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08173BDFBDD7C701/Desktop/mission career/"/>
    </mc:Choice>
  </mc:AlternateContent>
  <xr:revisionPtr revIDLastSave="10" documentId="8_{5CD2F229-62B9-4AD3-A1D7-39CD6785953A}" xr6:coauthVersionLast="47" xr6:coauthVersionMax="47" xr10:uidLastSave="{623D7A60-EF0E-4804-A9D6-735FD679C420}"/>
  <bookViews>
    <workbookView xWindow="-108" yWindow="-108" windowWidth="23256" windowHeight="12456" activeTab="1" xr2:uid="{595B242C-4D47-4687-A842-0C5A94640B65}"/>
  </bookViews>
  <sheets>
    <sheet name="Analysis Dashboard" sheetId="7" r:id="rId1"/>
    <sheet name="Submission_data" sheetId="1" r:id="rId2"/>
    <sheet name="Email_Data" sheetId="4" r:id="rId3"/>
    <sheet name="Cn_code" sheetId="2" r:id="rId4"/>
    <sheet name="Price_list" sheetId="3" r:id="rId5"/>
    <sheet name="visualisation_data" sheetId="10" r:id="rId6"/>
  </sheets>
  <definedNames>
    <definedName name="_xlcn.WorksheetConnection_FILMSUBMISSIONANALYSIS.xlsxTable11" hidden="1">Table1[]</definedName>
    <definedName name="CODECHECK">Cn_code!$A$1:$B$14</definedName>
    <definedName name="Pricelist">Price_list!$A$1:$B$13</definedName>
    <definedName name="Slicer_Email_Status">#N/A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FILM SUBMISSION ANALYSI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B7" i="7"/>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2" i="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G3001" i="4"/>
  <c r="G3002" i="4"/>
  <c r="G3003" i="4"/>
  <c r="G3004" i="4"/>
  <c r="G3005" i="4"/>
  <c r="G3006" i="4"/>
  <c r="G3007" i="4"/>
  <c r="G3008" i="4"/>
  <c r="G3009" i="4"/>
  <c r="G3010" i="4"/>
  <c r="G3011" i="4"/>
  <c r="G3012" i="4"/>
  <c r="G3013" i="4"/>
  <c r="G3014" i="4"/>
  <c r="G3015" i="4"/>
  <c r="G3016" i="4"/>
  <c r="G3017" i="4"/>
  <c r="G3018" i="4"/>
  <c r="G3019" i="4"/>
  <c r="G3020" i="4"/>
  <c r="G3021" i="4"/>
  <c r="G3022" i="4"/>
  <c r="G3023" i="4"/>
  <c r="G3024" i="4"/>
  <c r="G3025" i="4"/>
  <c r="G3026" i="4"/>
  <c r="G3027" i="4"/>
  <c r="G3028" i="4"/>
  <c r="G3029" i="4"/>
  <c r="G3030" i="4"/>
  <c r="G3031" i="4"/>
  <c r="G3032" i="4"/>
  <c r="G3033" i="4"/>
  <c r="G3034" i="4"/>
  <c r="G3035" i="4"/>
  <c r="G3036" i="4"/>
  <c r="G3037" i="4"/>
  <c r="G3038" i="4"/>
  <c r="G3039" i="4"/>
  <c r="G3040" i="4"/>
  <c r="G3041" i="4"/>
  <c r="G3042" i="4"/>
  <c r="G3043" i="4"/>
  <c r="G3044" i="4"/>
  <c r="G3045" i="4"/>
  <c r="G3046" i="4"/>
  <c r="G3047" i="4"/>
  <c r="G3048" i="4"/>
  <c r="G3049" i="4"/>
  <c r="G3050" i="4"/>
  <c r="G3051" i="4"/>
  <c r="G3052" i="4"/>
  <c r="G3053" i="4"/>
  <c r="G3054" i="4"/>
  <c r="G3055" i="4"/>
  <c r="G3056" i="4"/>
  <c r="G3057" i="4"/>
  <c r="G3058" i="4"/>
  <c r="G3059" i="4"/>
  <c r="G3060" i="4"/>
  <c r="G3061" i="4"/>
  <c r="G3062" i="4"/>
  <c r="G3063" i="4"/>
  <c r="G3064" i="4"/>
  <c r="G3065" i="4"/>
  <c r="G3066" i="4"/>
  <c r="G3067" i="4"/>
  <c r="G3068" i="4"/>
  <c r="G3069" i="4"/>
  <c r="G3070" i="4"/>
  <c r="G3071" i="4"/>
  <c r="G3072" i="4"/>
  <c r="G3073" i="4"/>
  <c r="G3074" i="4"/>
  <c r="G3075" i="4"/>
  <c r="G3076" i="4"/>
  <c r="G3077" i="4"/>
  <c r="G3078" i="4"/>
  <c r="G3079" i="4"/>
  <c r="G3080" i="4"/>
  <c r="G3081" i="4"/>
  <c r="G3082" i="4"/>
  <c r="G3083" i="4"/>
  <c r="G3084" i="4"/>
  <c r="G3085" i="4"/>
  <c r="G3086" i="4"/>
  <c r="G3087" i="4"/>
  <c r="G3088" i="4"/>
  <c r="G3089" i="4"/>
  <c r="G3090" i="4"/>
  <c r="G3091" i="4"/>
  <c r="G3092" i="4"/>
  <c r="G3093" i="4"/>
  <c r="G3094" i="4"/>
  <c r="G3095" i="4"/>
  <c r="G3096" i="4"/>
  <c r="G3097" i="4"/>
  <c r="G3098" i="4"/>
  <c r="G3099" i="4"/>
  <c r="G3100" i="4"/>
  <c r="G3101" i="4"/>
  <c r="G3102" i="4"/>
  <c r="G3103" i="4"/>
  <c r="G3104" i="4"/>
  <c r="G3105" i="4"/>
  <c r="G3106" i="4"/>
  <c r="G3107" i="4"/>
  <c r="G3108" i="4"/>
  <c r="G3109" i="4"/>
  <c r="G3110" i="4"/>
  <c r="G3111" i="4"/>
  <c r="G3112" i="4"/>
  <c r="G3113" i="4"/>
  <c r="G3114"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 r="G3138" i="4"/>
  <c r="G3139" i="4"/>
  <c r="G3140" i="4"/>
  <c r="G3141" i="4"/>
  <c r="G3142" i="4"/>
  <c r="G3143" i="4"/>
  <c r="G3144" i="4"/>
  <c r="G3145" i="4"/>
  <c r="G3146" i="4"/>
  <c r="G3147" i="4"/>
  <c r="G3148" i="4"/>
  <c r="G3149" i="4"/>
  <c r="G3150" i="4"/>
  <c r="G3151" i="4"/>
  <c r="G3152" i="4"/>
  <c r="G3153" i="4"/>
  <c r="G3154" i="4"/>
  <c r="G3155" i="4"/>
  <c r="G3156" i="4"/>
  <c r="G3157" i="4"/>
  <c r="G3158" i="4"/>
  <c r="G3159" i="4"/>
  <c r="G3160" i="4"/>
  <c r="G3161" i="4"/>
  <c r="G3162" i="4"/>
  <c r="G3163" i="4"/>
  <c r="G3164" i="4"/>
  <c r="G3165" i="4"/>
  <c r="G3166" i="4"/>
  <c r="G3167" i="4"/>
  <c r="G3168" i="4"/>
  <c r="G3169" i="4"/>
  <c r="G3170" i="4"/>
  <c r="G3171" i="4"/>
  <c r="G3172" i="4"/>
  <c r="G3173" i="4"/>
  <c r="G3174" i="4"/>
  <c r="G3175" i="4"/>
  <c r="G3176" i="4"/>
  <c r="G3177" i="4"/>
  <c r="G3178" i="4"/>
  <c r="G3179" i="4"/>
  <c r="G3180" i="4"/>
  <c r="G3181" i="4"/>
  <c r="G3182" i="4"/>
  <c r="G3183" i="4"/>
  <c r="G3184" i="4"/>
  <c r="G3185" i="4"/>
  <c r="G3186" i="4"/>
  <c r="G3187" i="4"/>
  <c r="G3188" i="4"/>
  <c r="G3189" i="4"/>
  <c r="G3190" i="4"/>
  <c r="G3191" i="4"/>
  <c r="G3192" i="4"/>
  <c r="G3193" i="4"/>
  <c r="G3194" i="4"/>
  <c r="G3195" i="4"/>
  <c r="G3196" i="4"/>
  <c r="G3197" i="4"/>
  <c r="G3198" i="4"/>
  <c r="G3199" i="4"/>
  <c r="G3200" i="4"/>
  <c r="G3201" i="4"/>
  <c r="G3202" i="4"/>
  <c r="G3203" i="4"/>
  <c r="G3204" i="4"/>
  <c r="G3205" i="4"/>
  <c r="G3206" i="4"/>
  <c r="G3207" i="4"/>
  <c r="G3208" i="4"/>
  <c r="G3209" i="4"/>
  <c r="G3210" i="4"/>
  <c r="G3211" i="4"/>
  <c r="G3212" i="4"/>
  <c r="G3213" i="4"/>
  <c r="G3214" i="4"/>
  <c r="G3215" i="4"/>
  <c r="G3216" i="4"/>
  <c r="G3217" i="4"/>
  <c r="G3218" i="4"/>
  <c r="G3219" i="4"/>
  <c r="G3220" i="4"/>
  <c r="G3221" i="4"/>
  <c r="G3222" i="4"/>
  <c r="G3223" i="4"/>
  <c r="G3224" i="4"/>
  <c r="G3225" i="4"/>
  <c r="G3226" i="4"/>
  <c r="G3227" i="4"/>
  <c r="G3228" i="4"/>
  <c r="G3229" i="4"/>
  <c r="G3230" i="4"/>
  <c r="G3231" i="4"/>
  <c r="G3232" i="4"/>
  <c r="G3233" i="4"/>
  <c r="G3234" i="4"/>
  <c r="G3235" i="4"/>
  <c r="G3236" i="4"/>
  <c r="G3237" i="4"/>
  <c r="G3238" i="4"/>
  <c r="G3239" i="4"/>
  <c r="G3240" i="4"/>
  <c r="G3241" i="4"/>
  <c r="G3242" i="4"/>
  <c r="G3243" i="4"/>
  <c r="G3244" i="4"/>
  <c r="G3245" i="4"/>
  <c r="G3246" i="4"/>
  <c r="G3247" i="4"/>
  <c r="G3248" i="4"/>
  <c r="G3249" i="4"/>
  <c r="G3250" i="4"/>
  <c r="G3251" i="4"/>
  <c r="G3252" i="4"/>
  <c r="G3253" i="4"/>
  <c r="G3254" i="4"/>
  <c r="G3255" i="4"/>
  <c r="G3256" i="4"/>
  <c r="G3257" i="4"/>
  <c r="G3258" i="4"/>
  <c r="G3259" i="4"/>
  <c r="G3260" i="4"/>
  <c r="G3261" i="4"/>
  <c r="G3262" i="4"/>
  <c r="G3263" i="4"/>
  <c r="G3264" i="4"/>
  <c r="G3265" i="4"/>
  <c r="G3266" i="4"/>
  <c r="G3267" i="4"/>
  <c r="G3268" i="4"/>
  <c r="G3269" i="4"/>
  <c r="G3270" i="4"/>
  <c r="G3271" i="4"/>
  <c r="G3272" i="4"/>
  <c r="G3273" i="4"/>
  <c r="G3274" i="4"/>
  <c r="G3275" i="4"/>
  <c r="G3276" i="4"/>
  <c r="G3277" i="4"/>
  <c r="G3278" i="4"/>
  <c r="G3279" i="4"/>
  <c r="G3280" i="4"/>
  <c r="G3281" i="4"/>
  <c r="G3282" i="4"/>
  <c r="G3283" i="4"/>
  <c r="G3284" i="4"/>
  <c r="G3285" i="4"/>
  <c r="G3286" i="4"/>
  <c r="G3287" i="4"/>
  <c r="G3288" i="4"/>
  <c r="G3289" i="4"/>
  <c r="G3290" i="4"/>
  <c r="G3291" i="4"/>
  <c r="G3292" i="4"/>
  <c r="G3293" i="4"/>
  <c r="G3294" i="4"/>
  <c r="G3295" i="4"/>
  <c r="G3296" i="4"/>
  <c r="G3297" i="4"/>
  <c r="G3298" i="4"/>
  <c r="G3299" i="4"/>
  <c r="G3300" i="4"/>
  <c r="G3301" i="4"/>
  <c r="G3302" i="4"/>
  <c r="G3303" i="4"/>
  <c r="G3304" i="4"/>
  <c r="G3305" i="4"/>
  <c r="G3306" i="4"/>
  <c r="G3307" i="4"/>
  <c r="G3308" i="4"/>
  <c r="G3309" i="4"/>
  <c r="G3310" i="4"/>
  <c r="G3311" i="4"/>
  <c r="G3312" i="4"/>
  <c r="G3313" i="4"/>
  <c r="G3314" i="4"/>
  <c r="G3315" i="4"/>
  <c r="G3316" i="4"/>
  <c r="G3317" i="4"/>
  <c r="G3318" i="4"/>
  <c r="G3319" i="4"/>
  <c r="G3320" i="4"/>
  <c r="G3321" i="4"/>
  <c r="G3322" i="4"/>
  <c r="G3323" i="4"/>
  <c r="G3324" i="4"/>
  <c r="G3325" i="4"/>
  <c r="G3326" i="4"/>
  <c r="G3327" i="4"/>
  <c r="G3328" i="4"/>
  <c r="G3329" i="4"/>
  <c r="G3330" i="4"/>
  <c r="G3331" i="4"/>
  <c r="G3332" i="4"/>
  <c r="G3333" i="4"/>
  <c r="G3334" i="4"/>
  <c r="G3335" i="4"/>
  <c r="G3336" i="4"/>
  <c r="G3337" i="4"/>
  <c r="G3338" i="4"/>
  <c r="G3339" i="4"/>
  <c r="G3340" i="4"/>
  <c r="G3341" i="4"/>
  <c r="G3342" i="4"/>
  <c r="G3343" i="4"/>
  <c r="G3344" i="4"/>
  <c r="G3345" i="4"/>
  <c r="G3346" i="4"/>
  <c r="G3347" i="4"/>
  <c r="G3348" i="4"/>
  <c r="G3349" i="4"/>
  <c r="G3350" i="4"/>
  <c r="G3351" i="4"/>
  <c r="G3352" i="4"/>
  <c r="G3353" i="4"/>
  <c r="G3354" i="4"/>
  <c r="G3355" i="4"/>
  <c r="G3356" i="4"/>
  <c r="G3357" i="4"/>
  <c r="G3358" i="4"/>
  <c r="G3359" i="4"/>
  <c r="G3360" i="4"/>
  <c r="G3361" i="4"/>
  <c r="G3362" i="4"/>
  <c r="G3363" i="4"/>
  <c r="G3364" i="4"/>
  <c r="G3365" i="4"/>
  <c r="G3366" i="4"/>
  <c r="G3367" i="4"/>
  <c r="G3368" i="4"/>
  <c r="G3369" i="4"/>
  <c r="G3370" i="4"/>
  <c r="G3371" i="4"/>
  <c r="G3372" i="4"/>
  <c r="G3373" i="4"/>
  <c r="G3374" i="4"/>
  <c r="G3375" i="4"/>
  <c r="G3376" i="4"/>
  <c r="G3377" i="4"/>
  <c r="G3378" i="4"/>
  <c r="G3379" i="4"/>
  <c r="G3380" i="4"/>
  <c r="G3381" i="4"/>
  <c r="G3382" i="4"/>
  <c r="G3383" i="4"/>
  <c r="G3384" i="4"/>
  <c r="G3385" i="4"/>
  <c r="G3386" i="4"/>
  <c r="G3387" i="4"/>
  <c r="G3388" i="4"/>
  <c r="G3389" i="4"/>
  <c r="G3390" i="4"/>
  <c r="G3391" i="4"/>
  <c r="G3392" i="4"/>
  <c r="G3393" i="4"/>
  <c r="G3394" i="4"/>
  <c r="G3395" i="4"/>
  <c r="G3396" i="4"/>
  <c r="G3397" i="4"/>
  <c r="G3398" i="4"/>
  <c r="G3399" i="4"/>
  <c r="G3400" i="4"/>
  <c r="G3401" i="4"/>
  <c r="G3402" i="4"/>
  <c r="G3403" i="4"/>
  <c r="G3404" i="4"/>
  <c r="G3405" i="4"/>
  <c r="G3406" i="4"/>
  <c r="G3407" i="4"/>
  <c r="G3408" i="4"/>
  <c r="G3409" i="4"/>
  <c r="G3410" i="4"/>
  <c r="G3411" i="4"/>
  <c r="G3412" i="4"/>
  <c r="G3413" i="4"/>
  <c r="G3414" i="4"/>
  <c r="G3415" i="4"/>
  <c r="G3416" i="4"/>
  <c r="G3417" i="4"/>
  <c r="G3418" i="4"/>
  <c r="G3419" i="4"/>
  <c r="G3420" i="4"/>
  <c r="G3421" i="4"/>
  <c r="G3422" i="4"/>
  <c r="G3423" i="4"/>
  <c r="G3424" i="4"/>
  <c r="G3425" i="4"/>
  <c r="G3426" i="4"/>
  <c r="G3427" i="4"/>
  <c r="G3428" i="4"/>
  <c r="G3429" i="4"/>
  <c r="G3430" i="4"/>
  <c r="G3431" i="4"/>
  <c r="G3432" i="4"/>
  <c r="G3433" i="4"/>
  <c r="G3434" i="4"/>
  <c r="G3435" i="4"/>
  <c r="G3436" i="4"/>
  <c r="G3437" i="4"/>
  <c r="G3438" i="4"/>
  <c r="G3439" i="4"/>
  <c r="G3440" i="4"/>
  <c r="G3441" i="4"/>
  <c r="G3442" i="4"/>
  <c r="G3443" i="4"/>
  <c r="G3444" i="4"/>
  <c r="G3445" i="4"/>
  <c r="G3446" i="4"/>
  <c r="G3447" i="4"/>
  <c r="G3448" i="4"/>
  <c r="G3449" i="4"/>
  <c r="G3450" i="4"/>
  <c r="G3451" i="4"/>
  <c r="G3452" i="4"/>
  <c r="G3453" i="4"/>
  <c r="G3454" i="4"/>
  <c r="G3455" i="4"/>
  <c r="G3456" i="4"/>
  <c r="G3457" i="4"/>
  <c r="G3458" i="4"/>
  <c r="G3459" i="4"/>
  <c r="G3460" i="4"/>
  <c r="G3461" i="4"/>
  <c r="G3462" i="4"/>
  <c r="G3463" i="4"/>
  <c r="G3464" i="4"/>
  <c r="G3465" i="4"/>
  <c r="G3466" i="4"/>
  <c r="G3467" i="4"/>
  <c r="G3468" i="4"/>
  <c r="G3469" i="4"/>
  <c r="G3470" i="4"/>
  <c r="G3471" i="4"/>
  <c r="G3472" i="4"/>
  <c r="G3473" i="4"/>
  <c r="G3474" i="4"/>
  <c r="G3475" i="4"/>
  <c r="G3476" i="4"/>
  <c r="G3477" i="4"/>
  <c r="G3478" i="4"/>
  <c r="G3479" i="4"/>
  <c r="G3480" i="4"/>
  <c r="G3481" i="4"/>
  <c r="G3482" i="4"/>
  <c r="G3483" i="4"/>
  <c r="G3484" i="4"/>
  <c r="G3485" i="4"/>
  <c r="G3486" i="4"/>
  <c r="G3487" i="4"/>
  <c r="G3488" i="4"/>
  <c r="G3489" i="4"/>
  <c r="G3490" i="4"/>
  <c r="G3491" i="4"/>
  <c r="G3492" i="4"/>
  <c r="G3493" i="4"/>
  <c r="G3494" i="4"/>
  <c r="G3495" i="4"/>
  <c r="G3496" i="4"/>
  <c r="G3497" i="4"/>
  <c r="G3498" i="4"/>
  <c r="G3499" i="4"/>
  <c r="G3500" i="4"/>
  <c r="G3501" i="4"/>
  <c r="G3502" i="4"/>
  <c r="G3503" i="4"/>
  <c r="G3504" i="4"/>
  <c r="G3505" i="4"/>
  <c r="G3506" i="4"/>
  <c r="G3507" i="4"/>
  <c r="G3508" i="4"/>
  <c r="G3509" i="4"/>
  <c r="G3510" i="4"/>
  <c r="G3511" i="4"/>
  <c r="G3512" i="4"/>
  <c r="G3513" i="4"/>
  <c r="G3514" i="4"/>
  <c r="G3515" i="4"/>
  <c r="G3516" i="4"/>
  <c r="G3517" i="4"/>
  <c r="G3518" i="4"/>
  <c r="G3519" i="4"/>
  <c r="G3520" i="4"/>
  <c r="G3521" i="4"/>
  <c r="G3522" i="4"/>
  <c r="G3523" i="4"/>
  <c r="G3524" i="4"/>
  <c r="G3525" i="4"/>
  <c r="G3526" i="4"/>
  <c r="G3527" i="4"/>
  <c r="G3528" i="4"/>
  <c r="G3529" i="4"/>
  <c r="G3530" i="4"/>
  <c r="G3531" i="4"/>
  <c r="G3532" i="4"/>
  <c r="G3533" i="4"/>
  <c r="G3534" i="4"/>
  <c r="G3535" i="4"/>
  <c r="G3536" i="4"/>
  <c r="G3537" i="4"/>
  <c r="G3538" i="4"/>
  <c r="G3539" i="4"/>
  <c r="G3540" i="4"/>
  <c r="G3541" i="4"/>
  <c r="G3542" i="4"/>
  <c r="G3543" i="4"/>
  <c r="G3544" i="4"/>
  <c r="G3545" i="4"/>
  <c r="G3546" i="4"/>
  <c r="G3547" i="4"/>
  <c r="G3548" i="4"/>
  <c r="G3549" i="4"/>
  <c r="G3550" i="4"/>
  <c r="G3551" i="4"/>
  <c r="G3552" i="4"/>
  <c r="G3553" i="4"/>
  <c r="G3554" i="4"/>
  <c r="G3555" i="4"/>
  <c r="G3556" i="4"/>
  <c r="G3557" i="4"/>
  <c r="G3558" i="4"/>
  <c r="G3559" i="4"/>
  <c r="G3560" i="4"/>
  <c r="G3561" i="4"/>
  <c r="G3562" i="4"/>
  <c r="G3563" i="4"/>
  <c r="G3564" i="4"/>
  <c r="G3565" i="4"/>
  <c r="G3566" i="4"/>
  <c r="G3567" i="4"/>
  <c r="G3568" i="4"/>
  <c r="G3569" i="4"/>
  <c r="G3570" i="4"/>
  <c r="G3571" i="4"/>
  <c r="G3572" i="4"/>
  <c r="G3573" i="4"/>
  <c r="G3574" i="4"/>
  <c r="G3575" i="4"/>
  <c r="G3576" i="4"/>
  <c r="G3577" i="4"/>
  <c r="G3578" i="4"/>
  <c r="G3579" i="4"/>
  <c r="G3580" i="4"/>
  <c r="G3581" i="4"/>
  <c r="G3582" i="4"/>
  <c r="G3583" i="4"/>
  <c r="G3584" i="4"/>
  <c r="G3585" i="4"/>
  <c r="G3586" i="4"/>
  <c r="G3587" i="4"/>
  <c r="G3588" i="4"/>
  <c r="G3589" i="4"/>
  <c r="G3590" i="4"/>
  <c r="G3591" i="4"/>
  <c r="G3592" i="4"/>
  <c r="G3593" i="4"/>
  <c r="G3594" i="4"/>
  <c r="G3595" i="4"/>
  <c r="G3596" i="4"/>
  <c r="G3597" i="4"/>
  <c r="G3598" i="4"/>
  <c r="G3599" i="4"/>
  <c r="G3600" i="4"/>
  <c r="G3601" i="4"/>
  <c r="G3602" i="4"/>
  <c r="G3603" i="4"/>
  <c r="G3604" i="4"/>
  <c r="G3605" i="4"/>
  <c r="G3606" i="4"/>
  <c r="G3607" i="4"/>
  <c r="G3608" i="4"/>
  <c r="G3609" i="4"/>
  <c r="G3610" i="4"/>
  <c r="G3611" i="4"/>
  <c r="G3612" i="4"/>
  <c r="G3613" i="4"/>
  <c r="G3614" i="4"/>
  <c r="G3615" i="4"/>
  <c r="G3616" i="4"/>
  <c r="G3617" i="4"/>
  <c r="G3618" i="4"/>
  <c r="G3619" i="4"/>
  <c r="G3620" i="4"/>
  <c r="G3621" i="4"/>
  <c r="G3622" i="4"/>
  <c r="G3623" i="4"/>
  <c r="G3624" i="4"/>
  <c r="G3625" i="4"/>
  <c r="G3626" i="4"/>
  <c r="G3627" i="4"/>
  <c r="G3628" i="4"/>
  <c r="G3629" i="4"/>
  <c r="G3630" i="4"/>
  <c r="G3631" i="4"/>
  <c r="G3632" i="4"/>
  <c r="G3633" i="4"/>
  <c r="G3634" i="4"/>
  <c r="G3635" i="4"/>
  <c r="G3636" i="4"/>
  <c r="G3637" i="4"/>
  <c r="G3638" i="4"/>
  <c r="G3639" i="4"/>
  <c r="G3640" i="4"/>
  <c r="G3641" i="4"/>
  <c r="G3642" i="4"/>
  <c r="G3643" i="4"/>
  <c r="G3644" i="4"/>
  <c r="G3645" i="4"/>
  <c r="G3646" i="4"/>
  <c r="G3647" i="4"/>
  <c r="G3648" i="4"/>
  <c r="G3649" i="4"/>
  <c r="G3650" i="4"/>
  <c r="G3651" i="4"/>
  <c r="G3652" i="4"/>
  <c r="G3653" i="4"/>
  <c r="G3654" i="4"/>
  <c r="G3655" i="4"/>
  <c r="G3656" i="4"/>
  <c r="G3657" i="4"/>
  <c r="G3658" i="4"/>
  <c r="G3659" i="4"/>
  <c r="G3660" i="4"/>
  <c r="G3661" i="4"/>
  <c r="G3662" i="4"/>
  <c r="G3663" i="4"/>
  <c r="G3664" i="4"/>
  <c r="G3665" i="4"/>
  <c r="G3666" i="4"/>
  <c r="G3667" i="4"/>
  <c r="G3668" i="4"/>
  <c r="G3669" i="4"/>
  <c r="G3670" i="4"/>
  <c r="G3671" i="4"/>
  <c r="G3672" i="4"/>
  <c r="G3673" i="4"/>
  <c r="G3674" i="4"/>
  <c r="G3675" i="4"/>
  <c r="G3676" i="4"/>
  <c r="G3677" i="4"/>
  <c r="G3678" i="4"/>
  <c r="G3679" i="4"/>
  <c r="G3680" i="4"/>
  <c r="G3681" i="4"/>
  <c r="G3682" i="4"/>
  <c r="G3683" i="4"/>
  <c r="G3684" i="4"/>
  <c r="G3685" i="4"/>
  <c r="G3686" i="4"/>
  <c r="G3687" i="4"/>
  <c r="G3688" i="4"/>
  <c r="G3689" i="4"/>
  <c r="G3690" i="4"/>
  <c r="G3691" i="4"/>
  <c r="G3692" i="4"/>
  <c r="G3693" i="4"/>
  <c r="G3694" i="4"/>
  <c r="G3695" i="4"/>
  <c r="G3696" i="4"/>
  <c r="G3697" i="4"/>
  <c r="G3698" i="4"/>
  <c r="G3699" i="4"/>
  <c r="G3700" i="4"/>
  <c r="G3701" i="4"/>
  <c r="G3702" i="4"/>
  <c r="G3703" i="4"/>
  <c r="G3704" i="4"/>
  <c r="G3705" i="4"/>
  <c r="G3706" i="4"/>
  <c r="G3707" i="4"/>
  <c r="G3708" i="4"/>
  <c r="G3709" i="4"/>
  <c r="G3710" i="4"/>
  <c r="G3711" i="4"/>
  <c r="G3712" i="4"/>
  <c r="G3713" i="4"/>
  <c r="G3714" i="4"/>
  <c r="G3715" i="4"/>
  <c r="G3716" i="4"/>
  <c r="G3717" i="4"/>
  <c r="G3718" i="4"/>
  <c r="G3719" i="4"/>
  <c r="G3720" i="4"/>
  <c r="G3721" i="4"/>
  <c r="G3722" i="4"/>
  <c r="G3723" i="4"/>
  <c r="G3724" i="4"/>
  <c r="G3725" i="4"/>
  <c r="G3726" i="4"/>
  <c r="G3727" i="4"/>
  <c r="G3728" i="4"/>
  <c r="G3729" i="4"/>
  <c r="G3730" i="4"/>
  <c r="G3731" i="4"/>
  <c r="G3732" i="4"/>
  <c r="G3733" i="4"/>
  <c r="G3734" i="4"/>
  <c r="G3735" i="4"/>
  <c r="G3736" i="4"/>
  <c r="G3737" i="4"/>
  <c r="G3738" i="4"/>
  <c r="G3739" i="4"/>
  <c r="G3740" i="4"/>
  <c r="G3741" i="4"/>
  <c r="G3742" i="4"/>
  <c r="G3743" i="4"/>
  <c r="G3744" i="4"/>
  <c r="G3745" i="4"/>
  <c r="G3746" i="4"/>
  <c r="G3747" i="4"/>
  <c r="G3748" i="4"/>
  <c r="G3749" i="4"/>
  <c r="G3750" i="4"/>
  <c r="G3751" i="4"/>
  <c r="G3752" i="4"/>
  <c r="G3753" i="4"/>
  <c r="G3754" i="4"/>
  <c r="G3755" i="4"/>
  <c r="G3756" i="4"/>
  <c r="G3757" i="4"/>
  <c r="G3758" i="4"/>
  <c r="G3759" i="4"/>
  <c r="G3760" i="4"/>
  <c r="G3761" i="4"/>
  <c r="G3762" i="4"/>
  <c r="G3763" i="4"/>
  <c r="G3764" i="4"/>
  <c r="G3765" i="4"/>
  <c r="G3766" i="4"/>
  <c r="G3767" i="4"/>
  <c r="G3768" i="4"/>
  <c r="G3769" i="4"/>
  <c r="G3770" i="4"/>
  <c r="G3771" i="4"/>
  <c r="G3772" i="4"/>
  <c r="G3773" i="4"/>
  <c r="G3774" i="4"/>
  <c r="G3775" i="4"/>
  <c r="G3776" i="4"/>
  <c r="G3777" i="4"/>
  <c r="G3778" i="4"/>
  <c r="G3779" i="4"/>
  <c r="G3780" i="4"/>
  <c r="G3781" i="4"/>
  <c r="G3782" i="4"/>
  <c r="G3783" i="4"/>
  <c r="G3784" i="4"/>
  <c r="G3785" i="4"/>
  <c r="G3786" i="4"/>
  <c r="G3787" i="4"/>
  <c r="G3788" i="4"/>
  <c r="G3789" i="4"/>
  <c r="G3790" i="4"/>
  <c r="G3791" i="4"/>
  <c r="G3792" i="4"/>
  <c r="G3793" i="4"/>
  <c r="G3794" i="4"/>
  <c r="G3795" i="4"/>
  <c r="G3796" i="4"/>
  <c r="G3797" i="4"/>
  <c r="G3798" i="4"/>
  <c r="G3799" i="4"/>
  <c r="G3800" i="4"/>
  <c r="G3801" i="4"/>
  <c r="G3802" i="4"/>
  <c r="G3803" i="4"/>
  <c r="G3804" i="4"/>
  <c r="G3805" i="4"/>
  <c r="G3806" i="4"/>
  <c r="G3807" i="4"/>
  <c r="G3808" i="4"/>
  <c r="G3809" i="4"/>
  <c r="G3810" i="4"/>
  <c r="G3811" i="4"/>
  <c r="G3812" i="4"/>
  <c r="G3813" i="4"/>
  <c r="G3814" i="4"/>
  <c r="G3815" i="4"/>
  <c r="G3816" i="4"/>
  <c r="G3817" i="4"/>
  <c r="G3818" i="4"/>
  <c r="G3819" i="4"/>
  <c r="G3820" i="4"/>
  <c r="G3821" i="4"/>
  <c r="G3822" i="4"/>
  <c r="G3823" i="4"/>
  <c r="G3824" i="4"/>
  <c r="G3825" i="4"/>
  <c r="G3826" i="4"/>
  <c r="G3827" i="4"/>
  <c r="G3828" i="4"/>
  <c r="G3829" i="4"/>
  <c r="G3830" i="4"/>
  <c r="G3831" i="4"/>
  <c r="G3832" i="4"/>
  <c r="G3833" i="4"/>
  <c r="G3834" i="4"/>
  <c r="G3835" i="4"/>
  <c r="G3836" i="4"/>
  <c r="G3837" i="4"/>
  <c r="G3838" i="4"/>
  <c r="G3839" i="4"/>
  <c r="G3840" i="4"/>
  <c r="G3841" i="4"/>
  <c r="G3842" i="4"/>
  <c r="G3843" i="4"/>
  <c r="G3844" i="4"/>
  <c r="G3845" i="4"/>
  <c r="G3846" i="4"/>
  <c r="G3847" i="4"/>
  <c r="G3848" i="4"/>
  <c r="G3849" i="4"/>
  <c r="G3850" i="4"/>
  <c r="G3851" i="4"/>
  <c r="G3852" i="4"/>
  <c r="G3853" i="4"/>
  <c r="G3854" i="4"/>
  <c r="G3855" i="4"/>
  <c r="G3856" i="4"/>
  <c r="G3857" i="4"/>
  <c r="G3858" i="4"/>
  <c r="G3859" i="4"/>
  <c r="G3860" i="4"/>
  <c r="G3861" i="4"/>
  <c r="G3862" i="4"/>
  <c r="G3863" i="4"/>
  <c r="G3864" i="4"/>
  <c r="G3865" i="4"/>
  <c r="G3866" i="4"/>
  <c r="G3867" i="4"/>
  <c r="G3868" i="4"/>
  <c r="G3869" i="4"/>
  <c r="G3870" i="4"/>
  <c r="G3871" i="4"/>
  <c r="G3872" i="4"/>
  <c r="G3873" i="4"/>
  <c r="G3874" i="4"/>
  <c r="G3875" i="4"/>
  <c r="G3876" i="4"/>
  <c r="G3877" i="4"/>
  <c r="G3878" i="4"/>
  <c r="G3879" i="4"/>
  <c r="G3880" i="4"/>
  <c r="G3881" i="4"/>
  <c r="G3882" i="4"/>
  <c r="G3883" i="4"/>
  <c r="G3884" i="4"/>
  <c r="G3885" i="4"/>
  <c r="G3886" i="4"/>
  <c r="G3887" i="4"/>
  <c r="G3888" i="4"/>
  <c r="G3889" i="4"/>
  <c r="G3890" i="4"/>
  <c r="G3891" i="4"/>
  <c r="G3892" i="4"/>
  <c r="G3893" i="4"/>
  <c r="G3894" i="4"/>
  <c r="G3895" i="4"/>
  <c r="G3896" i="4"/>
  <c r="G3897" i="4"/>
  <c r="G3898" i="4"/>
  <c r="G3899" i="4"/>
  <c r="G3900" i="4"/>
  <c r="G3901" i="4"/>
  <c r="G3902" i="4"/>
  <c r="G3903" i="4"/>
  <c r="G3904" i="4"/>
  <c r="G3905" i="4"/>
  <c r="G3906" i="4"/>
  <c r="G3907" i="4"/>
  <c r="G3908" i="4"/>
  <c r="G3909" i="4"/>
  <c r="G3910" i="4"/>
  <c r="G3911" i="4"/>
  <c r="G3912" i="4"/>
  <c r="G3913" i="4"/>
  <c r="G3914" i="4"/>
  <c r="G3915" i="4"/>
  <c r="G3916" i="4"/>
  <c r="G3917" i="4"/>
  <c r="G3918" i="4"/>
  <c r="G3919" i="4"/>
  <c r="G3920" i="4"/>
  <c r="G3921" i="4"/>
  <c r="G3922" i="4"/>
  <c r="G3923" i="4"/>
  <c r="G3924" i="4"/>
  <c r="G3925" i="4"/>
  <c r="G3926" i="4"/>
  <c r="G3927" i="4"/>
  <c r="G3928" i="4"/>
  <c r="G3929" i="4"/>
  <c r="G3930" i="4"/>
  <c r="G3931" i="4"/>
  <c r="G3932" i="4"/>
  <c r="G3933" i="4"/>
  <c r="G3934" i="4"/>
  <c r="G3935" i="4"/>
  <c r="G3936" i="4"/>
  <c r="G3937" i="4"/>
  <c r="G3938" i="4"/>
  <c r="G3939" i="4"/>
  <c r="G3940" i="4"/>
  <c r="G3941" i="4"/>
  <c r="G3942" i="4"/>
  <c r="G3943" i="4"/>
  <c r="G3944" i="4"/>
  <c r="G3945" i="4"/>
  <c r="G3946" i="4"/>
  <c r="G3947" i="4"/>
  <c r="G3948" i="4"/>
  <c r="G3949" i="4"/>
  <c r="G3950" i="4"/>
  <c r="G3951" i="4"/>
  <c r="G3952" i="4"/>
  <c r="G3953" i="4"/>
  <c r="G3954" i="4"/>
  <c r="G3955" i="4"/>
  <c r="G3956" i="4"/>
  <c r="G3957" i="4"/>
  <c r="G3958" i="4"/>
  <c r="G3959" i="4"/>
  <c r="G3960" i="4"/>
  <c r="G3961" i="4"/>
  <c r="G3962" i="4"/>
  <c r="G3963" i="4"/>
  <c r="G3964" i="4"/>
  <c r="G3965" i="4"/>
  <c r="G3966" i="4"/>
  <c r="G3967" i="4"/>
  <c r="G3968" i="4"/>
  <c r="G3969" i="4"/>
  <c r="G3970" i="4"/>
  <c r="G3971" i="4"/>
  <c r="G3972" i="4"/>
  <c r="G3973" i="4"/>
  <c r="G3974" i="4"/>
  <c r="G3975" i="4"/>
  <c r="G3976" i="4"/>
  <c r="G3977" i="4"/>
  <c r="G3978" i="4"/>
  <c r="G3979" i="4"/>
  <c r="G3980" i="4"/>
  <c r="G3981" i="4"/>
  <c r="G3982" i="4"/>
  <c r="G3983" i="4"/>
  <c r="G3984" i="4"/>
  <c r="G3985" i="4"/>
  <c r="G3986" i="4"/>
  <c r="G3987" i="4"/>
  <c r="G3988" i="4"/>
  <c r="G3989" i="4"/>
  <c r="G3990" i="4"/>
  <c r="G3991" i="4"/>
  <c r="G3992" i="4"/>
  <c r="G3993" i="4"/>
  <c r="G3994" i="4"/>
  <c r="G3995" i="4"/>
  <c r="G3996" i="4"/>
  <c r="G3997" i="4"/>
  <c r="G3998" i="4"/>
  <c r="G3999" i="4"/>
  <c r="G4000" i="4"/>
  <c r="G4001" i="4"/>
  <c r="G2" i="4"/>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2" i="1"/>
  <c r="E2" i="1"/>
  <c r="F3" i="1"/>
  <c r="H3" i="1" s="1"/>
  <c r="F4" i="1"/>
  <c r="H4" i="1" s="1"/>
  <c r="F5" i="1"/>
  <c r="H5" i="1" s="1"/>
  <c r="F6" i="1"/>
  <c r="H6" i="1" s="1"/>
  <c r="F7" i="1"/>
  <c r="H7" i="1" s="1"/>
  <c r="F8" i="1"/>
  <c r="H8" i="1" s="1"/>
  <c r="F9" i="1"/>
  <c r="H9" i="1" s="1"/>
  <c r="F10" i="1"/>
  <c r="H10" i="1" s="1"/>
  <c r="F11" i="1"/>
  <c r="H11" i="1" s="1"/>
  <c r="F12" i="1"/>
  <c r="H12" i="1" s="1"/>
  <c r="F13" i="1"/>
  <c r="H13" i="1" s="1"/>
  <c r="F14" i="1"/>
  <c r="H14" i="1" s="1"/>
  <c r="F15" i="1"/>
  <c r="H15" i="1" s="1"/>
  <c r="F16" i="1"/>
  <c r="H16" i="1" s="1"/>
  <c r="F17" i="1"/>
  <c r="H17" i="1" s="1"/>
  <c r="F18" i="1"/>
  <c r="H18" i="1" s="1"/>
  <c r="F19" i="1"/>
  <c r="H19" i="1" s="1"/>
  <c r="F20" i="1"/>
  <c r="H20" i="1" s="1"/>
  <c r="F21" i="1"/>
  <c r="H21" i="1" s="1"/>
  <c r="F22" i="1"/>
  <c r="H22" i="1" s="1"/>
  <c r="F23" i="1"/>
  <c r="H23" i="1" s="1"/>
  <c r="F24" i="1"/>
  <c r="H24" i="1" s="1"/>
  <c r="F25" i="1"/>
  <c r="H25" i="1" s="1"/>
  <c r="F26" i="1"/>
  <c r="H26" i="1" s="1"/>
  <c r="F27" i="1"/>
  <c r="H27" i="1" s="1"/>
  <c r="F28" i="1"/>
  <c r="H28" i="1" s="1"/>
  <c r="F29" i="1"/>
  <c r="H29" i="1" s="1"/>
  <c r="F30" i="1"/>
  <c r="H30" i="1" s="1"/>
  <c r="F31" i="1"/>
  <c r="H31" i="1" s="1"/>
  <c r="F32" i="1"/>
  <c r="H32" i="1" s="1"/>
  <c r="F33" i="1"/>
  <c r="H33" i="1" s="1"/>
  <c r="F34" i="1"/>
  <c r="H34" i="1" s="1"/>
  <c r="F35" i="1"/>
  <c r="H35" i="1" s="1"/>
  <c r="F36" i="1"/>
  <c r="H36" i="1" s="1"/>
  <c r="F37" i="1"/>
  <c r="H37" i="1" s="1"/>
  <c r="F38" i="1"/>
  <c r="H38" i="1" s="1"/>
  <c r="F39" i="1"/>
  <c r="H39" i="1" s="1"/>
  <c r="F40" i="1"/>
  <c r="H40" i="1" s="1"/>
  <c r="F41" i="1"/>
  <c r="H41" i="1" s="1"/>
  <c r="F42" i="1"/>
  <c r="H42" i="1" s="1"/>
  <c r="F43" i="1"/>
  <c r="H43" i="1" s="1"/>
  <c r="F44" i="1"/>
  <c r="H44" i="1" s="1"/>
  <c r="F45" i="1"/>
  <c r="H45" i="1" s="1"/>
  <c r="F46" i="1"/>
  <c r="H46" i="1" s="1"/>
  <c r="F47" i="1"/>
  <c r="H47" i="1" s="1"/>
  <c r="F48" i="1"/>
  <c r="H48" i="1" s="1"/>
  <c r="F49" i="1"/>
  <c r="H49" i="1" s="1"/>
  <c r="F50" i="1"/>
  <c r="H50" i="1" s="1"/>
  <c r="F51" i="1"/>
  <c r="H51" i="1" s="1"/>
  <c r="F52" i="1"/>
  <c r="H52" i="1" s="1"/>
  <c r="F53" i="1"/>
  <c r="H53" i="1" s="1"/>
  <c r="F54" i="1"/>
  <c r="H54" i="1" s="1"/>
  <c r="F55" i="1"/>
  <c r="H55" i="1" s="1"/>
  <c r="F56" i="1"/>
  <c r="H56" i="1" s="1"/>
  <c r="F57" i="1"/>
  <c r="H57" i="1" s="1"/>
  <c r="F58" i="1"/>
  <c r="H58" i="1" s="1"/>
  <c r="F59" i="1"/>
  <c r="H59" i="1" s="1"/>
  <c r="F60" i="1"/>
  <c r="H60" i="1" s="1"/>
  <c r="F61" i="1"/>
  <c r="H61" i="1" s="1"/>
  <c r="F62" i="1"/>
  <c r="H62" i="1" s="1"/>
  <c r="F63" i="1"/>
  <c r="H63" i="1" s="1"/>
  <c r="F64" i="1"/>
  <c r="H64" i="1" s="1"/>
  <c r="F65" i="1"/>
  <c r="H65" i="1" s="1"/>
  <c r="F66" i="1"/>
  <c r="H66" i="1" s="1"/>
  <c r="F67" i="1"/>
  <c r="H67" i="1" s="1"/>
  <c r="F68" i="1"/>
  <c r="H68" i="1" s="1"/>
  <c r="F69" i="1"/>
  <c r="H69" i="1" s="1"/>
  <c r="F70" i="1"/>
  <c r="H70" i="1" s="1"/>
  <c r="F71" i="1"/>
  <c r="H71" i="1" s="1"/>
  <c r="F72" i="1"/>
  <c r="H72" i="1" s="1"/>
  <c r="F73" i="1"/>
  <c r="H73" i="1" s="1"/>
  <c r="F74" i="1"/>
  <c r="H74" i="1" s="1"/>
  <c r="F75" i="1"/>
  <c r="H75" i="1" s="1"/>
  <c r="F76" i="1"/>
  <c r="H76" i="1" s="1"/>
  <c r="F77" i="1"/>
  <c r="H77" i="1" s="1"/>
  <c r="F78" i="1"/>
  <c r="H78" i="1" s="1"/>
  <c r="F79" i="1"/>
  <c r="H79" i="1" s="1"/>
  <c r="F80" i="1"/>
  <c r="H80" i="1" s="1"/>
  <c r="F81" i="1"/>
  <c r="H81" i="1" s="1"/>
  <c r="F82" i="1"/>
  <c r="H82" i="1" s="1"/>
  <c r="F83" i="1"/>
  <c r="H83" i="1" s="1"/>
  <c r="F84" i="1"/>
  <c r="H84" i="1" s="1"/>
  <c r="F85" i="1"/>
  <c r="H85" i="1" s="1"/>
  <c r="F86" i="1"/>
  <c r="H86" i="1" s="1"/>
  <c r="F87" i="1"/>
  <c r="H87" i="1" s="1"/>
  <c r="F88" i="1"/>
  <c r="H88" i="1" s="1"/>
  <c r="F89" i="1"/>
  <c r="H89" i="1" s="1"/>
  <c r="F90" i="1"/>
  <c r="H90" i="1" s="1"/>
  <c r="F91" i="1"/>
  <c r="H91" i="1" s="1"/>
  <c r="F92" i="1"/>
  <c r="H92" i="1" s="1"/>
  <c r="F93" i="1"/>
  <c r="H93" i="1" s="1"/>
  <c r="F94" i="1"/>
  <c r="H94" i="1" s="1"/>
  <c r="F95" i="1"/>
  <c r="H95" i="1" s="1"/>
  <c r="F96" i="1"/>
  <c r="H96" i="1" s="1"/>
  <c r="F97" i="1"/>
  <c r="H97" i="1" s="1"/>
  <c r="F98" i="1"/>
  <c r="H98" i="1" s="1"/>
  <c r="F99" i="1"/>
  <c r="H99" i="1" s="1"/>
  <c r="F100" i="1"/>
  <c r="H100" i="1" s="1"/>
  <c r="F101" i="1"/>
  <c r="H101" i="1" s="1"/>
  <c r="F102" i="1"/>
  <c r="H102" i="1" s="1"/>
  <c r="F103" i="1"/>
  <c r="H103" i="1" s="1"/>
  <c r="F104" i="1"/>
  <c r="H104" i="1" s="1"/>
  <c r="F105" i="1"/>
  <c r="H105" i="1" s="1"/>
  <c r="F106" i="1"/>
  <c r="H106" i="1" s="1"/>
  <c r="F107" i="1"/>
  <c r="H107" i="1" s="1"/>
  <c r="F108" i="1"/>
  <c r="H108" i="1" s="1"/>
  <c r="F109" i="1"/>
  <c r="H109" i="1" s="1"/>
  <c r="F110" i="1"/>
  <c r="H110" i="1" s="1"/>
  <c r="F111" i="1"/>
  <c r="H111" i="1" s="1"/>
  <c r="F112" i="1"/>
  <c r="H112" i="1" s="1"/>
  <c r="F113" i="1"/>
  <c r="H113" i="1" s="1"/>
  <c r="F114" i="1"/>
  <c r="H114" i="1" s="1"/>
  <c r="F115" i="1"/>
  <c r="H115" i="1" s="1"/>
  <c r="F116" i="1"/>
  <c r="H116" i="1" s="1"/>
  <c r="F117" i="1"/>
  <c r="H117" i="1" s="1"/>
  <c r="F118" i="1"/>
  <c r="H118" i="1" s="1"/>
  <c r="F119" i="1"/>
  <c r="H119" i="1" s="1"/>
  <c r="F120" i="1"/>
  <c r="H120" i="1" s="1"/>
  <c r="F121" i="1"/>
  <c r="H121" i="1" s="1"/>
  <c r="F122" i="1"/>
  <c r="H122" i="1" s="1"/>
  <c r="F123" i="1"/>
  <c r="H123" i="1" s="1"/>
  <c r="F124" i="1"/>
  <c r="H124" i="1" s="1"/>
  <c r="F125" i="1"/>
  <c r="H125" i="1" s="1"/>
  <c r="F126" i="1"/>
  <c r="H126" i="1" s="1"/>
  <c r="F127" i="1"/>
  <c r="H127" i="1" s="1"/>
  <c r="F128" i="1"/>
  <c r="H128" i="1" s="1"/>
  <c r="F129" i="1"/>
  <c r="H129" i="1" s="1"/>
  <c r="F130" i="1"/>
  <c r="H130" i="1" s="1"/>
  <c r="F131" i="1"/>
  <c r="H131" i="1" s="1"/>
  <c r="F132" i="1"/>
  <c r="H132" i="1" s="1"/>
  <c r="F133" i="1"/>
  <c r="H133" i="1" s="1"/>
  <c r="F134" i="1"/>
  <c r="H134" i="1" s="1"/>
  <c r="F135" i="1"/>
  <c r="H135" i="1" s="1"/>
  <c r="F136" i="1"/>
  <c r="H136" i="1" s="1"/>
  <c r="F137" i="1"/>
  <c r="H137" i="1" s="1"/>
  <c r="F138" i="1"/>
  <c r="H138" i="1" s="1"/>
  <c r="F139" i="1"/>
  <c r="H139" i="1" s="1"/>
  <c r="F140" i="1"/>
  <c r="H140" i="1" s="1"/>
  <c r="F141" i="1"/>
  <c r="H141" i="1" s="1"/>
  <c r="F142" i="1"/>
  <c r="H142" i="1" s="1"/>
  <c r="F143" i="1"/>
  <c r="H143" i="1" s="1"/>
  <c r="F144" i="1"/>
  <c r="H144" i="1" s="1"/>
  <c r="F145" i="1"/>
  <c r="H145" i="1" s="1"/>
  <c r="F146" i="1"/>
  <c r="H146" i="1" s="1"/>
  <c r="F147" i="1"/>
  <c r="H147" i="1" s="1"/>
  <c r="F148" i="1"/>
  <c r="H148" i="1" s="1"/>
  <c r="F149" i="1"/>
  <c r="H149" i="1" s="1"/>
  <c r="F150" i="1"/>
  <c r="H150" i="1" s="1"/>
  <c r="F151" i="1"/>
  <c r="H151" i="1" s="1"/>
  <c r="F152" i="1"/>
  <c r="H152" i="1" s="1"/>
  <c r="F153" i="1"/>
  <c r="H153" i="1" s="1"/>
  <c r="F154" i="1"/>
  <c r="H154" i="1" s="1"/>
  <c r="F155" i="1"/>
  <c r="H155" i="1" s="1"/>
  <c r="F156" i="1"/>
  <c r="H156" i="1" s="1"/>
  <c r="F157" i="1"/>
  <c r="H157" i="1" s="1"/>
  <c r="F158" i="1"/>
  <c r="H158" i="1" s="1"/>
  <c r="F159" i="1"/>
  <c r="H159" i="1" s="1"/>
  <c r="F160" i="1"/>
  <c r="H160" i="1" s="1"/>
  <c r="F161" i="1"/>
  <c r="H161" i="1" s="1"/>
  <c r="F162" i="1"/>
  <c r="H162" i="1" s="1"/>
  <c r="F163" i="1"/>
  <c r="H163" i="1" s="1"/>
  <c r="F164" i="1"/>
  <c r="H164" i="1" s="1"/>
  <c r="F165" i="1"/>
  <c r="H165" i="1" s="1"/>
  <c r="F166" i="1"/>
  <c r="H166" i="1" s="1"/>
  <c r="F167" i="1"/>
  <c r="H167" i="1" s="1"/>
  <c r="F168" i="1"/>
  <c r="H168" i="1" s="1"/>
  <c r="F169" i="1"/>
  <c r="H169" i="1" s="1"/>
  <c r="F170" i="1"/>
  <c r="H170" i="1" s="1"/>
  <c r="F171" i="1"/>
  <c r="H171" i="1" s="1"/>
  <c r="F172" i="1"/>
  <c r="H172" i="1" s="1"/>
  <c r="F173" i="1"/>
  <c r="H173" i="1" s="1"/>
  <c r="F174" i="1"/>
  <c r="H174" i="1" s="1"/>
  <c r="F175" i="1"/>
  <c r="H175" i="1" s="1"/>
  <c r="F176" i="1"/>
  <c r="H176" i="1" s="1"/>
  <c r="F177" i="1"/>
  <c r="H177" i="1" s="1"/>
  <c r="F178" i="1"/>
  <c r="H178" i="1" s="1"/>
  <c r="F179" i="1"/>
  <c r="H179" i="1" s="1"/>
  <c r="F180" i="1"/>
  <c r="H180" i="1" s="1"/>
  <c r="F181" i="1"/>
  <c r="H181" i="1" s="1"/>
  <c r="F182" i="1"/>
  <c r="H182" i="1" s="1"/>
  <c r="F183" i="1"/>
  <c r="H183" i="1" s="1"/>
  <c r="F184" i="1"/>
  <c r="H184" i="1" s="1"/>
  <c r="F185" i="1"/>
  <c r="H185" i="1" s="1"/>
  <c r="F186" i="1"/>
  <c r="H186" i="1" s="1"/>
  <c r="F187" i="1"/>
  <c r="H187" i="1" s="1"/>
  <c r="F188" i="1"/>
  <c r="H188" i="1" s="1"/>
  <c r="F189" i="1"/>
  <c r="H189" i="1" s="1"/>
  <c r="F190" i="1"/>
  <c r="H190" i="1" s="1"/>
  <c r="F191" i="1"/>
  <c r="H191" i="1" s="1"/>
  <c r="F192" i="1"/>
  <c r="H192" i="1" s="1"/>
  <c r="F193" i="1"/>
  <c r="H193" i="1" s="1"/>
  <c r="F194" i="1"/>
  <c r="H194" i="1" s="1"/>
  <c r="F195" i="1"/>
  <c r="H195" i="1" s="1"/>
  <c r="F196" i="1"/>
  <c r="H196" i="1" s="1"/>
  <c r="F197" i="1"/>
  <c r="H197" i="1" s="1"/>
  <c r="F198" i="1"/>
  <c r="H198" i="1" s="1"/>
  <c r="F199" i="1"/>
  <c r="H199" i="1" s="1"/>
  <c r="F200" i="1"/>
  <c r="H200" i="1" s="1"/>
  <c r="F201" i="1"/>
  <c r="H201" i="1" s="1"/>
  <c r="F202" i="1"/>
  <c r="H202" i="1" s="1"/>
  <c r="F203" i="1"/>
  <c r="H203" i="1" s="1"/>
  <c r="F204" i="1"/>
  <c r="H204" i="1" s="1"/>
  <c r="F205" i="1"/>
  <c r="H205" i="1" s="1"/>
  <c r="F206" i="1"/>
  <c r="H206" i="1" s="1"/>
  <c r="F207" i="1"/>
  <c r="H207" i="1" s="1"/>
  <c r="F208" i="1"/>
  <c r="H208" i="1" s="1"/>
  <c r="F209" i="1"/>
  <c r="H209" i="1" s="1"/>
  <c r="F210" i="1"/>
  <c r="H210" i="1" s="1"/>
  <c r="F211" i="1"/>
  <c r="H211" i="1" s="1"/>
  <c r="F212" i="1"/>
  <c r="H212" i="1" s="1"/>
  <c r="F213" i="1"/>
  <c r="H213" i="1" s="1"/>
  <c r="F214" i="1"/>
  <c r="H214" i="1" s="1"/>
  <c r="F215" i="1"/>
  <c r="H215" i="1" s="1"/>
  <c r="F216" i="1"/>
  <c r="H216" i="1" s="1"/>
  <c r="F217" i="1"/>
  <c r="H217" i="1" s="1"/>
  <c r="F218" i="1"/>
  <c r="H218" i="1" s="1"/>
  <c r="F219" i="1"/>
  <c r="H219" i="1" s="1"/>
  <c r="F220" i="1"/>
  <c r="H220" i="1" s="1"/>
  <c r="F221" i="1"/>
  <c r="H221" i="1" s="1"/>
  <c r="F222" i="1"/>
  <c r="H222" i="1" s="1"/>
  <c r="F223" i="1"/>
  <c r="H223" i="1" s="1"/>
  <c r="F224" i="1"/>
  <c r="H224" i="1" s="1"/>
  <c r="F225" i="1"/>
  <c r="H225" i="1" s="1"/>
  <c r="F226" i="1"/>
  <c r="H226" i="1" s="1"/>
  <c r="F227" i="1"/>
  <c r="H227" i="1" s="1"/>
  <c r="F228" i="1"/>
  <c r="H228" i="1" s="1"/>
  <c r="F229" i="1"/>
  <c r="H229" i="1" s="1"/>
  <c r="F230" i="1"/>
  <c r="H230" i="1" s="1"/>
  <c r="F231" i="1"/>
  <c r="H231" i="1" s="1"/>
  <c r="F232" i="1"/>
  <c r="H232" i="1" s="1"/>
  <c r="F233" i="1"/>
  <c r="H233" i="1" s="1"/>
  <c r="F234" i="1"/>
  <c r="H234" i="1" s="1"/>
  <c r="F235" i="1"/>
  <c r="H235" i="1" s="1"/>
  <c r="F236" i="1"/>
  <c r="H236" i="1" s="1"/>
  <c r="F237" i="1"/>
  <c r="H237" i="1" s="1"/>
  <c r="F238" i="1"/>
  <c r="H238" i="1" s="1"/>
  <c r="F239" i="1"/>
  <c r="H239" i="1" s="1"/>
  <c r="F240" i="1"/>
  <c r="H240" i="1" s="1"/>
  <c r="F241" i="1"/>
  <c r="H241" i="1" s="1"/>
  <c r="F242" i="1"/>
  <c r="H242" i="1" s="1"/>
  <c r="F243" i="1"/>
  <c r="H243" i="1" s="1"/>
  <c r="F244" i="1"/>
  <c r="H244" i="1" s="1"/>
  <c r="F245" i="1"/>
  <c r="H245" i="1" s="1"/>
  <c r="F246" i="1"/>
  <c r="H246" i="1" s="1"/>
  <c r="F247" i="1"/>
  <c r="H247" i="1" s="1"/>
  <c r="F248" i="1"/>
  <c r="H248" i="1" s="1"/>
  <c r="F249" i="1"/>
  <c r="H249" i="1" s="1"/>
  <c r="F250" i="1"/>
  <c r="H250" i="1" s="1"/>
  <c r="F251" i="1"/>
  <c r="H251" i="1" s="1"/>
  <c r="F252" i="1"/>
  <c r="H252" i="1" s="1"/>
  <c r="F253" i="1"/>
  <c r="H253" i="1" s="1"/>
  <c r="F254" i="1"/>
  <c r="H254" i="1" s="1"/>
  <c r="F255" i="1"/>
  <c r="H255" i="1" s="1"/>
  <c r="F256" i="1"/>
  <c r="H256" i="1" s="1"/>
  <c r="F257" i="1"/>
  <c r="H257" i="1" s="1"/>
  <c r="F258" i="1"/>
  <c r="H258" i="1" s="1"/>
  <c r="F259" i="1"/>
  <c r="H259" i="1" s="1"/>
  <c r="F260" i="1"/>
  <c r="H260" i="1" s="1"/>
  <c r="F261" i="1"/>
  <c r="H261" i="1" s="1"/>
  <c r="F262" i="1"/>
  <c r="H262" i="1" s="1"/>
  <c r="F263" i="1"/>
  <c r="H263" i="1" s="1"/>
  <c r="F264" i="1"/>
  <c r="H264" i="1" s="1"/>
  <c r="F265" i="1"/>
  <c r="H265" i="1" s="1"/>
  <c r="F266" i="1"/>
  <c r="H266" i="1" s="1"/>
  <c r="F267" i="1"/>
  <c r="H267" i="1" s="1"/>
  <c r="F268" i="1"/>
  <c r="H268" i="1" s="1"/>
  <c r="F269" i="1"/>
  <c r="H269" i="1" s="1"/>
  <c r="F270" i="1"/>
  <c r="H270" i="1" s="1"/>
  <c r="F271" i="1"/>
  <c r="H271" i="1" s="1"/>
  <c r="F272" i="1"/>
  <c r="H272" i="1" s="1"/>
  <c r="F273" i="1"/>
  <c r="H273" i="1" s="1"/>
  <c r="F274" i="1"/>
  <c r="H274" i="1" s="1"/>
  <c r="F275" i="1"/>
  <c r="H275" i="1" s="1"/>
  <c r="F276" i="1"/>
  <c r="H276" i="1" s="1"/>
  <c r="F277" i="1"/>
  <c r="H277" i="1" s="1"/>
  <c r="F278" i="1"/>
  <c r="H278" i="1" s="1"/>
  <c r="F279" i="1"/>
  <c r="H279" i="1" s="1"/>
  <c r="F280" i="1"/>
  <c r="H280" i="1" s="1"/>
  <c r="F281" i="1"/>
  <c r="H281" i="1" s="1"/>
  <c r="F282" i="1"/>
  <c r="H282" i="1" s="1"/>
  <c r="F283" i="1"/>
  <c r="H283" i="1" s="1"/>
  <c r="F284" i="1"/>
  <c r="H284" i="1" s="1"/>
  <c r="F285" i="1"/>
  <c r="H285" i="1" s="1"/>
  <c r="F286" i="1"/>
  <c r="H286" i="1" s="1"/>
  <c r="F287" i="1"/>
  <c r="H287" i="1" s="1"/>
  <c r="F288" i="1"/>
  <c r="H288" i="1" s="1"/>
  <c r="F289" i="1"/>
  <c r="H289" i="1" s="1"/>
  <c r="F290" i="1"/>
  <c r="H290" i="1" s="1"/>
  <c r="F291" i="1"/>
  <c r="H291" i="1" s="1"/>
  <c r="F292" i="1"/>
  <c r="H292" i="1" s="1"/>
  <c r="F293" i="1"/>
  <c r="H293" i="1" s="1"/>
  <c r="F294" i="1"/>
  <c r="H294" i="1" s="1"/>
  <c r="F295" i="1"/>
  <c r="H295" i="1" s="1"/>
  <c r="F296" i="1"/>
  <c r="H296" i="1" s="1"/>
  <c r="F297" i="1"/>
  <c r="H297" i="1" s="1"/>
  <c r="F298" i="1"/>
  <c r="H298" i="1" s="1"/>
  <c r="F299" i="1"/>
  <c r="H299" i="1" s="1"/>
  <c r="F300" i="1"/>
  <c r="H300" i="1" s="1"/>
  <c r="F301" i="1"/>
  <c r="H301" i="1" s="1"/>
  <c r="F302" i="1"/>
  <c r="H302" i="1" s="1"/>
  <c r="F303" i="1"/>
  <c r="H303" i="1" s="1"/>
  <c r="F304" i="1"/>
  <c r="H304" i="1" s="1"/>
  <c r="F305" i="1"/>
  <c r="H305" i="1" s="1"/>
  <c r="F306" i="1"/>
  <c r="H306" i="1" s="1"/>
  <c r="F307" i="1"/>
  <c r="H307" i="1" s="1"/>
  <c r="F308" i="1"/>
  <c r="H308" i="1" s="1"/>
  <c r="F309" i="1"/>
  <c r="H309" i="1" s="1"/>
  <c r="F310" i="1"/>
  <c r="H310" i="1" s="1"/>
  <c r="F311" i="1"/>
  <c r="H311" i="1" s="1"/>
  <c r="F312" i="1"/>
  <c r="H312" i="1" s="1"/>
  <c r="F313" i="1"/>
  <c r="H313" i="1" s="1"/>
  <c r="F314" i="1"/>
  <c r="H314" i="1" s="1"/>
  <c r="F315" i="1"/>
  <c r="H315" i="1" s="1"/>
  <c r="F316" i="1"/>
  <c r="H316" i="1" s="1"/>
  <c r="F317" i="1"/>
  <c r="H317" i="1" s="1"/>
  <c r="F318" i="1"/>
  <c r="H318" i="1" s="1"/>
  <c r="F319" i="1"/>
  <c r="H319" i="1" s="1"/>
  <c r="F320" i="1"/>
  <c r="H320" i="1" s="1"/>
  <c r="F321" i="1"/>
  <c r="H321" i="1" s="1"/>
  <c r="F322" i="1"/>
  <c r="H322" i="1" s="1"/>
  <c r="F323" i="1"/>
  <c r="H323" i="1" s="1"/>
  <c r="F324" i="1"/>
  <c r="H324" i="1" s="1"/>
  <c r="F325" i="1"/>
  <c r="H325" i="1" s="1"/>
  <c r="F326" i="1"/>
  <c r="H326" i="1" s="1"/>
  <c r="F327" i="1"/>
  <c r="H327" i="1" s="1"/>
  <c r="F328" i="1"/>
  <c r="H328" i="1" s="1"/>
  <c r="F329" i="1"/>
  <c r="H329" i="1" s="1"/>
  <c r="F330" i="1"/>
  <c r="H330" i="1" s="1"/>
  <c r="F331" i="1"/>
  <c r="H331" i="1" s="1"/>
  <c r="F332" i="1"/>
  <c r="H332" i="1" s="1"/>
  <c r="F333" i="1"/>
  <c r="H333" i="1" s="1"/>
  <c r="F334" i="1"/>
  <c r="H334" i="1" s="1"/>
  <c r="F335" i="1"/>
  <c r="H335" i="1" s="1"/>
  <c r="F336" i="1"/>
  <c r="H336" i="1" s="1"/>
  <c r="F337" i="1"/>
  <c r="H337" i="1" s="1"/>
  <c r="F338" i="1"/>
  <c r="H338" i="1" s="1"/>
  <c r="F339" i="1"/>
  <c r="H339" i="1" s="1"/>
  <c r="F340" i="1"/>
  <c r="H340" i="1" s="1"/>
  <c r="F341" i="1"/>
  <c r="H341" i="1" s="1"/>
  <c r="F342" i="1"/>
  <c r="H342" i="1" s="1"/>
  <c r="F343" i="1"/>
  <c r="H343" i="1" s="1"/>
  <c r="F344" i="1"/>
  <c r="H344" i="1" s="1"/>
  <c r="F345" i="1"/>
  <c r="H345" i="1" s="1"/>
  <c r="F346" i="1"/>
  <c r="H346" i="1" s="1"/>
  <c r="F347" i="1"/>
  <c r="H347" i="1" s="1"/>
  <c r="F348" i="1"/>
  <c r="H348" i="1" s="1"/>
  <c r="F349" i="1"/>
  <c r="H349" i="1" s="1"/>
  <c r="F350" i="1"/>
  <c r="H350" i="1" s="1"/>
  <c r="F351" i="1"/>
  <c r="H351" i="1" s="1"/>
  <c r="F352" i="1"/>
  <c r="H352" i="1" s="1"/>
  <c r="F353" i="1"/>
  <c r="H353" i="1" s="1"/>
  <c r="F354" i="1"/>
  <c r="H354" i="1" s="1"/>
  <c r="F355" i="1"/>
  <c r="H355" i="1" s="1"/>
  <c r="F356" i="1"/>
  <c r="H356" i="1" s="1"/>
  <c r="F357" i="1"/>
  <c r="H357" i="1" s="1"/>
  <c r="F358" i="1"/>
  <c r="H358" i="1" s="1"/>
  <c r="F359" i="1"/>
  <c r="H359" i="1" s="1"/>
  <c r="F360" i="1"/>
  <c r="H360" i="1" s="1"/>
  <c r="F361" i="1"/>
  <c r="H361" i="1" s="1"/>
  <c r="F362" i="1"/>
  <c r="H362" i="1" s="1"/>
  <c r="F363" i="1"/>
  <c r="H363" i="1" s="1"/>
  <c r="F364" i="1"/>
  <c r="H364" i="1" s="1"/>
  <c r="F365" i="1"/>
  <c r="H365" i="1" s="1"/>
  <c r="F366" i="1"/>
  <c r="H366" i="1" s="1"/>
  <c r="F367" i="1"/>
  <c r="H367" i="1" s="1"/>
  <c r="F368" i="1"/>
  <c r="H368" i="1" s="1"/>
  <c r="F369" i="1"/>
  <c r="H369" i="1" s="1"/>
  <c r="F370" i="1"/>
  <c r="H370" i="1" s="1"/>
  <c r="F371" i="1"/>
  <c r="H371" i="1" s="1"/>
  <c r="F372" i="1"/>
  <c r="H372" i="1" s="1"/>
  <c r="F373" i="1"/>
  <c r="H373" i="1" s="1"/>
  <c r="F374" i="1"/>
  <c r="H374" i="1" s="1"/>
  <c r="F375" i="1"/>
  <c r="H375" i="1" s="1"/>
  <c r="F376" i="1"/>
  <c r="H376" i="1" s="1"/>
  <c r="F377" i="1"/>
  <c r="H377" i="1" s="1"/>
  <c r="F378" i="1"/>
  <c r="H378" i="1" s="1"/>
  <c r="F379" i="1"/>
  <c r="H379" i="1" s="1"/>
  <c r="F380" i="1"/>
  <c r="H380" i="1" s="1"/>
  <c r="F381" i="1"/>
  <c r="H381" i="1" s="1"/>
  <c r="F382" i="1"/>
  <c r="H382" i="1" s="1"/>
  <c r="F383" i="1"/>
  <c r="H383" i="1" s="1"/>
  <c r="F384" i="1"/>
  <c r="H384" i="1" s="1"/>
  <c r="F385" i="1"/>
  <c r="H385" i="1" s="1"/>
  <c r="F386" i="1"/>
  <c r="H386" i="1" s="1"/>
  <c r="F387" i="1"/>
  <c r="H387" i="1" s="1"/>
  <c r="F388" i="1"/>
  <c r="H388" i="1" s="1"/>
  <c r="F389" i="1"/>
  <c r="H389" i="1" s="1"/>
  <c r="F390" i="1"/>
  <c r="H390" i="1" s="1"/>
  <c r="F391" i="1"/>
  <c r="H391" i="1" s="1"/>
  <c r="F392" i="1"/>
  <c r="H392" i="1" s="1"/>
  <c r="F393" i="1"/>
  <c r="H393" i="1" s="1"/>
  <c r="F394" i="1"/>
  <c r="H394" i="1" s="1"/>
  <c r="F395" i="1"/>
  <c r="H395" i="1" s="1"/>
  <c r="F396" i="1"/>
  <c r="H396" i="1" s="1"/>
  <c r="F397" i="1"/>
  <c r="H397" i="1" s="1"/>
  <c r="F398" i="1"/>
  <c r="H398" i="1" s="1"/>
  <c r="F399" i="1"/>
  <c r="H399" i="1" s="1"/>
  <c r="F400" i="1"/>
  <c r="H400" i="1" s="1"/>
  <c r="F401" i="1"/>
  <c r="H401" i="1" s="1"/>
  <c r="F402" i="1"/>
  <c r="H402" i="1" s="1"/>
  <c r="F403" i="1"/>
  <c r="H403" i="1" s="1"/>
  <c r="F404" i="1"/>
  <c r="H404" i="1" s="1"/>
  <c r="F405" i="1"/>
  <c r="H405" i="1" s="1"/>
  <c r="F406" i="1"/>
  <c r="H406" i="1" s="1"/>
  <c r="F407" i="1"/>
  <c r="H407" i="1" s="1"/>
  <c r="F408" i="1"/>
  <c r="H408" i="1" s="1"/>
  <c r="F409" i="1"/>
  <c r="H409" i="1" s="1"/>
  <c r="F410" i="1"/>
  <c r="H410" i="1" s="1"/>
  <c r="F411" i="1"/>
  <c r="H411" i="1" s="1"/>
  <c r="F412" i="1"/>
  <c r="H412" i="1" s="1"/>
  <c r="F413" i="1"/>
  <c r="H413" i="1" s="1"/>
  <c r="F414" i="1"/>
  <c r="H414" i="1" s="1"/>
  <c r="F415" i="1"/>
  <c r="H415" i="1" s="1"/>
  <c r="F416" i="1"/>
  <c r="H416" i="1" s="1"/>
  <c r="F417" i="1"/>
  <c r="H417" i="1" s="1"/>
  <c r="F418" i="1"/>
  <c r="H418" i="1" s="1"/>
  <c r="F419" i="1"/>
  <c r="H419" i="1" s="1"/>
  <c r="F420" i="1"/>
  <c r="H420" i="1" s="1"/>
  <c r="F421" i="1"/>
  <c r="H421" i="1" s="1"/>
  <c r="F422" i="1"/>
  <c r="H422" i="1" s="1"/>
  <c r="F423" i="1"/>
  <c r="H423" i="1" s="1"/>
  <c r="F424" i="1"/>
  <c r="H424" i="1" s="1"/>
  <c r="F425" i="1"/>
  <c r="H425" i="1" s="1"/>
  <c r="F426" i="1"/>
  <c r="H426" i="1" s="1"/>
  <c r="F427" i="1"/>
  <c r="H427" i="1" s="1"/>
  <c r="F428" i="1"/>
  <c r="H428" i="1" s="1"/>
  <c r="F429" i="1"/>
  <c r="H429" i="1" s="1"/>
  <c r="F430" i="1"/>
  <c r="H430" i="1" s="1"/>
  <c r="F431" i="1"/>
  <c r="H431" i="1" s="1"/>
  <c r="F432" i="1"/>
  <c r="H432" i="1" s="1"/>
  <c r="F433" i="1"/>
  <c r="H433" i="1" s="1"/>
  <c r="F434" i="1"/>
  <c r="H434" i="1" s="1"/>
  <c r="F435" i="1"/>
  <c r="H435" i="1" s="1"/>
  <c r="F436" i="1"/>
  <c r="H436" i="1" s="1"/>
  <c r="F437" i="1"/>
  <c r="H437" i="1" s="1"/>
  <c r="F438" i="1"/>
  <c r="H438" i="1" s="1"/>
  <c r="F439" i="1"/>
  <c r="H439" i="1" s="1"/>
  <c r="F440" i="1"/>
  <c r="H440" i="1" s="1"/>
  <c r="F441" i="1"/>
  <c r="H441" i="1" s="1"/>
  <c r="F442" i="1"/>
  <c r="H442" i="1" s="1"/>
  <c r="F443" i="1"/>
  <c r="H443" i="1" s="1"/>
  <c r="F444" i="1"/>
  <c r="H444" i="1" s="1"/>
  <c r="F445" i="1"/>
  <c r="H445" i="1" s="1"/>
  <c r="F446" i="1"/>
  <c r="H446" i="1" s="1"/>
  <c r="F447" i="1"/>
  <c r="H447" i="1" s="1"/>
  <c r="F448" i="1"/>
  <c r="H448" i="1" s="1"/>
  <c r="F449" i="1"/>
  <c r="H449" i="1" s="1"/>
  <c r="F450" i="1"/>
  <c r="H450" i="1" s="1"/>
  <c r="F451" i="1"/>
  <c r="H451" i="1" s="1"/>
  <c r="F452" i="1"/>
  <c r="H452" i="1" s="1"/>
  <c r="F453" i="1"/>
  <c r="H453" i="1" s="1"/>
  <c r="F454" i="1"/>
  <c r="H454" i="1" s="1"/>
  <c r="F455" i="1"/>
  <c r="H455" i="1" s="1"/>
  <c r="F456" i="1"/>
  <c r="H456" i="1" s="1"/>
  <c r="F457" i="1"/>
  <c r="H457" i="1" s="1"/>
  <c r="F458" i="1"/>
  <c r="H458" i="1" s="1"/>
  <c r="F459" i="1"/>
  <c r="H459" i="1" s="1"/>
  <c r="F460" i="1"/>
  <c r="H460" i="1" s="1"/>
  <c r="F461" i="1"/>
  <c r="H461" i="1" s="1"/>
  <c r="F462" i="1"/>
  <c r="H462" i="1" s="1"/>
  <c r="F463" i="1"/>
  <c r="H463" i="1" s="1"/>
  <c r="F464" i="1"/>
  <c r="H464" i="1" s="1"/>
  <c r="F465" i="1"/>
  <c r="H465" i="1" s="1"/>
  <c r="F466" i="1"/>
  <c r="H466" i="1" s="1"/>
  <c r="F467" i="1"/>
  <c r="H467" i="1" s="1"/>
  <c r="F468" i="1"/>
  <c r="H468" i="1" s="1"/>
  <c r="F469" i="1"/>
  <c r="H469" i="1" s="1"/>
  <c r="F470" i="1"/>
  <c r="H470" i="1" s="1"/>
  <c r="F471" i="1"/>
  <c r="H471" i="1" s="1"/>
  <c r="F472" i="1"/>
  <c r="H472" i="1" s="1"/>
  <c r="F473" i="1"/>
  <c r="H473" i="1" s="1"/>
  <c r="F474" i="1"/>
  <c r="H474" i="1" s="1"/>
  <c r="F475" i="1"/>
  <c r="H475" i="1" s="1"/>
  <c r="F476" i="1"/>
  <c r="H476" i="1" s="1"/>
  <c r="F477" i="1"/>
  <c r="H477" i="1" s="1"/>
  <c r="F478" i="1"/>
  <c r="H478" i="1" s="1"/>
  <c r="F479" i="1"/>
  <c r="H479" i="1" s="1"/>
  <c r="F480" i="1"/>
  <c r="H480" i="1" s="1"/>
  <c r="F481" i="1"/>
  <c r="H481" i="1" s="1"/>
  <c r="F482" i="1"/>
  <c r="H482" i="1" s="1"/>
  <c r="F483" i="1"/>
  <c r="H483" i="1" s="1"/>
  <c r="F484" i="1"/>
  <c r="H484" i="1" s="1"/>
  <c r="F485" i="1"/>
  <c r="H485" i="1" s="1"/>
  <c r="F486" i="1"/>
  <c r="H486" i="1" s="1"/>
  <c r="F487" i="1"/>
  <c r="H487" i="1" s="1"/>
  <c r="F488" i="1"/>
  <c r="H488" i="1" s="1"/>
  <c r="F489" i="1"/>
  <c r="H489" i="1" s="1"/>
  <c r="F490" i="1"/>
  <c r="H490" i="1" s="1"/>
  <c r="F491" i="1"/>
  <c r="H491" i="1" s="1"/>
  <c r="F492" i="1"/>
  <c r="H492" i="1" s="1"/>
  <c r="F493" i="1"/>
  <c r="H493" i="1" s="1"/>
  <c r="F494" i="1"/>
  <c r="H494" i="1" s="1"/>
  <c r="F495" i="1"/>
  <c r="H495" i="1" s="1"/>
  <c r="F496" i="1"/>
  <c r="H496" i="1" s="1"/>
  <c r="F497" i="1"/>
  <c r="H497" i="1" s="1"/>
  <c r="F498" i="1"/>
  <c r="H498" i="1" s="1"/>
  <c r="F499" i="1"/>
  <c r="H499" i="1" s="1"/>
  <c r="F500" i="1"/>
  <c r="H500" i="1" s="1"/>
  <c r="F501" i="1"/>
  <c r="H501" i="1" s="1"/>
  <c r="F502" i="1"/>
  <c r="H502" i="1" s="1"/>
  <c r="F503" i="1"/>
  <c r="H503" i="1" s="1"/>
  <c r="F504" i="1"/>
  <c r="H504" i="1" s="1"/>
  <c r="F505" i="1"/>
  <c r="H505" i="1" s="1"/>
  <c r="F506" i="1"/>
  <c r="H506" i="1" s="1"/>
  <c r="F507" i="1"/>
  <c r="H507" i="1" s="1"/>
  <c r="F508" i="1"/>
  <c r="H508" i="1" s="1"/>
  <c r="F509" i="1"/>
  <c r="H509" i="1" s="1"/>
  <c r="F510" i="1"/>
  <c r="H510" i="1" s="1"/>
  <c r="F511" i="1"/>
  <c r="H511" i="1" s="1"/>
  <c r="F512" i="1"/>
  <c r="H512" i="1" s="1"/>
  <c r="F513" i="1"/>
  <c r="H513" i="1" s="1"/>
  <c r="F514" i="1"/>
  <c r="H514" i="1" s="1"/>
  <c r="F515" i="1"/>
  <c r="H515" i="1" s="1"/>
  <c r="F516" i="1"/>
  <c r="H516" i="1" s="1"/>
  <c r="F517" i="1"/>
  <c r="H517" i="1" s="1"/>
  <c r="F518" i="1"/>
  <c r="H518" i="1" s="1"/>
  <c r="F519" i="1"/>
  <c r="H519" i="1" s="1"/>
  <c r="F520" i="1"/>
  <c r="H520" i="1" s="1"/>
  <c r="F521" i="1"/>
  <c r="H521" i="1" s="1"/>
  <c r="F522" i="1"/>
  <c r="H522" i="1" s="1"/>
  <c r="F523" i="1"/>
  <c r="H523" i="1" s="1"/>
  <c r="F524" i="1"/>
  <c r="H524" i="1" s="1"/>
  <c r="F525" i="1"/>
  <c r="H525" i="1" s="1"/>
  <c r="F526" i="1"/>
  <c r="H526" i="1" s="1"/>
  <c r="F527" i="1"/>
  <c r="H527" i="1" s="1"/>
  <c r="F528" i="1"/>
  <c r="H528" i="1" s="1"/>
  <c r="F529" i="1"/>
  <c r="H529" i="1" s="1"/>
  <c r="F530" i="1"/>
  <c r="H530" i="1" s="1"/>
  <c r="F531" i="1"/>
  <c r="H531" i="1" s="1"/>
  <c r="F532" i="1"/>
  <c r="H532" i="1" s="1"/>
  <c r="F533" i="1"/>
  <c r="H533" i="1" s="1"/>
  <c r="F534" i="1"/>
  <c r="H534" i="1" s="1"/>
  <c r="F535" i="1"/>
  <c r="H535" i="1" s="1"/>
  <c r="F536" i="1"/>
  <c r="H536" i="1" s="1"/>
  <c r="F537" i="1"/>
  <c r="H537" i="1" s="1"/>
  <c r="F538" i="1"/>
  <c r="H538" i="1" s="1"/>
  <c r="F539" i="1"/>
  <c r="H539" i="1" s="1"/>
  <c r="F540" i="1"/>
  <c r="H540" i="1" s="1"/>
  <c r="F541" i="1"/>
  <c r="H541" i="1" s="1"/>
  <c r="F542" i="1"/>
  <c r="H542" i="1" s="1"/>
  <c r="F543" i="1"/>
  <c r="H543" i="1" s="1"/>
  <c r="F544" i="1"/>
  <c r="H544" i="1" s="1"/>
  <c r="F545" i="1"/>
  <c r="H545" i="1" s="1"/>
  <c r="F546" i="1"/>
  <c r="H546" i="1" s="1"/>
  <c r="F547" i="1"/>
  <c r="H547" i="1" s="1"/>
  <c r="F548" i="1"/>
  <c r="H548" i="1" s="1"/>
  <c r="F549" i="1"/>
  <c r="H549" i="1" s="1"/>
  <c r="F550" i="1"/>
  <c r="H550" i="1" s="1"/>
  <c r="F551" i="1"/>
  <c r="H551" i="1" s="1"/>
  <c r="F552" i="1"/>
  <c r="H552" i="1" s="1"/>
  <c r="F553" i="1"/>
  <c r="H553" i="1" s="1"/>
  <c r="F554" i="1"/>
  <c r="H554" i="1" s="1"/>
  <c r="F555" i="1"/>
  <c r="H555" i="1" s="1"/>
  <c r="F556" i="1"/>
  <c r="H556" i="1" s="1"/>
  <c r="F557" i="1"/>
  <c r="H557" i="1" s="1"/>
  <c r="F558" i="1"/>
  <c r="H558" i="1" s="1"/>
  <c r="F559" i="1"/>
  <c r="H559" i="1" s="1"/>
  <c r="F560" i="1"/>
  <c r="H560" i="1" s="1"/>
  <c r="F561" i="1"/>
  <c r="H561" i="1" s="1"/>
  <c r="F562" i="1"/>
  <c r="H562" i="1" s="1"/>
  <c r="F563" i="1"/>
  <c r="H563" i="1" s="1"/>
  <c r="F564" i="1"/>
  <c r="H564" i="1" s="1"/>
  <c r="F565" i="1"/>
  <c r="H565" i="1" s="1"/>
  <c r="F566" i="1"/>
  <c r="H566" i="1" s="1"/>
  <c r="F567" i="1"/>
  <c r="H567" i="1" s="1"/>
  <c r="F568" i="1"/>
  <c r="H568" i="1" s="1"/>
  <c r="F569" i="1"/>
  <c r="H569" i="1" s="1"/>
  <c r="F570" i="1"/>
  <c r="H570" i="1" s="1"/>
  <c r="F571" i="1"/>
  <c r="H571" i="1" s="1"/>
  <c r="F572" i="1"/>
  <c r="H572" i="1" s="1"/>
  <c r="F573" i="1"/>
  <c r="H573" i="1" s="1"/>
  <c r="F574" i="1"/>
  <c r="H574" i="1" s="1"/>
  <c r="F575" i="1"/>
  <c r="H575" i="1" s="1"/>
  <c r="F576" i="1"/>
  <c r="H576" i="1" s="1"/>
  <c r="F577" i="1"/>
  <c r="H577" i="1" s="1"/>
  <c r="F578" i="1"/>
  <c r="H578" i="1" s="1"/>
  <c r="F579" i="1"/>
  <c r="H579" i="1" s="1"/>
  <c r="F580" i="1"/>
  <c r="H580" i="1" s="1"/>
  <c r="F581" i="1"/>
  <c r="H581" i="1" s="1"/>
  <c r="F582" i="1"/>
  <c r="H582" i="1" s="1"/>
  <c r="F583" i="1"/>
  <c r="H583" i="1" s="1"/>
  <c r="F584" i="1"/>
  <c r="H584" i="1" s="1"/>
  <c r="F585" i="1"/>
  <c r="H585" i="1" s="1"/>
  <c r="F586" i="1"/>
  <c r="H586" i="1" s="1"/>
  <c r="F587" i="1"/>
  <c r="H587" i="1" s="1"/>
  <c r="F588" i="1"/>
  <c r="H588" i="1" s="1"/>
  <c r="F589" i="1"/>
  <c r="H589" i="1" s="1"/>
  <c r="F590" i="1"/>
  <c r="H590" i="1" s="1"/>
  <c r="F591" i="1"/>
  <c r="H591" i="1" s="1"/>
  <c r="F592" i="1"/>
  <c r="H592" i="1" s="1"/>
  <c r="F593" i="1"/>
  <c r="H593" i="1" s="1"/>
  <c r="F594" i="1"/>
  <c r="H594" i="1" s="1"/>
  <c r="F595" i="1"/>
  <c r="H595" i="1" s="1"/>
  <c r="F596" i="1"/>
  <c r="H596" i="1" s="1"/>
  <c r="F597" i="1"/>
  <c r="H597" i="1" s="1"/>
  <c r="F598" i="1"/>
  <c r="H598" i="1" s="1"/>
  <c r="F599" i="1"/>
  <c r="H599" i="1" s="1"/>
  <c r="F600" i="1"/>
  <c r="H600" i="1" s="1"/>
  <c r="F601" i="1"/>
  <c r="H601" i="1" s="1"/>
  <c r="F602" i="1"/>
  <c r="H602" i="1" s="1"/>
  <c r="F603" i="1"/>
  <c r="H603" i="1" s="1"/>
  <c r="F604" i="1"/>
  <c r="H604" i="1" s="1"/>
  <c r="F605" i="1"/>
  <c r="H605" i="1" s="1"/>
  <c r="F606" i="1"/>
  <c r="H606" i="1" s="1"/>
  <c r="F607" i="1"/>
  <c r="H607" i="1" s="1"/>
  <c r="F608" i="1"/>
  <c r="H608" i="1" s="1"/>
  <c r="F609" i="1"/>
  <c r="H609" i="1" s="1"/>
  <c r="F610" i="1"/>
  <c r="H610" i="1" s="1"/>
  <c r="F611" i="1"/>
  <c r="H611" i="1" s="1"/>
  <c r="F612" i="1"/>
  <c r="H612" i="1" s="1"/>
  <c r="F613" i="1"/>
  <c r="H613" i="1" s="1"/>
  <c r="F614" i="1"/>
  <c r="H614" i="1" s="1"/>
  <c r="F615" i="1"/>
  <c r="H615" i="1" s="1"/>
  <c r="F616" i="1"/>
  <c r="H616" i="1" s="1"/>
  <c r="F617" i="1"/>
  <c r="H617" i="1" s="1"/>
  <c r="F618" i="1"/>
  <c r="H618" i="1" s="1"/>
  <c r="F619" i="1"/>
  <c r="H619" i="1" s="1"/>
  <c r="F620" i="1"/>
  <c r="H620" i="1" s="1"/>
  <c r="F621" i="1"/>
  <c r="H621" i="1" s="1"/>
  <c r="F622" i="1"/>
  <c r="H622" i="1" s="1"/>
  <c r="F623" i="1"/>
  <c r="H623" i="1" s="1"/>
  <c r="F624" i="1"/>
  <c r="H624" i="1" s="1"/>
  <c r="F625" i="1"/>
  <c r="H625" i="1" s="1"/>
  <c r="F626" i="1"/>
  <c r="H626" i="1" s="1"/>
  <c r="F627" i="1"/>
  <c r="H627" i="1" s="1"/>
  <c r="F628" i="1"/>
  <c r="H628" i="1" s="1"/>
  <c r="F629" i="1"/>
  <c r="H629" i="1" s="1"/>
  <c r="F630" i="1"/>
  <c r="H630" i="1" s="1"/>
  <c r="F631" i="1"/>
  <c r="H631" i="1" s="1"/>
  <c r="F632" i="1"/>
  <c r="H632" i="1" s="1"/>
  <c r="F633" i="1"/>
  <c r="H633" i="1" s="1"/>
  <c r="F634" i="1"/>
  <c r="H634" i="1" s="1"/>
  <c r="F635" i="1"/>
  <c r="H635" i="1" s="1"/>
  <c r="F636" i="1"/>
  <c r="H636" i="1" s="1"/>
  <c r="F637" i="1"/>
  <c r="H637" i="1" s="1"/>
  <c r="F638" i="1"/>
  <c r="H638" i="1" s="1"/>
  <c r="F639" i="1"/>
  <c r="H639" i="1" s="1"/>
  <c r="F640" i="1"/>
  <c r="H640" i="1" s="1"/>
  <c r="F641" i="1"/>
  <c r="H641" i="1" s="1"/>
  <c r="F642" i="1"/>
  <c r="H642" i="1" s="1"/>
  <c r="F643" i="1"/>
  <c r="H643" i="1" s="1"/>
  <c r="F644" i="1"/>
  <c r="H644" i="1" s="1"/>
  <c r="F645" i="1"/>
  <c r="H645" i="1" s="1"/>
  <c r="F646" i="1"/>
  <c r="H646" i="1" s="1"/>
  <c r="F647" i="1"/>
  <c r="H647" i="1" s="1"/>
  <c r="F648" i="1"/>
  <c r="H648" i="1" s="1"/>
  <c r="F649" i="1"/>
  <c r="H649" i="1" s="1"/>
  <c r="F650" i="1"/>
  <c r="H650" i="1" s="1"/>
  <c r="F651" i="1"/>
  <c r="H651" i="1" s="1"/>
  <c r="F652" i="1"/>
  <c r="H652" i="1" s="1"/>
  <c r="F653" i="1"/>
  <c r="H653" i="1" s="1"/>
  <c r="F654" i="1"/>
  <c r="H654" i="1" s="1"/>
  <c r="F655" i="1"/>
  <c r="H655" i="1" s="1"/>
  <c r="F656" i="1"/>
  <c r="H656" i="1" s="1"/>
  <c r="F657" i="1"/>
  <c r="H657" i="1" s="1"/>
  <c r="F658" i="1"/>
  <c r="H658" i="1" s="1"/>
  <c r="F659" i="1"/>
  <c r="H659" i="1" s="1"/>
  <c r="F660" i="1"/>
  <c r="H660" i="1" s="1"/>
  <c r="F661" i="1"/>
  <c r="H661" i="1" s="1"/>
  <c r="F662" i="1"/>
  <c r="H662" i="1" s="1"/>
  <c r="F663" i="1"/>
  <c r="H663" i="1" s="1"/>
  <c r="F664" i="1"/>
  <c r="H664" i="1" s="1"/>
  <c r="F665" i="1"/>
  <c r="H665" i="1" s="1"/>
  <c r="F666" i="1"/>
  <c r="H666" i="1" s="1"/>
  <c r="F667" i="1"/>
  <c r="H667" i="1" s="1"/>
  <c r="F668" i="1"/>
  <c r="H668" i="1" s="1"/>
  <c r="F669" i="1"/>
  <c r="H669" i="1" s="1"/>
  <c r="F670" i="1"/>
  <c r="H670" i="1" s="1"/>
  <c r="F671" i="1"/>
  <c r="H671" i="1" s="1"/>
  <c r="F672" i="1"/>
  <c r="H672" i="1" s="1"/>
  <c r="F673" i="1"/>
  <c r="H673" i="1" s="1"/>
  <c r="F674" i="1"/>
  <c r="H674" i="1" s="1"/>
  <c r="F675" i="1"/>
  <c r="H675" i="1" s="1"/>
  <c r="F676" i="1"/>
  <c r="H676" i="1" s="1"/>
  <c r="F677" i="1"/>
  <c r="H677" i="1" s="1"/>
  <c r="F678" i="1"/>
  <c r="H678" i="1" s="1"/>
  <c r="F679" i="1"/>
  <c r="H679" i="1" s="1"/>
  <c r="F680" i="1"/>
  <c r="H680" i="1" s="1"/>
  <c r="F681" i="1"/>
  <c r="H681" i="1" s="1"/>
  <c r="F682" i="1"/>
  <c r="H682" i="1" s="1"/>
  <c r="F683" i="1"/>
  <c r="H683" i="1" s="1"/>
  <c r="F684" i="1"/>
  <c r="H684" i="1" s="1"/>
  <c r="F685" i="1"/>
  <c r="H685" i="1" s="1"/>
  <c r="F686" i="1"/>
  <c r="H686" i="1" s="1"/>
  <c r="F687" i="1"/>
  <c r="H687" i="1" s="1"/>
  <c r="F688" i="1"/>
  <c r="H688" i="1" s="1"/>
  <c r="F689" i="1"/>
  <c r="H689" i="1" s="1"/>
  <c r="F690" i="1"/>
  <c r="H690" i="1" s="1"/>
  <c r="F691" i="1"/>
  <c r="H691" i="1" s="1"/>
  <c r="F692" i="1"/>
  <c r="H692" i="1" s="1"/>
  <c r="F693" i="1"/>
  <c r="H693" i="1" s="1"/>
  <c r="F694" i="1"/>
  <c r="H694" i="1" s="1"/>
  <c r="F695" i="1"/>
  <c r="H695" i="1" s="1"/>
  <c r="F696" i="1"/>
  <c r="H696" i="1" s="1"/>
  <c r="F697" i="1"/>
  <c r="H697" i="1" s="1"/>
  <c r="F698" i="1"/>
  <c r="H698" i="1" s="1"/>
  <c r="F699" i="1"/>
  <c r="H699" i="1" s="1"/>
  <c r="F700" i="1"/>
  <c r="H700" i="1" s="1"/>
  <c r="F701" i="1"/>
  <c r="H701" i="1" s="1"/>
  <c r="F702" i="1"/>
  <c r="H702" i="1" s="1"/>
  <c r="F703" i="1"/>
  <c r="H703" i="1" s="1"/>
  <c r="F704" i="1"/>
  <c r="H704" i="1" s="1"/>
  <c r="F705" i="1"/>
  <c r="H705" i="1" s="1"/>
  <c r="F706" i="1"/>
  <c r="H706" i="1" s="1"/>
  <c r="F707" i="1"/>
  <c r="H707" i="1" s="1"/>
  <c r="F708" i="1"/>
  <c r="H708" i="1" s="1"/>
  <c r="F709" i="1"/>
  <c r="H709" i="1" s="1"/>
  <c r="F710" i="1"/>
  <c r="H710" i="1" s="1"/>
  <c r="F711" i="1"/>
  <c r="H711" i="1" s="1"/>
  <c r="F712" i="1"/>
  <c r="H712" i="1" s="1"/>
  <c r="F713" i="1"/>
  <c r="H713" i="1" s="1"/>
  <c r="F714" i="1"/>
  <c r="H714" i="1" s="1"/>
  <c r="F715" i="1"/>
  <c r="H715" i="1" s="1"/>
  <c r="F716" i="1"/>
  <c r="H716" i="1" s="1"/>
  <c r="F717" i="1"/>
  <c r="H717" i="1" s="1"/>
  <c r="F718" i="1"/>
  <c r="H718" i="1" s="1"/>
  <c r="F719" i="1"/>
  <c r="H719" i="1" s="1"/>
  <c r="F720" i="1"/>
  <c r="H720" i="1" s="1"/>
  <c r="F721" i="1"/>
  <c r="H721" i="1" s="1"/>
  <c r="F722" i="1"/>
  <c r="H722" i="1" s="1"/>
  <c r="F723" i="1"/>
  <c r="H723" i="1" s="1"/>
  <c r="F724" i="1"/>
  <c r="H724" i="1" s="1"/>
  <c r="F725" i="1"/>
  <c r="H725" i="1" s="1"/>
  <c r="F726" i="1"/>
  <c r="H726" i="1" s="1"/>
  <c r="F727" i="1"/>
  <c r="H727" i="1" s="1"/>
  <c r="F728" i="1"/>
  <c r="H728" i="1" s="1"/>
  <c r="F729" i="1"/>
  <c r="H729" i="1" s="1"/>
  <c r="F730" i="1"/>
  <c r="H730" i="1" s="1"/>
  <c r="F731" i="1"/>
  <c r="H731" i="1" s="1"/>
  <c r="F732" i="1"/>
  <c r="H732" i="1" s="1"/>
  <c r="F733" i="1"/>
  <c r="H733" i="1" s="1"/>
  <c r="F734" i="1"/>
  <c r="H734" i="1" s="1"/>
  <c r="F735" i="1"/>
  <c r="H735" i="1" s="1"/>
  <c r="F736" i="1"/>
  <c r="H736" i="1" s="1"/>
  <c r="F737" i="1"/>
  <c r="H737" i="1" s="1"/>
  <c r="F738" i="1"/>
  <c r="H738" i="1" s="1"/>
  <c r="F739" i="1"/>
  <c r="H739" i="1" s="1"/>
  <c r="F740" i="1"/>
  <c r="H740" i="1" s="1"/>
  <c r="F741" i="1"/>
  <c r="H741" i="1" s="1"/>
  <c r="F742" i="1"/>
  <c r="H742" i="1" s="1"/>
  <c r="F743" i="1"/>
  <c r="H743" i="1" s="1"/>
  <c r="F744" i="1"/>
  <c r="H744" i="1" s="1"/>
  <c r="F745" i="1"/>
  <c r="H745" i="1" s="1"/>
  <c r="F746" i="1"/>
  <c r="H746" i="1" s="1"/>
  <c r="F747" i="1"/>
  <c r="H747" i="1" s="1"/>
  <c r="F748" i="1"/>
  <c r="H748" i="1" s="1"/>
  <c r="F749" i="1"/>
  <c r="H749" i="1" s="1"/>
  <c r="F750" i="1"/>
  <c r="H750" i="1" s="1"/>
  <c r="F751" i="1"/>
  <c r="H751" i="1" s="1"/>
  <c r="F752" i="1"/>
  <c r="H752" i="1" s="1"/>
  <c r="F753" i="1"/>
  <c r="H753" i="1" s="1"/>
  <c r="F754" i="1"/>
  <c r="H754" i="1" s="1"/>
  <c r="F755" i="1"/>
  <c r="H755" i="1" s="1"/>
  <c r="F756" i="1"/>
  <c r="H756" i="1" s="1"/>
  <c r="F757" i="1"/>
  <c r="H757" i="1" s="1"/>
  <c r="F758" i="1"/>
  <c r="H758" i="1" s="1"/>
  <c r="F759" i="1"/>
  <c r="H759" i="1" s="1"/>
  <c r="F760" i="1"/>
  <c r="H760" i="1" s="1"/>
  <c r="F761" i="1"/>
  <c r="H761" i="1" s="1"/>
  <c r="F762" i="1"/>
  <c r="H762" i="1" s="1"/>
  <c r="F763" i="1"/>
  <c r="H763" i="1" s="1"/>
  <c r="F764" i="1"/>
  <c r="H764" i="1" s="1"/>
  <c r="F765" i="1"/>
  <c r="H765" i="1" s="1"/>
  <c r="F766" i="1"/>
  <c r="H766" i="1" s="1"/>
  <c r="F767" i="1"/>
  <c r="H767" i="1" s="1"/>
  <c r="F768" i="1"/>
  <c r="H768" i="1" s="1"/>
  <c r="F769" i="1"/>
  <c r="H769" i="1" s="1"/>
  <c r="F770" i="1"/>
  <c r="H770" i="1" s="1"/>
  <c r="F771" i="1"/>
  <c r="H771" i="1" s="1"/>
  <c r="F772" i="1"/>
  <c r="H772" i="1" s="1"/>
  <c r="F773" i="1"/>
  <c r="H773" i="1" s="1"/>
  <c r="F774" i="1"/>
  <c r="H774" i="1" s="1"/>
  <c r="F775" i="1"/>
  <c r="H775" i="1" s="1"/>
  <c r="F776" i="1"/>
  <c r="H776" i="1" s="1"/>
  <c r="F777" i="1"/>
  <c r="H777" i="1" s="1"/>
  <c r="F778" i="1"/>
  <c r="H778" i="1" s="1"/>
  <c r="F779" i="1"/>
  <c r="H779" i="1" s="1"/>
  <c r="F780" i="1"/>
  <c r="H780" i="1" s="1"/>
  <c r="F781" i="1"/>
  <c r="H781" i="1" s="1"/>
  <c r="F782" i="1"/>
  <c r="H782" i="1" s="1"/>
  <c r="F783" i="1"/>
  <c r="H783" i="1" s="1"/>
  <c r="F784" i="1"/>
  <c r="H784" i="1" s="1"/>
  <c r="F785" i="1"/>
  <c r="H785" i="1" s="1"/>
  <c r="F786" i="1"/>
  <c r="H786" i="1" s="1"/>
  <c r="F787" i="1"/>
  <c r="H787" i="1" s="1"/>
  <c r="F788" i="1"/>
  <c r="H788" i="1" s="1"/>
  <c r="F789" i="1"/>
  <c r="H789" i="1" s="1"/>
  <c r="F790" i="1"/>
  <c r="H790" i="1" s="1"/>
  <c r="F791" i="1"/>
  <c r="H791" i="1" s="1"/>
  <c r="F792" i="1"/>
  <c r="H792" i="1" s="1"/>
  <c r="F793" i="1"/>
  <c r="H793" i="1" s="1"/>
  <c r="F794" i="1"/>
  <c r="H794" i="1" s="1"/>
  <c r="F795" i="1"/>
  <c r="H795" i="1" s="1"/>
  <c r="F796" i="1"/>
  <c r="H796" i="1" s="1"/>
  <c r="F797" i="1"/>
  <c r="H797" i="1" s="1"/>
  <c r="F798" i="1"/>
  <c r="H798" i="1" s="1"/>
  <c r="F799" i="1"/>
  <c r="H799" i="1" s="1"/>
  <c r="F800" i="1"/>
  <c r="H800" i="1" s="1"/>
  <c r="F801" i="1"/>
  <c r="H801" i="1" s="1"/>
  <c r="F802" i="1"/>
  <c r="H802" i="1" s="1"/>
  <c r="F803" i="1"/>
  <c r="H803" i="1" s="1"/>
  <c r="F804" i="1"/>
  <c r="H804" i="1" s="1"/>
  <c r="F805" i="1"/>
  <c r="H805" i="1" s="1"/>
  <c r="F806" i="1"/>
  <c r="H806" i="1" s="1"/>
  <c r="F807" i="1"/>
  <c r="H807" i="1" s="1"/>
  <c r="F808" i="1"/>
  <c r="H808" i="1" s="1"/>
  <c r="F809" i="1"/>
  <c r="H809" i="1" s="1"/>
  <c r="F810" i="1"/>
  <c r="H810" i="1" s="1"/>
  <c r="F811" i="1"/>
  <c r="H811" i="1" s="1"/>
  <c r="F812" i="1"/>
  <c r="H812" i="1" s="1"/>
  <c r="F813" i="1"/>
  <c r="H813" i="1" s="1"/>
  <c r="F814" i="1"/>
  <c r="H814" i="1" s="1"/>
  <c r="F815" i="1"/>
  <c r="H815" i="1" s="1"/>
  <c r="F816" i="1"/>
  <c r="H816" i="1" s="1"/>
  <c r="F817" i="1"/>
  <c r="H817" i="1" s="1"/>
  <c r="F818" i="1"/>
  <c r="H818" i="1" s="1"/>
  <c r="F819" i="1"/>
  <c r="H819" i="1" s="1"/>
  <c r="F820" i="1"/>
  <c r="H820" i="1" s="1"/>
  <c r="F821" i="1"/>
  <c r="H821" i="1" s="1"/>
  <c r="F822" i="1"/>
  <c r="H822" i="1" s="1"/>
  <c r="F823" i="1"/>
  <c r="H823" i="1" s="1"/>
  <c r="F824" i="1"/>
  <c r="H824" i="1" s="1"/>
  <c r="F825" i="1"/>
  <c r="H825" i="1" s="1"/>
  <c r="F826" i="1"/>
  <c r="H826" i="1" s="1"/>
  <c r="F827" i="1"/>
  <c r="H827" i="1" s="1"/>
  <c r="F828" i="1"/>
  <c r="H828" i="1" s="1"/>
  <c r="F829" i="1"/>
  <c r="H829" i="1" s="1"/>
  <c r="F830" i="1"/>
  <c r="H830" i="1" s="1"/>
  <c r="F831" i="1"/>
  <c r="H831" i="1" s="1"/>
  <c r="F832" i="1"/>
  <c r="H832" i="1" s="1"/>
  <c r="F833" i="1"/>
  <c r="H833" i="1" s="1"/>
  <c r="F834" i="1"/>
  <c r="H834" i="1" s="1"/>
  <c r="F835" i="1"/>
  <c r="H835" i="1" s="1"/>
  <c r="F836" i="1"/>
  <c r="H836" i="1" s="1"/>
  <c r="F837" i="1"/>
  <c r="H837" i="1" s="1"/>
  <c r="F838" i="1"/>
  <c r="H838" i="1" s="1"/>
  <c r="F839" i="1"/>
  <c r="H839" i="1" s="1"/>
  <c r="F840" i="1"/>
  <c r="H840" i="1" s="1"/>
  <c r="F841" i="1"/>
  <c r="H841" i="1" s="1"/>
  <c r="F842" i="1"/>
  <c r="H842" i="1" s="1"/>
  <c r="F843" i="1"/>
  <c r="H843" i="1" s="1"/>
  <c r="F844" i="1"/>
  <c r="H844" i="1" s="1"/>
  <c r="F845" i="1"/>
  <c r="H845" i="1" s="1"/>
  <c r="F846" i="1"/>
  <c r="H846" i="1" s="1"/>
  <c r="F847" i="1"/>
  <c r="H847" i="1" s="1"/>
  <c r="F848" i="1"/>
  <c r="H848" i="1" s="1"/>
  <c r="F849" i="1"/>
  <c r="H849" i="1" s="1"/>
  <c r="F850" i="1"/>
  <c r="H850" i="1" s="1"/>
  <c r="F851" i="1"/>
  <c r="H851" i="1" s="1"/>
  <c r="F852" i="1"/>
  <c r="H852" i="1" s="1"/>
  <c r="F853" i="1"/>
  <c r="H853" i="1" s="1"/>
  <c r="F854" i="1"/>
  <c r="H854" i="1" s="1"/>
  <c r="F855" i="1"/>
  <c r="H855" i="1" s="1"/>
  <c r="F856" i="1"/>
  <c r="H856" i="1" s="1"/>
  <c r="F857" i="1"/>
  <c r="H857" i="1" s="1"/>
  <c r="F858" i="1"/>
  <c r="H858" i="1" s="1"/>
  <c r="F859" i="1"/>
  <c r="H859" i="1" s="1"/>
  <c r="F860" i="1"/>
  <c r="H860" i="1" s="1"/>
  <c r="F861" i="1"/>
  <c r="H861" i="1" s="1"/>
  <c r="F862" i="1"/>
  <c r="H862" i="1" s="1"/>
  <c r="F863" i="1"/>
  <c r="H863" i="1" s="1"/>
  <c r="F864" i="1"/>
  <c r="H864" i="1" s="1"/>
  <c r="F865" i="1"/>
  <c r="H865" i="1" s="1"/>
  <c r="F866" i="1"/>
  <c r="H866" i="1" s="1"/>
  <c r="F867" i="1"/>
  <c r="H867" i="1" s="1"/>
  <c r="F868" i="1"/>
  <c r="H868" i="1" s="1"/>
  <c r="F869" i="1"/>
  <c r="H869" i="1" s="1"/>
  <c r="F870" i="1"/>
  <c r="H870" i="1" s="1"/>
  <c r="F871" i="1"/>
  <c r="H871" i="1" s="1"/>
  <c r="F872" i="1"/>
  <c r="H872" i="1" s="1"/>
  <c r="F873" i="1"/>
  <c r="H873" i="1" s="1"/>
  <c r="F874" i="1"/>
  <c r="H874" i="1" s="1"/>
  <c r="F875" i="1"/>
  <c r="H875" i="1" s="1"/>
  <c r="F876" i="1"/>
  <c r="H876" i="1" s="1"/>
  <c r="F877" i="1"/>
  <c r="H877" i="1" s="1"/>
  <c r="F878" i="1"/>
  <c r="H878" i="1" s="1"/>
  <c r="F879" i="1"/>
  <c r="H879" i="1" s="1"/>
  <c r="F880" i="1"/>
  <c r="H880" i="1" s="1"/>
  <c r="F881" i="1"/>
  <c r="H881" i="1" s="1"/>
  <c r="F882" i="1"/>
  <c r="H882" i="1" s="1"/>
  <c r="F883" i="1"/>
  <c r="H883" i="1" s="1"/>
  <c r="F884" i="1"/>
  <c r="H884" i="1" s="1"/>
  <c r="F885" i="1"/>
  <c r="H885" i="1" s="1"/>
  <c r="F886" i="1"/>
  <c r="H886" i="1" s="1"/>
  <c r="F887" i="1"/>
  <c r="H887" i="1" s="1"/>
  <c r="F888" i="1"/>
  <c r="H888" i="1" s="1"/>
  <c r="F889" i="1"/>
  <c r="H889" i="1" s="1"/>
  <c r="F890" i="1"/>
  <c r="H890" i="1" s="1"/>
  <c r="F891" i="1"/>
  <c r="H891" i="1" s="1"/>
  <c r="F892" i="1"/>
  <c r="H892" i="1" s="1"/>
  <c r="F893" i="1"/>
  <c r="H893" i="1" s="1"/>
  <c r="F894" i="1"/>
  <c r="H894" i="1" s="1"/>
  <c r="F895" i="1"/>
  <c r="H895" i="1" s="1"/>
  <c r="F896" i="1"/>
  <c r="H896" i="1" s="1"/>
  <c r="F897" i="1"/>
  <c r="H897" i="1" s="1"/>
  <c r="F898" i="1"/>
  <c r="H898" i="1" s="1"/>
  <c r="F899" i="1"/>
  <c r="H899" i="1" s="1"/>
  <c r="F900" i="1"/>
  <c r="H900" i="1" s="1"/>
  <c r="F901" i="1"/>
  <c r="H901" i="1" s="1"/>
  <c r="F902" i="1"/>
  <c r="H902" i="1" s="1"/>
  <c r="F903" i="1"/>
  <c r="H903" i="1" s="1"/>
  <c r="F904" i="1"/>
  <c r="H904" i="1" s="1"/>
  <c r="F905" i="1"/>
  <c r="H905" i="1" s="1"/>
  <c r="F906" i="1"/>
  <c r="H906" i="1" s="1"/>
  <c r="F907" i="1"/>
  <c r="H907" i="1" s="1"/>
  <c r="F908" i="1"/>
  <c r="H908" i="1" s="1"/>
  <c r="F909" i="1"/>
  <c r="H909" i="1" s="1"/>
  <c r="F910" i="1"/>
  <c r="H910" i="1" s="1"/>
  <c r="F911" i="1"/>
  <c r="H911" i="1" s="1"/>
  <c r="F912" i="1"/>
  <c r="H912" i="1" s="1"/>
  <c r="F913" i="1"/>
  <c r="H913" i="1" s="1"/>
  <c r="F914" i="1"/>
  <c r="H914" i="1" s="1"/>
  <c r="F915" i="1"/>
  <c r="H915" i="1" s="1"/>
  <c r="F916" i="1"/>
  <c r="H916" i="1" s="1"/>
  <c r="F917" i="1"/>
  <c r="H917" i="1" s="1"/>
  <c r="F918" i="1"/>
  <c r="H918" i="1" s="1"/>
  <c r="F919" i="1"/>
  <c r="H919" i="1" s="1"/>
  <c r="F920" i="1"/>
  <c r="H920" i="1" s="1"/>
  <c r="F921" i="1"/>
  <c r="H921" i="1" s="1"/>
  <c r="F922" i="1"/>
  <c r="H922" i="1" s="1"/>
  <c r="F923" i="1"/>
  <c r="H923" i="1" s="1"/>
  <c r="F924" i="1"/>
  <c r="H924" i="1" s="1"/>
  <c r="F925" i="1"/>
  <c r="H925" i="1" s="1"/>
  <c r="F926" i="1"/>
  <c r="H926" i="1" s="1"/>
  <c r="F927" i="1"/>
  <c r="H927" i="1" s="1"/>
  <c r="F928" i="1"/>
  <c r="H928" i="1" s="1"/>
  <c r="F929" i="1"/>
  <c r="H929" i="1" s="1"/>
  <c r="F930" i="1"/>
  <c r="H930" i="1" s="1"/>
  <c r="F931" i="1"/>
  <c r="H931" i="1" s="1"/>
  <c r="F932" i="1"/>
  <c r="H932" i="1" s="1"/>
  <c r="F933" i="1"/>
  <c r="H933" i="1" s="1"/>
  <c r="F934" i="1"/>
  <c r="H934" i="1" s="1"/>
  <c r="F935" i="1"/>
  <c r="H935" i="1" s="1"/>
  <c r="F936" i="1"/>
  <c r="H936" i="1" s="1"/>
  <c r="F937" i="1"/>
  <c r="H937" i="1" s="1"/>
  <c r="F938" i="1"/>
  <c r="H938" i="1" s="1"/>
  <c r="F939" i="1"/>
  <c r="H939" i="1" s="1"/>
  <c r="F940" i="1"/>
  <c r="H940" i="1" s="1"/>
  <c r="F941" i="1"/>
  <c r="H941" i="1" s="1"/>
  <c r="F942" i="1"/>
  <c r="H942" i="1" s="1"/>
  <c r="F943" i="1"/>
  <c r="H943" i="1" s="1"/>
  <c r="F944" i="1"/>
  <c r="H944" i="1" s="1"/>
  <c r="F945" i="1"/>
  <c r="H945" i="1" s="1"/>
  <c r="F946" i="1"/>
  <c r="H946" i="1" s="1"/>
  <c r="F947" i="1"/>
  <c r="H947" i="1" s="1"/>
  <c r="F948" i="1"/>
  <c r="H948" i="1" s="1"/>
  <c r="F949" i="1"/>
  <c r="H949" i="1" s="1"/>
  <c r="F950" i="1"/>
  <c r="H950" i="1" s="1"/>
  <c r="F951" i="1"/>
  <c r="H951" i="1" s="1"/>
  <c r="F952" i="1"/>
  <c r="H952" i="1" s="1"/>
  <c r="F953" i="1"/>
  <c r="H953" i="1" s="1"/>
  <c r="F954" i="1"/>
  <c r="H954" i="1" s="1"/>
  <c r="F955" i="1"/>
  <c r="H955" i="1" s="1"/>
  <c r="F956" i="1"/>
  <c r="H956" i="1" s="1"/>
  <c r="F957" i="1"/>
  <c r="H957" i="1" s="1"/>
  <c r="F958" i="1"/>
  <c r="H958" i="1" s="1"/>
  <c r="F959" i="1"/>
  <c r="H959" i="1" s="1"/>
  <c r="F960" i="1"/>
  <c r="H960" i="1" s="1"/>
  <c r="F961" i="1"/>
  <c r="H961" i="1" s="1"/>
  <c r="F962" i="1"/>
  <c r="H962" i="1" s="1"/>
  <c r="F963" i="1"/>
  <c r="H963" i="1" s="1"/>
  <c r="F964" i="1"/>
  <c r="H964" i="1" s="1"/>
  <c r="F965" i="1"/>
  <c r="H965" i="1" s="1"/>
  <c r="F966" i="1"/>
  <c r="H966" i="1" s="1"/>
  <c r="F967" i="1"/>
  <c r="H967" i="1" s="1"/>
  <c r="F968" i="1"/>
  <c r="H968" i="1" s="1"/>
  <c r="F969" i="1"/>
  <c r="H969" i="1" s="1"/>
  <c r="F970" i="1"/>
  <c r="H970" i="1" s="1"/>
  <c r="F971" i="1"/>
  <c r="H971" i="1" s="1"/>
  <c r="F972" i="1"/>
  <c r="H972" i="1" s="1"/>
  <c r="F973" i="1"/>
  <c r="H973" i="1" s="1"/>
  <c r="F974" i="1"/>
  <c r="H974" i="1" s="1"/>
  <c r="F975" i="1"/>
  <c r="H975" i="1" s="1"/>
  <c r="F976" i="1"/>
  <c r="H976" i="1" s="1"/>
  <c r="F977" i="1"/>
  <c r="H977" i="1" s="1"/>
  <c r="F978" i="1"/>
  <c r="H978" i="1" s="1"/>
  <c r="F979" i="1"/>
  <c r="H979" i="1" s="1"/>
  <c r="F980" i="1"/>
  <c r="H980" i="1" s="1"/>
  <c r="F981" i="1"/>
  <c r="H981" i="1" s="1"/>
  <c r="F982" i="1"/>
  <c r="H982" i="1" s="1"/>
  <c r="F983" i="1"/>
  <c r="H983" i="1" s="1"/>
  <c r="F984" i="1"/>
  <c r="H984" i="1" s="1"/>
  <c r="F985" i="1"/>
  <c r="H985" i="1" s="1"/>
  <c r="F986" i="1"/>
  <c r="H986" i="1" s="1"/>
  <c r="F987" i="1"/>
  <c r="H987" i="1" s="1"/>
  <c r="F988" i="1"/>
  <c r="H988" i="1" s="1"/>
  <c r="F989" i="1"/>
  <c r="H989" i="1" s="1"/>
  <c r="F990" i="1"/>
  <c r="H990" i="1" s="1"/>
  <c r="F991" i="1"/>
  <c r="H991" i="1" s="1"/>
  <c r="F992" i="1"/>
  <c r="H992" i="1" s="1"/>
  <c r="F993" i="1"/>
  <c r="H993" i="1" s="1"/>
  <c r="F994" i="1"/>
  <c r="H994" i="1" s="1"/>
  <c r="F995" i="1"/>
  <c r="H995" i="1" s="1"/>
  <c r="F996" i="1"/>
  <c r="H996" i="1" s="1"/>
  <c r="F997" i="1"/>
  <c r="H997" i="1" s="1"/>
  <c r="F998" i="1"/>
  <c r="H998" i="1" s="1"/>
  <c r="F999" i="1"/>
  <c r="H999" i="1" s="1"/>
  <c r="F1000" i="1"/>
  <c r="H1000" i="1" s="1"/>
  <c r="F1001" i="1"/>
  <c r="H1001" i="1" s="1"/>
  <c r="F1002" i="1"/>
  <c r="H1002" i="1" s="1"/>
  <c r="F1003" i="1"/>
  <c r="H1003" i="1" s="1"/>
  <c r="F1004" i="1"/>
  <c r="H1004" i="1" s="1"/>
  <c r="F1005" i="1"/>
  <c r="H1005" i="1" s="1"/>
  <c r="F1006" i="1"/>
  <c r="H1006" i="1" s="1"/>
  <c r="F1007" i="1"/>
  <c r="H1007" i="1" s="1"/>
  <c r="F1008" i="1"/>
  <c r="H1008" i="1" s="1"/>
  <c r="F1009" i="1"/>
  <c r="H1009" i="1" s="1"/>
  <c r="F1010" i="1"/>
  <c r="H1010" i="1" s="1"/>
  <c r="F1011" i="1"/>
  <c r="H1011" i="1" s="1"/>
  <c r="F1012" i="1"/>
  <c r="H1012" i="1" s="1"/>
  <c r="F1013" i="1"/>
  <c r="H1013" i="1" s="1"/>
  <c r="F1014" i="1"/>
  <c r="H1014" i="1" s="1"/>
  <c r="F1015" i="1"/>
  <c r="H1015" i="1" s="1"/>
  <c r="F1016" i="1"/>
  <c r="H1016" i="1" s="1"/>
  <c r="F1017" i="1"/>
  <c r="H1017" i="1" s="1"/>
  <c r="F1018" i="1"/>
  <c r="H1018" i="1" s="1"/>
  <c r="F1019" i="1"/>
  <c r="H1019" i="1" s="1"/>
  <c r="F1020" i="1"/>
  <c r="H1020" i="1" s="1"/>
  <c r="F1021" i="1"/>
  <c r="H1021" i="1" s="1"/>
  <c r="F1022" i="1"/>
  <c r="H1022" i="1" s="1"/>
  <c r="F1023" i="1"/>
  <c r="H1023" i="1" s="1"/>
  <c r="F1024" i="1"/>
  <c r="H1024" i="1" s="1"/>
  <c r="F1025" i="1"/>
  <c r="H1025" i="1" s="1"/>
  <c r="F1026" i="1"/>
  <c r="H1026" i="1" s="1"/>
  <c r="F1027" i="1"/>
  <c r="H1027" i="1" s="1"/>
  <c r="F1028" i="1"/>
  <c r="H1028" i="1" s="1"/>
  <c r="F1029" i="1"/>
  <c r="H1029" i="1" s="1"/>
  <c r="F1030" i="1"/>
  <c r="H1030" i="1" s="1"/>
  <c r="F1031" i="1"/>
  <c r="H1031" i="1" s="1"/>
  <c r="F1032" i="1"/>
  <c r="H1032" i="1" s="1"/>
  <c r="F1033" i="1"/>
  <c r="H1033" i="1" s="1"/>
  <c r="F1034" i="1"/>
  <c r="H1034" i="1" s="1"/>
  <c r="F1035" i="1"/>
  <c r="H1035" i="1" s="1"/>
  <c r="F1036" i="1"/>
  <c r="H1036" i="1" s="1"/>
  <c r="F1037" i="1"/>
  <c r="H1037" i="1" s="1"/>
  <c r="F1038" i="1"/>
  <c r="H1038" i="1" s="1"/>
  <c r="F1039" i="1"/>
  <c r="H1039" i="1" s="1"/>
  <c r="F1040" i="1"/>
  <c r="H1040" i="1" s="1"/>
  <c r="F1041" i="1"/>
  <c r="H1041" i="1" s="1"/>
  <c r="F1042" i="1"/>
  <c r="H1042" i="1" s="1"/>
  <c r="F1043" i="1"/>
  <c r="H1043" i="1" s="1"/>
  <c r="F1044" i="1"/>
  <c r="H1044" i="1" s="1"/>
  <c r="F1045" i="1"/>
  <c r="H1045" i="1" s="1"/>
  <c r="F1046" i="1"/>
  <c r="H1046" i="1" s="1"/>
  <c r="F1047" i="1"/>
  <c r="H1047" i="1" s="1"/>
  <c r="F1048" i="1"/>
  <c r="H1048" i="1" s="1"/>
  <c r="F1049" i="1"/>
  <c r="H1049" i="1" s="1"/>
  <c r="F1050" i="1"/>
  <c r="H1050" i="1" s="1"/>
  <c r="F1051" i="1"/>
  <c r="H1051" i="1" s="1"/>
  <c r="F1052" i="1"/>
  <c r="H1052" i="1" s="1"/>
  <c r="F1053" i="1"/>
  <c r="H1053" i="1" s="1"/>
  <c r="F1054" i="1"/>
  <c r="H1054" i="1" s="1"/>
  <c r="F1055" i="1"/>
  <c r="H1055" i="1" s="1"/>
  <c r="F1056" i="1"/>
  <c r="H1056" i="1" s="1"/>
  <c r="F1057" i="1"/>
  <c r="H1057" i="1" s="1"/>
  <c r="F1058" i="1"/>
  <c r="H1058" i="1" s="1"/>
  <c r="F1059" i="1"/>
  <c r="H1059" i="1" s="1"/>
  <c r="F1060" i="1"/>
  <c r="H1060" i="1" s="1"/>
  <c r="F1061" i="1"/>
  <c r="H1061" i="1" s="1"/>
  <c r="F1062" i="1"/>
  <c r="H1062" i="1" s="1"/>
  <c r="F1063" i="1"/>
  <c r="H1063" i="1" s="1"/>
  <c r="F1064" i="1"/>
  <c r="H1064" i="1" s="1"/>
  <c r="F1065" i="1"/>
  <c r="H1065" i="1" s="1"/>
  <c r="F1066" i="1"/>
  <c r="H1066" i="1" s="1"/>
  <c r="F1067" i="1"/>
  <c r="H1067" i="1" s="1"/>
  <c r="F1068" i="1"/>
  <c r="H1068" i="1" s="1"/>
  <c r="F1069" i="1"/>
  <c r="H1069" i="1" s="1"/>
  <c r="F1070" i="1"/>
  <c r="H1070" i="1" s="1"/>
  <c r="F1071" i="1"/>
  <c r="H1071" i="1" s="1"/>
  <c r="F1072" i="1"/>
  <c r="H1072" i="1" s="1"/>
  <c r="F1073" i="1"/>
  <c r="H1073" i="1" s="1"/>
  <c r="F1074" i="1"/>
  <c r="H1074" i="1" s="1"/>
  <c r="F1075" i="1"/>
  <c r="H1075" i="1" s="1"/>
  <c r="F1076" i="1"/>
  <c r="H1076" i="1" s="1"/>
  <c r="F1077" i="1"/>
  <c r="H1077" i="1" s="1"/>
  <c r="F1078" i="1"/>
  <c r="H1078" i="1" s="1"/>
  <c r="F1079" i="1"/>
  <c r="H1079" i="1" s="1"/>
  <c r="F1080" i="1"/>
  <c r="H1080" i="1" s="1"/>
  <c r="F1081" i="1"/>
  <c r="H1081" i="1" s="1"/>
  <c r="F1082" i="1"/>
  <c r="H1082" i="1" s="1"/>
  <c r="F1083" i="1"/>
  <c r="H1083" i="1" s="1"/>
  <c r="F1084" i="1"/>
  <c r="H1084" i="1" s="1"/>
  <c r="F1085" i="1"/>
  <c r="H1085" i="1" s="1"/>
  <c r="F1086" i="1"/>
  <c r="H1086" i="1" s="1"/>
  <c r="F1087" i="1"/>
  <c r="H1087" i="1" s="1"/>
  <c r="F1088" i="1"/>
  <c r="H1088" i="1" s="1"/>
  <c r="F1089" i="1"/>
  <c r="H1089" i="1" s="1"/>
  <c r="F1090" i="1"/>
  <c r="H1090" i="1" s="1"/>
  <c r="F1091" i="1"/>
  <c r="H1091" i="1" s="1"/>
  <c r="F1092" i="1"/>
  <c r="H1092" i="1" s="1"/>
  <c r="F1093" i="1"/>
  <c r="H1093" i="1" s="1"/>
  <c r="F1094" i="1"/>
  <c r="H1094" i="1" s="1"/>
  <c r="F1095" i="1"/>
  <c r="H1095" i="1" s="1"/>
  <c r="F1096" i="1"/>
  <c r="H1096" i="1" s="1"/>
  <c r="F1097" i="1"/>
  <c r="H1097" i="1" s="1"/>
  <c r="F1098" i="1"/>
  <c r="H1098" i="1" s="1"/>
  <c r="F1099" i="1"/>
  <c r="H1099" i="1" s="1"/>
  <c r="F1100" i="1"/>
  <c r="H1100" i="1" s="1"/>
  <c r="F1101" i="1"/>
  <c r="H1101" i="1" s="1"/>
  <c r="F1102" i="1"/>
  <c r="H1102" i="1" s="1"/>
  <c r="F1103" i="1"/>
  <c r="H1103" i="1" s="1"/>
  <c r="F1104" i="1"/>
  <c r="H1104" i="1" s="1"/>
  <c r="F1105" i="1"/>
  <c r="H1105" i="1" s="1"/>
  <c r="F1106" i="1"/>
  <c r="H1106" i="1" s="1"/>
  <c r="F1107" i="1"/>
  <c r="H1107" i="1" s="1"/>
  <c r="F1108" i="1"/>
  <c r="H1108" i="1" s="1"/>
  <c r="F1109" i="1"/>
  <c r="H1109" i="1" s="1"/>
  <c r="F1110" i="1"/>
  <c r="H1110" i="1" s="1"/>
  <c r="F1111" i="1"/>
  <c r="H1111" i="1" s="1"/>
  <c r="F1112" i="1"/>
  <c r="H1112" i="1" s="1"/>
  <c r="F1113" i="1"/>
  <c r="H1113" i="1" s="1"/>
  <c r="F1114" i="1"/>
  <c r="H1114" i="1" s="1"/>
  <c r="F1115" i="1"/>
  <c r="H1115" i="1" s="1"/>
  <c r="F1116" i="1"/>
  <c r="H1116" i="1" s="1"/>
  <c r="F1117" i="1"/>
  <c r="H1117" i="1" s="1"/>
  <c r="F1118" i="1"/>
  <c r="H1118" i="1" s="1"/>
  <c r="F1119" i="1"/>
  <c r="H1119" i="1" s="1"/>
  <c r="F1120" i="1"/>
  <c r="H1120" i="1" s="1"/>
  <c r="F1121" i="1"/>
  <c r="H1121" i="1" s="1"/>
  <c r="F1122" i="1"/>
  <c r="H1122" i="1" s="1"/>
  <c r="F1123" i="1"/>
  <c r="H1123" i="1" s="1"/>
  <c r="F1124" i="1"/>
  <c r="H1124" i="1" s="1"/>
  <c r="F1125" i="1"/>
  <c r="H1125" i="1" s="1"/>
  <c r="F1126" i="1"/>
  <c r="H1126" i="1" s="1"/>
  <c r="F1127" i="1"/>
  <c r="H1127" i="1" s="1"/>
  <c r="F1128" i="1"/>
  <c r="H1128" i="1" s="1"/>
  <c r="F1129" i="1"/>
  <c r="H1129" i="1" s="1"/>
  <c r="F1130" i="1"/>
  <c r="H1130" i="1" s="1"/>
  <c r="F1131" i="1"/>
  <c r="H1131" i="1" s="1"/>
  <c r="F1132" i="1"/>
  <c r="H1132" i="1" s="1"/>
  <c r="F1133" i="1"/>
  <c r="H1133" i="1" s="1"/>
  <c r="F1134" i="1"/>
  <c r="H1134" i="1" s="1"/>
  <c r="F1135" i="1"/>
  <c r="H1135" i="1" s="1"/>
  <c r="F1136" i="1"/>
  <c r="H1136" i="1" s="1"/>
  <c r="F1137" i="1"/>
  <c r="H1137" i="1" s="1"/>
  <c r="F1138" i="1"/>
  <c r="H1138" i="1" s="1"/>
  <c r="F1139" i="1"/>
  <c r="H1139" i="1" s="1"/>
  <c r="F1140" i="1"/>
  <c r="H1140" i="1" s="1"/>
  <c r="F1141" i="1"/>
  <c r="H1141" i="1" s="1"/>
  <c r="F1142" i="1"/>
  <c r="H1142" i="1" s="1"/>
  <c r="F1143" i="1"/>
  <c r="H1143" i="1" s="1"/>
  <c r="F1144" i="1"/>
  <c r="H1144" i="1" s="1"/>
  <c r="F1145" i="1"/>
  <c r="H1145" i="1" s="1"/>
  <c r="F1146" i="1"/>
  <c r="H1146" i="1" s="1"/>
  <c r="F1147" i="1"/>
  <c r="H1147" i="1" s="1"/>
  <c r="F1148" i="1"/>
  <c r="H1148" i="1" s="1"/>
  <c r="F1149" i="1"/>
  <c r="H1149" i="1" s="1"/>
  <c r="F1150" i="1"/>
  <c r="H1150" i="1" s="1"/>
  <c r="F1151" i="1"/>
  <c r="H1151" i="1" s="1"/>
  <c r="F1152" i="1"/>
  <c r="H1152" i="1" s="1"/>
  <c r="F1153" i="1"/>
  <c r="H1153" i="1" s="1"/>
  <c r="F1154" i="1"/>
  <c r="H1154" i="1" s="1"/>
  <c r="F1155" i="1"/>
  <c r="H1155" i="1" s="1"/>
  <c r="F1156" i="1"/>
  <c r="H1156" i="1" s="1"/>
  <c r="F1157" i="1"/>
  <c r="H1157" i="1" s="1"/>
  <c r="F1158" i="1"/>
  <c r="H1158" i="1" s="1"/>
  <c r="F1159" i="1"/>
  <c r="H1159" i="1" s="1"/>
  <c r="F1160" i="1"/>
  <c r="H1160" i="1" s="1"/>
  <c r="F1161" i="1"/>
  <c r="H1161" i="1" s="1"/>
  <c r="F1162" i="1"/>
  <c r="H1162" i="1" s="1"/>
  <c r="F1163" i="1"/>
  <c r="H1163" i="1" s="1"/>
  <c r="F1164" i="1"/>
  <c r="H1164" i="1" s="1"/>
  <c r="F1165" i="1"/>
  <c r="H1165" i="1" s="1"/>
  <c r="F1166" i="1"/>
  <c r="H1166" i="1" s="1"/>
  <c r="F1167" i="1"/>
  <c r="H1167" i="1" s="1"/>
  <c r="F1168" i="1"/>
  <c r="H1168" i="1" s="1"/>
  <c r="F1169" i="1"/>
  <c r="H1169" i="1" s="1"/>
  <c r="F1170" i="1"/>
  <c r="H1170" i="1" s="1"/>
  <c r="F1171" i="1"/>
  <c r="H1171" i="1" s="1"/>
  <c r="F1172" i="1"/>
  <c r="H1172" i="1" s="1"/>
  <c r="F1173" i="1"/>
  <c r="H1173" i="1" s="1"/>
  <c r="F1174" i="1"/>
  <c r="H1174" i="1" s="1"/>
  <c r="F1175" i="1"/>
  <c r="H1175" i="1" s="1"/>
  <c r="F1176" i="1"/>
  <c r="H1176" i="1" s="1"/>
  <c r="F1177" i="1"/>
  <c r="H1177" i="1" s="1"/>
  <c r="F1178" i="1"/>
  <c r="H1178" i="1" s="1"/>
  <c r="F1179" i="1"/>
  <c r="H1179" i="1" s="1"/>
  <c r="F1180" i="1"/>
  <c r="H1180" i="1" s="1"/>
  <c r="F1181" i="1"/>
  <c r="H1181" i="1" s="1"/>
  <c r="F1182" i="1"/>
  <c r="H1182" i="1" s="1"/>
  <c r="F1183" i="1"/>
  <c r="H1183" i="1" s="1"/>
  <c r="F1184" i="1"/>
  <c r="H1184" i="1" s="1"/>
  <c r="F1185" i="1"/>
  <c r="H1185" i="1" s="1"/>
  <c r="F1186" i="1"/>
  <c r="H1186" i="1" s="1"/>
  <c r="F1187" i="1"/>
  <c r="H1187" i="1" s="1"/>
  <c r="F1188" i="1"/>
  <c r="H1188" i="1" s="1"/>
  <c r="F1189" i="1"/>
  <c r="H1189" i="1" s="1"/>
  <c r="F1190" i="1"/>
  <c r="H1190" i="1" s="1"/>
  <c r="F1191" i="1"/>
  <c r="H1191" i="1" s="1"/>
  <c r="F1192" i="1"/>
  <c r="H1192" i="1" s="1"/>
  <c r="F1193" i="1"/>
  <c r="H1193" i="1" s="1"/>
  <c r="F1194" i="1"/>
  <c r="H1194" i="1" s="1"/>
  <c r="F1195" i="1"/>
  <c r="H1195" i="1" s="1"/>
  <c r="F1196" i="1"/>
  <c r="H1196" i="1" s="1"/>
  <c r="F1197" i="1"/>
  <c r="H1197" i="1" s="1"/>
  <c r="F1198" i="1"/>
  <c r="H1198" i="1" s="1"/>
  <c r="F1199" i="1"/>
  <c r="H1199" i="1" s="1"/>
  <c r="F1200" i="1"/>
  <c r="H1200" i="1" s="1"/>
  <c r="F1201" i="1"/>
  <c r="H1201" i="1" s="1"/>
  <c r="F1202" i="1"/>
  <c r="H1202" i="1" s="1"/>
  <c r="F1203" i="1"/>
  <c r="H1203" i="1" s="1"/>
  <c r="F1204" i="1"/>
  <c r="H1204" i="1" s="1"/>
  <c r="F1205" i="1"/>
  <c r="H1205" i="1" s="1"/>
  <c r="F1206" i="1"/>
  <c r="H1206" i="1" s="1"/>
  <c r="F1207" i="1"/>
  <c r="H1207" i="1" s="1"/>
  <c r="F1208" i="1"/>
  <c r="H1208" i="1" s="1"/>
  <c r="F1209" i="1"/>
  <c r="H1209" i="1" s="1"/>
  <c r="F1210" i="1"/>
  <c r="H1210" i="1" s="1"/>
  <c r="F1211" i="1"/>
  <c r="H1211" i="1" s="1"/>
  <c r="F1212" i="1"/>
  <c r="H1212" i="1" s="1"/>
  <c r="F1213" i="1"/>
  <c r="H1213" i="1" s="1"/>
  <c r="F1214" i="1"/>
  <c r="H1214" i="1" s="1"/>
  <c r="F1215" i="1"/>
  <c r="H1215" i="1" s="1"/>
  <c r="F1216" i="1"/>
  <c r="H1216" i="1" s="1"/>
  <c r="F1217" i="1"/>
  <c r="H1217" i="1" s="1"/>
  <c r="F1218" i="1"/>
  <c r="H1218" i="1" s="1"/>
  <c r="F1219" i="1"/>
  <c r="H1219" i="1" s="1"/>
  <c r="F1220" i="1"/>
  <c r="H1220" i="1" s="1"/>
  <c r="F1221" i="1"/>
  <c r="H1221" i="1" s="1"/>
  <c r="F1222" i="1"/>
  <c r="H1222" i="1" s="1"/>
  <c r="F1223" i="1"/>
  <c r="H1223" i="1" s="1"/>
  <c r="F1224" i="1"/>
  <c r="H1224" i="1" s="1"/>
  <c r="F1225" i="1"/>
  <c r="H1225" i="1" s="1"/>
  <c r="F1226" i="1"/>
  <c r="H1226" i="1" s="1"/>
  <c r="F1227" i="1"/>
  <c r="H1227" i="1" s="1"/>
  <c r="F1228" i="1"/>
  <c r="H1228" i="1" s="1"/>
  <c r="F1229" i="1"/>
  <c r="H1229" i="1" s="1"/>
  <c r="F1230" i="1"/>
  <c r="H1230" i="1" s="1"/>
  <c r="F1231" i="1"/>
  <c r="H1231" i="1" s="1"/>
  <c r="F1232" i="1"/>
  <c r="H1232" i="1" s="1"/>
  <c r="F1233" i="1"/>
  <c r="H1233" i="1" s="1"/>
  <c r="F1234" i="1"/>
  <c r="H1234" i="1" s="1"/>
  <c r="F1235" i="1"/>
  <c r="H1235" i="1" s="1"/>
  <c r="F1236" i="1"/>
  <c r="H1236" i="1" s="1"/>
  <c r="F1237" i="1"/>
  <c r="H1237" i="1" s="1"/>
  <c r="F1238" i="1"/>
  <c r="H1238" i="1" s="1"/>
  <c r="F1239" i="1"/>
  <c r="H1239" i="1" s="1"/>
  <c r="F1240" i="1"/>
  <c r="H1240" i="1" s="1"/>
  <c r="F1241" i="1"/>
  <c r="H1241" i="1" s="1"/>
  <c r="F1242" i="1"/>
  <c r="H1242" i="1" s="1"/>
  <c r="F1243" i="1"/>
  <c r="H1243" i="1" s="1"/>
  <c r="F1244" i="1"/>
  <c r="H1244" i="1" s="1"/>
  <c r="F1245" i="1"/>
  <c r="H1245" i="1" s="1"/>
  <c r="F1246" i="1"/>
  <c r="H1246" i="1" s="1"/>
  <c r="F1247" i="1"/>
  <c r="H1247" i="1" s="1"/>
  <c r="F1248" i="1"/>
  <c r="H1248" i="1" s="1"/>
  <c r="F1249" i="1"/>
  <c r="H1249" i="1" s="1"/>
  <c r="F1250" i="1"/>
  <c r="H1250" i="1" s="1"/>
  <c r="F1251" i="1"/>
  <c r="H1251" i="1" s="1"/>
  <c r="F1252" i="1"/>
  <c r="H1252" i="1" s="1"/>
  <c r="F1253" i="1"/>
  <c r="H1253" i="1" s="1"/>
  <c r="F1254" i="1"/>
  <c r="H1254" i="1" s="1"/>
  <c r="F1255" i="1"/>
  <c r="H1255" i="1" s="1"/>
  <c r="F1256" i="1"/>
  <c r="H1256" i="1" s="1"/>
  <c r="F1257" i="1"/>
  <c r="H1257" i="1" s="1"/>
  <c r="F1258" i="1"/>
  <c r="H1258" i="1" s="1"/>
  <c r="F1259" i="1"/>
  <c r="H1259" i="1" s="1"/>
  <c r="F1260" i="1"/>
  <c r="H1260" i="1" s="1"/>
  <c r="F1261" i="1"/>
  <c r="H1261" i="1" s="1"/>
  <c r="F1262" i="1"/>
  <c r="H1262" i="1" s="1"/>
  <c r="F1263" i="1"/>
  <c r="H1263" i="1" s="1"/>
  <c r="F1264" i="1"/>
  <c r="H1264" i="1" s="1"/>
  <c r="F1265" i="1"/>
  <c r="H1265" i="1" s="1"/>
  <c r="F1266" i="1"/>
  <c r="H1266" i="1" s="1"/>
  <c r="F1267" i="1"/>
  <c r="H1267" i="1" s="1"/>
  <c r="F1268" i="1"/>
  <c r="H1268" i="1" s="1"/>
  <c r="F1269" i="1"/>
  <c r="H1269" i="1" s="1"/>
  <c r="F1270" i="1"/>
  <c r="H1270" i="1" s="1"/>
  <c r="F1271" i="1"/>
  <c r="H1271" i="1" s="1"/>
  <c r="F1272" i="1"/>
  <c r="H1272" i="1" s="1"/>
  <c r="F1273" i="1"/>
  <c r="H1273" i="1" s="1"/>
  <c r="F1274" i="1"/>
  <c r="H1274" i="1" s="1"/>
  <c r="F1275" i="1"/>
  <c r="H1275" i="1" s="1"/>
  <c r="F1276" i="1"/>
  <c r="H1276" i="1" s="1"/>
  <c r="F1277" i="1"/>
  <c r="H1277" i="1" s="1"/>
  <c r="F1278" i="1"/>
  <c r="H1278" i="1" s="1"/>
  <c r="F1279" i="1"/>
  <c r="H1279" i="1" s="1"/>
  <c r="F1280" i="1"/>
  <c r="H1280" i="1" s="1"/>
  <c r="F1281" i="1"/>
  <c r="H1281" i="1" s="1"/>
  <c r="F1282" i="1"/>
  <c r="H1282" i="1" s="1"/>
  <c r="F1283" i="1"/>
  <c r="H1283" i="1" s="1"/>
  <c r="F1284" i="1"/>
  <c r="H1284" i="1" s="1"/>
  <c r="F1285" i="1"/>
  <c r="H1285" i="1" s="1"/>
  <c r="F1286" i="1"/>
  <c r="H1286" i="1" s="1"/>
  <c r="F1287" i="1"/>
  <c r="H1287" i="1" s="1"/>
  <c r="F1288" i="1"/>
  <c r="H1288" i="1" s="1"/>
  <c r="F1289" i="1"/>
  <c r="H1289" i="1" s="1"/>
  <c r="F1290" i="1"/>
  <c r="H1290" i="1" s="1"/>
  <c r="F1291" i="1"/>
  <c r="H1291" i="1" s="1"/>
  <c r="F1292" i="1"/>
  <c r="H1292" i="1" s="1"/>
  <c r="F1293" i="1"/>
  <c r="H1293" i="1" s="1"/>
  <c r="F1294" i="1"/>
  <c r="H1294" i="1" s="1"/>
  <c r="F1295" i="1"/>
  <c r="H1295" i="1" s="1"/>
  <c r="F1296" i="1"/>
  <c r="H1296" i="1" s="1"/>
  <c r="F1297" i="1"/>
  <c r="H1297" i="1" s="1"/>
  <c r="F1298" i="1"/>
  <c r="H1298" i="1" s="1"/>
  <c r="F1299" i="1"/>
  <c r="H1299" i="1" s="1"/>
  <c r="F1300" i="1"/>
  <c r="H1300" i="1" s="1"/>
  <c r="F1301" i="1"/>
  <c r="H1301" i="1" s="1"/>
  <c r="F1302" i="1"/>
  <c r="H1302" i="1" s="1"/>
  <c r="F1303" i="1"/>
  <c r="H1303" i="1" s="1"/>
  <c r="F1304" i="1"/>
  <c r="H1304" i="1" s="1"/>
  <c r="F1305" i="1"/>
  <c r="H1305" i="1" s="1"/>
  <c r="F1306" i="1"/>
  <c r="H1306" i="1" s="1"/>
  <c r="F1307" i="1"/>
  <c r="H1307" i="1" s="1"/>
  <c r="F1308" i="1"/>
  <c r="H1308" i="1" s="1"/>
  <c r="F1309" i="1"/>
  <c r="H1309" i="1" s="1"/>
  <c r="F1310" i="1"/>
  <c r="H1310" i="1" s="1"/>
  <c r="F1311" i="1"/>
  <c r="H1311" i="1" s="1"/>
  <c r="F1312" i="1"/>
  <c r="H1312" i="1" s="1"/>
  <c r="F1313" i="1"/>
  <c r="H1313" i="1" s="1"/>
  <c r="F1314" i="1"/>
  <c r="H1314" i="1" s="1"/>
  <c r="F1315" i="1"/>
  <c r="H1315" i="1" s="1"/>
  <c r="F1316" i="1"/>
  <c r="H1316" i="1" s="1"/>
  <c r="F1317" i="1"/>
  <c r="H1317" i="1" s="1"/>
  <c r="F1318" i="1"/>
  <c r="H1318" i="1" s="1"/>
  <c r="F1319" i="1"/>
  <c r="H1319" i="1" s="1"/>
  <c r="F1320" i="1"/>
  <c r="H1320" i="1" s="1"/>
  <c r="F1321" i="1"/>
  <c r="H1321" i="1" s="1"/>
  <c r="F1322" i="1"/>
  <c r="H1322" i="1" s="1"/>
  <c r="F1323" i="1"/>
  <c r="H1323" i="1" s="1"/>
  <c r="F1324" i="1"/>
  <c r="H1324" i="1" s="1"/>
  <c r="F1325" i="1"/>
  <c r="H1325" i="1" s="1"/>
  <c r="F1326" i="1"/>
  <c r="H1326" i="1" s="1"/>
  <c r="F1327" i="1"/>
  <c r="H1327" i="1" s="1"/>
  <c r="F1328" i="1"/>
  <c r="H1328" i="1" s="1"/>
  <c r="F1329" i="1"/>
  <c r="H1329" i="1" s="1"/>
  <c r="F1330" i="1"/>
  <c r="H1330" i="1" s="1"/>
  <c r="F1331" i="1"/>
  <c r="H1331" i="1" s="1"/>
  <c r="F1332" i="1"/>
  <c r="H1332" i="1" s="1"/>
  <c r="F1333" i="1"/>
  <c r="H1333" i="1" s="1"/>
  <c r="F1334" i="1"/>
  <c r="H1334" i="1" s="1"/>
  <c r="F1335" i="1"/>
  <c r="H1335" i="1" s="1"/>
  <c r="F1336" i="1"/>
  <c r="H1336" i="1" s="1"/>
  <c r="F1337" i="1"/>
  <c r="H1337" i="1" s="1"/>
  <c r="F1338" i="1"/>
  <c r="H1338" i="1" s="1"/>
  <c r="F1339" i="1"/>
  <c r="H1339" i="1" s="1"/>
  <c r="F1340" i="1"/>
  <c r="H1340" i="1" s="1"/>
  <c r="F1341" i="1"/>
  <c r="H1341" i="1" s="1"/>
  <c r="F1342" i="1"/>
  <c r="H1342" i="1" s="1"/>
  <c r="F1343" i="1"/>
  <c r="H1343" i="1" s="1"/>
  <c r="F1344" i="1"/>
  <c r="H1344" i="1" s="1"/>
  <c r="F1345" i="1"/>
  <c r="H1345" i="1" s="1"/>
  <c r="F1346" i="1"/>
  <c r="H1346" i="1" s="1"/>
  <c r="F1347" i="1"/>
  <c r="H1347" i="1" s="1"/>
  <c r="F1348" i="1"/>
  <c r="H1348" i="1" s="1"/>
  <c r="F1349" i="1"/>
  <c r="H1349" i="1" s="1"/>
  <c r="F1350" i="1"/>
  <c r="H1350" i="1" s="1"/>
  <c r="F1351" i="1"/>
  <c r="H1351" i="1" s="1"/>
  <c r="F1352" i="1"/>
  <c r="H1352" i="1" s="1"/>
  <c r="F1353" i="1"/>
  <c r="H1353" i="1" s="1"/>
  <c r="F1354" i="1"/>
  <c r="H1354" i="1" s="1"/>
  <c r="F1355" i="1"/>
  <c r="H1355" i="1" s="1"/>
  <c r="F1356" i="1"/>
  <c r="H1356" i="1" s="1"/>
  <c r="F1357" i="1"/>
  <c r="H1357" i="1" s="1"/>
  <c r="F1358" i="1"/>
  <c r="H1358" i="1" s="1"/>
  <c r="F1359" i="1"/>
  <c r="H1359" i="1" s="1"/>
  <c r="F1360" i="1"/>
  <c r="H1360" i="1" s="1"/>
  <c r="F1361" i="1"/>
  <c r="H1361" i="1" s="1"/>
  <c r="F1362" i="1"/>
  <c r="H1362" i="1" s="1"/>
  <c r="F1363" i="1"/>
  <c r="H1363" i="1" s="1"/>
  <c r="F1364" i="1"/>
  <c r="H1364" i="1" s="1"/>
  <c r="F1365" i="1"/>
  <c r="H1365" i="1" s="1"/>
  <c r="F1366" i="1"/>
  <c r="H1366" i="1" s="1"/>
  <c r="F1367" i="1"/>
  <c r="H1367" i="1" s="1"/>
  <c r="F1368" i="1"/>
  <c r="H1368" i="1" s="1"/>
  <c r="F1369" i="1"/>
  <c r="H1369" i="1" s="1"/>
  <c r="F1370" i="1"/>
  <c r="H1370" i="1" s="1"/>
  <c r="F1371" i="1"/>
  <c r="H1371" i="1" s="1"/>
  <c r="F1372" i="1"/>
  <c r="H1372" i="1" s="1"/>
  <c r="F1373" i="1"/>
  <c r="H1373" i="1" s="1"/>
  <c r="F1374" i="1"/>
  <c r="H1374" i="1" s="1"/>
  <c r="F1375" i="1"/>
  <c r="H1375" i="1" s="1"/>
  <c r="F1376" i="1"/>
  <c r="H1376" i="1" s="1"/>
  <c r="F1377" i="1"/>
  <c r="H1377" i="1" s="1"/>
  <c r="F1378" i="1"/>
  <c r="H1378" i="1" s="1"/>
  <c r="F1379" i="1"/>
  <c r="H1379" i="1" s="1"/>
  <c r="F1380" i="1"/>
  <c r="H1380" i="1" s="1"/>
  <c r="F1381" i="1"/>
  <c r="H1381" i="1" s="1"/>
  <c r="F1382" i="1"/>
  <c r="H1382" i="1" s="1"/>
  <c r="F1383" i="1"/>
  <c r="H1383" i="1" s="1"/>
  <c r="F1384" i="1"/>
  <c r="H1384" i="1" s="1"/>
  <c r="F1385" i="1"/>
  <c r="H1385" i="1" s="1"/>
  <c r="F1386" i="1"/>
  <c r="H1386" i="1" s="1"/>
  <c r="F1387" i="1"/>
  <c r="H1387" i="1" s="1"/>
  <c r="F1388" i="1"/>
  <c r="H1388" i="1" s="1"/>
  <c r="F1389" i="1"/>
  <c r="H1389" i="1" s="1"/>
  <c r="F1390" i="1"/>
  <c r="H1390" i="1" s="1"/>
  <c r="F1391" i="1"/>
  <c r="H1391" i="1" s="1"/>
  <c r="F1392" i="1"/>
  <c r="H1392" i="1" s="1"/>
  <c r="F1393" i="1"/>
  <c r="H1393" i="1" s="1"/>
  <c r="F1394" i="1"/>
  <c r="H1394" i="1" s="1"/>
  <c r="F1395" i="1"/>
  <c r="H1395" i="1" s="1"/>
  <c r="F1396" i="1"/>
  <c r="H1396" i="1" s="1"/>
  <c r="F1397" i="1"/>
  <c r="H1397" i="1" s="1"/>
  <c r="F1398" i="1"/>
  <c r="H1398" i="1" s="1"/>
  <c r="F1399" i="1"/>
  <c r="H1399" i="1" s="1"/>
  <c r="F1400" i="1"/>
  <c r="H1400" i="1" s="1"/>
  <c r="F1401" i="1"/>
  <c r="H1401" i="1" s="1"/>
  <c r="F1402" i="1"/>
  <c r="H1402" i="1" s="1"/>
  <c r="F1403" i="1"/>
  <c r="H1403" i="1" s="1"/>
  <c r="F1404" i="1"/>
  <c r="H1404" i="1" s="1"/>
  <c r="F1405" i="1"/>
  <c r="H1405" i="1" s="1"/>
  <c r="F1406" i="1"/>
  <c r="H1406" i="1" s="1"/>
  <c r="F1407" i="1"/>
  <c r="H1407" i="1" s="1"/>
  <c r="F1408" i="1"/>
  <c r="H1408" i="1" s="1"/>
  <c r="F1409" i="1"/>
  <c r="H1409" i="1" s="1"/>
  <c r="F1410" i="1"/>
  <c r="H1410" i="1" s="1"/>
  <c r="F1411" i="1"/>
  <c r="H1411" i="1" s="1"/>
  <c r="F1412" i="1"/>
  <c r="H1412" i="1" s="1"/>
  <c r="F1413" i="1"/>
  <c r="H1413" i="1" s="1"/>
  <c r="F1414" i="1"/>
  <c r="H1414" i="1" s="1"/>
  <c r="F1415" i="1"/>
  <c r="H1415" i="1" s="1"/>
  <c r="F1416" i="1"/>
  <c r="H1416" i="1" s="1"/>
  <c r="F1417" i="1"/>
  <c r="H1417" i="1" s="1"/>
  <c r="F1418" i="1"/>
  <c r="H1418" i="1" s="1"/>
  <c r="F1419" i="1"/>
  <c r="H1419" i="1" s="1"/>
  <c r="F1420" i="1"/>
  <c r="H1420" i="1" s="1"/>
  <c r="F1421" i="1"/>
  <c r="H1421" i="1" s="1"/>
  <c r="F1422" i="1"/>
  <c r="H1422" i="1" s="1"/>
  <c r="F1423" i="1"/>
  <c r="H1423" i="1" s="1"/>
  <c r="F1424" i="1"/>
  <c r="H1424" i="1" s="1"/>
  <c r="F1425" i="1"/>
  <c r="H1425" i="1" s="1"/>
  <c r="F1426" i="1"/>
  <c r="H1426" i="1" s="1"/>
  <c r="F1427" i="1"/>
  <c r="H1427" i="1" s="1"/>
  <c r="F1428" i="1"/>
  <c r="H1428" i="1" s="1"/>
  <c r="F1429" i="1"/>
  <c r="H1429" i="1" s="1"/>
  <c r="F1430" i="1"/>
  <c r="H1430" i="1" s="1"/>
  <c r="F1431" i="1"/>
  <c r="H1431" i="1" s="1"/>
  <c r="F1432" i="1"/>
  <c r="H1432" i="1" s="1"/>
  <c r="F1433" i="1"/>
  <c r="H1433" i="1" s="1"/>
  <c r="F1434" i="1"/>
  <c r="H1434" i="1" s="1"/>
  <c r="F1435" i="1"/>
  <c r="H1435" i="1" s="1"/>
  <c r="F1436" i="1"/>
  <c r="H1436" i="1" s="1"/>
  <c r="F1437" i="1"/>
  <c r="H1437" i="1" s="1"/>
  <c r="F1438" i="1"/>
  <c r="H1438" i="1" s="1"/>
  <c r="F1439" i="1"/>
  <c r="H1439" i="1" s="1"/>
  <c r="F1440" i="1"/>
  <c r="H1440" i="1" s="1"/>
  <c r="F1441" i="1"/>
  <c r="H1441" i="1" s="1"/>
  <c r="F1442" i="1"/>
  <c r="H1442" i="1" s="1"/>
  <c r="F1443" i="1"/>
  <c r="H1443" i="1" s="1"/>
  <c r="F1444" i="1"/>
  <c r="H1444" i="1" s="1"/>
  <c r="F1445" i="1"/>
  <c r="H1445" i="1" s="1"/>
  <c r="F1446" i="1"/>
  <c r="H1446" i="1" s="1"/>
  <c r="F1447" i="1"/>
  <c r="H1447" i="1" s="1"/>
  <c r="F1448" i="1"/>
  <c r="H1448" i="1" s="1"/>
  <c r="F1449" i="1"/>
  <c r="H1449" i="1" s="1"/>
  <c r="F1450" i="1"/>
  <c r="H1450" i="1" s="1"/>
  <c r="F1451" i="1"/>
  <c r="H1451" i="1" s="1"/>
  <c r="F1452" i="1"/>
  <c r="H1452" i="1" s="1"/>
  <c r="F1453" i="1"/>
  <c r="H1453" i="1" s="1"/>
  <c r="F1454" i="1"/>
  <c r="H1454" i="1" s="1"/>
  <c r="F1455" i="1"/>
  <c r="H1455" i="1" s="1"/>
  <c r="F1456" i="1"/>
  <c r="H1456" i="1" s="1"/>
  <c r="F1457" i="1"/>
  <c r="H1457" i="1" s="1"/>
  <c r="F1458" i="1"/>
  <c r="H1458" i="1" s="1"/>
  <c r="F1459" i="1"/>
  <c r="H1459" i="1" s="1"/>
  <c r="F1460" i="1"/>
  <c r="H1460" i="1" s="1"/>
  <c r="F1461" i="1"/>
  <c r="H1461" i="1" s="1"/>
  <c r="F1462" i="1"/>
  <c r="H1462" i="1" s="1"/>
  <c r="F1463" i="1"/>
  <c r="H1463" i="1" s="1"/>
  <c r="F1464" i="1"/>
  <c r="H1464" i="1" s="1"/>
  <c r="F1465" i="1"/>
  <c r="H1465" i="1" s="1"/>
  <c r="F1466" i="1"/>
  <c r="H1466" i="1" s="1"/>
  <c r="F1467" i="1"/>
  <c r="H1467" i="1" s="1"/>
  <c r="F1468" i="1"/>
  <c r="H1468" i="1" s="1"/>
  <c r="F1469" i="1"/>
  <c r="H1469" i="1" s="1"/>
  <c r="F1470" i="1"/>
  <c r="H1470" i="1" s="1"/>
  <c r="F1471" i="1"/>
  <c r="H1471" i="1" s="1"/>
  <c r="F1472" i="1"/>
  <c r="H1472" i="1" s="1"/>
  <c r="F1473" i="1"/>
  <c r="H1473" i="1" s="1"/>
  <c r="F1474" i="1"/>
  <c r="H1474" i="1" s="1"/>
  <c r="F1475" i="1"/>
  <c r="H1475" i="1" s="1"/>
  <c r="F1476" i="1"/>
  <c r="H1476" i="1" s="1"/>
  <c r="F1477" i="1"/>
  <c r="H1477" i="1" s="1"/>
  <c r="F1478" i="1"/>
  <c r="H1478" i="1" s="1"/>
  <c r="F1479" i="1"/>
  <c r="H1479" i="1" s="1"/>
  <c r="F1480" i="1"/>
  <c r="H1480" i="1" s="1"/>
  <c r="F1481" i="1"/>
  <c r="H1481" i="1" s="1"/>
  <c r="F1482" i="1"/>
  <c r="H1482" i="1" s="1"/>
  <c r="F1483" i="1"/>
  <c r="H1483" i="1" s="1"/>
  <c r="F1484" i="1"/>
  <c r="H1484" i="1" s="1"/>
  <c r="F1485" i="1"/>
  <c r="H1485" i="1" s="1"/>
  <c r="F1486" i="1"/>
  <c r="H1486" i="1" s="1"/>
  <c r="F1487" i="1"/>
  <c r="H1487" i="1" s="1"/>
  <c r="F1488" i="1"/>
  <c r="H1488" i="1" s="1"/>
  <c r="F1489" i="1"/>
  <c r="H1489" i="1" s="1"/>
  <c r="F1490" i="1"/>
  <c r="H1490" i="1" s="1"/>
  <c r="F1491" i="1"/>
  <c r="H1491" i="1" s="1"/>
  <c r="F1492" i="1"/>
  <c r="H1492" i="1" s="1"/>
  <c r="F1493" i="1"/>
  <c r="H1493" i="1" s="1"/>
  <c r="F1494" i="1"/>
  <c r="H1494" i="1" s="1"/>
  <c r="F1495" i="1"/>
  <c r="H1495" i="1" s="1"/>
  <c r="F1496" i="1"/>
  <c r="H1496" i="1" s="1"/>
  <c r="F1497" i="1"/>
  <c r="H1497" i="1" s="1"/>
  <c r="F1498" i="1"/>
  <c r="H1498" i="1" s="1"/>
  <c r="F1499" i="1"/>
  <c r="H1499" i="1" s="1"/>
  <c r="F1500" i="1"/>
  <c r="H1500" i="1" s="1"/>
  <c r="F1501" i="1"/>
  <c r="H1501" i="1" s="1"/>
  <c r="F1502" i="1"/>
  <c r="H1502" i="1" s="1"/>
  <c r="F1503" i="1"/>
  <c r="H1503" i="1" s="1"/>
  <c r="F1504" i="1"/>
  <c r="H1504" i="1" s="1"/>
  <c r="F1505" i="1"/>
  <c r="H1505" i="1" s="1"/>
  <c r="F1506" i="1"/>
  <c r="H1506" i="1" s="1"/>
  <c r="F1507" i="1"/>
  <c r="H1507" i="1" s="1"/>
  <c r="F1508" i="1"/>
  <c r="H1508" i="1" s="1"/>
  <c r="F1509" i="1"/>
  <c r="H1509" i="1" s="1"/>
  <c r="F1510" i="1"/>
  <c r="H1510" i="1" s="1"/>
  <c r="F1511" i="1"/>
  <c r="H1511" i="1" s="1"/>
  <c r="F1512" i="1"/>
  <c r="H1512" i="1" s="1"/>
  <c r="F1513" i="1"/>
  <c r="H1513" i="1" s="1"/>
  <c r="F1514" i="1"/>
  <c r="H1514" i="1" s="1"/>
  <c r="F1515" i="1"/>
  <c r="H1515" i="1" s="1"/>
  <c r="F1516" i="1"/>
  <c r="H1516" i="1" s="1"/>
  <c r="F1517" i="1"/>
  <c r="H1517" i="1" s="1"/>
  <c r="F1518" i="1"/>
  <c r="H1518" i="1" s="1"/>
  <c r="F1519" i="1"/>
  <c r="H1519" i="1" s="1"/>
  <c r="F1520" i="1"/>
  <c r="H1520" i="1" s="1"/>
  <c r="F1521" i="1"/>
  <c r="H1521" i="1" s="1"/>
  <c r="F1522" i="1"/>
  <c r="H1522" i="1" s="1"/>
  <c r="F1523" i="1"/>
  <c r="H1523" i="1" s="1"/>
  <c r="F1524" i="1"/>
  <c r="H1524" i="1" s="1"/>
  <c r="F1525" i="1"/>
  <c r="H1525" i="1" s="1"/>
  <c r="F1526" i="1"/>
  <c r="H1526" i="1" s="1"/>
  <c r="F1527" i="1"/>
  <c r="H1527" i="1" s="1"/>
  <c r="F1528" i="1"/>
  <c r="H1528" i="1" s="1"/>
  <c r="F1529" i="1"/>
  <c r="H1529" i="1" s="1"/>
  <c r="F1530" i="1"/>
  <c r="H1530" i="1" s="1"/>
  <c r="F1531" i="1"/>
  <c r="H1531" i="1" s="1"/>
  <c r="F1532" i="1"/>
  <c r="H1532" i="1" s="1"/>
  <c r="F1533" i="1"/>
  <c r="H1533" i="1" s="1"/>
  <c r="F1534" i="1"/>
  <c r="H1534" i="1" s="1"/>
  <c r="F1535" i="1"/>
  <c r="H1535" i="1" s="1"/>
  <c r="F1536" i="1"/>
  <c r="H1536" i="1" s="1"/>
  <c r="F1537" i="1"/>
  <c r="H1537" i="1" s="1"/>
  <c r="F1538" i="1"/>
  <c r="H1538" i="1" s="1"/>
  <c r="F1539" i="1"/>
  <c r="H1539" i="1" s="1"/>
  <c r="F1540" i="1"/>
  <c r="H1540" i="1" s="1"/>
  <c r="F1541" i="1"/>
  <c r="H1541" i="1" s="1"/>
  <c r="F1542" i="1"/>
  <c r="H1542" i="1" s="1"/>
  <c r="F1543" i="1"/>
  <c r="H1543" i="1" s="1"/>
  <c r="F1544" i="1"/>
  <c r="H1544" i="1" s="1"/>
  <c r="F1545" i="1"/>
  <c r="H1545" i="1" s="1"/>
  <c r="F1546" i="1"/>
  <c r="H1546" i="1" s="1"/>
  <c r="F1547" i="1"/>
  <c r="H1547" i="1" s="1"/>
  <c r="F1548" i="1"/>
  <c r="H1548" i="1" s="1"/>
  <c r="F1549" i="1"/>
  <c r="H1549" i="1" s="1"/>
  <c r="F1550" i="1"/>
  <c r="H1550" i="1" s="1"/>
  <c r="F1551" i="1"/>
  <c r="H1551" i="1" s="1"/>
  <c r="F1552" i="1"/>
  <c r="H1552" i="1" s="1"/>
  <c r="F1553" i="1"/>
  <c r="H1553" i="1" s="1"/>
  <c r="F1554" i="1"/>
  <c r="H1554" i="1" s="1"/>
  <c r="F1555" i="1"/>
  <c r="H1555" i="1" s="1"/>
  <c r="F1556" i="1"/>
  <c r="H1556" i="1" s="1"/>
  <c r="F1557" i="1"/>
  <c r="H1557" i="1" s="1"/>
  <c r="F1558" i="1"/>
  <c r="H1558" i="1" s="1"/>
  <c r="F1559" i="1"/>
  <c r="H1559" i="1" s="1"/>
  <c r="F1560" i="1"/>
  <c r="H1560" i="1" s="1"/>
  <c r="F1561" i="1"/>
  <c r="H1561" i="1" s="1"/>
  <c r="F1562" i="1"/>
  <c r="H1562" i="1" s="1"/>
  <c r="F1563" i="1"/>
  <c r="H1563" i="1" s="1"/>
  <c r="F1564" i="1"/>
  <c r="H1564" i="1" s="1"/>
  <c r="F1565" i="1"/>
  <c r="H1565" i="1" s="1"/>
  <c r="F1566" i="1"/>
  <c r="H1566" i="1" s="1"/>
  <c r="F1567" i="1"/>
  <c r="H1567" i="1" s="1"/>
  <c r="F1568" i="1"/>
  <c r="H1568" i="1" s="1"/>
  <c r="F1569" i="1"/>
  <c r="H1569" i="1" s="1"/>
  <c r="F1570" i="1"/>
  <c r="H1570" i="1" s="1"/>
  <c r="F1571" i="1"/>
  <c r="H1571" i="1" s="1"/>
  <c r="F1572" i="1"/>
  <c r="H1572" i="1" s="1"/>
  <c r="F1573" i="1"/>
  <c r="H1573" i="1" s="1"/>
  <c r="F1574" i="1"/>
  <c r="H1574" i="1" s="1"/>
  <c r="F1575" i="1"/>
  <c r="H1575" i="1" s="1"/>
  <c r="F1576" i="1"/>
  <c r="H1576" i="1" s="1"/>
  <c r="F1577" i="1"/>
  <c r="H1577" i="1" s="1"/>
  <c r="F1578" i="1"/>
  <c r="H1578" i="1" s="1"/>
  <c r="F1579" i="1"/>
  <c r="H1579" i="1" s="1"/>
  <c r="F1580" i="1"/>
  <c r="H1580" i="1" s="1"/>
  <c r="F1581" i="1"/>
  <c r="H1581" i="1" s="1"/>
  <c r="F1582" i="1"/>
  <c r="H1582" i="1" s="1"/>
  <c r="F1583" i="1"/>
  <c r="H1583" i="1" s="1"/>
  <c r="F1584" i="1"/>
  <c r="H1584" i="1" s="1"/>
  <c r="F1585" i="1"/>
  <c r="H1585" i="1" s="1"/>
  <c r="F1586" i="1"/>
  <c r="H1586" i="1" s="1"/>
  <c r="F1587" i="1"/>
  <c r="H1587" i="1" s="1"/>
  <c r="F1588" i="1"/>
  <c r="H1588" i="1" s="1"/>
  <c r="F1589" i="1"/>
  <c r="H1589" i="1" s="1"/>
  <c r="F1590" i="1"/>
  <c r="H1590" i="1" s="1"/>
  <c r="F1591" i="1"/>
  <c r="H1591" i="1" s="1"/>
  <c r="F1592" i="1"/>
  <c r="H1592" i="1" s="1"/>
  <c r="F1593" i="1"/>
  <c r="H1593" i="1" s="1"/>
  <c r="F1594" i="1"/>
  <c r="H1594" i="1" s="1"/>
  <c r="F1595" i="1"/>
  <c r="H1595" i="1" s="1"/>
  <c r="F1596" i="1"/>
  <c r="H1596" i="1" s="1"/>
  <c r="F1597" i="1"/>
  <c r="H1597" i="1" s="1"/>
  <c r="F1598" i="1"/>
  <c r="H1598" i="1" s="1"/>
  <c r="F1599" i="1"/>
  <c r="H1599" i="1" s="1"/>
  <c r="F1600" i="1"/>
  <c r="H1600" i="1" s="1"/>
  <c r="F1601" i="1"/>
  <c r="H1601" i="1" s="1"/>
  <c r="F1602" i="1"/>
  <c r="H1602" i="1" s="1"/>
  <c r="F1603" i="1"/>
  <c r="H1603" i="1" s="1"/>
  <c r="F1604" i="1"/>
  <c r="H1604" i="1" s="1"/>
  <c r="F1605" i="1"/>
  <c r="H1605" i="1" s="1"/>
  <c r="F1606" i="1"/>
  <c r="H1606" i="1" s="1"/>
  <c r="F1607" i="1"/>
  <c r="H1607" i="1" s="1"/>
  <c r="F1608" i="1"/>
  <c r="H1608" i="1" s="1"/>
  <c r="F1609" i="1"/>
  <c r="H1609" i="1" s="1"/>
  <c r="F1610" i="1"/>
  <c r="H1610" i="1" s="1"/>
  <c r="F1611" i="1"/>
  <c r="H1611" i="1" s="1"/>
  <c r="F1612" i="1"/>
  <c r="H1612" i="1" s="1"/>
  <c r="F1613" i="1"/>
  <c r="H1613" i="1" s="1"/>
  <c r="F1614" i="1"/>
  <c r="H1614" i="1" s="1"/>
  <c r="F1615" i="1"/>
  <c r="H1615" i="1" s="1"/>
  <c r="F1616" i="1"/>
  <c r="H1616" i="1" s="1"/>
  <c r="F1617" i="1"/>
  <c r="H1617" i="1" s="1"/>
  <c r="F1618" i="1"/>
  <c r="H1618" i="1" s="1"/>
  <c r="F1619" i="1"/>
  <c r="H1619" i="1" s="1"/>
  <c r="F1620" i="1"/>
  <c r="H1620" i="1" s="1"/>
  <c r="F1621" i="1"/>
  <c r="H1621" i="1" s="1"/>
  <c r="F1622" i="1"/>
  <c r="H1622" i="1" s="1"/>
  <c r="F1623" i="1"/>
  <c r="H1623" i="1" s="1"/>
  <c r="F1624" i="1"/>
  <c r="H1624" i="1" s="1"/>
  <c r="F1625" i="1"/>
  <c r="H1625" i="1" s="1"/>
  <c r="F1626" i="1"/>
  <c r="H1626" i="1" s="1"/>
  <c r="F1627" i="1"/>
  <c r="H1627" i="1" s="1"/>
  <c r="F1628" i="1"/>
  <c r="H1628" i="1" s="1"/>
  <c r="F1629" i="1"/>
  <c r="H1629" i="1" s="1"/>
  <c r="F1630" i="1"/>
  <c r="H1630" i="1" s="1"/>
  <c r="F1631" i="1"/>
  <c r="H1631" i="1" s="1"/>
  <c r="F1632" i="1"/>
  <c r="H1632" i="1" s="1"/>
  <c r="F1633" i="1"/>
  <c r="H1633" i="1" s="1"/>
  <c r="F1634" i="1"/>
  <c r="H1634" i="1" s="1"/>
  <c r="F1635" i="1"/>
  <c r="H1635" i="1" s="1"/>
  <c r="F1636" i="1"/>
  <c r="H1636" i="1" s="1"/>
  <c r="F1637" i="1"/>
  <c r="H1637" i="1" s="1"/>
  <c r="F1638" i="1"/>
  <c r="H1638" i="1" s="1"/>
  <c r="F1639" i="1"/>
  <c r="H1639" i="1" s="1"/>
  <c r="F1640" i="1"/>
  <c r="H1640" i="1" s="1"/>
  <c r="F1641" i="1"/>
  <c r="H1641" i="1" s="1"/>
  <c r="F1642" i="1"/>
  <c r="H1642" i="1" s="1"/>
  <c r="F1643" i="1"/>
  <c r="H1643" i="1" s="1"/>
  <c r="F1644" i="1"/>
  <c r="H1644" i="1" s="1"/>
  <c r="F1645" i="1"/>
  <c r="H1645" i="1" s="1"/>
  <c r="F1646" i="1"/>
  <c r="H1646" i="1" s="1"/>
  <c r="F1647" i="1"/>
  <c r="H1647" i="1" s="1"/>
  <c r="F1648" i="1"/>
  <c r="H1648" i="1" s="1"/>
  <c r="F1649" i="1"/>
  <c r="H1649" i="1" s="1"/>
  <c r="F1650" i="1"/>
  <c r="H1650" i="1" s="1"/>
  <c r="F1651" i="1"/>
  <c r="H1651" i="1" s="1"/>
  <c r="F1652" i="1"/>
  <c r="H1652" i="1" s="1"/>
  <c r="F1653" i="1"/>
  <c r="H1653" i="1" s="1"/>
  <c r="F1654" i="1"/>
  <c r="H1654" i="1" s="1"/>
  <c r="F1655" i="1"/>
  <c r="H1655" i="1" s="1"/>
  <c r="F1656" i="1"/>
  <c r="H1656" i="1" s="1"/>
  <c r="F1657" i="1"/>
  <c r="H1657" i="1" s="1"/>
  <c r="F1658" i="1"/>
  <c r="H1658" i="1" s="1"/>
  <c r="F1659" i="1"/>
  <c r="H1659" i="1" s="1"/>
  <c r="F1660" i="1"/>
  <c r="H1660" i="1" s="1"/>
  <c r="F1661" i="1"/>
  <c r="H1661" i="1" s="1"/>
  <c r="F1662" i="1"/>
  <c r="H1662" i="1" s="1"/>
  <c r="F1663" i="1"/>
  <c r="H1663" i="1" s="1"/>
  <c r="F1664" i="1"/>
  <c r="H1664" i="1" s="1"/>
  <c r="F1665" i="1"/>
  <c r="H1665" i="1" s="1"/>
  <c r="F1666" i="1"/>
  <c r="H1666" i="1" s="1"/>
  <c r="F1667" i="1"/>
  <c r="H1667" i="1" s="1"/>
  <c r="F1668" i="1"/>
  <c r="H1668" i="1" s="1"/>
  <c r="F1669" i="1"/>
  <c r="H1669" i="1" s="1"/>
  <c r="F1670" i="1"/>
  <c r="H1670" i="1" s="1"/>
  <c r="F1671" i="1"/>
  <c r="H1671" i="1" s="1"/>
  <c r="F1672" i="1"/>
  <c r="H1672" i="1" s="1"/>
  <c r="F1673" i="1"/>
  <c r="H1673" i="1" s="1"/>
  <c r="F1674" i="1"/>
  <c r="H1674" i="1" s="1"/>
  <c r="F1675" i="1"/>
  <c r="H1675" i="1" s="1"/>
  <c r="F1676" i="1"/>
  <c r="H1676" i="1" s="1"/>
  <c r="F1677" i="1"/>
  <c r="H1677" i="1" s="1"/>
  <c r="F1678" i="1"/>
  <c r="H1678" i="1" s="1"/>
  <c r="F1679" i="1"/>
  <c r="H1679" i="1" s="1"/>
  <c r="F1680" i="1"/>
  <c r="H1680" i="1" s="1"/>
  <c r="F1681" i="1"/>
  <c r="H1681" i="1" s="1"/>
  <c r="F1682" i="1"/>
  <c r="H1682" i="1" s="1"/>
  <c r="F1683" i="1"/>
  <c r="H1683" i="1" s="1"/>
  <c r="F1684" i="1"/>
  <c r="H1684" i="1" s="1"/>
  <c r="F1685" i="1"/>
  <c r="H1685" i="1" s="1"/>
  <c r="F1686" i="1"/>
  <c r="H1686" i="1" s="1"/>
  <c r="F1687" i="1"/>
  <c r="H1687" i="1" s="1"/>
  <c r="F1688" i="1"/>
  <c r="H1688" i="1" s="1"/>
  <c r="F1689" i="1"/>
  <c r="H1689" i="1" s="1"/>
  <c r="F1690" i="1"/>
  <c r="H1690" i="1" s="1"/>
  <c r="F1691" i="1"/>
  <c r="H1691" i="1" s="1"/>
  <c r="F1692" i="1"/>
  <c r="H1692" i="1" s="1"/>
  <c r="F1693" i="1"/>
  <c r="H1693" i="1" s="1"/>
  <c r="F1694" i="1"/>
  <c r="H1694" i="1" s="1"/>
  <c r="F1695" i="1"/>
  <c r="H1695" i="1" s="1"/>
  <c r="F1696" i="1"/>
  <c r="H1696" i="1" s="1"/>
  <c r="F1697" i="1"/>
  <c r="H1697" i="1" s="1"/>
  <c r="F1698" i="1"/>
  <c r="H1698" i="1" s="1"/>
  <c r="F1699" i="1"/>
  <c r="H1699" i="1" s="1"/>
  <c r="F1700" i="1"/>
  <c r="H1700" i="1" s="1"/>
  <c r="F1701" i="1"/>
  <c r="H1701" i="1" s="1"/>
  <c r="F1702" i="1"/>
  <c r="H1702" i="1" s="1"/>
  <c r="F1703" i="1"/>
  <c r="H1703" i="1" s="1"/>
  <c r="F1704" i="1"/>
  <c r="H1704" i="1" s="1"/>
  <c r="F1705" i="1"/>
  <c r="H1705" i="1" s="1"/>
  <c r="F1706" i="1"/>
  <c r="H1706" i="1" s="1"/>
  <c r="F1707" i="1"/>
  <c r="H1707" i="1" s="1"/>
  <c r="F1708" i="1"/>
  <c r="H1708" i="1" s="1"/>
  <c r="F1709" i="1"/>
  <c r="H1709" i="1" s="1"/>
  <c r="F1710" i="1"/>
  <c r="H1710" i="1" s="1"/>
  <c r="F1711" i="1"/>
  <c r="H1711" i="1" s="1"/>
  <c r="F1712" i="1"/>
  <c r="H1712" i="1" s="1"/>
  <c r="F1713" i="1"/>
  <c r="H1713" i="1" s="1"/>
  <c r="F1714" i="1"/>
  <c r="H1714" i="1" s="1"/>
  <c r="F1715" i="1"/>
  <c r="H1715" i="1" s="1"/>
  <c r="F1716" i="1"/>
  <c r="H1716" i="1" s="1"/>
  <c r="F1717" i="1"/>
  <c r="H1717" i="1" s="1"/>
  <c r="F1718" i="1"/>
  <c r="H1718" i="1" s="1"/>
  <c r="F1719" i="1"/>
  <c r="H1719" i="1" s="1"/>
  <c r="F1720" i="1"/>
  <c r="H1720" i="1" s="1"/>
  <c r="F1721" i="1"/>
  <c r="H1721" i="1" s="1"/>
  <c r="F1722" i="1"/>
  <c r="H1722" i="1" s="1"/>
  <c r="F1723" i="1"/>
  <c r="H1723" i="1" s="1"/>
  <c r="F1724" i="1"/>
  <c r="H1724" i="1" s="1"/>
  <c r="F1725" i="1"/>
  <c r="H1725" i="1" s="1"/>
  <c r="F1726" i="1"/>
  <c r="H1726" i="1" s="1"/>
  <c r="F1727" i="1"/>
  <c r="H1727" i="1" s="1"/>
  <c r="F1728" i="1"/>
  <c r="H1728" i="1" s="1"/>
  <c r="F1729" i="1"/>
  <c r="H1729" i="1" s="1"/>
  <c r="F1730" i="1"/>
  <c r="H1730" i="1" s="1"/>
  <c r="F1731" i="1"/>
  <c r="H1731" i="1" s="1"/>
  <c r="F1732" i="1"/>
  <c r="H1732" i="1" s="1"/>
  <c r="F1733" i="1"/>
  <c r="H1733" i="1" s="1"/>
  <c r="F1734" i="1"/>
  <c r="H1734" i="1" s="1"/>
  <c r="F1735" i="1"/>
  <c r="H1735" i="1" s="1"/>
  <c r="F1736" i="1"/>
  <c r="H1736" i="1" s="1"/>
  <c r="F1737" i="1"/>
  <c r="H1737" i="1" s="1"/>
  <c r="F1738" i="1"/>
  <c r="H1738" i="1" s="1"/>
  <c r="F1739" i="1"/>
  <c r="H1739" i="1" s="1"/>
  <c r="F1740" i="1"/>
  <c r="H1740" i="1" s="1"/>
  <c r="F1741" i="1"/>
  <c r="H1741" i="1" s="1"/>
  <c r="F1742" i="1"/>
  <c r="H1742" i="1" s="1"/>
  <c r="F1743" i="1"/>
  <c r="H1743" i="1" s="1"/>
  <c r="F1744" i="1"/>
  <c r="H1744" i="1" s="1"/>
  <c r="F1745" i="1"/>
  <c r="H1745" i="1" s="1"/>
  <c r="F1746" i="1"/>
  <c r="H1746" i="1" s="1"/>
  <c r="F1747" i="1"/>
  <c r="H1747" i="1" s="1"/>
  <c r="F1748" i="1"/>
  <c r="H1748" i="1" s="1"/>
  <c r="F1749" i="1"/>
  <c r="H1749" i="1" s="1"/>
  <c r="F1750" i="1"/>
  <c r="H1750" i="1" s="1"/>
  <c r="F1751" i="1"/>
  <c r="H1751" i="1" s="1"/>
  <c r="F1752" i="1"/>
  <c r="H1752" i="1" s="1"/>
  <c r="F1753" i="1"/>
  <c r="H1753" i="1" s="1"/>
  <c r="F1754" i="1"/>
  <c r="H1754" i="1" s="1"/>
  <c r="F1755" i="1"/>
  <c r="H1755" i="1" s="1"/>
  <c r="F1756" i="1"/>
  <c r="H1756" i="1" s="1"/>
  <c r="F1757" i="1"/>
  <c r="H1757" i="1" s="1"/>
  <c r="F1758" i="1"/>
  <c r="H1758" i="1" s="1"/>
  <c r="F1759" i="1"/>
  <c r="H1759" i="1" s="1"/>
  <c r="F1760" i="1"/>
  <c r="H1760" i="1" s="1"/>
  <c r="F1761" i="1"/>
  <c r="H1761" i="1" s="1"/>
  <c r="F1762" i="1"/>
  <c r="H1762" i="1" s="1"/>
  <c r="F1763" i="1"/>
  <c r="H1763" i="1" s="1"/>
  <c r="F1764" i="1"/>
  <c r="H1764" i="1" s="1"/>
  <c r="F1765" i="1"/>
  <c r="H1765" i="1" s="1"/>
  <c r="F1766" i="1"/>
  <c r="H1766" i="1" s="1"/>
  <c r="F1767" i="1"/>
  <c r="H1767" i="1" s="1"/>
  <c r="F1768" i="1"/>
  <c r="H1768" i="1" s="1"/>
  <c r="F1769" i="1"/>
  <c r="H1769" i="1" s="1"/>
  <c r="F1770" i="1"/>
  <c r="H1770" i="1" s="1"/>
  <c r="F1771" i="1"/>
  <c r="H1771" i="1" s="1"/>
  <c r="F1772" i="1"/>
  <c r="H1772" i="1" s="1"/>
  <c r="F1773" i="1"/>
  <c r="H1773" i="1" s="1"/>
  <c r="F1774" i="1"/>
  <c r="H1774" i="1" s="1"/>
  <c r="F1775" i="1"/>
  <c r="H1775" i="1" s="1"/>
  <c r="F1776" i="1"/>
  <c r="H1776" i="1" s="1"/>
  <c r="F1777" i="1"/>
  <c r="H1777" i="1" s="1"/>
  <c r="F1778" i="1"/>
  <c r="H1778" i="1" s="1"/>
  <c r="F1779" i="1"/>
  <c r="H1779" i="1" s="1"/>
  <c r="F1780" i="1"/>
  <c r="H1780" i="1" s="1"/>
  <c r="F1781" i="1"/>
  <c r="H1781" i="1" s="1"/>
  <c r="F1782" i="1"/>
  <c r="H1782" i="1" s="1"/>
  <c r="F1783" i="1"/>
  <c r="H1783" i="1" s="1"/>
  <c r="F1784" i="1"/>
  <c r="H1784" i="1" s="1"/>
  <c r="F1785" i="1"/>
  <c r="H1785" i="1" s="1"/>
  <c r="F1786" i="1"/>
  <c r="H1786" i="1" s="1"/>
  <c r="F1787" i="1"/>
  <c r="H1787" i="1" s="1"/>
  <c r="F1788" i="1"/>
  <c r="H1788" i="1" s="1"/>
  <c r="F1789" i="1"/>
  <c r="H1789" i="1" s="1"/>
  <c r="F1790" i="1"/>
  <c r="H1790" i="1" s="1"/>
  <c r="F1791" i="1"/>
  <c r="H1791" i="1" s="1"/>
  <c r="F1792" i="1"/>
  <c r="H1792" i="1" s="1"/>
  <c r="F1793" i="1"/>
  <c r="H1793" i="1" s="1"/>
  <c r="F1794" i="1"/>
  <c r="H1794" i="1" s="1"/>
  <c r="F1795" i="1"/>
  <c r="H1795" i="1" s="1"/>
  <c r="F1796" i="1"/>
  <c r="H1796" i="1" s="1"/>
  <c r="F1797" i="1"/>
  <c r="H1797" i="1" s="1"/>
  <c r="F1798" i="1"/>
  <c r="H1798" i="1" s="1"/>
  <c r="F1799" i="1"/>
  <c r="H1799" i="1" s="1"/>
  <c r="F1800" i="1"/>
  <c r="H1800" i="1" s="1"/>
  <c r="F1801" i="1"/>
  <c r="H1801" i="1" s="1"/>
  <c r="F1802" i="1"/>
  <c r="H1802" i="1" s="1"/>
  <c r="F1803" i="1"/>
  <c r="H1803" i="1" s="1"/>
  <c r="F1804" i="1"/>
  <c r="H1804" i="1" s="1"/>
  <c r="F1805" i="1"/>
  <c r="H1805" i="1" s="1"/>
  <c r="F1806" i="1"/>
  <c r="H1806" i="1" s="1"/>
  <c r="F1807" i="1"/>
  <c r="H1807" i="1" s="1"/>
  <c r="F1808" i="1"/>
  <c r="H1808" i="1" s="1"/>
  <c r="F1809" i="1"/>
  <c r="H1809" i="1" s="1"/>
  <c r="F1810" i="1"/>
  <c r="H1810" i="1" s="1"/>
  <c r="F1811" i="1"/>
  <c r="H1811" i="1" s="1"/>
  <c r="F1812" i="1"/>
  <c r="H1812" i="1" s="1"/>
  <c r="F1813" i="1"/>
  <c r="H1813" i="1" s="1"/>
  <c r="F1814" i="1"/>
  <c r="H1814" i="1" s="1"/>
  <c r="F1815" i="1"/>
  <c r="H1815" i="1" s="1"/>
  <c r="F1816" i="1"/>
  <c r="H1816" i="1" s="1"/>
  <c r="F1817" i="1"/>
  <c r="H1817" i="1" s="1"/>
  <c r="F1818" i="1"/>
  <c r="H1818" i="1" s="1"/>
  <c r="F1819" i="1"/>
  <c r="H1819" i="1" s="1"/>
  <c r="F1820" i="1"/>
  <c r="H1820" i="1" s="1"/>
  <c r="F1821" i="1"/>
  <c r="H1821" i="1" s="1"/>
  <c r="F1822" i="1"/>
  <c r="H1822" i="1" s="1"/>
  <c r="F1823" i="1"/>
  <c r="H1823" i="1" s="1"/>
  <c r="F1824" i="1"/>
  <c r="H1824" i="1" s="1"/>
  <c r="F1825" i="1"/>
  <c r="H1825" i="1" s="1"/>
  <c r="F1826" i="1"/>
  <c r="H1826" i="1" s="1"/>
  <c r="F1827" i="1"/>
  <c r="H1827" i="1" s="1"/>
  <c r="F1828" i="1"/>
  <c r="H1828" i="1" s="1"/>
  <c r="F1829" i="1"/>
  <c r="H1829" i="1" s="1"/>
  <c r="F1830" i="1"/>
  <c r="H1830" i="1" s="1"/>
  <c r="F1831" i="1"/>
  <c r="H1831" i="1" s="1"/>
  <c r="F1832" i="1"/>
  <c r="H1832" i="1" s="1"/>
  <c r="F1833" i="1"/>
  <c r="H1833" i="1" s="1"/>
  <c r="F1834" i="1"/>
  <c r="H1834" i="1" s="1"/>
  <c r="F1835" i="1"/>
  <c r="H1835" i="1" s="1"/>
  <c r="F1836" i="1"/>
  <c r="H1836" i="1" s="1"/>
  <c r="F1837" i="1"/>
  <c r="H1837" i="1" s="1"/>
  <c r="F1838" i="1"/>
  <c r="H1838" i="1" s="1"/>
  <c r="F1839" i="1"/>
  <c r="H1839" i="1" s="1"/>
  <c r="F1840" i="1"/>
  <c r="H1840" i="1" s="1"/>
  <c r="F1841" i="1"/>
  <c r="H1841" i="1" s="1"/>
  <c r="F1842" i="1"/>
  <c r="H1842" i="1" s="1"/>
  <c r="F1843" i="1"/>
  <c r="H1843" i="1" s="1"/>
  <c r="F1844" i="1"/>
  <c r="H1844" i="1" s="1"/>
  <c r="F1845" i="1"/>
  <c r="H1845" i="1" s="1"/>
  <c r="F1846" i="1"/>
  <c r="H1846" i="1" s="1"/>
  <c r="F1847" i="1"/>
  <c r="H1847" i="1" s="1"/>
  <c r="F1848" i="1"/>
  <c r="H1848" i="1" s="1"/>
  <c r="F1849" i="1"/>
  <c r="H1849" i="1" s="1"/>
  <c r="F1850" i="1"/>
  <c r="H1850" i="1" s="1"/>
  <c r="F1851" i="1"/>
  <c r="H1851" i="1" s="1"/>
  <c r="F1852" i="1"/>
  <c r="H1852" i="1" s="1"/>
  <c r="F1853" i="1"/>
  <c r="H1853" i="1" s="1"/>
  <c r="F1854" i="1"/>
  <c r="H1854" i="1" s="1"/>
  <c r="F1855" i="1"/>
  <c r="H1855" i="1" s="1"/>
  <c r="F1856" i="1"/>
  <c r="H1856" i="1" s="1"/>
  <c r="F1857" i="1"/>
  <c r="H1857" i="1" s="1"/>
  <c r="F1858" i="1"/>
  <c r="H1858" i="1" s="1"/>
  <c r="F1859" i="1"/>
  <c r="H1859" i="1" s="1"/>
  <c r="F1860" i="1"/>
  <c r="H1860" i="1" s="1"/>
  <c r="F1861" i="1"/>
  <c r="H1861" i="1" s="1"/>
  <c r="F1862" i="1"/>
  <c r="H1862" i="1" s="1"/>
  <c r="F1863" i="1"/>
  <c r="H1863" i="1" s="1"/>
  <c r="F1864" i="1"/>
  <c r="H1864" i="1" s="1"/>
  <c r="F1865" i="1"/>
  <c r="H1865" i="1" s="1"/>
  <c r="F1866" i="1"/>
  <c r="H1866" i="1" s="1"/>
  <c r="F1867" i="1"/>
  <c r="H1867" i="1" s="1"/>
  <c r="F1868" i="1"/>
  <c r="H1868" i="1" s="1"/>
  <c r="F1869" i="1"/>
  <c r="H1869" i="1" s="1"/>
  <c r="F1870" i="1"/>
  <c r="H1870" i="1" s="1"/>
  <c r="F1871" i="1"/>
  <c r="H1871" i="1" s="1"/>
  <c r="F1872" i="1"/>
  <c r="H1872" i="1" s="1"/>
  <c r="F1873" i="1"/>
  <c r="H1873" i="1" s="1"/>
  <c r="F1874" i="1"/>
  <c r="H1874" i="1" s="1"/>
  <c r="F1875" i="1"/>
  <c r="H1875" i="1" s="1"/>
  <c r="F1876" i="1"/>
  <c r="H1876" i="1" s="1"/>
  <c r="F1877" i="1"/>
  <c r="H1877" i="1" s="1"/>
  <c r="F1878" i="1"/>
  <c r="H1878" i="1" s="1"/>
  <c r="F1879" i="1"/>
  <c r="H1879" i="1" s="1"/>
  <c r="F1880" i="1"/>
  <c r="H1880" i="1" s="1"/>
  <c r="F1881" i="1"/>
  <c r="H1881" i="1" s="1"/>
  <c r="F1882" i="1"/>
  <c r="H1882" i="1" s="1"/>
  <c r="F1883" i="1"/>
  <c r="H1883" i="1" s="1"/>
  <c r="F1884" i="1"/>
  <c r="H1884" i="1" s="1"/>
  <c r="F1885" i="1"/>
  <c r="H1885" i="1" s="1"/>
  <c r="F1886" i="1"/>
  <c r="H1886" i="1" s="1"/>
  <c r="F1887" i="1"/>
  <c r="H1887" i="1" s="1"/>
  <c r="F1888" i="1"/>
  <c r="H1888" i="1" s="1"/>
  <c r="F1889" i="1"/>
  <c r="H1889" i="1" s="1"/>
  <c r="F1890" i="1"/>
  <c r="H1890" i="1" s="1"/>
  <c r="F1891" i="1"/>
  <c r="H1891" i="1" s="1"/>
  <c r="F1892" i="1"/>
  <c r="H1892" i="1" s="1"/>
  <c r="F1893" i="1"/>
  <c r="H1893" i="1" s="1"/>
  <c r="F1894" i="1"/>
  <c r="H1894" i="1" s="1"/>
  <c r="F1895" i="1"/>
  <c r="H1895" i="1" s="1"/>
  <c r="F1896" i="1"/>
  <c r="H1896" i="1" s="1"/>
  <c r="F1897" i="1"/>
  <c r="H1897" i="1" s="1"/>
  <c r="F1898" i="1"/>
  <c r="H1898" i="1" s="1"/>
  <c r="F1899" i="1"/>
  <c r="H1899" i="1" s="1"/>
  <c r="F1900" i="1"/>
  <c r="H1900" i="1" s="1"/>
  <c r="F1901" i="1"/>
  <c r="H1901" i="1" s="1"/>
  <c r="F1902" i="1"/>
  <c r="H1902" i="1" s="1"/>
  <c r="F1903" i="1"/>
  <c r="H1903" i="1" s="1"/>
  <c r="F1904" i="1"/>
  <c r="H1904" i="1" s="1"/>
  <c r="F1905" i="1"/>
  <c r="H1905" i="1" s="1"/>
  <c r="F1906" i="1"/>
  <c r="H1906" i="1" s="1"/>
  <c r="F1907" i="1"/>
  <c r="H1907" i="1" s="1"/>
  <c r="F1908" i="1"/>
  <c r="H1908" i="1" s="1"/>
  <c r="F1909" i="1"/>
  <c r="H1909" i="1" s="1"/>
  <c r="F1910" i="1"/>
  <c r="H1910" i="1" s="1"/>
  <c r="F1911" i="1"/>
  <c r="H1911" i="1" s="1"/>
  <c r="F1912" i="1"/>
  <c r="H1912" i="1" s="1"/>
  <c r="F1913" i="1"/>
  <c r="H1913" i="1" s="1"/>
  <c r="F1914" i="1"/>
  <c r="H1914" i="1" s="1"/>
  <c r="F1915" i="1"/>
  <c r="H1915" i="1" s="1"/>
  <c r="F1916" i="1"/>
  <c r="H1916" i="1" s="1"/>
  <c r="F1917" i="1"/>
  <c r="H1917" i="1" s="1"/>
  <c r="F1918" i="1"/>
  <c r="H1918" i="1" s="1"/>
  <c r="F1919" i="1"/>
  <c r="H1919" i="1" s="1"/>
  <c r="F1920" i="1"/>
  <c r="H1920" i="1" s="1"/>
  <c r="F1921" i="1"/>
  <c r="H1921" i="1" s="1"/>
  <c r="F1922" i="1"/>
  <c r="H1922" i="1" s="1"/>
  <c r="F1923" i="1"/>
  <c r="H1923" i="1" s="1"/>
  <c r="F1924" i="1"/>
  <c r="H1924" i="1" s="1"/>
  <c r="F1925" i="1"/>
  <c r="H1925" i="1" s="1"/>
  <c r="F1926" i="1"/>
  <c r="H1926" i="1" s="1"/>
  <c r="F1927" i="1"/>
  <c r="H1927" i="1" s="1"/>
  <c r="F1928" i="1"/>
  <c r="H1928" i="1" s="1"/>
  <c r="F1929" i="1"/>
  <c r="H1929" i="1" s="1"/>
  <c r="F1930" i="1"/>
  <c r="H1930" i="1" s="1"/>
  <c r="F1931" i="1"/>
  <c r="H1931" i="1" s="1"/>
  <c r="F1932" i="1"/>
  <c r="H1932" i="1" s="1"/>
  <c r="F1933" i="1"/>
  <c r="H1933" i="1" s="1"/>
  <c r="F1934" i="1"/>
  <c r="H1934" i="1" s="1"/>
  <c r="F1935" i="1"/>
  <c r="H1935" i="1" s="1"/>
  <c r="F1936" i="1"/>
  <c r="H1936" i="1" s="1"/>
  <c r="F1937" i="1"/>
  <c r="H1937" i="1" s="1"/>
  <c r="F1938" i="1"/>
  <c r="H1938" i="1" s="1"/>
  <c r="F1939" i="1"/>
  <c r="H1939" i="1" s="1"/>
  <c r="F1940" i="1"/>
  <c r="H1940" i="1" s="1"/>
  <c r="F1941" i="1"/>
  <c r="H1941" i="1" s="1"/>
  <c r="F1942" i="1"/>
  <c r="H1942" i="1" s="1"/>
  <c r="F1943" i="1"/>
  <c r="H1943" i="1" s="1"/>
  <c r="F1944" i="1"/>
  <c r="H1944" i="1" s="1"/>
  <c r="F1945" i="1"/>
  <c r="H1945" i="1" s="1"/>
  <c r="F1946" i="1"/>
  <c r="H1946" i="1" s="1"/>
  <c r="F1947" i="1"/>
  <c r="H1947" i="1" s="1"/>
  <c r="F1948" i="1"/>
  <c r="H1948" i="1" s="1"/>
  <c r="F1949" i="1"/>
  <c r="H1949" i="1" s="1"/>
  <c r="F1950" i="1"/>
  <c r="H1950" i="1" s="1"/>
  <c r="F1951" i="1"/>
  <c r="H1951" i="1" s="1"/>
  <c r="F1952" i="1"/>
  <c r="H1952" i="1" s="1"/>
  <c r="F1953" i="1"/>
  <c r="H1953" i="1" s="1"/>
  <c r="F1954" i="1"/>
  <c r="H1954" i="1" s="1"/>
  <c r="F1955" i="1"/>
  <c r="H1955" i="1" s="1"/>
  <c r="F1956" i="1"/>
  <c r="H1956" i="1" s="1"/>
  <c r="F1957" i="1"/>
  <c r="H1957" i="1" s="1"/>
  <c r="F1958" i="1"/>
  <c r="H1958" i="1" s="1"/>
  <c r="F1959" i="1"/>
  <c r="H1959" i="1" s="1"/>
  <c r="F1960" i="1"/>
  <c r="H1960" i="1" s="1"/>
  <c r="F1961" i="1"/>
  <c r="H1961" i="1" s="1"/>
  <c r="F1962" i="1"/>
  <c r="H1962" i="1" s="1"/>
  <c r="F1963" i="1"/>
  <c r="H1963" i="1" s="1"/>
  <c r="F1964" i="1"/>
  <c r="H1964" i="1" s="1"/>
  <c r="F1965" i="1"/>
  <c r="H1965" i="1" s="1"/>
  <c r="F1966" i="1"/>
  <c r="H1966" i="1" s="1"/>
  <c r="F1967" i="1"/>
  <c r="H1967" i="1" s="1"/>
  <c r="F1968" i="1"/>
  <c r="H1968" i="1" s="1"/>
  <c r="F1969" i="1"/>
  <c r="H1969" i="1" s="1"/>
  <c r="F1970" i="1"/>
  <c r="H1970" i="1" s="1"/>
  <c r="F1971" i="1"/>
  <c r="H1971" i="1" s="1"/>
  <c r="F1972" i="1"/>
  <c r="H1972" i="1" s="1"/>
  <c r="F1973" i="1"/>
  <c r="H1973" i="1" s="1"/>
  <c r="F1974" i="1"/>
  <c r="H1974" i="1" s="1"/>
  <c r="F1975" i="1"/>
  <c r="H1975" i="1" s="1"/>
  <c r="F1976" i="1"/>
  <c r="H1976" i="1" s="1"/>
  <c r="F1977" i="1"/>
  <c r="H1977" i="1" s="1"/>
  <c r="F1978" i="1"/>
  <c r="H1978" i="1" s="1"/>
  <c r="F1979" i="1"/>
  <c r="H1979" i="1" s="1"/>
  <c r="F1980" i="1"/>
  <c r="H1980" i="1" s="1"/>
  <c r="F1981" i="1"/>
  <c r="H1981" i="1" s="1"/>
  <c r="F1982" i="1"/>
  <c r="H1982" i="1" s="1"/>
  <c r="F1983" i="1"/>
  <c r="H1983" i="1" s="1"/>
  <c r="F1984" i="1"/>
  <c r="H1984" i="1" s="1"/>
  <c r="F1985" i="1"/>
  <c r="H1985" i="1" s="1"/>
  <c r="F1986" i="1"/>
  <c r="H1986" i="1" s="1"/>
  <c r="F1987" i="1"/>
  <c r="H1987" i="1" s="1"/>
  <c r="F1988" i="1"/>
  <c r="H1988" i="1" s="1"/>
  <c r="F1989" i="1"/>
  <c r="H1989" i="1" s="1"/>
  <c r="F1990" i="1"/>
  <c r="H1990" i="1" s="1"/>
  <c r="F1991" i="1"/>
  <c r="H1991" i="1" s="1"/>
  <c r="F1992" i="1"/>
  <c r="H1992" i="1" s="1"/>
  <c r="F1993" i="1"/>
  <c r="H1993" i="1" s="1"/>
  <c r="F1994" i="1"/>
  <c r="H1994" i="1" s="1"/>
  <c r="F1995" i="1"/>
  <c r="H1995" i="1" s="1"/>
  <c r="F1996" i="1"/>
  <c r="H1996" i="1" s="1"/>
  <c r="F1997" i="1"/>
  <c r="H1997" i="1" s="1"/>
  <c r="F1998" i="1"/>
  <c r="H1998" i="1" s="1"/>
  <c r="F1999" i="1"/>
  <c r="H1999" i="1" s="1"/>
  <c r="F2000" i="1"/>
  <c r="H2000" i="1" s="1"/>
  <c r="F2001" i="1"/>
  <c r="H2001" i="1" s="1"/>
  <c r="F2002" i="1"/>
  <c r="H2002" i="1" s="1"/>
  <c r="F2003" i="1"/>
  <c r="H2003" i="1" s="1"/>
  <c r="F2004" i="1"/>
  <c r="H2004" i="1" s="1"/>
  <c r="F2005" i="1"/>
  <c r="H2005" i="1" s="1"/>
  <c r="F2006" i="1"/>
  <c r="H2006" i="1" s="1"/>
  <c r="F2007" i="1"/>
  <c r="H2007" i="1" s="1"/>
  <c r="F2008" i="1"/>
  <c r="H2008" i="1" s="1"/>
  <c r="F2009" i="1"/>
  <c r="H2009" i="1" s="1"/>
  <c r="F2010" i="1"/>
  <c r="H2010" i="1" s="1"/>
  <c r="F2011" i="1"/>
  <c r="H2011" i="1" s="1"/>
  <c r="F2012" i="1"/>
  <c r="H2012" i="1" s="1"/>
  <c r="F2013" i="1"/>
  <c r="H2013" i="1" s="1"/>
  <c r="F2014" i="1"/>
  <c r="H2014" i="1" s="1"/>
  <c r="F2015" i="1"/>
  <c r="H2015" i="1" s="1"/>
  <c r="F2016" i="1"/>
  <c r="H2016" i="1" s="1"/>
  <c r="F2017" i="1"/>
  <c r="H2017" i="1" s="1"/>
  <c r="F2018" i="1"/>
  <c r="H2018" i="1" s="1"/>
  <c r="F2019" i="1"/>
  <c r="H2019" i="1" s="1"/>
  <c r="F2020" i="1"/>
  <c r="H2020" i="1" s="1"/>
  <c r="F2021" i="1"/>
  <c r="H2021" i="1" s="1"/>
  <c r="F2022" i="1"/>
  <c r="H2022" i="1" s="1"/>
  <c r="F2023" i="1"/>
  <c r="H2023" i="1" s="1"/>
  <c r="F2024" i="1"/>
  <c r="H2024" i="1" s="1"/>
  <c r="F2025" i="1"/>
  <c r="H2025" i="1" s="1"/>
  <c r="F2026" i="1"/>
  <c r="H2026" i="1" s="1"/>
  <c r="F2027" i="1"/>
  <c r="H2027" i="1" s="1"/>
  <c r="F2028" i="1"/>
  <c r="H2028" i="1" s="1"/>
  <c r="F2029" i="1"/>
  <c r="H2029" i="1" s="1"/>
  <c r="F2030" i="1"/>
  <c r="H2030" i="1" s="1"/>
  <c r="F2031" i="1"/>
  <c r="H2031" i="1" s="1"/>
  <c r="F2032" i="1"/>
  <c r="H2032" i="1" s="1"/>
  <c r="F2033" i="1"/>
  <c r="H2033" i="1" s="1"/>
  <c r="F2034" i="1"/>
  <c r="H2034" i="1" s="1"/>
  <c r="F2035" i="1"/>
  <c r="H2035" i="1" s="1"/>
  <c r="F2036" i="1"/>
  <c r="H2036" i="1" s="1"/>
  <c r="F2037" i="1"/>
  <c r="H2037" i="1" s="1"/>
  <c r="F2038" i="1"/>
  <c r="H2038" i="1" s="1"/>
  <c r="F2039" i="1"/>
  <c r="H2039" i="1" s="1"/>
  <c r="F2040" i="1"/>
  <c r="H2040" i="1" s="1"/>
  <c r="F2041" i="1"/>
  <c r="H2041" i="1" s="1"/>
  <c r="F2042" i="1"/>
  <c r="H2042" i="1" s="1"/>
  <c r="F2043" i="1"/>
  <c r="H2043" i="1" s="1"/>
  <c r="F2044" i="1"/>
  <c r="H2044" i="1" s="1"/>
  <c r="F2045" i="1"/>
  <c r="H2045" i="1" s="1"/>
  <c r="F2046" i="1"/>
  <c r="H2046" i="1" s="1"/>
  <c r="F2047" i="1"/>
  <c r="H2047" i="1" s="1"/>
  <c r="F2048" i="1"/>
  <c r="H2048" i="1" s="1"/>
  <c r="F2049" i="1"/>
  <c r="H2049" i="1" s="1"/>
  <c r="F2050" i="1"/>
  <c r="H2050" i="1" s="1"/>
  <c r="F2051" i="1"/>
  <c r="H2051" i="1" s="1"/>
  <c r="F2052" i="1"/>
  <c r="H2052" i="1" s="1"/>
  <c r="F2053" i="1"/>
  <c r="H2053" i="1" s="1"/>
  <c r="F2054" i="1"/>
  <c r="H2054" i="1" s="1"/>
  <c r="F2055" i="1"/>
  <c r="H2055" i="1" s="1"/>
  <c r="F2056" i="1"/>
  <c r="H2056" i="1" s="1"/>
  <c r="F2057" i="1"/>
  <c r="H2057" i="1" s="1"/>
  <c r="F2058" i="1"/>
  <c r="H2058" i="1" s="1"/>
  <c r="F2059" i="1"/>
  <c r="H2059" i="1" s="1"/>
  <c r="F2060" i="1"/>
  <c r="H2060" i="1" s="1"/>
  <c r="F2061" i="1"/>
  <c r="H2061" i="1" s="1"/>
  <c r="F2062" i="1"/>
  <c r="H2062" i="1" s="1"/>
  <c r="F2063" i="1"/>
  <c r="H2063" i="1" s="1"/>
  <c r="F2064" i="1"/>
  <c r="H2064" i="1" s="1"/>
  <c r="F2065" i="1"/>
  <c r="H2065" i="1" s="1"/>
  <c r="F2066" i="1"/>
  <c r="H2066" i="1" s="1"/>
  <c r="F2067" i="1"/>
  <c r="H2067" i="1" s="1"/>
  <c r="F2068" i="1"/>
  <c r="H2068" i="1" s="1"/>
  <c r="F2069" i="1"/>
  <c r="H2069" i="1" s="1"/>
  <c r="F2070" i="1"/>
  <c r="H2070" i="1" s="1"/>
  <c r="F2071" i="1"/>
  <c r="H2071" i="1" s="1"/>
  <c r="F2072" i="1"/>
  <c r="H2072" i="1" s="1"/>
  <c r="F2073" i="1"/>
  <c r="H2073" i="1" s="1"/>
  <c r="F2074" i="1"/>
  <c r="H2074" i="1" s="1"/>
  <c r="F2075" i="1"/>
  <c r="H2075" i="1" s="1"/>
  <c r="F2076" i="1"/>
  <c r="H2076" i="1" s="1"/>
  <c r="F2077" i="1"/>
  <c r="H2077" i="1" s="1"/>
  <c r="F2078" i="1"/>
  <c r="H2078" i="1" s="1"/>
  <c r="F2079" i="1"/>
  <c r="H2079" i="1" s="1"/>
  <c r="F2080" i="1"/>
  <c r="H2080" i="1" s="1"/>
  <c r="F2081" i="1"/>
  <c r="H2081" i="1" s="1"/>
  <c r="F2082" i="1"/>
  <c r="H2082" i="1" s="1"/>
  <c r="F2083" i="1"/>
  <c r="H2083" i="1" s="1"/>
  <c r="F2084" i="1"/>
  <c r="H2084" i="1" s="1"/>
  <c r="F2085" i="1"/>
  <c r="H2085" i="1" s="1"/>
  <c r="F2086" i="1"/>
  <c r="H2086" i="1" s="1"/>
  <c r="F2087" i="1"/>
  <c r="H2087" i="1" s="1"/>
  <c r="F2088" i="1"/>
  <c r="H2088" i="1" s="1"/>
  <c r="F2089" i="1"/>
  <c r="H2089" i="1" s="1"/>
  <c r="F2090" i="1"/>
  <c r="H2090" i="1" s="1"/>
  <c r="F2091" i="1"/>
  <c r="H2091" i="1" s="1"/>
  <c r="F2092" i="1"/>
  <c r="H2092" i="1" s="1"/>
  <c r="F2093" i="1"/>
  <c r="H2093" i="1" s="1"/>
  <c r="F2094" i="1"/>
  <c r="H2094" i="1" s="1"/>
  <c r="F2095" i="1"/>
  <c r="H2095" i="1" s="1"/>
  <c r="F2096" i="1"/>
  <c r="H2096" i="1" s="1"/>
  <c r="F2097" i="1"/>
  <c r="H2097" i="1" s="1"/>
  <c r="F2098" i="1"/>
  <c r="H2098" i="1" s="1"/>
  <c r="F2099" i="1"/>
  <c r="H2099" i="1" s="1"/>
  <c r="F2100" i="1"/>
  <c r="H2100" i="1" s="1"/>
  <c r="F2101" i="1"/>
  <c r="H2101" i="1" s="1"/>
  <c r="F2102" i="1"/>
  <c r="H2102" i="1" s="1"/>
  <c r="F2103" i="1"/>
  <c r="H2103" i="1" s="1"/>
  <c r="F2104" i="1"/>
  <c r="H2104" i="1" s="1"/>
  <c r="F2105" i="1"/>
  <c r="H2105" i="1" s="1"/>
  <c r="F2106" i="1"/>
  <c r="H2106" i="1" s="1"/>
  <c r="F2107" i="1"/>
  <c r="H2107" i="1" s="1"/>
  <c r="F2108" i="1"/>
  <c r="H2108" i="1" s="1"/>
  <c r="F2109" i="1"/>
  <c r="H2109" i="1" s="1"/>
  <c r="F2110" i="1"/>
  <c r="H2110" i="1" s="1"/>
  <c r="F2111" i="1"/>
  <c r="H2111" i="1" s="1"/>
  <c r="F2112" i="1"/>
  <c r="H2112" i="1" s="1"/>
  <c r="F2113" i="1"/>
  <c r="H2113" i="1" s="1"/>
  <c r="F2114" i="1"/>
  <c r="H2114" i="1" s="1"/>
  <c r="F2115" i="1"/>
  <c r="H2115" i="1" s="1"/>
  <c r="F2116" i="1"/>
  <c r="H2116" i="1" s="1"/>
  <c r="F2117" i="1"/>
  <c r="H2117" i="1" s="1"/>
  <c r="F2118" i="1"/>
  <c r="H2118" i="1" s="1"/>
  <c r="F2119" i="1"/>
  <c r="H2119" i="1" s="1"/>
  <c r="F2120" i="1"/>
  <c r="H2120" i="1" s="1"/>
  <c r="F2121" i="1"/>
  <c r="H2121" i="1" s="1"/>
  <c r="F2122" i="1"/>
  <c r="H2122" i="1" s="1"/>
  <c r="F2123" i="1"/>
  <c r="H2123" i="1" s="1"/>
  <c r="F2124" i="1"/>
  <c r="H2124" i="1" s="1"/>
  <c r="F2125" i="1"/>
  <c r="H2125" i="1" s="1"/>
  <c r="F2126" i="1"/>
  <c r="H2126" i="1" s="1"/>
  <c r="F2127" i="1"/>
  <c r="H2127" i="1" s="1"/>
  <c r="F2128" i="1"/>
  <c r="H2128" i="1" s="1"/>
  <c r="F2129" i="1"/>
  <c r="H2129" i="1" s="1"/>
  <c r="F2130" i="1"/>
  <c r="H2130" i="1" s="1"/>
  <c r="F2131" i="1"/>
  <c r="H2131" i="1" s="1"/>
  <c r="F2132" i="1"/>
  <c r="H2132" i="1" s="1"/>
  <c r="F2133" i="1"/>
  <c r="H2133" i="1" s="1"/>
  <c r="F2134" i="1"/>
  <c r="H2134" i="1" s="1"/>
  <c r="F2135" i="1"/>
  <c r="H2135" i="1" s="1"/>
  <c r="F2136" i="1"/>
  <c r="H2136" i="1" s="1"/>
  <c r="F2137" i="1"/>
  <c r="H2137" i="1" s="1"/>
  <c r="F2138" i="1"/>
  <c r="H2138" i="1" s="1"/>
  <c r="F2139" i="1"/>
  <c r="H2139" i="1" s="1"/>
  <c r="F2140" i="1"/>
  <c r="H2140" i="1" s="1"/>
  <c r="F2141" i="1"/>
  <c r="H2141" i="1" s="1"/>
  <c r="F2142" i="1"/>
  <c r="H2142" i="1" s="1"/>
  <c r="F2143" i="1"/>
  <c r="H2143" i="1" s="1"/>
  <c r="F2144" i="1"/>
  <c r="H2144" i="1" s="1"/>
  <c r="F2145" i="1"/>
  <c r="H2145" i="1" s="1"/>
  <c r="F2146" i="1"/>
  <c r="H2146" i="1" s="1"/>
  <c r="F2147" i="1"/>
  <c r="H2147" i="1" s="1"/>
  <c r="F2148" i="1"/>
  <c r="H2148" i="1" s="1"/>
  <c r="F2149" i="1"/>
  <c r="H2149" i="1" s="1"/>
  <c r="F2150" i="1"/>
  <c r="H2150" i="1" s="1"/>
  <c r="F2151" i="1"/>
  <c r="H2151" i="1" s="1"/>
  <c r="F2152" i="1"/>
  <c r="H2152" i="1" s="1"/>
  <c r="F2153" i="1"/>
  <c r="H2153" i="1" s="1"/>
  <c r="F2154" i="1"/>
  <c r="H2154" i="1" s="1"/>
  <c r="F2155" i="1"/>
  <c r="H2155" i="1" s="1"/>
  <c r="F2156" i="1"/>
  <c r="H2156" i="1" s="1"/>
  <c r="F2157" i="1"/>
  <c r="H2157" i="1" s="1"/>
  <c r="F2158" i="1"/>
  <c r="H2158" i="1" s="1"/>
  <c r="F2159" i="1"/>
  <c r="H2159" i="1" s="1"/>
  <c r="F2160" i="1"/>
  <c r="H2160" i="1" s="1"/>
  <c r="F2161" i="1"/>
  <c r="H2161" i="1" s="1"/>
  <c r="F2162" i="1"/>
  <c r="H2162" i="1" s="1"/>
  <c r="F2163" i="1"/>
  <c r="H2163" i="1" s="1"/>
  <c r="F2164" i="1"/>
  <c r="H2164" i="1" s="1"/>
  <c r="F2165" i="1"/>
  <c r="H2165" i="1" s="1"/>
  <c r="F2166" i="1"/>
  <c r="H2166" i="1" s="1"/>
  <c r="F2167" i="1"/>
  <c r="H2167" i="1" s="1"/>
  <c r="F2168" i="1"/>
  <c r="H2168" i="1" s="1"/>
  <c r="F2169" i="1"/>
  <c r="H2169" i="1" s="1"/>
  <c r="F2170" i="1"/>
  <c r="H2170" i="1" s="1"/>
  <c r="F2171" i="1"/>
  <c r="H2171" i="1" s="1"/>
  <c r="F2172" i="1"/>
  <c r="H2172" i="1" s="1"/>
  <c r="F2173" i="1"/>
  <c r="H2173" i="1" s="1"/>
  <c r="F2174" i="1"/>
  <c r="H2174" i="1" s="1"/>
  <c r="F2175" i="1"/>
  <c r="H2175" i="1" s="1"/>
  <c r="F2176" i="1"/>
  <c r="H2176" i="1" s="1"/>
  <c r="F2177" i="1"/>
  <c r="H2177" i="1" s="1"/>
  <c r="F2178" i="1"/>
  <c r="H2178" i="1" s="1"/>
  <c r="F2179" i="1"/>
  <c r="H2179" i="1" s="1"/>
  <c r="F2180" i="1"/>
  <c r="H2180" i="1" s="1"/>
  <c r="F2181" i="1"/>
  <c r="H2181" i="1" s="1"/>
  <c r="F2182" i="1"/>
  <c r="H2182" i="1" s="1"/>
  <c r="F2183" i="1"/>
  <c r="H2183" i="1" s="1"/>
  <c r="F2184" i="1"/>
  <c r="H2184" i="1" s="1"/>
  <c r="F2185" i="1"/>
  <c r="H2185" i="1" s="1"/>
  <c r="F2186" i="1"/>
  <c r="H2186" i="1" s="1"/>
  <c r="F2187" i="1"/>
  <c r="H2187" i="1" s="1"/>
  <c r="F2188" i="1"/>
  <c r="H2188" i="1" s="1"/>
  <c r="F2189" i="1"/>
  <c r="H2189" i="1" s="1"/>
  <c r="F2190" i="1"/>
  <c r="H2190" i="1" s="1"/>
  <c r="F2191" i="1"/>
  <c r="H2191" i="1" s="1"/>
  <c r="F2192" i="1"/>
  <c r="H2192" i="1" s="1"/>
  <c r="F2193" i="1"/>
  <c r="H2193" i="1" s="1"/>
  <c r="F2194" i="1"/>
  <c r="H2194" i="1" s="1"/>
  <c r="F2195" i="1"/>
  <c r="H2195" i="1" s="1"/>
  <c r="F2196" i="1"/>
  <c r="H2196" i="1" s="1"/>
  <c r="F2197" i="1"/>
  <c r="H2197" i="1" s="1"/>
  <c r="F2198" i="1"/>
  <c r="H2198" i="1" s="1"/>
  <c r="F2199" i="1"/>
  <c r="H2199" i="1" s="1"/>
  <c r="F2200" i="1"/>
  <c r="H2200" i="1" s="1"/>
  <c r="F2201" i="1"/>
  <c r="H2201" i="1" s="1"/>
  <c r="F2202" i="1"/>
  <c r="H2202" i="1" s="1"/>
  <c r="F2203" i="1"/>
  <c r="H2203" i="1" s="1"/>
  <c r="F2204" i="1"/>
  <c r="H2204" i="1" s="1"/>
  <c r="F2205" i="1"/>
  <c r="H2205" i="1" s="1"/>
  <c r="F2206" i="1"/>
  <c r="H2206" i="1" s="1"/>
  <c r="F2207" i="1"/>
  <c r="H2207" i="1" s="1"/>
  <c r="F2208" i="1"/>
  <c r="H2208" i="1" s="1"/>
  <c r="F2209" i="1"/>
  <c r="H2209" i="1" s="1"/>
  <c r="F2210" i="1"/>
  <c r="H2210" i="1" s="1"/>
  <c r="F2211" i="1"/>
  <c r="H2211" i="1" s="1"/>
  <c r="F2212" i="1"/>
  <c r="H2212" i="1" s="1"/>
  <c r="F2213" i="1"/>
  <c r="H2213" i="1" s="1"/>
  <c r="F2214" i="1"/>
  <c r="H2214" i="1" s="1"/>
  <c r="F2215" i="1"/>
  <c r="H2215" i="1" s="1"/>
  <c r="F2216" i="1"/>
  <c r="H2216" i="1" s="1"/>
  <c r="F2217" i="1"/>
  <c r="H2217" i="1" s="1"/>
  <c r="F2218" i="1"/>
  <c r="H2218" i="1" s="1"/>
  <c r="F2219" i="1"/>
  <c r="H2219" i="1" s="1"/>
  <c r="F2220" i="1"/>
  <c r="H2220" i="1" s="1"/>
  <c r="F2221" i="1"/>
  <c r="H2221" i="1" s="1"/>
  <c r="F2222" i="1"/>
  <c r="H2222" i="1" s="1"/>
  <c r="F2223" i="1"/>
  <c r="H2223" i="1" s="1"/>
  <c r="F2224" i="1"/>
  <c r="H2224" i="1" s="1"/>
  <c r="F2225" i="1"/>
  <c r="H2225" i="1" s="1"/>
  <c r="F2226" i="1"/>
  <c r="H2226" i="1" s="1"/>
  <c r="F2227" i="1"/>
  <c r="H2227" i="1" s="1"/>
  <c r="F2228" i="1"/>
  <c r="H2228" i="1" s="1"/>
  <c r="F2229" i="1"/>
  <c r="H2229" i="1" s="1"/>
  <c r="F2230" i="1"/>
  <c r="H2230" i="1" s="1"/>
  <c r="F2231" i="1"/>
  <c r="H2231" i="1" s="1"/>
  <c r="F2232" i="1"/>
  <c r="H2232" i="1" s="1"/>
  <c r="F2233" i="1"/>
  <c r="H2233" i="1" s="1"/>
  <c r="F2234" i="1"/>
  <c r="H2234" i="1" s="1"/>
  <c r="F2235" i="1"/>
  <c r="H2235" i="1" s="1"/>
  <c r="F2236" i="1"/>
  <c r="H2236" i="1" s="1"/>
  <c r="F2237" i="1"/>
  <c r="H2237" i="1" s="1"/>
  <c r="F2238" i="1"/>
  <c r="H2238" i="1" s="1"/>
  <c r="F2239" i="1"/>
  <c r="H2239" i="1" s="1"/>
  <c r="F2240" i="1"/>
  <c r="H2240" i="1" s="1"/>
  <c r="F2241" i="1"/>
  <c r="H2241" i="1" s="1"/>
  <c r="F2242" i="1"/>
  <c r="H2242" i="1" s="1"/>
  <c r="F2243" i="1"/>
  <c r="H2243" i="1" s="1"/>
  <c r="F2244" i="1"/>
  <c r="H2244" i="1" s="1"/>
  <c r="F2245" i="1"/>
  <c r="H2245" i="1" s="1"/>
  <c r="F2246" i="1"/>
  <c r="H2246" i="1" s="1"/>
  <c r="F2247" i="1"/>
  <c r="H2247" i="1" s="1"/>
  <c r="F2248" i="1"/>
  <c r="H2248" i="1" s="1"/>
  <c r="F2249" i="1"/>
  <c r="H2249" i="1" s="1"/>
  <c r="F2250" i="1"/>
  <c r="H2250" i="1" s="1"/>
  <c r="F2251" i="1"/>
  <c r="H2251" i="1" s="1"/>
  <c r="F2252" i="1"/>
  <c r="H2252" i="1" s="1"/>
  <c r="F2253" i="1"/>
  <c r="H2253" i="1" s="1"/>
  <c r="F2254" i="1"/>
  <c r="H2254" i="1" s="1"/>
  <c r="F2255" i="1"/>
  <c r="H2255" i="1" s="1"/>
  <c r="F2256" i="1"/>
  <c r="H2256" i="1" s="1"/>
  <c r="F2257" i="1"/>
  <c r="H2257" i="1" s="1"/>
  <c r="F2258" i="1"/>
  <c r="H2258" i="1" s="1"/>
  <c r="F2259" i="1"/>
  <c r="H2259" i="1" s="1"/>
  <c r="F2260" i="1"/>
  <c r="H2260" i="1" s="1"/>
  <c r="F2261" i="1"/>
  <c r="H2261" i="1" s="1"/>
  <c r="F2262" i="1"/>
  <c r="H2262" i="1" s="1"/>
  <c r="F2263" i="1"/>
  <c r="H2263" i="1" s="1"/>
  <c r="F2264" i="1"/>
  <c r="H2264" i="1" s="1"/>
  <c r="F2265" i="1"/>
  <c r="H2265" i="1" s="1"/>
  <c r="F2266" i="1"/>
  <c r="H2266" i="1" s="1"/>
  <c r="F2267" i="1"/>
  <c r="H2267" i="1" s="1"/>
  <c r="F2268" i="1"/>
  <c r="H2268" i="1" s="1"/>
  <c r="F2269" i="1"/>
  <c r="H2269" i="1" s="1"/>
  <c r="F2270" i="1"/>
  <c r="H2270" i="1" s="1"/>
  <c r="F2271" i="1"/>
  <c r="H2271" i="1" s="1"/>
  <c r="F2272" i="1"/>
  <c r="H2272" i="1" s="1"/>
  <c r="F2273" i="1"/>
  <c r="H2273" i="1" s="1"/>
  <c r="F2274" i="1"/>
  <c r="H2274" i="1" s="1"/>
  <c r="F2275" i="1"/>
  <c r="H2275" i="1" s="1"/>
  <c r="F2276" i="1"/>
  <c r="H2276" i="1" s="1"/>
  <c r="F2277" i="1"/>
  <c r="H2277" i="1" s="1"/>
  <c r="F2278" i="1"/>
  <c r="H2278" i="1" s="1"/>
  <c r="F2279" i="1"/>
  <c r="H2279" i="1" s="1"/>
  <c r="F2280" i="1"/>
  <c r="H2280" i="1" s="1"/>
  <c r="F2281" i="1"/>
  <c r="H2281" i="1" s="1"/>
  <c r="F2282" i="1"/>
  <c r="H2282" i="1" s="1"/>
  <c r="F2283" i="1"/>
  <c r="H2283" i="1" s="1"/>
  <c r="F2284" i="1"/>
  <c r="H2284" i="1" s="1"/>
  <c r="F2285" i="1"/>
  <c r="H2285" i="1" s="1"/>
  <c r="F2286" i="1"/>
  <c r="H2286" i="1" s="1"/>
  <c r="F2287" i="1"/>
  <c r="H2287" i="1" s="1"/>
  <c r="F2288" i="1"/>
  <c r="H2288" i="1" s="1"/>
  <c r="F2289" i="1"/>
  <c r="H2289" i="1" s="1"/>
  <c r="F2290" i="1"/>
  <c r="H2290" i="1" s="1"/>
  <c r="F2291" i="1"/>
  <c r="H2291" i="1" s="1"/>
  <c r="F2292" i="1"/>
  <c r="H2292" i="1" s="1"/>
  <c r="F2293" i="1"/>
  <c r="H2293" i="1" s="1"/>
  <c r="F2294" i="1"/>
  <c r="H2294" i="1" s="1"/>
  <c r="F2295" i="1"/>
  <c r="H2295" i="1" s="1"/>
  <c r="F2296" i="1"/>
  <c r="H2296" i="1" s="1"/>
  <c r="F2297" i="1"/>
  <c r="H2297" i="1" s="1"/>
  <c r="F2298" i="1"/>
  <c r="H2298" i="1" s="1"/>
  <c r="F2299" i="1"/>
  <c r="H2299" i="1" s="1"/>
  <c r="F2300" i="1"/>
  <c r="H2300" i="1" s="1"/>
  <c r="F2301" i="1"/>
  <c r="H2301" i="1" s="1"/>
  <c r="F2302" i="1"/>
  <c r="H2302" i="1" s="1"/>
  <c r="F2303" i="1"/>
  <c r="H2303" i="1" s="1"/>
  <c r="F2304" i="1"/>
  <c r="H2304" i="1" s="1"/>
  <c r="F2305" i="1"/>
  <c r="H2305" i="1" s="1"/>
  <c r="F2306" i="1"/>
  <c r="H2306" i="1" s="1"/>
  <c r="F2307" i="1"/>
  <c r="H2307" i="1" s="1"/>
  <c r="F2308" i="1"/>
  <c r="H2308" i="1" s="1"/>
  <c r="F2309" i="1"/>
  <c r="H2309" i="1" s="1"/>
  <c r="F2310" i="1"/>
  <c r="H2310" i="1" s="1"/>
  <c r="F2311" i="1"/>
  <c r="H2311" i="1" s="1"/>
  <c r="F2312" i="1"/>
  <c r="H2312" i="1" s="1"/>
  <c r="F2313" i="1"/>
  <c r="H2313" i="1" s="1"/>
  <c r="F2314" i="1"/>
  <c r="H2314" i="1" s="1"/>
  <c r="F2315" i="1"/>
  <c r="H2315" i="1" s="1"/>
  <c r="F2316" i="1"/>
  <c r="H2316" i="1" s="1"/>
  <c r="F2317" i="1"/>
  <c r="H2317" i="1" s="1"/>
  <c r="F2318" i="1"/>
  <c r="H2318" i="1" s="1"/>
  <c r="F2319" i="1"/>
  <c r="H2319" i="1" s="1"/>
  <c r="F2320" i="1"/>
  <c r="H2320" i="1" s="1"/>
  <c r="F2321" i="1"/>
  <c r="H2321" i="1" s="1"/>
  <c r="F2322" i="1"/>
  <c r="H2322" i="1" s="1"/>
  <c r="F2323" i="1"/>
  <c r="H2323" i="1" s="1"/>
  <c r="F2324" i="1"/>
  <c r="H2324" i="1" s="1"/>
  <c r="F2325" i="1"/>
  <c r="H2325" i="1" s="1"/>
  <c r="F2326" i="1"/>
  <c r="H2326" i="1" s="1"/>
  <c r="F2327" i="1"/>
  <c r="H2327" i="1" s="1"/>
  <c r="F2328" i="1"/>
  <c r="H2328" i="1" s="1"/>
  <c r="F2329" i="1"/>
  <c r="H2329" i="1" s="1"/>
  <c r="F2330" i="1"/>
  <c r="H2330" i="1" s="1"/>
  <c r="F2331" i="1"/>
  <c r="H2331" i="1" s="1"/>
  <c r="F2332" i="1"/>
  <c r="H2332" i="1" s="1"/>
  <c r="F2333" i="1"/>
  <c r="H2333" i="1" s="1"/>
  <c r="F2334" i="1"/>
  <c r="H2334" i="1" s="1"/>
  <c r="F2335" i="1"/>
  <c r="H2335" i="1" s="1"/>
  <c r="F2336" i="1"/>
  <c r="H2336" i="1" s="1"/>
  <c r="F2337" i="1"/>
  <c r="H2337" i="1" s="1"/>
  <c r="F2338" i="1"/>
  <c r="H2338" i="1" s="1"/>
  <c r="F2339" i="1"/>
  <c r="H2339" i="1" s="1"/>
  <c r="F2340" i="1"/>
  <c r="H2340" i="1" s="1"/>
  <c r="F2341" i="1"/>
  <c r="H2341" i="1" s="1"/>
  <c r="F2342" i="1"/>
  <c r="H2342" i="1" s="1"/>
  <c r="F2343" i="1"/>
  <c r="H2343" i="1" s="1"/>
  <c r="F2344" i="1"/>
  <c r="H2344" i="1" s="1"/>
  <c r="F2345" i="1"/>
  <c r="H2345" i="1" s="1"/>
  <c r="F2346" i="1"/>
  <c r="H2346" i="1" s="1"/>
  <c r="F2347" i="1"/>
  <c r="H2347" i="1" s="1"/>
  <c r="F2348" i="1"/>
  <c r="H2348" i="1" s="1"/>
  <c r="F2349" i="1"/>
  <c r="H2349" i="1" s="1"/>
  <c r="F2350" i="1"/>
  <c r="H2350" i="1" s="1"/>
  <c r="F2351" i="1"/>
  <c r="H2351" i="1" s="1"/>
  <c r="F2352" i="1"/>
  <c r="H2352" i="1" s="1"/>
  <c r="F2353" i="1"/>
  <c r="H2353" i="1" s="1"/>
  <c r="F2354" i="1"/>
  <c r="H2354" i="1" s="1"/>
  <c r="F2355" i="1"/>
  <c r="H2355" i="1" s="1"/>
  <c r="F2356" i="1"/>
  <c r="H2356" i="1" s="1"/>
  <c r="F2357" i="1"/>
  <c r="H2357" i="1" s="1"/>
  <c r="F2358" i="1"/>
  <c r="H2358" i="1" s="1"/>
  <c r="F2359" i="1"/>
  <c r="H2359" i="1" s="1"/>
  <c r="F2360" i="1"/>
  <c r="H2360" i="1" s="1"/>
  <c r="F2361" i="1"/>
  <c r="H2361" i="1" s="1"/>
  <c r="F2362" i="1"/>
  <c r="H2362" i="1" s="1"/>
  <c r="F2363" i="1"/>
  <c r="H2363" i="1" s="1"/>
  <c r="F2364" i="1"/>
  <c r="H2364" i="1" s="1"/>
  <c r="F2365" i="1"/>
  <c r="H2365" i="1" s="1"/>
  <c r="F2366" i="1"/>
  <c r="H2366" i="1" s="1"/>
  <c r="F2367" i="1"/>
  <c r="H2367" i="1" s="1"/>
  <c r="F2368" i="1"/>
  <c r="H2368" i="1" s="1"/>
  <c r="F2369" i="1"/>
  <c r="H2369" i="1" s="1"/>
  <c r="F2370" i="1"/>
  <c r="H2370" i="1" s="1"/>
  <c r="F2371" i="1"/>
  <c r="H2371" i="1" s="1"/>
  <c r="F2372" i="1"/>
  <c r="H2372" i="1" s="1"/>
  <c r="F2373" i="1"/>
  <c r="H2373" i="1" s="1"/>
  <c r="F2374" i="1"/>
  <c r="H2374" i="1" s="1"/>
  <c r="F2375" i="1"/>
  <c r="H2375" i="1" s="1"/>
  <c r="F2376" i="1"/>
  <c r="H2376" i="1" s="1"/>
  <c r="F2377" i="1"/>
  <c r="H2377" i="1" s="1"/>
  <c r="F2378" i="1"/>
  <c r="H2378" i="1" s="1"/>
  <c r="F2379" i="1"/>
  <c r="H2379" i="1" s="1"/>
  <c r="F2380" i="1"/>
  <c r="H2380" i="1" s="1"/>
  <c r="F2381" i="1"/>
  <c r="H2381" i="1" s="1"/>
  <c r="F2382" i="1"/>
  <c r="H2382" i="1" s="1"/>
  <c r="F2383" i="1"/>
  <c r="H2383" i="1" s="1"/>
  <c r="F2384" i="1"/>
  <c r="H2384" i="1" s="1"/>
  <c r="F2385" i="1"/>
  <c r="H2385" i="1" s="1"/>
  <c r="F2386" i="1"/>
  <c r="H2386" i="1" s="1"/>
  <c r="F2387" i="1"/>
  <c r="H2387" i="1" s="1"/>
  <c r="F2388" i="1"/>
  <c r="H2388" i="1" s="1"/>
  <c r="F2389" i="1"/>
  <c r="H2389" i="1" s="1"/>
  <c r="F2390" i="1"/>
  <c r="H2390" i="1" s="1"/>
  <c r="F2391" i="1"/>
  <c r="H2391" i="1" s="1"/>
  <c r="F2392" i="1"/>
  <c r="H2392" i="1" s="1"/>
  <c r="F2393" i="1"/>
  <c r="H2393" i="1" s="1"/>
  <c r="F2394" i="1"/>
  <c r="H2394" i="1" s="1"/>
  <c r="F2395" i="1"/>
  <c r="H2395" i="1" s="1"/>
  <c r="F2396" i="1"/>
  <c r="H2396" i="1" s="1"/>
  <c r="F2397" i="1"/>
  <c r="H2397" i="1" s="1"/>
  <c r="F2398" i="1"/>
  <c r="H2398" i="1" s="1"/>
  <c r="F2399" i="1"/>
  <c r="H2399" i="1" s="1"/>
  <c r="F2400" i="1"/>
  <c r="H2400" i="1" s="1"/>
  <c r="F2401" i="1"/>
  <c r="H2401" i="1" s="1"/>
  <c r="F2402" i="1"/>
  <c r="H2402" i="1" s="1"/>
  <c r="F2403" i="1"/>
  <c r="H2403" i="1" s="1"/>
  <c r="F2404" i="1"/>
  <c r="H2404" i="1" s="1"/>
  <c r="F2405" i="1"/>
  <c r="H2405" i="1" s="1"/>
  <c r="F2406" i="1"/>
  <c r="H2406" i="1" s="1"/>
  <c r="F2407" i="1"/>
  <c r="H2407" i="1" s="1"/>
  <c r="F2408" i="1"/>
  <c r="H2408" i="1" s="1"/>
  <c r="F2409" i="1"/>
  <c r="H2409" i="1" s="1"/>
  <c r="F2410" i="1"/>
  <c r="H2410" i="1" s="1"/>
  <c r="F2411" i="1"/>
  <c r="H2411" i="1" s="1"/>
  <c r="F2412" i="1"/>
  <c r="H2412" i="1" s="1"/>
  <c r="F2413" i="1"/>
  <c r="H2413" i="1" s="1"/>
  <c r="F2414" i="1"/>
  <c r="H2414" i="1" s="1"/>
  <c r="F2415" i="1"/>
  <c r="H2415" i="1" s="1"/>
  <c r="F2416" i="1"/>
  <c r="H2416" i="1" s="1"/>
  <c r="F2417" i="1"/>
  <c r="H2417" i="1" s="1"/>
  <c r="F2418" i="1"/>
  <c r="H2418" i="1" s="1"/>
  <c r="F2419" i="1"/>
  <c r="H2419" i="1" s="1"/>
  <c r="F2420" i="1"/>
  <c r="H2420" i="1" s="1"/>
  <c r="F2421" i="1"/>
  <c r="H2421" i="1" s="1"/>
  <c r="F2422" i="1"/>
  <c r="H2422" i="1" s="1"/>
  <c r="F2423" i="1"/>
  <c r="H2423" i="1" s="1"/>
  <c r="F2424" i="1"/>
  <c r="H2424" i="1" s="1"/>
  <c r="F2425" i="1"/>
  <c r="H2425" i="1" s="1"/>
  <c r="F2426" i="1"/>
  <c r="H2426" i="1" s="1"/>
  <c r="F2427" i="1"/>
  <c r="H2427" i="1" s="1"/>
  <c r="F2428" i="1"/>
  <c r="H2428" i="1" s="1"/>
  <c r="F2429" i="1"/>
  <c r="H2429" i="1" s="1"/>
  <c r="F2430" i="1"/>
  <c r="H2430" i="1" s="1"/>
  <c r="F2431" i="1"/>
  <c r="H2431" i="1" s="1"/>
  <c r="F2432" i="1"/>
  <c r="H2432" i="1" s="1"/>
  <c r="F2433" i="1"/>
  <c r="H2433" i="1" s="1"/>
  <c r="F2434" i="1"/>
  <c r="H2434" i="1" s="1"/>
  <c r="F2435" i="1"/>
  <c r="H2435" i="1" s="1"/>
  <c r="F2436" i="1"/>
  <c r="H2436" i="1" s="1"/>
  <c r="F2437" i="1"/>
  <c r="H2437" i="1" s="1"/>
  <c r="F2438" i="1"/>
  <c r="H2438" i="1" s="1"/>
  <c r="F2439" i="1"/>
  <c r="H2439" i="1" s="1"/>
  <c r="F2440" i="1"/>
  <c r="H2440" i="1" s="1"/>
  <c r="F2441" i="1"/>
  <c r="H2441" i="1" s="1"/>
  <c r="F2442" i="1"/>
  <c r="H2442" i="1" s="1"/>
  <c r="F2443" i="1"/>
  <c r="H2443" i="1" s="1"/>
  <c r="F2444" i="1"/>
  <c r="H2444" i="1" s="1"/>
  <c r="F2445" i="1"/>
  <c r="H2445" i="1" s="1"/>
  <c r="F2446" i="1"/>
  <c r="H2446" i="1" s="1"/>
  <c r="F2447" i="1"/>
  <c r="H2447" i="1" s="1"/>
  <c r="F2448" i="1"/>
  <c r="H2448" i="1" s="1"/>
  <c r="F2449" i="1"/>
  <c r="H2449" i="1" s="1"/>
  <c r="F2450" i="1"/>
  <c r="H2450" i="1" s="1"/>
  <c r="F2451" i="1"/>
  <c r="H2451" i="1" s="1"/>
  <c r="F2452" i="1"/>
  <c r="H2452" i="1" s="1"/>
  <c r="F2453" i="1"/>
  <c r="H2453" i="1" s="1"/>
  <c r="F2454" i="1"/>
  <c r="H2454" i="1" s="1"/>
  <c r="F2455" i="1"/>
  <c r="H2455" i="1" s="1"/>
  <c r="F2456" i="1"/>
  <c r="H2456" i="1" s="1"/>
  <c r="F2457" i="1"/>
  <c r="H2457" i="1" s="1"/>
  <c r="F2458" i="1"/>
  <c r="H2458" i="1" s="1"/>
  <c r="F2459" i="1"/>
  <c r="H2459" i="1" s="1"/>
  <c r="F2460" i="1"/>
  <c r="H2460" i="1" s="1"/>
  <c r="F2461" i="1"/>
  <c r="H2461" i="1" s="1"/>
  <c r="F2462" i="1"/>
  <c r="H2462" i="1" s="1"/>
  <c r="F2463" i="1"/>
  <c r="H2463" i="1" s="1"/>
  <c r="F2464" i="1"/>
  <c r="H2464" i="1" s="1"/>
  <c r="F2465" i="1"/>
  <c r="H2465" i="1" s="1"/>
  <c r="F2466" i="1"/>
  <c r="H2466" i="1" s="1"/>
  <c r="F2467" i="1"/>
  <c r="H2467" i="1" s="1"/>
  <c r="F2468" i="1"/>
  <c r="H2468" i="1" s="1"/>
  <c r="F2469" i="1"/>
  <c r="H2469" i="1" s="1"/>
  <c r="F2470" i="1"/>
  <c r="H2470" i="1" s="1"/>
  <c r="F2471" i="1"/>
  <c r="H2471" i="1" s="1"/>
  <c r="F2472" i="1"/>
  <c r="H2472" i="1" s="1"/>
  <c r="F2473" i="1"/>
  <c r="H2473" i="1" s="1"/>
  <c r="F2474" i="1"/>
  <c r="H2474" i="1" s="1"/>
  <c r="F2475" i="1"/>
  <c r="H2475" i="1" s="1"/>
  <c r="F2476" i="1"/>
  <c r="H2476" i="1" s="1"/>
  <c r="F2477" i="1"/>
  <c r="H2477" i="1" s="1"/>
  <c r="F2478" i="1"/>
  <c r="H2478" i="1" s="1"/>
  <c r="F2479" i="1"/>
  <c r="H2479" i="1" s="1"/>
  <c r="F2480" i="1"/>
  <c r="H2480" i="1" s="1"/>
  <c r="F2481" i="1"/>
  <c r="H2481" i="1" s="1"/>
  <c r="F2482" i="1"/>
  <c r="H2482" i="1" s="1"/>
  <c r="F2483" i="1"/>
  <c r="H2483" i="1" s="1"/>
  <c r="F2484" i="1"/>
  <c r="H2484" i="1" s="1"/>
  <c r="F2485" i="1"/>
  <c r="H2485" i="1" s="1"/>
  <c r="F2486" i="1"/>
  <c r="H2486" i="1" s="1"/>
  <c r="F2487" i="1"/>
  <c r="H2487" i="1" s="1"/>
  <c r="F2488" i="1"/>
  <c r="H2488" i="1" s="1"/>
  <c r="F2489" i="1"/>
  <c r="H2489" i="1" s="1"/>
  <c r="F2490" i="1"/>
  <c r="H2490" i="1" s="1"/>
  <c r="F2491" i="1"/>
  <c r="H2491" i="1" s="1"/>
  <c r="F2492" i="1"/>
  <c r="H2492" i="1" s="1"/>
  <c r="F2493" i="1"/>
  <c r="H2493" i="1" s="1"/>
  <c r="F2494" i="1"/>
  <c r="H2494" i="1" s="1"/>
  <c r="F2495" i="1"/>
  <c r="H2495" i="1" s="1"/>
  <c r="F2496" i="1"/>
  <c r="H2496" i="1" s="1"/>
  <c r="F2497" i="1"/>
  <c r="H2497" i="1" s="1"/>
  <c r="F2498" i="1"/>
  <c r="H2498" i="1" s="1"/>
  <c r="F2499" i="1"/>
  <c r="H2499" i="1" s="1"/>
  <c r="F2500" i="1"/>
  <c r="H2500" i="1" s="1"/>
  <c r="F2501" i="1"/>
  <c r="H2501" i="1" s="1"/>
  <c r="F2502" i="1"/>
  <c r="H2502" i="1" s="1"/>
  <c r="F2503" i="1"/>
  <c r="H2503" i="1" s="1"/>
  <c r="F2504" i="1"/>
  <c r="H2504" i="1" s="1"/>
  <c r="F2505" i="1"/>
  <c r="H2505" i="1" s="1"/>
  <c r="F2506" i="1"/>
  <c r="H2506" i="1" s="1"/>
  <c r="F2507" i="1"/>
  <c r="H2507" i="1" s="1"/>
  <c r="F2508" i="1"/>
  <c r="H2508" i="1" s="1"/>
  <c r="F2509" i="1"/>
  <c r="H2509" i="1" s="1"/>
  <c r="F2510" i="1"/>
  <c r="H2510" i="1" s="1"/>
  <c r="F2511" i="1"/>
  <c r="H2511" i="1" s="1"/>
  <c r="F2512" i="1"/>
  <c r="H2512" i="1" s="1"/>
  <c r="F2513" i="1"/>
  <c r="H2513" i="1" s="1"/>
  <c r="F2514" i="1"/>
  <c r="H2514" i="1" s="1"/>
  <c r="F2515" i="1"/>
  <c r="H2515" i="1" s="1"/>
  <c r="F2516" i="1"/>
  <c r="H2516" i="1" s="1"/>
  <c r="F2517" i="1"/>
  <c r="H2517" i="1" s="1"/>
  <c r="F2518" i="1"/>
  <c r="H2518" i="1" s="1"/>
  <c r="F2519" i="1"/>
  <c r="H2519" i="1" s="1"/>
  <c r="F2520" i="1"/>
  <c r="H2520" i="1" s="1"/>
  <c r="F2521" i="1"/>
  <c r="H2521" i="1" s="1"/>
  <c r="F2522" i="1"/>
  <c r="H2522" i="1" s="1"/>
  <c r="F2523" i="1"/>
  <c r="H2523" i="1" s="1"/>
  <c r="F2524" i="1"/>
  <c r="H2524" i="1" s="1"/>
  <c r="F2525" i="1"/>
  <c r="H2525" i="1" s="1"/>
  <c r="F2526" i="1"/>
  <c r="H2526" i="1" s="1"/>
  <c r="F2527" i="1"/>
  <c r="H2527" i="1" s="1"/>
  <c r="F2528" i="1"/>
  <c r="H2528" i="1" s="1"/>
  <c r="F2529" i="1"/>
  <c r="H2529" i="1" s="1"/>
  <c r="F2530" i="1"/>
  <c r="H2530" i="1" s="1"/>
  <c r="F2531" i="1"/>
  <c r="H2531" i="1" s="1"/>
  <c r="F2532" i="1"/>
  <c r="H2532" i="1" s="1"/>
  <c r="F2533" i="1"/>
  <c r="H2533" i="1" s="1"/>
  <c r="F2534" i="1"/>
  <c r="H2534" i="1" s="1"/>
  <c r="F2535" i="1"/>
  <c r="H2535" i="1" s="1"/>
  <c r="F2536" i="1"/>
  <c r="H2536" i="1" s="1"/>
  <c r="F2537" i="1"/>
  <c r="H2537" i="1" s="1"/>
  <c r="F2538" i="1"/>
  <c r="H2538" i="1" s="1"/>
  <c r="F2539" i="1"/>
  <c r="H2539" i="1" s="1"/>
  <c r="F2540" i="1"/>
  <c r="H2540" i="1" s="1"/>
  <c r="F2541" i="1"/>
  <c r="H2541" i="1" s="1"/>
  <c r="F2542" i="1"/>
  <c r="H2542" i="1" s="1"/>
  <c r="F2543" i="1"/>
  <c r="H2543" i="1" s="1"/>
  <c r="F2544" i="1"/>
  <c r="H2544" i="1" s="1"/>
  <c r="F2545" i="1"/>
  <c r="H2545" i="1" s="1"/>
  <c r="F2546" i="1"/>
  <c r="H2546" i="1" s="1"/>
  <c r="F2547" i="1"/>
  <c r="H2547" i="1" s="1"/>
  <c r="F2548" i="1"/>
  <c r="H2548" i="1" s="1"/>
  <c r="F2549" i="1"/>
  <c r="H2549" i="1" s="1"/>
  <c r="F2550" i="1"/>
  <c r="H2550" i="1" s="1"/>
  <c r="F2551" i="1"/>
  <c r="H2551" i="1" s="1"/>
  <c r="F2552" i="1"/>
  <c r="H2552" i="1" s="1"/>
  <c r="F2553" i="1"/>
  <c r="H2553" i="1" s="1"/>
  <c r="F2554" i="1"/>
  <c r="H2554" i="1" s="1"/>
  <c r="F2555" i="1"/>
  <c r="H2555" i="1" s="1"/>
  <c r="F2556" i="1"/>
  <c r="H2556" i="1" s="1"/>
  <c r="F2557" i="1"/>
  <c r="H2557" i="1" s="1"/>
  <c r="F2558" i="1"/>
  <c r="H2558" i="1" s="1"/>
  <c r="F2559" i="1"/>
  <c r="H2559" i="1" s="1"/>
  <c r="F2560" i="1"/>
  <c r="H2560" i="1" s="1"/>
  <c r="F2561" i="1"/>
  <c r="H2561" i="1" s="1"/>
  <c r="F2562" i="1"/>
  <c r="H2562" i="1" s="1"/>
  <c r="F2563" i="1"/>
  <c r="H2563" i="1" s="1"/>
  <c r="F2564" i="1"/>
  <c r="H2564" i="1" s="1"/>
  <c r="F2565" i="1"/>
  <c r="H2565" i="1" s="1"/>
  <c r="F2566" i="1"/>
  <c r="H2566" i="1" s="1"/>
  <c r="F2567" i="1"/>
  <c r="H2567" i="1" s="1"/>
  <c r="F2568" i="1"/>
  <c r="H2568" i="1" s="1"/>
  <c r="F2569" i="1"/>
  <c r="H2569" i="1" s="1"/>
  <c r="F2570" i="1"/>
  <c r="H2570" i="1" s="1"/>
  <c r="F2571" i="1"/>
  <c r="H2571" i="1" s="1"/>
  <c r="F2572" i="1"/>
  <c r="H2572" i="1" s="1"/>
  <c r="F2573" i="1"/>
  <c r="H2573" i="1" s="1"/>
  <c r="F2574" i="1"/>
  <c r="H2574" i="1" s="1"/>
  <c r="F2575" i="1"/>
  <c r="H2575" i="1" s="1"/>
  <c r="F2576" i="1"/>
  <c r="H2576" i="1" s="1"/>
  <c r="F2577" i="1"/>
  <c r="H2577" i="1" s="1"/>
  <c r="F2578" i="1"/>
  <c r="H2578" i="1" s="1"/>
  <c r="F2579" i="1"/>
  <c r="H2579" i="1" s="1"/>
  <c r="F2580" i="1"/>
  <c r="H2580" i="1" s="1"/>
  <c r="F2581" i="1"/>
  <c r="H2581" i="1" s="1"/>
  <c r="F2582" i="1"/>
  <c r="H2582" i="1" s="1"/>
  <c r="F2583" i="1"/>
  <c r="H2583" i="1" s="1"/>
  <c r="F2584" i="1"/>
  <c r="H2584" i="1" s="1"/>
  <c r="F2585" i="1"/>
  <c r="H2585" i="1" s="1"/>
  <c r="F2586" i="1"/>
  <c r="H2586" i="1" s="1"/>
  <c r="F2587" i="1"/>
  <c r="H2587" i="1" s="1"/>
  <c r="F2588" i="1"/>
  <c r="H2588" i="1" s="1"/>
  <c r="F2589" i="1"/>
  <c r="H2589" i="1" s="1"/>
  <c r="F2590" i="1"/>
  <c r="H2590" i="1" s="1"/>
  <c r="F2591" i="1"/>
  <c r="H2591" i="1" s="1"/>
  <c r="F2592" i="1"/>
  <c r="H2592" i="1" s="1"/>
  <c r="F2593" i="1"/>
  <c r="H2593" i="1" s="1"/>
  <c r="F2594" i="1"/>
  <c r="H2594" i="1" s="1"/>
  <c r="F2595" i="1"/>
  <c r="H2595" i="1" s="1"/>
  <c r="F2596" i="1"/>
  <c r="H2596" i="1" s="1"/>
  <c r="F2597" i="1"/>
  <c r="H2597" i="1" s="1"/>
  <c r="F2598" i="1"/>
  <c r="H2598" i="1" s="1"/>
  <c r="F2599" i="1"/>
  <c r="H2599" i="1" s="1"/>
  <c r="F2600" i="1"/>
  <c r="H2600" i="1" s="1"/>
  <c r="F2601" i="1"/>
  <c r="H2601" i="1" s="1"/>
  <c r="F2602" i="1"/>
  <c r="H2602" i="1" s="1"/>
  <c r="F2603" i="1"/>
  <c r="H2603" i="1" s="1"/>
  <c r="F2604" i="1"/>
  <c r="H2604" i="1" s="1"/>
  <c r="F2605" i="1"/>
  <c r="H2605" i="1" s="1"/>
  <c r="F2606" i="1"/>
  <c r="H2606" i="1" s="1"/>
  <c r="F2607" i="1"/>
  <c r="H2607" i="1" s="1"/>
  <c r="F2608" i="1"/>
  <c r="H2608" i="1" s="1"/>
  <c r="F2609" i="1"/>
  <c r="H2609" i="1" s="1"/>
  <c r="F2610" i="1"/>
  <c r="H2610" i="1" s="1"/>
  <c r="F2611" i="1"/>
  <c r="H2611" i="1" s="1"/>
  <c r="F2612" i="1"/>
  <c r="H2612" i="1" s="1"/>
  <c r="F2613" i="1"/>
  <c r="H2613" i="1" s="1"/>
  <c r="F2614" i="1"/>
  <c r="H2614" i="1" s="1"/>
  <c r="F2615" i="1"/>
  <c r="H2615" i="1" s="1"/>
  <c r="F2616" i="1"/>
  <c r="H2616" i="1" s="1"/>
  <c r="F2617" i="1"/>
  <c r="H2617" i="1" s="1"/>
  <c r="F2618" i="1"/>
  <c r="H2618" i="1" s="1"/>
  <c r="F2619" i="1"/>
  <c r="H2619" i="1" s="1"/>
  <c r="F2620" i="1"/>
  <c r="H2620" i="1" s="1"/>
  <c r="F2621" i="1"/>
  <c r="H2621" i="1" s="1"/>
  <c r="F2622" i="1"/>
  <c r="H2622" i="1" s="1"/>
  <c r="F2623" i="1"/>
  <c r="H2623" i="1" s="1"/>
  <c r="F2624" i="1"/>
  <c r="H2624" i="1" s="1"/>
  <c r="F2625" i="1"/>
  <c r="H2625" i="1" s="1"/>
  <c r="F2626" i="1"/>
  <c r="H2626" i="1" s="1"/>
  <c r="F2627" i="1"/>
  <c r="H2627" i="1" s="1"/>
  <c r="F2628" i="1"/>
  <c r="H2628" i="1" s="1"/>
  <c r="F2629" i="1"/>
  <c r="H2629" i="1" s="1"/>
  <c r="F2630" i="1"/>
  <c r="H2630" i="1" s="1"/>
  <c r="F2631" i="1"/>
  <c r="H2631" i="1" s="1"/>
  <c r="F2632" i="1"/>
  <c r="H2632" i="1" s="1"/>
  <c r="F2633" i="1"/>
  <c r="H2633" i="1" s="1"/>
  <c r="F2634" i="1"/>
  <c r="H2634" i="1" s="1"/>
  <c r="F2635" i="1"/>
  <c r="H2635" i="1" s="1"/>
  <c r="F2636" i="1"/>
  <c r="H2636" i="1" s="1"/>
  <c r="F2637" i="1"/>
  <c r="H2637" i="1" s="1"/>
  <c r="F2638" i="1"/>
  <c r="H2638" i="1" s="1"/>
  <c r="F2639" i="1"/>
  <c r="H2639" i="1" s="1"/>
  <c r="F2640" i="1"/>
  <c r="H2640" i="1" s="1"/>
  <c r="F2641" i="1"/>
  <c r="H2641" i="1" s="1"/>
  <c r="F2642" i="1"/>
  <c r="H2642" i="1" s="1"/>
  <c r="F2643" i="1"/>
  <c r="H2643" i="1" s="1"/>
  <c r="F2644" i="1"/>
  <c r="H2644" i="1" s="1"/>
  <c r="F2645" i="1"/>
  <c r="H2645" i="1" s="1"/>
  <c r="F2646" i="1"/>
  <c r="H2646" i="1" s="1"/>
  <c r="F2647" i="1"/>
  <c r="H2647" i="1" s="1"/>
  <c r="F2648" i="1"/>
  <c r="H2648" i="1" s="1"/>
  <c r="F2649" i="1"/>
  <c r="H2649" i="1" s="1"/>
  <c r="F2650" i="1"/>
  <c r="H2650" i="1" s="1"/>
  <c r="F2651" i="1"/>
  <c r="H2651" i="1" s="1"/>
  <c r="F2652" i="1"/>
  <c r="H2652" i="1" s="1"/>
  <c r="F2653" i="1"/>
  <c r="H2653" i="1" s="1"/>
  <c r="F2654" i="1"/>
  <c r="H2654" i="1" s="1"/>
  <c r="F2655" i="1"/>
  <c r="H2655" i="1" s="1"/>
  <c r="F2656" i="1"/>
  <c r="H2656" i="1" s="1"/>
  <c r="F2657" i="1"/>
  <c r="H2657" i="1" s="1"/>
  <c r="F2658" i="1"/>
  <c r="H2658" i="1" s="1"/>
  <c r="F2659" i="1"/>
  <c r="H2659" i="1" s="1"/>
  <c r="F2660" i="1"/>
  <c r="H2660" i="1" s="1"/>
  <c r="F2661" i="1"/>
  <c r="H2661" i="1" s="1"/>
  <c r="F2662" i="1"/>
  <c r="H2662" i="1" s="1"/>
  <c r="F2663" i="1"/>
  <c r="H2663" i="1" s="1"/>
  <c r="F2664" i="1"/>
  <c r="H2664" i="1" s="1"/>
  <c r="F2665" i="1"/>
  <c r="H2665" i="1" s="1"/>
  <c r="F2666" i="1"/>
  <c r="H2666" i="1" s="1"/>
  <c r="F2667" i="1"/>
  <c r="H2667" i="1" s="1"/>
  <c r="F2668" i="1"/>
  <c r="H2668" i="1" s="1"/>
  <c r="F2669" i="1"/>
  <c r="H2669" i="1" s="1"/>
  <c r="F2670" i="1"/>
  <c r="H2670" i="1" s="1"/>
  <c r="F2671" i="1"/>
  <c r="H2671" i="1" s="1"/>
  <c r="F2672" i="1"/>
  <c r="H2672" i="1" s="1"/>
  <c r="F2673" i="1"/>
  <c r="H2673" i="1" s="1"/>
  <c r="F2674" i="1"/>
  <c r="H2674" i="1" s="1"/>
  <c r="F2675" i="1"/>
  <c r="H2675" i="1" s="1"/>
  <c r="F2676" i="1"/>
  <c r="H2676" i="1" s="1"/>
  <c r="F2677" i="1"/>
  <c r="H2677" i="1" s="1"/>
  <c r="F2678" i="1"/>
  <c r="H2678" i="1" s="1"/>
  <c r="F2679" i="1"/>
  <c r="H2679" i="1" s="1"/>
  <c r="F2680" i="1"/>
  <c r="H2680" i="1" s="1"/>
  <c r="F2681" i="1"/>
  <c r="H2681" i="1" s="1"/>
  <c r="F2682" i="1"/>
  <c r="H2682" i="1" s="1"/>
  <c r="F2683" i="1"/>
  <c r="H2683" i="1" s="1"/>
  <c r="F2684" i="1"/>
  <c r="H2684" i="1" s="1"/>
  <c r="F2685" i="1"/>
  <c r="H2685" i="1" s="1"/>
  <c r="F2686" i="1"/>
  <c r="H2686" i="1" s="1"/>
  <c r="F2687" i="1"/>
  <c r="H2687" i="1" s="1"/>
  <c r="F2688" i="1"/>
  <c r="H2688" i="1" s="1"/>
  <c r="F2689" i="1"/>
  <c r="H2689" i="1" s="1"/>
  <c r="F2690" i="1"/>
  <c r="H2690" i="1" s="1"/>
  <c r="F2691" i="1"/>
  <c r="H2691" i="1" s="1"/>
  <c r="F2692" i="1"/>
  <c r="H2692" i="1" s="1"/>
  <c r="F2693" i="1"/>
  <c r="H2693" i="1" s="1"/>
  <c r="F2694" i="1"/>
  <c r="H2694" i="1" s="1"/>
  <c r="F2695" i="1"/>
  <c r="H2695" i="1" s="1"/>
  <c r="F2696" i="1"/>
  <c r="H2696" i="1" s="1"/>
  <c r="F2697" i="1"/>
  <c r="H2697" i="1" s="1"/>
  <c r="F2698" i="1"/>
  <c r="H2698" i="1" s="1"/>
  <c r="F2699" i="1"/>
  <c r="H2699" i="1" s="1"/>
  <c r="F2700" i="1"/>
  <c r="H2700" i="1" s="1"/>
  <c r="F2701" i="1"/>
  <c r="H2701" i="1" s="1"/>
  <c r="F2702" i="1"/>
  <c r="H2702" i="1" s="1"/>
  <c r="F2703" i="1"/>
  <c r="H2703" i="1" s="1"/>
  <c r="F2704" i="1"/>
  <c r="H2704" i="1" s="1"/>
  <c r="F2705" i="1"/>
  <c r="H2705" i="1" s="1"/>
  <c r="F2706" i="1"/>
  <c r="H2706" i="1" s="1"/>
  <c r="F2707" i="1"/>
  <c r="H2707" i="1" s="1"/>
  <c r="F2708" i="1"/>
  <c r="H2708" i="1" s="1"/>
  <c r="F2709" i="1"/>
  <c r="H2709" i="1" s="1"/>
  <c r="F2710" i="1"/>
  <c r="H2710" i="1" s="1"/>
  <c r="F2711" i="1"/>
  <c r="H2711" i="1" s="1"/>
  <c r="F2712" i="1"/>
  <c r="H2712" i="1" s="1"/>
  <c r="F2713" i="1"/>
  <c r="H2713" i="1" s="1"/>
  <c r="F2714" i="1"/>
  <c r="H2714" i="1" s="1"/>
  <c r="F2715" i="1"/>
  <c r="H2715" i="1" s="1"/>
  <c r="F2716" i="1"/>
  <c r="H2716" i="1" s="1"/>
  <c r="F2717" i="1"/>
  <c r="H2717" i="1" s="1"/>
  <c r="F2718" i="1"/>
  <c r="H2718" i="1" s="1"/>
  <c r="F2719" i="1"/>
  <c r="H2719" i="1" s="1"/>
  <c r="F2720" i="1"/>
  <c r="H2720" i="1" s="1"/>
  <c r="F2721" i="1"/>
  <c r="H2721" i="1" s="1"/>
  <c r="F2722" i="1"/>
  <c r="H2722" i="1" s="1"/>
  <c r="F2723" i="1"/>
  <c r="H2723" i="1" s="1"/>
  <c r="F2724" i="1"/>
  <c r="H2724" i="1" s="1"/>
  <c r="F2725" i="1"/>
  <c r="H2725" i="1" s="1"/>
  <c r="F2726" i="1"/>
  <c r="H2726" i="1" s="1"/>
  <c r="F2727" i="1"/>
  <c r="H2727" i="1" s="1"/>
  <c r="F2728" i="1"/>
  <c r="H2728" i="1" s="1"/>
  <c r="F2729" i="1"/>
  <c r="H2729" i="1" s="1"/>
  <c r="F2730" i="1"/>
  <c r="H2730" i="1" s="1"/>
  <c r="F2731" i="1"/>
  <c r="H2731" i="1" s="1"/>
  <c r="F2732" i="1"/>
  <c r="H2732" i="1" s="1"/>
  <c r="F2733" i="1"/>
  <c r="H2733" i="1" s="1"/>
  <c r="F2734" i="1"/>
  <c r="H2734" i="1" s="1"/>
  <c r="F2735" i="1"/>
  <c r="H2735" i="1" s="1"/>
  <c r="F2736" i="1"/>
  <c r="H2736" i="1" s="1"/>
  <c r="F2737" i="1"/>
  <c r="H2737" i="1" s="1"/>
  <c r="F2738" i="1"/>
  <c r="H2738" i="1" s="1"/>
  <c r="F2739" i="1"/>
  <c r="H2739" i="1" s="1"/>
  <c r="F2740" i="1"/>
  <c r="H2740" i="1" s="1"/>
  <c r="F2741" i="1"/>
  <c r="H2741" i="1" s="1"/>
  <c r="F2742" i="1"/>
  <c r="H2742" i="1" s="1"/>
  <c r="F2743" i="1"/>
  <c r="H2743" i="1" s="1"/>
  <c r="F2744" i="1"/>
  <c r="H2744" i="1" s="1"/>
  <c r="F2745" i="1"/>
  <c r="H2745" i="1" s="1"/>
  <c r="F2746" i="1"/>
  <c r="H2746" i="1" s="1"/>
  <c r="F2747" i="1"/>
  <c r="H2747" i="1" s="1"/>
  <c r="F2748" i="1"/>
  <c r="H2748" i="1" s="1"/>
  <c r="F2749" i="1"/>
  <c r="H2749" i="1" s="1"/>
  <c r="F2750" i="1"/>
  <c r="H2750" i="1" s="1"/>
  <c r="F2751" i="1"/>
  <c r="H2751" i="1" s="1"/>
  <c r="F2752" i="1"/>
  <c r="H2752" i="1" s="1"/>
  <c r="F2753" i="1"/>
  <c r="H2753" i="1" s="1"/>
  <c r="F2754" i="1"/>
  <c r="H2754" i="1" s="1"/>
  <c r="F2755" i="1"/>
  <c r="H2755" i="1" s="1"/>
  <c r="F2756" i="1"/>
  <c r="H2756" i="1" s="1"/>
  <c r="F2757" i="1"/>
  <c r="H2757" i="1" s="1"/>
  <c r="F2758" i="1"/>
  <c r="H2758" i="1" s="1"/>
  <c r="F2759" i="1"/>
  <c r="H2759" i="1" s="1"/>
  <c r="F2760" i="1"/>
  <c r="H2760" i="1" s="1"/>
  <c r="F2761" i="1"/>
  <c r="H2761" i="1" s="1"/>
  <c r="F2762" i="1"/>
  <c r="H2762" i="1" s="1"/>
  <c r="F2763" i="1"/>
  <c r="H2763" i="1" s="1"/>
  <c r="F2764" i="1"/>
  <c r="H2764" i="1" s="1"/>
  <c r="F2765" i="1"/>
  <c r="H2765" i="1" s="1"/>
  <c r="F2766" i="1"/>
  <c r="H2766" i="1" s="1"/>
  <c r="F2767" i="1"/>
  <c r="H2767" i="1" s="1"/>
  <c r="F2768" i="1"/>
  <c r="H2768" i="1" s="1"/>
  <c r="F2769" i="1"/>
  <c r="H2769" i="1" s="1"/>
  <c r="F2770" i="1"/>
  <c r="H2770" i="1" s="1"/>
  <c r="F2771" i="1"/>
  <c r="H2771" i="1" s="1"/>
  <c r="F2772" i="1"/>
  <c r="H2772" i="1" s="1"/>
  <c r="F2773" i="1"/>
  <c r="H2773" i="1" s="1"/>
  <c r="F2774" i="1"/>
  <c r="H2774" i="1" s="1"/>
  <c r="F2775" i="1"/>
  <c r="H2775" i="1" s="1"/>
  <c r="F2776" i="1"/>
  <c r="H2776" i="1" s="1"/>
  <c r="F2777" i="1"/>
  <c r="H2777" i="1" s="1"/>
  <c r="F2778" i="1"/>
  <c r="H2778" i="1" s="1"/>
  <c r="F2779" i="1"/>
  <c r="H2779" i="1" s="1"/>
  <c r="F2780" i="1"/>
  <c r="H2780" i="1" s="1"/>
  <c r="F2781" i="1"/>
  <c r="H2781" i="1" s="1"/>
  <c r="F2782" i="1"/>
  <c r="H2782" i="1" s="1"/>
  <c r="F2783" i="1"/>
  <c r="H2783" i="1" s="1"/>
  <c r="F2784" i="1"/>
  <c r="H2784" i="1" s="1"/>
  <c r="F2785" i="1"/>
  <c r="H2785" i="1" s="1"/>
  <c r="F2786" i="1"/>
  <c r="H2786" i="1" s="1"/>
  <c r="F2787" i="1"/>
  <c r="H2787" i="1" s="1"/>
  <c r="F2788" i="1"/>
  <c r="H2788" i="1" s="1"/>
  <c r="F2789" i="1"/>
  <c r="H2789" i="1" s="1"/>
  <c r="F2790" i="1"/>
  <c r="H2790" i="1" s="1"/>
  <c r="F2791" i="1"/>
  <c r="H2791" i="1" s="1"/>
  <c r="F2792" i="1"/>
  <c r="H2792" i="1" s="1"/>
  <c r="F2793" i="1"/>
  <c r="H2793" i="1" s="1"/>
  <c r="F2794" i="1"/>
  <c r="H2794" i="1" s="1"/>
  <c r="F2795" i="1"/>
  <c r="H2795" i="1" s="1"/>
  <c r="F2796" i="1"/>
  <c r="H2796" i="1" s="1"/>
  <c r="F2797" i="1"/>
  <c r="H2797" i="1" s="1"/>
  <c r="F2798" i="1"/>
  <c r="H2798" i="1" s="1"/>
  <c r="F2799" i="1"/>
  <c r="H2799" i="1" s="1"/>
  <c r="F2800" i="1"/>
  <c r="H2800" i="1" s="1"/>
  <c r="F2801" i="1"/>
  <c r="H2801" i="1" s="1"/>
  <c r="F2802" i="1"/>
  <c r="H2802" i="1" s="1"/>
  <c r="F2803" i="1"/>
  <c r="H2803" i="1" s="1"/>
  <c r="F2804" i="1"/>
  <c r="H2804" i="1" s="1"/>
  <c r="F2805" i="1"/>
  <c r="H2805" i="1" s="1"/>
  <c r="F2806" i="1"/>
  <c r="H2806" i="1" s="1"/>
  <c r="F2807" i="1"/>
  <c r="H2807" i="1" s="1"/>
  <c r="F2808" i="1"/>
  <c r="H2808" i="1" s="1"/>
  <c r="F2809" i="1"/>
  <c r="H2809" i="1" s="1"/>
  <c r="F2810" i="1"/>
  <c r="H2810" i="1" s="1"/>
  <c r="F2811" i="1"/>
  <c r="H2811" i="1" s="1"/>
  <c r="F2812" i="1"/>
  <c r="H2812" i="1" s="1"/>
  <c r="F2813" i="1"/>
  <c r="H2813" i="1" s="1"/>
  <c r="F2814" i="1"/>
  <c r="H2814" i="1" s="1"/>
  <c r="F2815" i="1"/>
  <c r="H2815" i="1" s="1"/>
  <c r="F2816" i="1"/>
  <c r="H2816" i="1" s="1"/>
  <c r="F2817" i="1"/>
  <c r="H2817" i="1" s="1"/>
  <c r="F2818" i="1"/>
  <c r="H2818" i="1" s="1"/>
  <c r="F2819" i="1"/>
  <c r="H2819" i="1" s="1"/>
  <c r="F2820" i="1"/>
  <c r="H2820" i="1" s="1"/>
  <c r="F2821" i="1"/>
  <c r="H2821" i="1" s="1"/>
  <c r="F2822" i="1"/>
  <c r="H2822" i="1" s="1"/>
  <c r="F2823" i="1"/>
  <c r="H2823" i="1" s="1"/>
  <c r="F2824" i="1"/>
  <c r="H2824" i="1" s="1"/>
  <c r="F2825" i="1"/>
  <c r="H2825" i="1" s="1"/>
  <c r="F2826" i="1"/>
  <c r="H2826" i="1" s="1"/>
  <c r="F2827" i="1"/>
  <c r="H2827" i="1" s="1"/>
  <c r="F2828" i="1"/>
  <c r="H2828" i="1" s="1"/>
  <c r="F2829" i="1"/>
  <c r="H2829" i="1" s="1"/>
  <c r="F2830" i="1"/>
  <c r="H2830" i="1" s="1"/>
  <c r="F2831" i="1"/>
  <c r="H2831" i="1" s="1"/>
  <c r="F2832" i="1"/>
  <c r="H2832" i="1" s="1"/>
  <c r="F2833" i="1"/>
  <c r="H2833" i="1" s="1"/>
  <c r="F2834" i="1"/>
  <c r="H2834" i="1" s="1"/>
  <c r="F2835" i="1"/>
  <c r="H2835" i="1" s="1"/>
  <c r="F2836" i="1"/>
  <c r="H2836" i="1" s="1"/>
  <c r="F2837" i="1"/>
  <c r="H2837" i="1" s="1"/>
  <c r="F2838" i="1"/>
  <c r="H2838" i="1" s="1"/>
  <c r="F2839" i="1"/>
  <c r="H2839" i="1" s="1"/>
  <c r="F2840" i="1"/>
  <c r="H2840" i="1" s="1"/>
  <c r="F2841" i="1"/>
  <c r="H2841" i="1" s="1"/>
  <c r="F2842" i="1"/>
  <c r="H2842" i="1" s="1"/>
  <c r="F2843" i="1"/>
  <c r="H2843" i="1" s="1"/>
  <c r="F2844" i="1"/>
  <c r="H2844" i="1" s="1"/>
  <c r="F2845" i="1"/>
  <c r="H2845" i="1" s="1"/>
  <c r="F2846" i="1"/>
  <c r="H2846" i="1" s="1"/>
  <c r="F2847" i="1"/>
  <c r="H2847" i="1" s="1"/>
  <c r="F2848" i="1"/>
  <c r="H2848" i="1" s="1"/>
  <c r="F2849" i="1"/>
  <c r="H2849" i="1" s="1"/>
  <c r="F2850" i="1"/>
  <c r="H2850" i="1" s="1"/>
  <c r="F2851" i="1"/>
  <c r="H2851" i="1" s="1"/>
  <c r="F2852" i="1"/>
  <c r="H2852" i="1" s="1"/>
  <c r="F2853" i="1"/>
  <c r="H2853" i="1" s="1"/>
  <c r="F2854" i="1"/>
  <c r="H2854" i="1" s="1"/>
  <c r="F2855" i="1"/>
  <c r="H2855" i="1" s="1"/>
  <c r="F2856" i="1"/>
  <c r="H2856" i="1" s="1"/>
  <c r="F2857" i="1"/>
  <c r="H2857" i="1" s="1"/>
  <c r="F2858" i="1"/>
  <c r="H2858" i="1" s="1"/>
  <c r="F2859" i="1"/>
  <c r="H2859" i="1" s="1"/>
  <c r="F2860" i="1"/>
  <c r="H2860" i="1" s="1"/>
  <c r="F2861" i="1"/>
  <c r="H2861" i="1" s="1"/>
  <c r="F2862" i="1"/>
  <c r="H2862" i="1" s="1"/>
  <c r="F2863" i="1"/>
  <c r="H2863" i="1" s="1"/>
  <c r="F2864" i="1"/>
  <c r="H2864" i="1" s="1"/>
  <c r="F2865" i="1"/>
  <c r="H2865" i="1" s="1"/>
  <c r="F2866" i="1"/>
  <c r="H2866" i="1" s="1"/>
  <c r="F2867" i="1"/>
  <c r="H2867" i="1" s="1"/>
  <c r="F2868" i="1"/>
  <c r="H2868" i="1" s="1"/>
  <c r="F2869" i="1"/>
  <c r="H2869" i="1" s="1"/>
  <c r="F2870" i="1"/>
  <c r="H2870" i="1" s="1"/>
  <c r="F2871" i="1"/>
  <c r="H2871" i="1" s="1"/>
  <c r="F2872" i="1"/>
  <c r="H2872" i="1" s="1"/>
  <c r="F2873" i="1"/>
  <c r="H2873" i="1" s="1"/>
  <c r="F2874" i="1"/>
  <c r="H2874" i="1" s="1"/>
  <c r="F2875" i="1"/>
  <c r="H2875" i="1" s="1"/>
  <c r="F2876" i="1"/>
  <c r="H2876" i="1" s="1"/>
  <c r="F2877" i="1"/>
  <c r="H2877" i="1" s="1"/>
  <c r="F2878" i="1"/>
  <c r="H2878" i="1" s="1"/>
  <c r="F2879" i="1"/>
  <c r="H2879" i="1" s="1"/>
  <c r="F2880" i="1"/>
  <c r="H2880" i="1" s="1"/>
  <c r="F2881" i="1"/>
  <c r="H2881" i="1" s="1"/>
  <c r="F2882" i="1"/>
  <c r="H2882" i="1" s="1"/>
  <c r="F2883" i="1"/>
  <c r="H2883" i="1" s="1"/>
  <c r="F2884" i="1"/>
  <c r="H2884" i="1" s="1"/>
  <c r="F2885" i="1"/>
  <c r="H2885" i="1" s="1"/>
  <c r="F2886" i="1"/>
  <c r="H2886" i="1" s="1"/>
  <c r="F2887" i="1"/>
  <c r="H2887" i="1" s="1"/>
  <c r="F2888" i="1"/>
  <c r="H2888" i="1" s="1"/>
  <c r="F2889" i="1"/>
  <c r="H2889" i="1" s="1"/>
  <c r="F2890" i="1"/>
  <c r="H2890" i="1" s="1"/>
  <c r="F2891" i="1"/>
  <c r="H2891" i="1" s="1"/>
  <c r="F2892" i="1"/>
  <c r="H2892" i="1" s="1"/>
  <c r="F2893" i="1"/>
  <c r="H2893" i="1" s="1"/>
  <c r="F2894" i="1"/>
  <c r="H2894" i="1" s="1"/>
  <c r="F2895" i="1"/>
  <c r="H2895" i="1" s="1"/>
  <c r="F2896" i="1"/>
  <c r="H2896" i="1" s="1"/>
  <c r="F2897" i="1"/>
  <c r="H2897" i="1" s="1"/>
  <c r="F2898" i="1"/>
  <c r="H2898" i="1" s="1"/>
  <c r="F2899" i="1"/>
  <c r="H2899" i="1" s="1"/>
  <c r="F2900" i="1"/>
  <c r="H2900" i="1" s="1"/>
  <c r="F2901" i="1"/>
  <c r="H2901" i="1" s="1"/>
  <c r="F2902" i="1"/>
  <c r="H2902" i="1" s="1"/>
  <c r="F2903" i="1"/>
  <c r="H2903" i="1" s="1"/>
  <c r="F2904" i="1"/>
  <c r="H2904" i="1" s="1"/>
  <c r="F2905" i="1"/>
  <c r="H2905" i="1" s="1"/>
  <c r="F2906" i="1"/>
  <c r="H2906" i="1" s="1"/>
  <c r="F2907" i="1"/>
  <c r="H2907" i="1" s="1"/>
  <c r="F2908" i="1"/>
  <c r="H2908" i="1" s="1"/>
  <c r="F2909" i="1"/>
  <c r="H2909" i="1" s="1"/>
  <c r="F2910" i="1"/>
  <c r="H2910" i="1" s="1"/>
  <c r="F2911" i="1"/>
  <c r="H2911" i="1" s="1"/>
  <c r="F2912" i="1"/>
  <c r="H2912" i="1" s="1"/>
  <c r="F2913" i="1"/>
  <c r="H2913" i="1" s="1"/>
  <c r="F2914" i="1"/>
  <c r="H2914" i="1" s="1"/>
  <c r="F2915" i="1"/>
  <c r="H2915" i="1" s="1"/>
  <c r="F2916" i="1"/>
  <c r="H2916" i="1" s="1"/>
  <c r="F2917" i="1"/>
  <c r="H2917" i="1" s="1"/>
  <c r="F2918" i="1"/>
  <c r="H2918" i="1" s="1"/>
  <c r="F2919" i="1"/>
  <c r="H2919" i="1" s="1"/>
  <c r="F2920" i="1"/>
  <c r="H2920" i="1" s="1"/>
  <c r="F2921" i="1"/>
  <c r="H2921" i="1" s="1"/>
  <c r="F2922" i="1"/>
  <c r="H2922" i="1" s="1"/>
  <c r="F2923" i="1"/>
  <c r="H2923" i="1" s="1"/>
  <c r="F2924" i="1"/>
  <c r="H2924" i="1" s="1"/>
  <c r="F2925" i="1"/>
  <c r="H2925" i="1" s="1"/>
  <c r="F2926" i="1"/>
  <c r="H2926" i="1" s="1"/>
  <c r="F2927" i="1"/>
  <c r="H2927" i="1" s="1"/>
  <c r="F2928" i="1"/>
  <c r="H2928" i="1" s="1"/>
  <c r="F2929" i="1"/>
  <c r="H2929" i="1" s="1"/>
  <c r="F2930" i="1"/>
  <c r="H2930" i="1" s="1"/>
  <c r="F2931" i="1"/>
  <c r="H2931" i="1" s="1"/>
  <c r="F2932" i="1"/>
  <c r="H2932" i="1" s="1"/>
  <c r="F2933" i="1"/>
  <c r="H2933" i="1" s="1"/>
  <c r="F2934" i="1"/>
  <c r="H2934" i="1" s="1"/>
  <c r="F2935" i="1"/>
  <c r="H2935" i="1" s="1"/>
  <c r="F2936" i="1"/>
  <c r="H2936" i="1" s="1"/>
  <c r="F2937" i="1"/>
  <c r="H2937" i="1" s="1"/>
  <c r="F2938" i="1"/>
  <c r="H2938" i="1" s="1"/>
  <c r="F2939" i="1"/>
  <c r="H2939" i="1" s="1"/>
  <c r="F2940" i="1"/>
  <c r="H2940" i="1" s="1"/>
  <c r="F2941" i="1"/>
  <c r="H2941" i="1" s="1"/>
  <c r="F2942" i="1"/>
  <c r="H2942" i="1" s="1"/>
  <c r="F2943" i="1"/>
  <c r="H2943" i="1" s="1"/>
  <c r="F2944" i="1"/>
  <c r="H2944" i="1" s="1"/>
  <c r="F2945" i="1"/>
  <c r="H2945" i="1" s="1"/>
  <c r="F2946" i="1"/>
  <c r="H2946" i="1" s="1"/>
  <c r="F2947" i="1"/>
  <c r="H2947" i="1" s="1"/>
  <c r="F2948" i="1"/>
  <c r="H2948" i="1" s="1"/>
  <c r="F2949" i="1"/>
  <c r="H2949" i="1" s="1"/>
  <c r="F2950" i="1"/>
  <c r="H2950" i="1" s="1"/>
  <c r="F2951" i="1"/>
  <c r="H2951" i="1" s="1"/>
  <c r="F2952" i="1"/>
  <c r="H2952" i="1" s="1"/>
  <c r="F2953" i="1"/>
  <c r="H2953" i="1" s="1"/>
  <c r="F2954" i="1"/>
  <c r="H2954" i="1" s="1"/>
  <c r="F2955" i="1"/>
  <c r="H2955" i="1" s="1"/>
  <c r="F2956" i="1"/>
  <c r="H2956" i="1" s="1"/>
  <c r="F2957" i="1"/>
  <c r="H2957" i="1" s="1"/>
  <c r="F2958" i="1"/>
  <c r="H2958" i="1" s="1"/>
  <c r="F2959" i="1"/>
  <c r="H2959" i="1" s="1"/>
  <c r="F2960" i="1"/>
  <c r="H2960" i="1" s="1"/>
  <c r="F2961" i="1"/>
  <c r="H2961" i="1" s="1"/>
  <c r="F2962" i="1"/>
  <c r="H2962" i="1" s="1"/>
  <c r="F2963" i="1"/>
  <c r="H2963" i="1" s="1"/>
  <c r="F2964" i="1"/>
  <c r="H2964" i="1" s="1"/>
  <c r="F2965" i="1"/>
  <c r="H2965" i="1" s="1"/>
  <c r="F2966" i="1"/>
  <c r="H2966" i="1" s="1"/>
  <c r="F2967" i="1"/>
  <c r="H2967" i="1" s="1"/>
  <c r="F2968" i="1"/>
  <c r="H2968" i="1" s="1"/>
  <c r="F2969" i="1"/>
  <c r="H2969" i="1" s="1"/>
  <c r="F2970" i="1"/>
  <c r="H2970" i="1" s="1"/>
  <c r="F2971" i="1"/>
  <c r="H2971" i="1" s="1"/>
  <c r="F2972" i="1"/>
  <c r="H2972" i="1" s="1"/>
  <c r="F2973" i="1"/>
  <c r="H2973" i="1" s="1"/>
  <c r="F2974" i="1"/>
  <c r="H2974" i="1" s="1"/>
  <c r="F2975" i="1"/>
  <c r="H2975" i="1" s="1"/>
  <c r="F2976" i="1"/>
  <c r="H2976" i="1" s="1"/>
  <c r="F2977" i="1"/>
  <c r="H2977" i="1" s="1"/>
  <c r="F2978" i="1"/>
  <c r="H2978" i="1" s="1"/>
  <c r="F2979" i="1"/>
  <c r="H2979" i="1" s="1"/>
  <c r="F2980" i="1"/>
  <c r="H2980" i="1" s="1"/>
  <c r="F2981" i="1"/>
  <c r="H2981" i="1" s="1"/>
  <c r="F2982" i="1"/>
  <c r="H2982" i="1" s="1"/>
  <c r="F2983" i="1"/>
  <c r="H2983" i="1" s="1"/>
  <c r="F2984" i="1"/>
  <c r="H2984" i="1" s="1"/>
  <c r="F2985" i="1"/>
  <c r="H2985" i="1" s="1"/>
  <c r="F2986" i="1"/>
  <c r="H2986" i="1" s="1"/>
  <c r="F2987" i="1"/>
  <c r="H2987" i="1" s="1"/>
  <c r="F2988" i="1"/>
  <c r="H2988" i="1" s="1"/>
  <c r="F2989" i="1"/>
  <c r="H2989" i="1" s="1"/>
  <c r="F2990" i="1"/>
  <c r="H2990" i="1" s="1"/>
  <c r="F2991" i="1"/>
  <c r="H2991" i="1" s="1"/>
  <c r="F2992" i="1"/>
  <c r="H2992" i="1" s="1"/>
  <c r="F2993" i="1"/>
  <c r="H2993" i="1" s="1"/>
  <c r="F2994" i="1"/>
  <c r="H2994" i="1" s="1"/>
  <c r="F2995" i="1"/>
  <c r="H2995" i="1" s="1"/>
  <c r="F2996" i="1"/>
  <c r="H2996" i="1" s="1"/>
  <c r="F2997" i="1"/>
  <c r="H2997" i="1" s="1"/>
  <c r="F2998" i="1"/>
  <c r="H2998" i="1" s="1"/>
  <c r="F2999" i="1"/>
  <c r="H2999" i="1" s="1"/>
  <c r="F3000" i="1"/>
  <c r="H3000" i="1" s="1"/>
  <c r="F3001" i="1"/>
  <c r="H3001" i="1" s="1"/>
  <c r="F3002" i="1"/>
  <c r="H3002" i="1" s="1"/>
  <c r="F3003" i="1"/>
  <c r="H3003" i="1" s="1"/>
  <c r="F3004" i="1"/>
  <c r="H3004" i="1" s="1"/>
  <c r="F3005" i="1"/>
  <c r="H3005" i="1" s="1"/>
  <c r="F3006" i="1"/>
  <c r="H3006" i="1" s="1"/>
  <c r="F3007" i="1"/>
  <c r="H3007" i="1" s="1"/>
  <c r="F3008" i="1"/>
  <c r="H3008" i="1" s="1"/>
  <c r="F3009" i="1"/>
  <c r="H3009" i="1" s="1"/>
  <c r="F3010" i="1"/>
  <c r="H3010" i="1" s="1"/>
  <c r="F3011" i="1"/>
  <c r="H3011" i="1" s="1"/>
  <c r="F3012" i="1"/>
  <c r="H3012" i="1" s="1"/>
  <c r="F3013" i="1"/>
  <c r="H3013" i="1" s="1"/>
  <c r="F3014" i="1"/>
  <c r="H3014" i="1" s="1"/>
  <c r="F3015" i="1"/>
  <c r="H3015" i="1" s="1"/>
  <c r="F3016" i="1"/>
  <c r="H3016" i="1" s="1"/>
  <c r="F3017" i="1"/>
  <c r="H3017" i="1" s="1"/>
  <c r="F3018" i="1"/>
  <c r="H3018" i="1" s="1"/>
  <c r="F3019" i="1"/>
  <c r="H3019" i="1" s="1"/>
  <c r="F3020" i="1"/>
  <c r="H3020" i="1" s="1"/>
  <c r="F3021" i="1"/>
  <c r="H3021" i="1" s="1"/>
  <c r="F3022" i="1"/>
  <c r="H3022" i="1" s="1"/>
  <c r="F3023" i="1"/>
  <c r="H3023" i="1" s="1"/>
  <c r="F3024" i="1"/>
  <c r="H3024" i="1" s="1"/>
  <c r="F3025" i="1"/>
  <c r="H3025" i="1" s="1"/>
  <c r="F3026" i="1"/>
  <c r="H3026" i="1" s="1"/>
  <c r="F3027" i="1"/>
  <c r="H3027" i="1" s="1"/>
  <c r="F3028" i="1"/>
  <c r="H3028" i="1" s="1"/>
  <c r="F3029" i="1"/>
  <c r="H3029" i="1" s="1"/>
  <c r="F3030" i="1"/>
  <c r="H3030" i="1" s="1"/>
  <c r="F3031" i="1"/>
  <c r="H3031" i="1" s="1"/>
  <c r="F3032" i="1"/>
  <c r="H3032" i="1" s="1"/>
  <c r="F3033" i="1"/>
  <c r="H3033" i="1" s="1"/>
  <c r="F3034" i="1"/>
  <c r="H3034" i="1" s="1"/>
  <c r="F3035" i="1"/>
  <c r="H3035" i="1" s="1"/>
  <c r="F3036" i="1"/>
  <c r="H3036" i="1" s="1"/>
  <c r="F3037" i="1"/>
  <c r="H3037" i="1" s="1"/>
  <c r="F3038" i="1"/>
  <c r="H3038" i="1" s="1"/>
  <c r="F3039" i="1"/>
  <c r="H3039" i="1" s="1"/>
  <c r="F3040" i="1"/>
  <c r="H3040" i="1" s="1"/>
  <c r="F3041" i="1"/>
  <c r="H3041" i="1" s="1"/>
  <c r="F3042" i="1"/>
  <c r="H3042" i="1" s="1"/>
  <c r="F3043" i="1"/>
  <c r="H3043" i="1" s="1"/>
  <c r="F3044" i="1"/>
  <c r="H3044" i="1" s="1"/>
  <c r="F3045" i="1"/>
  <c r="H3045" i="1" s="1"/>
  <c r="F3046" i="1"/>
  <c r="H3046" i="1" s="1"/>
  <c r="F3047" i="1"/>
  <c r="H3047" i="1" s="1"/>
  <c r="F3048" i="1"/>
  <c r="H3048" i="1" s="1"/>
  <c r="F3049" i="1"/>
  <c r="H3049" i="1" s="1"/>
  <c r="F3050" i="1"/>
  <c r="H3050" i="1" s="1"/>
  <c r="F3051" i="1"/>
  <c r="H3051" i="1" s="1"/>
  <c r="F3052" i="1"/>
  <c r="H3052" i="1" s="1"/>
  <c r="F3053" i="1"/>
  <c r="H3053" i="1" s="1"/>
  <c r="F3054" i="1"/>
  <c r="H3054" i="1" s="1"/>
  <c r="F3055" i="1"/>
  <c r="H3055" i="1" s="1"/>
  <c r="F3056" i="1"/>
  <c r="H3056" i="1" s="1"/>
  <c r="F3057" i="1"/>
  <c r="H3057" i="1" s="1"/>
  <c r="F3058" i="1"/>
  <c r="H3058" i="1" s="1"/>
  <c r="F3059" i="1"/>
  <c r="H3059" i="1" s="1"/>
  <c r="F3060" i="1"/>
  <c r="H3060" i="1" s="1"/>
  <c r="F3061" i="1"/>
  <c r="H3061" i="1" s="1"/>
  <c r="F3062" i="1"/>
  <c r="H3062" i="1" s="1"/>
  <c r="F3063" i="1"/>
  <c r="H3063" i="1" s="1"/>
  <c r="F3064" i="1"/>
  <c r="H3064" i="1" s="1"/>
  <c r="F3065" i="1"/>
  <c r="H3065" i="1" s="1"/>
  <c r="F3066" i="1"/>
  <c r="H3066" i="1" s="1"/>
  <c r="F3067" i="1"/>
  <c r="H3067" i="1" s="1"/>
  <c r="F3068" i="1"/>
  <c r="H3068" i="1" s="1"/>
  <c r="F3069" i="1"/>
  <c r="H3069" i="1" s="1"/>
  <c r="F3070" i="1"/>
  <c r="H3070" i="1" s="1"/>
  <c r="F3071" i="1"/>
  <c r="H3071" i="1" s="1"/>
  <c r="F3072" i="1"/>
  <c r="H3072" i="1" s="1"/>
  <c r="F3073" i="1"/>
  <c r="H3073" i="1" s="1"/>
  <c r="F3074" i="1"/>
  <c r="H3074" i="1" s="1"/>
  <c r="F3075" i="1"/>
  <c r="H3075" i="1" s="1"/>
  <c r="F3076" i="1"/>
  <c r="H3076" i="1" s="1"/>
  <c r="F3077" i="1"/>
  <c r="H3077" i="1" s="1"/>
  <c r="F3078" i="1"/>
  <c r="H3078" i="1" s="1"/>
  <c r="F3079" i="1"/>
  <c r="H3079" i="1" s="1"/>
  <c r="F3080" i="1"/>
  <c r="H3080" i="1" s="1"/>
  <c r="F3081" i="1"/>
  <c r="H3081" i="1" s="1"/>
  <c r="F3082" i="1"/>
  <c r="H3082" i="1" s="1"/>
  <c r="F3083" i="1"/>
  <c r="H3083" i="1" s="1"/>
  <c r="F3084" i="1"/>
  <c r="H3084" i="1" s="1"/>
  <c r="F3085" i="1"/>
  <c r="H3085" i="1" s="1"/>
  <c r="F3086" i="1"/>
  <c r="H3086" i="1" s="1"/>
  <c r="F3087" i="1"/>
  <c r="H3087" i="1" s="1"/>
  <c r="F3088" i="1"/>
  <c r="H3088" i="1" s="1"/>
  <c r="F3089" i="1"/>
  <c r="H3089" i="1" s="1"/>
  <c r="F3090" i="1"/>
  <c r="H3090" i="1" s="1"/>
  <c r="F3091" i="1"/>
  <c r="H3091" i="1" s="1"/>
  <c r="F3092" i="1"/>
  <c r="H3092" i="1" s="1"/>
  <c r="F3093" i="1"/>
  <c r="H3093" i="1" s="1"/>
  <c r="F3094" i="1"/>
  <c r="H3094" i="1" s="1"/>
  <c r="F3095" i="1"/>
  <c r="H3095" i="1" s="1"/>
  <c r="F3096" i="1"/>
  <c r="H3096" i="1" s="1"/>
  <c r="F3097" i="1"/>
  <c r="H3097" i="1" s="1"/>
  <c r="F3098" i="1"/>
  <c r="H3098" i="1" s="1"/>
  <c r="F3099" i="1"/>
  <c r="H3099" i="1" s="1"/>
  <c r="F3100" i="1"/>
  <c r="H3100" i="1" s="1"/>
  <c r="F3101" i="1"/>
  <c r="H3101" i="1" s="1"/>
  <c r="F3102" i="1"/>
  <c r="H3102" i="1" s="1"/>
  <c r="F3103" i="1"/>
  <c r="H3103" i="1" s="1"/>
  <c r="F3104" i="1"/>
  <c r="H3104" i="1" s="1"/>
  <c r="F3105" i="1"/>
  <c r="H3105" i="1" s="1"/>
  <c r="F3106" i="1"/>
  <c r="H3106" i="1" s="1"/>
  <c r="F3107" i="1"/>
  <c r="H3107" i="1" s="1"/>
  <c r="F3108" i="1"/>
  <c r="H3108" i="1" s="1"/>
  <c r="F3109" i="1"/>
  <c r="H3109" i="1" s="1"/>
  <c r="F3110" i="1"/>
  <c r="H3110" i="1" s="1"/>
  <c r="F3111" i="1"/>
  <c r="H3111" i="1" s="1"/>
  <c r="F3112" i="1"/>
  <c r="H3112" i="1" s="1"/>
  <c r="F3113" i="1"/>
  <c r="H3113" i="1" s="1"/>
  <c r="F3114" i="1"/>
  <c r="H3114" i="1" s="1"/>
  <c r="F3115" i="1"/>
  <c r="H3115" i="1" s="1"/>
  <c r="F3116" i="1"/>
  <c r="H3116" i="1" s="1"/>
  <c r="F3117" i="1"/>
  <c r="H3117" i="1" s="1"/>
  <c r="F3118" i="1"/>
  <c r="H3118" i="1" s="1"/>
  <c r="F3119" i="1"/>
  <c r="H3119" i="1" s="1"/>
  <c r="F3120" i="1"/>
  <c r="H3120" i="1" s="1"/>
  <c r="F3121" i="1"/>
  <c r="H3121" i="1" s="1"/>
  <c r="F3122" i="1"/>
  <c r="H3122" i="1" s="1"/>
  <c r="F3123" i="1"/>
  <c r="H3123" i="1" s="1"/>
  <c r="F3124" i="1"/>
  <c r="H3124" i="1" s="1"/>
  <c r="F3125" i="1"/>
  <c r="H3125" i="1" s="1"/>
  <c r="F3126" i="1"/>
  <c r="H3126" i="1" s="1"/>
  <c r="F3127" i="1"/>
  <c r="H3127" i="1" s="1"/>
  <c r="F3128" i="1"/>
  <c r="H3128" i="1" s="1"/>
  <c r="F3129" i="1"/>
  <c r="H3129" i="1" s="1"/>
  <c r="F3130" i="1"/>
  <c r="H3130" i="1" s="1"/>
  <c r="F3131" i="1"/>
  <c r="H3131" i="1" s="1"/>
  <c r="F3132" i="1"/>
  <c r="H3132" i="1" s="1"/>
  <c r="F3133" i="1"/>
  <c r="H3133" i="1" s="1"/>
  <c r="F3134" i="1"/>
  <c r="H3134" i="1" s="1"/>
  <c r="F3135" i="1"/>
  <c r="H3135" i="1" s="1"/>
  <c r="F3136" i="1"/>
  <c r="H3136" i="1" s="1"/>
  <c r="F3137" i="1"/>
  <c r="H3137" i="1" s="1"/>
  <c r="F3138" i="1"/>
  <c r="H3138" i="1" s="1"/>
  <c r="F3139" i="1"/>
  <c r="H3139" i="1" s="1"/>
  <c r="F3140" i="1"/>
  <c r="H3140" i="1" s="1"/>
  <c r="F3141" i="1"/>
  <c r="H3141" i="1" s="1"/>
  <c r="F3142" i="1"/>
  <c r="H3142" i="1" s="1"/>
  <c r="F3143" i="1"/>
  <c r="H3143" i="1" s="1"/>
  <c r="F3144" i="1"/>
  <c r="H3144" i="1" s="1"/>
  <c r="F3145" i="1"/>
  <c r="H3145" i="1" s="1"/>
  <c r="F3146" i="1"/>
  <c r="H3146" i="1" s="1"/>
  <c r="F3147" i="1"/>
  <c r="H3147" i="1" s="1"/>
  <c r="F3148" i="1"/>
  <c r="H3148" i="1" s="1"/>
  <c r="F3149" i="1"/>
  <c r="H3149" i="1" s="1"/>
  <c r="F3150" i="1"/>
  <c r="H3150" i="1" s="1"/>
  <c r="F3151" i="1"/>
  <c r="H3151" i="1" s="1"/>
  <c r="F3152" i="1"/>
  <c r="H3152" i="1" s="1"/>
  <c r="F3153" i="1"/>
  <c r="H3153" i="1" s="1"/>
  <c r="F3154" i="1"/>
  <c r="H3154" i="1" s="1"/>
  <c r="F3155" i="1"/>
  <c r="H3155" i="1" s="1"/>
  <c r="F3156" i="1"/>
  <c r="H3156" i="1" s="1"/>
  <c r="F3157" i="1"/>
  <c r="H3157" i="1" s="1"/>
  <c r="F3158" i="1"/>
  <c r="H3158" i="1" s="1"/>
  <c r="F3159" i="1"/>
  <c r="H3159" i="1" s="1"/>
  <c r="F3160" i="1"/>
  <c r="H3160" i="1" s="1"/>
  <c r="F3161" i="1"/>
  <c r="H3161" i="1" s="1"/>
  <c r="F3162" i="1"/>
  <c r="H3162" i="1" s="1"/>
  <c r="F3163" i="1"/>
  <c r="H3163" i="1" s="1"/>
  <c r="F3164" i="1"/>
  <c r="H3164" i="1" s="1"/>
  <c r="F3165" i="1"/>
  <c r="H3165" i="1" s="1"/>
  <c r="F3166" i="1"/>
  <c r="H3166" i="1" s="1"/>
  <c r="F3167" i="1"/>
  <c r="H3167" i="1" s="1"/>
  <c r="F3168" i="1"/>
  <c r="H3168" i="1" s="1"/>
  <c r="F3169" i="1"/>
  <c r="H3169" i="1" s="1"/>
  <c r="F3170" i="1"/>
  <c r="H3170" i="1" s="1"/>
  <c r="F3171" i="1"/>
  <c r="H3171" i="1" s="1"/>
  <c r="F3172" i="1"/>
  <c r="H3172" i="1" s="1"/>
  <c r="F3173" i="1"/>
  <c r="H3173" i="1" s="1"/>
  <c r="F3174" i="1"/>
  <c r="H3174" i="1" s="1"/>
  <c r="F3175" i="1"/>
  <c r="H3175" i="1" s="1"/>
  <c r="F3176" i="1"/>
  <c r="H3176" i="1" s="1"/>
  <c r="F3177" i="1"/>
  <c r="H3177" i="1" s="1"/>
  <c r="F3178" i="1"/>
  <c r="H3178" i="1" s="1"/>
  <c r="F3179" i="1"/>
  <c r="H3179" i="1" s="1"/>
  <c r="F3180" i="1"/>
  <c r="H3180" i="1" s="1"/>
  <c r="F3181" i="1"/>
  <c r="H3181" i="1" s="1"/>
  <c r="F3182" i="1"/>
  <c r="H3182" i="1" s="1"/>
  <c r="F3183" i="1"/>
  <c r="H3183" i="1" s="1"/>
  <c r="F3184" i="1"/>
  <c r="H3184" i="1" s="1"/>
  <c r="F3185" i="1"/>
  <c r="H3185" i="1" s="1"/>
  <c r="F3186" i="1"/>
  <c r="H3186" i="1" s="1"/>
  <c r="F3187" i="1"/>
  <c r="H3187" i="1" s="1"/>
  <c r="F3188" i="1"/>
  <c r="H3188" i="1" s="1"/>
  <c r="F3189" i="1"/>
  <c r="H3189" i="1" s="1"/>
  <c r="F3190" i="1"/>
  <c r="H3190" i="1" s="1"/>
  <c r="F3191" i="1"/>
  <c r="H3191" i="1" s="1"/>
  <c r="F3192" i="1"/>
  <c r="H3192" i="1" s="1"/>
  <c r="F3193" i="1"/>
  <c r="H3193" i="1" s="1"/>
  <c r="F3194" i="1"/>
  <c r="H3194" i="1" s="1"/>
  <c r="F3195" i="1"/>
  <c r="H3195" i="1" s="1"/>
  <c r="F3196" i="1"/>
  <c r="H3196" i="1" s="1"/>
  <c r="F3197" i="1"/>
  <c r="H3197" i="1" s="1"/>
  <c r="F3198" i="1"/>
  <c r="H3198" i="1" s="1"/>
  <c r="F3199" i="1"/>
  <c r="H3199" i="1" s="1"/>
  <c r="F3200" i="1"/>
  <c r="H3200" i="1" s="1"/>
  <c r="F3201" i="1"/>
  <c r="H3201" i="1" s="1"/>
  <c r="F3202" i="1"/>
  <c r="H3202" i="1" s="1"/>
  <c r="F3203" i="1"/>
  <c r="H3203" i="1" s="1"/>
  <c r="F3204" i="1"/>
  <c r="H3204" i="1" s="1"/>
  <c r="F3205" i="1"/>
  <c r="H3205" i="1" s="1"/>
  <c r="F3206" i="1"/>
  <c r="H3206" i="1" s="1"/>
  <c r="F3207" i="1"/>
  <c r="H3207" i="1" s="1"/>
  <c r="F3208" i="1"/>
  <c r="H3208" i="1" s="1"/>
  <c r="F3209" i="1"/>
  <c r="H3209" i="1" s="1"/>
  <c r="F3210" i="1"/>
  <c r="H3210" i="1" s="1"/>
  <c r="F3211" i="1"/>
  <c r="H3211" i="1" s="1"/>
  <c r="F3212" i="1"/>
  <c r="H3212" i="1" s="1"/>
  <c r="F3213" i="1"/>
  <c r="H3213" i="1" s="1"/>
  <c r="F3214" i="1"/>
  <c r="H3214" i="1" s="1"/>
  <c r="F3215" i="1"/>
  <c r="H3215" i="1" s="1"/>
  <c r="F3216" i="1"/>
  <c r="H3216" i="1" s="1"/>
  <c r="F3217" i="1"/>
  <c r="H3217" i="1" s="1"/>
  <c r="F3218" i="1"/>
  <c r="H3218" i="1" s="1"/>
  <c r="F3219" i="1"/>
  <c r="H3219" i="1" s="1"/>
  <c r="F3220" i="1"/>
  <c r="H3220" i="1" s="1"/>
  <c r="F3221" i="1"/>
  <c r="H3221" i="1" s="1"/>
  <c r="F3222" i="1"/>
  <c r="H3222" i="1" s="1"/>
  <c r="F3223" i="1"/>
  <c r="H3223" i="1" s="1"/>
  <c r="F3224" i="1"/>
  <c r="H3224" i="1" s="1"/>
  <c r="F3225" i="1"/>
  <c r="H3225" i="1" s="1"/>
  <c r="F3226" i="1"/>
  <c r="H3226" i="1" s="1"/>
  <c r="F3227" i="1"/>
  <c r="H3227" i="1" s="1"/>
  <c r="F3228" i="1"/>
  <c r="H3228" i="1" s="1"/>
  <c r="F3229" i="1"/>
  <c r="H3229" i="1" s="1"/>
  <c r="F3230" i="1"/>
  <c r="H3230" i="1" s="1"/>
  <c r="F3231" i="1"/>
  <c r="H3231" i="1" s="1"/>
  <c r="F3232" i="1"/>
  <c r="H3232" i="1" s="1"/>
  <c r="F3233" i="1"/>
  <c r="H3233" i="1" s="1"/>
  <c r="F3234" i="1"/>
  <c r="H3234" i="1" s="1"/>
  <c r="F3235" i="1"/>
  <c r="H3235" i="1" s="1"/>
  <c r="F3236" i="1"/>
  <c r="H3236" i="1" s="1"/>
  <c r="F3237" i="1"/>
  <c r="H3237" i="1" s="1"/>
  <c r="F3238" i="1"/>
  <c r="H3238" i="1" s="1"/>
  <c r="F3239" i="1"/>
  <c r="H3239" i="1" s="1"/>
  <c r="F3240" i="1"/>
  <c r="H3240" i="1" s="1"/>
  <c r="F3241" i="1"/>
  <c r="H3241" i="1" s="1"/>
  <c r="F3242" i="1"/>
  <c r="H3242" i="1" s="1"/>
  <c r="F3243" i="1"/>
  <c r="H3243" i="1" s="1"/>
  <c r="F3244" i="1"/>
  <c r="H3244" i="1" s="1"/>
  <c r="F3245" i="1"/>
  <c r="H3245" i="1" s="1"/>
  <c r="F3246" i="1"/>
  <c r="H3246" i="1" s="1"/>
  <c r="F3247" i="1"/>
  <c r="H3247" i="1" s="1"/>
  <c r="F3248" i="1"/>
  <c r="H3248" i="1" s="1"/>
  <c r="F3249" i="1"/>
  <c r="H3249" i="1" s="1"/>
  <c r="F3250" i="1"/>
  <c r="H3250" i="1" s="1"/>
  <c r="F3251" i="1"/>
  <c r="H3251" i="1" s="1"/>
  <c r="F3252" i="1"/>
  <c r="H3252" i="1" s="1"/>
  <c r="F3253" i="1"/>
  <c r="H3253" i="1" s="1"/>
  <c r="F3254" i="1"/>
  <c r="H3254" i="1" s="1"/>
  <c r="F3255" i="1"/>
  <c r="H3255" i="1" s="1"/>
  <c r="F3256" i="1"/>
  <c r="H3256" i="1" s="1"/>
  <c r="F3257" i="1"/>
  <c r="H3257" i="1" s="1"/>
  <c r="F3258" i="1"/>
  <c r="H3258" i="1" s="1"/>
  <c r="F3259" i="1"/>
  <c r="H3259" i="1" s="1"/>
  <c r="F3260" i="1"/>
  <c r="H3260" i="1" s="1"/>
  <c r="F3261" i="1"/>
  <c r="H3261" i="1" s="1"/>
  <c r="F3262" i="1"/>
  <c r="H3262" i="1" s="1"/>
  <c r="F3263" i="1"/>
  <c r="H3263" i="1" s="1"/>
  <c r="F3264" i="1"/>
  <c r="H3264" i="1" s="1"/>
  <c r="F3265" i="1"/>
  <c r="H3265" i="1" s="1"/>
  <c r="F3266" i="1"/>
  <c r="H3266" i="1" s="1"/>
  <c r="F3267" i="1"/>
  <c r="H3267" i="1" s="1"/>
  <c r="F3268" i="1"/>
  <c r="H3268" i="1" s="1"/>
  <c r="F3269" i="1"/>
  <c r="H3269" i="1" s="1"/>
  <c r="F3270" i="1"/>
  <c r="H3270" i="1" s="1"/>
  <c r="F3271" i="1"/>
  <c r="H3271" i="1" s="1"/>
  <c r="F3272" i="1"/>
  <c r="H3272" i="1" s="1"/>
  <c r="F3273" i="1"/>
  <c r="H3273" i="1" s="1"/>
  <c r="F3274" i="1"/>
  <c r="H3274" i="1" s="1"/>
  <c r="F3275" i="1"/>
  <c r="H3275" i="1" s="1"/>
  <c r="F3276" i="1"/>
  <c r="H3276" i="1" s="1"/>
  <c r="F3277" i="1"/>
  <c r="H3277" i="1" s="1"/>
  <c r="F3278" i="1"/>
  <c r="H3278" i="1" s="1"/>
  <c r="F3279" i="1"/>
  <c r="H3279" i="1" s="1"/>
  <c r="F3280" i="1"/>
  <c r="H3280" i="1" s="1"/>
  <c r="F3281" i="1"/>
  <c r="H3281" i="1" s="1"/>
  <c r="F3282" i="1"/>
  <c r="H3282" i="1" s="1"/>
  <c r="F3283" i="1"/>
  <c r="H3283" i="1" s="1"/>
  <c r="F3284" i="1"/>
  <c r="H3284" i="1" s="1"/>
  <c r="F3285" i="1"/>
  <c r="H3285" i="1" s="1"/>
  <c r="F3286" i="1"/>
  <c r="H3286" i="1" s="1"/>
  <c r="F3287" i="1"/>
  <c r="H3287" i="1" s="1"/>
  <c r="F3288" i="1"/>
  <c r="H3288" i="1" s="1"/>
  <c r="F3289" i="1"/>
  <c r="H3289" i="1" s="1"/>
  <c r="F3290" i="1"/>
  <c r="H3290" i="1" s="1"/>
  <c r="F3291" i="1"/>
  <c r="H3291" i="1" s="1"/>
  <c r="F3292" i="1"/>
  <c r="H3292" i="1" s="1"/>
  <c r="F3293" i="1"/>
  <c r="H3293" i="1" s="1"/>
  <c r="F3294" i="1"/>
  <c r="H3294" i="1" s="1"/>
  <c r="F3295" i="1"/>
  <c r="H3295" i="1" s="1"/>
  <c r="F3296" i="1"/>
  <c r="H3296" i="1" s="1"/>
  <c r="F3297" i="1"/>
  <c r="H3297" i="1" s="1"/>
  <c r="F3298" i="1"/>
  <c r="H3298" i="1" s="1"/>
  <c r="F3299" i="1"/>
  <c r="H3299" i="1" s="1"/>
  <c r="F3300" i="1"/>
  <c r="H3300" i="1" s="1"/>
  <c r="F3301" i="1"/>
  <c r="H3301" i="1" s="1"/>
  <c r="F3302" i="1"/>
  <c r="H3302" i="1" s="1"/>
  <c r="F3303" i="1"/>
  <c r="H3303" i="1" s="1"/>
  <c r="F3304" i="1"/>
  <c r="H3304" i="1" s="1"/>
  <c r="F3305" i="1"/>
  <c r="H3305" i="1" s="1"/>
  <c r="F3306" i="1"/>
  <c r="H3306" i="1" s="1"/>
  <c r="F3307" i="1"/>
  <c r="H3307" i="1" s="1"/>
  <c r="F3308" i="1"/>
  <c r="H3308" i="1" s="1"/>
  <c r="F3309" i="1"/>
  <c r="H3309" i="1" s="1"/>
  <c r="F3310" i="1"/>
  <c r="H3310" i="1" s="1"/>
  <c r="F3311" i="1"/>
  <c r="H3311" i="1" s="1"/>
  <c r="F3312" i="1"/>
  <c r="H3312" i="1" s="1"/>
  <c r="F3313" i="1"/>
  <c r="H3313" i="1" s="1"/>
  <c r="F3314" i="1"/>
  <c r="H3314" i="1" s="1"/>
  <c r="F3315" i="1"/>
  <c r="H3315" i="1" s="1"/>
  <c r="F3316" i="1"/>
  <c r="H3316" i="1" s="1"/>
  <c r="F3317" i="1"/>
  <c r="H3317" i="1" s="1"/>
  <c r="F3318" i="1"/>
  <c r="H3318" i="1" s="1"/>
  <c r="F3319" i="1"/>
  <c r="H3319" i="1" s="1"/>
  <c r="F3320" i="1"/>
  <c r="H3320" i="1" s="1"/>
  <c r="F3321" i="1"/>
  <c r="H3321" i="1" s="1"/>
  <c r="F3322" i="1"/>
  <c r="H3322" i="1" s="1"/>
  <c r="F3323" i="1"/>
  <c r="H3323" i="1" s="1"/>
  <c r="F3324" i="1"/>
  <c r="H3324" i="1" s="1"/>
  <c r="F3325" i="1"/>
  <c r="H3325" i="1" s="1"/>
  <c r="F3326" i="1"/>
  <c r="H3326" i="1" s="1"/>
  <c r="F3327" i="1"/>
  <c r="H3327" i="1" s="1"/>
  <c r="F3328" i="1"/>
  <c r="H3328" i="1" s="1"/>
  <c r="F3329" i="1"/>
  <c r="H3329" i="1" s="1"/>
  <c r="F3330" i="1"/>
  <c r="H3330" i="1" s="1"/>
  <c r="F3331" i="1"/>
  <c r="H3331" i="1" s="1"/>
  <c r="F3332" i="1"/>
  <c r="H3332" i="1" s="1"/>
  <c r="F3333" i="1"/>
  <c r="H3333" i="1" s="1"/>
  <c r="F3334" i="1"/>
  <c r="H3334" i="1" s="1"/>
  <c r="F3335" i="1"/>
  <c r="H3335" i="1" s="1"/>
  <c r="F3336" i="1"/>
  <c r="H3336" i="1" s="1"/>
  <c r="F3337" i="1"/>
  <c r="H3337" i="1" s="1"/>
  <c r="F3338" i="1"/>
  <c r="H3338" i="1" s="1"/>
  <c r="F3339" i="1"/>
  <c r="H3339" i="1" s="1"/>
  <c r="F3340" i="1"/>
  <c r="H3340" i="1" s="1"/>
  <c r="F3341" i="1"/>
  <c r="H3341" i="1" s="1"/>
  <c r="F3342" i="1"/>
  <c r="H3342" i="1" s="1"/>
  <c r="F3343" i="1"/>
  <c r="H3343" i="1" s="1"/>
  <c r="F3344" i="1"/>
  <c r="H3344" i="1" s="1"/>
  <c r="F3345" i="1"/>
  <c r="H3345" i="1" s="1"/>
  <c r="F3346" i="1"/>
  <c r="H3346" i="1" s="1"/>
  <c r="F3347" i="1"/>
  <c r="H3347" i="1" s="1"/>
  <c r="F3348" i="1"/>
  <c r="H3348" i="1" s="1"/>
  <c r="F3349" i="1"/>
  <c r="H3349" i="1" s="1"/>
  <c r="F3350" i="1"/>
  <c r="H3350" i="1" s="1"/>
  <c r="F3351" i="1"/>
  <c r="H3351" i="1" s="1"/>
  <c r="F3352" i="1"/>
  <c r="H3352" i="1" s="1"/>
  <c r="F3353" i="1"/>
  <c r="H3353" i="1" s="1"/>
  <c r="F3354" i="1"/>
  <c r="H3354" i="1" s="1"/>
  <c r="F3355" i="1"/>
  <c r="H3355" i="1" s="1"/>
  <c r="F3356" i="1"/>
  <c r="H3356" i="1" s="1"/>
  <c r="F3357" i="1"/>
  <c r="H3357" i="1" s="1"/>
  <c r="F3358" i="1"/>
  <c r="H3358" i="1" s="1"/>
  <c r="F3359" i="1"/>
  <c r="H3359" i="1" s="1"/>
  <c r="F3360" i="1"/>
  <c r="H3360" i="1" s="1"/>
  <c r="F3361" i="1"/>
  <c r="H3361" i="1" s="1"/>
  <c r="F3362" i="1"/>
  <c r="H3362" i="1" s="1"/>
  <c r="F3363" i="1"/>
  <c r="H3363" i="1" s="1"/>
  <c r="F3364" i="1"/>
  <c r="H3364" i="1" s="1"/>
  <c r="F3365" i="1"/>
  <c r="H3365" i="1" s="1"/>
  <c r="F3366" i="1"/>
  <c r="H3366" i="1" s="1"/>
  <c r="F3367" i="1"/>
  <c r="H3367" i="1" s="1"/>
  <c r="F3368" i="1"/>
  <c r="H3368" i="1" s="1"/>
  <c r="F3369" i="1"/>
  <c r="H3369" i="1" s="1"/>
  <c r="F3370" i="1"/>
  <c r="H3370" i="1" s="1"/>
  <c r="F3371" i="1"/>
  <c r="H3371" i="1" s="1"/>
  <c r="F3372" i="1"/>
  <c r="H3372" i="1" s="1"/>
  <c r="F3373" i="1"/>
  <c r="H3373" i="1" s="1"/>
  <c r="F3374" i="1"/>
  <c r="H3374" i="1" s="1"/>
  <c r="F3375" i="1"/>
  <c r="H3375" i="1" s="1"/>
  <c r="F3376" i="1"/>
  <c r="H3376" i="1" s="1"/>
  <c r="F3377" i="1"/>
  <c r="H3377" i="1" s="1"/>
  <c r="F3378" i="1"/>
  <c r="H3378" i="1" s="1"/>
  <c r="F3379" i="1"/>
  <c r="H3379" i="1" s="1"/>
  <c r="F3380" i="1"/>
  <c r="H3380" i="1" s="1"/>
  <c r="F3381" i="1"/>
  <c r="H3381" i="1" s="1"/>
  <c r="F3382" i="1"/>
  <c r="H3382" i="1" s="1"/>
  <c r="F3383" i="1"/>
  <c r="H3383" i="1" s="1"/>
  <c r="F3384" i="1"/>
  <c r="H3384" i="1" s="1"/>
  <c r="F3385" i="1"/>
  <c r="H3385" i="1" s="1"/>
  <c r="F3386" i="1"/>
  <c r="H3386" i="1" s="1"/>
  <c r="F3387" i="1"/>
  <c r="H3387" i="1" s="1"/>
  <c r="F3388" i="1"/>
  <c r="H3388" i="1" s="1"/>
  <c r="F3389" i="1"/>
  <c r="H3389" i="1" s="1"/>
  <c r="F3390" i="1"/>
  <c r="H3390" i="1" s="1"/>
  <c r="F3391" i="1"/>
  <c r="H3391" i="1" s="1"/>
  <c r="F3392" i="1"/>
  <c r="H3392" i="1" s="1"/>
  <c r="F3393" i="1"/>
  <c r="H3393" i="1" s="1"/>
  <c r="F3394" i="1"/>
  <c r="H3394" i="1" s="1"/>
  <c r="F3395" i="1"/>
  <c r="H3395" i="1" s="1"/>
  <c r="F3396" i="1"/>
  <c r="H3396" i="1" s="1"/>
  <c r="F3397" i="1"/>
  <c r="H3397" i="1" s="1"/>
  <c r="F3398" i="1"/>
  <c r="H3398" i="1" s="1"/>
  <c r="F3399" i="1"/>
  <c r="H3399" i="1" s="1"/>
  <c r="F3400" i="1"/>
  <c r="H3400" i="1" s="1"/>
  <c r="F3401" i="1"/>
  <c r="H3401" i="1" s="1"/>
  <c r="F3402" i="1"/>
  <c r="H3402" i="1" s="1"/>
  <c r="F3403" i="1"/>
  <c r="H3403" i="1" s="1"/>
  <c r="F3404" i="1"/>
  <c r="H3404" i="1" s="1"/>
  <c r="F3405" i="1"/>
  <c r="H3405" i="1" s="1"/>
  <c r="F3406" i="1"/>
  <c r="H3406" i="1" s="1"/>
  <c r="F3407" i="1"/>
  <c r="H3407" i="1" s="1"/>
  <c r="F3408" i="1"/>
  <c r="H3408" i="1" s="1"/>
  <c r="F3409" i="1"/>
  <c r="H3409" i="1" s="1"/>
  <c r="F3410" i="1"/>
  <c r="H3410" i="1" s="1"/>
  <c r="F3411" i="1"/>
  <c r="H3411" i="1" s="1"/>
  <c r="F3412" i="1"/>
  <c r="H3412" i="1" s="1"/>
  <c r="F3413" i="1"/>
  <c r="H3413" i="1" s="1"/>
  <c r="F3414" i="1"/>
  <c r="H3414" i="1" s="1"/>
  <c r="F3415" i="1"/>
  <c r="H3415" i="1" s="1"/>
  <c r="F3416" i="1"/>
  <c r="H3416" i="1" s="1"/>
  <c r="F3417" i="1"/>
  <c r="H3417" i="1" s="1"/>
  <c r="F3418" i="1"/>
  <c r="H3418" i="1" s="1"/>
  <c r="F3419" i="1"/>
  <c r="H3419" i="1" s="1"/>
  <c r="F3420" i="1"/>
  <c r="H3420" i="1" s="1"/>
  <c r="F3421" i="1"/>
  <c r="H3421" i="1" s="1"/>
  <c r="F3422" i="1"/>
  <c r="H3422" i="1" s="1"/>
  <c r="F3423" i="1"/>
  <c r="H3423" i="1" s="1"/>
  <c r="F3424" i="1"/>
  <c r="H3424" i="1" s="1"/>
  <c r="F3425" i="1"/>
  <c r="H3425" i="1" s="1"/>
  <c r="F3426" i="1"/>
  <c r="H3426" i="1" s="1"/>
  <c r="F3427" i="1"/>
  <c r="H3427" i="1" s="1"/>
  <c r="F3428" i="1"/>
  <c r="H3428" i="1" s="1"/>
  <c r="F3429" i="1"/>
  <c r="H3429" i="1" s="1"/>
  <c r="F3430" i="1"/>
  <c r="H3430" i="1" s="1"/>
  <c r="F3431" i="1"/>
  <c r="H3431" i="1" s="1"/>
  <c r="F3432" i="1"/>
  <c r="H3432" i="1" s="1"/>
  <c r="F3433" i="1"/>
  <c r="H3433" i="1" s="1"/>
  <c r="F3434" i="1"/>
  <c r="H3434" i="1" s="1"/>
  <c r="F3435" i="1"/>
  <c r="H3435" i="1" s="1"/>
  <c r="F3436" i="1"/>
  <c r="H3436" i="1" s="1"/>
  <c r="F3437" i="1"/>
  <c r="H3437" i="1" s="1"/>
  <c r="F3438" i="1"/>
  <c r="H3438" i="1" s="1"/>
  <c r="F3439" i="1"/>
  <c r="H3439" i="1" s="1"/>
  <c r="F3440" i="1"/>
  <c r="H3440" i="1" s="1"/>
  <c r="F3441" i="1"/>
  <c r="H3441" i="1" s="1"/>
  <c r="F3442" i="1"/>
  <c r="H3442" i="1" s="1"/>
  <c r="F3443" i="1"/>
  <c r="H3443" i="1" s="1"/>
  <c r="F3444" i="1"/>
  <c r="H3444" i="1" s="1"/>
  <c r="F3445" i="1"/>
  <c r="H3445" i="1" s="1"/>
  <c r="F3446" i="1"/>
  <c r="H3446" i="1" s="1"/>
  <c r="F3447" i="1"/>
  <c r="H3447" i="1" s="1"/>
  <c r="F3448" i="1"/>
  <c r="H3448" i="1" s="1"/>
  <c r="F3449" i="1"/>
  <c r="H3449" i="1" s="1"/>
  <c r="F3450" i="1"/>
  <c r="H3450" i="1" s="1"/>
  <c r="F3451" i="1"/>
  <c r="H3451" i="1" s="1"/>
  <c r="F3452" i="1"/>
  <c r="H3452" i="1" s="1"/>
  <c r="F3453" i="1"/>
  <c r="H3453" i="1" s="1"/>
  <c r="F3454" i="1"/>
  <c r="H3454" i="1" s="1"/>
  <c r="F3455" i="1"/>
  <c r="H3455" i="1" s="1"/>
  <c r="F3456" i="1"/>
  <c r="H3456" i="1" s="1"/>
  <c r="F3457" i="1"/>
  <c r="H3457" i="1" s="1"/>
  <c r="F3458" i="1"/>
  <c r="H3458" i="1" s="1"/>
  <c r="F3459" i="1"/>
  <c r="H3459" i="1" s="1"/>
  <c r="F3460" i="1"/>
  <c r="H3460" i="1" s="1"/>
  <c r="F3461" i="1"/>
  <c r="H3461" i="1" s="1"/>
  <c r="F3462" i="1"/>
  <c r="H3462" i="1" s="1"/>
  <c r="F3463" i="1"/>
  <c r="H3463" i="1" s="1"/>
  <c r="F3464" i="1"/>
  <c r="H3464" i="1" s="1"/>
  <c r="F3465" i="1"/>
  <c r="H3465" i="1" s="1"/>
  <c r="F3466" i="1"/>
  <c r="H3466" i="1" s="1"/>
  <c r="F3467" i="1"/>
  <c r="H3467" i="1" s="1"/>
  <c r="F3468" i="1"/>
  <c r="H3468" i="1" s="1"/>
  <c r="F3469" i="1"/>
  <c r="H3469" i="1" s="1"/>
  <c r="F3470" i="1"/>
  <c r="H3470" i="1" s="1"/>
  <c r="F3471" i="1"/>
  <c r="H3471" i="1" s="1"/>
  <c r="F3472" i="1"/>
  <c r="H3472" i="1" s="1"/>
  <c r="F3473" i="1"/>
  <c r="H3473" i="1" s="1"/>
  <c r="F3474" i="1"/>
  <c r="H3474" i="1" s="1"/>
  <c r="F3475" i="1"/>
  <c r="H3475" i="1" s="1"/>
  <c r="F3476" i="1"/>
  <c r="H3476" i="1" s="1"/>
  <c r="F3477" i="1"/>
  <c r="H3477" i="1" s="1"/>
  <c r="F3478" i="1"/>
  <c r="H3478" i="1" s="1"/>
  <c r="F3479" i="1"/>
  <c r="H3479" i="1" s="1"/>
  <c r="F3480" i="1"/>
  <c r="H3480" i="1" s="1"/>
  <c r="F3481" i="1"/>
  <c r="H3481" i="1" s="1"/>
  <c r="F3482" i="1"/>
  <c r="H3482" i="1" s="1"/>
  <c r="F3483" i="1"/>
  <c r="H3483" i="1" s="1"/>
  <c r="F3484" i="1"/>
  <c r="H3484" i="1" s="1"/>
  <c r="F3485" i="1"/>
  <c r="H3485" i="1" s="1"/>
  <c r="F3486" i="1"/>
  <c r="H3486" i="1" s="1"/>
  <c r="F3487" i="1"/>
  <c r="H3487" i="1" s="1"/>
  <c r="F3488" i="1"/>
  <c r="H3488" i="1" s="1"/>
  <c r="F3489" i="1"/>
  <c r="H3489" i="1" s="1"/>
  <c r="F3490" i="1"/>
  <c r="H3490" i="1" s="1"/>
  <c r="F3491" i="1"/>
  <c r="H3491" i="1" s="1"/>
  <c r="F3492" i="1"/>
  <c r="H3492" i="1" s="1"/>
  <c r="F3493" i="1"/>
  <c r="H3493" i="1" s="1"/>
  <c r="F3494" i="1"/>
  <c r="H3494" i="1" s="1"/>
  <c r="F3495" i="1"/>
  <c r="H3495" i="1" s="1"/>
  <c r="F3496" i="1"/>
  <c r="H3496" i="1" s="1"/>
  <c r="F3497" i="1"/>
  <c r="H3497" i="1" s="1"/>
  <c r="F3498" i="1"/>
  <c r="H3498" i="1" s="1"/>
  <c r="F3499" i="1"/>
  <c r="H3499" i="1" s="1"/>
  <c r="F3500" i="1"/>
  <c r="H3500" i="1" s="1"/>
  <c r="F3501" i="1"/>
  <c r="H3501" i="1" s="1"/>
  <c r="F3502" i="1"/>
  <c r="H3502" i="1" s="1"/>
  <c r="F3503" i="1"/>
  <c r="H3503" i="1" s="1"/>
  <c r="F3504" i="1"/>
  <c r="H3504" i="1" s="1"/>
  <c r="F3505" i="1"/>
  <c r="H3505" i="1" s="1"/>
  <c r="F3506" i="1"/>
  <c r="H3506" i="1" s="1"/>
  <c r="F3507" i="1"/>
  <c r="H3507" i="1" s="1"/>
  <c r="F3508" i="1"/>
  <c r="H3508" i="1" s="1"/>
  <c r="F3509" i="1"/>
  <c r="H3509" i="1" s="1"/>
  <c r="F3510" i="1"/>
  <c r="H3510" i="1" s="1"/>
  <c r="F3511" i="1"/>
  <c r="H3511" i="1" s="1"/>
  <c r="F3512" i="1"/>
  <c r="H3512" i="1" s="1"/>
  <c r="F3513" i="1"/>
  <c r="H3513" i="1" s="1"/>
  <c r="F3514" i="1"/>
  <c r="H3514" i="1" s="1"/>
  <c r="F3515" i="1"/>
  <c r="H3515" i="1" s="1"/>
  <c r="F3516" i="1"/>
  <c r="H3516" i="1" s="1"/>
  <c r="F3517" i="1"/>
  <c r="H3517" i="1" s="1"/>
  <c r="F3518" i="1"/>
  <c r="H3518" i="1" s="1"/>
  <c r="F3519" i="1"/>
  <c r="H3519" i="1" s="1"/>
  <c r="F3520" i="1"/>
  <c r="H3520" i="1" s="1"/>
  <c r="F3521" i="1"/>
  <c r="H3521" i="1" s="1"/>
  <c r="F3522" i="1"/>
  <c r="H3522" i="1" s="1"/>
  <c r="F3523" i="1"/>
  <c r="H3523" i="1" s="1"/>
  <c r="F3524" i="1"/>
  <c r="H3524" i="1" s="1"/>
  <c r="F3525" i="1"/>
  <c r="H3525" i="1" s="1"/>
  <c r="F3526" i="1"/>
  <c r="H3526" i="1" s="1"/>
  <c r="F3527" i="1"/>
  <c r="H3527" i="1" s="1"/>
  <c r="F3528" i="1"/>
  <c r="H3528" i="1" s="1"/>
  <c r="F3529" i="1"/>
  <c r="H3529" i="1" s="1"/>
  <c r="F3530" i="1"/>
  <c r="H3530" i="1" s="1"/>
  <c r="F3531" i="1"/>
  <c r="H3531" i="1" s="1"/>
  <c r="F3532" i="1"/>
  <c r="H3532" i="1" s="1"/>
  <c r="F3533" i="1"/>
  <c r="H3533" i="1" s="1"/>
  <c r="F3534" i="1"/>
  <c r="H3534" i="1" s="1"/>
  <c r="F3535" i="1"/>
  <c r="H3535" i="1" s="1"/>
  <c r="F3536" i="1"/>
  <c r="H3536" i="1" s="1"/>
  <c r="F3537" i="1"/>
  <c r="H3537" i="1" s="1"/>
  <c r="F3538" i="1"/>
  <c r="H3538" i="1" s="1"/>
  <c r="F3539" i="1"/>
  <c r="H3539" i="1" s="1"/>
  <c r="F3540" i="1"/>
  <c r="H3540" i="1" s="1"/>
  <c r="F3541" i="1"/>
  <c r="H3541" i="1" s="1"/>
  <c r="F3542" i="1"/>
  <c r="H3542" i="1" s="1"/>
  <c r="F3543" i="1"/>
  <c r="H3543" i="1" s="1"/>
  <c r="F3544" i="1"/>
  <c r="H3544" i="1" s="1"/>
  <c r="F3545" i="1"/>
  <c r="H3545" i="1" s="1"/>
  <c r="F3546" i="1"/>
  <c r="H3546" i="1" s="1"/>
  <c r="F3547" i="1"/>
  <c r="H3547" i="1" s="1"/>
  <c r="F3548" i="1"/>
  <c r="H3548" i="1" s="1"/>
  <c r="F3549" i="1"/>
  <c r="H3549" i="1" s="1"/>
  <c r="F3550" i="1"/>
  <c r="H3550" i="1" s="1"/>
  <c r="F3551" i="1"/>
  <c r="H3551" i="1" s="1"/>
  <c r="F3552" i="1"/>
  <c r="H3552" i="1" s="1"/>
  <c r="F3553" i="1"/>
  <c r="H3553" i="1" s="1"/>
  <c r="F3554" i="1"/>
  <c r="H3554" i="1" s="1"/>
  <c r="F3555" i="1"/>
  <c r="H3555" i="1" s="1"/>
  <c r="F3556" i="1"/>
  <c r="H3556" i="1" s="1"/>
  <c r="F3557" i="1"/>
  <c r="H3557" i="1" s="1"/>
  <c r="F3558" i="1"/>
  <c r="H3558" i="1" s="1"/>
  <c r="F3559" i="1"/>
  <c r="H3559" i="1" s="1"/>
  <c r="F3560" i="1"/>
  <c r="H3560" i="1" s="1"/>
  <c r="F3561" i="1"/>
  <c r="H3561" i="1" s="1"/>
  <c r="F3562" i="1"/>
  <c r="H3562" i="1" s="1"/>
  <c r="F3563" i="1"/>
  <c r="H3563" i="1" s="1"/>
  <c r="F3564" i="1"/>
  <c r="H3564" i="1" s="1"/>
  <c r="F3565" i="1"/>
  <c r="H3565" i="1" s="1"/>
  <c r="F3566" i="1"/>
  <c r="H3566" i="1" s="1"/>
  <c r="F3567" i="1"/>
  <c r="H3567" i="1" s="1"/>
  <c r="F3568" i="1"/>
  <c r="H3568" i="1" s="1"/>
  <c r="F3569" i="1"/>
  <c r="H3569" i="1" s="1"/>
  <c r="F3570" i="1"/>
  <c r="H3570" i="1" s="1"/>
  <c r="F3571" i="1"/>
  <c r="H3571" i="1" s="1"/>
  <c r="F3572" i="1"/>
  <c r="H3572" i="1" s="1"/>
  <c r="F3573" i="1"/>
  <c r="H3573" i="1" s="1"/>
  <c r="F3574" i="1"/>
  <c r="H3574" i="1" s="1"/>
  <c r="F3575" i="1"/>
  <c r="H3575" i="1" s="1"/>
  <c r="F3576" i="1"/>
  <c r="H3576" i="1" s="1"/>
  <c r="F3577" i="1"/>
  <c r="H3577" i="1" s="1"/>
  <c r="F3578" i="1"/>
  <c r="H3578" i="1" s="1"/>
  <c r="F3579" i="1"/>
  <c r="H3579" i="1" s="1"/>
  <c r="F3580" i="1"/>
  <c r="H3580" i="1" s="1"/>
  <c r="F3581" i="1"/>
  <c r="H3581" i="1" s="1"/>
  <c r="F3582" i="1"/>
  <c r="H3582" i="1" s="1"/>
  <c r="F3583" i="1"/>
  <c r="H3583" i="1" s="1"/>
  <c r="F3584" i="1"/>
  <c r="H3584" i="1" s="1"/>
  <c r="F3585" i="1"/>
  <c r="H3585" i="1" s="1"/>
  <c r="F3586" i="1"/>
  <c r="H3586" i="1" s="1"/>
  <c r="F3587" i="1"/>
  <c r="H3587" i="1" s="1"/>
  <c r="F3588" i="1"/>
  <c r="H3588" i="1" s="1"/>
  <c r="F3589" i="1"/>
  <c r="H3589" i="1" s="1"/>
  <c r="F3590" i="1"/>
  <c r="H3590" i="1" s="1"/>
  <c r="F3591" i="1"/>
  <c r="H3591" i="1" s="1"/>
  <c r="F3592" i="1"/>
  <c r="H3592" i="1" s="1"/>
  <c r="F3593" i="1"/>
  <c r="H3593" i="1" s="1"/>
  <c r="F3594" i="1"/>
  <c r="H3594" i="1" s="1"/>
  <c r="F3595" i="1"/>
  <c r="H3595" i="1" s="1"/>
  <c r="F3596" i="1"/>
  <c r="H3596" i="1" s="1"/>
  <c r="F3597" i="1"/>
  <c r="H3597" i="1" s="1"/>
  <c r="F3598" i="1"/>
  <c r="H3598" i="1" s="1"/>
  <c r="F3599" i="1"/>
  <c r="H3599" i="1" s="1"/>
  <c r="F3600" i="1"/>
  <c r="H3600" i="1" s="1"/>
  <c r="F3601" i="1"/>
  <c r="H3601" i="1" s="1"/>
  <c r="F3602" i="1"/>
  <c r="H3602" i="1" s="1"/>
  <c r="F3603" i="1"/>
  <c r="H3603" i="1" s="1"/>
  <c r="F3604" i="1"/>
  <c r="H3604" i="1" s="1"/>
  <c r="F3605" i="1"/>
  <c r="H3605" i="1" s="1"/>
  <c r="F3606" i="1"/>
  <c r="H3606" i="1" s="1"/>
  <c r="F3607" i="1"/>
  <c r="H3607" i="1" s="1"/>
  <c r="F3608" i="1"/>
  <c r="H3608" i="1" s="1"/>
  <c r="F3609" i="1"/>
  <c r="H3609" i="1" s="1"/>
  <c r="F3610" i="1"/>
  <c r="H3610" i="1" s="1"/>
  <c r="F3611" i="1"/>
  <c r="H3611" i="1" s="1"/>
  <c r="F3612" i="1"/>
  <c r="H3612" i="1" s="1"/>
  <c r="F3613" i="1"/>
  <c r="H3613" i="1" s="1"/>
  <c r="F3614" i="1"/>
  <c r="H3614" i="1" s="1"/>
  <c r="F3615" i="1"/>
  <c r="H3615" i="1" s="1"/>
  <c r="F3616" i="1"/>
  <c r="H3616" i="1" s="1"/>
  <c r="F3617" i="1"/>
  <c r="H3617" i="1" s="1"/>
  <c r="F3618" i="1"/>
  <c r="H3618" i="1" s="1"/>
  <c r="F3619" i="1"/>
  <c r="H3619" i="1" s="1"/>
  <c r="F3620" i="1"/>
  <c r="H3620" i="1" s="1"/>
  <c r="F3621" i="1"/>
  <c r="H3621" i="1" s="1"/>
  <c r="F3622" i="1"/>
  <c r="H3622" i="1" s="1"/>
  <c r="F3623" i="1"/>
  <c r="H3623" i="1" s="1"/>
  <c r="F3624" i="1"/>
  <c r="H3624" i="1" s="1"/>
  <c r="F3625" i="1"/>
  <c r="H3625" i="1" s="1"/>
  <c r="F3626" i="1"/>
  <c r="H3626" i="1" s="1"/>
  <c r="F3627" i="1"/>
  <c r="H3627" i="1" s="1"/>
  <c r="F3628" i="1"/>
  <c r="H3628" i="1" s="1"/>
  <c r="F3629" i="1"/>
  <c r="H3629" i="1" s="1"/>
  <c r="F3630" i="1"/>
  <c r="H3630" i="1" s="1"/>
  <c r="F3631" i="1"/>
  <c r="H3631" i="1" s="1"/>
  <c r="F3632" i="1"/>
  <c r="H3632" i="1" s="1"/>
  <c r="F3633" i="1"/>
  <c r="H3633" i="1" s="1"/>
  <c r="F3634" i="1"/>
  <c r="H3634" i="1" s="1"/>
  <c r="F3635" i="1"/>
  <c r="H3635" i="1" s="1"/>
  <c r="F3636" i="1"/>
  <c r="H3636" i="1" s="1"/>
  <c r="F3637" i="1"/>
  <c r="H3637" i="1" s="1"/>
  <c r="F3638" i="1"/>
  <c r="H3638" i="1" s="1"/>
  <c r="F3639" i="1"/>
  <c r="H3639" i="1" s="1"/>
  <c r="F3640" i="1"/>
  <c r="H3640" i="1" s="1"/>
  <c r="F3641" i="1"/>
  <c r="H3641" i="1" s="1"/>
  <c r="F3642" i="1"/>
  <c r="H3642" i="1" s="1"/>
  <c r="F3643" i="1"/>
  <c r="H3643" i="1" s="1"/>
  <c r="F3644" i="1"/>
  <c r="H3644" i="1" s="1"/>
  <c r="F3645" i="1"/>
  <c r="H3645" i="1" s="1"/>
  <c r="F3646" i="1"/>
  <c r="H3646" i="1" s="1"/>
  <c r="F3647" i="1"/>
  <c r="H3647" i="1" s="1"/>
  <c r="F3648" i="1"/>
  <c r="H3648" i="1" s="1"/>
  <c r="F3649" i="1"/>
  <c r="H3649" i="1" s="1"/>
  <c r="F3650" i="1"/>
  <c r="H3650" i="1" s="1"/>
  <c r="F3651" i="1"/>
  <c r="H3651" i="1" s="1"/>
  <c r="F3652" i="1"/>
  <c r="H3652" i="1" s="1"/>
  <c r="F3653" i="1"/>
  <c r="H3653" i="1" s="1"/>
  <c r="F3654" i="1"/>
  <c r="H3654" i="1" s="1"/>
  <c r="F3655" i="1"/>
  <c r="H3655" i="1" s="1"/>
  <c r="F3656" i="1"/>
  <c r="H3656" i="1" s="1"/>
  <c r="F3657" i="1"/>
  <c r="H3657" i="1" s="1"/>
  <c r="F3658" i="1"/>
  <c r="H3658" i="1" s="1"/>
  <c r="F3659" i="1"/>
  <c r="H3659" i="1" s="1"/>
  <c r="F3660" i="1"/>
  <c r="H3660" i="1" s="1"/>
  <c r="F3661" i="1"/>
  <c r="H3661" i="1" s="1"/>
  <c r="F3662" i="1"/>
  <c r="H3662" i="1" s="1"/>
  <c r="F3663" i="1"/>
  <c r="H3663" i="1" s="1"/>
  <c r="F3664" i="1"/>
  <c r="H3664" i="1" s="1"/>
  <c r="F3665" i="1"/>
  <c r="H3665" i="1" s="1"/>
  <c r="F3666" i="1"/>
  <c r="H3666" i="1" s="1"/>
  <c r="F3667" i="1"/>
  <c r="H3667" i="1" s="1"/>
  <c r="F3668" i="1"/>
  <c r="H3668" i="1" s="1"/>
  <c r="F3669" i="1"/>
  <c r="H3669" i="1" s="1"/>
  <c r="F3670" i="1"/>
  <c r="H3670" i="1" s="1"/>
  <c r="F3671" i="1"/>
  <c r="H3671" i="1" s="1"/>
  <c r="F3672" i="1"/>
  <c r="H3672" i="1" s="1"/>
  <c r="F3673" i="1"/>
  <c r="H3673" i="1" s="1"/>
  <c r="F3674" i="1"/>
  <c r="H3674" i="1" s="1"/>
  <c r="F3675" i="1"/>
  <c r="H3675" i="1" s="1"/>
  <c r="F3676" i="1"/>
  <c r="H3676" i="1" s="1"/>
  <c r="F3677" i="1"/>
  <c r="H3677" i="1" s="1"/>
  <c r="F3678" i="1"/>
  <c r="H3678" i="1" s="1"/>
  <c r="F3679" i="1"/>
  <c r="H3679" i="1" s="1"/>
  <c r="F3680" i="1"/>
  <c r="H3680" i="1" s="1"/>
  <c r="F3681" i="1"/>
  <c r="H3681" i="1" s="1"/>
  <c r="F3682" i="1"/>
  <c r="H3682" i="1" s="1"/>
  <c r="F3683" i="1"/>
  <c r="H3683" i="1" s="1"/>
  <c r="F3684" i="1"/>
  <c r="H3684" i="1" s="1"/>
  <c r="F3685" i="1"/>
  <c r="H3685" i="1" s="1"/>
  <c r="F3686" i="1"/>
  <c r="H3686" i="1" s="1"/>
  <c r="F3687" i="1"/>
  <c r="H3687" i="1" s="1"/>
  <c r="F3688" i="1"/>
  <c r="H3688" i="1" s="1"/>
  <c r="F3689" i="1"/>
  <c r="H3689" i="1" s="1"/>
  <c r="F3690" i="1"/>
  <c r="H3690" i="1" s="1"/>
  <c r="F3691" i="1"/>
  <c r="H3691" i="1" s="1"/>
  <c r="F3692" i="1"/>
  <c r="H3692" i="1" s="1"/>
  <c r="F3693" i="1"/>
  <c r="H3693" i="1" s="1"/>
  <c r="F3694" i="1"/>
  <c r="H3694" i="1" s="1"/>
  <c r="F3695" i="1"/>
  <c r="H3695" i="1" s="1"/>
  <c r="F3696" i="1"/>
  <c r="H3696" i="1" s="1"/>
  <c r="F3697" i="1"/>
  <c r="H3697" i="1" s="1"/>
  <c r="F3698" i="1"/>
  <c r="H3698" i="1" s="1"/>
  <c r="F3699" i="1"/>
  <c r="H3699" i="1" s="1"/>
  <c r="F3700" i="1"/>
  <c r="H3700" i="1" s="1"/>
  <c r="F3701" i="1"/>
  <c r="H3701" i="1" s="1"/>
  <c r="F3702" i="1"/>
  <c r="H3702" i="1" s="1"/>
  <c r="F3703" i="1"/>
  <c r="H3703" i="1" s="1"/>
  <c r="F3704" i="1"/>
  <c r="H3704" i="1" s="1"/>
  <c r="F3705" i="1"/>
  <c r="H3705" i="1" s="1"/>
  <c r="F3706" i="1"/>
  <c r="H3706" i="1" s="1"/>
  <c r="F3707" i="1"/>
  <c r="H3707" i="1" s="1"/>
  <c r="F3708" i="1"/>
  <c r="H3708" i="1" s="1"/>
  <c r="F3709" i="1"/>
  <c r="H3709" i="1" s="1"/>
  <c r="F3710" i="1"/>
  <c r="H3710" i="1" s="1"/>
  <c r="F3711" i="1"/>
  <c r="H3711" i="1" s="1"/>
  <c r="F3712" i="1"/>
  <c r="H3712" i="1" s="1"/>
  <c r="F3713" i="1"/>
  <c r="H3713" i="1" s="1"/>
  <c r="F3714" i="1"/>
  <c r="H3714" i="1" s="1"/>
  <c r="F3715" i="1"/>
  <c r="H3715" i="1" s="1"/>
  <c r="F3716" i="1"/>
  <c r="H3716" i="1" s="1"/>
  <c r="F3717" i="1"/>
  <c r="H3717" i="1" s="1"/>
  <c r="F3718" i="1"/>
  <c r="H3718" i="1" s="1"/>
  <c r="F3719" i="1"/>
  <c r="H3719" i="1" s="1"/>
  <c r="F3720" i="1"/>
  <c r="H3720" i="1" s="1"/>
  <c r="F3721" i="1"/>
  <c r="H3721" i="1" s="1"/>
  <c r="F3722" i="1"/>
  <c r="H3722" i="1" s="1"/>
  <c r="F3723" i="1"/>
  <c r="H3723" i="1" s="1"/>
  <c r="F3724" i="1"/>
  <c r="H3724" i="1" s="1"/>
  <c r="F3725" i="1"/>
  <c r="H3725" i="1" s="1"/>
  <c r="F3726" i="1"/>
  <c r="H3726" i="1" s="1"/>
  <c r="F3727" i="1"/>
  <c r="H3727" i="1" s="1"/>
  <c r="F3728" i="1"/>
  <c r="H3728" i="1" s="1"/>
  <c r="F3729" i="1"/>
  <c r="H3729" i="1" s="1"/>
  <c r="F3730" i="1"/>
  <c r="H3730" i="1" s="1"/>
  <c r="F3731" i="1"/>
  <c r="H3731" i="1" s="1"/>
  <c r="F3732" i="1"/>
  <c r="H3732" i="1" s="1"/>
  <c r="F3733" i="1"/>
  <c r="H3733" i="1" s="1"/>
  <c r="F3734" i="1"/>
  <c r="H3734" i="1" s="1"/>
  <c r="F3735" i="1"/>
  <c r="H3735" i="1" s="1"/>
  <c r="F3736" i="1"/>
  <c r="H3736" i="1" s="1"/>
  <c r="F3737" i="1"/>
  <c r="H3737" i="1" s="1"/>
  <c r="F3738" i="1"/>
  <c r="H3738" i="1" s="1"/>
  <c r="F3739" i="1"/>
  <c r="H3739" i="1" s="1"/>
  <c r="F3740" i="1"/>
  <c r="H3740" i="1" s="1"/>
  <c r="F3741" i="1"/>
  <c r="H3741" i="1" s="1"/>
  <c r="F3742" i="1"/>
  <c r="H3742" i="1" s="1"/>
  <c r="F3743" i="1"/>
  <c r="H3743" i="1" s="1"/>
  <c r="F3744" i="1"/>
  <c r="H3744" i="1" s="1"/>
  <c r="F3745" i="1"/>
  <c r="H3745" i="1" s="1"/>
  <c r="F3746" i="1"/>
  <c r="H3746" i="1" s="1"/>
  <c r="F3747" i="1"/>
  <c r="H3747" i="1" s="1"/>
  <c r="F3748" i="1"/>
  <c r="H3748" i="1" s="1"/>
  <c r="F3749" i="1"/>
  <c r="H3749" i="1" s="1"/>
  <c r="F3750" i="1"/>
  <c r="H3750" i="1" s="1"/>
  <c r="F3751" i="1"/>
  <c r="H3751" i="1" s="1"/>
  <c r="F3752" i="1"/>
  <c r="H3752" i="1" s="1"/>
  <c r="F3753" i="1"/>
  <c r="H3753" i="1" s="1"/>
  <c r="F3754" i="1"/>
  <c r="H3754" i="1" s="1"/>
  <c r="F3755" i="1"/>
  <c r="H3755" i="1" s="1"/>
  <c r="F3756" i="1"/>
  <c r="H3756" i="1" s="1"/>
  <c r="F3757" i="1"/>
  <c r="H3757" i="1" s="1"/>
  <c r="F3758" i="1"/>
  <c r="H3758" i="1" s="1"/>
  <c r="F3759" i="1"/>
  <c r="H3759" i="1" s="1"/>
  <c r="F3760" i="1"/>
  <c r="H3760" i="1" s="1"/>
  <c r="F3761" i="1"/>
  <c r="H3761" i="1" s="1"/>
  <c r="F3762" i="1"/>
  <c r="H3762" i="1" s="1"/>
  <c r="F3763" i="1"/>
  <c r="H3763" i="1" s="1"/>
  <c r="F3764" i="1"/>
  <c r="H3764" i="1" s="1"/>
  <c r="F3765" i="1"/>
  <c r="H3765" i="1" s="1"/>
  <c r="F3766" i="1"/>
  <c r="H3766" i="1" s="1"/>
  <c r="F3767" i="1"/>
  <c r="H3767" i="1" s="1"/>
  <c r="F3768" i="1"/>
  <c r="H3768" i="1" s="1"/>
  <c r="F3769" i="1"/>
  <c r="H3769" i="1" s="1"/>
  <c r="F3770" i="1"/>
  <c r="H3770" i="1" s="1"/>
  <c r="F3771" i="1"/>
  <c r="H3771" i="1" s="1"/>
  <c r="F3772" i="1"/>
  <c r="H3772" i="1" s="1"/>
  <c r="F3773" i="1"/>
  <c r="H3773" i="1" s="1"/>
  <c r="F3774" i="1"/>
  <c r="H3774" i="1" s="1"/>
  <c r="F3775" i="1"/>
  <c r="H3775" i="1" s="1"/>
  <c r="F3776" i="1"/>
  <c r="H3776" i="1" s="1"/>
  <c r="F3777" i="1"/>
  <c r="H3777" i="1" s="1"/>
  <c r="F3778" i="1"/>
  <c r="H3778" i="1" s="1"/>
  <c r="F3779" i="1"/>
  <c r="H3779" i="1" s="1"/>
  <c r="F3780" i="1"/>
  <c r="H3780" i="1" s="1"/>
  <c r="F3781" i="1"/>
  <c r="H3781" i="1" s="1"/>
  <c r="F3782" i="1"/>
  <c r="H3782" i="1" s="1"/>
  <c r="F3783" i="1"/>
  <c r="H3783" i="1" s="1"/>
  <c r="F3784" i="1"/>
  <c r="H3784" i="1" s="1"/>
  <c r="F3785" i="1"/>
  <c r="H3785" i="1" s="1"/>
  <c r="F3786" i="1"/>
  <c r="H3786" i="1" s="1"/>
  <c r="F3787" i="1"/>
  <c r="H3787" i="1" s="1"/>
  <c r="F3788" i="1"/>
  <c r="H3788" i="1" s="1"/>
  <c r="F3789" i="1"/>
  <c r="H3789" i="1" s="1"/>
  <c r="F3790" i="1"/>
  <c r="H3790" i="1" s="1"/>
  <c r="F3791" i="1"/>
  <c r="H3791" i="1" s="1"/>
  <c r="F3792" i="1"/>
  <c r="H3792" i="1" s="1"/>
  <c r="F3793" i="1"/>
  <c r="H3793" i="1" s="1"/>
  <c r="F3794" i="1"/>
  <c r="H3794" i="1" s="1"/>
  <c r="F3795" i="1"/>
  <c r="H3795" i="1" s="1"/>
  <c r="F3796" i="1"/>
  <c r="H3796" i="1" s="1"/>
  <c r="F3797" i="1"/>
  <c r="H3797" i="1" s="1"/>
  <c r="F3798" i="1"/>
  <c r="H3798" i="1" s="1"/>
  <c r="F3799" i="1"/>
  <c r="H3799" i="1" s="1"/>
  <c r="F3800" i="1"/>
  <c r="H3800" i="1" s="1"/>
  <c r="F3801" i="1"/>
  <c r="H3801" i="1" s="1"/>
  <c r="F3802" i="1"/>
  <c r="H3802" i="1" s="1"/>
  <c r="F3803" i="1"/>
  <c r="H3803" i="1" s="1"/>
  <c r="F3804" i="1"/>
  <c r="H3804" i="1" s="1"/>
  <c r="F3805" i="1"/>
  <c r="H3805" i="1" s="1"/>
  <c r="F3806" i="1"/>
  <c r="H3806" i="1" s="1"/>
  <c r="F3807" i="1"/>
  <c r="H3807" i="1" s="1"/>
  <c r="F3808" i="1"/>
  <c r="H3808" i="1" s="1"/>
  <c r="F3809" i="1"/>
  <c r="H3809" i="1" s="1"/>
  <c r="F3810" i="1"/>
  <c r="H3810" i="1" s="1"/>
  <c r="F3811" i="1"/>
  <c r="H3811" i="1" s="1"/>
  <c r="F3812" i="1"/>
  <c r="H3812" i="1" s="1"/>
  <c r="F3813" i="1"/>
  <c r="H3813" i="1" s="1"/>
  <c r="F3814" i="1"/>
  <c r="H3814" i="1" s="1"/>
  <c r="F3815" i="1"/>
  <c r="H3815" i="1" s="1"/>
  <c r="F3816" i="1"/>
  <c r="H3816" i="1" s="1"/>
  <c r="F3817" i="1"/>
  <c r="H3817" i="1" s="1"/>
  <c r="F3818" i="1"/>
  <c r="H3818" i="1" s="1"/>
  <c r="F3819" i="1"/>
  <c r="H3819" i="1" s="1"/>
  <c r="F3820" i="1"/>
  <c r="H3820" i="1" s="1"/>
  <c r="F3821" i="1"/>
  <c r="H3821" i="1" s="1"/>
  <c r="F3822" i="1"/>
  <c r="H3822" i="1" s="1"/>
  <c r="F3823" i="1"/>
  <c r="H3823" i="1" s="1"/>
  <c r="F3824" i="1"/>
  <c r="H3824" i="1" s="1"/>
  <c r="F3825" i="1"/>
  <c r="H3825" i="1" s="1"/>
  <c r="F3826" i="1"/>
  <c r="H3826" i="1" s="1"/>
  <c r="F3827" i="1"/>
  <c r="H3827" i="1" s="1"/>
  <c r="F3828" i="1"/>
  <c r="H3828" i="1" s="1"/>
  <c r="F3829" i="1"/>
  <c r="H3829" i="1" s="1"/>
  <c r="F3830" i="1"/>
  <c r="H3830" i="1" s="1"/>
  <c r="F3831" i="1"/>
  <c r="H3831" i="1" s="1"/>
  <c r="F3832" i="1"/>
  <c r="H3832" i="1" s="1"/>
  <c r="F3833" i="1"/>
  <c r="H3833" i="1" s="1"/>
  <c r="F3834" i="1"/>
  <c r="H3834" i="1" s="1"/>
  <c r="F3835" i="1"/>
  <c r="H3835" i="1" s="1"/>
  <c r="F3836" i="1"/>
  <c r="H3836" i="1" s="1"/>
  <c r="F3837" i="1"/>
  <c r="H3837" i="1" s="1"/>
  <c r="F3838" i="1"/>
  <c r="H3838" i="1" s="1"/>
  <c r="F3839" i="1"/>
  <c r="H3839" i="1" s="1"/>
  <c r="F3840" i="1"/>
  <c r="H3840" i="1" s="1"/>
  <c r="F3841" i="1"/>
  <c r="H3841" i="1" s="1"/>
  <c r="F3842" i="1"/>
  <c r="H3842" i="1" s="1"/>
  <c r="F3843" i="1"/>
  <c r="H3843" i="1" s="1"/>
  <c r="F3844" i="1"/>
  <c r="H3844" i="1" s="1"/>
  <c r="F3845" i="1"/>
  <c r="H3845" i="1" s="1"/>
  <c r="F3846" i="1"/>
  <c r="H3846" i="1" s="1"/>
  <c r="F3847" i="1"/>
  <c r="H3847" i="1" s="1"/>
  <c r="F3848" i="1"/>
  <c r="H3848" i="1" s="1"/>
  <c r="F3849" i="1"/>
  <c r="H3849" i="1" s="1"/>
  <c r="F3850" i="1"/>
  <c r="H3850" i="1" s="1"/>
  <c r="F3851" i="1"/>
  <c r="H3851" i="1" s="1"/>
  <c r="F3852" i="1"/>
  <c r="H3852" i="1" s="1"/>
  <c r="F3853" i="1"/>
  <c r="H3853" i="1" s="1"/>
  <c r="F3854" i="1"/>
  <c r="H3854" i="1" s="1"/>
  <c r="F3855" i="1"/>
  <c r="H3855" i="1" s="1"/>
  <c r="F3856" i="1"/>
  <c r="H3856" i="1" s="1"/>
  <c r="F3857" i="1"/>
  <c r="H3857" i="1" s="1"/>
  <c r="F3858" i="1"/>
  <c r="H3858" i="1" s="1"/>
  <c r="F3859" i="1"/>
  <c r="H3859" i="1" s="1"/>
  <c r="F3860" i="1"/>
  <c r="H3860" i="1" s="1"/>
  <c r="F3861" i="1"/>
  <c r="H3861" i="1" s="1"/>
  <c r="F3862" i="1"/>
  <c r="H3862" i="1" s="1"/>
  <c r="F3863" i="1"/>
  <c r="H3863" i="1" s="1"/>
  <c r="F3864" i="1"/>
  <c r="H3864" i="1" s="1"/>
  <c r="F3865" i="1"/>
  <c r="H3865" i="1" s="1"/>
  <c r="F3866" i="1"/>
  <c r="H3866" i="1" s="1"/>
  <c r="F3867" i="1"/>
  <c r="H3867" i="1" s="1"/>
  <c r="F3868" i="1"/>
  <c r="H3868" i="1" s="1"/>
  <c r="F3869" i="1"/>
  <c r="H3869" i="1" s="1"/>
  <c r="F3870" i="1"/>
  <c r="H3870" i="1" s="1"/>
  <c r="F3871" i="1"/>
  <c r="H3871" i="1" s="1"/>
  <c r="F3872" i="1"/>
  <c r="H3872" i="1" s="1"/>
  <c r="F3873" i="1"/>
  <c r="H3873" i="1" s="1"/>
  <c r="F3874" i="1"/>
  <c r="H3874" i="1" s="1"/>
  <c r="F3875" i="1"/>
  <c r="H3875" i="1" s="1"/>
  <c r="F3876" i="1"/>
  <c r="H3876" i="1" s="1"/>
  <c r="F3877" i="1"/>
  <c r="H3877" i="1" s="1"/>
  <c r="F3878" i="1"/>
  <c r="H3878" i="1" s="1"/>
  <c r="F3879" i="1"/>
  <c r="H3879" i="1" s="1"/>
  <c r="F3880" i="1"/>
  <c r="H3880" i="1" s="1"/>
  <c r="F3881" i="1"/>
  <c r="H3881" i="1" s="1"/>
  <c r="F3882" i="1"/>
  <c r="H3882" i="1" s="1"/>
  <c r="F3883" i="1"/>
  <c r="H3883" i="1" s="1"/>
  <c r="F3884" i="1"/>
  <c r="H3884" i="1" s="1"/>
  <c r="F3885" i="1"/>
  <c r="H3885" i="1" s="1"/>
  <c r="F3886" i="1"/>
  <c r="H3886" i="1" s="1"/>
  <c r="F3887" i="1"/>
  <c r="H3887" i="1" s="1"/>
  <c r="F3888" i="1"/>
  <c r="H3888" i="1" s="1"/>
  <c r="F3889" i="1"/>
  <c r="H3889" i="1" s="1"/>
  <c r="F3890" i="1"/>
  <c r="H3890" i="1" s="1"/>
  <c r="F3891" i="1"/>
  <c r="H3891" i="1" s="1"/>
  <c r="F3892" i="1"/>
  <c r="H3892" i="1" s="1"/>
  <c r="F3893" i="1"/>
  <c r="H3893" i="1" s="1"/>
  <c r="F3894" i="1"/>
  <c r="H3894" i="1" s="1"/>
  <c r="F3895" i="1"/>
  <c r="H3895" i="1" s="1"/>
  <c r="F3896" i="1"/>
  <c r="H3896" i="1" s="1"/>
  <c r="F3897" i="1"/>
  <c r="H3897" i="1" s="1"/>
  <c r="F3898" i="1"/>
  <c r="H3898" i="1" s="1"/>
  <c r="F3899" i="1"/>
  <c r="H3899" i="1" s="1"/>
  <c r="F3900" i="1"/>
  <c r="H3900" i="1" s="1"/>
  <c r="F3901" i="1"/>
  <c r="H3901" i="1" s="1"/>
  <c r="F3902" i="1"/>
  <c r="H3902" i="1" s="1"/>
  <c r="F3903" i="1"/>
  <c r="H3903" i="1" s="1"/>
  <c r="F3904" i="1"/>
  <c r="H3904" i="1" s="1"/>
  <c r="F3905" i="1"/>
  <c r="H3905" i="1" s="1"/>
  <c r="F3906" i="1"/>
  <c r="H3906" i="1" s="1"/>
  <c r="F3907" i="1"/>
  <c r="H3907" i="1" s="1"/>
  <c r="F3908" i="1"/>
  <c r="H3908" i="1" s="1"/>
  <c r="F3909" i="1"/>
  <c r="H3909" i="1" s="1"/>
  <c r="F3910" i="1"/>
  <c r="H3910" i="1" s="1"/>
  <c r="F3911" i="1"/>
  <c r="H3911" i="1" s="1"/>
  <c r="F3912" i="1"/>
  <c r="H3912" i="1" s="1"/>
  <c r="F3913" i="1"/>
  <c r="H3913" i="1" s="1"/>
  <c r="F3914" i="1"/>
  <c r="H3914" i="1" s="1"/>
  <c r="F3915" i="1"/>
  <c r="H3915" i="1" s="1"/>
  <c r="F3916" i="1"/>
  <c r="H3916" i="1" s="1"/>
  <c r="F3917" i="1"/>
  <c r="H3917" i="1" s="1"/>
  <c r="F3918" i="1"/>
  <c r="H3918" i="1" s="1"/>
  <c r="F3919" i="1"/>
  <c r="H3919" i="1" s="1"/>
  <c r="F3920" i="1"/>
  <c r="H3920" i="1" s="1"/>
  <c r="F3921" i="1"/>
  <c r="H3921" i="1" s="1"/>
  <c r="F3922" i="1"/>
  <c r="H3922" i="1" s="1"/>
  <c r="F3923" i="1"/>
  <c r="H3923" i="1" s="1"/>
  <c r="F3924" i="1"/>
  <c r="H3924" i="1" s="1"/>
  <c r="F3925" i="1"/>
  <c r="H3925" i="1" s="1"/>
  <c r="F3926" i="1"/>
  <c r="H3926" i="1" s="1"/>
  <c r="F3927" i="1"/>
  <c r="H3927" i="1" s="1"/>
  <c r="F3928" i="1"/>
  <c r="H3928" i="1" s="1"/>
  <c r="F3929" i="1"/>
  <c r="H3929" i="1" s="1"/>
  <c r="F3930" i="1"/>
  <c r="H3930" i="1" s="1"/>
  <c r="F3931" i="1"/>
  <c r="H3931" i="1" s="1"/>
  <c r="F3932" i="1"/>
  <c r="H3932" i="1" s="1"/>
  <c r="F3933" i="1"/>
  <c r="H3933" i="1" s="1"/>
  <c r="F3934" i="1"/>
  <c r="H3934" i="1" s="1"/>
  <c r="F3935" i="1"/>
  <c r="H3935" i="1" s="1"/>
  <c r="F3936" i="1"/>
  <c r="H3936" i="1" s="1"/>
  <c r="F3937" i="1"/>
  <c r="H3937" i="1" s="1"/>
  <c r="F3938" i="1"/>
  <c r="H3938" i="1" s="1"/>
  <c r="F3939" i="1"/>
  <c r="H3939" i="1" s="1"/>
  <c r="F3940" i="1"/>
  <c r="H3940" i="1" s="1"/>
  <c r="F3941" i="1"/>
  <c r="H3941" i="1" s="1"/>
  <c r="F3942" i="1"/>
  <c r="H3942" i="1" s="1"/>
  <c r="F3943" i="1"/>
  <c r="H3943" i="1" s="1"/>
  <c r="F3944" i="1"/>
  <c r="H3944" i="1" s="1"/>
  <c r="F3945" i="1"/>
  <c r="H3945" i="1" s="1"/>
  <c r="F3946" i="1"/>
  <c r="H3946" i="1" s="1"/>
  <c r="F3947" i="1"/>
  <c r="H3947" i="1" s="1"/>
  <c r="F3948" i="1"/>
  <c r="H3948" i="1" s="1"/>
  <c r="F3949" i="1"/>
  <c r="H3949" i="1" s="1"/>
  <c r="F3950" i="1"/>
  <c r="H3950" i="1" s="1"/>
  <c r="F3951" i="1"/>
  <c r="H3951" i="1" s="1"/>
  <c r="F3952" i="1"/>
  <c r="H3952" i="1" s="1"/>
  <c r="F3953" i="1"/>
  <c r="H3953" i="1" s="1"/>
  <c r="F3954" i="1"/>
  <c r="H3954" i="1" s="1"/>
  <c r="F3955" i="1"/>
  <c r="H3955" i="1" s="1"/>
  <c r="F3956" i="1"/>
  <c r="H3956" i="1" s="1"/>
  <c r="F3957" i="1"/>
  <c r="H3957" i="1" s="1"/>
  <c r="F3958" i="1"/>
  <c r="H3958" i="1" s="1"/>
  <c r="F3959" i="1"/>
  <c r="H3959" i="1" s="1"/>
  <c r="F3960" i="1"/>
  <c r="H3960" i="1" s="1"/>
  <c r="F3961" i="1"/>
  <c r="H3961" i="1" s="1"/>
  <c r="F3962" i="1"/>
  <c r="H3962" i="1" s="1"/>
  <c r="F3963" i="1"/>
  <c r="H3963" i="1" s="1"/>
  <c r="F3964" i="1"/>
  <c r="H3964" i="1" s="1"/>
  <c r="F3965" i="1"/>
  <c r="H3965" i="1" s="1"/>
  <c r="F3966" i="1"/>
  <c r="H3966" i="1" s="1"/>
  <c r="F3967" i="1"/>
  <c r="H3967" i="1" s="1"/>
  <c r="F3968" i="1"/>
  <c r="H3968" i="1" s="1"/>
  <c r="F3969" i="1"/>
  <c r="H3969" i="1" s="1"/>
  <c r="F3970" i="1"/>
  <c r="H3970" i="1" s="1"/>
  <c r="F3971" i="1"/>
  <c r="H3971" i="1" s="1"/>
  <c r="F3972" i="1"/>
  <c r="H3972" i="1" s="1"/>
  <c r="F3973" i="1"/>
  <c r="H3973" i="1" s="1"/>
  <c r="F3974" i="1"/>
  <c r="H3974" i="1" s="1"/>
  <c r="F3975" i="1"/>
  <c r="H3975" i="1" s="1"/>
  <c r="F3976" i="1"/>
  <c r="H3976" i="1" s="1"/>
  <c r="F3977" i="1"/>
  <c r="H3977" i="1" s="1"/>
  <c r="F3978" i="1"/>
  <c r="H3978" i="1" s="1"/>
  <c r="F3979" i="1"/>
  <c r="H3979" i="1" s="1"/>
  <c r="F3980" i="1"/>
  <c r="H3980" i="1" s="1"/>
  <c r="F3981" i="1"/>
  <c r="H3981" i="1" s="1"/>
  <c r="F3982" i="1"/>
  <c r="H3982" i="1" s="1"/>
  <c r="F3983" i="1"/>
  <c r="H3983" i="1" s="1"/>
  <c r="F3984" i="1"/>
  <c r="H3984" i="1" s="1"/>
  <c r="F3985" i="1"/>
  <c r="H3985" i="1" s="1"/>
  <c r="F3986" i="1"/>
  <c r="H3986" i="1" s="1"/>
  <c r="F3987" i="1"/>
  <c r="H3987" i="1" s="1"/>
  <c r="F3988" i="1"/>
  <c r="H3988" i="1" s="1"/>
  <c r="F3989" i="1"/>
  <c r="H3989" i="1" s="1"/>
  <c r="F3990" i="1"/>
  <c r="H3990" i="1" s="1"/>
  <c r="F3991" i="1"/>
  <c r="H3991" i="1" s="1"/>
  <c r="F3992" i="1"/>
  <c r="H3992" i="1" s="1"/>
  <c r="F3993" i="1"/>
  <c r="H3993" i="1" s="1"/>
  <c r="F3994" i="1"/>
  <c r="H3994" i="1" s="1"/>
  <c r="F3995" i="1"/>
  <c r="H3995" i="1" s="1"/>
  <c r="F3996" i="1"/>
  <c r="H3996" i="1" s="1"/>
  <c r="F3997" i="1"/>
  <c r="H3997" i="1" s="1"/>
  <c r="F3998" i="1"/>
  <c r="H3998" i="1" s="1"/>
  <c r="F3999" i="1"/>
  <c r="H3999" i="1" s="1"/>
  <c r="F4000" i="1"/>
  <c r="H4000" i="1" s="1"/>
  <c r="F4001" i="1"/>
  <c r="H4001" i="1" s="1"/>
  <c r="F2" i="1"/>
  <c r="H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S17" i="7"/>
  <c r="S13" i="7"/>
  <c r="S9" i="7"/>
  <c r="S10" i="7"/>
  <c r="S8" i="7"/>
  <c r="S16" i="7"/>
  <c r="S12" i="7"/>
  <c r="S11" i="7"/>
  <c r="S19" i="7"/>
  <c r="S15" i="7"/>
  <c r="S18" i="7"/>
  <c r="S1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07BEF4-E20E-49F4-814C-5C7FD1AD60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FB74C1-D5DD-4AF2-B0BD-A1249536348C}" name="WorksheetConnection_FILM SUBMISSION ANALYSIS.xlsx!Table1" type="102" refreshedVersion="8" minRefreshableVersion="5">
    <extLst>
      <ext xmlns:x15="http://schemas.microsoft.com/office/spreadsheetml/2010/11/main" uri="{DE250136-89BD-433C-8126-D09CA5730AF9}">
        <x15:connection id="Table1" autoDelete="1">
          <x15:rangePr sourceName="_xlcn.WorksheetConnection_FILMSUBMISSIONANALYSIS.xlsxTable11"/>
        </x15:connection>
      </ext>
    </extLst>
  </connection>
</connections>
</file>

<file path=xl/sharedStrings.xml><?xml version="1.0" encoding="utf-8"?>
<sst xmlns="http://schemas.openxmlformats.org/spreadsheetml/2006/main" count="46678" uniqueCount="7025">
  <si>
    <t>Submitter_ID</t>
  </si>
  <si>
    <t>Filmmaker_ID</t>
  </si>
  <si>
    <t>ID_3632</t>
  </si>
  <si>
    <t>ID_3463</t>
  </si>
  <si>
    <t>ID_2351</t>
  </si>
  <si>
    <t>ID_2164</t>
  </si>
  <si>
    <t>ID_2708</t>
  </si>
  <si>
    <t>ID_1944</t>
  </si>
  <si>
    <t>ID_2170</t>
  </si>
  <si>
    <t>ID_1425</t>
  </si>
  <si>
    <t>ID_3893</t>
  </si>
  <si>
    <t>ID_1222</t>
  </si>
  <si>
    <t>ID_3060</t>
  </si>
  <si>
    <t>ID_3810</t>
  </si>
  <si>
    <t>ID_3412</t>
  </si>
  <si>
    <t>ID_4097</t>
  </si>
  <si>
    <t>ID_2523</t>
  </si>
  <si>
    <t>ID_3919</t>
  </si>
  <si>
    <t>ID_1193</t>
  </si>
  <si>
    <t>ID_4080</t>
  </si>
  <si>
    <t>ID_2994</t>
  </si>
  <si>
    <t>ID_2518</t>
  </si>
  <si>
    <t>ID_2243</t>
  </si>
  <si>
    <t>ID_3733</t>
  </si>
  <si>
    <t>ID_1767</t>
  </si>
  <si>
    <t>ID_3004</t>
  </si>
  <si>
    <t>ID_2168</t>
  </si>
  <si>
    <t>ID_2725</t>
  </si>
  <si>
    <t>ID_3608</t>
  </si>
  <si>
    <t>ID_2524</t>
  </si>
  <si>
    <t>ID_1171</t>
  </si>
  <si>
    <t>ID_1559</t>
  </si>
  <si>
    <t>ID_2529</t>
  </si>
  <si>
    <t>ID_1614</t>
  </si>
  <si>
    <t>ID_4180</t>
  </si>
  <si>
    <t>ID_3498</t>
  </si>
  <si>
    <t>ID_3078</t>
  </si>
  <si>
    <t>ID_3674</t>
  </si>
  <si>
    <t>ID_3809</t>
  </si>
  <si>
    <t>ID_2484</t>
  </si>
  <si>
    <t>ID_1360</t>
  </si>
  <si>
    <t>ID_3720</t>
  </si>
  <si>
    <t>ID_4114</t>
  </si>
  <si>
    <t>ID_1424</t>
  </si>
  <si>
    <t>ID_1719</t>
  </si>
  <si>
    <t>ID_3568</t>
  </si>
  <si>
    <t>ID_3549</t>
  </si>
  <si>
    <t>ID_1708</t>
  </si>
  <si>
    <t>ID_3479</t>
  </si>
  <si>
    <t>ID_3245</t>
  </si>
  <si>
    <t>ID_3620</t>
  </si>
  <si>
    <t>ID_1756</t>
  </si>
  <si>
    <t>ID_2428</t>
  </si>
  <si>
    <t>ID_1359</t>
  </si>
  <si>
    <t>ID_2694</t>
  </si>
  <si>
    <t>ID_3189</t>
  </si>
  <si>
    <t>ID_3050</t>
  </si>
  <si>
    <t>ID_2917</t>
  </si>
  <si>
    <t>ID_1180</t>
  </si>
  <si>
    <t>ID_3023</t>
  </si>
  <si>
    <t>ID_1497</t>
  </si>
  <si>
    <t>ID_2942</t>
  </si>
  <si>
    <t>ID_2793</t>
  </si>
  <si>
    <t>ID_3591</t>
  </si>
  <si>
    <t>ID_1405</t>
  </si>
  <si>
    <t>ID_2014</t>
  </si>
  <si>
    <t>ID_1384</t>
  </si>
  <si>
    <t>ID_2559</t>
  </si>
  <si>
    <t>ID_3956</t>
  </si>
  <si>
    <t>ID_3902</t>
  </si>
  <si>
    <t>ID_3482</t>
  </si>
  <si>
    <t>ID_2300</t>
  </si>
  <si>
    <t>ID_3125</t>
  </si>
  <si>
    <t>ID_2555</t>
  </si>
  <si>
    <t>ID_3618</t>
  </si>
  <si>
    <t>ID_3747</t>
  </si>
  <si>
    <t>ID_3710</t>
  </si>
  <si>
    <t>ID_1663</t>
  </si>
  <si>
    <t>ID_3230</t>
  </si>
  <si>
    <t>ID_1741</t>
  </si>
  <si>
    <t>ID_1921</t>
  </si>
  <si>
    <t>ID_3767</t>
  </si>
  <si>
    <t>ID_3606</t>
  </si>
  <si>
    <t>ID_3486</t>
  </si>
  <si>
    <t>ID_1257</t>
  </si>
  <si>
    <t>ID_1102</t>
  </si>
  <si>
    <t>ID_2297</t>
  </si>
  <si>
    <t>ID_3731</t>
  </si>
  <si>
    <t>ID_2560</t>
  </si>
  <si>
    <t>ID_3691</t>
  </si>
  <si>
    <t>ID_3770</t>
  </si>
  <si>
    <t>ID_2643</t>
  </si>
  <si>
    <t>ID_4104</t>
  </si>
  <si>
    <t>ID_3063</t>
  </si>
  <si>
    <t>ID_3859</t>
  </si>
  <si>
    <t>ID_3883</t>
  </si>
  <si>
    <t>ID_2179</t>
  </si>
  <si>
    <t>ID_1598</t>
  </si>
  <si>
    <t>ID_3817</t>
  </si>
  <si>
    <t>ID_2784</t>
  </si>
  <si>
    <t>ID_3465</t>
  </si>
  <si>
    <t>ID_1668</t>
  </si>
  <si>
    <t>ID_3955</t>
  </si>
  <si>
    <t>ID_1971</t>
  </si>
  <si>
    <t>ID_4065</t>
  </si>
  <si>
    <t>ID_1179</t>
  </si>
  <si>
    <t>ID_3116</t>
  </si>
  <si>
    <t>ID_3600</t>
  </si>
  <si>
    <t>ID_2190</t>
  </si>
  <si>
    <t>ID_1499</t>
  </si>
  <si>
    <t>ID_1410</t>
  </si>
  <si>
    <t>ID_2905</t>
  </si>
  <si>
    <t>ID_1417</t>
  </si>
  <si>
    <t>ID_3358</t>
  </si>
  <si>
    <t>ID_3629</t>
  </si>
  <si>
    <t>ID_1136</t>
  </si>
  <si>
    <t>ID_1113</t>
  </si>
  <si>
    <t>ID_1717</t>
  </si>
  <si>
    <t>ID_3752</t>
  </si>
  <si>
    <t>ID_1712</t>
  </si>
  <si>
    <t>ID_3954</t>
  </si>
  <si>
    <t>ID_1176</t>
  </si>
  <si>
    <t>ID_1386</t>
  </si>
  <si>
    <t>ID_1364</t>
  </si>
  <si>
    <t>ID_3253</t>
  </si>
  <si>
    <t>ID_1453</t>
  </si>
  <si>
    <t>ID_2592</t>
  </si>
  <si>
    <t>ID_3605</t>
  </si>
  <si>
    <t>ID_3642</t>
  </si>
  <si>
    <t>ID_4009</t>
  </si>
  <si>
    <t>ID_3132</t>
  </si>
  <si>
    <t>ID_4093</t>
  </si>
  <si>
    <t>ID_2118</t>
  </si>
  <si>
    <t>ID_3139</t>
  </si>
  <si>
    <t>ID_1477</t>
  </si>
  <si>
    <t>ID_3349</t>
  </si>
  <si>
    <t>ID_1602</t>
  </si>
  <si>
    <t>ID_2989</t>
  </si>
  <si>
    <t>ID_1461</t>
  </si>
  <si>
    <t>ID_3146</t>
  </si>
  <si>
    <t>ID_1793</t>
  </si>
  <si>
    <t>ID_1842</t>
  </si>
  <si>
    <t>ID_1152</t>
  </si>
  <si>
    <t>ID_3158</t>
  </si>
  <si>
    <t>ID_3071</t>
  </si>
  <si>
    <t>ID_1029</t>
  </si>
  <si>
    <t>ID_1080</t>
  </si>
  <si>
    <t>ID_1758</t>
  </si>
  <si>
    <t>ID_2156</t>
  </si>
  <si>
    <t>ID_2481</t>
  </si>
  <si>
    <t>ID_3035</t>
  </si>
  <si>
    <t>ID_2052</t>
  </si>
  <si>
    <t>ID_1492</t>
  </si>
  <si>
    <t>ID_1501</t>
  </si>
  <si>
    <t>ID_1994</t>
  </si>
  <si>
    <t>ID_4084</t>
  </si>
  <si>
    <t>ID_1780</t>
  </si>
  <si>
    <t>ID_2493</t>
  </si>
  <si>
    <t>ID_2777</t>
  </si>
  <si>
    <t>ID_1144</t>
  </si>
  <si>
    <t>ID_1049</t>
  </si>
  <si>
    <t>ID_3638</t>
  </si>
  <si>
    <t>ID_3687</t>
  </si>
  <si>
    <t>ID_2809</t>
  </si>
  <si>
    <t>ID_3994</t>
  </si>
  <si>
    <t>ID_3087</t>
  </si>
  <si>
    <t>ID_2281</t>
  </si>
  <si>
    <t>ID_1155</t>
  </si>
  <si>
    <t>ID_1289</t>
  </si>
  <si>
    <t>ID_2511</t>
  </si>
  <si>
    <t>ID_2171</t>
  </si>
  <si>
    <t>ID_2826</t>
  </si>
  <si>
    <t>ID_3338</t>
  </si>
  <si>
    <t>ID_3120</t>
  </si>
  <si>
    <t>ID_4064</t>
  </si>
  <si>
    <t>ID_3764</t>
  </si>
  <si>
    <t>ID_2519</t>
  </si>
  <si>
    <t>ID_3628</t>
  </si>
  <si>
    <t>ID_3908</t>
  </si>
  <si>
    <t>ID_1605</t>
  </si>
  <si>
    <t>ID_1680</t>
  </si>
  <si>
    <t>ID_3982</t>
  </si>
  <si>
    <t>ID_3304</t>
  </si>
  <si>
    <t>ID_1243</t>
  </si>
  <si>
    <t>ID_2865</t>
  </si>
  <si>
    <t>ID_3376</t>
  </si>
  <si>
    <t>ID_1004</t>
  </si>
  <si>
    <t>ID_2898</t>
  </si>
  <si>
    <t>ID_4014</t>
  </si>
  <si>
    <t>ID_3783</t>
  </si>
  <si>
    <t>ID_3544</t>
  </si>
  <si>
    <t>ID_2162</t>
  </si>
  <si>
    <t>ID_2403</t>
  </si>
  <si>
    <t>ID_3446</t>
  </si>
  <si>
    <t>ID_2697</t>
  </si>
  <si>
    <t>ID_1466</t>
  </si>
  <si>
    <t>ID_3957</t>
  </si>
  <si>
    <t>ID_3455</t>
  </si>
  <si>
    <t>ID_2674</t>
  </si>
  <si>
    <t>ID_3122</t>
  </si>
  <si>
    <t>ID_2007</t>
  </si>
  <si>
    <t>ID_1776</t>
  </si>
  <si>
    <t>ID_3135</t>
  </si>
  <si>
    <t>ID_3863</t>
  </si>
  <si>
    <t>ID_3108</t>
  </si>
  <si>
    <t>ID_3434</t>
  </si>
  <si>
    <t>ID_1454</t>
  </si>
  <si>
    <t>ID_2517</t>
  </si>
  <si>
    <t>ID_3148</t>
  </si>
  <si>
    <t>ID_4025</t>
  </si>
  <si>
    <t>ID_4199</t>
  </si>
  <si>
    <t>ID_3590</t>
  </si>
  <si>
    <t>ID_3494</t>
  </si>
  <si>
    <t>ID_2812</t>
  </si>
  <si>
    <t>ID_1752</t>
  </si>
  <si>
    <t>ID_3706</t>
  </si>
  <si>
    <t>ID_2698</t>
  </si>
  <si>
    <t>ID_2703</t>
  </si>
  <si>
    <t>ID_1757</t>
  </si>
  <si>
    <t>ID_3707</t>
  </si>
  <si>
    <t>ID_2203</t>
  </si>
  <si>
    <t>ID_3229</t>
  </si>
  <si>
    <t>ID_1252</t>
  </si>
  <si>
    <t>ID_2598</t>
  </si>
  <si>
    <t>ID_2773</t>
  </si>
  <si>
    <t>ID_3283</t>
  </si>
  <si>
    <t>ID_3798</t>
  </si>
  <si>
    <t>ID_2356</t>
  </si>
  <si>
    <t>ID_2048</t>
  </si>
  <si>
    <t>ID_3791</t>
  </si>
  <si>
    <t>ID_2218</t>
  </si>
  <si>
    <t>ID_2147</t>
  </si>
  <si>
    <t>ID_2924</t>
  </si>
  <si>
    <t>ID_2061</t>
  </si>
  <si>
    <t>ID_2139</t>
  </si>
  <si>
    <t>ID_4155</t>
  </si>
  <si>
    <t>ID_3717</t>
  </si>
  <si>
    <t>ID_3714</t>
  </si>
  <si>
    <t>ID_4043</t>
  </si>
  <si>
    <t>ID_1879</t>
  </si>
  <si>
    <t>ID_2646</t>
  </si>
  <si>
    <t>ID_1054</t>
  </si>
  <si>
    <t>ID_2669</t>
  </si>
  <si>
    <t>ID_2123</t>
  </si>
  <si>
    <t>ID_2972</t>
  </si>
  <si>
    <t>ID_2833</t>
  </si>
  <si>
    <t>ID_3285</t>
  </si>
  <si>
    <t>ID_1505</t>
  </si>
  <si>
    <t>ID_2769</t>
  </si>
  <si>
    <t>ID_2509</t>
  </si>
  <si>
    <t>ID_1209</t>
  </si>
  <si>
    <t>ID_2193</t>
  </si>
  <si>
    <t>ID_2995</t>
  </si>
  <si>
    <t>ID_1130</t>
  </si>
  <si>
    <t>ID_2661</t>
  </si>
  <si>
    <t>ID_3155</t>
  </si>
  <si>
    <t>ID_1986</t>
  </si>
  <si>
    <t>ID_2700</t>
  </si>
  <si>
    <t>ID_1059</t>
  </si>
  <si>
    <t>ID_1571</t>
  </si>
  <si>
    <t>ID_1949</t>
  </si>
  <si>
    <t>ID_2947</t>
  </si>
  <si>
    <t>ID_2047</t>
  </si>
  <si>
    <t>ID_2324</t>
  </si>
  <si>
    <t>ID_3495</t>
  </si>
  <si>
    <t>ID_3396</t>
  </si>
  <si>
    <t>ID_1166</t>
  </si>
  <si>
    <t>ID_2382</t>
  </si>
  <si>
    <t>ID_2344</t>
  </si>
  <si>
    <t>ID_1331</t>
  </si>
  <si>
    <t>ID_1958</t>
  </si>
  <si>
    <t>ID_2044</t>
  </si>
  <si>
    <t>ID_1766</t>
  </si>
  <si>
    <t>ID_3525</t>
  </si>
  <si>
    <t>ID_2685</t>
  </si>
  <si>
    <t>ID_3800</t>
  </si>
  <si>
    <t>ID_2686</t>
  </si>
  <si>
    <t>ID_2062</t>
  </si>
  <si>
    <t>ID_1107</t>
  </si>
  <si>
    <t>ID_2540</t>
  </si>
  <si>
    <t>ID_3761</t>
  </si>
  <si>
    <t>ID_3260</t>
  </si>
  <si>
    <t>ID_2161</t>
  </si>
  <si>
    <t>ID_2612</t>
  </si>
  <si>
    <t>ID_3441</t>
  </si>
  <si>
    <t>ID_1822</t>
  </si>
  <si>
    <t>ID_1090</t>
  </si>
  <si>
    <t>ID_1777</t>
  </si>
  <si>
    <t>ID_2176</t>
  </si>
  <si>
    <t>ID_2124</t>
  </si>
  <si>
    <t>ID_3501</t>
  </si>
  <si>
    <t>ID_1841</t>
  </si>
  <si>
    <t>ID_2587</t>
  </si>
  <si>
    <t>ID_3235</t>
  </si>
  <si>
    <t>ID_4006</t>
  </si>
  <si>
    <t>ID_2510</t>
  </si>
  <si>
    <t>ID_3983</t>
  </si>
  <si>
    <t>ID_2379</t>
  </si>
  <si>
    <t>ID_3593</t>
  </si>
  <si>
    <t>ID_4128</t>
  </si>
  <si>
    <t>ID_1541</t>
  </si>
  <si>
    <t>ID_1920</t>
  </si>
  <si>
    <t>ID_2381</t>
  </si>
  <si>
    <t>ID_3084</t>
  </si>
  <si>
    <t>ID_2650</t>
  </si>
  <si>
    <t>ID_2229</t>
  </si>
  <si>
    <t>ID_3527</t>
  </si>
  <si>
    <t>ID_1528</t>
  </si>
  <si>
    <t>ID_1254</t>
  </si>
  <si>
    <t>ID_3028</t>
  </si>
  <si>
    <t>ID_3782</t>
  </si>
  <si>
    <t>ID_3236</t>
  </si>
  <si>
    <t>ID_2308</t>
  </si>
  <si>
    <t>ID_2568</t>
  </si>
  <si>
    <t>ID_2864</t>
  </si>
  <si>
    <t>ID_3439</t>
  </si>
  <si>
    <t>ID_3847</t>
  </si>
  <si>
    <t>ID_1212</t>
  </si>
  <si>
    <t>ID_1050</t>
  </si>
  <si>
    <t>ID_1905</t>
  </si>
  <si>
    <t>ID_4124</t>
  </si>
  <si>
    <t>ID_2571</t>
  </si>
  <si>
    <t>ID_3843</t>
  </si>
  <si>
    <t>ID_1189</t>
  </si>
  <si>
    <t>ID_1583</t>
  </si>
  <si>
    <t>ID_3613</t>
  </si>
  <si>
    <t>ID_1853</t>
  </si>
  <si>
    <t>ID_2797</t>
  </si>
  <si>
    <t>ID_1871</t>
  </si>
  <si>
    <t>ID_1765</t>
  </si>
  <si>
    <t>ID_3362</t>
  </si>
  <si>
    <t>ID_2202</t>
  </si>
  <si>
    <t>ID_2385</t>
  </si>
  <si>
    <t>ID_3535</t>
  </si>
  <si>
    <t>ID_3098</t>
  </si>
  <si>
    <t>ID_2802</t>
  </si>
  <si>
    <t>ID_2230</t>
  </si>
  <si>
    <t>ID_3178</t>
  </si>
  <si>
    <t>ID_2679</t>
  </si>
  <si>
    <t>ID_1667</t>
  </si>
  <si>
    <t>ID_2246</t>
  </si>
  <si>
    <t>ID_1792</t>
  </si>
  <si>
    <t>ID_1675</t>
  </si>
  <si>
    <t>ID_3867</t>
  </si>
  <si>
    <t>ID_1218</t>
  </si>
  <si>
    <t>ID_1702</t>
  </si>
  <si>
    <t>ID_3509</t>
  </si>
  <si>
    <t>ID_3587</t>
  </si>
  <si>
    <t>ID_1325</t>
  </si>
  <si>
    <t>ID_1526</t>
  </si>
  <si>
    <t>ID_2120</t>
  </si>
  <si>
    <t>ID_2810</t>
  </si>
  <si>
    <t>ID_2341</t>
  </si>
  <si>
    <t>ID_3940</t>
  </si>
  <si>
    <t>ID_3438</t>
  </si>
  <si>
    <t>ID_3839</t>
  </si>
  <si>
    <t>ID_3041</t>
  </si>
  <si>
    <t>ID_3308</t>
  </si>
  <si>
    <t>ID_2692</t>
  </si>
  <si>
    <t>ID_2362</t>
  </si>
  <si>
    <t>ID_1421</t>
  </si>
  <si>
    <t>ID_2198</t>
  </si>
  <si>
    <t>ID_2883</t>
  </si>
  <si>
    <t>ID_1612</t>
  </si>
  <si>
    <t>ID_2280</t>
  </si>
  <si>
    <t>ID_2034</t>
  </si>
  <si>
    <t>ID_1534</t>
  </si>
  <si>
    <t>ID_4143</t>
  </si>
  <si>
    <t>ID_4075</t>
  </si>
  <si>
    <t>ID_1265</t>
  </si>
  <si>
    <t>ID_1469</t>
  </si>
  <si>
    <t>ID_1053</t>
  </si>
  <si>
    <t>ID_1198</t>
  </si>
  <si>
    <t>ID_3281</t>
  </si>
  <si>
    <t>ID_1910</t>
  </si>
  <si>
    <t>ID_1779</t>
  </si>
  <si>
    <t>ID_2882</t>
  </si>
  <si>
    <t>ID_2602</t>
  </si>
  <si>
    <t>ID_3374</t>
  </si>
  <si>
    <t>ID_4083</t>
  </si>
  <si>
    <t>ID_2986</t>
  </si>
  <si>
    <t>ID_3950</t>
  </si>
  <si>
    <t>ID_1922</t>
  </si>
  <si>
    <t>ID_3643</t>
  </si>
  <si>
    <t>ID_3930</t>
  </si>
  <si>
    <t>ID_3551</t>
  </si>
  <si>
    <t>ID_1610</t>
  </si>
  <si>
    <t>ID_2184</t>
  </si>
  <si>
    <t>ID_3453</t>
  </si>
  <si>
    <t>ID_4017</t>
  </si>
  <si>
    <t>ID_2252</t>
  </si>
  <si>
    <t>ID_1735</t>
  </si>
  <si>
    <t>ID_2597</t>
  </si>
  <si>
    <t>ID_2086</t>
  </si>
  <si>
    <t>ID_1312</t>
  </si>
  <si>
    <t>ID_3152</t>
  </si>
  <si>
    <t>ID_2282</t>
  </si>
  <si>
    <t>ID_2298</t>
  </si>
  <si>
    <t>ID_2302</t>
  </si>
  <si>
    <t>ID_3238</t>
  </si>
  <si>
    <t>ID_1496</t>
  </si>
  <si>
    <t>ID_1568</t>
  </si>
  <si>
    <t>ID_2617</t>
  </si>
  <si>
    <t>ID_1035</t>
  </si>
  <si>
    <t>ID_3686</t>
  </si>
  <si>
    <t>ID_1500</t>
  </si>
  <si>
    <t>ID_3981</t>
  </si>
  <si>
    <t>ID_2565</t>
  </si>
  <si>
    <t>ID_2730</t>
  </si>
  <si>
    <t>ID_1898</t>
  </si>
  <si>
    <t>ID_3210</t>
  </si>
  <si>
    <t>ID_1185</t>
  </si>
  <si>
    <t>ID_2105</t>
  </si>
  <si>
    <t>ID_4000</t>
  </si>
  <si>
    <t>ID_1437</t>
  </si>
  <si>
    <t>ID_1821</t>
  </si>
  <si>
    <t>ID_1649</t>
  </si>
  <si>
    <t>ID_3193</t>
  </si>
  <si>
    <t>ID_1624</t>
  </si>
  <si>
    <t>ID_1452</t>
  </si>
  <si>
    <t>ID_2723</t>
  </si>
  <si>
    <t>ID_1723</t>
  </si>
  <si>
    <t>ID_1554</t>
  </si>
  <si>
    <t>ID_4151</t>
  </si>
  <si>
    <t>ID_1589</t>
  </si>
  <si>
    <t>ID_2026</t>
  </si>
  <si>
    <t>ID_2527</t>
  </si>
  <si>
    <t>ID_3920</t>
  </si>
  <si>
    <t>ID_1665</t>
  </si>
  <si>
    <t>ID_3601</t>
  </si>
  <si>
    <t>ID_1356</t>
  </si>
  <si>
    <t>ID_3269</t>
  </si>
  <si>
    <t>ID_1278</t>
  </si>
  <si>
    <t>ID_1560</t>
  </si>
  <si>
    <t>ID_1730</t>
  </si>
  <si>
    <t>ID_2449</t>
  </si>
  <si>
    <t>ID_3251</t>
  </si>
  <si>
    <t>ID_1706</t>
  </si>
  <si>
    <t>ID_2739</t>
  </si>
  <si>
    <t>ID_2359</t>
  </si>
  <si>
    <t>ID_3279</t>
  </si>
  <si>
    <t>ID_2442</t>
  </si>
  <si>
    <t>ID_1551</t>
  </si>
  <si>
    <t>ID_2106</t>
  </si>
  <si>
    <t>ID_3821</t>
  </si>
  <si>
    <t>ID_2918</t>
  </si>
  <si>
    <t>ID_2289</t>
  </si>
  <si>
    <t>ID_3363</t>
  </si>
  <si>
    <t>ID_1382</t>
  </si>
  <si>
    <t>ID_3850</t>
  </si>
  <si>
    <t>ID_3015</t>
  </si>
  <si>
    <t>ID_3121</t>
  </si>
  <si>
    <t>ID_1518</t>
  </si>
  <si>
    <t>ID_3654</t>
  </si>
  <si>
    <t>ID_1223</t>
  </si>
  <si>
    <t>ID_3900</t>
  </si>
  <si>
    <t>ID_1962</t>
  </si>
  <si>
    <t>ID_2577</t>
  </si>
  <si>
    <t>ID_2005</t>
  </si>
  <si>
    <t>ID_3947</t>
  </si>
  <si>
    <t>ID_3564</t>
  </si>
  <si>
    <t>ID_1547</t>
  </si>
  <si>
    <t>ID_4082</t>
  </si>
  <si>
    <t>ID_1814</t>
  </si>
  <si>
    <t>ID_2330</t>
  </si>
  <si>
    <t>ID_2315</t>
  </si>
  <si>
    <t>ID_2621</t>
  </si>
  <si>
    <t>ID_3709</t>
  </si>
  <si>
    <t>ID_1471</t>
  </si>
  <si>
    <t>ID_3560</t>
  </si>
  <si>
    <t>ID_2431</t>
  </si>
  <si>
    <t>ID_3555</t>
  </si>
  <si>
    <t>ID_1899</t>
  </si>
  <si>
    <t>ID_1172</t>
  </si>
  <si>
    <t>ID_2837</t>
  </si>
  <si>
    <t>ID_2684</t>
  </si>
  <si>
    <t>ID_1478</t>
  </si>
  <si>
    <t>ID_2361</t>
  </si>
  <si>
    <t>ID_3045</t>
  </si>
  <si>
    <t>ID_2671</t>
  </si>
  <si>
    <t>ID_3225</t>
  </si>
  <si>
    <t>ID_2834</t>
  </si>
  <si>
    <t>ID_3360</t>
  </si>
  <si>
    <t>ID_3769</t>
  </si>
  <si>
    <t>ID_3909</t>
  </si>
  <si>
    <t>ID_1630</t>
  </si>
  <si>
    <t>ID_1761</t>
  </si>
  <si>
    <t>ID_2177</t>
  </si>
  <si>
    <t>ID_3773</t>
  </si>
  <si>
    <t>ID_3998</t>
  </si>
  <si>
    <t>ID_2305</t>
  </si>
  <si>
    <t>ID_2549</t>
  </si>
  <si>
    <t>ID_2115</t>
  </si>
  <si>
    <t>ID_2226</t>
  </si>
  <si>
    <t>ID_3212</t>
  </si>
  <si>
    <t>ID_4133</t>
  </si>
  <si>
    <t>ID_2027</t>
  </si>
  <si>
    <t>ID_1631</t>
  </si>
  <si>
    <t>ID_1989</t>
  </si>
  <si>
    <t>ID_3953</t>
  </si>
  <si>
    <t>ID_3076</t>
  </si>
  <si>
    <t>ID_4159</t>
  </si>
  <si>
    <t>ID_2867</t>
  </si>
  <si>
    <t>ID_1689</t>
  </si>
  <si>
    <t>ID_3989</t>
  </si>
  <si>
    <t>ID_2801</t>
  </si>
  <si>
    <t>ID_3703</t>
  </si>
  <si>
    <t>ID_1292</t>
  </si>
  <si>
    <t>ID_2112</t>
  </si>
  <si>
    <t>ID_1388</t>
  </si>
  <si>
    <t>ID_1039</t>
  </si>
  <si>
    <t>ID_2787</t>
  </si>
  <si>
    <t>ID_1732</t>
  </si>
  <si>
    <t>ID_1310</t>
  </si>
  <si>
    <t>ID_3874</t>
  </si>
  <si>
    <t>ID_3825</t>
  </si>
  <si>
    <t>ID_1772</t>
  </si>
  <si>
    <t>ID_1016</t>
  </si>
  <si>
    <t>ID_2316</t>
  </si>
  <si>
    <t>ID_1754</t>
  </si>
  <si>
    <t>ID_3383</t>
  </si>
  <si>
    <t>ID_1464</t>
  </si>
  <si>
    <t>ID_2573</t>
  </si>
  <si>
    <t>ID_2475</t>
  </si>
  <si>
    <t>ID_2163</t>
  </si>
  <si>
    <t>ID_1671</t>
  </si>
  <si>
    <t>ID_1194</t>
  </si>
  <si>
    <t>ID_4129</t>
  </si>
  <si>
    <t>ID_2672</t>
  </si>
  <si>
    <t>ID_4115</t>
  </si>
  <si>
    <t>ID_1441</t>
  </si>
  <si>
    <t>ID_4099</t>
  </si>
  <si>
    <t>ID_2552</t>
  </si>
  <si>
    <t>ID_3948</t>
  </si>
  <si>
    <t>ID_1707</t>
  </si>
  <si>
    <t>ID_3117</t>
  </si>
  <si>
    <t>ID_2068</t>
  </si>
  <si>
    <t>ID_2469</t>
  </si>
  <si>
    <t>ID_1803</t>
  </si>
  <si>
    <t>ID_3311</t>
  </si>
  <si>
    <t>ID_2829</t>
  </si>
  <si>
    <t>ID_2372</t>
  </si>
  <si>
    <t>ID_1504</t>
  </si>
  <si>
    <t>ID_2342</t>
  </si>
  <si>
    <t>ID_3437</t>
  </si>
  <si>
    <t>ID_3961</t>
  </si>
  <si>
    <t>ID_2926</t>
  </si>
  <si>
    <t>ID_2803</t>
  </si>
  <si>
    <t>ID_3668</t>
  </si>
  <si>
    <t>ID_3484</t>
  </si>
  <si>
    <t>ID_1627</t>
  </si>
  <si>
    <t>ID_3337</t>
  </si>
  <si>
    <t>ID_3427</t>
  </si>
  <si>
    <t>ID_2591</t>
  </si>
  <si>
    <t>ID_1047</t>
  </si>
  <si>
    <t>ID_2633</t>
  </si>
  <si>
    <t>ID_2746</t>
  </si>
  <si>
    <t>ID_2275</t>
  </si>
  <si>
    <t>ID_1677</t>
  </si>
  <si>
    <t>ID_3336</t>
  </si>
  <si>
    <t>ID_2040</t>
  </si>
  <si>
    <t>ID_1604</t>
  </si>
  <si>
    <t>ID_2244</t>
  </si>
  <si>
    <t>ID_1909</t>
  </si>
  <si>
    <t>ID_3021</t>
  </si>
  <si>
    <t>ID_1084</t>
  </si>
  <si>
    <t>ID_1980</t>
  </si>
  <si>
    <t>ID_2604</t>
  </si>
  <si>
    <t>ID_3105</t>
  </si>
  <si>
    <t>ID_4167</t>
  </si>
  <si>
    <t>ID_1323</t>
  </si>
  <si>
    <t>ID_2199</t>
  </si>
  <si>
    <t>ID_2092</t>
  </si>
  <si>
    <t>ID_2940</t>
  </si>
  <si>
    <t>ID_2186</t>
  </si>
  <si>
    <t>ID_3960</t>
  </si>
  <si>
    <t>ID_3750</t>
  </si>
  <si>
    <t>ID_2031</t>
  </si>
  <si>
    <t>ID_1883</t>
  </si>
  <si>
    <t>ID_3990</t>
  </si>
  <si>
    <t>ID_2748</t>
  </si>
  <si>
    <t>ID_1434</t>
  </si>
  <si>
    <t>ID_3064</t>
  </si>
  <si>
    <t>ID_1729</t>
  </si>
  <si>
    <t>ID_1120</t>
  </si>
  <si>
    <t>ID_2939</t>
  </si>
  <si>
    <t>ID_2507</t>
  </si>
  <si>
    <t>ID_3351</t>
  </si>
  <si>
    <t>ID_3384</t>
  </si>
  <si>
    <t>ID_3793</t>
  </si>
  <si>
    <t>ID_3794</t>
  </si>
  <si>
    <t>ID_1274</t>
  </si>
  <si>
    <t>ID_2028</t>
  </si>
  <si>
    <t>ID_3052</t>
  </si>
  <si>
    <t>ID_2329</t>
  </si>
  <si>
    <t>ID_2630</t>
  </si>
  <si>
    <t>ID_2256</t>
  </si>
  <si>
    <t>ID_1673</t>
  </si>
  <si>
    <t>ID_1127</t>
  </si>
  <si>
    <t>ID_1025</t>
  </si>
  <si>
    <t>ID_2711</t>
  </si>
  <si>
    <t>ID_1590</t>
  </si>
  <si>
    <t>ID_2850</t>
  </si>
  <si>
    <t>ID_2500</t>
  </si>
  <si>
    <t>ID_1839</t>
  </si>
  <si>
    <t>ID_2096</t>
  </si>
  <si>
    <t>ID_1881</t>
  </si>
  <si>
    <t>ID_3913</t>
  </si>
  <si>
    <t>ID_2933</t>
  </si>
  <si>
    <t>ID_3059</t>
  </si>
  <si>
    <t>ID_3727</t>
  </si>
  <si>
    <t>ID_3995</t>
  </si>
  <si>
    <t>ID_4147</t>
  </si>
  <si>
    <t>ID_3650</t>
  </si>
  <si>
    <t>ID_2107</t>
  </si>
  <si>
    <t>ID_2877</t>
  </si>
  <si>
    <t>ID_1263</t>
  </si>
  <si>
    <t>ID_3335</t>
  </si>
  <si>
    <t>ID_2023</t>
  </si>
  <si>
    <t>ID_2554</t>
  </si>
  <si>
    <t>ID_4123</t>
  </si>
  <si>
    <t>ID_2017</t>
  </si>
  <si>
    <t>ID_4198</t>
  </si>
  <si>
    <t>ID_3898</t>
  </si>
  <si>
    <t>ID_3901</t>
  </si>
  <si>
    <t>ID_2075</t>
  </si>
  <si>
    <t>ID_2783</t>
  </si>
  <si>
    <t>ID_2148</t>
  </si>
  <si>
    <t>ID_1607</t>
  </si>
  <si>
    <t>ID_2260</t>
  </si>
  <si>
    <t>ID_1600</t>
  </si>
  <si>
    <t>ID_2011</t>
  </si>
  <si>
    <t>ID_2380</t>
  </si>
  <si>
    <t>ID_2740</t>
  </si>
  <si>
    <t>ID_4184</t>
  </si>
  <si>
    <t>ID_1533</t>
  </si>
  <si>
    <t>ID_1599</t>
  </si>
  <si>
    <t>ID_4173</t>
  </si>
  <si>
    <t>ID_2464</t>
  </si>
  <si>
    <t>ID_3208</t>
  </si>
  <si>
    <t>ID_3370</t>
  </si>
  <si>
    <t>ID_3870</t>
  </si>
  <si>
    <t>ID_2214</t>
  </si>
  <si>
    <t>ID_2983</t>
  </si>
  <si>
    <t>ID_1978</t>
  </si>
  <si>
    <t>ID_1759</t>
  </si>
  <si>
    <t>ID_1785</t>
  </si>
  <si>
    <t>ID_3217</t>
  </si>
  <si>
    <t>ID_1654</t>
  </si>
  <si>
    <t>ID_3639</t>
  </si>
  <si>
    <t>ID_1843</t>
  </si>
  <si>
    <t>ID_3435</t>
  </si>
  <si>
    <t>ID_3547</t>
  </si>
  <si>
    <t>ID_1863</t>
  </si>
  <si>
    <t>ID_3753</t>
  </si>
  <si>
    <t>ID_2274</t>
  </si>
  <si>
    <t>ID_2440</t>
  </si>
  <si>
    <t>ID_1988</t>
  </si>
  <si>
    <t>ID_2235</t>
  </si>
  <si>
    <t>ID_1804</t>
  </si>
  <si>
    <t>ID_1273</t>
  </si>
  <si>
    <t>ID_1126</t>
  </si>
  <si>
    <t>ID_1145</t>
  </si>
  <si>
    <t>ID_1211</t>
  </si>
  <si>
    <t>ID_1807</t>
  </si>
  <si>
    <t>ID_3997</t>
  </si>
  <si>
    <t>ID_2714</t>
  </si>
  <si>
    <t>ID_2271</t>
  </si>
  <si>
    <t>ID_3231</t>
  </si>
  <si>
    <t>ID_3232</t>
  </si>
  <si>
    <t>ID_2251</t>
  </si>
  <si>
    <t>ID_1480</t>
  </si>
  <si>
    <t>ID_3748</t>
  </si>
  <si>
    <t>ID_1479</t>
  </si>
  <si>
    <t>ID_1621</t>
  </si>
  <si>
    <t>ID_2215</t>
  </si>
  <si>
    <t>ID_3805</t>
  </si>
  <si>
    <t>ID_4134</t>
  </si>
  <si>
    <t>ID_1808</t>
  </si>
  <si>
    <t>ID_3464</t>
  </si>
  <si>
    <t>ID_1985</t>
  </si>
  <si>
    <t>ID_2447</t>
  </si>
  <si>
    <t>ID_3781</t>
  </si>
  <si>
    <t>ID_3749</t>
  </si>
  <si>
    <t>ID_2807</t>
  </si>
  <si>
    <t>ID_3667</t>
  </si>
  <si>
    <t>ID_3329</t>
  </si>
  <si>
    <t>ID_2100</t>
  </si>
  <si>
    <t>ID_3069</t>
  </si>
  <si>
    <t>ID_3959</t>
  </si>
  <si>
    <t>ID_3436</t>
  </si>
  <si>
    <t>ID_1806</t>
  </si>
  <si>
    <t>ID_2881</t>
  </si>
  <si>
    <t>ID_2295</t>
  </si>
  <si>
    <t>ID_4149</t>
  </si>
  <si>
    <t>ID_2208</t>
  </si>
  <si>
    <t>ID_1432</t>
  </si>
  <si>
    <t>ID_2420</t>
  </si>
  <si>
    <t>ID_1787</t>
  </si>
  <si>
    <t>ID_1376</t>
  </si>
  <si>
    <t>ID_2020</t>
  </si>
  <si>
    <t>ID_2415</t>
  </si>
  <si>
    <t>ID_2520</t>
  </si>
  <si>
    <t>ID_3085</t>
  </si>
  <si>
    <t>ID_1718</t>
  </si>
  <si>
    <t>ID_1357</t>
  </si>
  <si>
    <t>ID_2831</t>
  </si>
  <si>
    <t>ID_2638</t>
  </si>
  <si>
    <t>ID_2814</t>
  </si>
  <si>
    <t>ID_1626</t>
  </si>
  <si>
    <t>ID_3828</t>
  </si>
  <si>
    <t>ID_3367</t>
  </si>
  <si>
    <t>ID_2808</t>
  </si>
  <si>
    <t>ID_3375</t>
  </si>
  <si>
    <t>ID_1797</t>
  </si>
  <si>
    <t>ID_3689</t>
  </si>
  <si>
    <t>ID_2778</t>
  </si>
  <si>
    <t>ID_1142</t>
  </si>
  <si>
    <t>ID_4003</t>
  </si>
  <si>
    <t>ID_1556</t>
  </si>
  <si>
    <t>ID_3941</t>
  </si>
  <si>
    <t>ID_1728</t>
  </si>
  <si>
    <t>ID_2526</t>
  </si>
  <si>
    <t>ID_1276</t>
  </si>
  <si>
    <t>ID_1739</t>
  </si>
  <si>
    <t>ID_2854</t>
  </si>
  <si>
    <t>ID_1773</t>
  </si>
  <si>
    <t>ID_2840</t>
  </si>
  <si>
    <t>ID_2871</t>
  </si>
  <si>
    <t>ID_2658</t>
  </si>
  <si>
    <t>ID_2053</t>
  </si>
  <si>
    <t>ID_3153</t>
  </si>
  <si>
    <t>ID_1639</t>
  </si>
  <si>
    <t>ID_3013</t>
  </si>
  <si>
    <t>ID_1023</t>
  </si>
  <si>
    <t>ID_2417</t>
  </si>
  <si>
    <t>ID_2015</t>
  </si>
  <si>
    <t>ID_1320</t>
  </si>
  <si>
    <t>ID_1657</t>
  </si>
  <si>
    <t>ID_2021</t>
  </si>
  <si>
    <t>ID_1889</t>
  </si>
  <si>
    <t>ID_3724</t>
  </si>
  <si>
    <t>ID_2620</t>
  </si>
  <si>
    <t>ID_2113</t>
  </si>
  <si>
    <t>ID_2872</t>
  </si>
  <si>
    <t>ID_2318</t>
  </si>
  <si>
    <t>ID_1407</t>
  </si>
  <si>
    <t>ID_2135</t>
  </si>
  <si>
    <t>ID_2581</t>
  </si>
  <si>
    <t>ID_3880</t>
  </si>
  <si>
    <t>ID_1867</t>
  </si>
  <si>
    <t>ID_2954</t>
  </si>
  <si>
    <t>ID_3778</t>
  </si>
  <si>
    <t>ID_1678</t>
  </si>
  <si>
    <t>ID_4166</t>
  </si>
  <si>
    <t>ID_2358</t>
  </si>
  <si>
    <t>ID_3065</t>
  </si>
  <si>
    <t>ID_2717</t>
  </si>
  <si>
    <t>ID_3187</t>
  </si>
  <si>
    <t>ID_2853</t>
  </si>
  <si>
    <t>ID_3119</t>
  </si>
  <si>
    <t>ID_1467</t>
  </si>
  <si>
    <t>ID_2099</t>
  </si>
  <si>
    <t>ID_2653</t>
  </si>
  <si>
    <t>ID_2719</t>
  </si>
  <si>
    <t>ID_3592</t>
  </si>
  <si>
    <t>ID_2909</t>
  </si>
  <si>
    <t>ID_3916</t>
  </si>
  <si>
    <t>ID_4174</t>
  </si>
  <si>
    <t>ID_1073</t>
  </si>
  <si>
    <t>ID_4077</t>
  </si>
  <si>
    <t>ID_1829</t>
  </si>
  <si>
    <t>ID_2424</t>
  </si>
  <si>
    <t>ID_2666</t>
  </si>
  <si>
    <t>ID_2166</t>
  </si>
  <si>
    <t>ID_2325</t>
  </si>
  <si>
    <t>ID_1267</t>
  </si>
  <si>
    <t>ID_3011</t>
  </si>
  <si>
    <t>ID_1058</t>
  </si>
  <si>
    <t>ID_2223</t>
  </si>
  <si>
    <t>ID_3999</t>
  </si>
  <si>
    <t>ID_2016</t>
  </si>
  <si>
    <t>ID_1106</t>
  </si>
  <si>
    <t>ID_2958</t>
  </si>
  <si>
    <t>ID_1420</t>
  </si>
  <si>
    <t>ID_1831</t>
  </si>
  <si>
    <t>ID_2670</t>
  </si>
  <si>
    <t>ID_2951</t>
  </si>
  <si>
    <t>ID_3672</t>
  </si>
  <si>
    <t>ID_3735</t>
  </si>
  <si>
    <t>ID_1968</t>
  </si>
  <si>
    <t>ID_1269</t>
  </si>
  <si>
    <t>ID_4015</t>
  </si>
  <si>
    <t>ID_2043</t>
  </si>
  <si>
    <t>ID_4158</t>
  </si>
  <si>
    <t>ID_2287</t>
  </si>
  <si>
    <t>ID_4131</t>
  </si>
  <si>
    <t>ID_1802</t>
  </si>
  <si>
    <t>ID_2851</t>
  </si>
  <si>
    <t>ID_3924</t>
  </si>
  <si>
    <t>ID_1481</t>
  </si>
  <si>
    <t>ID_1248</t>
  </si>
  <si>
    <t>ID_3516</t>
  </si>
  <si>
    <t>ID_3728</t>
  </si>
  <si>
    <t>ID_4023</t>
  </si>
  <si>
    <t>ID_2293</t>
  </si>
  <si>
    <t>ID_1368</t>
  </si>
  <si>
    <t>ID_4049</t>
  </si>
  <si>
    <t>ID_3430</t>
  </si>
  <si>
    <t>ID_1078</t>
  </si>
  <si>
    <t>ID_3799</t>
  </si>
  <si>
    <t>ID_1872</t>
  </si>
  <si>
    <t>ID_1440</t>
  </si>
  <si>
    <t>ID_3921</t>
  </si>
  <si>
    <t>ID_1637</t>
  </si>
  <si>
    <t>ID_3093</t>
  </si>
  <si>
    <t>ID_2563</t>
  </si>
  <si>
    <t>ID_1307</t>
  </si>
  <si>
    <t>ID_4182</t>
  </si>
  <si>
    <t>ID_2030</t>
  </si>
  <si>
    <t>ID_3239</t>
  </si>
  <si>
    <t>ID_2782</t>
  </si>
  <si>
    <t>ID_3814</t>
  </si>
  <si>
    <t>ID_1081</t>
  </si>
  <si>
    <t>ID_2722</t>
  </si>
  <si>
    <t>ID_3188</t>
  </si>
  <si>
    <t>ID_2345</t>
  </si>
  <si>
    <t>ID_3290</t>
  </si>
  <si>
    <t>ID_2506</t>
  </si>
  <si>
    <t>ID_1494</t>
  </si>
  <si>
    <t>ID_2369</t>
  </si>
  <si>
    <t>ID_2290</t>
  </si>
  <si>
    <t>ID_1593</t>
  </si>
  <si>
    <t>ID_1549</t>
  </si>
  <si>
    <t>ID_3943</t>
  </si>
  <si>
    <t>ID_2715</t>
  </si>
  <si>
    <t>ID_2394</t>
  </si>
  <si>
    <t>ID_1623</t>
  </si>
  <si>
    <t>ID_3414</t>
  </si>
  <si>
    <t>ID_1205</t>
  </si>
  <si>
    <t>ID_1055</t>
  </si>
  <si>
    <t>ID_2678</t>
  </si>
  <si>
    <t>ID_1408</t>
  </si>
  <si>
    <t>ID_3624</t>
  </si>
  <si>
    <t>ID_1893</t>
  </si>
  <si>
    <t>ID_1076</t>
  </si>
  <si>
    <t>ID_1051</t>
  </si>
  <si>
    <t>ID_1459</t>
  </si>
  <si>
    <t>ID_1114</t>
  </si>
  <si>
    <t>ID_3124</t>
  </si>
  <si>
    <t>ID_2455</t>
  </si>
  <si>
    <t>ID_1751</t>
  </si>
  <si>
    <t>ID_1946</t>
  </si>
  <si>
    <t>ID_2418</t>
  </si>
  <si>
    <t>ID_2913</t>
  </si>
  <si>
    <t>ID_3520</t>
  </si>
  <si>
    <t>ID_1932</t>
  </si>
  <si>
    <t>ID_4157</t>
  </si>
  <si>
    <t>ID_2183</t>
  </si>
  <si>
    <t>ID_1048</t>
  </si>
  <si>
    <t>ID_4125</t>
  </si>
  <si>
    <t>ID_1132</t>
  </si>
  <si>
    <t>ID_3865</t>
  </si>
  <si>
    <t>ID_2557</t>
  </si>
  <si>
    <t>ID_1908</t>
  </si>
  <si>
    <t>ID_3719</t>
  </si>
  <si>
    <t>ID_2471</t>
  </si>
  <si>
    <t>ID_1372</t>
  </si>
  <si>
    <t>ID_3873</t>
  </si>
  <si>
    <t>ID_3557</t>
  </si>
  <si>
    <t>ID_4054</t>
  </si>
  <si>
    <t>ID_3326</t>
  </si>
  <si>
    <t>ID_1975</t>
  </si>
  <si>
    <t>ID_4045</t>
  </si>
  <si>
    <t>ID_2813</t>
  </si>
  <si>
    <t>ID_2992</t>
  </si>
  <si>
    <t>ID_1535</t>
  </si>
  <si>
    <t>ID_2041</t>
  </si>
  <si>
    <t>ID_1208</t>
  </si>
  <si>
    <t>ID_2847</t>
  </si>
  <si>
    <t>ID_3868</t>
  </si>
  <si>
    <t>ID_3891</t>
  </si>
  <si>
    <t>ID_4169</t>
  </si>
  <si>
    <t>ID_1726</t>
  </si>
  <si>
    <t>ID_1091</t>
  </si>
  <si>
    <t>ID_1378</t>
  </si>
  <si>
    <t>ID_2932</t>
  </si>
  <si>
    <t>ID_3136</t>
  </si>
  <si>
    <t>ID_2514</t>
  </si>
  <si>
    <t>ID_1363</t>
  </si>
  <si>
    <t>ID_3392</t>
  </si>
  <si>
    <t>ID_2443</t>
  </si>
  <si>
    <t>ID_2937</t>
  </si>
  <si>
    <t>ID_3718</t>
  </si>
  <si>
    <t>ID_2657</t>
  </si>
  <si>
    <t>ID_2713</t>
  </si>
  <si>
    <t>ID_2955</t>
  </si>
  <si>
    <t>ID_1886</t>
  </si>
  <si>
    <t>ID_2490</t>
  </si>
  <si>
    <t>ID_4110</t>
  </si>
  <si>
    <t>ID_1304</t>
  </si>
  <si>
    <t>ID_1635</t>
  </si>
  <si>
    <t>ID_1224</t>
  </si>
  <si>
    <t>ID_3264</t>
  </si>
  <si>
    <t>ID_1394</t>
  </si>
  <si>
    <t>ID_1900</t>
  </si>
  <si>
    <t>ID_3772</t>
  </si>
  <si>
    <t>ID_1192</t>
  </si>
  <si>
    <t>ID_1525</t>
  </si>
  <si>
    <t>ID_1322</t>
  </si>
  <si>
    <t>ID_3205</t>
  </si>
  <si>
    <t>ID_3529</t>
  </si>
  <si>
    <t>ID_2160</t>
  </si>
  <si>
    <t>ID_1397</t>
  </si>
  <si>
    <t>ID_3259</t>
  </si>
  <si>
    <t>ID_2886</t>
  </si>
  <si>
    <t>ID_1713</t>
  </si>
  <si>
    <t>ID_3428</t>
  </si>
  <si>
    <t>ID_3407</t>
  </si>
  <si>
    <t>ID_2255</t>
  </si>
  <si>
    <t>ID_3472</t>
  </si>
  <si>
    <t>ID_2267</t>
  </si>
  <si>
    <t>ID_2283</t>
  </si>
  <si>
    <t>ID_2285</t>
  </si>
  <si>
    <t>ID_2821</t>
  </si>
  <si>
    <t>ID_2785</t>
  </si>
  <si>
    <t>ID_3184</t>
  </si>
  <si>
    <t>ID_3207</t>
  </si>
  <si>
    <t>ID_3732</t>
  </si>
  <si>
    <t>ID_2241</t>
  </si>
  <si>
    <t>ID_2483</t>
  </si>
  <si>
    <t>ID_2204</t>
  </si>
  <si>
    <t>ID_1529</t>
  </si>
  <si>
    <t>ID_1428</t>
  </si>
  <si>
    <t>ID_1399</t>
  </si>
  <si>
    <t>ID_4144</t>
  </si>
  <si>
    <t>ID_1239</t>
  </si>
  <si>
    <t>ID_1088</t>
  </si>
  <si>
    <t>ID_2158</t>
  </si>
  <si>
    <t>ID_1987</t>
  </si>
  <si>
    <t>ID_3785</t>
  </si>
  <si>
    <t>ID_2991</t>
  </si>
  <si>
    <t>ID_2675</t>
  </si>
  <si>
    <t>ID_4073</t>
  </si>
  <si>
    <t>ID_1736</t>
  </si>
  <si>
    <t>ID_1960</t>
  </si>
  <si>
    <t>ID_3216</t>
  </si>
  <si>
    <t>ID_2463</t>
  </si>
  <si>
    <t>ID_3051</t>
  </si>
  <si>
    <t>ID_3088</t>
  </si>
  <si>
    <t>ID_4164</t>
  </si>
  <si>
    <t>ID_1203</t>
  </si>
  <si>
    <t>ID_4101</t>
  </si>
  <si>
    <t>ID_2264</t>
  </si>
  <si>
    <t>ID_1984</t>
  </si>
  <si>
    <t>ID_1655</t>
  </si>
  <si>
    <t>ID_1924</t>
  </si>
  <si>
    <t>ID_1974</t>
  </si>
  <si>
    <t>ID_3400</t>
  </si>
  <si>
    <t>ID_1625</t>
  </si>
  <si>
    <t>ID_3871</t>
  </si>
  <si>
    <t>ID_1912</t>
  </si>
  <si>
    <t>ID_1697</t>
  </si>
  <si>
    <t>ID_3165</t>
  </si>
  <si>
    <t>ID_1834</t>
  </si>
  <si>
    <t>ID_1796</t>
  </si>
  <si>
    <t>ID_2745</t>
  </si>
  <si>
    <t>ID_3293</t>
  </si>
  <si>
    <t>ID_2456</t>
  </si>
  <si>
    <t>ID_3394</t>
  </si>
  <si>
    <t>ID_1139</t>
  </si>
  <si>
    <t>ID_1750</t>
  </si>
  <si>
    <t>ID_1204</t>
  </si>
  <si>
    <t>ID_2900</t>
  </si>
  <si>
    <t>ID_2594</t>
  </si>
  <si>
    <t>ID_2234</t>
  </si>
  <si>
    <t>ID_2968</t>
  </si>
  <si>
    <t>ID_1662</t>
  </si>
  <si>
    <t>ID_3402</t>
  </si>
  <si>
    <t>ID_1110</t>
  </si>
  <si>
    <t>ID_3053</t>
  </si>
  <si>
    <t>ID_3470</t>
  </si>
  <si>
    <t>ID_3332</t>
  </si>
  <si>
    <t>ID_4052</t>
  </si>
  <si>
    <t>ID_4005</t>
  </si>
  <si>
    <t>ID_2636</t>
  </si>
  <si>
    <t>ID_1125</t>
  </si>
  <si>
    <t>ID_2750</t>
  </si>
  <si>
    <t>ID_1983</t>
  </si>
  <si>
    <t>ID_3047</t>
  </si>
  <si>
    <t>ID_2749</t>
  </si>
  <si>
    <t>ID_4197</t>
  </si>
  <si>
    <t>ID_3834</t>
  </si>
  <si>
    <t>ID_3341</t>
  </si>
  <si>
    <t>ID_3958</t>
  </si>
  <si>
    <t>ID_2257</t>
  </si>
  <si>
    <t>ID_1720</t>
  </si>
  <si>
    <t>ID_4127</t>
  </si>
  <si>
    <t>ID_3044</t>
  </si>
  <si>
    <t>ID_2576</t>
  </si>
  <si>
    <t>ID_3240</t>
  </si>
  <si>
    <t>ID_2304</t>
  </si>
  <si>
    <t>ID_2689</t>
  </si>
  <si>
    <t>ID_3554</t>
  </si>
  <si>
    <t>ID_2997</t>
  </si>
  <si>
    <t>ID_2956</t>
  </si>
  <si>
    <t>ID_3784</t>
  </si>
  <si>
    <t>ID_2263</t>
  </si>
  <si>
    <t>ID_3966</t>
  </si>
  <si>
    <t>ID_1891</t>
  </si>
  <si>
    <t>ID_2878</t>
  </si>
  <si>
    <t>ID_3274</t>
  </si>
  <si>
    <t>ID_1052</t>
  </si>
  <si>
    <t>ID_3671</t>
  </si>
  <si>
    <t>ID_1303</t>
  </si>
  <si>
    <t>ID_1462</t>
  </si>
  <si>
    <t>ID_2410</t>
  </si>
  <si>
    <t>ID_3524</t>
  </si>
  <si>
    <t>ID_2335</t>
  </si>
  <si>
    <t>ID_1788</t>
  </si>
  <si>
    <t>ID_1715</t>
  </si>
  <si>
    <t>ID_2058</t>
  </si>
  <si>
    <t>ID_1618</t>
  </si>
  <si>
    <t>ID_1014</t>
  </si>
  <si>
    <t>ID_3140</t>
  </si>
  <si>
    <t>ID_2615</t>
  </si>
  <si>
    <t>ID_2806</t>
  </si>
  <si>
    <t>ID_2103</t>
  </si>
  <si>
    <t>ID_3875</t>
  </si>
  <si>
    <t>ID_3573</t>
  </si>
  <si>
    <t>ID_2022</t>
  </si>
  <si>
    <t>ID_2599</t>
  </si>
  <si>
    <t>ID_4117</t>
  </si>
  <si>
    <t>ID_3030</t>
  </si>
  <si>
    <t>ID_3938</t>
  </si>
  <si>
    <t>ID_3521</t>
  </si>
  <si>
    <t>ID_2245</t>
  </si>
  <si>
    <t>ID_1597</t>
  </si>
  <si>
    <t>ID_3699</t>
  </si>
  <si>
    <t>ID_1876</t>
  </si>
  <si>
    <t>ID_4137</t>
  </si>
  <si>
    <t>ID_1648</t>
  </si>
  <si>
    <t>ID_3133</t>
  </si>
  <si>
    <t>ID_3233</t>
  </si>
  <si>
    <t>ID_1181</t>
  </si>
  <si>
    <t>ID_1017</t>
  </si>
  <si>
    <t>ID_1622</t>
  </si>
  <si>
    <t>ID_4135</t>
  </si>
  <si>
    <t>ID_1141</t>
  </si>
  <si>
    <t>ID_3244</t>
  </si>
  <si>
    <t>ID_4062</t>
  </si>
  <si>
    <t>ID_2835</t>
  </si>
  <si>
    <t>ID_3726</t>
  </si>
  <si>
    <t>ID_2286</t>
  </si>
  <si>
    <t>ID_2175</t>
  </si>
  <si>
    <t>ID_2220</t>
  </si>
  <si>
    <t>ID_2498</t>
  </si>
  <si>
    <t>ID_4192</t>
  </si>
  <si>
    <t>ID_3159</t>
  </si>
  <si>
    <t>ID_2154</t>
  </si>
  <si>
    <t>ID_3612</t>
  </si>
  <si>
    <t>ID_3736</t>
  </si>
  <si>
    <t>ID_2095</t>
  </si>
  <si>
    <t>ID_2815</t>
  </si>
  <si>
    <t>ID_3575</t>
  </si>
  <si>
    <t>ID_3623</t>
  </si>
  <si>
    <t>ID_1121</t>
  </si>
  <si>
    <t>ID_1596</t>
  </si>
  <si>
    <t>ID_3005</t>
  </si>
  <si>
    <t>ID_2828</t>
  </si>
  <si>
    <t>ID_3031</t>
  </si>
  <si>
    <t>ID_2477</t>
  </si>
  <si>
    <t>ID_1567</t>
  </si>
  <si>
    <t>ID_1569</t>
  </si>
  <si>
    <t>ID_4105</t>
  </si>
  <si>
    <t>ID_3692</t>
  </si>
  <si>
    <t>ID_2735</t>
  </si>
  <si>
    <t>ID_2665</t>
  </si>
  <si>
    <t>ID_1099</t>
  </si>
  <si>
    <t>ID_2985</t>
  </si>
  <si>
    <t>ID_2413</t>
  </si>
  <si>
    <t>ID_1341</t>
  </si>
  <si>
    <t>ID_3046</t>
  </si>
  <si>
    <t>ID_3345</t>
  </si>
  <si>
    <t>ID_1190</t>
  </si>
  <si>
    <t>ID_3395</t>
  </si>
  <si>
    <t>ID_3386</t>
  </si>
  <si>
    <t>ID_3110</t>
  </si>
  <si>
    <t>ID_2935</t>
  </si>
  <si>
    <t>ID_1261</t>
  </si>
  <si>
    <t>ID_1169</t>
  </si>
  <si>
    <t>ID_1836</t>
  </si>
  <si>
    <t>ID_3267</t>
  </si>
  <si>
    <t>ID_1229</t>
  </si>
  <si>
    <t>ID_1966</t>
  </si>
  <si>
    <t>ID_2117</t>
  </si>
  <si>
    <t>ID_3176</t>
  </si>
  <si>
    <t>ID_3477</t>
  </si>
  <si>
    <t>ID_3401</t>
  </si>
  <si>
    <t>ID_3331</t>
  </si>
  <si>
    <t>ID_4175</t>
  </si>
  <si>
    <t>ID_3130</t>
  </si>
  <si>
    <t>ID_3977</t>
  </si>
  <si>
    <t>ID_3095</t>
  </si>
  <si>
    <t>ID_1747</t>
  </si>
  <si>
    <t>ID_1298</t>
  </si>
  <si>
    <t>ID_2624</t>
  </si>
  <si>
    <t>ID_2458</t>
  </si>
  <si>
    <t>ID_2367</t>
  </si>
  <si>
    <t>ID_2899</t>
  </si>
  <si>
    <t>ID_1684</t>
  </si>
  <si>
    <t>ID_2792</t>
  </si>
  <si>
    <t>ID_1661</t>
  </si>
  <si>
    <t>ID_2827</t>
  </si>
  <si>
    <t>ID_2693</t>
  </si>
  <si>
    <t>ID_2729</t>
  </si>
  <si>
    <t>ID_2691</t>
  </si>
  <si>
    <t>ID_4160</t>
  </si>
  <si>
    <t>ID_2901</t>
  </si>
  <si>
    <t>ID_3553</t>
  </si>
  <si>
    <t>ID_2895</t>
  </si>
  <si>
    <t>ID_3701</t>
  </si>
  <si>
    <t>ID_1187</t>
  </si>
  <si>
    <t>ID_1679</t>
  </si>
  <si>
    <t>ID_1595</t>
  </si>
  <si>
    <t>ID_1474</t>
  </si>
  <si>
    <t>ID_3020</t>
  </si>
  <si>
    <t>ID_2439</t>
  </si>
  <si>
    <t>ID_2959</t>
  </si>
  <si>
    <t>ID_3531</t>
  </si>
  <si>
    <t>ID_1354</t>
  </si>
  <si>
    <t>ID_2427</t>
  </si>
  <si>
    <t>ID_2409</t>
  </si>
  <si>
    <t>ID_1532</t>
  </si>
  <si>
    <t>ID_1186</t>
  </si>
  <si>
    <t>ID_3625</t>
  </si>
  <si>
    <t>ID_1895</t>
  </si>
  <si>
    <t>ID_3862</t>
  </si>
  <si>
    <t>ID_1572</t>
  </si>
  <si>
    <t>ID_1293</t>
  </si>
  <si>
    <t>ID_3697</t>
  </si>
  <si>
    <t>ID_3864</t>
  </si>
  <si>
    <t>ID_3894</t>
  </si>
  <si>
    <t>ID_1552</t>
  </si>
  <si>
    <t>ID_3682</t>
  </si>
  <si>
    <t>ID_3963</t>
  </si>
  <si>
    <t>ID_1182</t>
  </si>
  <si>
    <t>ID_3373</t>
  </si>
  <si>
    <t>ID_1345</t>
  </si>
  <si>
    <t>ID_1413</t>
  </si>
  <si>
    <t>ID_3563</t>
  </si>
  <si>
    <t>ID_3505</t>
  </si>
  <si>
    <t>ID_3907</t>
  </si>
  <si>
    <t>ID_2211</t>
  </si>
  <si>
    <t>ID_2548</t>
  </si>
  <si>
    <t>ID_2960</t>
  </si>
  <si>
    <t>ID_3514</t>
  </si>
  <si>
    <t>ID_1351</t>
  </si>
  <si>
    <t>ID_1972</t>
  </si>
  <si>
    <t>ID_1330</t>
  </si>
  <si>
    <t>ID_4067</t>
  </si>
  <si>
    <t>ID_4179</t>
  </si>
  <si>
    <t>ID_2093</t>
  </si>
  <si>
    <t>ID_3343</t>
  </si>
  <si>
    <t>ID_2081</t>
  </si>
  <si>
    <t>ID_1324</t>
  </si>
  <si>
    <t>ID_2145</t>
  </si>
  <si>
    <t>ID_2566</t>
  </si>
  <si>
    <t>ID_3684</t>
  </si>
  <si>
    <t>ID_1875</t>
  </si>
  <si>
    <t>ID_1991</t>
  </si>
  <si>
    <t>ID_3019</t>
  </si>
  <si>
    <t>ID_3662</t>
  </si>
  <si>
    <t>ID_3347</t>
  </si>
  <si>
    <t>ID_3493</t>
  </si>
  <si>
    <t>ID_1022</t>
  </si>
  <si>
    <t>ID_3126</t>
  </si>
  <si>
    <t>ID_3774</t>
  </si>
  <si>
    <t>ID_2843</t>
  </si>
  <si>
    <t>ID_1943</t>
  </si>
  <si>
    <t>ID_1782</t>
  </si>
  <si>
    <t>ID_1272</t>
  </si>
  <si>
    <t>ID_1010</t>
  </si>
  <si>
    <t>ID_2614</t>
  </si>
  <si>
    <t>ID_2377</t>
  </si>
  <si>
    <t>ID_1644</t>
  </si>
  <si>
    <t>ID_1933</t>
  </si>
  <si>
    <t>ID_3569</t>
  </si>
  <si>
    <t>ID_3777</t>
  </si>
  <si>
    <t>ID_3325</t>
  </si>
  <si>
    <t>ID_2374</t>
  </si>
  <si>
    <t>ID_2024</t>
  </si>
  <si>
    <t>ID_2141</t>
  </si>
  <si>
    <t>ID_1870</t>
  </si>
  <si>
    <t>ID_1116</t>
  </si>
  <si>
    <t>ID_3081</t>
  </si>
  <si>
    <t>ID_1749</t>
  </si>
  <si>
    <t>ID_3740</t>
  </si>
  <si>
    <t>ID_3141</t>
  </si>
  <si>
    <t>ID_4078</t>
  </si>
  <si>
    <t>ID_1959</t>
  </si>
  <si>
    <t>ID_3199</t>
  </si>
  <si>
    <t>ID_4076</t>
  </si>
  <si>
    <t>ID_1575</t>
  </si>
  <si>
    <t>ID_3895</t>
  </si>
  <si>
    <t>ID_3993</t>
  </si>
  <si>
    <t>ID_1079</t>
  </si>
  <si>
    <t>ID_2911</t>
  </si>
  <si>
    <t>ID_2046</t>
  </si>
  <si>
    <t>ID_3073</t>
  </si>
  <si>
    <t>ID_1238</t>
  </si>
  <si>
    <t>ID_3312</t>
  </si>
  <si>
    <t>ID_1874</t>
  </si>
  <si>
    <t>ID_3243</t>
  </si>
  <si>
    <t>ID_3676</t>
  </si>
  <si>
    <t>ID_3406</t>
  </si>
  <si>
    <t>ID_2225</t>
  </si>
  <si>
    <t>ID_1336</t>
  </si>
  <si>
    <t>ID_2969</t>
  </si>
  <si>
    <t>ID_1882</t>
  </si>
  <si>
    <t>ID_1650</t>
  </si>
  <si>
    <t>ID_1108</t>
  </si>
  <si>
    <t>ID_2753</t>
  </si>
  <si>
    <t>ID_1283</t>
  </si>
  <si>
    <t>ID_3656</t>
  </si>
  <si>
    <t>ID_3061</t>
  </si>
  <si>
    <t>ID_1845</t>
  </si>
  <si>
    <t>ID_2303</t>
  </si>
  <si>
    <t>ID_3577</t>
  </si>
  <si>
    <t>ID_3507</t>
  </si>
  <si>
    <t>ID_1721</t>
  </si>
  <si>
    <t>ID_1722</t>
  </si>
  <si>
    <t>ID_1018</t>
  </si>
  <si>
    <t>ID_1288</t>
  </si>
  <si>
    <t>ID_4012</t>
  </si>
  <si>
    <t>ID_2002</t>
  </si>
  <si>
    <t>ID_4163</t>
  </si>
  <si>
    <t>ID_3203</t>
  </si>
  <si>
    <t>ID_1762</t>
  </si>
  <si>
    <t>ID_1540</t>
  </si>
  <si>
    <t>ID_4068</t>
  </si>
  <si>
    <t>ID_1149</t>
  </si>
  <si>
    <t>ID_3346</t>
  </si>
  <si>
    <t>ID_3786</t>
  </si>
  <si>
    <t>ID_1935</t>
  </si>
  <si>
    <t>ID_3537</t>
  </si>
  <si>
    <t>ID_1682</t>
  </si>
  <si>
    <t>ID_2574</t>
  </si>
  <si>
    <t>ID_3911</t>
  </si>
  <si>
    <t>ID_3145</t>
  </si>
  <si>
    <t>ID_2167</t>
  </si>
  <si>
    <t>ID_4102</t>
  </si>
  <si>
    <t>ID_1097</t>
  </si>
  <si>
    <t>ID_2094</t>
  </si>
  <si>
    <t>ID_1026</t>
  </si>
  <si>
    <t>ID_2916</t>
  </si>
  <si>
    <t>ID_2662</t>
  </si>
  <si>
    <t>ID_3561</t>
  </si>
  <si>
    <t>ID_1266</t>
  </si>
  <si>
    <t>ID_2397</t>
  </si>
  <si>
    <t>ID_2710</t>
  </si>
  <si>
    <t>ID_3723</t>
  </si>
  <si>
    <t>ID_4196</t>
  </si>
  <si>
    <t>ID_2461</t>
  </si>
  <si>
    <t>ID_1734</t>
  </si>
  <si>
    <t>ID_2378</t>
  </si>
  <si>
    <t>ID_3931</t>
  </si>
  <si>
    <t>ID_3388</t>
  </si>
  <si>
    <t>ID_3411</t>
  </si>
  <si>
    <t>ID_1561</t>
  </si>
  <si>
    <t>ID_2876</t>
  </si>
  <si>
    <t>ID_2250</t>
  </si>
  <si>
    <t>ID_2452</t>
  </si>
  <si>
    <t>ID_3853</t>
  </si>
  <si>
    <t>ID_1666</t>
  </si>
  <si>
    <t>ID_2054</t>
  </si>
  <si>
    <t>ID_3936</t>
  </si>
  <si>
    <t>ID_3659</t>
  </si>
  <si>
    <t>ID_2472</t>
  </si>
  <si>
    <t>ID_1390</t>
  </si>
  <si>
    <t>ID_3002</t>
  </si>
  <si>
    <t>ID_1617</t>
  </si>
  <si>
    <t>ID_1934</t>
  </si>
  <si>
    <t>ID_2530</t>
  </si>
  <si>
    <t>ID_1696</t>
  </si>
  <si>
    <t>ID_3580</t>
  </si>
  <si>
    <t>ID_2110</t>
  </si>
  <si>
    <t>ID_3166</t>
  </si>
  <si>
    <t>ID_4030</t>
  </si>
  <si>
    <t>ID_2928</t>
  </si>
  <si>
    <t>ID_2868</t>
  </si>
  <si>
    <t>ID_3571</t>
  </si>
  <si>
    <t>ID_1349</t>
  </si>
  <si>
    <t>ID_2971</t>
  </si>
  <si>
    <t>ID_3869</t>
  </si>
  <si>
    <t>ID_1781</t>
  </si>
  <si>
    <t>ID_3296</t>
  </si>
  <si>
    <t>ID_1539</t>
  </si>
  <si>
    <t>ID_2143</t>
  </si>
  <si>
    <t>ID_1109</t>
  </si>
  <si>
    <t>ID_2721</t>
  </si>
  <si>
    <t>ID_1577</t>
  </si>
  <si>
    <t>ID_3688</t>
  </si>
  <si>
    <t>ID_2772</t>
  </si>
  <si>
    <t>ID_3588</t>
  </si>
  <si>
    <t>ID_2936</t>
  </si>
  <si>
    <t>ID_3760</t>
  </si>
  <si>
    <t>ID_3737</t>
  </si>
  <si>
    <t>ID_2366</t>
  </si>
  <si>
    <t>ID_1967</t>
  </si>
  <si>
    <t>ID_3089</t>
  </si>
  <si>
    <t>ID_1927</t>
  </si>
  <si>
    <t>ID_4011</t>
  </si>
  <si>
    <t>ID_2194</t>
  </si>
  <si>
    <t>ID_2309</t>
  </si>
  <si>
    <t>ID_1393</t>
  </si>
  <si>
    <t>ID_3359</t>
  </si>
  <si>
    <t>ID_3408</t>
  </si>
  <si>
    <t>ID_1692</t>
  </si>
  <si>
    <t>ID_3424</t>
  </si>
  <si>
    <t>ID_2929</t>
  </si>
  <si>
    <t>ID_1094</t>
  </si>
  <si>
    <t>ID_1046</t>
  </si>
  <si>
    <t>ID_1947</t>
  </si>
  <si>
    <t>ID_3852</t>
  </si>
  <si>
    <t>ID_1951</t>
  </si>
  <si>
    <t>ID_2622</t>
  </si>
  <si>
    <t>ID_1369</t>
  </si>
  <si>
    <t>ID_1005</t>
  </si>
  <si>
    <t>ID_2402</t>
  </si>
  <si>
    <t>ID_1768</t>
  </si>
  <si>
    <t>ID_3964</t>
  </si>
  <si>
    <t>ID_1082</t>
  </si>
  <si>
    <t>ID_2408</t>
  </si>
  <si>
    <t>ID_4002</t>
  </si>
  <si>
    <t>ID_1484</t>
  </si>
  <si>
    <t>ID_1007</t>
  </si>
  <si>
    <t>ID_3149</t>
  </si>
  <si>
    <t>ID_2491</t>
  </si>
  <si>
    <t>ID_1034</t>
  </si>
  <si>
    <t>ID_3892</t>
  </si>
  <si>
    <t>ID_3034</t>
  </si>
  <si>
    <t>ID_2080</t>
  </si>
  <si>
    <t>ID_1385</t>
  </si>
  <si>
    <t>ID_2132</t>
  </si>
  <si>
    <t>ID_1402</t>
  </si>
  <si>
    <t>ID_3882</t>
  </si>
  <si>
    <t>ID_2819</t>
  </si>
  <si>
    <t>ID_1104</t>
  </si>
  <si>
    <t>ID_4022</t>
  </si>
  <si>
    <t>ID_2071</t>
  </si>
  <si>
    <t>ID_2759</t>
  </si>
  <si>
    <t>ID_3503</t>
  </si>
  <si>
    <t>ID_2586</t>
  </si>
  <si>
    <t>ID_1640</t>
  </si>
  <si>
    <t>ID_2707</t>
  </si>
  <si>
    <t>ID_2482</t>
  </si>
  <si>
    <t>ID_3079</t>
  </si>
  <si>
    <t>ID_1020</t>
  </si>
  <si>
    <t>ID_2232</t>
  </si>
  <si>
    <t>ID_1163</t>
  </si>
  <si>
    <t>ID_2419</t>
  </si>
  <si>
    <t>ID_2368</t>
  </si>
  <si>
    <t>ID_4013</t>
  </si>
  <si>
    <t>ID_1643</t>
  </si>
  <si>
    <t>ID_1634</t>
  </si>
  <si>
    <t>ID_3022</t>
  </si>
  <si>
    <t>ID_1538</t>
  </si>
  <si>
    <t>ID_2588</t>
  </si>
  <si>
    <t>ID_1523</t>
  </si>
  <si>
    <t>ID_3196</t>
  </si>
  <si>
    <t>ID_1158</t>
  </si>
  <si>
    <t>ID_3297</t>
  </si>
  <si>
    <t>ID_2727</t>
  </si>
  <si>
    <t>ID_3340</t>
  </si>
  <si>
    <t>ID_2941</t>
  </si>
  <si>
    <t>ID_1119</t>
  </si>
  <si>
    <t>ID_2579</t>
  </si>
  <si>
    <t>ID_1616</t>
  </si>
  <si>
    <t>ID_1926</t>
  </si>
  <si>
    <t>ID_4047</t>
  </si>
  <si>
    <t>ID_4119</t>
  </si>
  <si>
    <t>ID_3421</t>
  </si>
  <si>
    <t>ID_1256</t>
  </si>
  <si>
    <t>ID_3334</t>
  </si>
  <si>
    <t>ID_2619</t>
  </si>
  <si>
    <t>ID_2339</t>
  </si>
  <si>
    <t>ID_2744</t>
  </si>
  <si>
    <t>ID_1332</t>
  </si>
  <si>
    <t>ID_2741</t>
  </si>
  <si>
    <t>ID_2210</t>
  </si>
  <si>
    <t>ID_3160</t>
  </si>
  <si>
    <t>ID_3339</t>
  </si>
  <si>
    <t>ID_2414</t>
  </si>
  <si>
    <t>ID_1003</t>
  </si>
  <si>
    <t>ID_2406</t>
  </si>
  <si>
    <t>ID_3923</t>
  </si>
  <si>
    <t>ID_2660</t>
  </si>
  <si>
    <t>ID_2990</t>
  </si>
  <si>
    <t>ID_2146</t>
  </si>
  <si>
    <t>ID_2240</t>
  </si>
  <si>
    <t>ID_4072</t>
  </si>
  <si>
    <t>ID_3849</t>
  </si>
  <si>
    <t>ID_3523</t>
  </si>
  <si>
    <t>ID_1652</t>
  </si>
  <si>
    <t>ID_2767</t>
  </si>
  <si>
    <t>ID_1495</t>
  </si>
  <si>
    <t>ID_3025</t>
  </si>
  <si>
    <t>ID_3342</t>
  </si>
  <si>
    <t>ID_1282</t>
  </si>
  <si>
    <t>ID_2536</t>
  </si>
  <si>
    <t>ID_2169</t>
  </si>
  <si>
    <t>ID_2702</t>
  </si>
  <si>
    <t>ID_2008</t>
  </si>
  <si>
    <t>ID_1952</t>
  </si>
  <si>
    <t>ID_2383</t>
  </si>
  <si>
    <t>ID_3102</t>
  </si>
  <si>
    <t>ID_1213</t>
  </si>
  <si>
    <t>ID_2238</t>
  </si>
  <si>
    <t>ID_2077</t>
  </si>
  <si>
    <t>ID_2136</t>
  </si>
  <si>
    <t>ID_4069</t>
  </si>
  <si>
    <t>ID_3356</t>
  </si>
  <si>
    <t>ID_1683</t>
  </si>
  <si>
    <t>ID_3104</t>
  </si>
  <si>
    <t>ID_4113</t>
  </si>
  <si>
    <t>ID_3661</t>
  </si>
  <si>
    <t>ID_1219</t>
  </si>
  <si>
    <t>ID_3795</t>
  </si>
  <si>
    <t>ID_2786</t>
  </si>
  <si>
    <t>ID_3056</t>
  </si>
  <si>
    <t>ID_1795</t>
  </si>
  <si>
    <t>ID_1315</t>
  </si>
  <si>
    <t>ID_4001</t>
  </si>
  <si>
    <t>ID_2057</t>
  </si>
  <si>
    <t>ID_1855</t>
  </si>
  <si>
    <t>ID_1361</t>
  </si>
  <si>
    <t>ID_2446</t>
  </si>
  <si>
    <t>ID_2912</t>
  </si>
  <si>
    <t>ID_3405</t>
  </si>
  <si>
    <t>ID_3211</t>
  </si>
  <si>
    <t>ID_1201</t>
  </si>
  <si>
    <t>ID_1143</t>
  </si>
  <si>
    <t>ID_1992</t>
  </si>
  <si>
    <t>ID_2089</t>
  </si>
  <si>
    <t>ID_2140</t>
  </si>
  <si>
    <t>ID_3462</t>
  </si>
  <si>
    <t>ID_2513</t>
  </si>
  <si>
    <t>ID_1613</t>
  </si>
  <si>
    <t>ID_1887</t>
  </si>
  <si>
    <t>ID_1896</t>
  </si>
  <si>
    <t>ID_4171</t>
  </si>
  <si>
    <t>ID_3316</t>
  </si>
  <si>
    <t>ID_2451</t>
  </si>
  <si>
    <t>ID_3067</t>
  </si>
  <si>
    <t>ID_2832</t>
  </si>
  <si>
    <t>ID_1816</t>
  </si>
  <si>
    <t>ID_2149</t>
  </si>
  <si>
    <t>ID_1373</t>
  </si>
  <si>
    <t>ID_3829</t>
  </si>
  <si>
    <t>ID_3780</t>
  </si>
  <si>
    <t>ID_2705</t>
  </si>
  <si>
    <t>ID_4176</t>
  </si>
  <si>
    <t>ID_2354</t>
  </si>
  <si>
    <t>ID_2768</t>
  </si>
  <si>
    <t>ID_3513</t>
  </si>
  <si>
    <t>ID_1594</t>
  </si>
  <si>
    <t>ID_1825</t>
  </si>
  <si>
    <t>ID_3429</t>
  </si>
  <si>
    <t>ID_3789</t>
  </si>
  <si>
    <t>ID_3062</t>
  </si>
  <si>
    <t>ID_3971</t>
  </si>
  <si>
    <t>ID_2207</t>
  </si>
  <si>
    <t>ID_1164</t>
  </si>
  <si>
    <t>ID_1093</t>
  </si>
  <si>
    <t>ID_1087</t>
  </si>
  <si>
    <t>ID_2317</t>
  </si>
  <si>
    <t>ID_2237</t>
  </si>
  <si>
    <t>ID_2999</t>
  </si>
  <si>
    <t>ID_2478</t>
  </si>
  <si>
    <t>ID_2771</t>
  </si>
  <si>
    <t>ID_3550</t>
  </si>
  <si>
    <t>ID_3683</t>
  </si>
  <si>
    <t>ID_1268</t>
  </si>
  <si>
    <t>ID_4130</t>
  </si>
  <si>
    <t>ID_1431</t>
  </si>
  <si>
    <t>ID_1731</t>
  </si>
  <si>
    <t>ID_2399</t>
  </si>
  <si>
    <t>ID_1374</t>
  </si>
  <si>
    <t>ID_1997</t>
  </si>
  <si>
    <t>ID_1638</t>
  </si>
  <si>
    <t>ID_2432</t>
  </si>
  <si>
    <t>ID_3903</t>
  </si>
  <si>
    <t>ID_3391</t>
  </si>
  <si>
    <t>ID_2314</t>
  </si>
  <si>
    <t>ID_3226</t>
  </si>
  <si>
    <t>ID_2009</t>
  </si>
  <si>
    <t>ID_2794</t>
  </si>
  <si>
    <t>ID_2608</t>
  </si>
  <si>
    <t>ID_3543</t>
  </si>
  <si>
    <t>ID_3271</t>
  </si>
  <si>
    <t>ID_1416</t>
  </si>
  <si>
    <t>ID_1196</t>
  </si>
  <si>
    <t>ID_3321</t>
  </si>
  <si>
    <t>ID_1740</t>
  </si>
  <si>
    <t>ID_3389</t>
  </si>
  <si>
    <t>ID_2294</t>
  </si>
  <si>
    <t>ID_1443</t>
  </si>
  <si>
    <t>ID_1714</t>
  </si>
  <si>
    <t>ID_2910</t>
  </si>
  <si>
    <t>ID_1527</t>
  </si>
  <si>
    <t>ID_1353</t>
  </si>
  <si>
    <t>ID_3680</t>
  </si>
  <si>
    <t>ID_3899</t>
  </si>
  <si>
    <t>ID_3161</t>
  </si>
  <si>
    <t>ID_3451</t>
  </si>
  <si>
    <t>ID_2261</t>
  </si>
  <si>
    <t>ID_3813</t>
  </si>
  <si>
    <t>ID_2761</t>
  </si>
  <si>
    <t>ID_1472</t>
  </si>
  <si>
    <t>ID_3419</t>
  </si>
  <si>
    <t>ID_2887</t>
  </si>
  <si>
    <t>ID_3986</t>
  </si>
  <si>
    <t>ID_2239</t>
  </si>
  <si>
    <t>ID_3190</t>
  </si>
  <si>
    <t>ID_1129</t>
  </si>
  <si>
    <t>ID_2497</t>
  </si>
  <si>
    <t>ID_1744</t>
  </si>
  <si>
    <t>ID_1234</t>
  </si>
  <si>
    <t>ID_2467</t>
  </si>
  <si>
    <t>ID_2045</t>
  </si>
  <si>
    <t>ID_4139</t>
  </si>
  <si>
    <t>ID_3029</t>
  </si>
  <si>
    <t>ID_3567</t>
  </si>
  <si>
    <t>ID_2192</t>
  </si>
  <si>
    <t>ID_1704</t>
  </si>
  <si>
    <t>ID_2393</t>
  </si>
  <si>
    <t>ID_1227</t>
  </si>
  <si>
    <t>ID_1999</t>
  </si>
  <si>
    <t>ID_1225</t>
  </si>
  <si>
    <t>ID_2677</t>
  </si>
  <si>
    <t>ID_3330</t>
  </si>
  <si>
    <t>ID_1075</t>
  </si>
  <si>
    <t>ID_3669</t>
  </si>
  <si>
    <t>ID_3934</t>
  </si>
  <si>
    <t>ID_2522</t>
  </si>
  <si>
    <t>ID_1375</t>
  </si>
  <si>
    <t>ID_1202</t>
  </si>
  <si>
    <t>ID_1928</t>
  </si>
  <si>
    <t>ID_4142</t>
  </si>
  <si>
    <t>ID_2863</t>
  </si>
  <si>
    <t>ID_3327</t>
  </si>
  <si>
    <t>ID_1065</t>
  </si>
  <si>
    <t>ID_1183</t>
  </si>
  <si>
    <t>ID_1447</t>
  </si>
  <si>
    <t>ID_3811</t>
  </si>
  <si>
    <t>ID_2866</t>
  </si>
  <si>
    <t>ID_3387</t>
  </si>
  <si>
    <t>ID_2953</t>
  </si>
  <si>
    <t>ID_3468</t>
  </si>
  <si>
    <t>ID_2121</t>
  </si>
  <si>
    <t>ID_2457</t>
  </si>
  <si>
    <t>ID_2902</t>
  </si>
  <si>
    <t>ID_1396</t>
  </si>
  <si>
    <t>ID_3974</t>
  </si>
  <si>
    <t>ID_4118</t>
  </si>
  <si>
    <t>ID_3866</t>
  </si>
  <si>
    <t>ID_2042</t>
  </si>
  <si>
    <t>ID_1742</t>
  </si>
  <si>
    <t>ID_3083</t>
  </si>
  <si>
    <t>ID_3480</t>
  </si>
  <si>
    <t>ID_1112</t>
  </si>
  <si>
    <t>ID_3742</t>
  </si>
  <si>
    <t>ID_3711</t>
  </si>
  <si>
    <t>ID_3511</t>
  </si>
  <si>
    <t>ID_4109</t>
  </si>
  <si>
    <t>ID_1833</t>
  </si>
  <si>
    <t>ID_3758</t>
  </si>
  <si>
    <t>ID_1326</t>
  </si>
  <si>
    <t>ID_3497</t>
  </si>
  <si>
    <t>ID_2453</t>
  </si>
  <si>
    <t>ID_3328</t>
  </si>
  <si>
    <t>ID_1942</t>
  </si>
  <si>
    <t>ID_2590</t>
  </si>
  <si>
    <t>ID_3775</t>
  </si>
  <si>
    <t>ID_1862</t>
  </si>
  <si>
    <t>ID_2845</t>
  </si>
  <si>
    <t>ID_1458</t>
  </si>
  <si>
    <t>ID_2779</t>
  </si>
  <si>
    <t>ID_1548</t>
  </si>
  <si>
    <t>ID_1154</t>
  </si>
  <si>
    <t>ID_1457</t>
  </si>
  <si>
    <t>ID_3910</t>
  </si>
  <si>
    <t>ID_3766</t>
  </si>
  <si>
    <t>ID_4024</t>
  </si>
  <si>
    <t>ID_3206</t>
  </si>
  <si>
    <t>ID_4186</t>
  </si>
  <si>
    <t>ID_3097</t>
  </si>
  <si>
    <t>ID_1318</t>
  </si>
  <si>
    <t>ID_2391</t>
  </si>
  <si>
    <t>ID_3398</t>
  </si>
  <si>
    <t>ID_3939</t>
  </si>
  <si>
    <t>ID_1699</t>
  </si>
  <si>
    <t>ID_2641</t>
  </si>
  <si>
    <t>ID_2731</t>
  </si>
  <si>
    <t>ID_1558</t>
  </si>
  <si>
    <t>ID_3215</t>
  </si>
  <si>
    <t>ID_4018</t>
  </si>
  <si>
    <t>ID_2651</t>
  </si>
  <si>
    <t>ID_1038</t>
  </si>
  <si>
    <t>ID_2460</t>
  </si>
  <si>
    <t>ID_1456</t>
  </si>
  <si>
    <t>ID_3366</t>
  </si>
  <si>
    <t>ID_3779</t>
  </si>
  <si>
    <t>ID_1941</t>
  </si>
  <si>
    <t>ID_3485</t>
  </si>
  <si>
    <t>ID_3831</t>
  </si>
  <si>
    <t>ID_4059</t>
  </si>
  <si>
    <t>ID_1233</t>
  </si>
  <si>
    <t>ID_2998</t>
  </si>
  <si>
    <t>ID_3202</t>
  </si>
  <si>
    <t>ID_3488</t>
  </si>
  <si>
    <t>ID_3410</t>
  </si>
  <si>
    <t>ID_1588</t>
  </si>
  <si>
    <t>ID_1389</t>
  </si>
  <si>
    <t>ID_2757</t>
  </si>
  <si>
    <t>ID_3213</t>
  </si>
  <si>
    <t>ID_3884</t>
  </si>
  <si>
    <t>ID_3055</t>
  </si>
  <si>
    <t>ID_3185</t>
  </si>
  <si>
    <t>ID_3302</t>
  </si>
  <si>
    <t>ID_3984</t>
  </si>
  <si>
    <t>ID_1832</t>
  </si>
  <si>
    <t>ID_1365</t>
  </si>
  <si>
    <t>ID_2435</t>
  </si>
  <si>
    <t>ID_3972</t>
  </si>
  <si>
    <t>ID_1470</t>
  </si>
  <si>
    <t>ID_3289</t>
  </si>
  <si>
    <t>ID_2013</t>
  </si>
  <si>
    <t>ID_3113</t>
  </si>
  <si>
    <t>ID_1546</t>
  </si>
  <si>
    <t>ID_1725</t>
  </si>
  <si>
    <t>ID_3647</t>
  </si>
  <si>
    <t>ID_1738</t>
  </si>
  <si>
    <t>ID_3222</t>
  </si>
  <si>
    <t>ID_2720</t>
  </si>
  <si>
    <t>ID_1502</t>
  </si>
  <si>
    <t>ID_3858</t>
  </si>
  <si>
    <t>ID_1681</t>
  </si>
  <si>
    <t>ID_2765</t>
  </si>
  <si>
    <t>ID_2943</t>
  </si>
  <si>
    <t>ID_3473</t>
  </si>
  <si>
    <t>ID_1690</t>
  </si>
  <si>
    <t>ID_3309</t>
  </si>
  <si>
    <t>ID_1981</t>
  </si>
  <si>
    <t>ID_1069</t>
  </si>
  <si>
    <t>ID_2074</t>
  </si>
  <si>
    <t>ID_3443</t>
  </si>
  <si>
    <t>ID_3539</t>
  </si>
  <si>
    <t>ID_3651</t>
  </si>
  <si>
    <t>ID_2301</t>
  </si>
  <si>
    <t>ID_3975</t>
  </si>
  <si>
    <t>ID_3143</t>
  </si>
  <si>
    <t>ID_4162</t>
  </si>
  <si>
    <t>ID_2288</t>
  </si>
  <si>
    <t>ID_1067</t>
  </si>
  <si>
    <t>ID_2067</t>
  </si>
  <si>
    <t>ID_2788</t>
  </si>
  <si>
    <t>ID_1828</t>
  </si>
  <si>
    <t>ID_3186</t>
  </si>
  <si>
    <t>ID_3276</t>
  </si>
  <si>
    <t>ID_3885</t>
  </si>
  <si>
    <t>ID_3127</t>
  </si>
  <si>
    <t>ID_2109</t>
  </si>
  <si>
    <t>ID_2348</t>
  </si>
  <si>
    <t>ID_3096</t>
  </si>
  <si>
    <t>ID_2993</t>
  </si>
  <si>
    <t>ID_3584</t>
  </si>
  <si>
    <t>ID_1611</t>
  </si>
  <si>
    <t>ID_1809</t>
  </si>
  <si>
    <t>ID_1897</t>
  </si>
  <si>
    <t>ID_2699</t>
  </si>
  <si>
    <t>ID_1491</t>
  </si>
  <si>
    <t>ID_1563</t>
  </si>
  <si>
    <t>ID_1892</t>
  </si>
  <si>
    <t>ID_3223</t>
  </si>
  <si>
    <t>ID_2712</t>
  </si>
  <si>
    <t>ID_2869</t>
  </si>
  <si>
    <t>ID_1786</t>
  </si>
  <si>
    <t>ID_4066</t>
  </si>
  <si>
    <t>ID_3317</t>
  </si>
  <si>
    <t>ID_4121</t>
  </si>
  <si>
    <t>ID_2667</t>
  </si>
  <si>
    <t>ID_2616</t>
  </si>
  <si>
    <t>ID_1327</t>
  </si>
  <si>
    <t>ID_4037</t>
  </si>
  <si>
    <t>ID_1608</t>
  </si>
  <si>
    <t>ID_1858</t>
  </si>
  <si>
    <t>ID_3925</t>
  </si>
  <si>
    <t>ID_2919</t>
  </si>
  <si>
    <t>ID_2322</t>
  </si>
  <si>
    <t>ID_2090</t>
  </si>
  <si>
    <t>ID_3294</t>
  </si>
  <si>
    <t>ID_4091</t>
  </si>
  <si>
    <t>ID_2390</t>
  </si>
  <si>
    <t>ID_3545</t>
  </si>
  <si>
    <t>ID_4165</t>
  </si>
  <si>
    <t>ID_3602</t>
  </si>
  <si>
    <t>ID_3754</t>
  </si>
  <si>
    <t>ID_2373</t>
  </si>
  <si>
    <t>ID_3597</t>
  </si>
  <si>
    <t>ID_2470</t>
  </si>
  <si>
    <t>ID_1880</t>
  </si>
  <si>
    <t>ID_2930</t>
  </si>
  <si>
    <t>ID_4095</t>
  </si>
  <si>
    <t>ID_2974</t>
  </si>
  <si>
    <t>ID_3099</t>
  </si>
  <si>
    <t>ID_1937</t>
  </si>
  <si>
    <t>ID_2799</t>
  </si>
  <si>
    <t>ID_2332</t>
  </si>
  <si>
    <t>ID_1911</t>
  </si>
  <si>
    <t>ID_1346</t>
  </si>
  <si>
    <t>ID_2070</t>
  </si>
  <si>
    <t>ID_3315</t>
  </si>
  <si>
    <t>ID_3010</t>
  </si>
  <si>
    <t>ID_2272</t>
  </si>
  <si>
    <t>ID_1173</t>
  </si>
  <si>
    <t>ID_1574</t>
  </si>
  <si>
    <t>ID_4028</t>
  </si>
  <si>
    <t>ID_1522</t>
  </si>
  <si>
    <t>ID_2059</t>
  </si>
  <si>
    <t>ID_1249</t>
  </si>
  <si>
    <t>ID_1200</t>
  </si>
  <si>
    <t>ID_3092</t>
  </si>
  <si>
    <t>ID_3101</t>
  </si>
  <si>
    <t>ID_2338</t>
  </si>
  <si>
    <t>ID_3946</t>
  </si>
  <si>
    <t>ID_1884</t>
  </si>
  <si>
    <t>ID_4141</t>
  </si>
  <si>
    <t>ID_3973</t>
  </si>
  <si>
    <t>ID_1403</t>
  </si>
  <si>
    <t>ID_2764</t>
  </si>
  <si>
    <t>ID_1117</t>
  </si>
  <si>
    <t>ID_1868</t>
  </si>
  <si>
    <t>ID_2035</t>
  </si>
  <si>
    <t>ID_1138</t>
  </si>
  <si>
    <t>ID_1521</t>
  </si>
  <si>
    <t>ID_3970</t>
  </si>
  <si>
    <t>ID_1347</t>
  </si>
  <si>
    <t>ID_4081</t>
  </si>
  <si>
    <t>ID_3447</t>
  </si>
  <si>
    <t>ID_1823</t>
  </si>
  <si>
    <t>ID_1917</t>
  </si>
  <si>
    <t>ID_2570</t>
  </si>
  <si>
    <t>ID_3540</t>
  </si>
  <si>
    <t>ID_2445</t>
  </si>
  <si>
    <t>ID_1371</t>
  </si>
  <si>
    <t>ID_1676</t>
  </si>
  <si>
    <t>ID_1262</t>
  </si>
  <si>
    <t>ID_2907</t>
  </si>
  <si>
    <t>ID_3319</t>
  </si>
  <si>
    <t>ID_3556</t>
  </si>
  <si>
    <t>ID_2639</t>
  </si>
  <si>
    <t>ID_3589</t>
  </si>
  <si>
    <t>ID_2682</t>
  </si>
  <si>
    <t>ID_1970</t>
  </si>
  <si>
    <t>ID_2938</t>
  </si>
  <si>
    <t>ID_3515</t>
  </si>
  <si>
    <t>ID_3163</t>
  </si>
  <si>
    <t>ID_3759</t>
  </si>
  <si>
    <t>ID_3372</t>
  </si>
  <si>
    <t>ID_3729</t>
  </si>
  <si>
    <t>ID_2465</t>
  </si>
  <si>
    <t>ID_2347</t>
  </si>
  <si>
    <t>ID_1700</t>
  </si>
  <si>
    <t>ID_1915</t>
  </si>
  <si>
    <t>ID_2328</t>
  </si>
  <si>
    <t>ID_4111</t>
  </si>
  <si>
    <t>ID_2728</t>
  </si>
  <si>
    <t>ID_2069</t>
  </si>
  <si>
    <t>ID_3320</t>
  </si>
  <si>
    <t>ID_1923</t>
  </si>
  <si>
    <t>ID_1852</t>
  </si>
  <si>
    <t>ID_2037</t>
  </si>
  <si>
    <t>ID_1024</t>
  </si>
  <si>
    <t>ID_3265</t>
  </si>
  <si>
    <t>ID_1195</t>
  </si>
  <si>
    <t>ID_2191</t>
  </si>
  <si>
    <t>ID_2544</t>
  </si>
  <si>
    <t>ID_1531</t>
  </si>
  <si>
    <t>ID_3698</t>
  </si>
  <si>
    <t>ID_1199</t>
  </si>
  <si>
    <t>ID_1537</t>
  </si>
  <si>
    <t>ID_3822</t>
  </si>
  <si>
    <t>ID_3586</t>
  </si>
  <si>
    <t>ID_3284</t>
  </si>
  <si>
    <t>ID_4120</t>
  </si>
  <si>
    <t>ID_3409</t>
  </si>
  <si>
    <t>ID_1827</t>
  </si>
  <si>
    <t>ID_2618</t>
  </si>
  <si>
    <t>ID_2375</t>
  </si>
  <si>
    <t>ID_1701</t>
  </si>
  <si>
    <t>ID_2365</t>
  </si>
  <si>
    <t>ID_1284</t>
  </si>
  <si>
    <t>ID_1724</t>
  </si>
  <si>
    <t>ID_1964</t>
  </si>
  <si>
    <t>ID_1115</t>
  </si>
  <si>
    <t>ID_1851</t>
  </si>
  <si>
    <t>ID_1133</t>
  </si>
  <si>
    <t>ID_1300</t>
  </si>
  <si>
    <t>ID_3823</t>
  </si>
  <si>
    <t>ID_4039</t>
  </si>
  <si>
    <t>ID_3896</t>
  </si>
  <si>
    <t>ID_2927</t>
  </si>
  <si>
    <t>ID_4029</t>
  </si>
  <si>
    <t>ID_1636</t>
  </si>
  <si>
    <t>ID_2904</t>
  </si>
  <si>
    <t>ID_1337</t>
  </si>
  <si>
    <t>ID_3771</t>
  </si>
  <si>
    <t>ID_1473</t>
  </si>
  <si>
    <t>ID_3371</t>
  </si>
  <si>
    <t>ID_1888</t>
  </si>
  <si>
    <t>ID_3506</t>
  </si>
  <si>
    <t>ID_1791</t>
  </si>
  <si>
    <t>ID_3147</t>
  </si>
  <si>
    <t>ID_1866</t>
  </si>
  <si>
    <t>ID_3456</t>
  </si>
  <si>
    <t>ID_2795</t>
  </si>
  <si>
    <t>ID_3467</t>
  </si>
  <si>
    <t>ID_2127</t>
  </si>
  <si>
    <t>ID_3704</t>
  </si>
  <si>
    <t>ID_2340</t>
  </si>
  <si>
    <t>ID_1519</t>
  </si>
  <si>
    <t>ID_3838</t>
  </si>
  <si>
    <t>ID_3897</t>
  </si>
  <si>
    <t>ID_2790</t>
  </si>
  <si>
    <t>ID_1748</t>
  </si>
  <si>
    <t>ID_3286</t>
  </si>
  <si>
    <t>ID_4194</t>
  </si>
  <si>
    <t>ID_3609</t>
  </si>
  <si>
    <t>ID_1931</t>
  </si>
  <si>
    <t>ID_2151</t>
  </si>
  <si>
    <t>ID_1217</t>
  </si>
  <si>
    <t>ID_1486</t>
  </si>
  <si>
    <t>ID_2649</t>
  </si>
  <si>
    <t>ID_3579</t>
  </si>
  <si>
    <t>ID_2079</t>
  </si>
  <si>
    <t>ID_1485</t>
  </si>
  <si>
    <t>ID_3926</t>
  </si>
  <si>
    <t>ID_2780</t>
  </si>
  <si>
    <t>ID_3640</t>
  </si>
  <si>
    <t>ID_2236</t>
  </si>
  <si>
    <t>ID_1245</t>
  </si>
  <si>
    <t>ID_2957</t>
  </si>
  <si>
    <t>ID_1216</t>
  </si>
  <si>
    <t>ID_2543</t>
  </si>
  <si>
    <t>ID_2585</t>
  </si>
  <si>
    <t>ID_2296</t>
  </si>
  <si>
    <t>ID_1698</t>
  </si>
  <si>
    <t>ID_1235</t>
  </si>
  <si>
    <t>ID_4048</t>
  </si>
  <si>
    <t>ID_2852</t>
  </si>
  <si>
    <t>ID_2038</t>
  </si>
  <si>
    <t>ID_1319</t>
  </si>
  <si>
    <t>ID_1653</t>
  </si>
  <si>
    <t>ID_2130</t>
  </si>
  <si>
    <t>ID_3171</t>
  </si>
  <si>
    <t>ID_3854</t>
  </si>
  <si>
    <t>ID_2558</t>
  </si>
  <si>
    <t>ID_2485</t>
  </si>
  <si>
    <t>ID_4026</t>
  </si>
  <si>
    <t>ID_4090</t>
  </si>
  <si>
    <t>ID_2747</t>
  </si>
  <si>
    <t>ID_1799</t>
  </si>
  <si>
    <t>ID_2312</t>
  </si>
  <si>
    <t>ID_3645</t>
  </si>
  <si>
    <t>ID_1381</t>
  </si>
  <si>
    <t>ID_3681</t>
  </si>
  <si>
    <t>ID_1329</t>
  </si>
  <si>
    <t>ID_3306</t>
  </si>
  <si>
    <t>ID_1846</t>
  </si>
  <si>
    <t>ID_2726</t>
  </si>
  <si>
    <t>ID_3017</t>
  </si>
  <si>
    <t>ID_1409</t>
  </si>
  <si>
    <t>ID_2216</t>
  </si>
  <si>
    <t>ID_1830</t>
  </si>
  <si>
    <t>ID_1633</t>
  </si>
  <si>
    <t>ID_3091</t>
  </si>
  <si>
    <t>ID_1412</t>
  </si>
  <si>
    <t>ID_3254</t>
  </si>
  <si>
    <t>ID_2824</t>
  </si>
  <si>
    <t>ID_4044</t>
  </si>
  <si>
    <t>ID_3150</t>
  </si>
  <si>
    <t>ID_2249</t>
  </si>
  <si>
    <t>ID_1446</t>
  </si>
  <si>
    <t>ID_4096</t>
  </si>
  <si>
    <t>ID_3201</t>
  </si>
  <si>
    <t>ID_3109</t>
  </si>
  <si>
    <t>ID_1811</t>
  </si>
  <si>
    <t>ID_2648</t>
  </si>
  <si>
    <t>ID_1939</t>
  </si>
  <si>
    <t>ID_3142</t>
  </si>
  <si>
    <t>ID_1096</t>
  </si>
  <si>
    <t>ID_3499</t>
  </si>
  <si>
    <t>ID_1566</t>
  </si>
  <si>
    <t>ID_2680</t>
  </si>
  <si>
    <t>ID_1903</t>
  </si>
  <si>
    <t>ID_1221</t>
  </si>
  <si>
    <t>ID_3227</t>
  </si>
  <si>
    <t>ID_3246</t>
  </si>
  <si>
    <t>ID_3174</t>
  </si>
  <si>
    <t>ID_3039</t>
  </si>
  <si>
    <t>ID_2875</t>
  </si>
  <si>
    <t>ID_3273</t>
  </si>
  <si>
    <t>ID_3848</t>
  </si>
  <si>
    <t>ID_2468</t>
  </si>
  <si>
    <t>ID_3796</t>
  </si>
  <si>
    <t>ID_1647</t>
  </si>
  <si>
    <t>ID_2567</t>
  </si>
  <si>
    <t>ID_1418</t>
  </si>
  <si>
    <t>ID_3830</t>
  </si>
  <si>
    <t>ID_1813</t>
  </si>
  <si>
    <t>ID_1291</t>
  </si>
  <si>
    <t>ID_1950</t>
  </si>
  <si>
    <t>ID_1948</t>
  </si>
  <si>
    <t>ID_1044</t>
  </si>
  <si>
    <t>ID_3255</t>
  </si>
  <si>
    <t>ID_3006</t>
  </si>
  <si>
    <t>ID_2644</t>
  </si>
  <si>
    <t>ID_2709</t>
  </si>
  <si>
    <t>ID_2025</t>
  </si>
  <si>
    <t>ID_2946</t>
  </si>
  <si>
    <t>ID_2732</t>
  </si>
  <si>
    <t>ID_3572</t>
  </si>
  <si>
    <t>ID_2003</t>
  </si>
  <si>
    <t>ID_4153</t>
  </si>
  <si>
    <t>ID_2551</t>
  </si>
  <si>
    <t>ID_1859</t>
  </si>
  <si>
    <t>ID_2073</t>
  </si>
  <si>
    <t>ID_2291</t>
  </si>
  <si>
    <t>ID_3114</t>
  </si>
  <si>
    <t>ID_3517</t>
  </si>
  <si>
    <t>ID_1545</t>
  </si>
  <si>
    <t>ID_1929</t>
  </si>
  <si>
    <t>ID_3377</t>
  </si>
  <si>
    <t>ID_1232</t>
  </si>
  <si>
    <t>ID_2180</t>
  </si>
  <si>
    <t>ID_3100</t>
  </si>
  <si>
    <t>ID_1938</t>
  </si>
  <si>
    <t>ID_3106</t>
  </si>
  <si>
    <t>ID_2188</t>
  </si>
  <si>
    <t>ID_2278</t>
  </si>
  <si>
    <t>ID_2754</t>
  </si>
  <si>
    <t>ID_1483</t>
  </si>
  <si>
    <t>ID_1901</t>
  </si>
  <si>
    <t>ID_3057</t>
  </si>
  <si>
    <t>ID_2553</t>
  </si>
  <si>
    <t>ID_2349</t>
  </si>
  <si>
    <t>ID_1255</t>
  </si>
  <si>
    <t>ID_3198</t>
  </si>
  <si>
    <t>ID_2084</t>
  </si>
  <si>
    <t>ID_2387</t>
  </si>
  <si>
    <t>ID_3350</t>
  </si>
  <si>
    <t>ID_2091</t>
  </si>
  <si>
    <t>ID_2663</t>
  </si>
  <si>
    <t>ID_1778</t>
  </si>
  <si>
    <t>ID_3935</t>
  </si>
  <si>
    <t>ID_3526</t>
  </si>
  <si>
    <t>ID_1066</t>
  </si>
  <si>
    <t>ID_2756</t>
  </si>
  <si>
    <t>ID_2982</t>
  </si>
  <si>
    <t>ID_4050</t>
  </si>
  <si>
    <t>ID_2425</t>
  </si>
  <si>
    <t>ID_2855</t>
  </si>
  <si>
    <t>ID_1524</t>
  </si>
  <si>
    <t>ID_2870</t>
  </si>
  <si>
    <t>ID_2104</t>
  </si>
  <si>
    <t>ID_2352</t>
  </si>
  <si>
    <t>ID_4020</t>
  </si>
  <si>
    <t>ID_3673</t>
  </si>
  <si>
    <t>ID_3967</t>
  </si>
  <si>
    <t>ID_3649</t>
  </si>
  <si>
    <t>ID_1448</t>
  </si>
  <si>
    <t>ID_2396</t>
  </si>
  <si>
    <t>ID_2848</t>
  </si>
  <si>
    <t>ID_1286</t>
  </si>
  <si>
    <t>ID_3103</t>
  </si>
  <si>
    <t>ID_2766</t>
  </si>
  <si>
    <t>ID_3596</t>
  </si>
  <si>
    <t>ID_3177</t>
  </si>
  <si>
    <t>ID_1840</t>
  </si>
  <si>
    <t>ID_3094</t>
  </si>
  <si>
    <t>ID_3471</t>
  </si>
  <si>
    <t>ID_3220</t>
  </si>
  <si>
    <t>ID_1015</t>
  </si>
  <si>
    <t>ID_2000</t>
  </si>
  <si>
    <t>ID_1105</t>
  </si>
  <si>
    <t>ID_2535</t>
  </si>
  <si>
    <t>ID_2165</t>
  </si>
  <si>
    <t>ID_4040</t>
  </si>
  <si>
    <t>ID_3154</t>
  </si>
  <si>
    <t>ID_1995</t>
  </si>
  <si>
    <t>ID_3980</t>
  </si>
  <si>
    <t>ID_2488</t>
  </si>
  <si>
    <t>ID_2859</t>
  </si>
  <si>
    <t>ID_1191</t>
  </si>
  <si>
    <t>ID_2654</t>
  </si>
  <si>
    <t>ID_3224</t>
  </si>
  <si>
    <t>ID_2775</t>
  </si>
  <si>
    <t>ID_2627</t>
  </si>
  <si>
    <t>ID_2880</t>
  </si>
  <si>
    <t>ID_1236</t>
  </si>
  <si>
    <t>ID_2659</t>
  </si>
  <si>
    <t>ID_1685</t>
  </si>
  <si>
    <t>ID_4027</t>
  </si>
  <si>
    <t>ID_1387</t>
  </si>
  <si>
    <t>ID_1837</t>
  </si>
  <si>
    <t>ID_1383</t>
  </si>
  <si>
    <t>ID_2196</t>
  </si>
  <si>
    <t>ID_3413</t>
  </si>
  <si>
    <t>ID_3832</t>
  </si>
  <si>
    <t>ID_1340</t>
  </si>
  <si>
    <t>ID_2122</t>
  </si>
  <si>
    <t>ID_2313</t>
  </si>
  <si>
    <t>ID_2486</t>
  </si>
  <si>
    <t>ID_3172</t>
  </si>
  <si>
    <t>ID_3457</t>
  </si>
  <si>
    <t>ID_1430</t>
  </si>
  <si>
    <t>ID_2676</t>
  </si>
  <si>
    <t>ID_1629</t>
  </si>
  <si>
    <t>ID_3762</t>
  </si>
  <si>
    <t>ID_2307</t>
  </si>
  <si>
    <t>ID_2915</t>
  </si>
  <si>
    <t>ID_3743</t>
  </si>
  <si>
    <t>ID_1578</t>
  </si>
  <si>
    <t>ID_3904</t>
  </si>
  <si>
    <t>ID_2668</t>
  </si>
  <si>
    <t>ID_2582</t>
  </si>
  <si>
    <t>ID_4092</t>
  </si>
  <si>
    <t>ID_1656</t>
  </si>
  <si>
    <t>ID_1990</t>
  </si>
  <si>
    <t>ID_3038</t>
  </si>
  <si>
    <t>ID_1865</t>
  </si>
  <si>
    <t>ID_4079</t>
  </si>
  <si>
    <t>ID_2861</t>
  </si>
  <si>
    <t>ID_2195</t>
  </si>
  <si>
    <t>ID_1619</t>
  </si>
  <si>
    <t>ID_1250</t>
  </si>
  <si>
    <t>ID_3988</t>
  </si>
  <si>
    <t>ID_3626</t>
  </si>
  <si>
    <t>ID_1703</t>
  </si>
  <si>
    <t>ID_2076</t>
  </si>
  <si>
    <t>ID_2841</t>
  </si>
  <si>
    <t>ID_3808</t>
  </si>
  <si>
    <t>ID_3277</t>
  </si>
  <si>
    <t>ID_2966</t>
  </si>
  <si>
    <t>ID_3693</t>
  </si>
  <si>
    <t>ID_3228</t>
  </si>
  <si>
    <t>ID_3475</t>
  </si>
  <si>
    <t>ID_2489</t>
  </si>
  <si>
    <t>ID_2645</t>
  </si>
  <si>
    <t>ID_1045</t>
  </si>
  <si>
    <t>ID_1695</t>
  </si>
  <si>
    <t>ID_3504</t>
  </si>
  <si>
    <t>ID_1784</t>
  </si>
  <si>
    <t>ID_2673</t>
  </si>
  <si>
    <t>ID_3305</t>
  </si>
  <si>
    <t>ID_3369</t>
  </si>
  <si>
    <t>ID_2589</t>
  </si>
  <si>
    <t>ID_2181</t>
  </si>
  <si>
    <t>ID_1582</t>
  </si>
  <si>
    <t>ID_1160</t>
  </si>
  <si>
    <t>ID_2701</t>
  </si>
  <si>
    <t>ID_1670</t>
  </si>
  <si>
    <t>ID_1271</t>
  </si>
  <si>
    <t>ID_3287</t>
  </si>
  <si>
    <t>ID_3144</t>
  </si>
  <si>
    <t>ID_2606</t>
  </si>
  <si>
    <t>ID_3776</t>
  </si>
  <si>
    <t>ID_3218</t>
  </si>
  <si>
    <t>ID_3214</t>
  </si>
  <si>
    <t>ID_2407</t>
  </si>
  <si>
    <t>ID_1482</t>
  </si>
  <si>
    <t>ID_1348</t>
  </si>
  <si>
    <t>ID_3415</t>
  </si>
  <si>
    <t>ID_1936</t>
  </si>
  <si>
    <t>ID_1691</t>
  </si>
  <si>
    <t>ID_3416</t>
  </si>
  <si>
    <t>ID_1976</t>
  </si>
  <si>
    <t>ID_3738</t>
  </si>
  <si>
    <t>ID_3379</t>
  </si>
  <si>
    <t>ID_2448</t>
  </si>
  <si>
    <t>ID_2611</t>
  </si>
  <si>
    <t>ID_4051</t>
  </si>
  <si>
    <t>ID_2838</t>
  </si>
  <si>
    <t>ID_3444</t>
  </si>
  <si>
    <t>ID_2743</t>
  </si>
  <si>
    <t>ID_2474</t>
  </si>
  <si>
    <t>ID_3881</t>
  </si>
  <si>
    <t>ID_2716</t>
  </si>
  <si>
    <t>ID_2925</t>
  </si>
  <si>
    <t>ID_2733</t>
  </si>
  <si>
    <t>ID_3594</t>
  </si>
  <si>
    <t>ID_2189</t>
  </si>
  <si>
    <t>ID_1930</t>
  </si>
  <si>
    <t>ID_2978</t>
  </si>
  <si>
    <t>ID_4116</t>
  </si>
  <si>
    <t>ID_2652</t>
  </si>
  <si>
    <t>ID_1134</t>
  </si>
  <si>
    <t>ID_1159</t>
  </si>
  <si>
    <t>ID_1916</t>
  </si>
  <si>
    <t>ID_3820</t>
  </si>
  <si>
    <t>ID_3542</t>
  </si>
  <si>
    <t>ID_2248</t>
  </si>
  <si>
    <t>ID_3976</t>
  </si>
  <si>
    <t>ID_1716</t>
  </si>
  <si>
    <t>ID_1001</t>
  </si>
  <si>
    <t>ID_2036</t>
  </si>
  <si>
    <t>ID_4168</t>
  </si>
  <si>
    <t>ID_2242</t>
  </si>
  <si>
    <t>ID_3801</t>
  </si>
  <si>
    <t>ID_2254</t>
  </si>
  <si>
    <t>ID_1510</t>
  </si>
  <si>
    <t>ID_1197</t>
  </si>
  <si>
    <t>ID_3299</t>
  </si>
  <si>
    <t>ID_3323</t>
  </si>
  <si>
    <t>ID_3846</t>
  </si>
  <si>
    <t>ID_3968</t>
  </si>
  <si>
    <t>ID_3670</t>
  </si>
  <si>
    <t>ID_1295</t>
  </si>
  <si>
    <t>ID_3552</t>
  </si>
  <si>
    <t>ID_3263</t>
  </si>
  <si>
    <t>ID_2421</t>
  </si>
  <si>
    <t>ID_3979</t>
  </si>
  <si>
    <t>ID_2610</t>
  </si>
  <si>
    <t>ID_2119</t>
  </si>
  <si>
    <t>ID_1913</t>
  </si>
  <si>
    <t>ID_4074</t>
  </si>
  <si>
    <t>ID_2495</t>
  </si>
  <si>
    <t>ID_1810</t>
  </si>
  <si>
    <t>ID_1907</t>
  </si>
  <si>
    <t>ID_1850</t>
  </si>
  <si>
    <t>ID_1857</t>
  </si>
  <si>
    <t>ID_1956</t>
  </si>
  <si>
    <t>ID_1131</t>
  </si>
  <si>
    <t>ID_3678</t>
  </si>
  <si>
    <t>ID_2975</t>
  </si>
  <si>
    <t>ID_2400</t>
  </si>
  <si>
    <t>ID_2266</t>
  </si>
  <si>
    <t>ID_1945</t>
  </si>
  <si>
    <t>ID_3536</t>
  </si>
  <si>
    <t>ID_2823</t>
  </si>
  <si>
    <t>ID_3694</t>
  </si>
  <si>
    <t>ID_3131</t>
  </si>
  <si>
    <t>ID_2763</t>
  </si>
  <si>
    <t>ID_1040</t>
  </si>
  <si>
    <t>ID_3298</t>
  </si>
  <si>
    <t>ID_2371</t>
  </si>
  <si>
    <t>ID_4042</t>
  </si>
  <si>
    <t>ID_4056</t>
  </si>
  <si>
    <t>ID_3657</t>
  </si>
  <si>
    <t>ID_1237</t>
  </si>
  <si>
    <t>ID_2320</t>
  </si>
  <si>
    <t>ID_4070</t>
  </si>
  <si>
    <t>ID_1849</t>
  </si>
  <si>
    <t>ID_3385</t>
  </si>
  <si>
    <t>ID_3918</t>
  </si>
  <si>
    <t>ID_2970</t>
  </si>
  <si>
    <t>ID_1965</t>
  </si>
  <si>
    <t>ID_1037</t>
  </si>
  <si>
    <t>ID_2805</t>
  </si>
  <si>
    <t>ID_1669</t>
  </si>
  <si>
    <t>ID_2704</t>
  </si>
  <si>
    <t>ID_2185</t>
  </si>
  <si>
    <t>ID_1513</t>
  </si>
  <si>
    <t>ID_1184</t>
  </si>
  <si>
    <t>ID_3077</t>
  </si>
  <si>
    <t>ID_1455</t>
  </si>
  <si>
    <t>ID_1280</t>
  </si>
  <si>
    <t>ID_3381</t>
  </si>
  <si>
    <t>ID_3741</t>
  </si>
  <si>
    <t>ID_2004</t>
  </si>
  <si>
    <t>ID_3826</t>
  </si>
  <si>
    <t>ID_1228</t>
  </si>
  <si>
    <t>ID_2561</t>
  </si>
  <si>
    <t>ID_4190</t>
  </si>
  <si>
    <t>ID_2849</t>
  </si>
  <si>
    <t>ID_4170</t>
  </si>
  <si>
    <t>ID_3787</t>
  </si>
  <si>
    <t>ID_3380</t>
  </si>
  <si>
    <t>ID_2401</t>
  </si>
  <si>
    <t>ID_1175</t>
  </si>
  <si>
    <t>ID_1414</t>
  </si>
  <si>
    <t>ID_3492</t>
  </si>
  <si>
    <t>ID_3431</t>
  </si>
  <si>
    <t>ID_1297</t>
  </si>
  <si>
    <t>ID_1818</t>
  </si>
  <si>
    <t>ID_3610</t>
  </si>
  <si>
    <t>ID_1123</t>
  </si>
  <si>
    <t>ID_3532</t>
  </si>
  <si>
    <t>ID_1449</t>
  </si>
  <si>
    <t>ID_2575</t>
  </si>
  <si>
    <t>ID_1285</t>
  </si>
  <si>
    <t>ID_2920</t>
  </si>
  <si>
    <t>ID_1487</t>
  </si>
  <si>
    <t>ID_1514</t>
  </si>
  <si>
    <t>ID_3033</t>
  </si>
  <si>
    <t>ID_2306</t>
  </si>
  <si>
    <t>ID_3303</t>
  </si>
  <si>
    <t>ID_3368</t>
  </si>
  <si>
    <t>ID_1800</t>
  </si>
  <si>
    <t>ID_1392</t>
  </si>
  <si>
    <t>ID_2690</t>
  </si>
  <si>
    <t>ID_3949</t>
  </si>
  <si>
    <t>ID_2601</t>
  </si>
  <si>
    <t>ID_1253</t>
  </si>
  <si>
    <t>ID_1601</t>
  </si>
  <si>
    <t>ID_2655</t>
  </si>
  <si>
    <t>ID_2623</t>
  </si>
  <si>
    <t>ID_3422</t>
  </si>
  <si>
    <t>ID_2436</t>
  </si>
  <si>
    <t>ID_3432</t>
  </si>
  <si>
    <t>ID_1422</t>
  </si>
  <si>
    <t>ID_4098</t>
  </si>
  <si>
    <t>ID_1032</t>
  </si>
  <si>
    <t>ID_1954</t>
  </si>
  <si>
    <t>ID_3111</t>
  </si>
  <si>
    <t>ID_3969</t>
  </si>
  <si>
    <t>ID_2292</t>
  </si>
  <si>
    <t>ID_3637</t>
  </si>
  <si>
    <t>ID_1536</t>
  </si>
  <si>
    <t>ID_3905</t>
  </si>
  <si>
    <t>ID_2310</t>
  </si>
  <si>
    <t>ID_3585</t>
  </si>
  <si>
    <t>ID_3857</t>
  </si>
  <si>
    <t>ID_2631</t>
  </si>
  <si>
    <t>ID_4177</t>
  </si>
  <si>
    <t>ID_1156</t>
  </si>
  <si>
    <t>ID_3075</t>
  </si>
  <si>
    <t>ID_1270</t>
  </si>
  <si>
    <t>ID_2392</t>
  </si>
  <si>
    <t>ID_2642</t>
  </si>
  <si>
    <t>ID_2233</t>
  </si>
  <si>
    <t>ID_3528</t>
  </si>
  <si>
    <t>ID_1755</t>
  </si>
  <si>
    <t>ID_2512</t>
  </si>
  <si>
    <t>ID_2001</t>
  </si>
  <si>
    <t>ID_2856</t>
  </si>
  <si>
    <t>ID_1231</t>
  </si>
  <si>
    <t>ID_1606</t>
  </si>
  <si>
    <t>ID_3433</t>
  </si>
  <si>
    <t>ID_3861</t>
  </si>
  <si>
    <t>ID_3164</t>
  </si>
  <si>
    <t>ID_1135</t>
  </si>
  <si>
    <t>ID_2800</t>
  </si>
  <si>
    <t>ID_1366</t>
  </si>
  <si>
    <t>ID_1400</t>
  </si>
  <si>
    <t>ID_3522</t>
  </si>
  <si>
    <t>ID_1688</t>
  </si>
  <si>
    <t>ID_3483</t>
  </si>
  <si>
    <t>ID_3942</t>
  </si>
  <si>
    <t>ID_2758</t>
  </si>
  <si>
    <t>ID_3627</t>
  </si>
  <si>
    <t>ID_4016</t>
  </si>
  <si>
    <t>ID_4152</t>
  </si>
  <si>
    <t>ID_2613</t>
  </si>
  <si>
    <t>ID_3365</t>
  </si>
  <si>
    <t>ID_3548</t>
  </si>
  <si>
    <t>ID_1632</t>
  </si>
  <si>
    <t>ID_3739</t>
  </si>
  <si>
    <t>ID_1789</t>
  </si>
  <si>
    <t>ID_3690</t>
  </si>
  <si>
    <t>ID_1885</t>
  </si>
  <si>
    <t>ID_1056</t>
  </si>
  <si>
    <t>ID_3348</t>
  </si>
  <si>
    <t>ID_1426</t>
  </si>
  <si>
    <t>ID_1805</t>
  </si>
  <si>
    <t>ID_3751</t>
  </si>
  <si>
    <t>ID_3705</t>
  </si>
  <si>
    <t>ID_2129</t>
  </si>
  <si>
    <t>SUB_1</t>
  </si>
  <si>
    <t>SUB_2</t>
  </si>
  <si>
    <t>SUB_3</t>
  </si>
  <si>
    <t>SUB_4</t>
  </si>
  <si>
    <t>SUB_5</t>
  </si>
  <si>
    <t>SUB_6</t>
  </si>
  <si>
    <t>SUB_7</t>
  </si>
  <si>
    <t>SUB_8</t>
  </si>
  <si>
    <t>SUB_9</t>
  </si>
  <si>
    <t>SUB_10</t>
  </si>
  <si>
    <t>SUB_11</t>
  </si>
  <si>
    <t>SUB_12</t>
  </si>
  <si>
    <t>SUB_13</t>
  </si>
  <si>
    <t>SUB_14</t>
  </si>
  <si>
    <t>SUB_15</t>
  </si>
  <si>
    <t>SUB_16</t>
  </si>
  <si>
    <t>SUB_17</t>
  </si>
  <si>
    <t>SUB_18</t>
  </si>
  <si>
    <t>SUB_19</t>
  </si>
  <si>
    <t>SUB_20</t>
  </si>
  <si>
    <t>SUB_21</t>
  </si>
  <si>
    <t>SUB_22</t>
  </si>
  <si>
    <t>SUB_23</t>
  </si>
  <si>
    <t>SUB_24</t>
  </si>
  <si>
    <t>SUB_25</t>
  </si>
  <si>
    <t>SUB_26</t>
  </si>
  <si>
    <t>SUB_27</t>
  </si>
  <si>
    <t>SUB_28</t>
  </si>
  <si>
    <t>SUB_29</t>
  </si>
  <si>
    <t>SUB_30</t>
  </si>
  <si>
    <t>SUB_31</t>
  </si>
  <si>
    <t>SUB_32</t>
  </si>
  <si>
    <t>SUB_33</t>
  </si>
  <si>
    <t>SUB_34</t>
  </si>
  <si>
    <t>SUB_35</t>
  </si>
  <si>
    <t>SUB_36</t>
  </si>
  <si>
    <t>SUB_37</t>
  </si>
  <si>
    <t>SUB_38</t>
  </si>
  <si>
    <t>SUB_39</t>
  </si>
  <si>
    <t>SUB_40</t>
  </si>
  <si>
    <t>SUB_41</t>
  </si>
  <si>
    <t>SUB_42</t>
  </si>
  <si>
    <t>SUB_43</t>
  </si>
  <si>
    <t>SUB_44</t>
  </si>
  <si>
    <t>SUB_45</t>
  </si>
  <si>
    <t>SUB_46</t>
  </si>
  <si>
    <t>SUB_47</t>
  </si>
  <si>
    <t>SUB_48</t>
  </si>
  <si>
    <t>SUB_49</t>
  </si>
  <si>
    <t>SUB_50</t>
  </si>
  <si>
    <t>SUB_51</t>
  </si>
  <si>
    <t>SUB_52</t>
  </si>
  <si>
    <t>SUB_53</t>
  </si>
  <si>
    <t>SUB_54</t>
  </si>
  <si>
    <t>SUB_55</t>
  </si>
  <si>
    <t>SUB_56</t>
  </si>
  <si>
    <t>SUB_57</t>
  </si>
  <si>
    <t>SUB_58</t>
  </si>
  <si>
    <t>SUB_59</t>
  </si>
  <si>
    <t>SUB_60</t>
  </si>
  <si>
    <t>SUB_61</t>
  </si>
  <si>
    <t>SUB_62</t>
  </si>
  <si>
    <t>SUB_63</t>
  </si>
  <si>
    <t>SUB_64</t>
  </si>
  <si>
    <t>SUB_65</t>
  </si>
  <si>
    <t>SUB_66</t>
  </si>
  <si>
    <t>SUB_67</t>
  </si>
  <si>
    <t>SUB_68</t>
  </si>
  <si>
    <t>SUB_69</t>
  </si>
  <si>
    <t>SUB_70</t>
  </si>
  <si>
    <t>SUB_71</t>
  </si>
  <si>
    <t>SUB_72</t>
  </si>
  <si>
    <t>SUB_73</t>
  </si>
  <si>
    <t>SUB_74</t>
  </si>
  <si>
    <t>SUB_75</t>
  </si>
  <si>
    <t>SUB_76</t>
  </si>
  <si>
    <t>SUB_77</t>
  </si>
  <si>
    <t>SUB_78</t>
  </si>
  <si>
    <t>SUB_79</t>
  </si>
  <si>
    <t>SUB_80</t>
  </si>
  <si>
    <t>SUB_81</t>
  </si>
  <si>
    <t>SUB_82</t>
  </si>
  <si>
    <t>SUB_83</t>
  </si>
  <si>
    <t>SUB_84</t>
  </si>
  <si>
    <t>SUB_85</t>
  </si>
  <si>
    <t>SUB_86</t>
  </si>
  <si>
    <t>SUB_87</t>
  </si>
  <si>
    <t>SUB_88</t>
  </si>
  <si>
    <t>SUB_89</t>
  </si>
  <si>
    <t>SUB_90</t>
  </si>
  <si>
    <t>SUB_91</t>
  </si>
  <si>
    <t>SUB_92</t>
  </si>
  <si>
    <t>SUB_93</t>
  </si>
  <si>
    <t>SUB_94</t>
  </si>
  <si>
    <t>SUB_95</t>
  </si>
  <si>
    <t>SUB_96</t>
  </si>
  <si>
    <t>SUB_97</t>
  </si>
  <si>
    <t>SUB_98</t>
  </si>
  <si>
    <t>SUB_99</t>
  </si>
  <si>
    <t>SUB_100</t>
  </si>
  <si>
    <t>SUB_101</t>
  </si>
  <si>
    <t>SUB_102</t>
  </si>
  <si>
    <t>SUB_103</t>
  </si>
  <si>
    <t>SUB_104</t>
  </si>
  <si>
    <t>SUB_105</t>
  </si>
  <si>
    <t>SUB_106</t>
  </si>
  <si>
    <t>SUB_107</t>
  </si>
  <si>
    <t>SUB_108</t>
  </si>
  <si>
    <t>SUB_109</t>
  </si>
  <si>
    <t>SUB_110</t>
  </si>
  <si>
    <t>SUB_111</t>
  </si>
  <si>
    <t>SUB_112</t>
  </si>
  <si>
    <t>SUB_113</t>
  </si>
  <si>
    <t>SUB_114</t>
  </si>
  <si>
    <t>SUB_115</t>
  </si>
  <si>
    <t>SUB_116</t>
  </si>
  <si>
    <t>SUB_117</t>
  </si>
  <si>
    <t>SUB_118</t>
  </si>
  <si>
    <t>SUB_119</t>
  </si>
  <si>
    <t>SUB_120</t>
  </si>
  <si>
    <t>SUB_121</t>
  </si>
  <si>
    <t>SUB_122</t>
  </si>
  <si>
    <t>SUB_123</t>
  </si>
  <si>
    <t>SUB_124</t>
  </si>
  <si>
    <t>SUB_125</t>
  </si>
  <si>
    <t>SUB_126</t>
  </si>
  <si>
    <t>SUB_127</t>
  </si>
  <si>
    <t>SUB_128</t>
  </si>
  <si>
    <t>SUB_129</t>
  </si>
  <si>
    <t>SUB_130</t>
  </si>
  <si>
    <t>SUB_131</t>
  </si>
  <si>
    <t>SUB_132</t>
  </si>
  <si>
    <t>SUB_133</t>
  </si>
  <si>
    <t>SUB_134</t>
  </si>
  <si>
    <t>SUB_135</t>
  </si>
  <si>
    <t>SUB_136</t>
  </si>
  <si>
    <t>SUB_137</t>
  </si>
  <si>
    <t>SUB_138</t>
  </si>
  <si>
    <t>SUB_139</t>
  </si>
  <si>
    <t>SUB_140</t>
  </si>
  <si>
    <t>SUB_141</t>
  </si>
  <si>
    <t>SUB_142</t>
  </si>
  <si>
    <t>SUB_143</t>
  </si>
  <si>
    <t>SUB_144</t>
  </si>
  <si>
    <t>SUB_145</t>
  </si>
  <si>
    <t>SUB_146</t>
  </si>
  <si>
    <t>SUB_147</t>
  </si>
  <si>
    <t>SUB_148</t>
  </si>
  <si>
    <t>SUB_149</t>
  </si>
  <si>
    <t>SUB_150</t>
  </si>
  <si>
    <t>SUB_151</t>
  </si>
  <si>
    <t>SUB_152</t>
  </si>
  <si>
    <t>SUB_153</t>
  </si>
  <si>
    <t>SUB_154</t>
  </si>
  <si>
    <t>SUB_155</t>
  </si>
  <si>
    <t>SUB_156</t>
  </si>
  <si>
    <t>SUB_157</t>
  </si>
  <si>
    <t>SUB_158</t>
  </si>
  <si>
    <t>SUB_159</t>
  </si>
  <si>
    <t>SUB_160</t>
  </si>
  <si>
    <t>SUB_161</t>
  </si>
  <si>
    <t>SUB_162</t>
  </si>
  <si>
    <t>SUB_163</t>
  </si>
  <si>
    <t>SUB_164</t>
  </si>
  <si>
    <t>SUB_165</t>
  </si>
  <si>
    <t>SUB_166</t>
  </si>
  <si>
    <t>SUB_167</t>
  </si>
  <si>
    <t>SUB_168</t>
  </si>
  <si>
    <t>SUB_169</t>
  </si>
  <si>
    <t>SUB_170</t>
  </si>
  <si>
    <t>SUB_171</t>
  </si>
  <si>
    <t>SUB_172</t>
  </si>
  <si>
    <t>SUB_173</t>
  </si>
  <si>
    <t>SUB_174</t>
  </si>
  <si>
    <t>SUB_175</t>
  </si>
  <si>
    <t>SUB_176</t>
  </si>
  <si>
    <t>SUB_177</t>
  </si>
  <si>
    <t>SUB_178</t>
  </si>
  <si>
    <t>SUB_179</t>
  </si>
  <si>
    <t>SUB_180</t>
  </si>
  <si>
    <t>SUB_181</t>
  </si>
  <si>
    <t>SUB_182</t>
  </si>
  <si>
    <t>SUB_183</t>
  </si>
  <si>
    <t>SUB_184</t>
  </si>
  <si>
    <t>SUB_185</t>
  </si>
  <si>
    <t>SUB_186</t>
  </si>
  <si>
    <t>SUB_187</t>
  </si>
  <si>
    <t>SUB_188</t>
  </si>
  <si>
    <t>SUB_189</t>
  </si>
  <si>
    <t>SUB_190</t>
  </si>
  <si>
    <t>SUB_191</t>
  </si>
  <si>
    <t>SUB_192</t>
  </si>
  <si>
    <t>SUB_193</t>
  </si>
  <si>
    <t>SUB_194</t>
  </si>
  <si>
    <t>SUB_195</t>
  </si>
  <si>
    <t>SUB_196</t>
  </si>
  <si>
    <t>SUB_197</t>
  </si>
  <si>
    <t>SUB_198</t>
  </si>
  <si>
    <t>SUB_199</t>
  </si>
  <si>
    <t>SUB_200</t>
  </si>
  <si>
    <t>SUB_201</t>
  </si>
  <si>
    <t>SUB_202</t>
  </si>
  <si>
    <t>SUB_203</t>
  </si>
  <si>
    <t>SUB_204</t>
  </si>
  <si>
    <t>SUB_205</t>
  </si>
  <si>
    <t>SUB_206</t>
  </si>
  <si>
    <t>SUB_207</t>
  </si>
  <si>
    <t>SUB_208</t>
  </si>
  <si>
    <t>SUB_209</t>
  </si>
  <si>
    <t>SUB_210</t>
  </si>
  <si>
    <t>SUB_211</t>
  </si>
  <si>
    <t>SUB_212</t>
  </si>
  <si>
    <t>SUB_213</t>
  </si>
  <si>
    <t>SUB_214</t>
  </si>
  <si>
    <t>SUB_215</t>
  </si>
  <si>
    <t>SUB_216</t>
  </si>
  <si>
    <t>SUB_217</t>
  </si>
  <si>
    <t>SUB_218</t>
  </si>
  <si>
    <t>SUB_219</t>
  </si>
  <si>
    <t>SUB_220</t>
  </si>
  <si>
    <t>SUB_221</t>
  </si>
  <si>
    <t>SUB_222</t>
  </si>
  <si>
    <t>SUB_223</t>
  </si>
  <si>
    <t>SUB_224</t>
  </si>
  <si>
    <t>SUB_225</t>
  </si>
  <si>
    <t>SUB_226</t>
  </si>
  <si>
    <t>SUB_227</t>
  </si>
  <si>
    <t>SUB_228</t>
  </si>
  <si>
    <t>SUB_229</t>
  </si>
  <si>
    <t>SUB_230</t>
  </si>
  <si>
    <t>SUB_231</t>
  </si>
  <si>
    <t>SUB_232</t>
  </si>
  <si>
    <t>SUB_233</t>
  </si>
  <si>
    <t>SUB_234</t>
  </si>
  <si>
    <t>SUB_235</t>
  </si>
  <si>
    <t>SUB_236</t>
  </si>
  <si>
    <t>SUB_237</t>
  </si>
  <si>
    <t>SUB_238</t>
  </si>
  <si>
    <t>SUB_239</t>
  </si>
  <si>
    <t>SUB_240</t>
  </si>
  <si>
    <t>SUB_241</t>
  </si>
  <si>
    <t>SUB_242</t>
  </si>
  <si>
    <t>SUB_243</t>
  </si>
  <si>
    <t>SUB_244</t>
  </si>
  <si>
    <t>SUB_245</t>
  </si>
  <si>
    <t>SUB_246</t>
  </si>
  <si>
    <t>SUB_247</t>
  </si>
  <si>
    <t>SUB_248</t>
  </si>
  <si>
    <t>SUB_249</t>
  </si>
  <si>
    <t>SUB_250</t>
  </si>
  <si>
    <t>SUB_251</t>
  </si>
  <si>
    <t>SUB_252</t>
  </si>
  <si>
    <t>SUB_253</t>
  </si>
  <si>
    <t>SUB_254</t>
  </si>
  <si>
    <t>SUB_255</t>
  </si>
  <si>
    <t>SUB_256</t>
  </si>
  <si>
    <t>SUB_257</t>
  </si>
  <si>
    <t>SUB_258</t>
  </si>
  <si>
    <t>SUB_259</t>
  </si>
  <si>
    <t>SUB_260</t>
  </si>
  <si>
    <t>SUB_261</t>
  </si>
  <si>
    <t>SUB_262</t>
  </si>
  <si>
    <t>SUB_263</t>
  </si>
  <si>
    <t>SUB_264</t>
  </si>
  <si>
    <t>SUB_265</t>
  </si>
  <si>
    <t>SUB_266</t>
  </si>
  <si>
    <t>SUB_267</t>
  </si>
  <si>
    <t>SUB_268</t>
  </si>
  <si>
    <t>SUB_269</t>
  </si>
  <si>
    <t>SUB_270</t>
  </si>
  <si>
    <t>SUB_271</t>
  </si>
  <si>
    <t>SUB_272</t>
  </si>
  <si>
    <t>SUB_273</t>
  </si>
  <si>
    <t>SUB_274</t>
  </si>
  <si>
    <t>SUB_275</t>
  </si>
  <si>
    <t>SUB_276</t>
  </si>
  <si>
    <t>SUB_277</t>
  </si>
  <si>
    <t>SUB_278</t>
  </si>
  <si>
    <t>SUB_279</t>
  </si>
  <si>
    <t>SUB_280</t>
  </si>
  <si>
    <t>SUB_281</t>
  </si>
  <si>
    <t>SUB_282</t>
  </si>
  <si>
    <t>SUB_283</t>
  </si>
  <si>
    <t>SUB_284</t>
  </si>
  <si>
    <t>SUB_285</t>
  </si>
  <si>
    <t>SUB_286</t>
  </si>
  <si>
    <t>SUB_287</t>
  </si>
  <si>
    <t>SUB_288</t>
  </si>
  <si>
    <t>SUB_289</t>
  </si>
  <si>
    <t>SUB_290</t>
  </si>
  <si>
    <t>SUB_291</t>
  </si>
  <si>
    <t>SUB_292</t>
  </si>
  <si>
    <t>SUB_293</t>
  </si>
  <si>
    <t>SUB_294</t>
  </si>
  <si>
    <t>SUB_295</t>
  </si>
  <si>
    <t>SUB_296</t>
  </si>
  <si>
    <t>SUB_297</t>
  </si>
  <si>
    <t>SUB_298</t>
  </si>
  <si>
    <t>SUB_299</t>
  </si>
  <si>
    <t>SUB_300</t>
  </si>
  <si>
    <t>SUB_301</t>
  </si>
  <si>
    <t>SUB_302</t>
  </si>
  <si>
    <t>SUB_303</t>
  </si>
  <si>
    <t>SUB_304</t>
  </si>
  <si>
    <t>SUB_305</t>
  </si>
  <si>
    <t>SUB_306</t>
  </si>
  <si>
    <t>SUB_307</t>
  </si>
  <si>
    <t>SUB_308</t>
  </si>
  <si>
    <t>SUB_309</t>
  </si>
  <si>
    <t>SUB_310</t>
  </si>
  <si>
    <t>SUB_311</t>
  </si>
  <si>
    <t>SUB_312</t>
  </si>
  <si>
    <t>SUB_313</t>
  </si>
  <si>
    <t>SUB_314</t>
  </si>
  <si>
    <t>SUB_315</t>
  </si>
  <si>
    <t>SUB_316</t>
  </si>
  <si>
    <t>SUB_317</t>
  </si>
  <si>
    <t>SUB_318</t>
  </si>
  <si>
    <t>SUB_319</t>
  </si>
  <si>
    <t>SUB_320</t>
  </si>
  <si>
    <t>SUB_321</t>
  </si>
  <si>
    <t>SUB_322</t>
  </si>
  <si>
    <t>SUB_323</t>
  </si>
  <si>
    <t>SUB_324</t>
  </si>
  <si>
    <t>SUB_325</t>
  </si>
  <si>
    <t>SUB_326</t>
  </si>
  <si>
    <t>SUB_327</t>
  </si>
  <si>
    <t>SUB_328</t>
  </si>
  <si>
    <t>SUB_329</t>
  </si>
  <si>
    <t>SUB_330</t>
  </si>
  <si>
    <t>SUB_331</t>
  </si>
  <si>
    <t>SUB_332</t>
  </si>
  <si>
    <t>SUB_333</t>
  </si>
  <si>
    <t>SUB_334</t>
  </si>
  <si>
    <t>SUB_335</t>
  </si>
  <si>
    <t>SUB_336</t>
  </si>
  <si>
    <t>SUB_337</t>
  </si>
  <si>
    <t>SUB_338</t>
  </si>
  <si>
    <t>SUB_339</t>
  </si>
  <si>
    <t>SUB_340</t>
  </si>
  <si>
    <t>SUB_341</t>
  </si>
  <si>
    <t>SUB_342</t>
  </si>
  <si>
    <t>SUB_343</t>
  </si>
  <si>
    <t>SUB_344</t>
  </si>
  <si>
    <t>SUB_345</t>
  </si>
  <si>
    <t>SUB_346</t>
  </si>
  <si>
    <t>SUB_347</t>
  </si>
  <si>
    <t>SUB_348</t>
  </si>
  <si>
    <t>SUB_349</t>
  </si>
  <si>
    <t>SUB_350</t>
  </si>
  <si>
    <t>SUB_351</t>
  </si>
  <si>
    <t>SUB_352</t>
  </si>
  <si>
    <t>SUB_353</t>
  </si>
  <si>
    <t>SUB_354</t>
  </si>
  <si>
    <t>SUB_355</t>
  </si>
  <si>
    <t>SUB_356</t>
  </si>
  <si>
    <t>SUB_357</t>
  </si>
  <si>
    <t>SUB_358</t>
  </si>
  <si>
    <t>SUB_359</t>
  </si>
  <si>
    <t>SUB_360</t>
  </si>
  <si>
    <t>SUB_361</t>
  </si>
  <si>
    <t>SUB_362</t>
  </si>
  <si>
    <t>SUB_363</t>
  </si>
  <si>
    <t>SUB_364</t>
  </si>
  <si>
    <t>SUB_365</t>
  </si>
  <si>
    <t>SUB_366</t>
  </si>
  <si>
    <t>SUB_367</t>
  </si>
  <si>
    <t>SUB_368</t>
  </si>
  <si>
    <t>SUB_369</t>
  </si>
  <si>
    <t>SUB_370</t>
  </si>
  <si>
    <t>SUB_371</t>
  </si>
  <si>
    <t>SUB_372</t>
  </si>
  <si>
    <t>SUB_373</t>
  </si>
  <si>
    <t>SUB_374</t>
  </si>
  <si>
    <t>SUB_375</t>
  </si>
  <si>
    <t>SUB_376</t>
  </si>
  <si>
    <t>SUB_377</t>
  </si>
  <si>
    <t>SUB_378</t>
  </si>
  <si>
    <t>SUB_379</t>
  </si>
  <si>
    <t>SUB_380</t>
  </si>
  <si>
    <t>SUB_381</t>
  </si>
  <si>
    <t>SUB_382</t>
  </si>
  <si>
    <t>SUB_383</t>
  </si>
  <si>
    <t>SUB_384</t>
  </si>
  <si>
    <t>SUB_385</t>
  </si>
  <si>
    <t>SUB_386</t>
  </si>
  <si>
    <t>SUB_387</t>
  </si>
  <si>
    <t>SUB_388</t>
  </si>
  <si>
    <t>SUB_389</t>
  </si>
  <si>
    <t>SUB_390</t>
  </si>
  <si>
    <t>SUB_391</t>
  </si>
  <si>
    <t>SUB_392</t>
  </si>
  <si>
    <t>SUB_393</t>
  </si>
  <si>
    <t>SUB_394</t>
  </si>
  <si>
    <t>SUB_395</t>
  </si>
  <si>
    <t>SUB_396</t>
  </si>
  <si>
    <t>SUB_397</t>
  </si>
  <si>
    <t>SUB_398</t>
  </si>
  <si>
    <t>SUB_399</t>
  </si>
  <si>
    <t>SUB_400</t>
  </si>
  <si>
    <t>SUB_401</t>
  </si>
  <si>
    <t>SUB_402</t>
  </si>
  <si>
    <t>SUB_403</t>
  </si>
  <si>
    <t>SUB_404</t>
  </si>
  <si>
    <t>SUB_405</t>
  </si>
  <si>
    <t>SUB_406</t>
  </si>
  <si>
    <t>SUB_407</t>
  </si>
  <si>
    <t>SUB_408</t>
  </si>
  <si>
    <t>SUB_409</t>
  </si>
  <si>
    <t>SUB_410</t>
  </si>
  <si>
    <t>SUB_411</t>
  </si>
  <si>
    <t>SUB_412</t>
  </si>
  <si>
    <t>SUB_413</t>
  </si>
  <si>
    <t>SUB_414</t>
  </si>
  <si>
    <t>SUB_415</t>
  </si>
  <si>
    <t>SUB_416</t>
  </si>
  <si>
    <t>SUB_417</t>
  </si>
  <si>
    <t>SUB_418</t>
  </si>
  <si>
    <t>SUB_419</t>
  </si>
  <si>
    <t>SUB_420</t>
  </si>
  <si>
    <t>SUB_421</t>
  </si>
  <si>
    <t>SUB_422</t>
  </si>
  <si>
    <t>SUB_423</t>
  </si>
  <si>
    <t>SUB_424</t>
  </si>
  <si>
    <t>SUB_425</t>
  </si>
  <si>
    <t>SUB_426</t>
  </si>
  <si>
    <t>SUB_427</t>
  </si>
  <si>
    <t>SUB_428</t>
  </si>
  <si>
    <t>SUB_429</t>
  </si>
  <si>
    <t>SUB_430</t>
  </si>
  <si>
    <t>SUB_431</t>
  </si>
  <si>
    <t>SUB_432</t>
  </si>
  <si>
    <t>SUB_433</t>
  </si>
  <si>
    <t>SUB_434</t>
  </si>
  <si>
    <t>SUB_435</t>
  </si>
  <si>
    <t>SUB_436</t>
  </si>
  <si>
    <t>SUB_437</t>
  </si>
  <si>
    <t>SUB_438</t>
  </si>
  <si>
    <t>SUB_439</t>
  </si>
  <si>
    <t>SUB_440</t>
  </si>
  <si>
    <t>SUB_441</t>
  </si>
  <si>
    <t>SUB_442</t>
  </si>
  <si>
    <t>SUB_443</t>
  </si>
  <si>
    <t>SUB_444</t>
  </si>
  <si>
    <t>SUB_445</t>
  </si>
  <si>
    <t>SUB_446</t>
  </si>
  <si>
    <t>SUB_447</t>
  </si>
  <si>
    <t>SUB_448</t>
  </si>
  <si>
    <t>SUB_449</t>
  </si>
  <si>
    <t>SUB_450</t>
  </si>
  <si>
    <t>SUB_451</t>
  </si>
  <si>
    <t>SUB_452</t>
  </si>
  <si>
    <t>SUB_453</t>
  </si>
  <si>
    <t>SUB_454</t>
  </si>
  <si>
    <t>SUB_455</t>
  </si>
  <si>
    <t>SUB_456</t>
  </si>
  <si>
    <t>SUB_457</t>
  </si>
  <si>
    <t>SUB_458</t>
  </si>
  <si>
    <t>SUB_459</t>
  </si>
  <si>
    <t>SUB_460</t>
  </si>
  <si>
    <t>SUB_461</t>
  </si>
  <si>
    <t>SUB_462</t>
  </si>
  <si>
    <t>SUB_463</t>
  </si>
  <si>
    <t>SUB_464</t>
  </si>
  <si>
    <t>SUB_465</t>
  </si>
  <si>
    <t>SUB_466</t>
  </si>
  <si>
    <t>SUB_467</t>
  </si>
  <si>
    <t>SUB_468</t>
  </si>
  <si>
    <t>SUB_469</t>
  </si>
  <si>
    <t>SUB_470</t>
  </si>
  <si>
    <t>SUB_471</t>
  </si>
  <si>
    <t>SUB_472</t>
  </si>
  <si>
    <t>SUB_473</t>
  </si>
  <si>
    <t>SUB_474</t>
  </si>
  <si>
    <t>SUB_475</t>
  </si>
  <si>
    <t>SUB_476</t>
  </si>
  <si>
    <t>SUB_477</t>
  </si>
  <si>
    <t>SUB_478</t>
  </si>
  <si>
    <t>SUB_479</t>
  </si>
  <si>
    <t>SUB_480</t>
  </si>
  <si>
    <t>SUB_481</t>
  </si>
  <si>
    <t>SUB_482</t>
  </si>
  <si>
    <t>SUB_483</t>
  </si>
  <si>
    <t>SUB_484</t>
  </si>
  <si>
    <t>SUB_485</t>
  </si>
  <si>
    <t>SUB_486</t>
  </si>
  <si>
    <t>SUB_487</t>
  </si>
  <si>
    <t>SUB_488</t>
  </si>
  <si>
    <t>SUB_489</t>
  </si>
  <si>
    <t>SUB_490</t>
  </si>
  <si>
    <t>SUB_491</t>
  </si>
  <si>
    <t>SUB_492</t>
  </si>
  <si>
    <t>SUB_493</t>
  </si>
  <si>
    <t>SUB_494</t>
  </si>
  <si>
    <t>SUB_495</t>
  </si>
  <si>
    <t>SUB_496</t>
  </si>
  <si>
    <t>SUB_497</t>
  </si>
  <si>
    <t>SUB_498</t>
  </si>
  <si>
    <t>SUB_499</t>
  </si>
  <si>
    <t>SUB_500</t>
  </si>
  <si>
    <t>SUB_501</t>
  </si>
  <si>
    <t>SUB_502</t>
  </si>
  <si>
    <t>SUB_503</t>
  </si>
  <si>
    <t>SUB_504</t>
  </si>
  <si>
    <t>SUB_505</t>
  </si>
  <si>
    <t>SUB_506</t>
  </si>
  <si>
    <t>SUB_507</t>
  </si>
  <si>
    <t>SUB_508</t>
  </si>
  <si>
    <t>SUB_509</t>
  </si>
  <si>
    <t>SUB_510</t>
  </si>
  <si>
    <t>SUB_511</t>
  </si>
  <si>
    <t>SUB_512</t>
  </si>
  <si>
    <t>SUB_513</t>
  </si>
  <si>
    <t>SUB_514</t>
  </si>
  <si>
    <t>SUB_515</t>
  </si>
  <si>
    <t>SUB_516</t>
  </si>
  <si>
    <t>SUB_517</t>
  </si>
  <si>
    <t>SUB_518</t>
  </si>
  <si>
    <t>SUB_519</t>
  </si>
  <si>
    <t>SUB_520</t>
  </si>
  <si>
    <t>SUB_521</t>
  </si>
  <si>
    <t>SUB_522</t>
  </si>
  <si>
    <t>SUB_523</t>
  </si>
  <si>
    <t>SUB_524</t>
  </si>
  <si>
    <t>SUB_525</t>
  </si>
  <si>
    <t>SUB_526</t>
  </si>
  <si>
    <t>SUB_527</t>
  </si>
  <si>
    <t>SUB_528</t>
  </si>
  <si>
    <t>SUB_529</t>
  </si>
  <si>
    <t>SUB_530</t>
  </si>
  <si>
    <t>SUB_531</t>
  </si>
  <si>
    <t>SUB_532</t>
  </si>
  <si>
    <t>SUB_533</t>
  </si>
  <si>
    <t>SUB_534</t>
  </si>
  <si>
    <t>SUB_535</t>
  </si>
  <si>
    <t>SUB_536</t>
  </si>
  <si>
    <t>SUB_537</t>
  </si>
  <si>
    <t>SUB_538</t>
  </si>
  <si>
    <t>SUB_539</t>
  </si>
  <si>
    <t>SUB_540</t>
  </si>
  <si>
    <t>SUB_541</t>
  </si>
  <si>
    <t>SUB_542</t>
  </si>
  <si>
    <t>SUB_543</t>
  </si>
  <si>
    <t>SUB_544</t>
  </si>
  <si>
    <t>SUB_545</t>
  </si>
  <si>
    <t>SUB_546</t>
  </si>
  <si>
    <t>SUB_547</t>
  </si>
  <si>
    <t>SUB_548</t>
  </si>
  <si>
    <t>SUB_549</t>
  </si>
  <si>
    <t>SUB_550</t>
  </si>
  <si>
    <t>SUB_551</t>
  </si>
  <si>
    <t>SUB_552</t>
  </si>
  <si>
    <t>SUB_553</t>
  </si>
  <si>
    <t>SUB_554</t>
  </si>
  <si>
    <t>SUB_555</t>
  </si>
  <si>
    <t>SUB_556</t>
  </si>
  <si>
    <t>SUB_557</t>
  </si>
  <si>
    <t>SUB_558</t>
  </si>
  <si>
    <t>SUB_559</t>
  </si>
  <si>
    <t>SUB_560</t>
  </si>
  <si>
    <t>SUB_561</t>
  </si>
  <si>
    <t>SUB_562</t>
  </si>
  <si>
    <t>SUB_563</t>
  </si>
  <si>
    <t>SUB_564</t>
  </si>
  <si>
    <t>SUB_565</t>
  </si>
  <si>
    <t>SUB_566</t>
  </si>
  <si>
    <t>SUB_567</t>
  </si>
  <si>
    <t>SUB_568</t>
  </si>
  <si>
    <t>SUB_569</t>
  </si>
  <si>
    <t>SUB_570</t>
  </si>
  <si>
    <t>SUB_571</t>
  </si>
  <si>
    <t>SUB_572</t>
  </si>
  <si>
    <t>SUB_573</t>
  </si>
  <si>
    <t>SUB_574</t>
  </si>
  <si>
    <t>SUB_575</t>
  </si>
  <si>
    <t>SUB_576</t>
  </si>
  <si>
    <t>SUB_577</t>
  </si>
  <si>
    <t>SUB_578</t>
  </si>
  <si>
    <t>SUB_579</t>
  </si>
  <si>
    <t>SUB_580</t>
  </si>
  <si>
    <t>SUB_581</t>
  </si>
  <si>
    <t>SUB_582</t>
  </si>
  <si>
    <t>SUB_583</t>
  </si>
  <si>
    <t>SUB_584</t>
  </si>
  <si>
    <t>SUB_585</t>
  </si>
  <si>
    <t>SUB_586</t>
  </si>
  <si>
    <t>SUB_587</t>
  </si>
  <si>
    <t>SUB_588</t>
  </si>
  <si>
    <t>SUB_589</t>
  </si>
  <si>
    <t>SUB_590</t>
  </si>
  <si>
    <t>SUB_591</t>
  </si>
  <si>
    <t>SUB_592</t>
  </si>
  <si>
    <t>SUB_593</t>
  </si>
  <si>
    <t>SUB_594</t>
  </si>
  <si>
    <t>SUB_595</t>
  </si>
  <si>
    <t>SUB_596</t>
  </si>
  <si>
    <t>SUB_597</t>
  </si>
  <si>
    <t>SUB_598</t>
  </si>
  <si>
    <t>SUB_599</t>
  </si>
  <si>
    <t>SUB_600</t>
  </si>
  <si>
    <t>SUB_601</t>
  </si>
  <si>
    <t>SUB_602</t>
  </si>
  <si>
    <t>SUB_603</t>
  </si>
  <si>
    <t>SUB_604</t>
  </si>
  <si>
    <t>SUB_605</t>
  </si>
  <si>
    <t>SUB_606</t>
  </si>
  <si>
    <t>SUB_607</t>
  </si>
  <si>
    <t>SUB_608</t>
  </si>
  <si>
    <t>SUB_609</t>
  </si>
  <si>
    <t>SUB_610</t>
  </si>
  <si>
    <t>SUB_611</t>
  </si>
  <si>
    <t>SUB_612</t>
  </si>
  <si>
    <t>SUB_613</t>
  </si>
  <si>
    <t>SUB_614</t>
  </si>
  <si>
    <t>SUB_615</t>
  </si>
  <si>
    <t>SUB_616</t>
  </si>
  <si>
    <t>SUB_617</t>
  </si>
  <si>
    <t>SUB_618</t>
  </si>
  <si>
    <t>SUB_619</t>
  </si>
  <si>
    <t>SUB_620</t>
  </si>
  <si>
    <t>SUB_621</t>
  </si>
  <si>
    <t>SUB_622</t>
  </si>
  <si>
    <t>SUB_623</t>
  </si>
  <si>
    <t>SUB_624</t>
  </si>
  <si>
    <t>SUB_625</t>
  </si>
  <si>
    <t>SUB_626</t>
  </si>
  <si>
    <t>SUB_627</t>
  </si>
  <si>
    <t>SUB_628</t>
  </si>
  <si>
    <t>SUB_629</t>
  </si>
  <si>
    <t>SUB_630</t>
  </si>
  <si>
    <t>SUB_631</t>
  </si>
  <si>
    <t>SUB_632</t>
  </si>
  <si>
    <t>SUB_633</t>
  </si>
  <si>
    <t>SUB_634</t>
  </si>
  <si>
    <t>SUB_635</t>
  </si>
  <si>
    <t>SUB_636</t>
  </si>
  <si>
    <t>SUB_637</t>
  </si>
  <si>
    <t>SUB_638</t>
  </si>
  <si>
    <t>SUB_639</t>
  </si>
  <si>
    <t>SUB_640</t>
  </si>
  <si>
    <t>SUB_641</t>
  </si>
  <si>
    <t>SUB_642</t>
  </si>
  <si>
    <t>SUB_643</t>
  </si>
  <si>
    <t>SUB_644</t>
  </si>
  <si>
    <t>SUB_645</t>
  </si>
  <si>
    <t>SUB_646</t>
  </si>
  <si>
    <t>SUB_647</t>
  </si>
  <si>
    <t>SUB_648</t>
  </si>
  <si>
    <t>SUB_649</t>
  </si>
  <si>
    <t>SUB_650</t>
  </si>
  <si>
    <t>SUB_651</t>
  </si>
  <si>
    <t>SUB_652</t>
  </si>
  <si>
    <t>SUB_653</t>
  </si>
  <si>
    <t>SUB_654</t>
  </si>
  <si>
    <t>SUB_655</t>
  </si>
  <si>
    <t>SUB_656</t>
  </si>
  <si>
    <t>SUB_657</t>
  </si>
  <si>
    <t>SUB_658</t>
  </si>
  <si>
    <t>SUB_659</t>
  </si>
  <si>
    <t>SUB_660</t>
  </si>
  <si>
    <t>SUB_661</t>
  </si>
  <si>
    <t>SUB_662</t>
  </si>
  <si>
    <t>SUB_663</t>
  </si>
  <si>
    <t>SUB_664</t>
  </si>
  <si>
    <t>SUB_665</t>
  </si>
  <si>
    <t>SUB_666</t>
  </si>
  <si>
    <t>SUB_667</t>
  </si>
  <si>
    <t>SUB_668</t>
  </si>
  <si>
    <t>SUB_669</t>
  </si>
  <si>
    <t>SUB_670</t>
  </si>
  <si>
    <t>SUB_671</t>
  </si>
  <si>
    <t>SUB_672</t>
  </si>
  <si>
    <t>SUB_673</t>
  </si>
  <si>
    <t>SUB_674</t>
  </si>
  <si>
    <t>SUB_675</t>
  </si>
  <si>
    <t>SUB_676</t>
  </si>
  <si>
    <t>SUB_677</t>
  </si>
  <si>
    <t>SUB_678</t>
  </si>
  <si>
    <t>SUB_679</t>
  </si>
  <si>
    <t>SUB_680</t>
  </si>
  <si>
    <t>SUB_681</t>
  </si>
  <si>
    <t>SUB_682</t>
  </si>
  <si>
    <t>SUB_683</t>
  </si>
  <si>
    <t>SUB_684</t>
  </si>
  <si>
    <t>SUB_685</t>
  </si>
  <si>
    <t>SUB_686</t>
  </si>
  <si>
    <t>SUB_687</t>
  </si>
  <si>
    <t>SUB_688</t>
  </si>
  <si>
    <t>SUB_689</t>
  </si>
  <si>
    <t>SUB_690</t>
  </si>
  <si>
    <t>SUB_691</t>
  </si>
  <si>
    <t>SUB_692</t>
  </si>
  <si>
    <t>SUB_693</t>
  </si>
  <si>
    <t>SUB_694</t>
  </si>
  <si>
    <t>SUB_695</t>
  </si>
  <si>
    <t>SUB_696</t>
  </si>
  <si>
    <t>SUB_697</t>
  </si>
  <si>
    <t>SUB_698</t>
  </si>
  <si>
    <t>SUB_699</t>
  </si>
  <si>
    <t>SUB_700</t>
  </si>
  <si>
    <t>SUB_701</t>
  </si>
  <si>
    <t>SUB_702</t>
  </si>
  <si>
    <t>SUB_703</t>
  </si>
  <si>
    <t>SUB_704</t>
  </si>
  <si>
    <t>SUB_705</t>
  </si>
  <si>
    <t>SUB_706</t>
  </si>
  <si>
    <t>SUB_707</t>
  </si>
  <si>
    <t>SUB_708</t>
  </si>
  <si>
    <t>SUB_709</t>
  </si>
  <si>
    <t>SUB_710</t>
  </si>
  <si>
    <t>SUB_711</t>
  </si>
  <si>
    <t>SUB_712</t>
  </si>
  <si>
    <t>SUB_713</t>
  </si>
  <si>
    <t>SUB_714</t>
  </si>
  <si>
    <t>SUB_715</t>
  </si>
  <si>
    <t>SUB_716</t>
  </si>
  <si>
    <t>SUB_717</t>
  </si>
  <si>
    <t>SUB_718</t>
  </si>
  <si>
    <t>SUB_719</t>
  </si>
  <si>
    <t>SUB_720</t>
  </si>
  <si>
    <t>SUB_721</t>
  </si>
  <si>
    <t>SUB_722</t>
  </si>
  <si>
    <t>SUB_723</t>
  </si>
  <si>
    <t>SUB_724</t>
  </si>
  <si>
    <t>SUB_725</t>
  </si>
  <si>
    <t>SUB_726</t>
  </si>
  <si>
    <t>SUB_727</t>
  </si>
  <si>
    <t>SUB_728</t>
  </si>
  <si>
    <t>SUB_729</t>
  </si>
  <si>
    <t>SUB_730</t>
  </si>
  <si>
    <t>SUB_731</t>
  </si>
  <si>
    <t>SUB_732</t>
  </si>
  <si>
    <t>SUB_733</t>
  </si>
  <si>
    <t>SUB_734</t>
  </si>
  <si>
    <t>SUB_735</t>
  </si>
  <si>
    <t>SUB_736</t>
  </si>
  <si>
    <t>SUB_737</t>
  </si>
  <si>
    <t>SUB_738</t>
  </si>
  <si>
    <t>SUB_739</t>
  </si>
  <si>
    <t>SUB_740</t>
  </si>
  <si>
    <t>SUB_741</t>
  </si>
  <si>
    <t>SUB_742</t>
  </si>
  <si>
    <t>SUB_743</t>
  </si>
  <si>
    <t>SUB_744</t>
  </si>
  <si>
    <t>SUB_745</t>
  </si>
  <si>
    <t>SUB_746</t>
  </si>
  <si>
    <t>SUB_747</t>
  </si>
  <si>
    <t>SUB_748</t>
  </si>
  <si>
    <t>SUB_749</t>
  </si>
  <si>
    <t>SUB_750</t>
  </si>
  <si>
    <t>SUB_751</t>
  </si>
  <si>
    <t>SUB_752</t>
  </si>
  <si>
    <t>SUB_753</t>
  </si>
  <si>
    <t>SUB_754</t>
  </si>
  <si>
    <t>SUB_755</t>
  </si>
  <si>
    <t>SUB_756</t>
  </si>
  <si>
    <t>SUB_757</t>
  </si>
  <si>
    <t>SUB_758</t>
  </si>
  <si>
    <t>SUB_759</t>
  </si>
  <si>
    <t>SUB_760</t>
  </si>
  <si>
    <t>SUB_761</t>
  </si>
  <si>
    <t>SUB_762</t>
  </si>
  <si>
    <t>SUB_763</t>
  </si>
  <si>
    <t>SUB_764</t>
  </si>
  <si>
    <t>SUB_765</t>
  </si>
  <si>
    <t>SUB_766</t>
  </si>
  <si>
    <t>SUB_767</t>
  </si>
  <si>
    <t>SUB_768</t>
  </si>
  <si>
    <t>SUB_769</t>
  </si>
  <si>
    <t>SUB_770</t>
  </si>
  <si>
    <t>SUB_771</t>
  </si>
  <si>
    <t>SUB_772</t>
  </si>
  <si>
    <t>SUB_773</t>
  </si>
  <si>
    <t>SUB_774</t>
  </si>
  <si>
    <t>SUB_775</t>
  </si>
  <si>
    <t>SUB_776</t>
  </si>
  <si>
    <t>SUB_777</t>
  </si>
  <si>
    <t>SUB_778</t>
  </si>
  <si>
    <t>SUB_779</t>
  </si>
  <si>
    <t>SUB_780</t>
  </si>
  <si>
    <t>SUB_781</t>
  </si>
  <si>
    <t>SUB_782</t>
  </si>
  <si>
    <t>SUB_783</t>
  </si>
  <si>
    <t>SUB_784</t>
  </si>
  <si>
    <t>SUB_785</t>
  </si>
  <si>
    <t>SUB_786</t>
  </si>
  <si>
    <t>SUB_787</t>
  </si>
  <si>
    <t>SUB_788</t>
  </si>
  <si>
    <t>SUB_789</t>
  </si>
  <si>
    <t>SUB_790</t>
  </si>
  <si>
    <t>SUB_791</t>
  </si>
  <si>
    <t>SUB_792</t>
  </si>
  <si>
    <t>SUB_793</t>
  </si>
  <si>
    <t>SUB_794</t>
  </si>
  <si>
    <t>SUB_795</t>
  </si>
  <si>
    <t>SUB_796</t>
  </si>
  <si>
    <t>SUB_797</t>
  </si>
  <si>
    <t>SUB_798</t>
  </si>
  <si>
    <t>SUB_799</t>
  </si>
  <si>
    <t>SUB_800</t>
  </si>
  <si>
    <t>SUB_801</t>
  </si>
  <si>
    <t>SUB_802</t>
  </si>
  <si>
    <t>SUB_803</t>
  </si>
  <si>
    <t>SUB_804</t>
  </si>
  <si>
    <t>SUB_805</t>
  </si>
  <si>
    <t>SUB_806</t>
  </si>
  <si>
    <t>SUB_807</t>
  </si>
  <si>
    <t>SUB_808</t>
  </si>
  <si>
    <t>SUB_809</t>
  </si>
  <si>
    <t>SUB_810</t>
  </si>
  <si>
    <t>SUB_811</t>
  </si>
  <si>
    <t>SUB_812</t>
  </si>
  <si>
    <t>SUB_813</t>
  </si>
  <si>
    <t>SUB_814</t>
  </si>
  <si>
    <t>SUB_815</t>
  </si>
  <si>
    <t>SUB_816</t>
  </si>
  <si>
    <t>SUB_817</t>
  </si>
  <si>
    <t>SUB_818</t>
  </si>
  <si>
    <t>SUB_819</t>
  </si>
  <si>
    <t>SUB_820</t>
  </si>
  <si>
    <t>SUB_821</t>
  </si>
  <si>
    <t>SUB_822</t>
  </si>
  <si>
    <t>SUB_823</t>
  </si>
  <si>
    <t>SUB_824</t>
  </si>
  <si>
    <t>SUB_825</t>
  </si>
  <si>
    <t>SUB_826</t>
  </si>
  <si>
    <t>SUB_827</t>
  </si>
  <si>
    <t>SUB_828</t>
  </si>
  <si>
    <t>SUB_829</t>
  </si>
  <si>
    <t>SUB_830</t>
  </si>
  <si>
    <t>SUB_831</t>
  </si>
  <si>
    <t>SUB_832</t>
  </si>
  <si>
    <t>SUB_833</t>
  </si>
  <si>
    <t>SUB_834</t>
  </si>
  <si>
    <t>SUB_835</t>
  </si>
  <si>
    <t>SUB_836</t>
  </si>
  <si>
    <t>SUB_837</t>
  </si>
  <si>
    <t>SUB_838</t>
  </si>
  <si>
    <t>SUB_839</t>
  </si>
  <si>
    <t>SUB_840</t>
  </si>
  <si>
    <t>SUB_841</t>
  </si>
  <si>
    <t>SUB_842</t>
  </si>
  <si>
    <t>SUB_843</t>
  </si>
  <si>
    <t>SUB_844</t>
  </si>
  <si>
    <t>SUB_845</t>
  </si>
  <si>
    <t>SUB_846</t>
  </si>
  <si>
    <t>SUB_847</t>
  </si>
  <si>
    <t>SUB_848</t>
  </si>
  <si>
    <t>SUB_849</t>
  </si>
  <si>
    <t>SUB_850</t>
  </si>
  <si>
    <t>SUB_851</t>
  </si>
  <si>
    <t>SUB_852</t>
  </si>
  <si>
    <t>SUB_853</t>
  </si>
  <si>
    <t>SUB_854</t>
  </si>
  <si>
    <t>SUB_855</t>
  </si>
  <si>
    <t>SUB_856</t>
  </si>
  <si>
    <t>SUB_857</t>
  </si>
  <si>
    <t>SUB_858</t>
  </si>
  <si>
    <t>SUB_859</t>
  </si>
  <si>
    <t>SUB_860</t>
  </si>
  <si>
    <t>SUB_861</t>
  </si>
  <si>
    <t>SUB_862</t>
  </si>
  <si>
    <t>SUB_863</t>
  </si>
  <si>
    <t>SUB_864</t>
  </si>
  <si>
    <t>SUB_865</t>
  </si>
  <si>
    <t>SUB_866</t>
  </si>
  <si>
    <t>SUB_867</t>
  </si>
  <si>
    <t>SUB_868</t>
  </si>
  <si>
    <t>SUB_869</t>
  </si>
  <si>
    <t>SUB_870</t>
  </si>
  <si>
    <t>SUB_871</t>
  </si>
  <si>
    <t>SUB_872</t>
  </si>
  <si>
    <t>SUB_873</t>
  </si>
  <si>
    <t>SUB_874</t>
  </si>
  <si>
    <t>SUB_875</t>
  </si>
  <si>
    <t>SUB_876</t>
  </si>
  <si>
    <t>SUB_877</t>
  </si>
  <si>
    <t>SUB_878</t>
  </si>
  <si>
    <t>SUB_879</t>
  </si>
  <si>
    <t>SUB_880</t>
  </si>
  <si>
    <t>SUB_881</t>
  </si>
  <si>
    <t>SUB_882</t>
  </si>
  <si>
    <t>SUB_883</t>
  </si>
  <si>
    <t>SUB_884</t>
  </si>
  <si>
    <t>SUB_885</t>
  </si>
  <si>
    <t>SUB_886</t>
  </si>
  <si>
    <t>SUB_887</t>
  </si>
  <si>
    <t>SUB_888</t>
  </si>
  <si>
    <t>SUB_889</t>
  </si>
  <si>
    <t>SUB_890</t>
  </si>
  <si>
    <t>SUB_891</t>
  </si>
  <si>
    <t>SUB_892</t>
  </si>
  <si>
    <t>SUB_893</t>
  </si>
  <si>
    <t>SUB_894</t>
  </si>
  <si>
    <t>SUB_895</t>
  </si>
  <si>
    <t>SUB_896</t>
  </si>
  <si>
    <t>SUB_897</t>
  </si>
  <si>
    <t>SUB_898</t>
  </si>
  <si>
    <t>SUB_899</t>
  </si>
  <si>
    <t>SUB_900</t>
  </si>
  <si>
    <t>SUB_901</t>
  </si>
  <si>
    <t>SUB_902</t>
  </si>
  <si>
    <t>SUB_903</t>
  </si>
  <si>
    <t>SUB_904</t>
  </si>
  <si>
    <t>SUB_905</t>
  </si>
  <si>
    <t>SUB_906</t>
  </si>
  <si>
    <t>SUB_907</t>
  </si>
  <si>
    <t>SUB_908</t>
  </si>
  <si>
    <t>SUB_909</t>
  </si>
  <si>
    <t>SUB_910</t>
  </si>
  <si>
    <t>SUB_911</t>
  </si>
  <si>
    <t>SUB_912</t>
  </si>
  <si>
    <t>SUB_913</t>
  </si>
  <si>
    <t>SUB_914</t>
  </si>
  <si>
    <t>SUB_915</t>
  </si>
  <si>
    <t>SUB_916</t>
  </si>
  <si>
    <t>SUB_917</t>
  </si>
  <si>
    <t>SUB_918</t>
  </si>
  <si>
    <t>SUB_919</t>
  </si>
  <si>
    <t>SUB_920</t>
  </si>
  <si>
    <t>SUB_921</t>
  </si>
  <si>
    <t>SUB_922</t>
  </si>
  <si>
    <t>SUB_923</t>
  </si>
  <si>
    <t>SUB_924</t>
  </si>
  <si>
    <t>SUB_925</t>
  </si>
  <si>
    <t>SUB_926</t>
  </si>
  <si>
    <t>SUB_927</t>
  </si>
  <si>
    <t>SUB_928</t>
  </si>
  <si>
    <t>SUB_929</t>
  </si>
  <si>
    <t>SUB_930</t>
  </si>
  <si>
    <t>SUB_931</t>
  </si>
  <si>
    <t>SUB_932</t>
  </si>
  <si>
    <t>SUB_933</t>
  </si>
  <si>
    <t>SUB_934</t>
  </si>
  <si>
    <t>SUB_935</t>
  </si>
  <si>
    <t>SUB_936</t>
  </si>
  <si>
    <t>SUB_937</t>
  </si>
  <si>
    <t>SUB_938</t>
  </si>
  <si>
    <t>SUB_939</t>
  </si>
  <si>
    <t>SUB_940</t>
  </si>
  <si>
    <t>SUB_941</t>
  </si>
  <si>
    <t>SUB_942</t>
  </si>
  <si>
    <t>SUB_943</t>
  </si>
  <si>
    <t>SUB_944</t>
  </si>
  <si>
    <t>SUB_945</t>
  </si>
  <si>
    <t>SUB_946</t>
  </si>
  <si>
    <t>SUB_947</t>
  </si>
  <si>
    <t>SUB_948</t>
  </si>
  <si>
    <t>SUB_949</t>
  </si>
  <si>
    <t>SUB_950</t>
  </si>
  <si>
    <t>SUB_951</t>
  </si>
  <si>
    <t>SUB_952</t>
  </si>
  <si>
    <t>SUB_953</t>
  </si>
  <si>
    <t>SUB_954</t>
  </si>
  <si>
    <t>SUB_955</t>
  </si>
  <si>
    <t>SUB_956</t>
  </si>
  <si>
    <t>SUB_957</t>
  </si>
  <si>
    <t>SUB_958</t>
  </si>
  <si>
    <t>SUB_959</t>
  </si>
  <si>
    <t>SUB_960</t>
  </si>
  <si>
    <t>SUB_961</t>
  </si>
  <si>
    <t>SUB_962</t>
  </si>
  <si>
    <t>SUB_963</t>
  </si>
  <si>
    <t>SUB_964</t>
  </si>
  <si>
    <t>SUB_965</t>
  </si>
  <si>
    <t>SUB_966</t>
  </si>
  <si>
    <t>SUB_967</t>
  </si>
  <si>
    <t>SUB_968</t>
  </si>
  <si>
    <t>SUB_969</t>
  </si>
  <si>
    <t>SUB_970</t>
  </si>
  <si>
    <t>SUB_971</t>
  </si>
  <si>
    <t>SUB_972</t>
  </si>
  <si>
    <t>SUB_973</t>
  </si>
  <si>
    <t>SUB_974</t>
  </si>
  <si>
    <t>SUB_975</t>
  </si>
  <si>
    <t>SUB_976</t>
  </si>
  <si>
    <t>SUB_977</t>
  </si>
  <si>
    <t>SUB_978</t>
  </si>
  <si>
    <t>SUB_979</t>
  </si>
  <si>
    <t>SUB_980</t>
  </si>
  <si>
    <t>SUB_981</t>
  </si>
  <si>
    <t>SUB_982</t>
  </si>
  <si>
    <t>SUB_983</t>
  </si>
  <si>
    <t>SUB_984</t>
  </si>
  <si>
    <t>SUB_985</t>
  </si>
  <si>
    <t>SUB_986</t>
  </si>
  <si>
    <t>SUB_987</t>
  </si>
  <si>
    <t>SUB_988</t>
  </si>
  <si>
    <t>SUB_989</t>
  </si>
  <si>
    <t>SUB_990</t>
  </si>
  <si>
    <t>SUB_991</t>
  </si>
  <si>
    <t>SUB_992</t>
  </si>
  <si>
    <t>SUB_993</t>
  </si>
  <si>
    <t>SUB_994</t>
  </si>
  <si>
    <t>SUB_995</t>
  </si>
  <si>
    <t>SUB_996</t>
  </si>
  <si>
    <t>SUB_997</t>
  </si>
  <si>
    <t>SUB_998</t>
  </si>
  <si>
    <t>SUB_999</t>
  </si>
  <si>
    <t>SUB_1000</t>
  </si>
  <si>
    <t>SUB_1001</t>
  </si>
  <si>
    <t>SUB_1002</t>
  </si>
  <si>
    <t>SUB_1003</t>
  </si>
  <si>
    <t>SUB_1004</t>
  </si>
  <si>
    <t>SUB_1005</t>
  </si>
  <si>
    <t>SUB_1006</t>
  </si>
  <si>
    <t>SUB_1007</t>
  </si>
  <si>
    <t>SUB_1008</t>
  </si>
  <si>
    <t>SUB_1009</t>
  </si>
  <si>
    <t>SUB_1010</t>
  </si>
  <si>
    <t>SUB_1011</t>
  </si>
  <si>
    <t>SUB_1012</t>
  </si>
  <si>
    <t>SUB_1013</t>
  </si>
  <si>
    <t>SUB_1014</t>
  </si>
  <si>
    <t>SUB_1015</t>
  </si>
  <si>
    <t>SUB_1016</t>
  </si>
  <si>
    <t>SUB_1017</t>
  </si>
  <si>
    <t>SUB_1018</t>
  </si>
  <si>
    <t>SUB_1019</t>
  </si>
  <si>
    <t>SUB_1020</t>
  </si>
  <si>
    <t>SUB_1021</t>
  </si>
  <si>
    <t>SUB_1022</t>
  </si>
  <si>
    <t>SUB_1023</t>
  </si>
  <si>
    <t>SUB_1024</t>
  </si>
  <si>
    <t>SUB_1025</t>
  </si>
  <si>
    <t>SUB_1026</t>
  </si>
  <si>
    <t>SUB_1027</t>
  </si>
  <si>
    <t>SUB_1028</t>
  </si>
  <si>
    <t>SUB_1029</t>
  </si>
  <si>
    <t>SUB_1030</t>
  </si>
  <si>
    <t>SUB_1031</t>
  </si>
  <si>
    <t>SUB_1032</t>
  </si>
  <si>
    <t>SUB_1033</t>
  </si>
  <si>
    <t>SUB_1034</t>
  </si>
  <si>
    <t>SUB_1035</t>
  </si>
  <si>
    <t>SUB_1036</t>
  </si>
  <si>
    <t>SUB_1037</t>
  </si>
  <si>
    <t>SUB_1038</t>
  </si>
  <si>
    <t>SUB_1039</t>
  </si>
  <si>
    <t>SUB_1040</t>
  </si>
  <si>
    <t>SUB_1041</t>
  </si>
  <si>
    <t>SUB_1042</t>
  </si>
  <si>
    <t>SUB_1043</t>
  </si>
  <si>
    <t>SUB_1044</t>
  </si>
  <si>
    <t>SUB_1045</t>
  </si>
  <si>
    <t>SUB_1046</t>
  </si>
  <si>
    <t>SUB_1047</t>
  </si>
  <si>
    <t>SUB_1048</t>
  </si>
  <si>
    <t>SUB_1049</t>
  </si>
  <si>
    <t>SUB_1050</t>
  </si>
  <si>
    <t>SUB_1051</t>
  </si>
  <si>
    <t>SUB_1052</t>
  </si>
  <si>
    <t>SUB_1053</t>
  </si>
  <si>
    <t>SUB_1054</t>
  </si>
  <si>
    <t>SUB_1055</t>
  </si>
  <si>
    <t>SUB_1056</t>
  </si>
  <si>
    <t>SUB_1057</t>
  </si>
  <si>
    <t>SUB_1058</t>
  </si>
  <si>
    <t>SUB_1059</t>
  </si>
  <si>
    <t>SUB_1060</t>
  </si>
  <si>
    <t>SUB_1061</t>
  </si>
  <si>
    <t>SUB_1062</t>
  </si>
  <si>
    <t>SUB_1063</t>
  </si>
  <si>
    <t>SUB_1064</t>
  </si>
  <si>
    <t>SUB_1065</t>
  </si>
  <si>
    <t>SUB_1066</t>
  </si>
  <si>
    <t>SUB_1067</t>
  </si>
  <si>
    <t>SUB_1068</t>
  </si>
  <si>
    <t>SUB_1069</t>
  </si>
  <si>
    <t>SUB_1070</t>
  </si>
  <si>
    <t>SUB_1071</t>
  </si>
  <si>
    <t>SUB_1072</t>
  </si>
  <si>
    <t>SUB_1073</t>
  </si>
  <si>
    <t>SUB_1074</t>
  </si>
  <si>
    <t>SUB_1075</t>
  </si>
  <si>
    <t>SUB_1076</t>
  </si>
  <si>
    <t>SUB_1077</t>
  </si>
  <si>
    <t>SUB_1078</t>
  </si>
  <si>
    <t>SUB_1079</t>
  </si>
  <si>
    <t>SUB_1080</t>
  </si>
  <si>
    <t>SUB_1081</t>
  </si>
  <si>
    <t>SUB_1082</t>
  </si>
  <si>
    <t>SUB_1083</t>
  </si>
  <si>
    <t>SUB_1084</t>
  </si>
  <si>
    <t>SUB_1085</t>
  </si>
  <si>
    <t>SUB_1086</t>
  </si>
  <si>
    <t>SUB_1087</t>
  </si>
  <si>
    <t>SUB_1088</t>
  </si>
  <si>
    <t>SUB_1089</t>
  </si>
  <si>
    <t>SUB_1090</t>
  </si>
  <si>
    <t>SUB_1091</t>
  </si>
  <si>
    <t>SUB_1092</t>
  </si>
  <si>
    <t>SUB_1093</t>
  </si>
  <si>
    <t>SUB_1094</t>
  </si>
  <si>
    <t>SUB_1095</t>
  </si>
  <si>
    <t>SUB_1096</t>
  </si>
  <si>
    <t>SUB_1097</t>
  </si>
  <si>
    <t>SUB_1098</t>
  </si>
  <si>
    <t>SUB_1099</t>
  </si>
  <si>
    <t>SUB_1100</t>
  </si>
  <si>
    <t>SUB_1101</t>
  </si>
  <si>
    <t>SUB_1102</t>
  </si>
  <si>
    <t>SUB_1103</t>
  </si>
  <si>
    <t>SUB_1104</t>
  </si>
  <si>
    <t>SUB_1105</t>
  </si>
  <si>
    <t>SUB_1106</t>
  </si>
  <si>
    <t>SUB_1107</t>
  </si>
  <si>
    <t>SUB_1108</t>
  </si>
  <si>
    <t>SUB_1109</t>
  </si>
  <si>
    <t>SUB_1110</t>
  </si>
  <si>
    <t>SUB_1111</t>
  </si>
  <si>
    <t>SUB_1112</t>
  </si>
  <si>
    <t>SUB_1113</t>
  </si>
  <si>
    <t>SUB_1114</t>
  </si>
  <si>
    <t>SUB_1115</t>
  </si>
  <si>
    <t>SUB_1116</t>
  </si>
  <si>
    <t>SUB_1117</t>
  </si>
  <si>
    <t>SUB_1118</t>
  </si>
  <si>
    <t>SUB_1119</t>
  </si>
  <si>
    <t>SUB_1120</t>
  </si>
  <si>
    <t>SUB_1121</t>
  </si>
  <si>
    <t>SUB_1122</t>
  </si>
  <si>
    <t>SUB_1123</t>
  </si>
  <si>
    <t>SUB_1124</t>
  </si>
  <si>
    <t>SUB_1125</t>
  </si>
  <si>
    <t>SUB_1126</t>
  </si>
  <si>
    <t>SUB_1127</t>
  </si>
  <si>
    <t>SUB_1128</t>
  </si>
  <si>
    <t>SUB_1129</t>
  </si>
  <si>
    <t>SUB_1130</t>
  </si>
  <si>
    <t>SUB_1131</t>
  </si>
  <si>
    <t>SUB_1132</t>
  </si>
  <si>
    <t>SUB_1133</t>
  </si>
  <si>
    <t>SUB_1134</t>
  </si>
  <si>
    <t>SUB_1135</t>
  </si>
  <si>
    <t>SUB_1136</t>
  </si>
  <si>
    <t>SUB_1137</t>
  </si>
  <si>
    <t>SUB_1138</t>
  </si>
  <si>
    <t>SUB_1139</t>
  </si>
  <si>
    <t>SUB_1140</t>
  </si>
  <si>
    <t>SUB_1141</t>
  </si>
  <si>
    <t>SUB_1142</t>
  </si>
  <si>
    <t>SUB_1143</t>
  </si>
  <si>
    <t>SUB_1144</t>
  </si>
  <si>
    <t>SUB_1145</t>
  </si>
  <si>
    <t>SUB_1146</t>
  </si>
  <si>
    <t>SUB_1147</t>
  </si>
  <si>
    <t>SUB_1148</t>
  </si>
  <si>
    <t>SUB_1149</t>
  </si>
  <si>
    <t>SUB_1150</t>
  </si>
  <si>
    <t>SUB_1151</t>
  </si>
  <si>
    <t>SUB_1152</t>
  </si>
  <si>
    <t>SUB_1153</t>
  </si>
  <si>
    <t>SUB_1154</t>
  </si>
  <si>
    <t>SUB_1155</t>
  </si>
  <si>
    <t>SUB_1156</t>
  </si>
  <si>
    <t>SUB_1157</t>
  </si>
  <si>
    <t>SUB_1158</t>
  </si>
  <si>
    <t>SUB_1159</t>
  </si>
  <si>
    <t>SUB_1160</t>
  </si>
  <si>
    <t>SUB_1161</t>
  </si>
  <si>
    <t>SUB_1162</t>
  </si>
  <si>
    <t>SUB_1163</t>
  </si>
  <si>
    <t>SUB_1164</t>
  </si>
  <si>
    <t>SUB_1165</t>
  </si>
  <si>
    <t>SUB_1166</t>
  </si>
  <si>
    <t>SUB_1167</t>
  </si>
  <si>
    <t>SUB_1168</t>
  </si>
  <si>
    <t>SUB_1169</t>
  </si>
  <si>
    <t>SUB_1170</t>
  </si>
  <si>
    <t>SUB_1171</t>
  </si>
  <si>
    <t>SUB_1172</t>
  </si>
  <si>
    <t>SUB_1173</t>
  </si>
  <si>
    <t>SUB_1174</t>
  </si>
  <si>
    <t>SUB_1175</t>
  </si>
  <si>
    <t>SUB_1176</t>
  </si>
  <si>
    <t>SUB_1177</t>
  </si>
  <si>
    <t>SUB_1178</t>
  </si>
  <si>
    <t>SUB_1179</t>
  </si>
  <si>
    <t>SUB_1180</t>
  </si>
  <si>
    <t>SUB_1181</t>
  </si>
  <si>
    <t>SUB_1182</t>
  </si>
  <si>
    <t>SUB_1183</t>
  </si>
  <si>
    <t>SUB_1184</t>
  </si>
  <si>
    <t>SUB_1185</t>
  </si>
  <si>
    <t>SUB_1186</t>
  </si>
  <si>
    <t>SUB_1187</t>
  </si>
  <si>
    <t>SUB_1188</t>
  </si>
  <si>
    <t>SUB_1189</t>
  </si>
  <si>
    <t>SUB_1190</t>
  </si>
  <si>
    <t>SUB_1191</t>
  </si>
  <si>
    <t>SUB_1192</t>
  </si>
  <si>
    <t>SUB_1193</t>
  </si>
  <si>
    <t>SUB_1194</t>
  </si>
  <si>
    <t>SUB_1195</t>
  </si>
  <si>
    <t>SUB_1196</t>
  </si>
  <si>
    <t>SUB_1197</t>
  </si>
  <si>
    <t>SUB_1198</t>
  </si>
  <si>
    <t>SUB_1199</t>
  </si>
  <si>
    <t>SUB_1200</t>
  </si>
  <si>
    <t>SUB_1201</t>
  </si>
  <si>
    <t>SUB_1202</t>
  </si>
  <si>
    <t>SUB_1203</t>
  </si>
  <si>
    <t>SUB_1204</t>
  </si>
  <si>
    <t>SUB_1205</t>
  </si>
  <si>
    <t>SUB_1206</t>
  </si>
  <si>
    <t>SUB_1207</t>
  </si>
  <si>
    <t>SUB_1208</t>
  </si>
  <si>
    <t>SUB_1209</t>
  </si>
  <si>
    <t>SUB_1210</t>
  </si>
  <si>
    <t>SUB_1211</t>
  </si>
  <si>
    <t>SUB_1212</t>
  </si>
  <si>
    <t>SUB_1213</t>
  </si>
  <si>
    <t>SUB_1214</t>
  </si>
  <si>
    <t>SUB_1215</t>
  </si>
  <si>
    <t>SUB_1216</t>
  </si>
  <si>
    <t>SUB_1217</t>
  </si>
  <si>
    <t>SUB_1218</t>
  </si>
  <si>
    <t>SUB_1219</t>
  </si>
  <si>
    <t>SUB_1220</t>
  </si>
  <si>
    <t>SUB_1221</t>
  </si>
  <si>
    <t>SUB_1222</t>
  </si>
  <si>
    <t>SUB_1223</t>
  </si>
  <si>
    <t>SUB_1224</t>
  </si>
  <si>
    <t>SUB_1225</t>
  </si>
  <si>
    <t>SUB_1226</t>
  </si>
  <si>
    <t>SUB_1227</t>
  </si>
  <si>
    <t>SUB_1228</t>
  </si>
  <si>
    <t>SUB_1229</t>
  </si>
  <si>
    <t>SUB_1230</t>
  </si>
  <si>
    <t>SUB_1231</t>
  </si>
  <si>
    <t>SUB_1232</t>
  </si>
  <si>
    <t>SUB_1233</t>
  </si>
  <si>
    <t>SUB_1234</t>
  </si>
  <si>
    <t>SUB_1235</t>
  </si>
  <si>
    <t>SUB_1236</t>
  </si>
  <si>
    <t>SUB_1237</t>
  </si>
  <si>
    <t>SUB_1238</t>
  </si>
  <si>
    <t>SUB_1239</t>
  </si>
  <si>
    <t>SUB_1240</t>
  </si>
  <si>
    <t>SUB_1241</t>
  </si>
  <si>
    <t>SUB_1242</t>
  </si>
  <si>
    <t>SUB_1243</t>
  </si>
  <si>
    <t>SUB_1244</t>
  </si>
  <si>
    <t>SUB_1245</t>
  </si>
  <si>
    <t>SUB_1246</t>
  </si>
  <si>
    <t>SUB_1247</t>
  </si>
  <si>
    <t>SUB_1248</t>
  </si>
  <si>
    <t>SUB_1249</t>
  </si>
  <si>
    <t>SUB_1250</t>
  </si>
  <si>
    <t>SUB_1251</t>
  </si>
  <si>
    <t>SUB_1252</t>
  </si>
  <si>
    <t>SUB_1253</t>
  </si>
  <si>
    <t>SUB_1254</t>
  </si>
  <si>
    <t>SUB_1255</t>
  </si>
  <si>
    <t>SUB_1256</t>
  </si>
  <si>
    <t>SUB_1257</t>
  </si>
  <si>
    <t>SUB_1258</t>
  </si>
  <si>
    <t>SUB_1259</t>
  </si>
  <si>
    <t>SUB_1260</t>
  </si>
  <si>
    <t>SUB_1261</t>
  </si>
  <si>
    <t>SUB_1262</t>
  </si>
  <si>
    <t>SUB_1263</t>
  </si>
  <si>
    <t>SUB_1264</t>
  </si>
  <si>
    <t>SUB_1265</t>
  </si>
  <si>
    <t>SUB_1266</t>
  </si>
  <si>
    <t>SUB_1267</t>
  </si>
  <si>
    <t>SUB_1268</t>
  </si>
  <si>
    <t>SUB_1269</t>
  </si>
  <si>
    <t>SUB_1270</t>
  </si>
  <si>
    <t>SUB_1271</t>
  </si>
  <si>
    <t>SUB_1272</t>
  </si>
  <si>
    <t>SUB_1273</t>
  </si>
  <si>
    <t>SUB_1274</t>
  </si>
  <si>
    <t>SUB_1275</t>
  </si>
  <si>
    <t>SUB_1276</t>
  </si>
  <si>
    <t>SUB_1277</t>
  </si>
  <si>
    <t>SUB_1278</t>
  </si>
  <si>
    <t>SUB_1279</t>
  </si>
  <si>
    <t>SUB_1280</t>
  </si>
  <si>
    <t>SUB_1281</t>
  </si>
  <si>
    <t>SUB_1282</t>
  </si>
  <si>
    <t>SUB_1283</t>
  </si>
  <si>
    <t>SUB_1284</t>
  </si>
  <si>
    <t>SUB_1285</t>
  </si>
  <si>
    <t>SUB_1286</t>
  </si>
  <si>
    <t>SUB_1287</t>
  </si>
  <si>
    <t>SUB_1288</t>
  </si>
  <si>
    <t>SUB_1289</t>
  </si>
  <si>
    <t>SUB_1290</t>
  </si>
  <si>
    <t>SUB_1291</t>
  </si>
  <si>
    <t>SUB_1292</t>
  </si>
  <si>
    <t>SUB_1293</t>
  </si>
  <si>
    <t>SUB_1294</t>
  </si>
  <si>
    <t>SUB_1295</t>
  </si>
  <si>
    <t>SUB_1296</t>
  </si>
  <si>
    <t>SUB_1297</t>
  </si>
  <si>
    <t>SUB_1298</t>
  </si>
  <si>
    <t>SUB_1299</t>
  </si>
  <si>
    <t>SUB_1300</t>
  </si>
  <si>
    <t>SUB_1301</t>
  </si>
  <si>
    <t>SUB_1302</t>
  </si>
  <si>
    <t>SUB_1303</t>
  </si>
  <si>
    <t>SUB_1304</t>
  </si>
  <si>
    <t>SUB_1305</t>
  </si>
  <si>
    <t>SUB_1306</t>
  </si>
  <si>
    <t>SUB_1307</t>
  </si>
  <si>
    <t>SUB_1308</t>
  </si>
  <si>
    <t>SUB_1309</t>
  </si>
  <si>
    <t>SUB_1310</t>
  </si>
  <si>
    <t>SUB_1311</t>
  </si>
  <si>
    <t>SUB_1312</t>
  </si>
  <si>
    <t>SUB_1313</t>
  </si>
  <si>
    <t>SUB_1314</t>
  </si>
  <si>
    <t>SUB_1315</t>
  </si>
  <si>
    <t>SUB_1316</t>
  </si>
  <si>
    <t>SUB_1317</t>
  </si>
  <si>
    <t>SUB_1318</t>
  </si>
  <si>
    <t>SUB_1319</t>
  </si>
  <si>
    <t>SUB_1320</t>
  </si>
  <si>
    <t>SUB_1321</t>
  </si>
  <si>
    <t>SUB_1322</t>
  </si>
  <si>
    <t>SUB_1323</t>
  </si>
  <si>
    <t>SUB_1324</t>
  </si>
  <si>
    <t>SUB_1325</t>
  </si>
  <si>
    <t>SUB_1326</t>
  </si>
  <si>
    <t>SUB_1327</t>
  </si>
  <si>
    <t>SUB_1328</t>
  </si>
  <si>
    <t>SUB_1329</t>
  </si>
  <si>
    <t>SUB_1330</t>
  </si>
  <si>
    <t>SUB_1331</t>
  </si>
  <si>
    <t>SUB_1332</t>
  </si>
  <si>
    <t>SUB_1333</t>
  </si>
  <si>
    <t>SUB_1334</t>
  </si>
  <si>
    <t>SUB_1335</t>
  </si>
  <si>
    <t>SUB_1336</t>
  </si>
  <si>
    <t>SUB_1337</t>
  </si>
  <si>
    <t>SUB_1338</t>
  </si>
  <si>
    <t>SUB_1339</t>
  </si>
  <si>
    <t>SUB_1340</t>
  </si>
  <si>
    <t>SUB_1341</t>
  </si>
  <si>
    <t>SUB_1342</t>
  </si>
  <si>
    <t>SUB_1343</t>
  </si>
  <si>
    <t>SUB_1344</t>
  </si>
  <si>
    <t>SUB_1345</t>
  </si>
  <si>
    <t>SUB_1346</t>
  </si>
  <si>
    <t>SUB_1347</t>
  </si>
  <si>
    <t>SUB_1348</t>
  </si>
  <si>
    <t>SUB_1349</t>
  </si>
  <si>
    <t>SUB_1350</t>
  </si>
  <si>
    <t>SUB_1351</t>
  </si>
  <si>
    <t>SUB_1352</t>
  </si>
  <si>
    <t>SUB_1353</t>
  </si>
  <si>
    <t>SUB_1354</t>
  </si>
  <si>
    <t>SUB_1355</t>
  </si>
  <si>
    <t>SUB_1356</t>
  </si>
  <si>
    <t>SUB_1357</t>
  </si>
  <si>
    <t>SUB_1358</t>
  </si>
  <si>
    <t>SUB_1359</t>
  </si>
  <si>
    <t>SUB_1360</t>
  </si>
  <si>
    <t>SUB_1361</t>
  </si>
  <si>
    <t>SUB_1362</t>
  </si>
  <si>
    <t>SUB_1363</t>
  </si>
  <si>
    <t>SUB_1364</t>
  </si>
  <si>
    <t>SUB_1365</t>
  </si>
  <si>
    <t>SUB_1366</t>
  </si>
  <si>
    <t>SUB_1367</t>
  </si>
  <si>
    <t>SUB_1368</t>
  </si>
  <si>
    <t>SUB_1369</t>
  </si>
  <si>
    <t>SUB_1370</t>
  </si>
  <si>
    <t>SUB_1371</t>
  </si>
  <si>
    <t>SUB_1372</t>
  </si>
  <si>
    <t>SUB_1373</t>
  </si>
  <si>
    <t>SUB_1374</t>
  </si>
  <si>
    <t>SUB_1375</t>
  </si>
  <si>
    <t>SUB_1376</t>
  </si>
  <si>
    <t>SUB_1377</t>
  </si>
  <si>
    <t>SUB_1378</t>
  </si>
  <si>
    <t>SUB_1379</t>
  </si>
  <si>
    <t>SUB_1380</t>
  </si>
  <si>
    <t>SUB_1381</t>
  </si>
  <si>
    <t>SUB_1382</t>
  </si>
  <si>
    <t>SUB_1383</t>
  </si>
  <si>
    <t>SUB_1384</t>
  </si>
  <si>
    <t>SUB_1385</t>
  </si>
  <si>
    <t>SUB_1386</t>
  </si>
  <si>
    <t>SUB_1387</t>
  </si>
  <si>
    <t>SUB_1388</t>
  </si>
  <si>
    <t>SUB_1389</t>
  </si>
  <si>
    <t>SUB_1390</t>
  </si>
  <si>
    <t>SUB_1391</t>
  </si>
  <si>
    <t>SUB_1392</t>
  </si>
  <si>
    <t>SUB_1393</t>
  </si>
  <si>
    <t>SUB_1394</t>
  </si>
  <si>
    <t>SUB_1395</t>
  </si>
  <si>
    <t>SUB_1396</t>
  </si>
  <si>
    <t>SUB_1397</t>
  </si>
  <si>
    <t>SUB_1398</t>
  </si>
  <si>
    <t>SUB_1399</t>
  </si>
  <si>
    <t>SUB_1400</t>
  </si>
  <si>
    <t>SUB_1401</t>
  </si>
  <si>
    <t>SUB_1402</t>
  </si>
  <si>
    <t>SUB_1403</t>
  </si>
  <si>
    <t>SUB_1404</t>
  </si>
  <si>
    <t>SUB_1405</t>
  </si>
  <si>
    <t>SUB_1406</t>
  </si>
  <si>
    <t>SUB_1407</t>
  </si>
  <si>
    <t>SUB_1408</t>
  </si>
  <si>
    <t>SUB_1409</t>
  </si>
  <si>
    <t>SUB_1410</t>
  </si>
  <si>
    <t>SUB_1411</t>
  </si>
  <si>
    <t>SUB_1412</t>
  </si>
  <si>
    <t>SUB_1413</t>
  </si>
  <si>
    <t>SUB_1414</t>
  </si>
  <si>
    <t>SUB_1415</t>
  </si>
  <si>
    <t>SUB_1416</t>
  </si>
  <si>
    <t>SUB_1417</t>
  </si>
  <si>
    <t>SUB_1418</t>
  </si>
  <si>
    <t>SUB_1419</t>
  </si>
  <si>
    <t>SUB_1420</t>
  </si>
  <si>
    <t>SUB_1421</t>
  </si>
  <si>
    <t>SUB_1422</t>
  </si>
  <si>
    <t>SUB_1423</t>
  </si>
  <si>
    <t>SUB_1424</t>
  </si>
  <si>
    <t>SUB_1425</t>
  </si>
  <si>
    <t>SUB_1426</t>
  </si>
  <si>
    <t>SUB_1427</t>
  </si>
  <si>
    <t>SUB_1428</t>
  </si>
  <si>
    <t>SUB_1429</t>
  </si>
  <si>
    <t>SUB_1430</t>
  </si>
  <si>
    <t>SUB_1431</t>
  </si>
  <si>
    <t>SUB_1432</t>
  </si>
  <si>
    <t>SUB_1433</t>
  </si>
  <si>
    <t>SUB_1434</t>
  </si>
  <si>
    <t>SUB_1435</t>
  </si>
  <si>
    <t>SUB_1436</t>
  </si>
  <si>
    <t>SUB_1437</t>
  </si>
  <si>
    <t>SUB_1438</t>
  </si>
  <si>
    <t>SUB_1439</t>
  </si>
  <si>
    <t>SUB_1440</t>
  </si>
  <si>
    <t>SUB_1441</t>
  </si>
  <si>
    <t>SUB_1442</t>
  </si>
  <si>
    <t>SUB_1443</t>
  </si>
  <si>
    <t>SUB_1444</t>
  </si>
  <si>
    <t>SUB_1445</t>
  </si>
  <si>
    <t>SUB_1446</t>
  </si>
  <si>
    <t>SUB_1447</t>
  </si>
  <si>
    <t>SUB_1448</t>
  </si>
  <si>
    <t>SUB_1449</t>
  </si>
  <si>
    <t>SUB_1450</t>
  </si>
  <si>
    <t>SUB_1451</t>
  </si>
  <si>
    <t>SUB_1452</t>
  </si>
  <si>
    <t>SUB_1453</t>
  </si>
  <si>
    <t>SUB_1454</t>
  </si>
  <si>
    <t>SUB_1455</t>
  </si>
  <si>
    <t>SUB_1456</t>
  </si>
  <si>
    <t>SUB_1457</t>
  </si>
  <si>
    <t>SUB_1458</t>
  </si>
  <si>
    <t>SUB_1459</t>
  </si>
  <si>
    <t>SUB_1460</t>
  </si>
  <si>
    <t>SUB_1461</t>
  </si>
  <si>
    <t>SUB_1462</t>
  </si>
  <si>
    <t>SUB_1463</t>
  </si>
  <si>
    <t>SUB_1464</t>
  </si>
  <si>
    <t>SUB_1465</t>
  </si>
  <si>
    <t>SUB_1466</t>
  </si>
  <si>
    <t>SUB_1467</t>
  </si>
  <si>
    <t>SUB_1468</t>
  </si>
  <si>
    <t>SUB_1469</t>
  </si>
  <si>
    <t>SUB_1470</t>
  </si>
  <si>
    <t>SUB_1471</t>
  </si>
  <si>
    <t>SUB_1472</t>
  </si>
  <si>
    <t>SUB_1473</t>
  </si>
  <si>
    <t>SUB_1474</t>
  </si>
  <si>
    <t>SUB_1475</t>
  </si>
  <si>
    <t>SUB_1476</t>
  </si>
  <si>
    <t>SUB_1477</t>
  </si>
  <si>
    <t>SUB_1478</t>
  </si>
  <si>
    <t>SUB_1479</t>
  </si>
  <si>
    <t>SUB_1480</t>
  </si>
  <si>
    <t>SUB_1481</t>
  </si>
  <si>
    <t>SUB_1482</t>
  </si>
  <si>
    <t>SUB_1483</t>
  </si>
  <si>
    <t>SUB_1484</t>
  </si>
  <si>
    <t>SUB_1485</t>
  </si>
  <si>
    <t>SUB_1486</t>
  </si>
  <si>
    <t>SUB_1487</t>
  </si>
  <si>
    <t>SUB_1488</t>
  </si>
  <si>
    <t>SUB_1489</t>
  </si>
  <si>
    <t>SUB_1490</t>
  </si>
  <si>
    <t>SUB_1491</t>
  </si>
  <si>
    <t>SUB_1492</t>
  </si>
  <si>
    <t>SUB_1493</t>
  </si>
  <si>
    <t>SUB_1494</t>
  </si>
  <si>
    <t>SUB_1495</t>
  </si>
  <si>
    <t>SUB_1496</t>
  </si>
  <si>
    <t>SUB_1497</t>
  </si>
  <si>
    <t>SUB_1498</t>
  </si>
  <si>
    <t>SUB_1499</t>
  </si>
  <si>
    <t>SUB_1500</t>
  </si>
  <si>
    <t>SUB_1501</t>
  </si>
  <si>
    <t>SUB_1502</t>
  </si>
  <si>
    <t>SUB_1503</t>
  </si>
  <si>
    <t>SUB_1504</t>
  </si>
  <si>
    <t>SUB_1505</t>
  </si>
  <si>
    <t>SUB_1506</t>
  </si>
  <si>
    <t>SUB_1507</t>
  </si>
  <si>
    <t>SUB_1508</t>
  </si>
  <si>
    <t>SUB_1509</t>
  </si>
  <si>
    <t>SUB_1510</t>
  </si>
  <si>
    <t>SUB_1511</t>
  </si>
  <si>
    <t>SUB_1512</t>
  </si>
  <si>
    <t>SUB_1513</t>
  </si>
  <si>
    <t>SUB_1514</t>
  </si>
  <si>
    <t>SUB_1515</t>
  </si>
  <si>
    <t>SUB_1516</t>
  </si>
  <si>
    <t>SUB_1517</t>
  </si>
  <si>
    <t>SUB_1518</t>
  </si>
  <si>
    <t>SUB_1519</t>
  </si>
  <si>
    <t>SUB_1520</t>
  </si>
  <si>
    <t>SUB_1521</t>
  </si>
  <si>
    <t>SUB_1522</t>
  </si>
  <si>
    <t>SUB_1523</t>
  </si>
  <si>
    <t>SUB_1524</t>
  </si>
  <si>
    <t>SUB_1525</t>
  </si>
  <si>
    <t>SUB_1526</t>
  </si>
  <si>
    <t>SUB_1527</t>
  </si>
  <si>
    <t>SUB_1528</t>
  </si>
  <si>
    <t>SUB_1529</t>
  </si>
  <si>
    <t>SUB_1530</t>
  </si>
  <si>
    <t>SUB_1531</t>
  </si>
  <si>
    <t>SUB_1532</t>
  </si>
  <si>
    <t>SUB_1533</t>
  </si>
  <si>
    <t>SUB_1534</t>
  </si>
  <si>
    <t>SUB_1535</t>
  </si>
  <si>
    <t>SUB_1536</t>
  </si>
  <si>
    <t>SUB_1537</t>
  </si>
  <si>
    <t>SUB_1538</t>
  </si>
  <si>
    <t>SUB_1539</t>
  </si>
  <si>
    <t>SUB_1540</t>
  </si>
  <si>
    <t>SUB_1541</t>
  </si>
  <si>
    <t>SUB_1542</t>
  </si>
  <si>
    <t>SUB_1543</t>
  </si>
  <si>
    <t>SUB_1544</t>
  </si>
  <si>
    <t>SUB_1545</t>
  </si>
  <si>
    <t>SUB_1546</t>
  </si>
  <si>
    <t>SUB_1547</t>
  </si>
  <si>
    <t>SUB_1548</t>
  </si>
  <si>
    <t>SUB_1549</t>
  </si>
  <si>
    <t>SUB_1550</t>
  </si>
  <si>
    <t>SUB_1551</t>
  </si>
  <si>
    <t>SUB_1552</t>
  </si>
  <si>
    <t>SUB_1553</t>
  </si>
  <si>
    <t>SUB_1554</t>
  </si>
  <si>
    <t>SUB_1555</t>
  </si>
  <si>
    <t>SUB_1556</t>
  </si>
  <si>
    <t>SUB_1557</t>
  </si>
  <si>
    <t>SUB_1558</t>
  </si>
  <si>
    <t>SUB_1559</t>
  </si>
  <si>
    <t>SUB_1560</t>
  </si>
  <si>
    <t>SUB_1561</t>
  </si>
  <si>
    <t>SUB_1562</t>
  </si>
  <si>
    <t>SUB_1563</t>
  </si>
  <si>
    <t>SUB_1564</t>
  </si>
  <si>
    <t>SUB_1565</t>
  </si>
  <si>
    <t>SUB_1566</t>
  </si>
  <si>
    <t>SUB_1567</t>
  </si>
  <si>
    <t>SUB_1568</t>
  </si>
  <si>
    <t>SUB_1569</t>
  </si>
  <si>
    <t>SUB_1570</t>
  </si>
  <si>
    <t>SUB_1571</t>
  </si>
  <si>
    <t>SUB_1572</t>
  </si>
  <si>
    <t>SUB_1573</t>
  </si>
  <si>
    <t>SUB_1574</t>
  </si>
  <si>
    <t>SUB_1575</t>
  </si>
  <si>
    <t>SUB_1576</t>
  </si>
  <si>
    <t>SUB_1577</t>
  </si>
  <si>
    <t>SUB_1578</t>
  </si>
  <si>
    <t>SUB_1579</t>
  </si>
  <si>
    <t>SUB_1580</t>
  </si>
  <si>
    <t>SUB_1581</t>
  </si>
  <si>
    <t>SUB_1582</t>
  </si>
  <si>
    <t>SUB_1583</t>
  </si>
  <si>
    <t>SUB_1584</t>
  </si>
  <si>
    <t>SUB_1585</t>
  </si>
  <si>
    <t>SUB_1586</t>
  </si>
  <si>
    <t>SUB_1587</t>
  </si>
  <si>
    <t>SUB_1588</t>
  </si>
  <si>
    <t>SUB_1589</t>
  </si>
  <si>
    <t>SUB_1590</t>
  </si>
  <si>
    <t>SUB_1591</t>
  </si>
  <si>
    <t>SUB_1592</t>
  </si>
  <si>
    <t>SUB_1593</t>
  </si>
  <si>
    <t>SUB_1594</t>
  </si>
  <si>
    <t>SUB_1595</t>
  </si>
  <si>
    <t>SUB_1596</t>
  </si>
  <si>
    <t>SUB_1597</t>
  </si>
  <si>
    <t>SUB_1598</t>
  </si>
  <si>
    <t>SUB_1599</t>
  </si>
  <si>
    <t>SUB_1600</t>
  </si>
  <si>
    <t>SUB_1601</t>
  </si>
  <si>
    <t>SUB_1602</t>
  </si>
  <si>
    <t>SUB_1603</t>
  </si>
  <si>
    <t>SUB_1604</t>
  </si>
  <si>
    <t>SUB_1605</t>
  </si>
  <si>
    <t>SUB_1606</t>
  </si>
  <si>
    <t>SUB_1607</t>
  </si>
  <si>
    <t>SUB_1608</t>
  </si>
  <si>
    <t>SUB_1609</t>
  </si>
  <si>
    <t>SUB_1610</t>
  </si>
  <si>
    <t>SUB_1611</t>
  </si>
  <si>
    <t>SUB_1612</t>
  </si>
  <si>
    <t>SUB_1613</t>
  </si>
  <si>
    <t>SUB_1614</t>
  </si>
  <si>
    <t>SUB_1615</t>
  </si>
  <si>
    <t>SUB_1616</t>
  </si>
  <si>
    <t>SUB_1617</t>
  </si>
  <si>
    <t>SUB_1618</t>
  </si>
  <si>
    <t>SUB_1619</t>
  </si>
  <si>
    <t>SUB_1620</t>
  </si>
  <si>
    <t>SUB_1621</t>
  </si>
  <si>
    <t>SUB_1622</t>
  </si>
  <si>
    <t>SUB_1623</t>
  </si>
  <si>
    <t>SUB_1624</t>
  </si>
  <si>
    <t>SUB_1625</t>
  </si>
  <si>
    <t>SUB_1626</t>
  </si>
  <si>
    <t>SUB_1627</t>
  </si>
  <si>
    <t>SUB_1628</t>
  </si>
  <si>
    <t>SUB_1629</t>
  </si>
  <si>
    <t>SUB_1630</t>
  </si>
  <si>
    <t>SUB_1631</t>
  </si>
  <si>
    <t>SUB_1632</t>
  </si>
  <si>
    <t>SUB_1633</t>
  </si>
  <si>
    <t>SUB_1634</t>
  </si>
  <si>
    <t>SUB_1635</t>
  </si>
  <si>
    <t>SUB_1636</t>
  </si>
  <si>
    <t>SUB_1637</t>
  </si>
  <si>
    <t>SUB_1638</t>
  </si>
  <si>
    <t>SUB_1639</t>
  </si>
  <si>
    <t>SUB_1640</t>
  </si>
  <si>
    <t>SUB_1641</t>
  </si>
  <si>
    <t>SUB_1642</t>
  </si>
  <si>
    <t>SUB_1643</t>
  </si>
  <si>
    <t>SUB_1644</t>
  </si>
  <si>
    <t>SUB_1645</t>
  </si>
  <si>
    <t>SUB_1646</t>
  </si>
  <si>
    <t>SUB_1647</t>
  </si>
  <si>
    <t>SUB_1648</t>
  </si>
  <si>
    <t>SUB_1649</t>
  </si>
  <si>
    <t>SUB_1650</t>
  </si>
  <si>
    <t>SUB_1651</t>
  </si>
  <si>
    <t>SUB_1652</t>
  </si>
  <si>
    <t>SUB_1653</t>
  </si>
  <si>
    <t>SUB_1654</t>
  </si>
  <si>
    <t>SUB_1655</t>
  </si>
  <si>
    <t>SUB_1656</t>
  </si>
  <si>
    <t>SUB_1657</t>
  </si>
  <si>
    <t>SUB_1658</t>
  </si>
  <si>
    <t>SUB_1659</t>
  </si>
  <si>
    <t>SUB_1660</t>
  </si>
  <si>
    <t>SUB_1661</t>
  </si>
  <si>
    <t>SUB_1662</t>
  </si>
  <si>
    <t>SUB_1663</t>
  </si>
  <si>
    <t>SUB_1664</t>
  </si>
  <si>
    <t>SUB_1665</t>
  </si>
  <si>
    <t>SUB_1666</t>
  </si>
  <si>
    <t>SUB_1667</t>
  </si>
  <si>
    <t>SUB_1668</t>
  </si>
  <si>
    <t>SUB_1669</t>
  </si>
  <si>
    <t>SUB_1670</t>
  </si>
  <si>
    <t>SUB_1671</t>
  </si>
  <si>
    <t>SUB_1672</t>
  </si>
  <si>
    <t>SUB_1673</t>
  </si>
  <si>
    <t>SUB_1674</t>
  </si>
  <si>
    <t>SUB_1675</t>
  </si>
  <si>
    <t>SUB_1676</t>
  </si>
  <si>
    <t>SUB_1677</t>
  </si>
  <si>
    <t>SUB_1678</t>
  </si>
  <si>
    <t>SUB_1679</t>
  </si>
  <si>
    <t>SUB_1680</t>
  </si>
  <si>
    <t>SUB_1681</t>
  </si>
  <si>
    <t>SUB_1682</t>
  </si>
  <si>
    <t>SUB_1683</t>
  </si>
  <si>
    <t>SUB_1684</t>
  </si>
  <si>
    <t>SUB_1685</t>
  </si>
  <si>
    <t>SUB_1686</t>
  </si>
  <si>
    <t>SUB_1687</t>
  </si>
  <si>
    <t>SUB_1688</t>
  </si>
  <si>
    <t>SUB_1689</t>
  </si>
  <si>
    <t>SUB_1690</t>
  </si>
  <si>
    <t>SUB_1691</t>
  </si>
  <si>
    <t>SUB_1692</t>
  </si>
  <si>
    <t>SUB_1693</t>
  </si>
  <si>
    <t>SUB_1694</t>
  </si>
  <si>
    <t>SUB_1695</t>
  </si>
  <si>
    <t>SUB_1696</t>
  </si>
  <si>
    <t>SUB_1697</t>
  </si>
  <si>
    <t>SUB_1698</t>
  </si>
  <si>
    <t>SUB_1699</t>
  </si>
  <si>
    <t>SUB_1700</t>
  </si>
  <si>
    <t>SUB_1701</t>
  </si>
  <si>
    <t>SUB_1702</t>
  </si>
  <si>
    <t>SUB_1703</t>
  </si>
  <si>
    <t>SUB_1704</t>
  </si>
  <si>
    <t>SUB_1705</t>
  </si>
  <si>
    <t>SUB_1706</t>
  </si>
  <si>
    <t>SUB_1707</t>
  </si>
  <si>
    <t>SUB_1708</t>
  </si>
  <si>
    <t>SUB_1709</t>
  </si>
  <si>
    <t>SUB_1710</t>
  </si>
  <si>
    <t>SUB_1711</t>
  </si>
  <si>
    <t>SUB_1712</t>
  </si>
  <si>
    <t>SUB_1713</t>
  </si>
  <si>
    <t>SUB_1714</t>
  </si>
  <si>
    <t>SUB_1715</t>
  </si>
  <si>
    <t>SUB_1716</t>
  </si>
  <si>
    <t>SUB_1717</t>
  </si>
  <si>
    <t>SUB_1718</t>
  </si>
  <si>
    <t>SUB_1719</t>
  </si>
  <si>
    <t>SUB_1720</t>
  </si>
  <si>
    <t>SUB_1721</t>
  </si>
  <si>
    <t>SUB_1722</t>
  </si>
  <si>
    <t>SUB_1723</t>
  </si>
  <si>
    <t>SUB_1724</t>
  </si>
  <si>
    <t>SUB_1725</t>
  </si>
  <si>
    <t>SUB_1726</t>
  </si>
  <si>
    <t>SUB_1727</t>
  </si>
  <si>
    <t>SUB_1728</t>
  </si>
  <si>
    <t>SUB_1729</t>
  </si>
  <si>
    <t>SUB_1730</t>
  </si>
  <si>
    <t>SUB_1731</t>
  </si>
  <si>
    <t>SUB_1732</t>
  </si>
  <si>
    <t>SUB_1733</t>
  </si>
  <si>
    <t>SUB_1734</t>
  </si>
  <si>
    <t>SUB_1735</t>
  </si>
  <si>
    <t>SUB_1736</t>
  </si>
  <si>
    <t>SUB_1737</t>
  </si>
  <si>
    <t>SUB_1738</t>
  </si>
  <si>
    <t>SUB_1739</t>
  </si>
  <si>
    <t>SUB_1740</t>
  </si>
  <si>
    <t>SUB_1741</t>
  </si>
  <si>
    <t>SUB_1742</t>
  </si>
  <si>
    <t>SUB_1743</t>
  </si>
  <si>
    <t>SUB_1744</t>
  </si>
  <si>
    <t>SUB_1745</t>
  </si>
  <si>
    <t>SUB_1746</t>
  </si>
  <si>
    <t>SUB_1747</t>
  </si>
  <si>
    <t>SUB_1748</t>
  </si>
  <si>
    <t>SUB_1749</t>
  </si>
  <si>
    <t>SUB_1750</t>
  </si>
  <si>
    <t>SUB_1751</t>
  </si>
  <si>
    <t>SUB_1752</t>
  </si>
  <si>
    <t>SUB_1753</t>
  </si>
  <si>
    <t>SUB_1754</t>
  </si>
  <si>
    <t>SUB_1755</t>
  </si>
  <si>
    <t>SUB_1756</t>
  </si>
  <si>
    <t>SUB_1757</t>
  </si>
  <si>
    <t>SUB_1758</t>
  </si>
  <si>
    <t>SUB_1759</t>
  </si>
  <si>
    <t>SUB_1760</t>
  </si>
  <si>
    <t>SUB_1761</t>
  </si>
  <si>
    <t>SUB_1762</t>
  </si>
  <si>
    <t>SUB_1763</t>
  </si>
  <si>
    <t>SUB_1764</t>
  </si>
  <si>
    <t>SUB_1765</t>
  </si>
  <si>
    <t>SUB_1766</t>
  </si>
  <si>
    <t>SUB_1767</t>
  </si>
  <si>
    <t>SUB_1768</t>
  </si>
  <si>
    <t>SUB_1769</t>
  </si>
  <si>
    <t>SUB_1770</t>
  </si>
  <si>
    <t>SUB_1771</t>
  </si>
  <si>
    <t>SUB_1772</t>
  </si>
  <si>
    <t>SUB_1773</t>
  </si>
  <si>
    <t>SUB_1774</t>
  </si>
  <si>
    <t>SUB_1775</t>
  </si>
  <si>
    <t>SUB_1776</t>
  </si>
  <si>
    <t>SUB_1777</t>
  </si>
  <si>
    <t>SUB_1778</t>
  </si>
  <si>
    <t>SUB_1779</t>
  </si>
  <si>
    <t>SUB_1780</t>
  </si>
  <si>
    <t>SUB_1781</t>
  </si>
  <si>
    <t>SUB_1782</t>
  </si>
  <si>
    <t>SUB_1783</t>
  </si>
  <si>
    <t>SUB_1784</t>
  </si>
  <si>
    <t>SUB_1785</t>
  </si>
  <si>
    <t>SUB_1786</t>
  </si>
  <si>
    <t>SUB_1787</t>
  </si>
  <si>
    <t>SUB_1788</t>
  </si>
  <si>
    <t>SUB_1789</t>
  </si>
  <si>
    <t>SUB_1790</t>
  </si>
  <si>
    <t>SUB_1791</t>
  </si>
  <si>
    <t>SUB_1792</t>
  </si>
  <si>
    <t>SUB_1793</t>
  </si>
  <si>
    <t>SUB_1794</t>
  </si>
  <si>
    <t>SUB_1795</t>
  </si>
  <si>
    <t>SUB_1796</t>
  </si>
  <si>
    <t>SUB_1797</t>
  </si>
  <si>
    <t>SUB_1798</t>
  </si>
  <si>
    <t>SUB_1799</t>
  </si>
  <si>
    <t>SUB_1800</t>
  </si>
  <si>
    <t>SUB_1801</t>
  </si>
  <si>
    <t>SUB_1802</t>
  </si>
  <si>
    <t>SUB_1803</t>
  </si>
  <si>
    <t>SUB_1804</t>
  </si>
  <si>
    <t>SUB_1805</t>
  </si>
  <si>
    <t>SUB_1806</t>
  </si>
  <si>
    <t>SUB_1807</t>
  </si>
  <si>
    <t>SUB_1808</t>
  </si>
  <si>
    <t>SUB_1809</t>
  </si>
  <si>
    <t>SUB_1810</t>
  </si>
  <si>
    <t>SUB_1811</t>
  </si>
  <si>
    <t>SUB_1812</t>
  </si>
  <si>
    <t>SUB_1813</t>
  </si>
  <si>
    <t>SUB_1814</t>
  </si>
  <si>
    <t>SUB_1815</t>
  </si>
  <si>
    <t>SUB_1816</t>
  </si>
  <si>
    <t>SUB_1817</t>
  </si>
  <si>
    <t>SUB_1818</t>
  </si>
  <si>
    <t>SUB_1819</t>
  </si>
  <si>
    <t>SUB_1820</t>
  </si>
  <si>
    <t>SUB_1821</t>
  </si>
  <si>
    <t>SUB_1822</t>
  </si>
  <si>
    <t>SUB_1823</t>
  </si>
  <si>
    <t>SUB_1824</t>
  </si>
  <si>
    <t>SUB_1825</t>
  </si>
  <si>
    <t>SUB_1826</t>
  </si>
  <si>
    <t>SUB_1827</t>
  </si>
  <si>
    <t>SUB_1828</t>
  </si>
  <si>
    <t>SUB_1829</t>
  </si>
  <si>
    <t>SUB_1830</t>
  </si>
  <si>
    <t>SUB_1831</t>
  </si>
  <si>
    <t>SUB_1832</t>
  </si>
  <si>
    <t>SUB_1833</t>
  </si>
  <si>
    <t>SUB_1834</t>
  </si>
  <si>
    <t>SUB_1835</t>
  </si>
  <si>
    <t>SUB_1836</t>
  </si>
  <si>
    <t>SUB_1837</t>
  </si>
  <si>
    <t>SUB_1838</t>
  </si>
  <si>
    <t>SUB_1839</t>
  </si>
  <si>
    <t>SUB_1840</t>
  </si>
  <si>
    <t>SUB_1841</t>
  </si>
  <si>
    <t>SUB_1842</t>
  </si>
  <si>
    <t>SUB_1843</t>
  </si>
  <si>
    <t>SUB_1844</t>
  </si>
  <si>
    <t>SUB_1845</t>
  </si>
  <si>
    <t>SUB_1846</t>
  </si>
  <si>
    <t>SUB_1847</t>
  </si>
  <si>
    <t>SUB_1848</t>
  </si>
  <si>
    <t>SUB_1849</t>
  </si>
  <si>
    <t>SUB_1850</t>
  </si>
  <si>
    <t>SUB_1851</t>
  </si>
  <si>
    <t>SUB_1852</t>
  </si>
  <si>
    <t>SUB_1853</t>
  </si>
  <si>
    <t>SUB_1854</t>
  </si>
  <si>
    <t>SUB_1855</t>
  </si>
  <si>
    <t>SUB_1856</t>
  </si>
  <si>
    <t>SUB_1857</t>
  </si>
  <si>
    <t>SUB_1858</t>
  </si>
  <si>
    <t>SUB_1859</t>
  </si>
  <si>
    <t>SUB_1860</t>
  </si>
  <si>
    <t>SUB_1861</t>
  </si>
  <si>
    <t>SUB_1862</t>
  </si>
  <si>
    <t>SUB_1863</t>
  </si>
  <si>
    <t>SUB_1864</t>
  </si>
  <si>
    <t>SUB_1865</t>
  </si>
  <si>
    <t>SUB_1866</t>
  </si>
  <si>
    <t>SUB_1867</t>
  </si>
  <si>
    <t>SUB_1868</t>
  </si>
  <si>
    <t>SUB_1869</t>
  </si>
  <si>
    <t>SUB_1870</t>
  </si>
  <si>
    <t>SUB_1871</t>
  </si>
  <si>
    <t>SUB_1872</t>
  </si>
  <si>
    <t>SUB_1873</t>
  </si>
  <si>
    <t>SUB_1874</t>
  </si>
  <si>
    <t>SUB_1875</t>
  </si>
  <si>
    <t>SUB_1876</t>
  </si>
  <si>
    <t>SUB_1877</t>
  </si>
  <si>
    <t>SUB_1878</t>
  </si>
  <si>
    <t>SUB_1879</t>
  </si>
  <si>
    <t>SUB_1880</t>
  </si>
  <si>
    <t>SUB_1881</t>
  </si>
  <si>
    <t>SUB_1882</t>
  </si>
  <si>
    <t>SUB_1883</t>
  </si>
  <si>
    <t>SUB_1884</t>
  </si>
  <si>
    <t>SUB_1885</t>
  </si>
  <si>
    <t>SUB_1886</t>
  </si>
  <si>
    <t>SUB_1887</t>
  </si>
  <si>
    <t>SUB_1888</t>
  </si>
  <si>
    <t>SUB_1889</t>
  </si>
  <si>
    <t>SUB_1890</t>
  </si>
  <si>
    <t>SUB_1891</t>
  </si>
  <si>
    <t>SUB_1892</t>
  </si>
  <si>
    <t>SUB_1893</t>
  </si>
  <si>
    <t>SUB_1894</t>
  </si>
  <si>
    <t>SUB_1895</t>
  </si>
  <si>
    <t>SUB_1896</t>
  </si>
  <si>
    <t>SUB_1897</t>
  </si>
  <si>
    <t>SUB_1898</t>
  </si>
  <si>
    <t>SUB_1899</t>
  </si>
  <si>
    <t>SUB_1900</t>
  </si>
  <si>
    <t>SUB_1901</t>
  </si>
  <si>
    <t>SUB_1902</t>
  </si>
  <si>
    <t>SUB_1903</t>
  </si>
  <si>
    <t>SUB_1904</t>
  </si>
  <si>
    <t>SUB_1905</t>
  </si>
  <si>
    <t>SUB_1906</t>
  </si>
  <si>
    <t>SUB_1907</t>
  </si>
  <si>
    <t>SUB_1908</t>
  </si>
  <si>
    <t>SUB_1909</t>
  </si>
  <si>
    <t>SUB_1910</t>
  </si>
  <si>
    <t>SUB_1911</t>
  </si>
  <si>
    <t>SUB_1912</t>
  </si>
  <si>
    <t>SUB_1913</t>
  </si>
  <si>
    <t>SUB_1914</t>
  </si>
  <si>
    <t>SUB_1915</t>
  </si>
  <si>
    <t>SUB_1916</t>
  </si>
  <si>
    <t>SUB_1917</t>
  </si>
  <si>
    <t>SUB_1918</t>
  </si>
  <si>
    <t>SUB_1919</t>
  </si>
  <si>
    <t>SUB_1920</t>
  </si>
  <si>
    <t>SUB_1921</t>
  </si>
  <si>
    <t>SUB_1922</t>
  </si>
  <si>
    <t>SUB_1923</t>
  </si>
  <si>
    <t>SUB_1924</t>
  </si>
  <si>
    <t>SUB_1925</t>
  </si>
  <si>
    <t>SUB_1926</t>
  </si>
  <si>
    <t>SUB_1927</t>
  </si>
  <si>
    <t>SUB_1928</t>
  </si>
  <si>
    <t>SUB_1929</t>
  </si>
  <si>
    <t>SUB_1930</t>
  </si>
  <si>
    <t>SUB_1931</t>
  </si>
  <si>
    <t>SUB_1932</t>
  </si>
  <si>
    <t>SUB_1933</t>
  </si>
  <si>
    <t>SUB_1934</t>
  </si>
  <si>
    <t>SUB_1935</t>
  </si>
  <si>
    <t>SUB_1936</t>
  </si>
  <si>
    <t>SUB_1937</t>
  </si>
  <si>
    <t>SUB_1938</t>
  </si>
  <si>
    <t>SUB_1939</t>
  </si>
  <si>
    <t>SUB_1940</t>
  </si>
  <si>
    <t>SUB_1941</t>
  </si>
  <si>
    <t>SUB_1942</t>
  </si>
  <si>
    <t>SUB_1943</t>
  </si>
  <si>
    <t>SUB_1944</t>
  </si>
  <si>
    <t>SUB_1945</t>
  </si>
  <si>
    <t>SUB_1946</t>
  </si>
  <si>
    <t>SUB_1947</t>
  </si>
  <si>
    <t>SUB_1948</t>
  </si>
  <si>
    <t>SUB_1949</t>
  </si>
  <si>
    <t>SUB_1950</t>
  </si>
  <si>
    <t>SUB_1951</t>
  </si>
  <si>
    <t>SUB_1952</t>
  </si>
  <si>
    <t>SUB_1953</t>
  </si>
  <si>
    <t>SUB_1954</t>
  </si>
  <si>
    <t>SUB_1955</t>
  </si>
  <si>
    <t>SUB_1956</t>
  </si>
  <si>
    <t>SUB_1957</t>
  </si>
  <si>
    <t>SUB_1958</t>
  </si>
  <si>
    <t>SUB_1959</t>
  </si>
  <si>
    <t>SUB_1960</t>
  </si>
  <si>
    <t>SUB_1961</t>
  </si>
  <si>
    <t>SUB_1962</t>
  </si>
  <si>
    <t>SUB_1963</t>
  </si>
  <si>
    <t>SUB_1964</t>
  </si>
  <si>
    <t>SUB_1965</t>
  </si>
  <si>
    <t>SUB_1966</t>
  </si>
  <si>
    <t>SUB_1967</t>
  </si>
  <si>
    <t>SUB_1968</t>
  </si>
  <si>
    <t>SUB_1969</t>
  </si>
  <si>
    <t>SUB_1970</t>
  </si>
  <si>
    <t>SUB_1971</t>
  </si>
  <si>
    <t>SUB_1972</t>
  </si>
  <si>
    <t>SUB_1973</t>
  </si>
  <si>
    <t>SUB_1974</t>
  </si>
  <si>
    <t>SUB_1975</t>
  </si>
  <si>
    <t>SUB_1976</t>
  </si>
  <si>
    <t>SUB_1977</t>
  </si>
  <si>
    <t>SUB_1978</t>
  </si>
  <si>
    <t>SUB_1979</t>
  </si>
  <si>
    <t>SUB_1980</t>
  </si>
  <si>
    <t>SUB_1981</t>
  </si>
  <si>
    <t>SUB_1982</t>
  </si>
  <si>
    <t>SUB_1983</t>
  </si>
  <si>
    <t>SUB_1984</t>
  </si>
  <si>
    <t>SUB_1985</t>
  </si>
  <si>
    <t>SUB_1986</t>
  </si>
  <si>
    <t>SUB_1987</t>
  </si>
  <si>
    <t>SUB_1988</t>
  </si>
  <si>
    <t>SUB_1989</t>
  </si>
  <si>
    <t>SUB_1990</t>
  </si>
  <si>
    <t>SUB_1991</t>
  </si>
  <si>
    <t>SUB_1992</t>
  </si>
  <si>
    <t>SUB_1993</t>
  </si>
  <si>
    <t>SUB_1994</t>
  </si>
  <si>
    <t>SUB_1995</t>
  </si>
  <si>
    <t>SUB_1996</t>
  </si>
  <si>
    <t>SUB_1997</t>
  </si>
  <si>
    <t>SUB_1998</t>
  </si>
  <si>
    <t>SUB_1999</t>
  </si>
  <si>
    <t>SUB_2000</t>
  </si>
  <si>
    <t>SUB_2001</t>
  </si>
  <si>
    <t>SUB_2002</t>
  </si>
  <si>
    <t>SUB_2003</t>
  </si>
  <si>
    <t>SUB_2004</t>
  </si>
  <si>
    <t>SUB_2005</t>
  </si>
  <si>
    <t>SUB_2006</t>
  </si>
  <si>
    <t>SUB_2007</t>
  </si>
  <si>
    <t>SUB_2008</t>
  </si>
  <si>
    <t>SUB_2009</t>
  </si>
  <si>
    <t>SUB_2010</t>
  </si>
  <si>
    <t>SUB_2011</t>
  </si>
  <si>
    <t>SUB_2012</t>
  </si>
  <si>
    <t>SUB_2013</t>
  </si>
  <si>
    <t>SUB_2014</t>
  </si>
  <si>
    <t>SUB_2015</t>
  </si>
  <si>
    <t>SUB_2016</t>
  </si>
  <si>
    <t>SUB_2017</t>
  </si>
  <si>
    <t>SUB_2018</t>
  </si>
  <si>
    <t>SUB_2019</t>
  </si>
  <si>
    <t>SUB_2020</t>
  </si>
  <si>
    <t>SUB_2021</t>
  </si>
  <si>
    <t>SUB_2022</t>
  </si>
  <si>
    <t>SUB_2023</t>
  </si>
  <si>
    <t>SUB_2024</t>
  </si>
  <si>
    <t>SUB_2025</t>
  </si>
  <si>
    <t>SUB_2026</t>
  </si>
  <si>
    <t>SUB_2027</t>
  </si>
  <si>
    <t>SUB_2028</t>
  </si>
  <si>
    <t>SUB_2029</t>
  </si>
  <si>
    <t>SUB_2030</t>
  </si>
  <si>
    <t>SUB_2031</t>
  </si>
  <si>
    <t>SUB_2032</t>
  </si>
  <si>
    <t>SUB_2033</t>
  </si>
  <si>
    <t>SUB_2034</t>
  </si>
  <si>
    <t>SUB_2035</t>
  </si>
  <si>
    <t>SUB_2036</t>
  </si>
  <si>
    <t>SUB_2037</t>
  </si>
  <si>
    <t>SUB_2038</t>
  </si>
  <si>
    <t>SUB_2039</t>
  </si>
  <si>
    <t>SUB_2040</t>
  </si>
  <si>
    <t>SUB_2041</t>
  </si>
  <si>
    <t>SUB_2042</t>
  </si>
  <si>
    <t>SUB_2043</t>
  </si>
  <si>
    <t>SUB_2044</t>
  </si>
  <si>
    <t>SUB_2045</t>
  </si>
  <si>
    <t>SUB_2046</t>
  </si>
  <si>
    <t>SUB_2047</t>
  </si>
  <si>
    <t>SUB_2048</t>
  </si>
  <si>
    <t>SUB_2049</t>
  </si>
  <si>
    <t>SUB_2050</t>
  </si>
  <si>
    <t>SUB_2051</t>
  </si>
  <si>
    <t>SUB_2052</t>
  </si>
  <si>
    <t>SUB_2053</t>
  </si>
  <si>
    <t>SUB_2054</t>
  </si>
  <si>
    <t>SUB_2055</t>
  </si>
  <si>
    <t>SUB_2056</t>
  </si>
  <si>
    <t>SUB_2057</t>
  </si>
  <si>
    <t>SUB_2058</t>
  </si>
  <si>
    <t>SUB_2059</t>
  </si>
  <si>
    <t>SUB_2060</t>
  </si>
  <si>
    <t>SUB_2061</t>
  </si>
  <si>
    <t>SUB_2062</t>
  </si>
  <si>
    <t>SUB_2063</t>
  </si>
  <si>
    <t>SUB_2064</t>
  </si>
  <si>
    <t>SUB_2065</t>
  </si>
  <si>
    <t>SUB_2066</t>
  </si>
  <si>
    <t>SUB_2067</t>
  </si>
  <si>
    <t>SUB_2068</t>
  </si>
  <si>
    <t>SUB_2069</t>
  </si>
  <si>
    <t>SUB_2070</t>
  </si>
  <si>
    <t>SUB_2071</t>
  </si>
  <si>
    <t>SUB_2072</t>
  </si>
  <si>
    <t>SUB_2073</t>
  </si>
  <si>
    <t>SUB_2074</t>
  </si>
  <si>
    <t>SUB_2075</t>
  </si>
  <si>
    <t>SUB_2076</t>
  </si>
  <si>
    <t>SUB_2077</t>
  </si>
  <si>
    <t>SUB_2078</t>
  </si>
  <si>
    <t>SUB_2079</t>
  </si>
  <si>
    <t>SUB_2080</t>
  </si>
  <si>
    <t>SUB_2081</t>
  </si>
  <si>
    <t>SUB_2082</t>
  </si>
  <si>
    <t>SUB_2083</t>
  </si>
  <si>
    <t>SUB_2084</t>
  </si>
  <si>
    <t>SUB_2085</t>
  </si>
  <si>
    <t>SUB_2086</t>
  </si>
  <si>
    <t>SUB_2087</t>
  </si>
  <si>
    <t>SUB_2088</t>
  </si>
  <si>
    <t>SUB_2089</t>
  </si>
  <si>
    <t>SUB_2090</t>
  </si>
  <si>
    <t>SUB_2091</t>
  </si>
  <si>
    <t>SUB_2092</t>
  </si>
  <si>
    <t>SUB_2093</t>
  </si>
  <si>
    <t>SUB_2094</t>
  </si>
  <si>
    <t>SUB_2095</t>
  </si>
  <si>
    <t>SUB_2096</t>
  </si>
  <si>
    <t>SUB_2097</t>
  </si>
  <si>
    <t>SUB_2098</t>
  </si>
  <si>
    <t>SUB_2099</t>
  </si>
  <si>
    <t>SUB_2100</t>
  </si>
  <si>
    <t>SUB_2101</t>
  </si>
  <si>
    <t>SUB_2102</t>
  </si>
  <si>
    <t>SUB_2103</t>
  </si>
  <si>
    <t>SUB_2104</t>
  </si>
  <si>
    <t>SUB_2105</t>
  </si>
  <si>
    <t>SUB_2106</t>
  </si>
  <si>
    <t>SUB_2107</t>
  </si>
  <si>
    <t>SUB_2108</t>
  </si>
  <si>
    <t>SUB_2109</t>
  </si>
  <si>
    <t>SUB_2110</t>
  </si>
  <si>
    <t>SUB_2111</t>
  </si>
  <si>
    <t>SUB_2112</t>
  </si>
  <si>
    <t>SUB_2113</t>
  </si>
  <si>
    <t>SUB_2114</t>
  </si>
  <si>
    <t>SUB_2115</t>
  </si>
  <si>
    <t>SUB_2116</t>
  </si>
  <si>
    <t>SUB_2117</t>
  </si>
  <si>
    <t>SUB_2118</t>
  </si>
  <si>
    <t>SUB_2119</t>
  </si>
  <si>
    <t>SUB_2120</t>
  </si>
  <si>
    <t>SUB_2121</t>
  </si>
  <si>
    <t>SUB_2122</t>
  </si>
  <si>
    <t>SUB_2123</t>
  </si>
  <si>
    <t>SUB_2124</t>
  </si>
  <si>
    <t>SUB_2125</t>
  </si>
  <si>
    <t>SUB_2126</t>
  </si>
  <si>
    <t>SUB_2127</t>
  </si>
  <si>
    <t>SUB_2128</t>
  </si>
  <si>
    <t>SUB_2129</t>
  </si>
  <si>
    <t>SUB_2130</t>
  </si>
  <si>
    <t>SUB_2131</t>
  </si>
  <si>
    <t>SUB_2132</t>
  </si>
  <si>
    <t>SUB_2133</t>
  </si>
  <si>
    <t>SUB_2134</t>
  </si>
  <si>
    <t>SUB_2135</t>
  </si>
  <si>
    <t>SUB_2136</t>
  </si>
  <si>
    <t>SUB_2137</t>
  </si>
  <si>
    <t>SUB_2138</t>
  </si>
  <si>
    <t>SUB_2139</t>
  </si>
  <si>
    <t>SUB_2140</t>
  </si>
  <si>
    <t>SUB_2141</t>
  </si>
  <si>
    <t>SUB_2142</t>
  </si>
  <si>
    <t>SUB_2143</t>
  </si>
  <si>
    <t>SUB_2144</t>
  </si>
  <si>
    <t>SUB_2145</t>
  </si>
  <si>
    <t>SUB_2146</t>
  </si>
  <si>
    <t>SUB_2147</t>
  </si>
  <si>
    <t>SUB_2148</t>
  </si>
  <si>
    <t>SUB_2149</t>
  </si>
  <si>
    <t>SUB_2150</t>
  </si>
  <si>
    <t>SUB_2151</t>
  </si>
  <si>
    <t>SUB_2152</t>
  </si>
  <si>
    <t>SUB_2153</t>
  </si>
  <si>
    <t>SUB_2154</t>
  </si>
  <si>
    <t>SUB_2155</t>
  </si>
  <si>
    <t>SUB_2156</t>
  </si>
  <si>
    <t>SUB_2157</t>
  </si>
  <si>
    <t>SUB_2158</t>
  </si>
  <si>
    <t>SUB_2159</t>
  </si>
  <si>
    <t>SUB_2160</t>
  </si>
  <si>
    <t>SUB_2161</t>
  </si>
  <si>
    <t>SUB_2162</t>
  </si>
  <si>
    <t>SUB_2163</t>
  </si>
  <si>
    <t>SUB_2164</t>
  </si>
  <si>
    <t>SUB_2165</t>
  </si>
  <si>
    <t>SUB_2166</t>
  </si>
  <si>
    <t>SUB_2167</t>
  </si>
  <si>
    <t>SUB_2168</t>
  </si>
  <si>
    <t>SUB_2169</t>
  </si>
  <si>
    <t>SUB_2170</t>
  </si>
  <si>
    <t>SUB_2171</t>
  </si>
  <si>
    <t>SUB_2172</t>
  </si>
  <si>
    <t>SUB_2173</t>
  </si>
  <si>
    <t>SUB_2174</t>
  </si>
  <si>
    <t>SUB_2175</t>
  </si>
  <si>
    <t>SUB_2176</t>
  </si>
  <si>
    <t>SUB_2177</t>
  </si>
  <si>
    <t>SUB_2178</t>
  </si>
  <si>
    <t>SUB_2179</t>
  </si>
  <si>
    <t>SUB_2180</t>
  </si>
  <si>
    <t>SUB_2181</t>
  </si>
  <si>
    <t>SUB_2182</t>
  </si>
  <si>
    <t>SUB_2183</t>
  </si>
  <si>
    <t>SUB_2184</t>
  </si>
  <si>
    <t>SUB_2185</t>
  </si>
  <si>
    <t>SUB_2186</t>
  </si>
  <si>
    <t>SUB_2187</t>
  </si>
  <si>
    <t>SUB_2188</t>
  </si>
  <si>
    <t>SUB_2189</t>
  </si>
  <si>
    <t>SUB_2190</t>
  </si>
  <si>
    <t>SUB_2191</t>
  </si>
  <si>
    <t>SUB_2192</t>
  </si>
  <si>
    <t>SUB_2193</t>
  </si>
  <si>
    <t>SUB_2194</t>
  </si>
  <si>
    <t>SUB_2195</t>
  </si>
  <si>
    <t>SUB_2196</t>
  </si>
  <si>
    <t>SUB_2197</t>
  </si>
  <si>
    <t>SUB_2198</t>
  </si>
  <si>
    <t>SUB_2199</t>
  </si>
  <si>
    <t>SUB_2200</t>
  </si>
  <si>
    <t>SUB_2201</t>
  </si>
  <si>
    <t>SUB_2202</t>
  </si>
  <si>
    <t>SUB_2203</t>
  </si>
  <si>
    <t>SUB_2204</t>
  </si>
  <si>
    <t>SUB_2205</t>
  </si>
  <si>
    <t>SUB_2206</t>
  </si>
  <si>
    <t>SUB_2207</t>
  </si>
  <si>
    <t>SUB_2208</t>
  </si>
  <si>
    <t>SUB_2209</t>
  </si>
  <si>
    <t>SUB_2210</t>
  </si>
  <si>
    <t>SUB_2211</t>
  </si>
  <si>
    <t>SUB_2212</t>
  </si>
  <si>
    <t>SUB_2213</t>
  </si>
  <si>
    <t>SUB_2214</t>
  </si>
  <si>
    <t>SUB_2215</t>
  </si>
  <si>
    <t>SUB_2216</t>
  </si>
  <si>
    <t>SUB_2217</t>
  </si>
  <si>
    <t>SUB_2218</t>
  </si>
  <si>
    <t>SUB_2219</t>
  </si>
  <si>
    <t>SUB_2220</t>
  </si>
  <si>
    <t>SUB_2221</t>
  </si>
  <si>
    <t>SUB_2222</t>
  </si>
  <si>
    <t>SUB_2223</t>
  </si>
  <si>
    <t>SUB_2224</t>
  </si>
  <si>
    <t>SUB_2225</t>
  </si>
  <si>
    <t>SUB_2226</t>
  </si>
  <si>
    <t>SUB_2227</t>
  </si>
  <si>
    <t>SUB_2228</t>
  </si>
  <si>
    <t>SUB_2229</t>
  </si>
  <si>
    <t>SUB_2230</t>
  </si>
  <si>
    <t>SUB_2231</t>
  </si>
  <si>
    <t>SUB_2232</t>
  </si>
  <si>
    <t>SUB_2233</t>
  </si>
  <si>
    <t>SUB_2234</t>
  </si>
  <si>
    <t>SUB_2235</t>
  </si>
  <si>
    <t>SUB_2236</t>
  </si>
  <si>
    <t>SUB_2237</t>
  </si>
  <si>
    <t>SUB_2238</t>
  </si>
  <si>
    <t>SUB_2239</t>
  </si>
  <si>
    <t>SUB_2240</t>
  </si>
  <si>
    <t>SUB_2241</t>
  </si>
  <si>
    <t>SUB_2242</t>
  </si>
  <si>
    <t>SUB_2243</t>
  </si>
  <si>
    <t>SUB_2244</t>
  </si>
  <si>
    <t>SUB_2245</t>
  </si>
  <si>
    <t>SUB_2246</t>
  </si>
  <si>
    <t>SUB_2247</t>
  </si>
  <si>
    <t>SUB_2248</t>
  </si>
  <si>
    <t>SUB_2249</t>
  </si>
  <si>
    <t>SUB_2250</t>
  </si>
  <si>
    <t>SUB_2251</t>
  </si>
  <si>
    <t>SUB_2252</t>
  </si>
  <si>
    <t>SUB_2253</t>
  </si>
  <si>
    <t>SUB_2254</t>
  </si>
  <si>
    <t>SUB_2255</t>
  </si>
  <si>
    <t>SUB_2256</t>
  </si>
  <si>
    <t>SUB_2257</t>
  </si>
  <si>
    <t>SUB_2258</t>
  </si>
  <si>
    <t>SUB_2259</t>
  </si>
  <si>
    <t>SUB_2260</t>
  </si>
  <si>
    <t>SUB_2261</t>
  </si>
  <si>
    <t>SUB_2262</t>
  </si>
  <si>
    <t>SUB_2263</t>
  </si>
  <si>
    <t>SUB_2264</t>
  </si>
  <si>
    <t>SUB_2265</t>
  </si>
  <si>
    <t>SUB_2266</t>
  </si>
  <si>
    <t>SUB_2267</t>
  </si>
  <si>
    <t>SUB_2268</t>
  </si>
  <si>
    <t>SUB_2269</t>
  </si>
  <si>
    <t>SUB_2270</t>
  </si>
  <si>
    <t>SUB_2271</t>
  </si>
  <si>
    <t>SUB_2272</t>
  </si>
  <si>
    <t>SUB_2273</t>
  </si>
  <si>
    <t>SUB_2274</t>
  </si>
  <si>
    <t>SUB_2275</t>
  </si>
  <si>
    <t>SUB_2276</t>
  </si>
  <si>
    <t>SUB_2277</t>
  </si>
  <si>
    <t>SUB_2278</t>
  </si>
  <si>
    <t>SUB_2279</t>
  </si>
  <si>
    <t>SUB_2280</t>
  </si>
  <si>
    <t>SUB_2281</t>
  </si>
  <si>
    <t>SUB_2282</t>
  </si>
  <si>
    <t>SUB_2283</t>
  </si>
  <si>
    <t>SUB_2284</t>
  </si>
  <si>
    <t>SUB_2285</t>
  </si>
  <si>
    <t>SUB_2286</t>
  </si>
  <si>
    <t>SUB_2287</t>
  </si>
  <si>
    <t>SUB_2288</t>
  </si>
  <si>
    <t>SUB_2289</t>
  </si>
  <si>
    <t>SUB_2290</t>
  </si>
  <si>
    <t>SUB_2291</t>
  </si>
  <si>
    <t>SUB_2292</t>
  </si>
  <si>
    <t>SUB_2293</t>
  </si>
  <si>
    <t>SUB_2294</t>
  </si>
  <si>
    <t>SUB_2295</t>
  </si>
  <si>
    <t>SUB_2296</t>
  </si>
  <si>
    <t>SUB_2297</t>
  </si>
  <si>
    <t>SUB_2298</t>
  </si>
  <si>
    <t>SUB_2299</t>
  </si>
  <si>
    <t>SUB_2300</t>
  </si>
  <si>
    <t>SUB_2301</t>
  </si>
  <si>
    <t>SUB_2302</t>
  </si>
  <si>
    <t>SUB_2303</t>
  </si>
  <si>
    <t>SUB_2304</t>
  </si>
  <si>
    <t>SUB_2305</t>
  </si>
  <si>
    <t>SUB_2306</t>
  </si>
  <si>
    <t>SUB_2307</t>
  </si>
  <si>
    <t>SUB_2308</t>
  </si>
  <si>
    <t>SUB_2309</t>
  </si>
  <si>
    <t>SUB_2310</t>
  </si>
  <si>
    <t>SUB_2311</t>
  </si>
  <si>
    <t>SUB_2312</t>
  </si>
  <si>
    <t>SUB_2313</t>
  </si>
  <si>
    <t>SUB_2314</t>
  </si>
  <si>
    <t>SUB_2315</t>
  </si>
  <si>
    <t>SUB_2316</t>
  </si>
  <si>
    <t>SUB_2317</t>
  </si>
  <si>
    <t>SUB_2318</t>
  </si>
  <si>
    <t>SUB_2319</t>
  </si>
  <si>
    <t>SUB_2320</t>
  </si>
  <si>
    <t>SUB_2321</t>
  </si>
  <si>
    <t>SUB_2322</t>
  </si>
  <si>
    <t>SUB_2323</t>
  </si>
  <si>
    <t>SUB_2324</t>
  </si>
  <si>
    <t>SUB_2325</t>
  </si>
  <si>
    <t>SUB_2326</t>
  </si>
  <si>
    <t>SUB_2327</t>
  </si>
  <si>
    <t>SUB_2328</t>
  </si>
  <si>
    <t>SUB_2329</t>
  </si>
  <si>
    <t>SUB_2330</t>
  </si>
  <si>
    <t>SUB_2331</t>
  </si>
  <si>
    <t>SUB_2332</t>
  </si>
  <si>
    <t>SUB_2333</t>
  </si>
  <si>
    <t>SUB_2334</t>
  </si>
  <si>
    <t>SUB_2335</t>
  </si>
  <si>
    <t>SUB_2336</t>
  </si>
  <si>
    <t>SUB_2337</t>
  </si>
  <si>
    <t>SUB_2338</t>
  </si>
  <si>
    <t>SUB_2339</t>
  </si>
  <si>
    <t>SUB_2340</t>
  </si>
  <si>
    <t>SUB_2341</t>
  </si>
  <si>
    <t>SUB_2342</t>
  </si>
  <si>
    <t>SUB_2343</t>
  </si>
  <si>
    <t>SUB_2344</t>
  </si>
  <si>
    <t>SUB_2345</t>
  </si>
  <si>
    <t>SUB_2346</t>
  </si>
  <si>
    <t>SUB_2347</t>
  </si>
  <si>
    <t>SUB_2348</t>
  </si>
  <si>
    <t>SUB_2349</t>
  </si>
  <si>
    <t>SUB_2350</t>
  </si>
  <si>
    <t>SUB_2351</t>
  </si>
  <si>
    <t>SUB_2352</t>
  </si>
  <si>
    <t>SUB_2353</t>
  </si>
  <si>
    <t>SUB_2354</t>
  </si>
  <si>
    <t>SUB_2355</t>
  </si>
  <si>
    <t>SUB_2356</t>
  </si>
  <si>
    <t>SUB_2357</t>
  </si>
  <si>
    <t>SUB_2358</t>
  </si>
  <si>
    <t>SUB_2359</t>
  </si>
  <si>
    <t>SUB_2360</t>
  </si>
  <si>
    <t>SUB_2361</t>
  </si>
  <si>
    <t>SUB_2362</t>
  </si>
  <si>
    <t>SUB_2363</t>
  </si>
  <si>
    <t>SUB_2364</t>
  </si>
  <si>
    <t>SUB_2365</t>
  </si>
  <si>
    <t>SUB_2366</t>
  </si>
  <si>
    <t>SUB_2367</t>
  </si>
  <si>
    <t>SUB_2368</t>
  </si>
  <si>
    <t>SUB_2369</t>
  </si>
  <si>
    <t>SUB_2370</t>
  </si>
  <si>
    <t>SUB_2371</t>
  </si>
  <si>
    <t>SUB_2372</t>
  </si>
  <si>
    <t>SUB_2373</t>
  </si>
  <si>
    <t>SUB_2374</t>
  </si>
  <si>
    <t>SUB_2375</t>
  </si>
  <si>
    <t>SUB_2376</t>
  </si>
  <si>
    <t>SUB_2377</t>
  </si>
  <si>
    <t>SUB_2378</t>
  </si>
  <si>
    <t>SUB_2379</t>
  </si>
  <si>
    <t>SUB_2380</t>
  </si>
  <si>
    <t>SUB_2381</t>
  </si>
  <si>
    <t>SUB_2382</t>
  </si>
  <si>
    <t>SUB_2383</t>
  </si>
  <si>
    <t>SUB_2384</t>
  </si>
  <si>
    <t>SUB_2385</t>
  </si>
  <si>
    <t>SUB_2386</t>
  </si>
  <si>
    <t>SUB_2387</t>
  </si>
  <si>
    <t>SUB_2388</t>
  </si>
  <si>
    <t>SUB_2389</t>
  </si>
  <si>
    <t>SUB_2390</t>
  </si>
  <si>
    <t>SUB_2391</t>
  </si>
  <si>
    <t>SUB_2392</t>
  </si>
  <si>
    <t>SUB_2393</t>
  </si>
  <si>
    <t>SUB_2394</t>
  </si>
  <si>
    <t>SUB_2395</t>
  </si>
  <si>
    <t>SUB_2396</t>
  </si>
  <si>
    <t>SUB_2397</t>
  </si>
  <si>
    <t>SUB_2398</t>
  </si>
  <si>
    <t>SUB_2399</t>
  </si>
  <si>
    <t>SUB_2400</t>
  </si>
  <si>
    <t>SUB_2401</t>
  </si>
  <si>
    <t>SUB_2402</t>
  </si>
  <si>
    <t>SUB_2403</t>
  </si>
  <si>
    <t>SUB_2404</t>
  </si>
  <si>
    <t>SUB_2405</t>
  </si>
  <si>
    <t>SUB_2406</t>
  </si>
  <si>
    <t>SUB_2407</t>
  </si>
  <si>
    <t>SUB_2408</t>
  </si>
  <si>
    <t>SUB_2409</t>
  </si>
  <si>
    <t>SUB_2410</t>
  </si>
  <si>
    <t>SUB_2411</t>
  </si>
  <si>
    <t>SUB_2412</t>
  </si>
  <si>
    <t>SUB_2413</t>
  </si>
  <si>
    <t>SUB_2414</t>
  </si>
  <si>
    <t>SUB_2415</t>
  </si>
  <si>
    <t>SUB_2416</t>
  </si>
  <si>
    <t>SUB_2417</t>
  </si>
  <si>
    <t>SUB_2418</t>
  </si>
  <si>
    <t>SUB_2419</t>
  </si>
  <si>
    <t>SUB_2420</t>
  </si>
  <si>
    <t>SUB_2421</t>
  </si>
  <si>
    <t>SUB_2422</t>
  </si>
  <si>
    <t>SUB_2423</t>
  </si>
  <si>
    <t>SUB_2424</t>
  </si>
  <si>
    <t>SUB_2425</t>
  </si>
  <si>
    <t>SUB_2426</t>
  </si>
  <si>
    <t>SUB_2427</t>
  </si>
  <si>
    <t>SUB_2428</t>
  </si>
  <si>
    <t>SUB_2429</t>
  </si>
  <si>
    <t>SUB_2430</t>
  </si>
  <si>
    <t>SUB_2431</t>
  </si>
  <si>
    <t>SUB_2432</t>
  </si>
  <si>
    <t>SUB_2433</t>
  </si>
  <si>
    <t>SUB_2434</t>
  </si>
  <si>
    <t>SUB_2435</t>
  </si>
  <si>
    <t>SUB_2436</t>
  </si>
  <si>
    <t>SUB_2437</t>
  </si>
  <si>
    <t>SUB_2438</t>
  </si>
  <si>
    <t>SUB_2439</t>
  </si>
  <si>
    <t>SUB_2440</t>
  </si>
  <si>
    <t>SUB_2441</t>
  </si>
  <si>
    <t>SUB_2442</t>
  </si>
  <si>
    <t>SUB_2443</t>
  </si>
  <si>
    <t>SUB_2444</t>
  </si>
  <si>
    <t>SUB_2445</t>
  </si>
  <si>
    <t>SUB_2446</t>
  </si>
  <si>
    <t>SUB_2447</t>
  </si>
  <si>
    <t>SUB_2448</t>
  </si>
  <si>
    <t>SUB_2449</t>
  </si>
  <si>
    <t>SUB_2450</t>
  </si>
  <si>
    <t>SUB_2451</t>
  </si>
  <si>
    <t>SUB_2452</t>
  </si>
  <si>
    <t>SUB_2453</t>
  </si>
  <si>
    <t>SUB_2454</t>
  </si>
  <si>
    <t>SUB_2455</t>
  </si>
  <si>
    <t>SUB_2456</t>
  </si>
  <si>
    <t>SUB_2457</t>
  </si>
  <si>
    <t>SUB_2458</t>
  </si>
  <si>
    <t>SUB_2459</t>
  </si>
  <si>
    <t>SUB_2460</t>
  </si>
  <si>
    <t>SUB_2461</t>
  </si>
  <si>
    <t>SUB_2462</t>
  </si>
  <si>
    <t>SUB_2463</t>
  </si>
  <si>
    <t>SUB_2464</t>
  </si>
  <si>
    <t>SUB_2465</t>
  </si>
  <si>
    <t>SUB_2466</t>
  </si>
  <si>
    <t>SUB_2467</t>
  </si>
  <si>
    <t>SUB_2468</t>
  </si>
  <si>
    <t>SUB_2469</t>
  </si>
  <si>
    <t>SUB_2470</t>
  </si>
  <si>
    <t>SUB_2471</t>
  </si>
  <si>
    <t>SUB_2472</t>
  </si>
  <si>
    <t>SUB_2473</t>
  </si>
  <si>
    <t>SUB_2474</t>
  </si>
  <si>
    <t>SUB_2475</t>
  </si>
  <si>
    <t>SUB_2476</t>
  </si>
  <si>
    <t>SUB_2477</t>
  </si>
  <si>
    <t>SUB_2478</t>
  </si>
  <si>
    <t>SUB_2479</t>
  </si>
  <si>
    <t>SUB_2480</t>
  </si>
  <si>
    <t>SUB_2481</t>
  </si>
  <si>
    <t>SUB_2482</t>
  </si>
  <si>
    <t>SUB_2483</t>
  </si>
  <si>
    <t>SUB_2484</t>
  </si>
  <si>
    <t>SUB_2485</t>
  </si>
  <si>
    <t>SUB_2486</t>
  </si>
  <si>
    <t>SUB_2487</t>
  </si>
  <si>
    <t>SUB_2488</t>
  </si>
  <si>
    <t>SUB_2489</t>
  </si>
  <si>
    <t>SUB_2490</t>
  </si>
  <si>
    <t>SUB_2491</t>
  </si>
  <si>
    <t>SUB_2492</t>
  </si>
  <si>
    <t>SUB_2493</t>
  </si>
  <si>
    <t>SUB_2494</t>
  </si>
  <si>
    <t>SUB_2495</t>
  </si>
  <si>
    <t>SUB_2496</t>
  </si>
  <si>
    <t>SUB_2497</t>
  </si>
  <si>
    <t>SUB_2498</t>
  </si>
  <si>
    <t>SUB_2499</t>
  </si>
  <si>
    <t>SUB_2500</t>
  </si>
  <si>
    <t>SUB_2501</t>
  </si>
  <si>
    <t>SUB_2502</t>
  </si>
  <si>
    <t>SUB_2503</t>
  </si>
  <si>
    <t>SUB_2504</t>
  </si>
  <si>
    <t>SUB_2505</t>
  </si>
  <si>
    <t>SUB_2506</t>
  </si>
  <si>
    <t>SUB_2507</t>
  </si>
  <si>
    <t>SUB_2508</t>
  </si>
  <si>
    <t>SUB_2509</t>
  </si>
  <si>
    <t>SUB_2510</t>
  </si>
  <si>
    <t>SUB_2511</t>
  </si>
  <si>
    <t>SUB_2512</t>
  </si>
  <si>
    <t>SUB_2513</t>
  </si>
  <si>
    <t>SUB_2514</t>
  </si>
  <si>
    <t>SUB_2515</t>
  </si>
  <si>
    <t>SUB_2516</t>
  </si>
  <si>
    <t>SUB_2517</t>
  </si>
  <si>
    <t>SUB_2518</t>
  </si>
  <si>
    <t>SUB_2519</t>
  </si>
  <si>
    <t>SUB_2520</t>
  </si>
  <si>
    <t>SUB_2521</t>
  </si>
  <si>
    <t>SUB_2522</t>
  </si>
  <si>
    <t>SUB_2523</t>
  </si>
  <si>
    <t>SUB_2524</t>
  </si>
  <si>
    <t>SUB_2525</t>
  </si>
  <si>
    <t>SUB_2526</t>
  </si>
  <si>
    <t>SUB_2527</t>
  </si>
  <si>
    <t>SUB_2528</t>
  </si>
  <si>
    <t>SUB_2529</t>
  </si>
  <si>
    <t>SUB_2530</t>
  </si>
  <si>
    <t>SUB_2531</t>
  </si>
  <si>
    <t>SUB_2532</t>
  </si>
  <si>
    <t>SUB_2533</t>
  </si>
  <si>
    <t>SUB_2534</t>
  </si>
  <si>
    <t>SUB_2535</t>
  </si>
  <si>
    <t>SUB_2536</t>
  </si>
  <si>
    <t>SUB_2537</t>
  </si>
  <si>
    <t>SUB_2538</t>
  </si>
  <si>
    <t>SUB_2539</t>
  </si>
  <si>
    <t>SUB_2540</t>
  </si>
  <si>
    <t>SUB_2541</t>
  </si>
  <si>
    <t>SUB_2542</t>
  </si>
  <si>
    <t>SUB_2543</t>
  </si>
  <si>
    <t>SUB_2544</t>
  </si>
  <si>
    <t>SUB_2545</t>
  </si>
  <si>
    <t>SUB_2546</t>
  </si>
  <si>
    <t>SUB_2547</t>
  </si>
  <si>
    <t>SUB_2548</t>
  </si>
  <si>
    <t>SUB_2549</t>
  </si>
  <si>
    <t>SUB_2550</t>
  </si>
  <si>
    <t>SUB_2551</t>
  </si>
  <si>
    <t>SUB_2552</t>
  </si>
  <si>
    <t>SUB_2553</t>
  </si>
  <si>
    <t>SUB_2554</t>
  </si>
  <si>
    <t>SUB_2555</t>
  </si>
  <si>
    <t>SUB_2556</t>
  </si>
  <si>
    <t>SUB_2557</t>
  </si>
  <si>
    <t>SUB_2558</t>
  </si>
  <si>
    <t>SUB_2559</t>
  </si>
  <si>
    <t>SUB_2560</t>
  </si>
  <si>
    <t>SUB_2561</t>
  </si>
  <si>
    <t>SUB_2562</t>
  </si>
  <si>
    <t>SUB_2563</t>
  </si>
  <si>
    <t>SUB_2564</t>
  </si>
  <si>
    <t>SUB_2565</t>
  </si>
  <si>
    <t>SUB_2566</t>
  </si>
  <si>
    <t>SUB_2567</t>
  </si>
  <si>
    <t>SUB_2568</t>
  </si>
  <si>
    <t>SUB_2569</t>
  </si>
  <si>
    <t>SUB_2570</t>
  </si>
  <si>
    <t>SUB_2571</t>
  </si>
  <si>
    <t>SUB_2572</t>
  </si>
  <si>
    <t>SUB_2573</t>
  </si>
  <si>
    <t>SUB_2574</t>
  </si>
  <si>
    <t>SUB_2575</t>
  </si>
  <si>
    <t>SUB_2576</t>
  </si>
  <si>
    <t>SUB_2577</t>
  </si>
  <si>
    <t>SUB_2578</t>
  </si>
  <si>
    <t>SUB_2579</t>
  </si>
  <si>
    <t>SUB_2580</t>
  </si>
  <si>
    <t>SUB_2581</t>
  </si>
  <si>
    <t>SUB_2582</t>
  </si>
  <si>
    <t>SUB_2583</t>
  </si>
  <si>
    <t>SUB_2584</t>
  </si>
  <si>
    <t>SUB_2585</t>
  </si>
  <si>
    <t>SUB_2586</t>
  </si>
  <si>
    <t>SUB_2587</t>
  </si>
  <si>
    <t>SUB_2588</t>
  </si>
  <si>
    <t>SUB_2589</t>
  </si>
  <si>
    <t>SUB_2590</t>
  </si>
  <si>
    <t>SUB_2591</t>
  </si>
  <si>
    <t>SUB_2592</t>
  </si>
  <si>
    <t>SUB_2593</t>
  </si>
  <si>
    <t>SUB_2594</t>
  </si>
  <si>
    <t>SUB_2595</t>
  </si>
  <si>
    <t>SUB_2596</t>
  </si>
  <si>
    <t>SUB_2597</t>
  </si>
  <si>
    <t>SUB_2598</t>
  </si>
  <si>
    <t>SUB_2599</t>
  </si>
  <si>
    <t>SUB_2600</t>
  </si>
  <si>
    <t>SUB_2601</t>
  </si>
  <si>
    <t>SUB_2602</t>
  </si>
  <si>
    <t>SUB_2603</t>
  </si>
  <si>
    <t>SUB_2604</t>
  </si>
  <si>
    <t>SUB_2605</t>
  </si>
  <si>
    <t>SUB_2606</t>
  </si>
  <si>
    <t>SUB_2607</t>
  </si>
  <si>
    <t>SUB_2608</t>
  </si>
  <si>
    <t>SUB_2609</t>
  </si>
  <si>
    <t>SUB_2610</t>
  </si>
  <si>
    <t>SUB_2611</t>
  </si>
  <si>
    <t>SUB_2612</t>
  </si>
  <si>
    <t>SUB_2613</t>
  </si>
  <si>
    <t>SUB_2614</t>
  </si>
  <si>
    <t>SUB_2615</t>
  </si>
  <si>
    <t>SUB_2616</t>
  </si>
  <si>
    <t>SUB_2617</t>
  </si>
  <si>
    <t>SUB_2618</t>
  </si>
  <si>
    <t>SUB_2619</t>
  </si>
  <si>
    <t>SUB_2620</t>
  </si>
  <si>
    <t>SUB_2621</t>
  </si>
  <si>
    <t>SUB_2622</t>
  </si>
  <si>
    <t>SUB_2623</t>
  </si>
  <si>
    <t>SUB_2624</t>
  </si>
  <si>
    <t>SUB_2625</t>
  </si>
  <si>
    <t>SUB_2626</t>
  </si>
  <si>
    <t>SUB_2627</t>
  </si>
  <si>
    <t>SUB_2628</t>
  </si>
  <si>
    <t>SUB_2629</t>
  </si>
  <si>
    <t>SUB_2630</t>
  </si>
  <si>
    <t>SUB_2631</t>
  </si>
  <si>
    <t>SUB_2632</t>
  </si>
  <si>
    <t>SUB_2633</t>
  </si>
  <si>
    <t>SUB_2634</t>
  </si>
  <si>
    <t>SUB_2635</t>
  </si>
  <si>
    <t>SUB_2636</t>
  </si>
  <si>
    <t>SUB_2637</t>
  </si>
  <si>
    <t>SUB_2638</t>
  </si>
  <si>
    <t>SUB_2639</t>
  </si>
  <si>
    <t>SUB_2640</t>
  </si>
  <si>
    <t>SUB_2641</t>
  </si>
  <si>
    <t>SUB_2642</t>
  </si>
  <si>
    <t>SUB_2643</t>
  </si>
  <si>
    <t>SUB_2644</t>
  </si>
  <si>
    <t>SUB_2645</t>
  </si>
  <si>
    <t>SUB_2646</t>
  </si>
  <si>
    <t>SUB_2647</t>
  </si>
  <si>
    <t>SUB_2648</t>
  </si>
  <si>
    <t>SUB_2649</t>
  </si>
  <si>
    <t>SUB_2650</t>
  </si>
  <si>
    <t>SUB_2651</t>
  </si>
  <si>
    <t>SUB_2652</t>
  </si>
  <si>
    <t>SUB_2653</t>
  </si>
  <si>
    <t>SUB_2654</t>
  </si>
  <si>
    <t>SUB_2655</t>
  </si>
  <si>
    <t>SUB_2656</t>
  </si>
  <si>
    <t>SUB_2657</t>
  </si>
  <si>
    <t>SUB_2658</t>
  </si>
  <si>
    <t>SUB_2659</t>
  </si>
  <si>
    <t>SUB_2660</t>
  </si>
  <si>
    <t>SUB_2661</t>
  </si>
  <si>
    <t>SUB_2662</t>
  </si>
  <si>
    <t>SUB_2663</t>
  </si>
  <si>
    <t>SUB_2664</t>
  </si>
  <si>
    <t>SUB_2665</t>
  </si>
  <si>
    <t>SUB_2666</t>
  </si>
  <si>
    <t>SUB_2667</t>
  </si>
  <si>
    <t>SUB_2668</t>
  </si>
  <si>
    <t>SUB_2669</t>
  </si>
  <si>
    <t>SUB_2670</t>
  </si>
  <si>
    <t>SUB_2671</t>
  </si>
  <si>
    <t>SUB_2672</t>
  </si>
  <si>
    <t>SUB_2673</t>
  </si>
  <si>
    <t>SUB_2674</t>
  </si>
  <si>
    <t>SUB_2675</t>
  </si>
  <si>
    <t>SUB_2676</t>
  </si>
  <si>
    <t>SUB_2677</t>
  </si>
  <si>
    <t>SUB_2678</t>
  </si>
  <si>
    <t>SUB_2679</t>
  </si>
  <si>
    <t>SUB_2680</t>
  </si>
  <si>
    <t>SUB_2681</t>
  </si>
  <si>
    <t>SUB_2682</t>
  </si>
  <si>
    <t>SUB_2683</t>
  </si>
  <si>
    <t>SUB_2684</t>
  </si>
  <si>
    <t>SUB_2685</t>
  </si>
  <si>
    <t>SUB_2686</t>
  </si>
  <si>
    <t>SUB_2687</t>
  </si>
  <si>
    <t>SUB_2688</t>
  </si>
  <si>
    <t>SUB_2689</t>
  </si>
  <si>
    <t>SUB_2690</t>
  </si>
  <si>
    <t>SUB_2691</t>
  </si>
  <si>
    <t>SUB_2692</t>
  </si>
  <si>
    <t>SUB_2693</t>
  </si>
  <si>
    <t>SUB_2694</t>
  </si>
  <si>
    <t>SUB_2695</t>
  </si>
  <si>
    <t>SUB_2696</t>
  </si>
  <si>
    <t>SUB_2697</t>
  </si>
  <si>
    <t>SUB_2698</t>
  </si>
  <si>
    <t>SUB_2699</t>
  </si>
  <si>
    <t>SUB_2700</t>
  </si>
  <si>
    <t>SUB_2701</t>
  </si>
  <si>
    <t>SUB_2702</t>
  </si>
  <si>
    <t>SUB_2703</t>
  </si>
  <si>
    <t>SUB_2704</t>
  </si>
  <si>
    <t>SUB_2705</t>
  </si>
  <si>
    <t>SUB_2706</t>
  </si>
  <si>
    <t>SUB_2707</t>
  </si>
  <si>
    <t>SUB_2708</t>
  </si>
  <si>
    <t>SUB_2709</t>
  </si>
  <si>
    <t>SUB_2710</t>
  </si>
  <si>
    <t>SUB_2711</t>
  </si>
  <si>
    <t>SUB_2712</t>
  </si>
  <si>
    <t>SUB_2713</t>
  </si>
  <si>
    <t>SUB_2714</t>
  </si>
  <si>
    <t>SUB_2715</t>
  </si>
  <si>
    <t>SUB_2716</t>
  </si>
  <si>
    <t>SUB_2717</t>
  </si>
  <si>
    <t>SUB_2718</t>
  </si>
  <si>
    <t>SUB_2719</t>
  </si>
  <si>
    <t>SUB_2720</t>
  </si>
  <si>
    <t>SUB_2721</t>
  </si>
  <si>
    <t>SUB_2722</t>
  </si>
  <si>
    <t>SUB_2723</t>
  </si>
  <si>
    <t>SUB_2724</t>
  </si>
  <si>
    <t>SUB_2725</t>
  </si>
  <si>
    <t>SUB_2726</t>
  </si>
  <si>
    <t>SUB_2727</t>
  </si>
  <si>
    <t>SUB_2728</t>
  </si>
  <si>
    <t>SUB_2729</t>
  </si>
  <si>
    <t>SUB_2730</t>
  </si>
  <si>
    <t>SUB_2731</t>
  </si>
  <si>
    <t>SUB_2732</t>
  </si>
  <si>
    <t>SUB_2733</t>
  </si>
  <si>
    <t>SUB_2734</t>
  </si>
  <si>
    <t>SUB_2735</t>
  </si>
  <si>
    <t>SUB_2736</t>
  </si>
  <si>
    <t>SUB_2737</t>
  </si>
  <si>
    <t>SUB_2738</t>
  </si>
  <si>
    <t>SUB_2739</t>
  </si>
  <si>
    <t>SUB_2740</t>
  </si>
  <si>
    <t>SUB_2741</t>
  </si>
  <si>
    <t>SUB_2742</t>
  </si>
  <si>
    <t>SUB_2743</t>
  </si>
  <si>
    <t>SUB_2744</t>
  </si>
  <si>
    <t>SUB_2745</t>
  </si>
  <si>
    <t>SUB_2746</t>
  </si>
  <si>
    <t>SUB_2747</t>
  </si>
  <si>
    <t>SUB_2748</t>
  </si>
  <si>
    <t>SUB_2749</t>
  </si>
  <si>
    <t>SUB_2750</t>
  </si>
  <si>
    <t>SUB_2751</t>
  </si>
  <si>
    <t>SUB_2752</t>
  </si>
  <si>
    <t>SUB_2753</t>
  </si>
  <si>
    <t>SUB_2754</t>
  </si>
  <si>
    <t>SUB_2755</t>
  </si>
  <si>
    <t>SUB_2756</t>
  </si>
  <si>
    <t>SUB_2757</t>
  </si>
  <si>
    <t>SUB_2758</t>
  </si>
  <si>
    <t>SUB_2759</t>
  </si>
  <si>
    <t>SUB_2760</t>
  </si>
  <si>
    <t>SUB_2761</t>
  </si>
  <si>
    <t>SUB_2762</t>
  </si>
  <si>
    <t>SUB_2763</t>
  </si>
  <si>
    <t>SUB_2764</t>
  </si>
  <si>
    <t>SUB_2765</t>
  </si>
  <si>
    <t>SUB_2766</t>
  </si>
  <si>
    <t>SUB_2767</t>
  </si>
  <si>
    <t>SUB_2768</t>
  </si>
  <si>
    <t>SUB_2769</t>
  </si>
  <si>
    <t>SUB_2770</t>
  </si>
  <si>
    <t>SUB_2771</t>
  </si>
  <si>
    <t>SUB_2772</t>
  </si>
  <si>
    <t>SUB_2773</t>
  </si>
  <si>
    <t>SUB_2774</t>
  </si>
  <si>
    <t>SUB_2775</t>
  </si>
  <si>
    <t>SUB_2776</t>
  </si>
  <si>
    <t>SUB_2777</t>
  </si>
  <si>
    <t>SUB_2778</t>
  </si>
  <si>
    <t>SUB_2779</t>
  </si>
  <si>
    <t>SUB_2780</t>
  </si>
  <si>
    <t>SUB_2781</t>
  </si>
  <si>
    <t>SUB_2782</t>
  </si>
  <si>
    <t>SUB_2783</t>
  </si>
  <si>
    <t>SUB_2784</t>
  </si>
  <si>
    <t>SUB_2785</t>
  </si>
  <si>
    <t>SUB_2786</t>
  </si>
  <si>
    <t>SUB_2787</t>
  </si>
  <si>
    <t>SUB_2788</t>
  </si>
  <si>
    <t>SUB_2789</t>
  </si>
  <si>
    <t>SUB_2790</t>
  </si>
  <si>
    <t>SUB_2791</t>
  </si>
  <si>
    <t>SUB_2792</t>
  </si>
  <si>
    <t>SUB_2793</t>
  </si>
  <si>
    <t>SUB_2794</t>
  </si>
  <si>
    <t>SUB_2795</t>
  </si>
  <si>
    <t>SUB_2796</t>
  </si>
  <si>
    <t>SUB_2797</t>
  </si>
  <si>
    <t>SUB_2798</t>
  </si>
  <si>
    <t>SUB_2799</t>
  </si>
  <si>
    <t>SUB_2800</t>
  </si>
  <si>
    <t>SUB_2801</t>
  </si>
  <si>
    <t>SUB_2802</t>
  </si>
  <si>
    <t>SUB_2803</t>
  </si>
  <si>
    <t>SUB_2804</t>
  </si>
  <si>
    <t>SUB_2805</t>
  </si>
  <si>
    <t>SUB_2806</t>
  </si>
  <si>
    <t>SUB_2807</t>
  </si>
  <si>
    <t>SUB_2808</t>
  </si>
  <si>
    <t>SUB_2809</t>
  </si>
  <si>
    <t>SUB_2810</t>
  </si>
  <si>
    <t>SUB_2811</t>
  </si>
  <si>
    <t>SUB_2812</t>
  </si>
  <si>
    <t>SUB_2813</t>
  </si>
  <si>
    <t>SUB_2814</t>
  </si>
  <si>
    <t>SUB_2815</t>
  </si>
  <si>
    <t>SUB_2816</t>
  </si>
  <si>
    <t>SUB_2817</t>
  </si>
  <si>
    <t>SUB_2818</t>
  </si>
  <si>
    <t>SUB_2819</t>
  </si>
  <si>
    <t>SUB_2820</t>
  </si>
  <si>
    <t>SUB_2821</t>
  </si>
  <si>
    <t>SUB_2822</t>
  </si>
  <si>
    <t>SUB_2823</t>
  </si>
  <si>
    <t>SUB_2824</t>
  </si>
  <si>
    <t>SUB_2825</t>
  </si>
  <si>
    <t>SUB_2826</t>
  </si>
  <si>
    <t>SUB_2827</t>
  </si>
  <si>
    <t>SUB_2828</t>
  </si>
  <si>
    <t>SUB_2829</t>
  </si>
  <si>
    <t>SUB_2830</t>
  </si>
  <si>
    <t>SUB_2831</t>
  </si>
  <si>
    <t>SUB_2832</t>
  </si>
  <si>
    <t>SUB_2833</t>
  </si>
  <si>
    <t>SUB_2834</t>
  </si>
  <si>
    <t>SUB_2835</t>
  </si>
  <si>
    <t>SUB_2836</t>
  </si>
  <si>
    <t>SUB_2837</t>
  </si>
  <si>
    <t>SUB_2838</t>
  </si>
  <si>
    <t>SUB_2839</t>
  </si>
  <si>
    <t>SUB_2840</t>
  </si>
  <si>
    <t>SUB_2841</t>
  </si>
  <si>
    <t>SUB_2842</t>
  </si>
  <si>
    <t>SUB_2843</t>
  </si>
  <si>
    <t>SUB_2844</t>
  </si>
  <si>
    <t>SUB_2845</t>
  </si>
  <si>
    <t>SUB_2846</t>
  </si>
  <si>
    <t>SUB_2847</t>
  </si>
  <si>
    <t>SUB_2848</t>
  </si>
  <si>
    <t>SUB_2849</t>
  </si>
  <si>
    <t>SUB_2850</t>
  </si>
  <si>
    <t>SUB_2851</t>
  </si>
  <si>
    <t>SUB_2852</t>
  </si>
  <si>
    <t>SUB_2853</t>
  </si>
  <si>
    <t>SUB_2854</t>
  </si>
  <si>
    <t>SUB_2855</t>
  </si>
  <si>
    <t>SUB_2856</t>
  </si>
  <si>
    <t>SUB_2857</t>
  </si>
  <si>
    <t>SUB_2858</t>
  </si>
  <si>
    <t>SUB_2859</t>
  </si>
  <si>
    <t>SUB_2860</t>
  </si>
  <si>
    <t>SUB_2861</t>
  </si>
  <si>
    <t>SUB_2862</t>
  </si>
  <si>
    <t>SUB_2863</t>
  </si>
  <si>
    <t>SUB_2864</t>
  </si>
  <si>
    <t>SUB_2865</t>
  </si>
  <si>
    <t>SUB_2866</t>
  </si>
  <si>
    <t>SUB_2867</t>
  </si>
  <si>
    <t>SUB_2868</t>
  </si>
  <si>
    <t>SUB_2869</t>
  </si>
  <si>
    <t>SUB_2870</t>
  </si>
  <si>
    <t>SUB_2871</t>
  </si>
  <si>
    <t>SUB_2872</t>
  </si>
  <si>
    <t>SUB_2873</t>
  </si>
  <si>
    <t>SUB_2874</t>
  </si>
  <si>
    <t>SUB_2875</t>
  </si>
  <si>
    <t>SUB_2876</t>
  </si>
  <si>
    <t>SUB_2877</t>
  </si>
  <si>
    <t>SUB_2878</t>
  </si>
  <si>
    <t>SUB_2879</t>
  </si>
  <si>
    <t>SUB_2880</t>
  </si>
  <si>
    <t>SUB_2881</t>
  </si>
  <si>
    <t>SUB_2882</t>
  </si>
  <si>
    <t>SUB_2883</t>
  </si>
  <si>
    <t>SUB_2884</t>
  </si>
  <si>
    <t>SUB_2885</t>
  </si>
  <si>
    <t>SUB_2886</t>
  </si>
  <si>
    <t>SUB_2887</t>
  </si>
  <si>
    <t>SUB_2888</t>
  </si>
  <si>
    <t>SUB_2889</t>
  </si>
  <si>
    <t>SUB_2890</t>
  </si>
  <si>
    <t>SUB_2891</t>
  </si>
  <si>
    <t>SUB_2892</t>
  </si>
  <si>
    <t>SUB_2893</t>
  </si>
  <si>
    <t>SUB_2894</t>
  </si>
  <si>
    <t>SUB_2895</t>
  </si>
  <si>
    <t>SUB_2896</t>
  </si>
  <si>
    <t>SUB_2897</t>
  </si>
  <si>
    <t>SUB_2898</t>
  </si>
  <si>
    <t>SUB_2899</t>
  </si>
  <si>
    <t>SUB_2900</t>
  </si>
  <si>
    <t>SUB_2901</t>
  </si>
  <si>
    <t>SUB_2902</t>
  </si>
  <si>
    <t>SUB_2903</t>
  </si>
  <si>
    <t>SUB_2904</t>
  </si>
  <si>
    <t>SUB_2905</t>
  </si>
  <si>
    <t>SUB_2906</t>
  </si>
  <si>
    <t>SUB_2907</t>
  </si>
  <si>
    <t>SUB_2908</t>
  </si>
  <si>
    <t>SUB_2909</t>
  </si>
  <si>
    <t>SUB_2910</t>
  </si>
  <si>
    <t>SUB_2911</t>
  </si>
  <si>
    <t>SUB_2912</t>
  </si>
  <si>
    <t>SUB_2913</t>
  </si>
  <si>
    <t>SUB_2914</t>
  </si>
  <si>
    <t>SUB_2915</t>
  </si>
  <si>
    <t>SUB_2916</t>
  </si>
  <si>
    <t>SUB_2917</t>
  </si>
  <si>
    <t>SUB_2918</t>
  </si>
  <si>
    <t>SUB_2919</t>
  </si>
  <si>
    <t>SUB_2920</t>
  </si>
  <si>
    <t>SUB_2921</t>
  </si>
  <si>
    <t>SUB_2922</t>
  </si>
  <si>
    <t>SUB_2923</t>
  </si>
  <si>
    <t>SUB_2924</t>
  </si>
  <si>
    <t>SUB_2925</t>
  </si>
  <si>
    <t>SUB_2926</t>
  </si>
  <si>
    <t>SUB_2927</t>
  </si>
  <si>
    <t>SUB_2928</t>
  </si>
  <si>
    <t>SUB_2929</t>
  </si>
  <si>
    <t>SUB_2930</t>
  </si>
  <si>
    <t>SUB_2931</t>
  </si>
  <si>
    <t>SUB_2932</t>
  </si>
  <si>
    <t>SUB_2933</t>
  </si>
  <si>
    <t>SUB_2934</t>
  </si>
  <si>
    <t>SUB_2935</t>
  </si>
  <si>
    <t>SUB_2936</t>
  </si>
  <si>
    <t>SUB_2937</t>
  </si>
  <si>
    <t>SUB_2938</t>
  </si>
  <si>
    <t>SUB_2939</t>
  </si>
  <si>
    <t>SUB_2940</t>
  </si>
  <si>
    <t>SUB_2941</t>
  </si>
  <si>
    <t>SUB_2942</t>
  </si>
  <si>
    <t>SUB_2943</t>
  </si>
  <si>
    <t>SUB_2944</t>
  </si>
  <si>
    <t>SUB_2945</t>
  </si>
  <si>
    <t>SUB_2946</t>
  </si>
  <si>
    <t>SUB_2947</t>
  </si>
  <si>
    <t>SUB_2948</t>
  </si>
  <si>
    <t>SUB_2949</t>
  </si>
  <si>
    <t>SUB_2950</t>
  </si>
  <si>
    <t>SUB_2951</t>
  </si>
  <si>
    <t>SUB_2952</t>
  </si>
  <si>
    <t>SUB_2953</t>
  </si>
  <si>
    <t>SUB_2954</t>
  </si>
  <si>
    <t>SUB_2955</t>
  </si>
  <si>
    <t>SUB_2956</t>
  </si>
  <si>
    <t>SUB_2957</t>
  </si>
  <si>
    <t>SUB_2958</t>
  </si>
  <si>
    <t>SUB_2959</t>
  </si>
  <si>
    <t>SUB_2960</t>
  </si>
  <si>
    <t>SUB_2961</t>
  </si>
  <si>
    <t>SUB_2962</t>
  </si>
  <si>
    <t>SUB_2963</t>
  </si>
  <si>
    <t>SUB_2964</t>
  </si>
  <si>
    <t>SUB_2965</t>
  </si>
  <si>
    <t>SUB_2966</t>
  </si>
  <si>
    <t>SUB_2967</t>
  </si>
  <si>
    <t>SUB_2968</t>
  </si>
  <si>
    <t>SUB_2969</t>
  </si>
  <si>
    <t>SUB_2970</t>
  </si>
  <si>
    <t>SUB_2971</t>
  </si>
  <si>
    <t>SUB_2972</t>
  </si>
  <si>
    <t>SUB_2973</t>
  </si>
  <si>
    <t>SUB_2974</t>
  </si>
  <si>
    <t>SUB_2975</t>
  </si>
  <si>
    <t>SUB_2976</t>
  </si>
  <si>
    <t>SUB_2977</t>
  </si>
  <si>
    <t>SUB_2978</t>
  </si>
  <si>
    <t>SUB_2979</t>
  </si>
  <si>
    <t>SUB_2980</t>
  </si>
  <si>
    <t>SUB_2981</t>
  </si>
  <si>
    <t>SUB_2982</t>
  </si>
  <si>
    <t>SUB_2983</t>
  </si>
  <si>
    <t>SUB_2984</t>
  </si>
  <si>
    <t>SUB_2985</t>
  </si>
  <si>
    <t>SUB_2986</t>
  </si>
  <si>
    <t>SUB_2987</t>
  </si>
  <si>
    <t>SUB_2988</t>
  </si>
  <si>
    <t>SUB_2989</t>
  </si>
  <si>
    <t>SUB_2990</t>
  </si>
  <si>
    <t>SUB_2991</t>
  </si>
  <si>
    <t>SUB_2992</t>
  </si>
  <si>
    <t>SUB_2993</t>
  </si>
  <si>
    <t>SUB_2994</t>
  </si>
  <si>
    <t>SUB_2995</t>
  </si>
  <si>
    <t>SUB_2996</t>
  </si>
  <si>
    <t>SUB_2997</t>
  </si>
  <si>
    <t>SUB_2998</t>
  </si>
  <si>
    <t>SUB_2999</t>
  </si>
  <si>
    <t>SUB_3000</t>
  </si>
  <si>
    <t>SUB_3001</t>
  </si>
  <si>
    <t>SUB_3002</t>
  </si>
  <si>
    <t>SUB_3003</t>
  </si>
  <si>
    <t>SUB_3004</t>
  </si>
  <si>
    <t>SUB_3005</t>
  </si>
  <si>
    <t>SUB_3006</t>
  </si>
  <si>
    <t>SUB_3007</t>
  </si>
  <si>
    <t>SUB_3008</t>
  </si>
  <si>
    <t>SUB_3009</t>
  </si>
  <si>
    <t>SUB_3010</t>
  </si>
  <si>
    <t>SUB_3011</t>
  </si>
  <si>
    <t>SUB_3012</t>
  </si>
  <si>
    <t>SUB_3013</t>
  </si>
  <si>
    <t>SUB_3014</t>
  </si>
  <si>
    <t>SUB_3015</t>
  </si>
  <si>
    <t>SUB_3016</t>
  </si>
  <si>
    <t>SUB_3017</t>
  </si>
  <si>
    <t>SUB_3018</t>
  </si>
  <si>
    <t>SUB_3019</t>
  </si>
  <si>
    <t>SUB_3020</t>
  </si>
  <si>
    <t>SUB_3021</t>
  </si>
  <si>
    <t>SUB_3022</t>
  </si>
  <si>
    <t>SUB_3023</t>
  </si>
  <si>
    <t>SUB_3024</t>
  </si>
  <si>
    <t>SUB_3025</t>
  </si>
  <si>
    <t>SUB_3026</t>
  </si>
  <si>
    <t>SUB_3027</t>
  </si>
  <si>
    <t>SUB_3028</t>
  </si>
  <si>
    <t>SUB_3029</t>
  </si>
  <si>
    <t>SUB_3030</t>
  </si>
  <si>
    <t>SUB_3031</t>
  </si>
  <si>
    <t>SUB_3032</t>
  </si>
  <si>
    <t>SUB_3033</t>
  </si>
  <si>
    <t>SUB_3034</t>
  </si>
  <si>
    <t>SUB_3035</t>
  </si>
  <si>
    <t>SUB_3036</t>
  </si>
  <si>
    <t>SUB_3037</t>
  </si>
  <si>
    <t>SUB_3038</t>
  </si>
  <si>
    <t>SUB_3039</t>
  </si>
  <si>
    <t>SUB_3040</t>
  </si>
  <si>
    <t>SUB_3041</t>
  </si>
  <si>
    <t>SUB_3042</t>
  </si>
  <si>
    <t>SUB_3043</t>
  </si>
  <si>
    <t>SUB_3044</t>
  </si>
  <si>
    <t>SUB_3045</t>
  </si>
  <si>
    <t>SUB_3046</t>
  </si>
  <si>
    <t>SUB_3047</t>
  </si>
  <si>
    <t>SUB_3048</t>
  </si>
  <si>
    <t>SUB_3049</t>
  </si>
  <si>
    <t>SUB_3050</t>
  </si>
  <si>
    <t>SUB_3051</t>
  </si>
  <si>
    <t>SUB_3052</t>
  </si>
  <si>
    <t>SUB_3053</t>
  </si>
  <si>
    <t>SUB_3054</t>
  </si>
  <si>
    <t>SUB_3055</t>
  </si>
  <si>
    <t>SUB_3056</t>
  </si>
  <si>
    <t>SUB_3057</t>
  </si>
  <si>
    <t>SUB_3058</t>
  </si>
  <si>
    <t>SUB_3059</t>
  </si>
  <si>
    <t>SUB_3060</t>
  </si>
  <si>
    <t>SUB_3061</t>
  </si>
  <si>
    <t>SUB_3062</t>
  </si>
  <si>
    <t>SUB_3063</t>
  </si>
  <si>
    <t>SUB_3064</t>
  </si>
  <si>
    <t>SUB_3065</t>
  </si>
  <si>
    <t>SUB_3066</t>
  </si>
  <si>
    <t>SUB_3067</t>
  </si>
  <si>
    <t>SUB_3068</t>
  </si>
  <si>
    <t>SUB_3069</t>
  </si>
  <si>
    <t>SUB_3070</t>
  </si>
  <si>
    <t>SUB_3071</t>
  </si>
  <si>
    <t>SUB_3072</t>
  </si>
  <si>
    <t>SUB_3073</t>
  </si>
  <si>
    <t>SUB_3074</t>
  </si>
  <si>
    <t>SUB_3075</t>
  </si>
  <si>
    <t>SUB_3076</t>
  </si>
  <si>
    <t>SUB_3077</t>
  </si>
  <si>
    <t>SUB_3078</t>
  </si>
  <si>
    <t>SUB_3079</t>
  </si>
  <si>
    <t>SUB_3080</t>
  </si>
  <si>
    <t>SUB_3081</t>
  </si>
  <si>
    <t>SUB_3082</t>
  </si>
  <si>
    <t>SUB_3083</t>
  </si>
  <si>
    <t>SUB_3084</t>
  </si>
  <si>
    <t>SUB_3085</t>
  </si>
  <si>
    <t>SUB_3086</t>
  </si>
  <si>
    <t>SUB_3087</t>
  </si>
  <si>
    <t>SUB_3088</t>
  </si>
  <si>
    <t>SUB_3089</t>
  </si>
  <si>
    <t>SUB_3090</t>
  </si>
  <si>
    <t>SUB_3091</t>
  </si>
  <si>
    <t>SUB_3092</t>
  </si>
  <si>
    <t>SUB_3093</t>
  </si>
  <si>
    <t>SUB_3094</t>
  </si>
  <si>
    <t>SUB_3095</t>
  </si>
  <si>
    <t>SUB_3096</t>
  </si>
  <si>
    <t>SUB_3097</t>
  </si>
  <si>
    <t>SUB_3098</t>
  </si>
  <si>
    <t>SUB_3099</t>
  </si>
  <si>
    <t>SUB_3100</t>
  </si>
  <si>
    <t>SUB_3101</t>
  </si>
  <si>
    <t>SUB_3102</t>
  </si>
  <si>
    <t>SUB_3103</t>
  </si>
  <si>
    <t>SUB_3104</t>
  </si>
  <si>
    <t>SUB_3105</t>
  </si>
  <si>
    <t>SUB_3106</t>
  </si>
  <si>
    <t>SUB_3107</t>
  </si>
  <si>
    <t>SUB_3108</t>
  </si>
  <si>
    <t>SUB_3109</t>
  </si>
  <si>
    <t>SUB_3110</t>
  </si>
  <si>
    <t>SUB_3111</t>
  </si>
  <si>
    <t>SUB_3112</t>
  </si>
  <si>
    <t>SUB_3113</t>
  </si>
  <si>
    <t>SUB_3114</t>
  </si>
  <si>
    <t>SUB_3115</t>
  </si>
  <si>
    <t>SUB_3116</t>
  </si>
  <si>
    <t>SUB_3117</t>
  </si>
  <si>
    <t>SUB_3118</t>
  </si>
  <si>
    <t>SUB_3119</t>
  </si>
  <si>
    <t>SUB_3120</t>
  </si>
  <si>
    <t>SUB_3121</t>
  </si>
  <si>
    <t>SUB_3122</t>
  </si>
  <si>
    <t>SUB_3123</t>
  </si>
  <si>
    <t>SUB_3124</t>
  </si>
  <si>
    <t>SUB_3125</t>
  </si>
  <si>
    <t>SUB_3126</t>
  </si>
  <si>
    <t>SUB_3127</t>
  </si>
  <si>
    <t>SUB_3128</t>
  </si>
  <si>
    <t>SUB_3129</t>
  </si>
  <si>
    <t>SUB_3130</t>
  </si>
  <si>
    <t>SUB_3131</t>
  </si>
  <si>
    <t>SUB_3132</t>
  </si>
  <si>
    <t>SUB_3133</t>
  </si>
  <si>
    <t>SUB_3134</t>
  </si>
  <si>
    <t>SUB_3135</t>
  </si>
  <si>
    <t>SUB_3136</t>
  </si>
  <si>
    <t>SUB_3137</t>
  </si>
  <si>
    <t>SUB_3138</t>
  </si>
  <si>
    <t>SUB_3139</t>
  </si>
  <si>
    <t>SUB_3140</t>
  </si>
  <si>
    <t>SUB_3141</t>
  </si>
  <si>
    <t>SUB_3142</t>
  </si>
  <si>
    <t>SUB_3143</t>
  </si>
  <si>
    <t>SUB_3144</t>
  </si>
  <si>
    <t>SUB_3145</t>
  </si>
  <si>
    <t>SUB_3146</t>
  </si>
  <si>
    <t>SUB_3147</t>
  </si>
  <si>
    <t>SUB_3148</t>
  </si>
  <si>
    <t>SUB_3149</t>
  </si>
  <si>
    <t>SUB_3150</t>
  </si>
  <si>
    <t>SUB_3151</t>
  </si>
  <si>
    <t>SUB_3152</t>
  </si>
  <si>
    <t>SUB_3153</t>
  </si>
  <si>
    <t>SUB_3154</t>
  </si>
  <si>
    <t>SUB_3155</t>
  </si>
  <si>
    <t>SUB_3156</t>
  </si>
  <si>
    <t>SUB_3157</t>
  </si>
  <si>
    <t>SUB_3158</t>
  </si>
  <si>
    <t>SUB_3159</t>
  </si>
  <si>
    <t>SUB_3160</t>
  </si>
  <si>
    <t>SUB_3161</t>
  </si>
  <si>
    <t>SUB_3162</t>
  </si>
  <si>
    <t>SUB_3163</t>
  </si>
  <si>
    <t>SUB_3164</t>
  </si>
  <si>
    <t>SUB_3165</t>
  </si>
  <si>
    <t>SUB_3166</t>
  </si>
  <si>
    <t>SUB_3167</t>
  </si>
  <si>
    <t>SUB_3168</t>
  </si>
  <si>
    <t>SUB_3169</t>
  </si>
  <si>
    <t>SUB_3170</t>
  </si>
  <si>
    <t>SUB_3171</t>
  </si>
  <si>
    <t>SUB_3172</t>
  </si>
  <si>
    <t>SUB_3173</t>
  </si>
  <si>
    <t>SUB_3174</t>
  </si>
  <si>
    <t>SUB_3175</t>
  </si>
  <si>
    <t>SUB_3176</t>
  </si>
  <si>
    <t>SUB_3177</t>
  </si>
  <si>
    <t>SUB_3178</t>
  </si>
  <si>
    <t>SUB_3179</t>
  </si>
  <si>
    <t>SUB_3180</t>
  </si>
  <si>
    <t>SUB_3181</t>
  </si>
  <si>
    <t>SUB_3182</t>
  </si>
  <si>
    <t>SUB_3183</t>
  </si>
  <si>
    <t>SUB_3184</t>
  </si>
  <si>
    <t>SUB_3185</t>
  </si>
  <si>
    <t>SUB_3186</t>
  </si>
  <si>
    <t>SUB_3187</t>
  </si>
  <si>
    <t>SUB_3188</t>
  </si>
  <si>
    <t>SUB_3189</t>
  </si>
  <si>
    <t>SUB_3190</t>
  </si>
  <si>
    <t>SUB_3191</t>
  </si>
  <si>
    <t>SUB_3192</t>
  </si>
  <si>
    <t>SUB_3193</t>
  </si>
  <si>
    <t>SUB_3194</t>
  </si>
  <si>
    <t>SUB_3195</t>
  </si>
  <si>
    <t>SUB_3196</t>
  </si>
  <si>
    <t>SUB_3197</t>
  </si>
  <si>
    <t>SUB_3198</t>
  </si>
  <si>
    <t>SUB_3199</t>
  </si>
  <si>
    <t>SUB_3200</t>
  </si>
  <si>
    <t>SUB_3201</t>
  </si>
  <si>
    <t>SUB_3202</t>
  </si>
  <si>
    <t>SUB_3203</t>
  </si>
  <si>
    <t>SUB_3204</t>
  </si>
  <si>
    <t>SUB_3205</t>
  </si>
  <si>
    <t>SUB_3206</t>
  </si>
  <si>
    <t>SUB_3207</t>
  </si>
  <si>
    <t>SUB_3208</t>
  </si>
  <si>
    <t>SUB_3209</t>
  </si>
  <si>
    <t>SUB_3210</t>
  </si>
  <si>
    <t>SUB_3211</t>
  </si>
  <si>
    <t>SUB_3212</t>
  </si>
  <si>
    <t>SUB_3213</t>
  </si>
  <si>
    <t>SUB_3214</t>
  </si>
  <si>
    <t>SUB_3215</t>
  </si>
  <si>
    <t>SUB_3216</t>
  </si>
  <si>
    <t>SUB_3217</t>
  </si>
  <si>
    <t>SUB_3218</t>
  </si>
  <si>
    <t>SUB_3219</t>
  </si>
  <si>
    <t>SUB_3220</t>
  </si>
  <si>
    <t>SUB_3221</t>
  </si>
  <si>
    <t>SUB_3222</t>
  </si>
  <si>
    <t>SUB_3223</t>
  </si>
  <si>
    <t>SUB_3224</t>
  </si>
  <si>
    <t>SUB_3225</t>
  </si>
  <si>
    <t>SUB_3226</t>
  </si>
  <si>
    <t>SUB_3227</t>
  </si>
  <si>
    <t>SUB_3228</t>
  </si>
  <si>
    <t>SUB_3229</t>
  </si>
  <si>
    <t>SUB_3230</t>
  </si>
  <si>
    <t>SUB_3231</t>
  </si>
  <si>
    <t>SUB_3232</t>
  </si>
  <si>
    <t>SUB_3233</t>
  </si>
  <si>
    <t>SUB_3234</t>
  </si>
  <si>
    <t>SUB_3235</t>
  </si>
  <si>
    <t>SUB_3236</t>
  </si>
  <si>
    <t>SUB_3237</t>
  </si>
  <si>
    <t>SUB_3238</t>
  </si>
  <si>
    <t>SUB_3239</t>
  </si>
  <si>
    <t>SUB_3240</t>
  </si>
  <si>
    <t>SUB_3241</t>
  </si>
  <si>
    <t>SUB_3242</t>
  </si>
  <si>
    <t>SUB_3243</t>
  </si>
  <si>
    <t>SUB_3244</t>
  </si>
  <si>
    <t>SUB_3245</t>
  </si>
  <si>
    <t>SUB_3246</t>
  </si>
  <si>
    <t>SUB_3247</t>
  </si>
  <si>
    <t>SUB_3248</t>
  </si>
  <si>
    <t>SUB_3249</t>
  </si>
  <si>
    <t>SUB_3250</t>
  </si>
  <si>
    <t>SUB_3251</t>
  </si>
  <si>
    <t>SUB_3252</t>
  </si>
  <si>
    <t>SUB_3253</t>
  </si>
  <si>
    <t>SUB_3254</t>
  </si>
  <si>
    <t>SUB_3255</t>
  </si>
  <si>
    <t>SUB_3256</t>
  </si>
  <si>
    <t>SUB_3257</t>
  </si>
  <si>
    <t>SUB_3258</t>
  </si>
  <si>
    <t>SUB_3259</t>
  </si>
  <si>
    <t>SUB_3260</t>
  </si>
  <si>
    <t>SUB_3261</t>
  </si>
  <si>
    <t>SUB_3262</t>
  </si>
  <si>
    <t>SUB_3263</t>
  </si>
  <si>
    <t>SUB_3264</t>
  </si>
  <si>
    <t>SUB_3265</t>
  </si>
  <si>
    <t>SUB_3266</t>
  </si>
  <si>
    <t>SUB_3267</t>
  </si>
  <si>
    <t>SUB_3268</t>
  </si>
  <si>
    <t>SUB_3269</t>
  </si>
  <si>
    <t>SUB_3270</t>
  </si>
  <si>
    <t>SUB_3271</t>
  </si>
  <si>
    <t>SUB_3272</t>
  </si>
  <si>
    <t>SUB_3273</t>
  </si>
  <si>
    <t>SUB_3274</t>
  </si>
  <si>
    <t>SUB_3275</t>
  </si>
  <si>
    <t>SUB_3276</t>
  </si>
  <si>
    <t>SUB_3277</t>
  </si>
  <si>
    <t>SUB_3278</t>
  </si>
  <si>
    <t>SUB_3279</t>
  </si>
  <si>
    <t>SUB_3280</t>
  </si>
  <si>
    <t>SUB_3281</t>
  </si>
  <si>
    <t>SUB_3282</t>
  </si>
  <si>
    <t>SUB_3283</t>
  </si>
  <si>
    <t>SUB_3284</t>
  </si>
  <si>
    <t>SUB_3285</t>
  </si>
  <si>
    <t>SUB_3286</t>
  </si>
  <si>
    <t>SUB_3287</t>
  </si>
  <si>
    <t>SUB_3288</t>
  </si>
  <si>
    <t>SUB_3289</t>
  </si>
  <si>
    <t>SUB_3290</t>
  </si>
  <si>
    <t>SUB_3291</t>
  </si>
  <si>
    <t>SUB_3292</t>
  </si>
  <si>
    <t>SUB_3293</t>
  </si>
  <si>
    <t>SUB_3294</t>
  </si>
  <si>
    <t>SUB_3295</t>
  </si>
  <si>
    <t>SUB_3296</t>
  </si>
  <si>
    <t>SUB_3297</t>
  </si>
  <si>
    <t>SUB_3298</t>
  </si>
  <si>
    <t>SUB_3299</t>
  </si>
  <si>
    <t>SUB_3300</t>
  </si>
  <si>
    <t>SUB_3301</t>
  </si>
  <si>
    <t>SUB_3302</t>
  </si>
  <si>
    <t>SUB_3303</t>
  </si>
  <si>
    <t>SUB_3304</t>
  </si>
  <si>
    <t>SUB_3305</t>
  </si>
  <si>
    <t>SUB_3306</t>
  </si>
  <si>
    <t>SUB_3307</t>
  </si>
  <si>
    <t>SUB_3308</t>
  </si>
  <si>
    <t>SUB_3309</t>
  </si>
  <si>
    <t>SUB_3310</t>
  </si>
  <si>
    <t>SUB_3311</t>
  </si>
  <si>
    <t>SUB_3312</t>
  </si>
  <si>
    <t>SUB_3313</t>
  </si>
  <si>
    <t>SUB_3314</t>
  </si>
  <si>
    <t>SUB_3315</t>
  </si>
  <si>
    <t>SUB_3316</t>
  </si>
  <si>
    <t>SUB_3317</t>
  </si>
  <si>
    <t>SUB_3318</t>
  </si>
  <si>
    <t>SUB_3319</t>
  </si>
  <si>
    <t>SUB_3320</t>
  </si>
  <si>
    <t>SUB_3321</t>
  </si>
  <si>
    <t>SUB_3322</t>
  </si>
  <si>
    <t>SUB_3323</t>
  </si>
  <si>
    <t>SUB_3324</t>
  </si>
  <si>
    <t>SUB_3325</t>
  </si>
  <si>
    <t>SUB_3326</t>
  </si>
  <si>
    <t>SUB_3327</t>
  </si>
  <si>
    <t>SUB_3328</t>
  </si>
  <si>
    <t>SUB_3329</t>
  </si>
  <si>
    <t>SUB_3330</t>
  </si>
  <si>
    <t>SUB_3331</t>
  </si>
  <si>
    <t>SUB_3332</t>
  </si>
  <si>
    <t>SUB_3333</t>
  </si>
  <si>
    <t>SUB_3334</t>
  </si>
  <si>
    <t>SUB_3335</t>
  </si>
  <si>
    <t>SUB_3336</t>
  </si>
  <si>
    <t>SUB_3337</t>
  </si>
  <si>
    <t>SUB_3338</t>
  </si>
  <si>
    <t>SUB_3339</t>
  </si>
  <si>
    <t>SUB_3340</t>
  </si>
  <si>
    <t>SUB_3341</t>
  </si>
  <si>
    <t>SUB_3342</t>
  </si>
  <si>
    <t>SUB_3343</t>
  </si>
  <si>
    <t>SUB_3344</t>
  </si>
  <si>
    <t>SUB_3345</t>
  </si>
  <si>
    <t>SUB_3346</t>
  </si>
  <si>
    <t>SUB_3347</t>
  </si>
  <si>
    <t>SUB_3348</t>
  </si>
  <si>
    <t>SUB_3349</t>
  </si>
  <si>
    <t>SUB_3350</t>
  </si>
  <si>
    <t>SUB_3351</t>
  </si>
  <si>
    <t>SUB_3352</t>
  </si>
  <si>
    <t>SUB_3353</t>
  </si>
  <si>
    <t>SUB_3354</t>
  </si>
  <si>
    <t>SUB_3355</t>
  </si>
  <si>
    <t>SUB_3356</t>
  </si>
  <si>
    <t>SUB_3357</t>
  </si>
  <si>
    <t>SUB_3358</t>
  </si>
  <si>
    <t>SUB_3359</t>
  </si>
  <si>
    <t>SUB_3360</t>
  </si>
  <si>
    <t>SUB_3361</t>
  </si>
  <si>
    <t>SUB_3362</t>
  </si>
  <si>
    <t>SUB_3363</t>
  </si>
  <si>
    <t>SUB_3364</t>
  </si>
  <si>
    <t>SUB_3365</t>
  </si>
  <si>
    <t>SUB_3366</t>
  </si>
  <si>
    <t>SUB_3367</t>
  </si>
  <si>
    <t>SUB_3368</t>
  </si>
  <si>
    <t>SUB_3369</t>
  </si>
  <si>
    <t>SUB_3370</t>
  </si>
  <si>
    <t>SUB_3371</t>
  </si>
  <si>
    <t>SUB_3372</t>
  </si>
  <si>
    <t>SUB_3373</t>
  </si>
  <si>
    <t>SUB_3374</t>
  </si>
  <si>
    <t>SUB_3375</t>
  </si>
  <si>
    <t>SUB_3376</t>
  </si>
  <si>
    <t>SUB_3377</t>
  </si>
  <si>
    <t>SUB_3378</t>
  </si>
  <si>
    <t>SUB_3379</t>
  </si>
  <si>
    <t>SUB_3380</t>
  </si>
  <si>
    <t>SUB_3381</t>
  </si>
  <si>
    <t>SUB_3382</t>
  </si>
  <si>
    <t>SUB_3383</t>
  </si>
  <si>
    <t>SUB_3384</t>
  </si>
  <si>
    <t>SUB_3385</t>
  </si>
  <si>
    <t>SUB_3386</t>
  </si>
  <si>
    <t>SUB_3387</t>
  </si>
  <si>
    <t>SUB_3388</t>
  </si>
  <si>
    <t>SUB_3389</t>
  </si>
  <si>
    <t>SUB_3390</t>
  </si>
  <si>
    <t>SUB_3391</t>
  </si>
  <si>
    <t>SUB_3392</t>
  </si>
  <si>
    <t>SUB_3393</t>
  </si>
  <si>
    <t>SUB_3394</t>
  </si>
  <si>
    <t>SUB_3395</t>
  </si>
  <si>
    <t>SUB_3396</t>
  </si>
  <si>
    <t>SUB_3397</t>
  </si>
  <si>
    <t>SUB_3398</t>
  </si>
  <si>
    <t>SUB_3399</t>
  </si>
  <si>
    <t>SUB_3400</t>
  </si>
  <si>
    <t>SUB_3401</t>
  </si>
  <si>
    <t>SUB_3402</t>
  </si>
  <si>
    <t>SUB_3403</t>
  </si>
  <si>
    <t>SUB_3404</t>
  </si>
  <si>
    <t>SUB_3405</t>
  </si>
  <si>
    <t>SUB_3406</t>
  </si>
  <si>
    <t>SUB_3407</t>
  </si>
  <si>
    <t>SUB_3408</t>
  </si>
  <si>
    <t>SUB_3409</t>
  </si>
  <si>
    <t>SUB_3410</t>
  </si>
  <si>
    <t>SUB_3411</t>
  </si>
  <si>
    <t>SUB_3412</t>
  </si>
  <si>
    <t>SUB_3413</t>
  </si>
  <si>
    <t>SUB_3414</t>
  </si>
  <si>
    <t>SUB_3415</t>
  </si>
  <si>
    <t>SUB_3416</t>
  </si>
  <si>
    <t>SUB_3417</t>
  </si>
  <si>
    <t>SUB_3418</t>
  </si>
  <si>
    <t>SUB_3419</t>
  </si>
  <si>
    <t>SUB_3420</t>
  </si>
  <si>
    <t>SUB_3421</t>
  </si>
  <si>
    <t>SUB_3422</t>
  </si>
  <si>
    <t>SUB_3423</t>
  </si>
  <si>
    <t>SUB_3424</t>
  </si>
  <si>
    <t>SUB_3425</t>
  </si>
  <si>
    <t>SUB_3426</t>
  </si>
  <si>
    <t>SUB_3427</t>
  </si>
  <si>
    <t>SUB_3428</t>
  </si>
  <si>
    <t>SUB_3429</t>
  </si>
  <si>
    <t>SUB_3430</t>
  </si>
  <si>
    <t>SUB_3431</t>
  </si>
  <si>
    <t>SUB_3432</t>
  </si>
  <si>
    <t>SUB_3433</t>
  </si>
  <si>
    <t>SUB_3434</t>
  </si>
  <si>
    <t>SUB_3435</t>
  </si>
  <si>
    <t>SUB_3436</t>
  </si>
  <si>
    <t>SUB_3437</t>
  </si>
  <si>
    <t>SUB_3438</t>
  </si>
  <si>
    <t>SUB_3439</t>
  </si>
  <si>
    <t>SUB_3440</t>
  </si>
  <si>
    <t>SUB_3441</t>
  </si>
  <si>
    <t>SUB_3442</t>
  </si>
  <si>
    <t>SUB_3443</t>
  </si>
  <si>
    <t>SUB_3444</t>
  </si>
  <si>
    <t>SUB_3445</t>
  </si>
  <si>
    <t>SUB_3446</t>
  </si>
  <si>
    <t>SUB_3447</t>
  </si>
  <si>
    <t>SUB_3448</t>
  </si>
  <si>
    <t>SUB_3449</t>
  </si>
  <si>
    <t>SUB_3450</t>
  </si>
  <si>
    <t>SUB_3451</t>
  </si>
  <si>
    <t>SUB_3452</t>
  </si>
  <si>
    <t>SUB_3453</t>
  </si>
  <si>
    <t>SUB_3454</t>
  </si>
  <si>
    <t>SUB_3455</t>
  </si>
  <si>
    <t>SUB_3456</t>
  </si>
  <si>
    <t>SUB_3457</t>
  </si>
  <si>
    <t>SUB_3458</t>
  </si>
  <si>
    <t>SUB_3459</t>
  </si>
  <si>
    <t>SUB_3460</t>
  </si>
  <si>
    <t>SUB_3461</t>
  </si>
  <si>
    <t>SUB_3462</t>
  </si>
  <si>
    <t>SUB_3463</t>
  </si>
  <si>
    <t>SUB_3464</t>
  </si>
  <si>
    <t>SUB_3465</t>
  </si>
  <si>
    <t>SUB_3466</t>
  </si>
  <si>
    <t>SUB_3467</t>
  </si>
  <si>
    <t>SUB_3468</t>
  </si>
  <si>
    <t>SUB_3469</t>
  </si>
  <si>
    <t>SUB_3470</t>
  </si>
  <si>
    <t>SUB_3471</t>
  </si>
  <si>
    <t>SUB_3472</t>
  </si>
  <si>
    <t>SUB_3473</t>
  </si>
  <si>
    <t>SUB_3474</t>
  </si>
  <si>
    <t>SUB_3475</t>
  </si>
  <si>
    <t>SUB_3476</t>
  </si>
  <si>
    <t>SUB_3477</t>
  </si>
  <si>
    <t>SUB_3478</t>
  </si>
  <si>
    <t>SUB_3479</t>
  </si>
  <si>
    <t>SUB_3480</t>
  </si>
  <si>
    <t>SUB_3481</t>
  </si>
  <si>
    <t>SUB_3482</t>
  </si>
  <si>
    <t>SUB_3483</t>
  </si>
  <si>
    <t>SUB_3484</t>
  </si>
  <si>
    <t>SUB_3485</t>
  </si>
  <si>
    <t>SUB_3486</t>
  </si>
  <si>
    <t>SUB_3487</t>
  </si>
  <si>
    <t>SUB_3488</t>
  </si>
  <si>
    <t>SUB_3489</t>
  </si>
  <si>
    <t>SUB_3490</t>
  </si>
  <si>
    <t>SUB_3491</t>
  </si>
  <si>
    <t>SUB_3492</t>
  </si>
  <si>
    <t>SUB_3493</t>
  </si>
  <si>
    <t>SUB_3494</t>
  </si>
  <si>
    <t>SUB_3495</t>
  </si>
  <si>
    <t>SUB_3496</t>
  </si>
  <si>
    <t>SUB_3497</t>
  </si>
  <si>
    <t>SUB_3498</t>
  </si>
  <si>
    <t>SUB_3499</t>
  </si>
  <si>
    <t>SUB_3500</t>
  </si>
  <si>
    <t>SUB_3501</t>
  </si>
  <si>
    <t>SUB_3502</t>
  </si>
  <si>
    <t>SUB_3503</t>
  </si>
  <si>
    <t>SUB_3504</t>
  </si>
  <si>
    <t>SUB_3505</t>
  </si>
  <si>
    <t>SUB_3506</t>
  </si>
  <si>
    <t>SUB_3507</t>
  </si>
  <si>
    <t>SUB_3508</t>
  </si>
  <si>
    <t>SUB_3509</t>
  </si>
  <si>
    <t>SUB_3510</t>
  </si>
  <si>
    <t>SUB_3511</t>
  </si>
  <si>
    <t>SUB_3512</t>
  </si>
  <si>
    <t>SUB_3513</t>
  </si>
  <si>
    <t>SUB_3514</t>
  </si>
  <si>
    <t>SUB_3515</t>
  </si>
  <si>
    <t>SUB_3516</t>
  </si>
  <si>
    <t>SUB_3517</t>
  </si>
  <si>
    <t>SUB_3518</t>
  </si>
  <si>
    <t>SUB_3519</t>
  </si>
  <si>
    <t>SUB_3520</t>
  </si>
  <si>
    <t>SUB_3521</t>
  </si>
  <si>
    <t>SUB_3522</t>
  </si>
  <si>
    <t>SUB_3523</t>
  </si>
  <si>
    <t>SUB_3524</t>
  </si>
  <si>
    <t>SUB_3525</t>
  </si>
  <si>
    <t>SUB_3526</t>
  </si>
  <si>
    <t>SUB_3527</t>
  </si>
  <si>
    <t>SUB_3528</t>
  </si>
  <si>
    <t>SUB_3529</t>
  </si>
  <si>
    <t>SUB_3530</t>
  </si>
  <si>
    <t>SUB_3531</t>
  </si>
  <si>
    <t>SUB_3532</t>
  </si>
  <si>
    <t>SUB_3533</t>
  </si>
  <si>
    <t>SUB_3534</t>
  </si>
  <si>
    <t>SUB_3535</t>
  </si>
  <si>
    <t>SUB_3536</t>
  </si>
  <si>
    <t>SUB_3537</t>
  </si>
  <si>
    <t>SUB_3538</t>
  </si>
  <si>
    <t>SUB_3539</t>
  </si>
  <si>
    <t>SUB_3540</t>
  </si>
  <si>
    <t>SUB_3541</t>
  </si>
  <si>
    <t>SUB_3542</t>
  </si>
  <si>
    <t>SUB_3543</t>
  </si>
  <si>
    <t>SUB_3544</t>
  </si>
  <si>
    <t>SUB_3545</t>
  </si>
  <si>
    <t>SUB_3546</t>
  </si>
  <si>
    <t>SUB_3547</t>
  </si>
  <si>
    <t>SUB_3548</t>
  </si>
  <si>
    <t>SUB_3549</t>
  </si>
  <si>
    <t>SUB_3550</t>
  </si>
  <si>
    <t>SUB_3551</t>
  </si>
  <si>
    <t>SUB_3552</t>
  </si>
  <si>
    <t>SUB_3553</t>
  </si>
  <si>
    <t>SUB_3554</t>
  </si>
  <si>
    <t>SUB_3555</t>
  </si>
  <si>
    <t>SUB_3556</t>
  </si>
  <si>
    <t>SUB_3557</t>
  </si>
  <si>
    <t>SUB_3558</t>
  </si>
  <si>
    <t>SUB_3559</t>
  </si>
  <si>
    <t>SUB_3560</t>
  </si>
  <si>
    <t>SUB_3561</t>
  </si>
  <si>
    <t>SUB_3562</t>
  </si>
  <si>
    <t>SUB_3563</t>
  </si>
  <si>
    <t>SUB_3564</t>
  </si>
  <si>
    <t>SUB_3565</t>
  </si>
  <si>
    <t>SUB_3566</t>
  </si>
  <si>
    <t>SUB_3567</t>
  </si>
  <si>
    <t>SUB_3568</t>
  </si>
  <si>
    <t>SUB_3569</t>
  </si>
  <si>
    <t>SUB_3570</t>
  </si>
  <si>
    <t>SUB_3571</t>
  </si>
  <si>
    <t>SUB_3572</t>
  </si>
  <si>
    <t>SUB_3573</t>
  </si>
  <si>
    <t>SUB_3574</t>
  </si>
  <si>
    <t>SUB_3575</t>
  </si>
  <si>
    <t>SUB_3576</t>
  </si>
  <si>
    <t>SUB_3577</t>
  </si>
  <si>
    <t>SUB_3578</t>
  </si>
  <si>
    <t>SUB_3579</t>
  </si>
  <si>
    <t>SUB_3580</t>
  </si>
  <si>
    <t>SUB_3581</t>
  </si>
  <si>
    <t>SUB_3582</t>
  </si>
  <si>
    <t>SUB_3583</t>
  </si>
  <si>
    <t>SUB_3584</t>
  </si>
  <si>
    <t>SUB_3585</t>
  </si>
  <si>
    <t>SUB_3586</t>
  </si>
  <si>
    <t>SUB_3587</t>
  </si>
  <si>
    <t>SUB_3588</t>
  </si>
  <si>
    <t>SUB_3589</t>
  </si>
  <si>
    <t>SUB_3590</t>
  </si>
  <si>
    <t>SUB_3591</t>
  </si>
  <si>
    <t>SUB_3592</t>
  </si>
  <si>
    <t>SUB_3593</t>
  </si>
  <si>
    <t>SUB_3594</t>
  </si>
  <si>
    <t>SUB_3595</t>
  </si>
  <si>
    <t>SUB_3596</t>
  </si>
  <si>
    <t>SUB_3597</t>
  </si>
  <si>
    <t>SUB_3598</t>
  </si>
  <si>
    <t>SUB_3599</t>
  </si>
  <si>
    <t>SUB_3600</t>
  </si>
  <si>
    <t>SUB_3601</t>
  </si>
  <si>
    <t>SUB_3602</t>
  </si>
  <si>
    <t>SUB_3603</t>
  </si>
  <si>
    <t>SUB_3604</t>
  </si>
  <si>
    <t>SUB_3605</t>
  </si>
  <si>
    <t>SUB_3606</t>
  </si>
  <si>
    <t>SUB_3607</t>
  </si>
  <si>
    <t>SUB_3608</t>
  </si>
  <si>
    <t>SUB_3609</t>
  </si>
  <si>
    <t>SUB_3610</t>
  </si>
  <si>
    <t>SUB_3611</t>
  </si>
  <si>
    <t>SUB_3612</t>
  </si>
  <si>
    <t>SUB_3613</t>
  </si>
  <si>
    <t>SUB_3614</t>
  </si>
  <si>
    <t>SUB_3615</t>
  </si>
  <si>
    <t>SUB_3616</t>
  </si>
  <si>
    <t>SUB_3617</t>
  </si>
  <si>
    <t>SUB_3618</t>
  </si>
  <si>
    <t>SUB_3619</t>
  </si>
  <si>
    <t>SUB_3620</t>
  </si>
  <si>
    <t>SUB_3621</t>
  </si>
  <si>
    <t>SUB_3622</t>
  </si>
  <si>
    <t>SUB_3623</t>
  </si>
  <si>
    <t>SUB_3624</t>
  </si>
  <si>
    <t>SUB_3625</t>
  </si>
  <si>
    <t>SUB_3626</t>
  </si>
  <si>
    <t>SUB_3627</t>
  </si>
  <si>
    <t>SUB_3628</t>
  </si>
  <si>
    <t>SUB_3629</t>
  </si>
  <si>
    <t>SUB_3630</t>
  </si>
  <si>
    <t>SUB_3631</t>
  </si>
  <si>
    <t>SUB_3632</t>
  </si>
  <si>
    <t>SUB_3633</t>
  </si>
  <si>
    <t>SUB_3634</t>
  </si>
  <si>
    <t>SUB_3635</t>
  </si>
  <si>
    <t>SUB_3636</t>
  </si>
  <si>
    <t>SUB_3637</t>
  </si>
  <si>
    <t>SUB_3638</t>
  </si>
  <si>
    <t>SUB_3639</t>
  </si>
  <si>
    <t>SUB_3640</t>
  </si>
  <si>
    <t>SUB_3641</t>
  </si>
  <si>
    <t>SUB_3642</t>
  </si>
  <si>
    <t>SUB_3643</t>
  </si>
  <si>
    <t>SUB_3644</t>
  </si>
  <si>
    <t>SUB_3645</t>
  </si>
  <si>
    <t>SUB_3646</t>
  </si>
  <si>
    <t>SUB_3647</t>
  </si>
  <si>
    <t>SUB_3648</t>
  </si>
  <si>
    <t>SUB_3649</t>
  </si>
  <si>
    <t>SUB_3650</t>
  </si>
  <si>
    <t>SUB_3651</t>
  </si>
  <si>
    <t>SUB_3652</t>
  </si>
  <si>
    <t>SUB_3653</t>
  </si>
  <si>
    <t>SUB_3654</t>
  </si>
  <si>
    <t>SUB_3655</t>
  </si>
  <si>
    <t>SUB_3656</t>
  </si>
  <si>
    <t>SUB_3657</t>
  </si>
  <si>
    <t>SUB_3658</t>
  </si>
  <si>
    <t>SUB_3659</t>
  </si>
  <si>
    <t>SUB_3660</t>
  </si>
  <si>
    <t>SUB_3661</t>
  </si>
  <si>
    <t>SUB_3662</t>
  </si>
  <si>
    <t>SUB_3663</t>
  </si>
  <si>
    <t>SUB_3664</t>
  </si>
  <si>
    <t>SUB_3665</t>
  </si>
  <si>
    <t>SUB_3666</t>
  </si>
  <si>
    <t>SUB_3667</t>
  </si>
  <si>
    <t>SUB_3668</t>
  </si>
  <si>
    <t>SUB_3669</t>
  </si>
  <si>
    <t>SUB_3670</t>
  </si>
  <si>
    <t>SUB_3671</t>
  </si>
  <si>
    <t>SUB_3672</t>
  </si>
  <si>
    <t>SUB_3673</t>
  </si>
  <si>
    <t>SUB_3674</t>
  </si>
  <si>
    <t>SUB_3675</t>
  </si>
  <si>
    <t>SUB_3676</t>
  </si>
  <si>
    <t>SUB_3677</t>
  </si>
  <si>
    <t>SUB_3678</t>
  </si>
  <si>
    <t>SUB_3679</t>
  </si>
  <si>
    <t>SUB_3680</t>
  </si>
  <si>
    <t>SUB_3681</t>
  </si>
  <si>
    <t>SUB_3682</t>
  </si>
  <si>
    <t>SUB_3683</t>
  </si>
  <si>
    <t>SUB_3684</t>
  </si>
  <si>
    <t>SUB_3685</t>
  </si>
  <si>
    <t>SUB_3686</t>
  </si>
  <si>
    <t>SUB_3687</t>
  </si>
  <si>
    <t>SUB_3688</t>
  </si>
  <si>
    <t>SUB_3689</t>
  </si>
  <si>
    <t>SUB_3690</t>
  </si>
  <si>
    <t>SUB_3691</t>
  </si>
  <si>
    <t>SUB_3692</t>
  </si>
  <si>
    <t>SUB_3693</t>
  </si>
  <si>
    <t>SUB_3694</t>
  </si>
  <si>
    <t>SUB_3695</t>
  </si>
  <si>
    <t>SUB_3696</t>
  </si>
  <si>
    <t>SUB_3697</t>
  </si>
  <si>
    <t>SUB_3698</t>
  </si>
  <si>
    <t>SUB_3699</t>
  </si>
  <si>
    <t>SUB_3700</t>
  </si>
  <si>
    <t>SUB_3701</t>
  </si>
  <si>
    <t>SUB_3702</t>
  </si>
  <si>
    <t>SUB_3703</t>
  </si>
  <si>
    <t>SUB_3704</t>
  </si>
  <si>
    <t>SUB_3705</t>
  </si>
  <si>
    <t>SUB_3706</t>
  </si>
  <si>
    <t>SUB_3707</t>
  </si>
  <si>
    <t>SUB_3708</t>
  </si>
  <si>
    <t>SUB_3709</t>
  </si>
  <si>
    <t>SUB_3710</t>
  </si>
  <si>
    <t>SUB_3711</t>
  </si>
  <si>
    <t>SUB_3712</t>
  </si>
  <si>
    <t>SUB_3713</t>
  </si>
  <si>
    <t>SUB_3714</t>
  </si>
  <si>
    <t>SUB_3715</t>
  </si>
  <si>
    <t>SUB_3716</t>
  </si>
  <si>
    <t>SUB_3717</t>
  </si>
  <si>
    <t>SUB_3718</t>
  </si>
  <si>
    <t>SUB_3719</t>
  </si>
  <si>
    <t>SUB_3720</t>
  </si>
  <si>
    <t>SUB_3721</t>
  </si>
  <si>
    <t>SUB_3722</t>
  </si>
  <si>
    <t>SUB_3723</t>
  </si>
  <si>
    <t>SUB_3724</t>
  </si>
  <si>
    <t>SUB_3725</t>
  </si>
  <si>
    <t>SUB_3726</t>
  </si>
  <si>
    <t>SUB_3727</t>
  </si>
  <si>
    <t>SUB_3728</t>
  </si>
  <si>
    <t>SUB_3729</t>
  </si>
  <si>
    <t>SUB_3730</t>
  </si>
  <si>
    <t>SUB_3731</t>
  </si>
  <si>
    <t>SUB_3732</t>
  </si>
  <si>
    <t>SUB_3733</t>
  </si>
  <si>
    <t>SUB_3734</t>
  </si>
  <si>
    <t>SUB_3735</t>
  </si>
  <si>
    <t>SUB_3736</t>
  </si>
  <si>
    <t>SUB_3737</t>
  </si>
  <si>
    <t>SUB_3738</t>
  </si>
  <si>
    <t>SUB_3739</t>
  </si>
  <si>
    <t>SUB_3740</t>
  </si>
  <si>
    <t>SUB_3741</t>
  </si>
  <si>
    <t>SUB_3742</t>
  </si>
  <si>
    <t>SUB_3743</t>
  </si>
  <si>
    <t>SUB_3744</t>
  </si>
  <si>
    <t>SUB_3745</t>
  </si>
  <si>
    <t>SUB_3746</t>
  </si>
  <si>
    <t>SUB_3747</t>
  </si>
  <si>
    <t>SUB_3748</t>
  </si>
  <si>
    <t>SUB_3749</t>
  </si>
  <si>
    <t>SUB_3750</t>
  </si>
  <si>
    <t>SUB_3751</t>
  </si>
  <si>
    <t>SUB_3752</t>
  </si>
  <si>
    <t>SUB_3753</t>
  </si>
  <si>
    <t>SUB_3754</t>
  </si>
  <si>
    <t>SUB_3755</t>
  </si>
  <si>
    <t>SUB_3756</t>
  </si>
  <si>
    <t>SUB_3757</t>
  </si>
  <si>
    <t>SUB_3758</t>
  </si>
  <si>
    <t>SUB_3759</t>
  </si>
  <si>
    <t>SUB_3760</t>
  </si>
  <si>
    <t>SUB_3761</t>
  </si>
  <si>
    <t>SUB_3762</t>
  </si>
  <si>
    <t>SUB_3763</t>
  </si>
  <si>
    <t>SUB_3764</t>
  </si>
  <si>
    <t>SUB_3765</t>
  </si>
  <si>
    <t>SUB_3766</t>
  </si>
  <si>
    <t>SUB_3767</t>
  </si>
  <si>
    <t>SUB_3768</t>
  </si>
  <si>
    <t>SUB_3769</t>
  </si>
  <si>
    <t>SUB_3770</t>
  </si>
  <si>
    <t>SUB_3771</t>
  </si>
  <si>
    <t>SUB_3772</t>
  </si>
  <si>
    <t>SUB_3773</t>
  </si>
  <si>
    <t>SUB_3774</t>
  </si>
  <si>
    <t>SUB_3775</t>
  </si>
  <si>
    <t>SUB_3776</t>
  </si>
  <si>
    <t>SUB_3777</t>
  </si>
  <si>
    <t>SUB_3778</t>
  </si>
  <si>
    <t>SUB_3779</t>
  </si>
  <si>
    <t>SUB_3780</t>
  </si>
  <si>
    <t>SUB_3781</t>
  </si>
  <si>
    <t>SUB_3782</t>
  </si>
  <si>
    <t>SUB_3783</t>
  </si>
  <si>
    <t>SUB_3784</t>
  </si>
  <si>
    <t>SUB_3785</t>
  </si>
  <si>
    <t>SUB_3786</t>
  </si>
  <si>
    <t>SUB_3787</t>
  </si>
  <si>
    <t>SUB_3788</t>
  </si>
  <si>
    <t>SUB_3789</t>
  </si>
  <si>
    <t>SUB_3790</t>
  </si>
  <si>
    <t>SUB_3791</t>
  </si>
  <si>
    <t>SUB_3792</t>
  </si>
  <si>
    <t>SUB_3793</t>
  </si>
  <si>
    <t>SUB_3794</t>
  </si>
  <si>
    <t>SUB_3795</t>
  </si>
  <si>
    <t>SUB_3796</t>
  </si>
  <si>
    <t>SUB_3797</t>
  </si>
  <si>
    <t>SUB_3798</t>
  </si>
  <si>
    <t>SUB_3799</t>
  </si>
  <si>
    <t>SUB_3800</t>
  </si>
  <si>
    <t>SUB_3801</t>
  </si>
  <si>
    <t>SUB_3802</t>
  </si>
  <si>
    <t>SUB_3803</t>
  </si>
  <si>
    <t>SUB_3804</t>
  </si>
  <si>
    <t>SUB_3805</t>
  </si>
  <si>
    <t>SUB_3806</t>
  </si>
  <si>
    <t>SUB_3807</t>
  </si>
  <si>
    <t>SUB_3808</t>
  </si>
  <si>
    <t>SUB_3809</t>
  </si>
  <si>
    <t>SUB_3810</t>
  </si>
  <si>
    <t>SUB_3811</t>
  </si>
  <si>
    <t>SUB_3812</t>
  </si>
  <si>
    <t>SUB_3813</t>
  </si>
  <si>
    <t>SUB_3814</t>
  </si>
  <si>
    <t>SUB_3815</t>
  </si>
  <si>
    <t>SUB_3816</t>
  </si>
  <si>
    <t>SUB_3817</t>
  </si>
  <si>
    <t>SUB_3818</t>
  </si>
  <si>
    <t>SUB_3819</t>
  </si>
  <si>
    <t>SUB_3820</t>
  </si>
  <si>
    <t>SUB_3821</t>
  </si>
  <si>
    <t>SUB_3822</t>
  </si>
  <si>
    <t>SUB_3823</t>
  </si>
  <si>
    <t>SUB_3824</t>
  </si>
  <si>
    <t>SUB_3825</t>
  </si>
  <si>
    <t>SUB_3826</t>
  </si>
  <si>
    <t>SUB_3827</t>
  </si>
  <si>
    <t>SUB_3828</t>
  </si>
  <si>
    <t>SUB_3829</t>
  </si>
  <si>
    <t>SUB_3830</t>
  </si>
  <si>
    <t>SUB_3831</t>
  </si>
  <si>
    <t>SUB_3832</t>
  </si>
  <si>
    <t>SUB_3833</t>
  </si>
  <si>
    <t>SUB_3834</t>
  </si>
  <si>
    <t>SUB_3835</t>
  </si>
  <si>
    <t>SUB_3836</t>
  </si>
  <si>
    <t>SUB_3837</t>
  </si>
  <si>
    <t>SUB_3838</t>
  </si>
  <si>
    <t>SUB_3839</t>
  </si>
  <si>
    <t>SUB_3840</t>
  </si>
  <si>
    <t>SUB_3841</t>
  </si>
  <si>
    <t>SUB_3842</t>
  </si>
  <si>
    <t>SUB_3843</t>
  </si>
  <si>
    <t>SUB_3844</t>
  </si>
  <si>
    <t>SUB_3845</t>
  </si>
  <si>
    <t>SUB_3846</t>
  </si>
  <si>
    <t>SUB_3847</t>
  </si>
  <si>
    <t>SUB_3848</t>
  </si>
  <si>
    <t>SUB_3849</t>
  </si>
  <si>
    <t>SUB_3850</t>
  </si>
  <si>
    <t>SUB_3851</t>
  </si>
  <si>
    <t>SUB_3852</t>
  </si>
  <si>
    <t>SUB_3853</t>
  </si>
  <si>
    <t>SUB_3854</t>
  </si>
  <si>
    <t>SUB_3855</t>
  </si>
  <si>
    <t>SUB_3856</t>
  </si>
  <si>
    <t>SUB_3857</t>
  </si>
  <si>
    <t>SUB_3858</t>
  </si>
  <si>
    <t>SUB_3859</t>
  </si>
  <si>
    <t>SUB_3860</t>
  </si>
  <si>
    <t>SUB_3861</t>
  </si>
  <si>
    <t>SUB_3862</t>
  </si>
  <si>
    <t>SUB_3863</t>
  </si>
  <si>
    <t>SUB_3864</t>
  </si>
  <si>
    <t>SUB_3865</t>
  </si>
  <si>
    <t>SUB_3866</t>
  </si>
  <si>
    <t>SUB_3867</t>
  </si>
  <si>
    <t>SUB_3868</t>
  </si>
  <si>
    <t>SUB_3869</t>
  </si>
  <si>
    <t>SUB_3870</t>
  </si>
  <si>
    <t>SUB_3871</t>
  </si>
  <si>
    <t>SUB_3872</t>
  </si>
  <si>
    <t>SUB_3873</t>
  </si>
  <si>
    <t>SUB_3874</t>
  </si>
  <si>
    <t>SUB_3875</t>
  </si>
  <si>
    <t>SUB_3876</t>
  </si>
  <si>
    <t>SUB_3877</t>
  </si>
  <si>
    <t>SUB_3878</t>
  </si>
  <si>
    <t>SUB_3879</t>
  </si>
  <si>
    <t>SUB_3880</t>
  </si>
  <si>
    <t>SUB_3881</t>
  </si>
  <si>
    <t>SUB_3882</t>
  </si>
  <si>
    <t>SUB_3883</t>
  </si>
  <si>
    <t>SUB_3884</t>
  </si>
  <si>
    <t>SUB_3885</t>
  </si>
  <si>
    <t>SUB_3886</t>
  </si>
  <si>
    <t>SUB_3887</t>
  </si>
  <si>
    <t>SUB_3888</t>
  </si>
  <si>
    <t>SUB_3889</t>
  </si>
  <si>
    <t>SUB_3890</t>
  </si>
  <si>
    <t>SUB_3891</t>
  </si>
  <si>
    <t>SUB_3892</t>
  </si>
  <si>
    <t>SUB_3893</t>
  </si>
  <si>
    <t>SUB_3894</t>
  </si>
  <si>
    <t>SUB_3895</t>
  </si>
  <si>
    <t>SUB_3896</t>
  </si>
  <si>
    <t>SUB_3897</t>
  </si>
  <si>
    <t>SUB_3898</t>
  </si>
  <si>
    <t>SUB_3899</t>
  </si>
  <si>
    <t>SUB_3900</t>
  </si>
  <si>
    <t>SUB_3901</t>
  </si>
  <si>
    <t>SUB_3902</t>
  </si>
  <si>
    <t>SUB_3903</t>
  </si>
  <si>
    <t>SUB_3904</t>
  </si>
  <si>
    <t>SUB_3905</t>
  </si>
  <si>
    <t>SUB_3906</t>
  </si>
  <si>
    <t>SUB_3907</t>
  </si>
  <si>
    <t>SUB_3908</t>
  </si>
  <si>
    <t>SUB_3909</t>
  </si>
  <si>
    <t>SUB_3910</t>
  </si>
  <si>
    <t>SUB_3911</t>
  </si>
  <si>
    <t>SUB_3912</t>
  </si>
  <si>
    <t>SUB_3913</t>
  </si>
  <si>
    <t>SUB_3914</t>
  </si>
  <si>
    <t>SUB_3915</t>
  </si>
  <si>
    <t>SUB_3916</t>
  </si>
  <si>
    <t>SUB_3917</t>
  </si>
  <si>
    <t>SUB_3918</t>
  </si>
  <si>
    <t>SUB_3919</t>
  </si>
  <si>
    <t>SUB_3920</t>
  </si>
  <si>
    <t>SUB_3921</t>
  </si>
  <si>
    <t>SUB_3922</t>
  </si>
  <si>
    <t>SUB_3923</t>
  </si>
  <si>
    <t>SUB_3924</t>
  </si>
  <si>
    <t>SUB_3925</t>
  </si>
  <si>
    <t>SUB_3926</t>
  </si>
  <si>
    <t>SUB_3927</t>
  </si>
  <si>
    <t>SUB_3928</t>
  </si>
  <si>
    <t>SUB_3929</t>
  </si>
  <si>
    <t>SUB_3930</t>
  </si>
  <si>
    <t>SUB_3931</t>
  </si>
  <si>
    <t>SUB_3932</t>
  </si>
  <si>
    <t>SUB_3933</t>
  </si>
  <si>
    <t>SUB_3934</t>
  </si>
  <si>
    <t>SUB_3935</t>
  </si>
  <si>
    <t>SUB_3936</t>
  </si>
  <si>
    <t>SUB_3937</t>
  </si>
  <si>
    <t>SUB_3938</t>
  </si>
  <si>
    <t>SUB_3939</t>
  </si>
  <si>
    <t>SUB_3940</t>
  </si>
  <si>
    <t>SUB_3941</t>
  </si>
  <si>
    <t>SUB_3942</t>
  </si>
  <si>
    <t>SUB_3943</t>
  </si>
  <si>
    <t>SUB_3944</t>
  </si>
  <si>
    <t>SUB_3945</t>
  </si>
  <si>
    <t>SUB_3946</t>
  </si>
  <si>
    <t>SUB_3947</t>
  </si>
  <si>
    <t>SUB_3948</t>
  </si>
  <si>
    <t>SUB_3949</t>
  </si>
  <si>
    <t>SUB_3950</t>
  </si>
  <si>
    <t>SUB_3951</t>
  </si>
  <si>
    <t>SUB_3952</t>
  </si>
  <si>
    <t>SUB_3953</t>
  </si>
  <si>
    <t>SUB_3954</t>
  </si>
  <si>
    <t>SUB_3955</t>
  </si>
  <si>
    <t>SUB_3956</t>
  </si>
  <si>
    <t>SUB_3957</t>
  </si>
  <si>
    <t>SUB_3958</t>
  </si>
  <si>
    <t>SUB_3959</t>
  </si>
  <si>
    <t>SUB_3960</t>
  </si>
  <si>
    <t>SUB_3961</t>
  </si>
  <si>
    <t>SUB_3962</t>
  </si>
  <si>
    <t>SUB_3963</t>
  </si>
  <si>
    <t>SUB_3964</t>
  </si>
  <si>
    <t>SUB_3965</t>
  </si>
  <si>
    <t>SUB_3966</t>
  </si>
  <si>
    <t>SUB_3967</t>
  </si>
  <si>
    <t>SUB_3968</t>
  </si>
  <si>
    <t>SUB_3969</t>
  </si>
  <si>
    <t>SUB_3970</t>
  </si>
  <si>
    <t>SUB_3971</t>
  </si>
  <si>
    <t>SUB_3972</t>
  </si>
  <si>
    <t>SUB_3973</t>
  </si>
  <si>
    <t>SUB_3974</t>
  </si>
  <si>
    <t>SUB_3975</t>
  </si>
  <si>
    <t>SUB_3976</t>
  </si>
  <si>
    <t>SUB_3977</t>
  </si>
  <si>
    <t>SUB_3978</t>
  </si>
  <si>
    <t>SUB_3979</t>
  </si>
  <si>
    <t>SUB_3980</t>
  </si>
  <si>
    <t>SUB_3981</t>
  </si>
  <si>
    <t>SUB_3982</t>
  </si>
  <si>
    <t>SUB_3983</t>
  </si>
  <si>
    <t>SUB_3984</t>
  </si>
  <si>
    <t>SUB_3985</t>
  </si>
  <si>
    <t>SUB_3986</t>
  </si>
  <si>
    <t>SUB_3987</t>
  </si>
  <si>
    <t>SUB_3988</t>
  </si>
  <si>
    <t>SUB_3989</t>
  </si>
  <si>
    <t>SUB_3990</t>
  </si>
  <si>
    <t>SUB_3991</t>
  </si>
  <si>
    <t>SUB_3992</t>
  </si>
  <si>
    <t>SUB_3993</t>
  </si>
  <si>
    <t>SUB_3994</t>
  </si>
  <si>
    <t>SUB_3995</t>
  </si>
  <si>
    <t>SUB_3996</t>
  </si>
  <si>
    <t>SUB_3997</t>
  </si>
  <si>
    <t>SUB_3998</t>
  </si>
  <si>
    <t>SUB_3999</t>
  </si>
  <si>
    <t>SUB_4000</t>
  </si>
  <si>
    <t>Category</t>
  </si>
  <si>
    <t>Short Film</t>
  </si>
  <si>
    <t>Short Script</t>
  </si>
  <si>
    <t>Feature Script</t>
  </si>
  <si>
    <t>Best Actor</t>
  </si>
  <si>
    <t>Best Cinematography</t>
  </si>
  <si>
    <t>Best Sound Design</t>
  </si>
  <si>
    <t>Best Director</t>
  </si>
  <si>
    <t>Documentary</t>
  </si>
  <si>
    <t>Best Producer</t>
  </si>
  <si>
    <t>Best Actress</t>
  </si>
  <si>
    <t>Best Editing</t>
  </si>
  <si>
    <t>Feature Film</t>
  </si>
  <si>
    <t>Code</t>
  </si>
  <si>
    <t>Name</t>
  </si>
  <si>
    <t>US</t>
  </si>
  <si>
    <t>United States</t>
  </si>
  <si>
    <t>IN</t>
  </si>
  <si>
    <t>India</t>
  </si>
  <si>
    <t>UK</t>
  </si>
  <si>
    <t>United Kingdom</t>
  </si>
  <si>
    <t>DE</t>
  </si>
  <si>
    <t>Germany</t>
  </si>
  <si>
    <t>CA</t>
  </si>
  <si>
    <t>Canada</t>
  </si>
  <si>
    <t>AU</t>
  </si>
  <si>
    <t>Australia</t>
  </si>
  <si>
    <t>BR</t>
  </si>
  <si>
    <t>Brazil</t>
  </si>
  <si>
    <t>FR</t>
  </si>
  <si>
    <t>France</t>
  </si>
  <si>
    <t>MX</t>
  </si>
  <si>
    <t>Mexico</t>
  </si>
  <si>
    <t>KR</t>
  </si>
  <si>
    <t>South Korea</t>
  </si>
  <si>
    <t>NG</t>
  </si>
  <si>
    <t>Nigeria</t>
  </si>
  <si>
    <t>OTH</t>
  </si>
  <si>
    <t>Others</t>
  </si>
  <si>
    <t>CODE</t>
  </si>
  <si>
    <t>COUNTRY</t>
  </si>
  <si>
    <t>Country_Code</t>
  </si>
  <si>
    <t>Country_Name</t>
  </si>
  <si>
    <t>Price</t>
  </si>
  <si>
    <t>Base_Fee</t>
  </si>
  <si>
    <t>Discount_Percentage</t>
  </si>
  <si>
    <t>Final_Fee</t>
  </si>
  <si>
    <t>Day_Sent</t>
  </si>
  <si>
    <t>Sun</t>
  </si>
  <si>
    <t>Thu</t>
  </si>
  <si>
    <t>Mon</t>
  </si>
  <si>
    <t>Sat</t>
  </si>
  <si>
    <t>Tue</t>
  </si>
  <si>
    <t>Wed</t>
  </si>
  <si>
    <t>Fri</t>
  </si>
  <si>
    <t>Time_Sent</t>
  </si>
  <si>
    <t>ID_1092</t>
  </si>
  <si>
    <t>ID_1342</t>
  </si>
  <si>
    <t>ID_1168</t>
  </si>
  <si>
    <t>ID_3168</t>
  </si>
  <si>
    <t>ID_3032</t>
  </si>
  <si>
    <t>ID_3262</t>
  </si>
  <si>
    <t>ID_1489</t>
  </si>
  <si>
    <t>ID_1586</t>
  </si>
  <si>
    <t>ID_2051</t>
  </si>
  <si>
    <t>ID_3877</t>
  </si>
  <si>
    <t>ID_2064</t>
  </si>
  <si>
    <t>ID_3611</t>
  </si>
  <si>
    <t>ID_3944</t>
  </si>
  <si>
    <t>ID_2862</t>
  </si>
  <si>
    <t>ID_3016</t>
  </si>
  <si>
    <t>ID_2012</t>
  </si>
  <si>
    <t>ID_3118</t>
  </si>
  <si>
    <t>ID_2187</t>
  </si>
  <si>
    <t>ID_3951</t>
  </si>
  <si>
    <t>ID_2055</t>
  </si>
  <si>
    <t>ID_2811</t>
  </si>
  <si>
    <t>ID_2583</t>
  </si>
  <si>
    <t>ID_2019</t>
  </si>
  <si>
    <t>ID_1660</t>
  </si>
  <si>
    <t>ID_3288</t>
  </si>
  <si>
    <t>ID_2961</t>
  </si>
  <si>
    <t>ID_1763</t>
  </si>
  <si>
    <t>ID_3318</t>
  </si>
  <si>
    <t>ID_2944</t>
  </si>
  <si>
    <t>ID_2434</t>
  </si>
  <si>
    <t>ID_3844</t>
  </si>
  <si>
    <t>ID_3541</t>
  </si>
  <si>
    <t>ID_3886</t>
  </si>
  <si>
    <t>ID_2836</t>
  </si>
  <si>
    <t>ID_3012</t>
  </si>
  <si>
    <t>ID_1584</t>
  </si>
  <si>
    <t>ID_1506</t>
  </si>
  <si>
    <t>ID_2088</t>
  </si>
  <si>
    <t>ID_3763</t>
  </si>
  <si>
    <t>ID_2637</t>
  </si>
  <si>
    <t>ID_3715</t>
  </si>
  <si>
    <t>ID_2078</t>
  </si>
  <si>
    <t>ID_3837</t>
  </si>
  <si>
    <t>ID_3169</t>
  </si>
  <si>
    <t>ID_3660</t>
  </si>
  <si>
    <t>ID_3291</t>
  </si>
  <si>
    <t>ID_2547</t>
  </si>
  <si>
    <t>ID_3490</t>
  </si>
  <si>
    <t>ID_3442</t>
  </si>
  <si>
    <t>ID_1581</t>
  </si>
  <si>
    <t>ID_3675</t>
  </si>
  <si>
    <t>ID_3855</t>
  </si>
  <si>
    <t>ID_1279</t>
  </si>
  <si>
    <t>ID_2411</t>
  </si>
  <si>
    <t>ID_2796</t>
  </si>
  <si>
    <t>ID_3461</t>
  </si>
  <si>
    <t>ID_2626</t>
  </si>
  <si>
    <t>ID_2253</t>
  </si>
  <si>
    <t>ID_1367</t>
  </si>
  <si>
    <t>ID_3364</t>
  </si>
  <si>
    <t>ID_3797</t>
  </si>
  <si>
    <t>ID_1475</t>
  </si>
  <si>
    <t>ID_2363</t>
  </si>
  <si>
    <t>ID_2541</t>
  </si>
  <si>
    <t>ID_3474</t>
  </si>
  <si>
    <t>ID_3403</t>
  </si>
  <si>
    <t>ID_3112</t>
  </si>
  <si>
    <t>ID_3452</t>
  </si>
  <si>
    <t>ID_3476</t>
  </si>
  <si>
    <t>ID_3156</t>
  </si>
  <si>
    <t>ID_1299</t>
  </si>
  <si>
    <t>ID_2376</t>
  </si>
  <si>
    <t>ID_2131</t>
  </si>
  <si>
    <t>ID_2635</t>
  </si>
  <si>
    <t>ID_3576</t>
  </si>
  <si>
    <t>ID_3324</t>
  </si>
  <si>
    <t>ID_1057</t>
  </si>
  <si>
    <t>ID_1334</t>
  </si>
  <si>
    <t>ID_3137</t>
  </si>
  <si>
    <t>ID_2695</t>
  </si>
  <si>
    <t>ID_1996</t>
  </si>
  <si>
    <t>ID_3922</t>
  </si>
  <si>
    <t>ID_2050</t>
  </si>
  <si>
    <t>ID_1450</t>
  </si>
  <si>
    <t>ID_1148</t>
  </si>
  <si>
    <t>ID_2029</t>
  </si>
  <si>
    <t>ID_3648</t>
  </si>
  <si>
    <t>ID_2441</t>
  </si>
  <si>
    <t>ID_1258</t>
  </si>
  <si>
    <t>ID_2934</t>
  </si>
  <si>
    <t>ID_2178</t>
  </si>
  <si>
    <t>ID_3209</t>
  </si>
  <si>
    <t>ID_3716</t>
  </si>
  <si>
    <t>ID_1306</t>
  </si>
  <si>
    <t>ID_2200</t>
  </si>
  <si>
    <t>ID_2542</t>
  </si>
  <si>
    <t>ID_1973</t>
  </si>
  <si>
    <t>ID_2388</t>
  </si>
  <si>
    <t>ID_3024</t>
  </si>
  <si>
    <t>ID_3945</t>
  </si>
  <si>
    <t>ID_1507</t>
  </si>
  <si>
    <t>ID_3478</t>
  </si>
  <si>
    <t>ID_2537</t>
  </si>
  <si>
    <t>ID_1664</t>
  </si>
  <si>
    <t>ID_1550</t>
  </si>
  <si>
    <t>ID_1693</t>
  </si>
  <si>
    <t>ID_2656</t>
  </si>
  <si>
    <t>ID_1591</t>
  </si>
  <si>
    <t>ID_3066</t>
  </si>
  <si>
    <t>ID_3914</t>
  </si>
  <si>
    <t>ID_2108</t>
  </si>
  <si>
    <t>ID_3134</t>
  </si>
  <si>
    <t>ID_1555</t>
  </si>
  <si>
    <t>ID_1122</t>
  </si>
  <si>
    <t>ID_2696</t>
  </si>
  <si>
    <t>ID_1864</t>
  </si>
  <si>
    <t>ID_1188</t>
  </si>
  <si>
    <t>ID_2820</t>
  </si>
  <si>
    <t>ID_1727</t>
  </si>
  <si>
    <t>ID_2155</t>
  </si>
  <si>
    <t>ID_3043</t>
  </si>
  <si>
    <t>ID_2063</t>
  </si>
  <si>
    <t>ID_3803</t>
  </si>
  <si>
    <t>ID_1041</t>
  </si>
  <si>
    <t>ID_2270</t>
  </si>
  <si>
    <t>ID_2116</t>
  </si>
  <si>
    <t>ID_2607</t>
  </si>
  <si>
    <t>ID_3221</t>
  </si>
  <si>
    <t>ID_3677</t>
  </si>
  <si>
    <t>ID_3730</t>
  </si>
  <si>
    <t>ID_3508</t>
  </si>
  <si>
    <t>ID_1573</t>
  </si>
  <si>
    <t>ID_3598</t>
  </si>
  <si>
    <t>ID_3420</t>
  </si>
  <si>
    <t>ID_2844</t>
  </si>
  <si>
    <t>ID_1444</t>
  </si>
  <si>
    <t>ID_2262</t>
  </si>
  <si>
    <t>ID_1290</t>
  </si>
  <si>
    <t>ID_2952</t>
  </si>
  <si>
    <t>ID_3181</t>
  </si>
  <si>
    <t>ID_2923</t>
  </si>
  <si>
    <t>ID_2896</t>
  </si>
  <si>
    <t>ID_2964</t>
  </si>
  <si>
    <t>ID_2018</t>
  </si>
  <si>
    <t>ID_1098</t>
  </si>
  <si>
    <t>ID_3655</t>
  </si>
  <si>
    <t>ID_2774</t>
  </si>
  <si>
    <t>ID_2157</t>
  </si>
  <si>
    <t>ID_1013</t>
  </si>
  <si>
    <t>ID_3175</t>
  </si>
  <si>
    <t>ID_1086</t>
  </si>
  <si>
    <t>ID_1659</t>
  </si>
  <si>
    <t>ID_2227</t>
  </si>
  <si>
    <t>ID_1854</t>
  </si>
  <si>
    <t>ID_2006</t>
  </si>
  <si>
    <t>ID_2357</t>
  </si>
  <si>
    <t>ID_1737</t>
  </si>
  <si>
    <t>ID_3962</t>
  </si>
  <si>
    <t>ID_3582</t>
  </si>
  <si>
    <t>ID_2718</t>
  </si>
  <si>
    <t>ID_2858</t>
  </si>
  <si>
    <t>ID_3807</t>
  </si>
  <si>
    <t>ID_1247</t>
  </si>
  <si>
    <t>ID_1251</t>
  </si>
  <si>
    <t>ID_1819</t>
  </si>
  <si>
    <t>ID_1028</t>
  </si>
  <si>
    <t>ID_1557</t>
  </si>
  <si>
    <t>ID_3322</t>
  </si>
  <si>
    <t>ID_3355</t>
  </si>
  <si>
    <t>ID_3757</t>
  </si>
  <si>
    <t>ID_2521</t>
  </si>
  <si>
    <t>ID_3818</t>
  </si>
  <si>
    <t>ID_2152</t>
  </si>
  <si>
    <t>ID_1877</t>
  </si>
  <si>
    <t>ID_3151</t>
  </si>
  <si>
    <t>ID_2706</t>
  </si>
  <si>
    <t>ID_1542</t>
  </si>
  <si>
    <t>ID_2884</t>
  </si>
  <si>
    <t>ID_2150</t>
  </si>
  <si>
    <t>ID_2755</t>
  </si>
  <si>
    <t>ID_3040</t>
  </si>
  <si>
    <t>ID_2664</t>
  </si>
  <si>
    <t>ID_1140</t>
  </si>
  <si>
    <t>ID_3272</t>
  </si>
  <si>
    <t>ID_3266</t>
  </si>
  <si>
    <t>ID_1873</t>
  </si>
  <si>
    <t>ID_1206</t>
  </si>
  <si>
    <t>ID_1955</t>
  </si>
  <si>
    <t>ID_1826</t>
  </si>
  <si>
    <t>ID_3696</t>
  </si>
  <si>
    <t>ID_1687</t>
  </si>
  <si>
    <t>ID_1998</t>
  </si>
  <si>
    <t>ID_3700</t>
  </si>
  <si>
    <t>ID_1838</t>
  </si>
  <si>
    <t>ID_2504</t>
  </si>
  <si>
    <t>ID_2965</t>
  </si>
  <si>
    <t>ID_2111</t>
  </si>
  <si>
    <t>ID_3354</t>
  </si>
  <si>
    <t>ID_3634</t>
  </si>
  <si>
    <t>ID_1957</t>
  </si>
  <si>
    <t>ID_3445</t>
  </si>
  <si>
    <t>ID_3026</t>
  </si>
  <si>
    <t>ID_2398</t>
  </si>
  <si>
    <t>ID_2268</t>
  </si>
  <si>
    <t>ID_3129</t>
  </si>
  <si>
    <t>ID_3301</t>
  </si>
  <si>
    <t>ID_2874</t>
  </si>
  <si>
    <t>ID_1801</t>
  </si>
  <si>
    <t>ID_1150</t>
  </si>
  <si>
    <t>ID_3702</t>
  </si>
  <si>
    <t>ID_3018</t>
  </si>
  <si>
    <t>ID_3621</t>
  </si>
  <si>
    <t>ID_3617</t>
  </si>
  <si>
    <t>ID_2492</t>
  </si>
  <si>
    <t>ID_3270</t>
  </si>
  <si>
    <t>ID_3241</t>
  </si>
  <si>
    <t>ID_3268</t>
  </si>
  <si>
    <t>ID_1963</t>
  </si>
  <si>
    <t>ID_2724</t>
  </si>
  <si>
    <t>ID_2480</t>
  </si>
  <si>
    <t>ID_2842</t>
  </si>
  <si>
    <t>ID_3123</t>
  </si>
  <si>
    <t>ID_2098</t>
  </si>
  <si>
    <t>ID_1214</t>
  </si>
  <si>
    <t>ID_2892</t>
  </si>
  <si>
    <t>ID_2921</t>
  </si>
  <si>
    <t>ID_1979</t>
  </si>
  <si>
    <t>ID_1562</t>
  </si>
  <si>
    <t>ID_2142</t>
  </si>
  <si>
    <t>ID_2988</t>
  </si>
  <si>
    <t>ID_1305</t>
  </si>
  <si>
    <t>ID_1592</t>
  </si>
  <si>
    <t>ID_2776</t>
  </si>
  <si>
    <t>ID_1530</t>
  </si>
  <si>
    <t>ID_3622</t>
  </si>
  <si>
    <t>ID_1476</t>
  </si>
  <si>
    <t>ID_3604</t>
  </si>
  <si>
    <t>ID_2101</t>
  </si>
  <si>
    <t>ID_3815</t>
  </si>
  <si>
    <t>ID_2137</t>
  </si>
  <si>
    <t>ID_3833</t>
  </si>
  <si>
    <t>ID_1061</t>
  </si>
  <si>
    <t>ID_1890</t>
  </si>
  <si>
    <t>ID_1438</t>
  </si>
  <si>
    <t>ID_3991</t>
  </si>
  <si>
    <t>ID_2173</t>
  </si>
  <si>
    <t>ID_1124</t>
  </si>
  <si>
    <t>ID_3889</t>
  </si>
  <si>
    <t>ID_2258</t>
  </si>
  <si>
    <t>ID_2752</t>
  </si>
  <si>
    <t>ID_2144</t>
  </si>
  <si>
    <t>ID_1178</t>
  </si>
  <si>
    <t>ID_3242</t>
  </si>
  <si>
    <t>ID_1674</t>
  </si>
  <si>
    <t>ID_1490</t>
  </si>
  <si>
    <t>ID_2072</t>
  </si>
  <si>
    <t>ID_1433</t>
  </si>
  <si>
    <t>ID_3001</t>
  </si>
  <si>
    <t>ID_2370</t>
  </si>
  <si>
    <t>ID_1316</t>
  </si>
  <si>
    <t>ID_3708</t>
  </si>
  <si>
    <t>ID_3721</t>
  </si>
  <si>
    <t>ID_1488</t>
  </si>
  <si>
    <t>ID_1085</t>
  </si>
  <si>
    <t>ID_1798</t>
  </si>
  <si>
    <t>ID_1651</t>
  </si>
  <si>
    <t>ID_3906</t>
  </si>
  <si>
    <t>ID_3183</t>
  </si>
  <si>
    <t>ID_3417</t>
  </si>
  <si>
    <t>ID_2977</t>
  </si>
  <si>
    <t>ID_1672</t>
  </si>
  <si>
    <t>ID_1615</t>
  </si>
  <si>
    <t>ID_3510</t>
  </si>
  <si>
    <t>ID_2209</t>
  </si>
  <si>
    <t>ID_3333</t>
  </si>
  <si>
    <t>ID_3633</t>
  </si>
  <si>
    <t>ID_3107</t>
  </si>
  <si>
    <t>ID_2596</t>
  </si>
  <si>
    <t>ID_3734</t>
  </si>
  <si>
    <t>ID_1008</t>
  </si>
  <si>
    <t>ID_3115</t>
  </si>
  <si>
    <t>ID_2221</t>
  </si>
  <si>
    <t>ID_1060</t>
  </si>
  <si>
    <t>ID_2516</t>
  </si>
  <si>
    <t>ID_1146</t>
  </si>
  <si>
    <t>ID_3534</t>
  </si>
  <si>
    <t>ID_3454</t>
  </si>
  <si>
    <t>ID_3932</t>
  </si>
  <si>
    <t>ID_3418</t>
  </si>
  <si>
    <t>ID_3237</t>
  </si>
  <si>
    <t>ID_2950</t>
  </si>
  <si>
    <t>ID_1333</t>
  </si>
  <si>
    <t>ID_1419</t>
  </si>
  <si>
    <t>ID_2931</t>
  </si>
  <si>
    <t>ID_3952</t>
  </si>
  <si>
    <t>ID_3458</t>
  </si>
  <si>
    <t>ID_1564</t>
  </si>
  <si>
    <t>ID_2228</t>
  </si>
  <si>
    <t>ID_2466</t>
  </si>
  <si>
    <t>ID_3685</t>
  </si>
  <si>
    <t>ID_2879</t>
  </si>
  <si>
    <t>ID_1835</t>
  </si>
  <si>
    <t>ID_1493</t>
  </si>
  <si>
    <t>ID_3440</t>
  </si>
  <si>
    <t>ID_1406</t>
  </si>
  <si>
    <t>ID_1177</t>
  </si>
  <si>
    <t>ID_1042</t>
  </si>
  <si>
    <t>ID_3927</t>
  </si>
  <si>
    <t>ID_3827</t>
  </si>
  <si>
    <t>ID_1244</t>
  </si>
  <si>
    <t>ID_2973</t>
  </si>
  <si>
    <t>ID_3915</t>
  </si>
  <si>
    <t>ID_1311</t>
  </si>
  <si>
    <t>ID_1860</t>
  </si>
  <si>
    <t>ID_1940</t>
  </si>
  <si>
    <t>ID_1642</t>
  </si>
  <si>
    <t>ID_1515</t>
  </si>
  <si>
    <t>ID_3912</t>
  </si>
  <si>
    <t>ID_3404</t>
  </si>
  <si>
    <t>ID_2277</t>
  </si>
  <si>
    <t>ID_2102</t>
  </si>
  <si>
    <t>ID_3313</t>
  </si>
  <si>
    <t>ID_2276</t>
  </si>
  <si>
    <t>ID_2818</t>
  </si>
  <si>
    <t>ID_2433</t>
  </si>
  <si>
    <t>ID_3996</t>
  </si>
  <si>
    <t>ID_3824</t>
  </si>
  <si>
    <t>ID_3641</t>
  </si>
  <si>
    <t>ID_2126</t>
  </si>
  <si>
    <t>ID_1824</t>
  </si>
  <si>
    <t>ID_1565</t>
  </si>
  <si>
    <t>ID_2578</t>
  </si>
  <si>
    <t>ID_1170</t>
  </si>
  <si>
    <t>ID_2545</t>
  </si>
  <si>
    <t>ID_2219</t>
  </si>
  <si>
    <t>ID_1301</t>
  </si>
  <si>
    <t>ID_1969</t>
  </si>
  <si>
    <t>ID_1869</t>
  </si>
  <si>
    <t>ID_1068</t>
  </si>
  <si>
    <t>ID_1012</t>
  </si>
  <si>
    <t>ID_2981</t>
  </si>
  <si>
    <t>ID_2337</t>
  </si>
  <si>
    <t>ID_3519</t>
  </si>
  <si>
    <t>ID_2532</t>
  </si>
  <si>
    <t>ID_1463</t>
  </si>
  <si>
    <t>ID_2133</t>
  </si>
  <si>
    <t>ID_2085</t>
  </si>
  <si>
    <t>ID_1033</t>
  </si>
  <si>
    <t>ID_3928</t>
  </si>
  <si>
    <t>ID_2386</t>
  </si>
  <si>
    <t>ID_3357</t>
  </si>
  <si>
    <t>ID_1321</t>
  </si>
  <si>
    <t>ID_2205</t>
  </si>
  <si>
    <t>ID_2319</t>
  </si>
  <si>
    <t>ID_3042</t>
  </si>
  <si>
    <t>ID_1783</t>
  </si>
  <si>
    <t>ID_3036</t>
  </si>
  <si>
    <t>ID_3014</t>
  </si>
  <si>
    <t>ID_3426</t>
  </si>
  <si>
    <t>ID_2265</t>
  </si>
  <si>
    <t>ID_3249</t>
  </si>
  <si>
    <t>ID_1468</t>
  </si>
  <si>
    <t>ID_2903</t>
  </si>
  <si>
    <t>ID_3840</t>
  </si>
  <si>
    <t>ID_2060</t>
  </si>
  <si>
    <t>ID_1620</t>
  </si>
  <si>
    <t>ID_1006</t>
  </si>
  <si>
    <t>ID_2562</t>
  </si>
  <si>
    <t>ID_2857</t>
  </si>
  <si>
    <t>ID_1161</t>
  </si>
  <si>
    <t>ID_3599</t>
  </si>
  <si>
    <t>ID_1220</t>
  </si>
  <si>
    <t>ID_1128</t>
  </si>
  <si>
    <t>ID_2906</t>
  </si>
  <si>
    <t>ID_2360</t>
  </si>
  <si>
    <t>ID_2681</t>
  </si>
  <si>
    <t>ID_2893</t>
  </si>
  <si>
    <t>ID_3607</t>
  </si>
  <si>
    <t>ID_2538</t>
  </si>
  <si>
    <t>ID_1878</t>
  </si>
  <si>
    <t>ID_3027</t>
  </si>
  <si>
    <t>ID_2323</t>
  </si>
  <si>
    <t>ID_2182</t>
  </si>
  <si>
    <t>ID_1167</t>
  </si>
  <si>
    <t>ID_3533</t>
  </si>
  <si>
    <t>ID_3167</t>
  </si>
  <si>
    <t>ID_3074</t>
  </si>
  <si>
    <t>ID_3491</t>
  </si>
  <si>
    <t>ID_3653</t>
  </si>
  <si>
    <t>ID_1277</t>
  </si>
  <si>
    <t>ID_1451</t>
  </si>
  <si>
    <t>ID_2962</t>
  </si>
  <si>
    <t>ID_2212</t>
  </si>
  <si>
    <t>ID_2580</t>
  </si>
  <si>
    <t>ID_3502</t>
  </si>
  <si>
    <t>ID_1395</t>
  </si>
  <si>
    <t>ID_3756</t>
  </si>
  <si>
    <t>ID_3755</t>
  </si>
  <si>
    <t>ID_2326</t>
  </si>
  <si>
    <t>ID_3256</t>
  </si>
  <si>
    <t>ID_3836</t>
  </si>
  <si>
    <t>ID_3280</t>
  </si>
  <si>
    <t>ID_1259</t>
  </si>
  <si>
    <t>ID_1411</t>
  </si>
  <si>
    <t>ID_3204</t>
  </si>
  <si>
    <t>ID_2355</t>
  </si>
  <si>
    <t>ID_1100</t>
  </si>
  <si>
    <t>ID_1246</t>
  </si>
  <si>
    <t>ID_3393</t>
  </si>
  <si>
    <t>ID_3179</t>
  </si>
  <si>
    <t>ID_2531</t>
  </si>
  <si>
    <t>ID_1442</t>
  </si>
  <si>
    <t>ID_1511</t>
  </si>
  <si>
    <t>ID_1817</t>
  </si>
  <si>
    <t>ID_2222</t>
  </si>
  <si>
    <t>ID_2299</t>
  </si>
  <si>
    <t>ID_3353</t>
  </si>
  <si>
    <t>ID_2327</t>
  </si>
  <si>
    <t>ID_2404</t>
  </si>
  <si>
    <t>ID_2033</t>
  </si>
  <si>
    <t>ID_2738</t>
  </si>
  <si>
    <t>ID_3978</t>
  </si>
  <si>
    <t>ID_1260</t>
  </si>
  <si>
    <t>ID_1111</t>
  </si>
  <si>
    <t>ID_2948</t>
  </si>
  <si>
    <t>ID_1011</t>
  </si>
  <si>
    <t>ID_2996</t>
  </si>
  <si>
    <t>ID_1774</t>
  </si>
  <si>
    <t>ID_1509</t>
  </si>
  <si>
    <t>ID_3310</t>
  </si>
  <si>
    <t>ID_3845</t>
  </si>
  <si>
    <t>ID_1089</t>
  </si>
  <si>
    <t>ID_3630</t>
  </si>
  <si>
    <t>ID_2056</t>
  </si>
  <si>
    <t>ID_1820</t>
  </si>
  <si>
    <t>ID_2450</t>
  </si>
  <si>
    <t>ID_3295</t>
  </si>
  <si>
    <t>ID_2593</t>
  </si>
  <si>
    <t>ID_2839</t>
  </si>
  <si>
    <t>ID_1961</t>
  </si>
  <si>
    <t>ID_3574</t>
  </si>
  <si>
    <t>ID_2640</t>
  </si>
  <si>
    <t>ID_2762</t>
  </si>
  <si>
    <t>ID_1587</t>
  </si>
  <si>
    <t>ID_3300</t>
  </si>
  <si>
    <t>ID_2791</t>
  </si>
  <si>
    <t>ID_1861</t>
  </si>
  <si>
    <t>ID_1415</t>
  </si>
  <si>
    <t>ID_3518</t>
  </si>
  <si>
    <t>ID_1275</t>
  </si>
  <si>
    <t>ID_2564</t>
  </si>
  <si>
    <t>ID_2125</t>
  </si>
  <si>
    <t>ID_1894</t>
  </si>
  <si>
    <t>ID_1775</t>
  </si>
  <si>
    <t>ID_1435</t>
  </si>
  <si>
    <t>ID_3644</t>
  </si>
  <si>
    <t>ID_2873</t>
  </si>
  <si>
    <t>ID_2945</t>
  </si>
  <si>
    <t>ID_3459</t>
  </si>
  <si>
    <t>ID_1745</t>
  </si>
  <si>
    <t>ID_2429</t>
  </si>
  <si>
    <t>ID_1423</t>
  </si>
  <si>
    <t>ID_1377</t>
  </si>
  <si>
    <t>ID_3887</t>
  </si>
  <si>
    <t>ID_3890</t>
  </si>
  <si>
    <t>ID_3252</t>
  </si>
  <si>
    <t>ID_2603</t>
  </si>
  <si>
    <t>ID_2247</t>
  </si>
  <si>
    <t>ID_3247</t>
  </si>
  <si>
    <t>ID_2605</t>
  </si>
  <si>
    <t>ID_2688</t>
  </si>
  <si>
    <t>ID_1769</t>
  </si>
  <si>
    <t>ID_3965</t>
  </si>
  <si>
    <t>ID_3170</t>
  </si>
  <si>
    <t>ID_2412</t>
  </si>
  <si>
    <t>ID_3665</t>
  </si>
  <si>
    <t>ID_2049</t>
  </si>
  <si>
    <t>ID_3009</t>
  </si>
  <si>
    <t>ID_1151</t>
  </si>
  <si>
    <t>ID_3090</t>
  </si>
  <si>
    <t>ID_1241</t>
  </si>
  <si>
    <t>ID_3856</t>
  </si>
  <si>
    <t>ID_3792</t>
  </si>
  <si>
    <t>ID_1398</t>
  </si>
  <si>
    <t>ID_3851</t>
  </si>
  <si>
    <t>ID_3481</t>
  </si>
  <si>
    <t>ID_1982</t>
  </si>
  <si>
    <t>ID_2760</t>
  </si>
  <si>
    <t>ID_1264</t>
  </si>
  <si>
    <t>ID_2572</t>
  </si>
  <si>
    <t>ID_2416</t>
  </si>
  <si>
    <t>ID_2922</t>
  </si>
  <si>
    <t>ID_1355</t>
  </si>
  <si>
    <t>ID_1993</t>
  </si>
  <si>
    <t>ID_1645</t>
  </si>
  <si>
    <t>ID_3538</t>
  </si>
  <si>
    <t>ID_3768</t>
  </si>
  <si>
    <t>ID_1520</t>
  </si>
  <si>
    <t>ID_2279</t>
  </si>
  <si>
    <t>ID_3197</t>
  </si>
  <si>
    <t>ID_3070</t>
  </si>
  <si>
    <t>ID_1753</t>
  </si>
  <si>
    <t>ID_2525</t>
  </si>
  <si>
    <t>ID_2172</t>
  </si>
  <si>
    <t>ID_3635</t>
  </si>
  <si>
    <t>ID_2459</t>
  </si>
  <si>
    <t>ID_3487</t>
  </si>
  <si>
    <t>ID_1585</t>
  </si>
  <si>
    <t>ID_3128</t>
  </si>
  <si>
    <t>ID_2533</t>
  </si>
  <si>
    <t>ID_3695</t>
  </si>
  <si>
    <t>ID_2687</t>
  </si>
  <si>
    <t>ID_1009</t>
  </si>
  <si>
    <t>ID_3072</t>
  </si>
  <si>
    <t>ID_2502</t>
  </si>
  <si>
    <t>ID_1063</t>
  </si>
  <si>
    <t>ID_2389</t>
  </si>
  <si>
    <t>ID_3666</t>
  </si>
  <si>
    <t>ID_2353</t>
  </si>
  <si>
    <t>ID_3000</t>
  </si>
  <si>
    <t>ID_1043</t>
  </si>
  <si>
    <t>ID_3008</t>
  </si>
  <si>
    <t>ID_2134</t>
  </si>
  <si>
    <t>ID_3058</t>
  </si>
  <si>
    <t>ID_1848</t>
  </si>
  <si>
    <t>ID_2825</t>
  </si>
  <si>
    <t>ID_2066</t>
  </si>
  <si>
    <t>ID_2494</t>
  </si>
  <si>
    <t>ID_2032</t>
  </si>
  <si>
    <t>ID_2789</t>
  </si>
  <si>
    <t>ID_1379</t>
  </si>
  <si>
    <t>ID_2781</t>
  </si>
  <si>
    <t>ID_3744</t>
  </si>
  <si>
    <t>ID_3157</t>
  </si>
  <si>
    <t>ID_2751</t>
  </si>
  <si>
    <t>ID_1517</t>
  </si>
  <si>
    <t>ID_1570</t>
  </si>
  <si>
    <t>ID_1512</t>
  </si>
  <si>
    <t>ID_1904</t>
  </si>
  <si>
    <t>ID_3278</t>
  </si>
  <si>
    <t>ID_1977</t>
  </si>
  <si>
    <t>ID_2736</t>
  </si>
  <si>
    <t>ID_2888</t>
  </si>
  <si>
    <t>ID_1314</t>
  </si>
  <si>
    <t>ID_3788</t>
  </si>
  <si>
    <t>ID_3469</t>
  </si>
  <si>
    <t>ID_2987</t>
  </si>
  <si>
    <t>ID_1077</t>
  </si>
  <si>
    <t>ID_1362</t>
  </si>
  <si>
    <t>ID_3636</t>
  </si>
  <si>
    <t>ID_3082</t>
  </si>
  <si>
    <t>ID_3180</t>
  </si>
  <si>
    <t>ID_2949</t>
  </si>
  <si>
    <t>ID_1953</t>
  </si>
  <si>
    <t>ID_3194</t>
  </si>
  <si>
    <t>ID_1207</t>
  </si>
  <si>
    <t>ID_1339</t>
  </si>
  <si>
    <t>ID_1019</t>
  </si>
  <si>
    <t>ID_3460</t>
  </si>
  <si>
    <t>ID_1465</t>
  </si>
  <si>
    <t>ID_2273</t>
  </si>
  <si>
    <t>ID_2914</t>
  </si>
  <si>
    <t>ID_1445</t>
  </si>
  <si>
    <t>ID_1328</t>
  </si>
  <si>
    <t>ID_2114</t>
  </si>
  <si>
    <t>ID_1083</t>
  </si>
  <si>
    <t>ID_3842</t>
  </si>
  <si>
    <t>ID_3496</t>
  </si>
  <si>
    <t>ID_2976</t>
  </si>
  <si>
    <t>ID_2885</t>
  </si>
  <si>
    <t>ID_3191</t>
  </si>
  <si>
    <t>ID_3250</t>
  </si>
  <si>
    <t>ID_1401</t>
  </si>
  <si>
    <t>ID_3619</t>
  </si>
  <si>
    <t>ID_3086</t>
  </si>
  <si>
    <t>ID_3614</t>
  </si>
  <si>
    <t>ID_1215</t>
  </si>
  <si>
    <t>ID_3565</t>
  </si>
  <si>
    <t>ID_2364</t>
  </si>
  <si>
    <t>ID_3500</t>
  </si>
  <si>
    <t>ID_2600</t>
  </si>
  <si>
    <t>ID_1609</t>
  </si>
  <si>
    <t>ID_3390</t>
  </si>
  <si>
    <t>ID_1812</t>
  </si>
  <si>
    <t>ID_1516</t>
  </si>
  <si>
    <t>ID_3234</t>
  </si>
  <si>
    <t>ID_2508</t>
  </si>
  <si>
    <t>ID_2890</t>
  </si>
  <si>
    <t>ID_2430</t>
  </si>
  <si>
    <t>ID_3888</t>
  </si>
  <si>
    <t>ID_2384</t>
  </si>
  <si>
    <t>ID_3802</t>
  </si>
  <si>
    <t>ID_3917</t>
  </si>
  <si>
    <t>ID_2010</t>
  </si>
  <si>
    <t>ID_2082</t>
  </si>
  <si>
    <t>ID_1157</t>
  </si>
  <si>
    <t>ID_2097</t>
  </si>
  <si>
    <t>ID_1498</t>
  </si>
  <si>
    <t>ID_1790</t>
  </si>
  <si>
    <t>ID_2889</t>
  </si>
  <si>
    <t>ID_2550</t>
  </si>
  <si>
    <t>ID_1709</t>
  </si>
  <si>
    <t>ID_2683</t>
  </si>
  <si>
    <t>ID_1925</t>
  </si>
  <si>
    <t>ID_2629</t>
  </si>
  <si>
    <t>ID_3007</t>
  </si>
  <si>
    <t>ID_3879</t>
  </si>
  <si>
    <t>ID_2628</t>
  </si>
  <si>
    <t>ID_1338</t>
  </si>
  <si>
    <t>ID_3037</t>
  </si>
  <si>
    <t>ID_3812</t>
  </si>
  <si>
    <t>ID_2311</t>
  </si>
  <si>
    <t>ID_2496</t>
  </si>
  <si>
    <t>ID_2846</t>
  </si>
  <si>
    <t>ID_3162</t>
  </si>
  <si>
    <t>ID_3570</t>
  </si>
  <si>
    <t>ID_3581</t>
  </si>
  <si>
    <t>ID_3658</t>
  </si>
  <si>
    <t>ID_3841</t>
  </si>
  <si>
    <t>ID_2830</t>
  </si>
  <si>
    <t>ID_3937</t>
  </si>
  <si>
    <t>ID_2087</t>
  </si>
  <si>
    <t>ID_2405</t>
  </si>
  <si>
    <t>ID_3378</t>
  </si>
  <si>
    <t>ID_2153</t>
  </si>
  <si>
    <t>ID_2515</t>
  </si>
  <si>
    <t>ID_3448</t>
  </si>
  <si>
    <t>ID_1147</t>
  </si>
  <si>
    <t>ID_2534</t>
  </si>
  <si>
    <t>ID_2206</t>
  </si>
  <si>
    <t>ID_1856</t>
  </si>
  <si>
    <t>ID_3292</t>
  </si>
  <si>
    <t>ID_1210</t>
  </si>
  <si>
    <t>ID_1918</t>
  </si>
  <si>
    <t>ID_2426</t>
  </si>
  <si>
    <t>ID_3562</t>
  </si>
  <si>
    <t>ID_1844</t>
  </si>
  <si>
    <t>ID_1794</t>
  </si>
  <si>
    <t>ID_3558</t>
  </si>
  <si>
    <t>ID_2444</t>
  </si>
  <si>
    <t>ID_3261</t>
  </si>
  <si>
    <t>ID_1711</t>
  </si>
  <si>
    <t>Email_Open</t>
  </si>
  <si>
    <t>Email_Click</t>
  </si>
  <si>
    <t>Submission_Time</t>
  </si>
  <si>
    <t>Submission_Date</t>
  </si>
  <si>
    <t>Date_Sent</t>
  </si>
  <si>
    <t>Submission_Day</t>
  </si>
  <si>
    <t>Submission_Hour</t>
  </si>
  <si>
    <t>Email_Hour</t>
  </si>
  <si>
    <t>Email_Status</t>
  </si>
  <si>
    <t>CORE METRICS</t>
  </si>
  <si>
    <t>TOTAL SUBMISSION</t>
  </si>
  <si>
    <t>TOTAL REVENUE</t>
  </si>
  <si>
    <t>AVG. FINAL FEE</t>
  </si>
  <si>
    <t>ATTRIBUTION%</t>
  </si>
  <si>
    <t>Grand Total</t>
  </si>
  <si>
    <t>Revenue</t>
  </si>
  <si>
    <t>Revenue(%)</t>
  </si>
  <si>
    <t>Country</t>
  </si>
  <si>
    <t>Revenue Concentration</t>
  </si>
  <si>
    <t>Submission Hour</t>
  </si>
  <si>
    <t>Operational Peak</t>
  </si>
  <si>
    <t>Total Submission</t>
  </si>
  <si>
    <t>Organic</t>
  </si>
  <si>
    <t>Discount %</t>
  </si>
  <si>
    <t>Avg. Final Fee</t>
  </si>
  <si>
    <t>Discount Profitibility</t>
  </si>
  <si>
    <t>I. Foundational &amp; Operational Performance</t>
  </si>
  <si>
    <t>Email Attribution Status</t>
  </si>
  <si>
    <t>Email Opened</t>
  </si>
  <si>
    <t>Email Clicked</t>
  </si>
  <si>
    <t>Organic Baseline</t>
  </si>
  <si>
    <t>Attribution Breakdown</t>
  </si>
  <si>
    <t>Golden Hour (Email Conversion)</t>
  </si>
  <si>
    <t>Unique Filmmaker Count</t>
  </si>
  <si>
    <t>Unique Filmmaker Penetration By Country</t>
  </si>
  <si>
    <t>II. Pricing And Market Strategy</t>
  </si>
  <si>
    <t>III. Marketing Attribution And ROI</t>
  </si>
  <si>
    <t>Repetition Rate</t>
  </si>
  <si>
    <t>The US, India, and UK drive 44.0% of total revenue. Action: Prioritize strategic growth in the next tier of high-value countries (e.g., Germany, South Korea) to diversify revenue sources.</t>
  </si>
  <si>
    <t>Peak revenue hours are 11 AM,16 PM,17 PM,12 PM (IST). Maximise customer support and server monitoring to prevent service disruption during 11-17 operational window.</t>
  </si>
  <si>
    <t xml:space="preserve"> A Repetition Rate of approx 1.0 across all markets signals low customer loyalty, meaning the current business model is highly reliant on new customer acquisition. Immediately optimize the customer funnel with a clear focus on retention and loyalty incentives to build long-term customer value.</t>
  </si>
  <si>
    <t>0% discount yields the highest avg final fee($59.36). Eliminite 0.4 discounts as it erodes margin. Promote mid tier discounts (0.1,0.2,0.3) to find a balance between volume-profit.</t>
  </si>
  <si>
    <t>While the campaign is highly influential, the Viewed volume (2,058) is nearly 3x higher than the Clicked volume (695). This gap signals conversion friction. Customise a stronger Call-to-Action (CTA) language and optimize the email creative to drive higher direct click-through rates</t>
  </si>
  <si>
    <t>Not Found</t>
  </si>
  <si>
    <t>Email Hour</t>
  </si>
  <si>
    <t>The two strongest conversion hours are 15 and 10 (3 PM and 10 AM). Schedule all future email sends to align with the 16:00-17:00 time window to capture maximum immediate intent.</t>
  </si>
  <si>
    <t>Email Marketing Attribution &amp; ROI AnalysisA1:Z30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</si>
</sst>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5C]#,##0.00"/>
    <numFmt numFmtId="165" formatCode="[$$-45C]#,##0"/>
    <numFmt numFmtId="166" formatCode="_-[$$-409]* #,##0_ ;_-[$$-409]* \-#,##0\ ;_-[$$-409]* &quot;-&quot;??_ ;_-@_ "/>
    <numFmt numFmtId="167" formatCode="0.0%"/>
    <numFmt numFmtId="168" formatCode="_-[$$-409]* #,##0.00_ ;_-[$$-409]* \-#,##0.00\ ;_-[$$-409]* &quot;-&quot;??_ ;_-@_ "/>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theme="0" tint="-4.9989318521683403E-2"/>
      <name val="Calibri"/>
      <family val="2"/>
      <scheme val="minor"/>
    </font>
    <font>
      <b/>
      <sz val="18"/>
      <color theme="0"/>
      <name val="Calibri"/>
      <family val="2"/>
      <scheme val="minor"/>
    </font>
  </fonts>
  <fills count="11">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1" tint="4.9989318521683403E-2"/>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2"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164" fontId="0" fillId="0" borderId="0" xfId="0" applyNumberFormat="1"/>
    <xf numFmtId="18" fontId="0" fillId="0" borderId="0" xfId="0" applyNumberFormat="1"/>
    <xf numFmtId="14" fontId="0" fillId="0" borderId="0" xfId="0" applyNumberFormat="1"/>
    <xf numFmtId="0" fontId="2" fillId="3" borderId="1" xfId="0" applyFont="1" applyFill="1" applyBorder="1"/>
    <xf numFmtId="165" fontId="2" fillId="3" borderId="1" xfId="0" applyNumberFormat="1" applyFont="1" applyFill="1" applyBorder="1"/>
    <xf numFmtId="0" fontId="0" fillId="4" borderId="1" xfId="0" applyFill="1" applyBorder="1" applyAlignment="1">
      <alignment horizontal="left"/>
    </xf>
    <xf numFmtId="0" fontId="3" fillId="5" borderId="1" xfId="0" applyFont="1" applyFill="1" applyBorder="1"/>
    <xf numFmtId="0" fontId="3" fillId="5" borderId="0" xfId="0" applyFont="1" applyFill="1"/>
    <xf numFmtId="0" fontId="0" fillId="4" borderId="1" xfId="0" applyFill="1" applyBorder="1"/>
    <xf numFmtId="0" fontId="2" fillId="0" borderId="0" xfId="0" applyFont="1"/>
    <xf numFmtId="1" fontId="0" fillId="4" borderId="1" xfId="0" applyNumberFormat="1" applyFill="1" applyBorder="1"/>
    <xf numFmtId="166" fontId="0" fillId="4" borderId="1" xfId="0" applyNumberFormat="1" applyFill="1" applyBorder="1"/>
    <xf numFmtId="167" fontId="0" fillId="4" borderId="1" xfId="0" applyNumberFormat="1" applyFill="1" applyBorder="1"/>
    <xf numFmtId="168" fontId="0" fillId="4" borderId="1" xfId="0" applyNumberFormat="1" applyFill="1" applyBorder="1"/>
    <xf numFmtId="10" fontId="2" fillId="3" borderId="1" xfId="0" applyNumberFormat="1" applyFont="1" applyFill="1" applyBorder="1"/>
    <xf numFmtId="0" fontId="1" fillId="10" borderId="1" xfId="0" applyFont="1" applyFill="1" applyBorder="1"/>
    <xf numFmtId="2" fontId="0" fillId="4" borderId="1" xfId="0" applyNumberFormat="1" applyFill="1" applyBorder="1"/>
    <xf numFmtId="0" fontId="4" fillId="2" borderId="0" xfId="0" applyFont="1" applyFill="1" applyAlignment="1">
      <alignment horizontal="center" vertical="center"/>
    </xf>
    <xf numFmtId="0" fontId="1" fillId="2" borderId="0" xfId="0" applyFont="1" applyFill="1" applyAlignment="1">
      <alignment horizontal="center"/>
    </xf>
    <xf numFmtId="0" fontId="1" fillId="6" borderId="0" xfId="0" applyFont="1" applyFill="1" applyAlignment="1">
      <alignment horizontal="center"/>
    </xf>
    <xf numFmtId="0" fontId="0" fillId="6" borderId="0" xfId="0" applyFill="1" applyAlignment="1">
      <alignment horizontal="center"/>
    </xf>
    <xf numFmtId="0" fontId="5" fillId="7" borderId="0" xfId="0" applyFont="1" applyFill="1" applyAlignment="1">
      <alignment horizontal="center" vertical="center"/>
    </xf>
    <xf numFmtId="0" fontId="0" fillId="8" borderId="0" xfId="0" applyFill="1" applyAlignment="1">
      <alignment horizontal="left" vertical="center" wrapText="1"/>
    </xf>
    <xf numFmtId="0" fontId="0" fillId="8" borderId="0" xfId="0" applyFill="1" applyAlignment="1">
      <alignment wrapText="1"/>
    </xf>
    <xf numFmtId="0" fontId="1" fillId="9" borderId="0" xfId="0" applyFont="1" applyFill="1" applyAlignment="1">
      <alignment horizontal="center"/>
    </xf>
    <xf numFmtId="0" fontId="0" fillId="8" borderId="0" xfId="0" applyFill="1" applyAlignment="1">
      <alignment horizontal="left" wrapText="1"/>
    </xf>
    <xf numFmtId="0" fontId="2" fillId="0" borderId="1" xfId="0" applyFont="1" applyBorder="1"/>
    <xf numFmtId="0" fontId="0" fillId="0" borderId="1" xfId="0" applyBorder="1"/>
    <xf numFmtId="14" fontId="2" fillId="0" borderId="1" xfId="0" applyNumberFormat="1" applyFont="1" applyBorder="1"/>
    <xf numFmtId="18" fontId="2" fillId="0" borderId="1" xfId="0" applyNumberFormat="1" applyFont="1" applyBorder="1"/>
    <xf numFmtId="14" fontId="0" fillId="0" borderId="1" xfId="0" applyNumberFormat="1" applyBorder="1"/>
    <xf numFmtId="18" fontId="0" fillId="0" borderId="1" xfId="0" applyNumberFormat="1" applyBorder="1"/>
  </cellXfs>
  <cellStyles count="1">
    <cellStyle name="Normal" xfId="0" builtinId="0"/>
  </cellStyles>
  <dxfs count="115">
    <dxf>
      <numFmt numFmtId="0" formatCode="General"/>
    </dxf>
    <dxf>
      <numFmt numFmtId="23" formatCode="h:mm\ AM/PM"/>
    </dxf>
    <dxf>
      <numFmt numFmtId="19" formatCode="dd/mm/yyyy"/>
    </dxf>
    <dxf>
      <numFmt numFmtId="19" formatCode="dd/mm/yyyy"/>
    </dxf>
    <dxf>
      <numFmt numFmtId="164" formatCode="[$$-45C]#,##0.00"/>
    </dxf>
    <dxf>
      <numFmt numFmtId="164" formatCode="[$$-45C]#,##0.00"/>
    </dxf>
    <dxf>
      <numFmt numFmtId="166" formatCode="_-[$$-409]* #,##0_ ;_-[$$-409]* \-#,##0\ ;_-[$$-409]* &quot;-&quot;??_ ;_-@_ "/>
    </dxf>
    <dxf>
      <font>
        <color theme="0"/>
      </font>
    </dxf>
    <dxf>
      <font>
        <color theme="0"/>
      </font>
    </dxf>
    <dxf>
      <fill>
        <patternFill>
          <bgColor theme="1" tint="0.249977111117893"/>
        </patternFill>
      </fill>
    </dxf>
    <dxf>
      <fill>
        <patternFill>
          <bgColor theme="1"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_-[$$-409]* #,##0_ ;_-[$$-409]* \-#,##0\ ;_-[$$-409]* &quot;-&quot;??_ ;_-@_ "/>
    </dxf>
    <dxf>
      <numFmt numFmtId="167" formatCode="0.0%"/>
    </dxf>
    <dxf>
      <font>
        <color theme="0"/>
      </font>
    </dxf>
    <dxf>
      <font>
        <color theme="0"/>
      </font>
    </dxf>
    <dxf>
      <fill>
        <patternFill>
          <bgColor theme="1" tint="0.249977111117893"/>
        </patternFill>
      </fill>
    </dxf>
    <dxf>
      <fill>
        <patternFill>
          <bgColor theme="1"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bgColor theme="1" tint="0.249977111117893"/>
        </patternFill>
      </fill>
    </dxf>
    <dxf>
      <fill>
        <patternFill>
          <bgColor theme="1" tint="0.249977111117893"/>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409]* #,##0.00_ ;_-[$$-409]* \-#,##0.00\ ;_-[$$-409]* &quot;-&quot;??_ ;_-@_ "/>
    </dxf>
    <dxf>
      <fill>
        <patternFill>
          <bgColor theme="1" tint="0.249977111117893"/>
        </patternFill>
      </fill>
    </dxf>
    <dxf>
      <fill>
        <patternFill>
          <bgColor theme="1" tint="0.249977111117893"/>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ill>
        <patternFill>
          <bgColor theme="2" tint="-0.749992370372631"/>
        </patternFill>
      </fill>
    </dxf>
    <dxf>
      <fill>
        <patternFill>
          <bgColor theme="2" tint="-0.749992370372631"/>
        </patternFill>
      </fill>
    </dxf>
    <dxf>
      <font>
        <color theme="0"/>
      </font>
    </dxf>
    <dxf>
      <font>
        <color theme="0"/>
      </font>
    </dxf>
    <dxf>
      <fill>
        <patternFill>
          <bgColor theme="1" tint="0.249977111117893"/>
        </patternFill>
      </fill>
    </dxf>
    <dxf>
      <fill>
        <patternFill>
          <bgColor theme="1" tint="0.249977111117893"/>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_-[$$-409]* #,##0_ ;_-[$$-409]* \-#,##0\ ;_-[$$-409]* &quot;-&quot;??_ ;_-@_ "/>
    </dxf>
    <dxf>
      <numFmt numFmtId="1" formatCode="0"/>
    </dxf>
    <dxf>
      <font>
        <color theme="0"/>
      </font>
      <fill>
        <patternFill patternType="solid">
          <fgColor indexed="64"/>
          <bgColor theme="1" tint="0.249977111117893"/>
        </patternFill>
      </fill>
    </dxf>
    <dxf>
      <font>
        <color theme="0"/>
      </font>
      <fill>
        <patternFill patternType="solid">
          <fgColor indexed="64"/>
          <bgColor theme="1" tint="0.249977111117893"/>
        </patternFill>
      </fill>
    </dxf>
    <dxf>
      <numFmt numFmtId="168"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color theme="0"/>
      </font>
    </dxf>
    <dxf>
      <fill>
        <patternFill>
          <bgColor theme="1" tint="0.249977111117893"/>
        </patternFill>
      </fill>
    </dxf>
    <dxf>
      <fill>
        <patternFill>
          <bgColor theme="1" tint="0.14999847407452621"/>
        </patternFill>
      </fill>
    </dxf>
    <dxf>
      <fill>
        <patternFill patternType="solid">
          <bgColor theme="1" tint="0.249977111117893"/>
        </patternFill>
      </fill>
    </dxf>
    <dxf>
      <font>
        <color theme="0"/>
      </font>
      <fill>
        <patternFill patternType="solid">
          <fgColor indexed="64"/>
          <bgColor theme="1" tint="0.249977111117893"/>
        </patternFill>
      </fill>
    </dxf>
    <dxf>
      <fill>
        <patternFill>
          <bgColor theme="0" tint="-4.9989318521683403E-2"/>
        </patternFill>
      </fill>
    </dxf>
  </dxfs>
  <tableStyles count="1" defaultTableStyle="TableStyleMedium2" defaultPivotStyle="PivotStyleLight16">
    <tableStyle name="Slicer Style 1" pivot="0" table="0" count="1" xr9:uid="{ADB65EC8-1C4A-4E91-A864-2351F024FB8B}">
      <tableStyleElement type="wholeTable" dxfId="11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7776</xdr:colOff>
      <xdr:row>9</xdr:row>
      <xdr:rowOff>33747</xdr:rowOff>
    </xdr:from>
    <xdr:to>
      <xdr:col>1</xdr:col>
      <xdr:colOff>592494</xdr:colOff>
      <xdr:row>15</xdr:row>
      <xdr:rowOff>1</xdr:rowOff>
    </xdr:to>
    <mc:AlternateContent xmlns:mc="http://schemas.openxmlformats.org/markup-compatibility/2006" xmlns:a14="http://schemas.microsoft.com/office/drawing/2010/main">
      <mc:Choice Requires="a14">
        <xdr:graphicFrame macro="">
          <xdr:nvGraphicFramePr>
            <xdr:cNvPr id="6" name="Email_Status">
              <a:extLst>
                <a:ext uri="{FF2B5EF4-FFF2-40B4-BE49-F238E27FC236}">
                  <a16:creationId xmlns:a16="http://schemas.microsoft.com/office/drawing/2014/main" id="{880F66ED-23F8-114D-A27A-5CCF5223F29A}"/>
                </a:ext>
              </a:extLst>
            </xdr:cNvPr>
            <xdr:cNvGraphicFramePr/>
          </xdr:nvGraphicFramePr>
          <xdr:xfrm>
            <a:off x="0" y="0"/>
            <a:ext cx="0" cy="0"/>
          </xdr:xfrm>
          <a:graphic>
            <a:graphicData uri="http://schemas.microsoft.com/office/drawing/2010/slicer">
              <sle:slicer xmlns:sle="http://schemas.microsoft.com/office/drawing/2010/slicer" name="Email_Status"/>
            </a:graphicData>
          </a:graphic>
        </xdr:graphicFrame>
      </mc:Choice>
      <mc:Fallback xmlns="">
        <xdr:sp macro="" textlink="">
          <xdr:nvSpPr>
            <xdr:cNvPr id="0" name=""/>
            <xdr:cNvSpPr>
              <a:spLocks noTextEdit="1"/>
            </xdr:cNvSpPr>
          </xdr:nvSpPr>
          <xdr:spPr>
            <a:xfrm>
              <a:off x="7776" y="1985400"/>
              <a:ext cx="1828800" cy="1085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ya" refreshedDate="45972.883936458333" createdVersion="8" refreshedVersion="8" minRefreshableVersion="3" recordCount="4000" xr:uid="{DB801CA0-8A26-4F18-A4E3-8DED3645167E}">
  <cacheSource type="worksheet">
    <worksheetSource name="Table4"/>
  </cacheSource>
  <cacheFields count="10">
    <cacheField name="Submitter_ID" numFmtId="0">
      <sharedItems/>
    </cacheField>
    <cacheField name="Filmmaker_ID" numFmtId="0">
      <sharedItems/>
    </cacheField>
    <cacheField name="Category" numFmtId="0">
      <sharedItems/>
    </cacheField>
    <cacheField name="Country_Name" numFmtId="0">
      <sharedItems/>
    </cacheField>
    <cacheField name="Discount_Percentage" numFmtId="0">
      <sharedItems containsSemiMixedTypes="0" containsString="0" containsNumber="1" minValue="0" maxValue="0.4"/>
    </cacheField>
    <cacheField name="Final_Fee" numFmtId="0">
      <sharedItems containsSemiMixedTypes="0" containsString="0" containsNumber="1" containsInteger="1" minValue="30" maxValue="80"/>
    </cacheField>
    <cacheField name="Submission_Day" numFmtId="0">
      <sharedItems/>
    </cacheField>
    <cacheField name="Submission_Hour" numFmtId="0">
      <sharedItems containsSemiMixedTypes="0" containsString="0" containsNumber="1" containsInteger="1" minValue="9" maxValue="17"/>
    </cacheField>
    <cacheField name="Email_Status" numFmtId="0">
      <sharedItems containsMixedTypes="1" containsNumber="1" containsInteger="1" minValue="0" maxValue="1" count="3">
        <n v="0"/>
        <s v="Organic"/>
        <n v="1"/>
      </sharedItems>
    </cacheField>
    <cacheField name="Email_Hour" numFmtId="0">
      <sharedItems containsMixedTypes="1" containsNumber="1" containsInteger="1" minValue="7" maxValue="19" count="14">
        <n v="16"/>
        <n v="12"/>
        <n v="9"/>
        <n v="19"/>
        <n v="14"/>
        <n v="7"/>
        <s v="Not Found"/>
        <n v="8"/>
        <n v="10"/>
        <n v="18"/>
        <n v="17"/>
        <n v="11"/>
        <n v="15"/>
        <n v="13"/>
      </sharedItems>
    </cacheField>
  </cacheFields>
  <extLst>
    <ext xmlns:x14="http://schemas.microsoft.com/office/spreadsheetml/2009/9/main" uri="{725AE2AE-9491-48be-B2B4-4EB974FC3084}">
      <x14:pivotCacheDefinition pivotCacheId="16260011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ya" refreshedDate="45963.026435879627" backgroundQuery="1" createdVersion="8" refreshedVersion="8" minRefreshableVersion="3" recordCount="0" supportSubquery="1" supportAdvancedDrill="1" xr:uid="{B292034F-770C-42B3-9DF6-A146255554E2}">
  <cacheSource type="external" connectionId="1"/>
  <cacheFields count="3">
    <cacheField name="[Table1].[Discount_Percentage].[Discount_Percentage]" caption="Discount_Percentage" numFmtId="0" hierarchy="6" level="1">
      <sharedItems containsSemiMixedTypes="0" containsString="0" containsNumber="1" minValue="0" maxValue="0.4" count="5">
        <n v="0"/>
        <n v="0.1"/>
        <n v="0.2"/>
        <n v="0.3"/>
        <n v="0.4"/>
      </sharedItems>
    </cacheField>
    <cacheField name="[Measures].[Count of Submitter_ID]" caption="Count of Submitter_ID" numFmtId="0" hierarchy="17" level="32767"/>
    <cacheField name="[Measures].[Average of Final_Fee]" caption="Average of Final_Fee" numFmtId="0" hierarchy="20" level="32767"/>
  </cacheFields>
  <cacheHierarchies count="21">
    <cacheHierarchy uniqueName="[Table1].[Submitter_ID]" caption="Submitter_ID" attribute="1" defaultMemberUniqueName="[Table1].[Submitter_ID].[All]" allUniqueName="[Table1].[Submitter_ID].[All]" dimensionUniqueName="[Table1]" displayFolder="" count="0" memberValueDatatype="130" unbalanced="0"/>
    <cacheHierarchy uniqueName="[Table1].[Filmmaker_ID]" caption="Filmmaker_ID" attribute="1" defaultMemberUniqueName="[Table1].[Filmmaker_ID].[All]" allUniqueName="[Table1].[Filmmaker_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Country_Name]" caption="Country_Name" attribute="1" defaultMemberUniqueName="[Table1].[Country_Name].[All]" allUniqueName="[Table1].[Country_Name].[All]" dimensionUniqueName="[Table1]" displayFolder="" count="0" memberValueDatatype="130" unbalanced="0"/>
    <cacheHierarchy uniqueName="[Table1].[Base_Fee]" caption="Base_Fee" attribute="1" defaultMemberUniqueName="[Table1].[Base_Fee].[All]" allUniqueName="[Table1].[Base_Fee].[All]" dimensionUniqueName="[Table1]" displayFolder="" count="0" memberValueDatatype="20" unbalanced="0"/>
    <cacheHierarchy uniqueName="[Table1].[Discount_Percentage]" caption="Discount_Percentage" attribute="1" defaultMemberUniqueName="[Table1].[Discount_Percentage].[All]" allUniqueName="[Table1].[Discount_Percentage].[All]" dimensionUniqueName="[Table1]" displayFolder="" count="2" memberValueDatatype="5" unbalanced="0">
      <fieldsUsage count="2">
        <fieldUsage x="-1"/>
        <fieldUsage x="0"/>
      </fieldsUsage>
    </cacheHierarchy>
    <cacheHierarchy uniqueName="[Table1].[Final_Fee]" caption="Final_Fee" attribute="1" defaultMemberUniqueName="[Table1].[Final_Fee].[All]" allUniqueName="[Table1].[Final_Fee].[All]" dimensionUniqueName="[Table1]" displayFolder="" count="0" memberValueDatatype="2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Submission_Day]" caption="Submission_Day" attribute="1" defaultMemberUniqueName="[Table1].[Submission_Day].[All]" allUniqueName="[Table1].[Submission_Day].[All]" dimensionUniqueName="[Table1]" displayFolder="" count="0" memberValueDatatype="130" unbalanced="0"/>
    <cacheHierarchy uniqueName="[Table1].[Submission_Time]" caption="Submission_Time" attribute="1" time="1" defaultMemberUniqueName="[Table1].[Submission_Time].[All]" allUniqueName="[Table1].[Submission_Time].[All]" dimensionUniqueName="[Table1]" displayFolder="" count="0" memberValueDatatype="7" unbalanced="0"/>
    <cacheHierarchy uniqueName="[Table1].[Submission_Hour]" caption="Submission_Hour" attribute="1" defaultMemberUniqueName="[Table1].[Submission_Hour].[All]" allUniqueName="[Table1].[Submission_Hour].[All]" dimensionUniqueName="[Table1]" displayFolder="" count="0" memberValueDatatype="20" unbalanced="0"/>
    <cacheHierarchy uniqueName="[Table1].[Email_Status]" caption="Email_Status" attribute="1" defaultMemberUniqueName="[Table1].[Email_Status].[All]" allUniqueName="[Table1].[Email_Statu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ilmmaker_ID]" caption="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Filmmaker_ID]" caption="Distinct 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Count of Submitter_ID]" caption="Count of Submitt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inal_Fee]" caption="Sum of Final_Fee"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ubmitter_ID]" caption="Distinct Count of Submitter_ID" measure="1" displayFolder="" measureGroup="Table1" count="0" hidden="1">
      <extLst>
        <ext xmlns:x15="http://schemas.microsoft.com/office/spreadsheetml/2010/11/main" uri="{B97F6D7D-B522-45F9-BDA1-12C45D357490}">
          <x15:cacheHierarchy aggregatedColumn="0"/>
        </ext>
      </extLst>
    </cacheHierarchy>
    <cacheHierarchy uniqueName="[Measures].[Average of Final_Fee]" caption="Average of Final_Fee"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ya" refreshedDate="45964.98144826389" backgroundQuery="1" createdVersion="8" refreshedVersion="8" minRefreshableVersion="3" recordCount="0" supportSubquery="1" supportAdvancedDrill="1" xr:uid="{6D79653C-8018-4EAE-9116-049C566E8717}">
  <cacheSource type="external" connectionId="1"/>
  <cacheFields count="3">
    <cacheField name="[Table1].[Country_Name].[Country_Name]" caption="Country_Name" numFmtId="0" hierarchy="4" level="1">
      <sharedItems count="12">
        <s v="Australia"/>
        <s v="Brazil"/>
        <s v="Canada"/>
        <s v="France"/>
        <s v="Germany"/>
        <s v="India"/>
        <s v="Mexico"/>
        <s v="Nigeria"/>
        <s v="Others"/>
        <s v="South Korea"/>
        <s v="United Kingdom"/>
        <s v="United States"/>
      </sharedItems>
    </cacheField>
    <cacheField name="[Measures].[Distinct Count of Filmmaker_ID]" caption="Distinct Count of Filmmaker_ID" numFmtId="0" hierarchy="16" level="32767"/>
    <cacheField name="[Measures].[Count of Submitter_ID]" caption="Count of Submitter_ID" numFmtId="0" hierarchy="17" level="32767"/>
  </cacheFields>
  <cacheHierarchies count="21">
    <cacheHierarchy uniqueName="[Table1].[Submitter_ID]" caption="Submitter_ID" attribute="1" defaultMemberUniqueName="[Table1].[Submitter_ID].[All]" allUniqueName="[Table1].[Submitter_ID].[All]" dimensionUniqueName="[Table1]" displayFolder="" count="0" memberValueDatatype="130" unbalanced="0"/>
    <cacheHierarchy uniqueName="[Table1].[Filmmaker_ID]" caption="Filmmaker_ID" attribute="1" defaultMemberUniqueName="[Table1].[Filmmaker_ID].[All]" allUniqueName="[Table1].[Filmmaker_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Country_Name]" caption="Country_Name" attribute="1" defaultMemberUniqueName="[Table1].[Country_Name].[All]" allUniqueName="[Table1].[Country_Name].[All]" dimensionUniqueName="[Table1]" displayFolder="" count="2" memberValueDatatype="130" unbalanced="0">
      <fieldsUsage count="2">
        <fieldUsage x="-1"/>
        <fieldUsage x="0"/>
      </fieldsUsage>
    </cacheHierarchy>
    <cacheHierarchy uniqueName="[Table1].[Base_Fee]" caption="Base_Fee" attribute="1" defaultMemberUniqueName="[Table1].[Base_Fee].[All]" allUniqueName="[Table1].[Base_Fee].[All]" dimensionUniqueName="[Table1]" displayFolder="" count="0" memberValueDatatype="20"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Final_Fee]" caption="Final_Fee" attribute="1" defaultMemberUniqueName="[Table1].[Final_Fee].[All]" allUniqueName="[Table1].[Final_Fee].[All]" dimensionUniqueName="[Table1]" displayFolder="" count="0" memberValueDatatype="2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Submission_Day]" caption="Submission_Day" attribute="1" defaultMemberUniqueName="[Table1].[Submission_Day].[All]" allUniqueName="[Table1].[Submission_Day].[All]" dimensionUniqueName="[Table1]" displayFolder="" count="0" memberValueDatatype="130" unbalanced="0"/>
    <cacheHierarchy uniqueName="[Table1].[Submission_Time]" caption="Submission_Time" attribute="1" time="1" defaultMemberUniqueName="[Table1].[Submission_Time].[All]" allUniqueName="[Table1].[Submission_Time].[All]" dimensionUniqueName="[Table1]" displayFolder="" count="0" memberValueDatatype="7" unbalanced="0"/>
    <cacheHierarchy uniqueName="[Table1].[Submission_Hour]" caption="Submission_Hour" attribute="1" defaultMemberUniqueName="[Table1].[Submission_Hour].[All]" allUniqueName="[Table1].[Submission_Hour].[All]" dimensionUniqueName="[Table1]" displayFolder="" count="0" memberValueDatatype="20" unbalanced="0"/>
    <cacheHierarchy uniqueName="[Table1].[Email_Status]" caption="Email_Status" attribute="1" defaultMemberUniqueName="[Table1].[Email_Status].[All]" allUniqueName="[Table1].[Email_Statu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ilmmaker_ID]" caption="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Filmmaker_ID]" caption="Distinct Count of Filmmaker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Submitter_ID]" caption="Count of Submitter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inal_Fee]" caption="Sum of Final_Fee" measure="1" displayFolder="" measureGroup="Table1" count="0" hidden="1">
      <extLst>
        <ext xmlns:x15="http://schemas.microsoft.com/office/spreadsheetml/2010/11/main" uri="{B97F6D7D-B522-45F9-BDA1-12C45D357490}">
          <x15:cacheHierarchy aggregatedColumn="7"/>
        </ext>
      </extLst>
    </cacheHierarchy>
    <cacheHierarchy uniqueName="[Measures].[Distinct Count of Submitter_ID]" caption="Distinct Count of Submitter_ID" measure="1" displayFolder="" measureGroup="Table1" count="0" hidden="1">
      <extLst>
        <ext xmlns:x15="http://schemas.microsoft.com/office/spreadsheetml/2010/11/main" uri="{B97F6D7D-B522-45F9-BDA1-12C45D357490}">
          <x15:cacheHierarchy aggregatedColumn="0"/>
        </ext>
      </extLst>
    </cacheHierarchy>
    <cacheHierarchy uniqueName="[Measures].[Average of Final_Fee]" caption="Average of Final_Fe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ya" refreshedDate="45964.97293171296" backgroundQuery="1" createdVersion="8" refreshedVersion="8" minRefreshableVersion="3" recordCount="0" supportSubquery="1" supportAdvancedDrill="1" xr:uid="{5B4A85FE-B147-4326-8EDE-51974AE6DCBA}">
  <cacheSource type="external" connectionId="1"/>
  <cacheFields count="3">
    <cacheField name="[Table1].[Submission_Hour].[Submission_Hour]" caption="Submission_Hour" numFmtId="0" hierarchy="11" level="1">
      <sharedItems containsSemiMixedTypes="0" containsString="0" containsNumber="1" containsInteger="1" minValue="9" maxValue="17" count="9">
        <n v="9"/>
        <n v="10"/>
        <n v="11"/>
        <n v="12"/>
        <n v="13"/>
        <n v="14"/>
        <n v="15"/>
        <n v="16"/>
        <n v="17"/>
      </sharedItems>
      <extLst>
        <ext xmlns:x15="http://schemas.microsoft.com/office/spreadsheetml/2010/11/main" uri="{4F2E5C28-24EA-4eb8-9CBF-B6C8F9C3D259}">
          <x15:cachedUniqueNames>
            <x15:cachedUniqueName index="0" name="[Table1].[Submission_Hour].&amp;[9]"/>
            <x15:cachedUniqueName index="1" name="[Table1].[Submission_Hour].&amp;[10]"/>
            <x15:cachedUniqueName index="2" name="[Table1].[Submission_Hour].&amp;[11]"/>
            <x15:cachedUniqueName index="3" name="[Table1].[Submission_Hour].&amp;[12]"/>
            <x15:cachedUniqueName index="4" name="[Table1].[Submission_Hour].&amp;[13]"/>
            <x15:cachedUniqueName index="5" name="[Table1].[Submission_Hour].&amp;[14]"/>
            <x15:cachedUniqueName index="6" name="[Table1].[Submission_Hour].&amp;[15]"/>
            <x15:cachedUniqueName index="7" name="[Table1].[Submission_Hour].&amp;[16]"/>
            <x15:cachedUniqueName index="8" name="[Table1].[Submission_Hour].&amp;[17]"/>
          </x15:cachedUniqueNames>
        </ext>
      </extLst>
    </cacheField>
    <cacheField name="[Measures].[Sum of Final_Fee]" caption="Sum of Final_Fee" numFmtId="0" hierarchy="18" level="32767"/>
    <cacheField name="[Measures].[Count of Submitter_ID]" caption="Count of Submitter_ID" numFmtId="0" hierarchy="17" level="32767"/>
  </cacheFields>
  <cacheHierarchies count="21">
    <cacheHierarchy uniqueName="[Table1].[Submitter_ID]" caption="Submitter_ID" attribute="1" defaultMemberUniqueName="[Table1].[Submitter_ID].[All]" allUniqueName="[Table1].[Submitter_ID].[All]" dimensionUniqueName="[Table1]" displayFolder="" count="0" memberValueDatatype="130" unbalanced="0"/>
    <cacheHierarchy uniqueName="[Table1].[Filmmaker_ID]" caption="Filmmaker_ID" attribute="1" defaultMemberUniqueName="[Table1].[Filmmaker_ID].[All]" allUniqueName="[Table1].[Filmmaker_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Country_Name]" caption="Country_Name" attribute="1" defaultMemberUniqueName="[Table1].[Country_Name].[All]" allUniqueName="[Table1].[Country_Name].[All]" dimensionUniqueName="[Table1]" displayFolder="" count="0" memberValueDatatype="130" unbalanced="0"/>
    <cacheHierarchy uniqueName="[Table1].[Base_Fee]" caption="Base_Fee" attribute="1" defaultMemberUniqueName="[Table1].[Base_Fee].[All]" allUniqueName="[Table1].[Base_Fee].[All]" dimensionUniqueName="[Table1]" displayFolder="" count="0" memberValueDatatype="20"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Final_Fee]" caption="Final_Fee" attribute="1" defaultMemberUniqueName="[Table1].[Final_Fee].[All]" allUniqueName="[Table1].[Final_Fee].[All]" dimensionUniqueName="[Table1]" displayFolder="" count="0" memberValueDatatype="2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Submission_Day]" caption="Submission_Day" attribute="1" defaultMemberUniqueName="[Table1].[Submission_Day].[All]" allUniqueName="[Table1].[Submission_Day].[All]" dimensionUniqueName="[Table1]" displayFolder="" count="0" memberValueDatatype="130" unbalanced="0"/>
    <cacheHierarchy uniqueName="[Table1].[Submission_Time]" caption="Submission_Time" attribute="1" time="1" defaultMemberUniqueName="[Table1].[Submission_Time].[All]" allUniqueName="[Table1].[Submission_Time].[All]" dimensionUniqueName="[Table1]" displayFolder="" count="0" memberValueDatatype="7" unbalanced="0"/>
    <cacheHierarchy uniqueName="[Table1].[Submission_Hour]" caption="Submission_Hour" attribute="1" defaultMemberUniqueName="[Table1].[Submission_Hour].[All]" allUniqueName="[Table1].[Submission_Hour].[All]" dimensionUniqueName="[Table1]" displayFolder="" count="2" memberValueDatatype="20" unbalanced="0">
      <fieldsUsage count="2">
        <fieldUsage x="-1"/>
        <fieldUsage x="0"/>
      </fieldsUsage>
    </cacheHierarchy>
    <cacheHierarchy uniqueName="[Table1].[Email_Status]" caption="Email_Status" attribute="1" defaultMemberUniqueName="[Table1].[Email_Status].[All]" allUniqueName="[Table1].[Email_Statu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ilmmaker_ID]" caption="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Filmmaker_ID]" caption="Distinct 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Count of Submitter_ID]" caption="Count of Submitter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inal_Fee]" caption="Sum of Final_Fe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Distinct Count of Submitter_ID]" caption="Distinct Count of Submitter_ID" measure="1" displayFolder="" measureGroup="Table1" count="0" hidden="1">
      <extLst>
        <ext xmlns:x15="http://schemas.microsoft.com/office/spreadsheetml/2010/11/main" uri="{B97F6D7D-B522-45F9-BDA1-12C45D357490}">
          <x15:cacheHierarchy aggregatedColumn="0"/>
        </ext>
      </extLst>
    </cacheHierarchy>
    <cacheHierarchy uniqueName="[Measures].[Average of Final_Fee]" caption="Average of Final_Fe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ya" refreshedDate="45963.524834953707" backgroundQuery="1" createdVersion="8" refreshedVersion="8" minRefreshableVersion="3" recordCount="0" supportSubquery="1" supportAdvancedDrill="1" xr:uid="{6F1CF59F-F680-4252-B74A-4BFAA831070A}">
  <cacheSource type="external" connectionId="1"/>
  <cacheFields count="3">
    <cacheField name="[Table1].[Email_Status].[Email_Status]" caption="Email_Status" numFmtId="0" hierarchy="12" level="1">
      <sharedItems count="3">
        <s v="0"/>
        <s v="1"/>
        <s v="Organic"/>
      </sharedItems>
    </cacheField>
    <cacheField name="[Measures].[Count of Submitter_ID]" caption="Count of Submitter_ID" numFmtId="0" hierarchy="17" level="32767"/>
    <cacheField name="[Measures].[Sum of Final_Fee]" caption="Sum of Final_Fee" numFmtId="0" hierarchy="18" level="32767"/>
  </cacheFields>
  <cacheHierarchies count="21">
    <cacheHierarchy uniqueName="[Table1].[Submitter_ID]" caption="Submitter_ID" attribute="1" defaultMemberUniqueName="[Table1].[Submitter_ID].[All]" allUniqueName="[Table1].[Submitter_ID].[All]" dimensionUniqueName="[Table1]" displayFolder="" count="0" memberValueDatatype="130" unbalanced="0"/>
    <cacheHierarchy uniqueName="[Table1].[Filmmaker_ID]" caption="Filmmaker_ID" attribute="1" defaultMemberUniqueName="[Table1].[Filmmaker_ID].[All]" allUniqueName="[Table1].[Filmmaker_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Country_Name]" caption="Country_Name" attribute="1" defaultMemberUniqueName="[Table1].[Country_Name].[All]" allUniqueName="[Table1].[Country_Name].[All]" dimensionUniqueName="[Table1]" displayFolder="" count="0" memberValueDatatype="130" unbalanced="0"/>
    <cacheHierarchy uniqueName="[Table1].[Base_Fee]" caption="Base_Fee" attribute="1" defaultMemberUniqueName="[Table1].[Base_Fee].[All]" allUniqueName="[Table1].[Base_Fee].[All]" dimensionUniqueName="[Table1]" displayFolder="" count="0" memberValueDatatype="20"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Final_Fee]" caption="Final_Fee" attribute="1" defaultMemberUniqueName="[Table1].[Final_Fee].[All]" allUniqueName="[Table1].[Final_Fee].[All]" dimensionUniqueName="[Table1]" displayFolder="" count="0" memberValueDatatype="2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Submission_Day]" caption="Submission_Day" attribute="1" defaultMemberUniqueName="[Table1].[Submission_Day].[All]" allUniqueName="[Table1].[Submission_Day].[All]" dimensionUniqueName="[Table1]" displayFolder="" count="0" memberValueDatatype="130" unbalanced="0"/>
    <cacheHierarchy uniqueName="[Table1].[Submission_Time]" caption="Submission_Time" attribute="1" time="1" defaultMemberUniqueName="[Table1].[Submission_Time].[All]" allUniqueName="[Table1].[Submission_Time].[All]" dimensionUniqueName="[Table1]" displayFolder="" count="0" memberValueDatatype="7" unbalanced="0"/>
    <cacheHierarchy uniqueName="[Table1].[Submission_Hour]" caption="Submission_Hour" attribute="1" defaultMemberUniqueName="[Table1].[Submission_Hour].[All]" allUniqueName="[Table1].[Submission_Hour].[All]" dimensionUniqueName="[Table1]" displayFolder="" count="0" memberValueDatatype="20" unbalanced="0"/>
    <cacheHierarchy uniqueName="[Table1].[Email_Status]" caption="Email_Status" attribute="1" defaultMemberUniqueName="[Table1].[Email_Status].[All]" allUniqueName="[Table1].[Email_Status].[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ilmmaker_ID]" caption="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Filmmaker_ID]" caption="Distinct 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Count of Submitter_ID]" caption="Count of Submitt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inal_Fee]" caption="Sum of Final_Fee"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Distinct Count of Submitter_ID]" caption="Distinct Count of Submitter_ID" measure="1" displayFolder="" measureGroup="Table1" count="0" hidden="1">
      <extLst>
        <ext xmlns:x15="http://schemas.microsoft.com/office/spreadsheetml/2010/11/main" uri="{B97F6D7D-B522-45F9-BDA1-12C45D357490}">
          <x15:cacheHierarchy aggregatedColumn="0"/>
        </ext>
      </extLst>
    </cacheHierarchy>
    <cacheHierarchy uniqueName="[Measures].[Average of Final_Fee]" caption="Average of Final_Fe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ya" refreshedDate="45962.886975000001" backgroundQuery="1" createdVersion="8" refreshedVersion="8" minRefreshableVersion="3" recordCount="0" supportSubquery="1" supportAdvancedDrill="1" xr:uid="{34FB5132-FD5F-403E-8F2C-33EA10DC2B03}">
  <cacheSource type="external" connectionId="1"/>
  <cacheFields count="3">
    <cacheField name="[Table1].[Country_Name].[Country_Name]" caption="Country_Name" numFmtId="0" hierarchy="4" level="1">
      <sharedItems count="12">
        <s v="Australia"/>
        <s v="Brazil"/>
        <s v="Canada"/>
        <s v="France"/>
        <s v="Germany"/>
        <s v="India"/>
        <s v="Mexico"/>
        <s v="Nigeria"/>
        <s v="Others"/>
        <s v="South Korea"/>
        <s v="United Kingdom"/>
        <s v="United States"/>
      </sharedItems>
    </cacheField>
    <cacheField name="[Measures].[Sum of Final_Fee]" caption="Sum of Final_Fee" numFmtId="0" hierarchy="18" level="32767"/>
    <cacheField name="Unsupported0" numFmtId="0" hierarchy="21" level="32767">
      <extLst>
        <ext xmlns:x14="http://schemas.microsoft.com/office/spreadsheetml/2009/9/main" uri="{63CAB8AC-B538-458d-9737-405883B0398D}">
          <x14:cacheField ignore="1"/>
        </ext>
      </extLst>
    </cacheField>
  </cacheFields>
  <cacheHierarchies count="22">
    <cacheHierarchy uniqueName="[Table1].[Submitter_ID]" caption="Submitter_ID" attribute="1" defaultMemberUniqueName="[Table1].[Submitter_ID].[All]" allUniqueName="[Table1].[Submitter_ID].[All]" dimensionUniqueName="[Table1]" displayFolder="" count="0" memberValueDatatype="130" unbalanced="0"/>
    <cacheHierarchy uniqueName="[Table1].[Filmmaker_ID]" caption="Filmmaker_ID" attribute="1" defaultMemberUniqueName="[Table1].[Filmmaker_ID].[All]" allUniqueName="[Table1].[Filmmaker_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Country_Name]" caption="Country_Name" attribute="1" defaultMemberUniqueName="[Table1].[Country_Name].[All]" allUniqueName="[Table1].[Country_Name].[All]" dimensionUniqueName="[Table1]" displayFolder="" count="2" memberValueDatatype="130" unbalanced="0">
      <fieldsUsage count="2">
        <fieldUsage x="-1"/>
        <fieldUsage x="0"/>
      </fieldsUsage>
    </cacheHierarchy>
    <cacheHierarchy uniqueName="[Table1].[Base_Fee]" caption="Base_Fee" attribute="1" defaultMemberUniqueName="[Table1].[Base_Fee].[All]" allUniqueName="[Table1].[Base_Fee].[All]" dimensionUniqueName="[Table1]" displayFolder="" count="0" memberValueDatatype="20"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Final_Fee]" caption="Final_Fee" attribute="1" defaultMemberUniqueName="[Table1].[Final_Fee].[All]" allUniqueName="[Table1].[Final_Fee].[All]" dimensionUniqueName="[Table1]" displayFolder="" count="0" memberValueDatatype="2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Submission_Day]" caption="Submission_Day" attribute="1" defaultMemberUniqueName="[Table1].[Submission_Day].[All]" allUniqueName="[Table1].[Submission_Day].[All]" dimensionUniqueName="[Table1]" displayFolder="" count="0" memberValueDatatype="130" unbalanced="0"/>
    <cacheHierarchy uniqueName="[Table1].[Submission_Time]" caption="Submission_Time" attribute="1" time="1" defaultMemberUniqueName="[Table1].[Submission_Time].[All]" allUniqueName="[Table1].[Submission_Time].[All]" dimensionUniqueName="[Table1]" displayFolder="" count="0" memberValueDatatype="7" unbalanced="0"/>
    <cacheHierarchy uniqueName="[Table1].[Submission_Hour]" caption="Submission_Hour" attribute="1" defaultMemberUniqueName="[Table1].[Submission_Hour].[All]" allUniqueName="[Table1].[Submission_Hour].[All]" dimensionUniqueName="[Table1]" displayFolder="" count="0" memberValueDatatype="20" unbalanced="0"/>
    <cacheHierarchy uniqueName="[Table1].[Email_Status]" caption="Email_Status" attribute="1" defaultMemberUniqueName="[Table1].[Email_Status].[All]" allUniqueName="[Table1].[Email_Statu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ilmmaker_ID]" caption="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Filmmaker_ID]" caption="Distinct Count of Filmmaker_ID" measure="1" displayFolder="" measureGroup="Table1" count="0" hidden="1">
      <extLst>
        <ext xmlns:x15="http://schemas.microsoft.com/office/spreadsheetml/2010/11/main" uri="{B97F6D7D-B522-45F9-BDA1-12C45D357490}">
          <x15:cacheHierarchy aggregatedColumn="1"/>
        </ext>
      </extLst>
    </cacheHierarchy>
    <cacheHierarchy uniqueName="[Measures].[Count of Submitter_ID]" caption="Count of Submitter_ID" measure="1" displayFolder="" measureGroup="Table1" count="0" hidden="1">
      <extLst>
        <ext xmlns:x15="http://schemas.microsoft.com/office/spreadsheetml/2010/11/main" uri="{B97F6D7D-B522-45F9-BDA1-12C45D357490}">
          <x15:cacheHierarchy aggregatedColumn="0"/>
        </ext>
      </extLst>
    </cacheHierarchy>
    <cacheHierarchy uniqueName="[Measures].[Sum of Final_Fee]" caption="Sum of Final_Fe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Distinct Count of Submitter_ID]" caption="Distinct Count of Submitter_ID" measure="1" displayFolder="" measureGroup="Table1" count="0" hidden="1">
      <extLst>
        <ext xmlns:x15="http://schemas.microsoft.com/office/spreadsheetml/2010/11/main" uri="{B97F6D7D-B522-45F9-BDA1-12C45D357490}">
          <x15:cacheHierarchy aggregatedColumn="0"/>
        </ext>
      </extLst>
    </cacheHierarchy>
    <cacheHierarchy uniqueName="[Measures].[Average of Final_Fee]" caption="Average of Final_Fee" measure="1" displayFolder="" measureGroup="Table1" count="0" hidden="1">
      <extLst>
        <ext xmlns:x15="http://schemas.microsoft.com/office/spreadsheetml/2010/11/main" uri="{B97F6D7D-B522-45F9-BDA1-12C45D357490}">
          <x15:cacheHierarchy aggregatedColumn="7"/>
        </ext>
      </extLst>
    </cacheHierarchy>
    <cacheHierarchy uniqueName="Unsupported0" caption="Submitter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SUB_1"/>
    <s v="ID_3632"/>
    <s v="Short Film"/>
    <s v="India"/>
    <n v="0.4"/>
    <n v="42"/>
    <s v="Thu"/>
    <n v="13"/>
    <x v="0"/>
    <x v="0"/>
  </r>
  <r>
    <s v="SUB_2"/>
    <s v="ID_3463"/>
    <s v="Short Script"/>
    <s v="Nigeria"/>
    <n v="0.2"/>
    <n v="56"/>
    <s v="Fri"/>
    <n v="16"/>
    <x v="0"/>
    <x v="1"/>
  </r>
  <r>
    <s v="SUB_3"/>
    <s v="ID_2351"/>
    <s v="Feature Script"/>
    <s v="South Korea"/>
    <n v="0"/>
    <n v="80"/>
    <s v="Sun"/>
    <n v="12"/>
    <x v="0"/>
    <x v="2"/>
  </r>
  <r>
    <s v="SUB_4"/>
    <s v="ID_2164"/>
    <s v="Best Actor"/>
    <s v="United States"/>
    <n v="0.2"/>
    <n v="40"/>
    <s v="Fri"/>
    <n v="16"/>
    <x v="0"/>
    <x v="3"/>
  </r>
  <r>
    <s v="SUB_5"/>
    <s v="ID_2708"/>
    <s v="Short Script"/>
    <s v="India"/>
    <n v="0.2"/>
    <n v="56"/>
    <s v="Thu"/>
    <n v="10"/>
    <x v="0"/>
    <x v="4"/>
  </r>
  <r>
    <s v="SUB_6"/>
    <s v="ID_1944"/>
    <s v="Best Cinematography"/>
    <s v="United Kingdom"/>
    <n v="0.3"/>
    <n v="35"/>
    <s v="Wed"/>
    <n v="11"/>
    <x v="0"/>
    <x v="5"/>
  </r>
  <r>
    <s v="SUB_7"/>
    <s v="ID_2170"/>
    <s v="Short Film"/>
    <s v="Others"/>
    <n v="0.3"/>
    <n v="49"/>
    <s v="Sun"/>
    <n v="11"/>
    <x v="1"/>
    <x v="6"/>
  </r>
  <r>
    <s v="SUB_8"/>
    <s v="ID_1425"/>
    <s v="Best Sound Design"/>
    <s v="Brazil"/>
    <n v="0"/>
    <n v="50"/>
    <s v="Wed"/>
    <n v="10"/>
    <x v="0"/>
    <x v="7"/>
  </r>
  <r>
    <s v="SUB_9"/>
    <s v="ID_3893"/>
    <s v="Best Sound Design"/>
    <s v="Others"/>
    <n v="0.3"/>
    <n v="35"/>
    <s v="Wed"/>
    <n v="9"/>
    <x v="0"/>
    <x v="7"/>
  </r>
  <r>
    <s v="SUB_10"/>
    <s v="ID_1222"/>
    <s v="Best Director"/>
    <s v="Mexico"/>
    <n v="0.2"/>
    <n v="40"/>
    <s v="Tue"/>
    <n v="17"/>
    <x v="0"/>
    <x v="8"/>
  </r>
  <r>
    <s v="SUB_11"/>
    <s v="ID_3463"/>
    <s v="Documentary"/>
    <s v="Germany"/>
    <n v="0.4"/>
    <n v="42"/>
    <s v="Wed"/>
    <n v="11"/>
    <x v="0"/>
    <x v="1"/>
  </r>
  <r>
    <s v="SUB_12"/>
    <s v="ID_3060"/>
    <s v="Best Cinematography"/>
    <s v="Brazil"/>
    <n v="0"/>
    <n v="50"/>
    <s v="Fri"/>
    <n v="12"/>
    <x v="2"/>
    <x v="9"/>
  </r>
  <r>
    <s v="SUB_13"/>
    <s v="ID_3810"/>
    <s v="Best Producer"/>
    <s v="India"/>
    <n v="0.2"/>
    <n v="40"/>
    <s v="Sat"/>
    <n v="15"/>
    <x v="1"/>
    <x v="6"/>
  </r>
  <r>
    <s v="SUB_14"/>
    <s v="ID_3412"/>
    <s v="Best Actress"/>
    <s v="France"/>
    <n v="0.2"/>
    <n v="40"/>
    <s v="Tue"/>
    <n v="11"/>
    <x v="0"/>
    <x v="5"/>
  </r>
  <r>
    <s v="SUB_15"/>
    <s v="ID_4097"/>
    <s v="Best Actress"/>
    <s v="South Korea"/>
    <n v="0.2"/>
    <n v="40"/>
    <s v="Thu"/>
    <n v="12"/>
    <x v="1"/>
    <x v="6"/>
  </r>
  <r>
    <s v="SUB_16"/>
    <s v="ID_2170"/>
    <s v="Best Editing"/>
    <s v="United States"/>
    <n v="0.3"/>
    <n v="35"/>
    <s v="Sat"/>
    <n v="10"/>
    <x v="1"/>
    <x v="6"/>
  </r>
  <r>
    <s v="SUB_17"/>
    <s v="ID_2523"/>
    <s v="Best Producer"/>
    <s v="Australia"/>
    <n v="0.2"/>
    <n v="40"/>
    <s v="Wed"/>
    <n v="13"/>
    <x v="2"/>
    <x v="1"/>
  </r>
  <r>
    <s v="SUB_18"/>
    <s v="ID_3919"/>
    <s v="Best Sound Design"/>
    <s v="Australia"/>
    <n v="0.2"/>
    <n v="40"/>
    <s v="Mon"/>
    <n v="10"/>
    <x v="1"/>
    <x v="6"/>
  </r>
  <r>
    <s v="SUB_19"/>
    <s v="ID_1193"/>
    <s v="Best Director"/>
    <s v="Others"/>
    <n v="0.3"/>
    <n v="35"/>
    <s v="Fri"/>
    <n v="12"/>
    <x v="0"/>
    <x v="10"/>
  </r>
  <r>
    <s v="SUB_20"/>
    <s v="ID_4080"/>
    <s v="Best Actor"/>
    <s v="Mexico"/>
    <n v="0.2"/>
    <n v="40"/>
    <s v="Fri"/>
    <n v="12"/>
    <x v="1"/>
    <x v="6"/>
  </r>
  <r>
    <s v="SUB_21"/>
    <s v="ID_2994"/>
    <s v="Best Actor"/>
    <s v="India"/>
    <n v="0.2"/>
    <n v="40"/>
    <s v="Thu"/>
    <n v="11"/>
    <x v="2"/>
    <x v="1"/>
  </r>
  <r>
    <s v="SUB_22"/>
    <s v="ID_2518"/>
    <s v="Short Script"/>
    <s v="United Kingdom"/>
    <n v="0.2"/>
    <n v="56"/>
    <s v="Wed"/>
    <n v="16"/>
    <x v="1"/>
    <x v="6"/>
  </r>
  <r>
    <s v="SUB_23"/>
    <s v="ID_2243"/>
    <s v="Best Director"/>
    <s v="Others"/>
    <n v="0.4"/>
    <n v="30"/>
    <s v="Sun"/>
    <n v="9"/>
    <x v="2"/>
    <x v="9"/>
  </r>
  <r>
    <s v="SUB_24"/>
    <s v="ID_3733"/>
    <s v="Feature Script"/>
    <s v="Australia"/>
    <n v="0.1"/>
    <n v="72"/>
    <s v="Wed"/>
    <n v="9"/>
    <x v="2"/>
    <x v="1"/>
  </r>
  <r>
    <s v="SUB_25"/>
    <s v="ID_1767"/>
    <s v="Best Cinematography"/>
    <s v="Nigeria"/>
    <n v="0.2"/>
    <n v="40"/>
    <s v="Wed"/>
    <n v="12"/>
    <x v="0"/>
    <x v="5"/>
  </r>
  <r>
    <s v="SUB_26"/>
    <s v="ID_3004"/>
    <s v="Best Director"/>
    <s v="Brazil"/>
    <n v="0.3"/>
    <n v="35"/>
    <s v="Wed"/>
    <n v="9"/>
    <x v="0"/>
    <x v="11"/>
  </r>
  <r>
    <s v="SUB_27"/>
    <s v="ID_2168"/>
    <s v="Best Sound Design"/>
    <s v="United States"/>
    <n v="0.3"/>
    <n v="35"/>
    <s v="Tue"/>
    <n v="11"/>
    <x v="0"/>
    <x v="8"/>
  </r>
  <r>
    <s v="SUB_28"/>
    <s v="ID_2725"/>
    <s v="Best Actress"/>
    <s v="Others"/>
    <n v="0.2"/>
    <n v="40"/>
    <s v="Tue"/>
    <n v="12"/>
    <x v="0"/>
    <x v="7"/>
  </r>
  <r>
    <s v="SUB_29"/>
    <s v="ID_3608"/>
    <s v="Feature Film"/>
    <s v="India"/>
    <n v="0"/>
    <n v="80"/>
    <s v="Wed"/>
    <n v="16"/>
    <x v="1"/>
    <x v="6"/>
  </r>
  <r>
    <s v="SUB_30"/>
    <s v="ID_2524"/>
    <s v="Feature Film"/>
    <s v="United States"/>
    <n v="0.2"/>
    <n v="64"/>
    <s v="Sun"/>
    <n v="17"/>
    <x v="2"/>
    <x v="3"/>
  </r>
  <r>
    <s v="SUB_31"/>
    <s v="ID_1171"/>
    <s v="Short Script"/>
    <s v="South Korea"/>
    <n v="0.1"/>
    <n v="63"/>
    <s v="Sat"/>
    <n v="12"/>
    <x v="0"/>
    <x v="9"/>
  </r>
  <r>
    <s v="SUB_32"/>
    <s v="ID_1559"/>
    <s v="Short Film"/>
    <s v="India"/>
    <n v="0.3"/>
    <n v="49"/>
    <s v="Sat"/>
    <n v="11"/>
    <x v="0"/>
    <x v="2"/>
  </r>
  <r>
    <s v="SUB_33"/>
    <s v="ID_2529"/>
    <s v="Feature Film"/>
    <s v="Nigeria"/>
    <n v="0.2"/>
    <n v="64"/>
    <s v="Mon"/>
    <n v="17"/>
    <x v="1"/>
    <x v="6"/>
  </r>
  <r>
    <s v="SUB_34"/>
    <s v="ID_1614"/>
    <s v="Best Actress"/>
    <s v="Canada"/>
    <n v="0.3"/>
    <n v="35"/>
    <s v="Sun"/>
    <n v="15"/>
    <x v="2"/>
    <x v="12"/>
  </r>
  <r>
    <s v="SUB_35"/>
    <s v="ID_4180"/>
    <s v="Short Film"/>
    <s v="Nigeria"/>
    <n v="0.3"/>
    <n v="49"/>
    <s v="Tue"/>
    <n v="14"/>
    <x v="1"/>
    <x v="6"/>
  </r>
  <r>
    <s v="SUB_36"/>
    <s v="ID_3498"/>
    <s v="Best Director"/>
    <s v="United States"/>
    <n v="0"/>
    <n v="50"/>
    <s v="Mon"/>
    <n v="17"/>
    <x v="0"/>
    <x v="3"/>
  </r>
  <r>
    <s v="SUB_37"/>
    <s v="ID_3078"/>
    <s v="Best Cinematography"/>
    <s v="United States"/>
    <n v="0"/>
    <n v="50"/>
    <s v="Mon"/>
    <n v="16"/>
    <x v="2"/>
    <x v="0"/>
  </r>
  <r>
    <s v="SUB_38"/>
    <s v="ID_3674"/>
    <s v="Best Editing"/>
    <s v="France"/>
    <n v="0"/>
    <n v="50"/>
    <s v="Sun"/>
    <n v="16"/>
    <x v="0"/>
    <x v="10"/>
  </r>
  <r>
    <s v="SUB_39"/>
    <s v="ID_3809"/>
    <s v="Best Actress"/>
    <s v="United States"/>
    <n v="0.3"/>
    <n v="35"/>
    <s v="Thu"/>
    <n v="10"/>
    <x v="0"/>
    <x v="4"/>
  </r>
  <r>
    <s v="SUB_40"/>
    <s v="ID_2484"/>
    <s v="Best Sound Design"/>
    <s v="Germany"/>
    <n v="0.2"/>
    <n v="40"/>
    <s v="Fri"/>
    <n v="15"/>
    <x v="0"/>
    <x v="10"/>
  </r>
  <r>
    <s v="SUB_41"/>
    <s v="ID_1360"/>
    <s v="Best Producer"/>
    <s v="India"/>
    <n v="0"/>
    <n v="50"/>
    <s v="Tue"/>
    <n v="9"/>
    <x v="0"/>
    <x v="11"/>
  </r>
  <r>
    <s v="SUB_42"/>
    <s v="ID_3720"/>
    <s v="Short Film"/>
    <s v="United States"/>
    <n v="0.3"/>
    <n v="49"/>
    <s v="Mon"/>
    <n v="13"/>
    <x v="2"/>
    <x v="12"/>
  </r>
  <r>
    <s v="SUB_43"/>
    <s v="ID_4114"/>
    <s v="Best Sound Design"/>
    <s v="Brazil"/>
    <n v="0.3"/>
    <n v="35"/>
    <s v="Sat"/>
    <n v="10"/>
    <x v="1"/>
    <x v="6"/>
  </r>
  <r>
    <s v="SUB_44"/>
    <s v="ID_1424"/>
    <s v="Feature Film"/>
    <s v="India"/>
    <n v="0.4"/>
    <n v="48"/>
    <s v="Tue"/>
    <n v="13"/>
    <x v="0"/>
    <x v="2"/>
  </r>
  <r>
    <s v="SUB_45"/>
    <s v="ID_1719"/>
    <s v="Best Actor"/>
    <s v="United States"/>
    <n v="0.2"/>
    <n v="40"/>
    <s v="Sun"/>
    <n v="11"/>
    <x v="1"/>
    <x v="6"/>
  </r>
  <r>
    <s v="SUB_46"/>
    <s v="ID_3568"/>
    <s v="Feature Script"/>
    <s v="United Kingdom"/>
    <n v="0.3"/>
    <n v="56"/>
    <s v="Tue"/>
    <n v="11"/>
    <x v="0"/>
    <x v="10"/>
  </r>
  <r>
    <s v="SUB_47"/>
    <s v="ID_3549"/>
    <s v="Best Director"/>
    <s v="Germany"/>
    <n v="0.1"/>
    <n v="45"/>
    <s v="Fri"/>
    <n v="11"/>
    <x v="1"/>
    <x v="6"/>
  </r>
  <r>
    <s v="SUB_48"/>
    <s v="ID_1708"/>
    <s v="Feature Film"/>
    <s v="France"/>
    <n v="0.4"/>
    <n v="48"/>
    <s v="Sun"/>
    <n v="11"/>
    <x v="0"/>
    <x v="12"/>
  </r>
  <r>
    <s v="SUB_49"/>
    <s v="ID_3479"/>
    <s v="Best Actor"/>
    <s v="India"/>
    <n v="0.3"/>
    <n v="35"/>
    <s v="Fri"/>
    <n v="12"/>
    <x v="0"/>
    <x v="8"/>
  </r>
  <r>
    <s v="SUB_50"/>
    <s v="ID_3245"/>
    <s v="Short Film"/>
    <s v="India"/>
    <n v="0"/>
    <n v="70"/>
    <s v="Thu"/>
    <n v="11"/>
    <x v="1"/>
    <x v="6"/>
  </r>
  <r>
    <s v="SUB_51"/>
    <s v="ID_3620"/>
    <s v="Best Actor"/>
    <s v="United Kingdom"/>
    <n v="0.2"/>
    <n v="40"/>
    <s v="Mon"/>
    <n v="15"/>
    <x v="0"/>
    <x v="4"/>
  </r>
  <r>
    <s v="SUB_52"/>
    <s v="ID_1756"/>
    <s v="Best Actress"/>
    <s v="Others"/>
    <n v="0.2"/>
    <n v="40"/>
    <s v="Fri"/>
    <n v="17"/>
    <x v="0"/>
    <x v="5"/>
  </r>
  <r>
    <s v="SUB_53"/>
    <s v="ID_2428"/>
    <s v="Feature Script"/>
    <s v="Australia"/>
    <n v="0.3"/>
    <n v="56"/>
    <s v="Fri"/>
    <n v="14"/>
    <x v="2"/>
    <x v="5"/>
  </r>
  <r>
    <s v="SUB_54"/>
    <s v="ID_1359"/>
    <s v="Feature Script"/>
    <s v="India"/>
    <n v="0.4"/>
    <n v="48"/>
    <s v="Sat"/>
    <n v="12"/>
    <x v="1"/>
    <x v="6"/>
  </r>
  <r>
    <s v="SUB_55"/>
    <s v="ID_2694"/>
    <s v="Short Film"/>
    <s v="Brazil"/>
    <n v="0"/>
    <n v="70"/>
    <s v="Sat"/>
    <n v="17"/>
    <x v="2"/>
    <x v="11"/>
  </r>
  <r>
    <s v="SUB_56"/>
    <s v="ID_3189"/>
    <s v="Best Sound Design"/>
    <s v="United States"/>
    <n v="0.3"/>
    <n v="35"/>
    <s v="Mon"/>
    <n v="14"/>
    <x v="0"/>
    <x v="3"/>
  </r>
  <r>
    <s v="SUB_57"/>
    <s v="ID_3050"/>
    <s v="Feature Film"/>
    <s v="France"/>
    <n v="0.3"/>
    <n v="56"/>
    <s v="Thu"/>
    <n v="10"/>
    <x v="0"/>
    <x v="0"/>
  </r>
  <r>
    <s v="SUB_58"/>
    <s v="ID_2917"/>
    <s v="Feature Film"/>
    <s v="India"/>
    <n v="0.4"/>
    <n v="48"/>
    <s v="Wed"/>
    <n v="13"/>
    <x v="1"/>
    <x v="6"/>
  </r>
  <r>
    <s v="SUB_59"/>
    <s v="ID_1180"/>
    <s v="Short Script"/>
    <s v="India"/>
    <n v="0.2"/>
    <n v="56"/>
    <s v="Fri"/>
    <n v="16"/>
    <x v="1"/>
    <x v="6"/>
  </r>
  <r>
    <s v="SUB_60"/>
    <s v="ID_3023"/>
    <s v="Feature Script"/>
    <s v="United States"/>
    <n v="0.2"/>
    <n v="64"/>
    <s v="Fri"/>
    <n v="17"/>
    <x v="2"/>
    <x v="12"/>
  </r>
  <r>
    <s v="SUB_61"/>
    <s v="ID_1497"/>
    <s v="Best Director"/>
    <s v="Others"/>
    <n v="0.4"/>
    <n v="30"/>
    <s v="Sun"/>
    <n v="12"/>
    <x v="0"/>
    <x v="9"/>
  </r>
  <r>
    <s v="SUB_62"/>
    <s v="ID_2942"/>
    <s v="Best Producer"/>
    <s v="Brazil"/>
    <n v="0.2"/>
    <n v="40"/>
    <s v="Mon"/>
    <n v="10"/>
    <x v="0"/>
    <x v="12"/>
  </r>
  <r>
    <s v="SUB_63"/>
    <s v="ID_2793"/>
    <s v="Best Producer"/>
    <s v="United States"/>
    <n v="0.2"/>
    <n v="40"/>
    <s v="Tue"/>
    <n v="14"/>
    <x v="2"/>
    <x v="8"/>
  </r>
  <r>
    <s v="SUB_64"/>
    <s v="ID_3591"/>
    <s v="Best Editing"/>
    <s v="Others"/>
    <n v="0.3"/>
    <n v="35"/>
    <s v="Mon"/>
    <n v="9"/>
    <x v="2"/>
    <x v="4"/>
  </r>
  <r>
    <s v="SUB_65"/>
    <s v="ID_1405"/>
    <s v="Best Actor"/>
    <s v="Australia"/>
    <n v="0.2"/>
    <n v="40"/>
    <s v="Sat"/>
    <n v="11"/>
    <x v="2"/>
    <x v="0"/>
  </r>
  <r>
    <s v="SUB_66"/>
    <s v="ID_2014"/>
    <s v="Best Actor"/>
    <s v="United Kingdom"/>
    <n v="0.2"/>
    <n v="40"/>
    <s v="Thu"/>
    <n v="17"/>
    <x v="0"/>
    <x v="1"/>
  </r>
  <r>
    <s v="SUB_67"/>
    <s v="ID_1384"/>
    <s v="Best Editing"/>
    <s v="Nigeria"/>
    <n v="0"/>
    <n v="50"/>
    <s v="Sun"/>
    <n v="15"/>
    <x v="2"/>
    <x v="12"/>
  </r>
  <r>
    <s v="SUB_68"/>
    <s v="ID_2559"/>
    <s v="Short Film"/>
    <s v="United States"/>
    <n v="0.3"/>
    <n v="49"/>
    <s v="Fri"/>
    <n v="12"/>
    <x v="0"/>
    <x v="2"/>
  </r>
  <r>
    <s v="SUB_69"/>
    <s v="ID_3956"/>
    <s v="Documentary"/>
    <s v="Others"/>
    <n v="0.3"/>
    <n v="49"/>
    <s v="Fri"/>
    <n v="16"/>
    <x v="0"/>
    <x v="11"/>
  </r>
  <r>
    <s v="SUB_70"/>
    <s v="ID_3902"/>
    <s v="Feature Film"/>
    <s v="France"/>
    <n v="0.2"/>
    <n v="64"/>
    <s v="Sat"/>
    <n v="12"/>
    <x v="1"/>
    <x v="6"/>
  </r>
  <r>
    <s v="SUB_71"/>
    <s v="ID_3482"/>
    <s v="Best Actress"/>
    <s v="United States"/>
    <n v="0.2"/>
    <n v="40"/>
    <s v="Wed"/>
    <n v="16"/>
    <x v="0"/>
    <x v="13"/>
  </r>
  <r>
    <s v="SUB_72"/>
    <s v="ID_2300"/>
    <s v="Best Director"/>
    <s v="United Kingdom"/>
    <n v="0"/>
    <n v="50"/>
    <s v="Tue"/>
    <n v="15"/>
    <x v="0"/>
    <x v="13"/>
  </r>
  <r>
    <s v="SUB_73"/>
    <s v="ID_3125"/>
    <s v="Best Editing"/>
    <s v="Germany"/>
    <n v="0.1"/>
    <n v="45"/>
    <s v="Thu"/>
    <n v="17"/>
    <x v="0"/>
    <x v="11"/>
  </r>
  <r>
    <s v="SUB_74"/>
    <s v="ID_2555"/>
    <s v="Best Producer"/>
    <s v="India"/>
    <n v="0.2"/>
    <n v="40"/>
    <s v="Wed"/>
    <n v="16"/>
    <x v="0"/>
    <x v="9"/>
  </r>
  <r>
    <s v="SUB_75"/>
    <s v="ID_3618"/>
    <s v="Best Cinematography"/>
    <s v="South Korea"/>
    <n v="0"/>
    <n v="50"/>
    <s v="Wed"/>
    <n v="15"/>
    <x v="0"/>
    <x v="2"/>
  </r>
  <r>
    <s v="SUB_76"/>
    <s v="ID_3747"/>
    <s v="Best Actor"/>
    <s v="Germany"/>
    <n v="0.3"/>
    <n v="35"/>
    <s v="Sat"/>
    <n v="12"/>
    <x v="0"/>
    <x v="3"/>
  </r>
  <r>
    <s v="SUB_77"/>
    <s v="ID_3710"/>
    <s v="Best Actress"/>
    <s v="Others"/>
    <n v="0"/>
    <n v="50"/>
    <s v="Sat"/>
    <n v="10"/>
    <x v="2"/>
    <x v="12"/>
  </r>
  <r>
    <s v="SUB_78"/>
    <s v="ID_1663"/>
    <s v="Best Actor"/>
    <s v="India"/>
    <n v="0.3"/>
    <n v="35"/>
    <s v="Mon"/>
    <n v="14"/>
    <x v="0"/>
    <x v="12"/>
  </r>
  <r>
    <s v="SUB_79"/>
    <s v="ID_3230"/>
    <s v="Short Script"/>
    <s v="United States"/>
    <n v="0.2"/>
    <n v="56"/>
    <s v="Thu"/>
    <n v="11"/>
    <x v="0"/>
    <x v="4"/>
  </r>
  <r>
    <s v="SUB_80"/>
    <s v="ID_1741"/>
    <s v="Best Cinematography"/>
    <s v="France"/>
    <n v="0.3"/>
    <n v="35"/>
    <s v="Tue"/>
    <n v="10"/>
    <x v="0"/>
    <x v="7"/>
  </r>
  <r>
    <s v="SUB_81"/>
    <s v="ID_1921"/>
    <s v="Documentary"/>
    <s v="United States"/>
    <n v="0.1"/>
    <n v="63"/>
    <s v="Fri"/>
    <n v="17"/>
    <x v="0"/>
    <x v="3"/>
  </r>
  <r>
    <s v="SUB_82"/>
    <s v="ID_3767"/>
    <s v="Feature Script"/>
    <s v="United Kingdom"/>
    <n v="0.3"/>
    <n v="56"/>
    <s v="Sat"/>
    <n v="13"/>
    <x v="2"/>
    <x v="8"/>
  </r>
  <r>
    <s v="SUB_83"/>
    <s v="ID_2725"/>
    <s v="Best Producer"/>
    <s v="India"/>
    <n v="0.2"/>
    <n v="40"/>
    <s v="Sat"/>
    <n v="15"/>
    <x v="0"/>
    <x v="7"/>
  </r>
  <r>
    <s v="SUB_84"/>
    <s v="ID_3606"/>
    <s v="Best Actress"/>
    <s v="United Kingdom"/>
    <n v="0.2"/>
    <n v="40"/>
    <s v="Thu"/>
    <n v="15"/>
    <x v="2"/>
    <x v="5"/>
  </r>
  <r>
    <s v="SUB_85"/>
    <s v="ID_3486"/>
    <s v="Feature Film"/>
    <s v="Brazil"/>
    <n v="0.3"/>
    <n v="56"/>
    <s v="Fri"/>
    <n v="16"/>
    <x v="2"/>
    <x v="9"/>
  </r>
  <r>
    <s v="SUB_86"/>
    <s v="ID_1257"/>
    <s v="Feature Film"/>
    <s v="United States"/>
    <n v="0.2"/>
    <n v="64"/>
    <s v="Thu"/>
    <n v="11"/>
    <x v="1"/>
    <x v="6"/>
  </r>
  <r>
    <s v="SUB_87"/>
    <s v="ID_1102"/>
    <s v="Feature Film"/>
    <s v="Germany"/>
    <n v="0.3"/>
    <n v="56"/>
    <s v="Sun"/>
    <n v="17"/>
    <x v="0"/>
    <x v="13"/>
  </r>
  <r>
    <s v="SUB_88"/>
    <s v="ID_2297"/>
    <s v="Feature Film"/>
    <s v="United States"/>
    <n v="0.4"/>
    <n v="48"/>
    <s v="Tue"/>
    <n v="12"/>
    <x v="1"/>
    <x v="6"/>
  </r>
  <r>
    <s v="SUB_89"/>
    <s v="ID_3731"/>
    <s v="Best Actress"/>
    <s v="India"/>
    <n v="0.2"/>
    <n v="40"/>
    <s v="Sun"/>
    <n v="17"/>
    <x v="2"/>
    <x v="10"/>
  </r>
  <r>
    <s v="SUB_90"/>
    <s v="ID_2560"/>
    <s v="Best Actress"/>
    <s v="United States"/>
    <n v="0.2"/>
    <n v="40"/>
    <s v="Sat"/>
    <n v="9"/>
    <x v="0"/>
    <x v="5"/>
  </r>
  <r>
    <s v="SUB_91"/>
    <s v="ID_3691"/>
    <s v="Best Cinematography"/>
    <s v="Others"/>
    <n v="0.2"/>
    <n v="40"/>
    <s v="Fri"/>
    <n v="15"/>
    <x v="1"/>
    <x v="6"/>
  </r>
  <r>
    <s v="SUB_92"/>
    <s v="ID_3770"/>
    <s v="Feature Script"/>
    <s v="Germany"/>
    <n v="0.2"/>
    <n v="64"/>
    <s v="Sun"/>
    <n v="14"/>
    <x v="0"/>
    <x v="10"/>
  </r>
  <r>
    <s v="SUB_93"/>
    <s v="ID_2643"/>
    <s v="Feature Film"/>
    <s v="India"/>
    <n v="0.1"/>
    <n v="72"/>
    <s v="Mon"/>
    <n v="10"/>
    <x v="0"/>
    <x v="7"/>
  </r>
  <r>
    <s v="SUB_94"/>
    <s v="ID_4104"/>
    <s v="Short Script"/>
    <s v="India"/>
    <n v="0.3"/>
    <n v="49"/>
    <s v="Fri"/>
    <n v="12"/>
    <x v="1"/>
    <x v="6"/>
  </r>
  <r>
    <s v="SUB_95"/>
    <s v="ID_3063"/>
    <s v="Best Cinematography"/>
    <s v="South Korea"/>
    <n v="0.3"/>
    <n v="35"/>
    <s v="Tue"/>
    <n v="10"/>
    <x v="0"/>
    <x v="3"/>
  </r>
  <r>
    <s v="SUB_96"/>
    <s v="ID_3859"/>
    <s v="Best Producer"/>
    <s v="Mexico"/>
    <n v="0.1"/>
    <n v="45"/>
    <s v="Sat"/>
    <n v="12"/>
    <x v="0"/>
    <x v="9"/>
  </r>
  <r>
    <s v="SUB_97"/>
    <s v="ID_2708"/>
    <s v="Short Film"/>
    <s v="United States"/>
    <n v="0.3"/>
    <n v="49"/>
    <s v="Tue"/>
    <n v="14"/>
    <x v="0"/>
    <x v="4"/>
  </r>
  <r>
    <s v="SUB_98"/>
    <s v="ID_3883"/>
    <s v="Documentary"/>
    <s v="Canada"/>
    <n v="0.2"/>
    <n v="56"/>
    <s v="Mon"/>
    <n v="12"/>
    <x v="0"/>
    <x v="11"/>
  </r>
  <r>
    <s v="SUB_99"/>
    <s v="ID_2179"/>
    <s v="Best Director"/>
    <s v="South Korea"/>
    <n v="0"/>
    <n v="50"/>
    <s v="Wed"/>
    <n v="12"/>
    <x v="2"/>
    <x v="3"/>
  </r>
  <r>
    <s v="SUB_100"/>
    <s v="ID_1598"/>
    <s v="Short Film"/>
    <s v="India"/>
    <n v="0"/>
    <n v="70"/>
    <s v="Mon"/>
    <n v="9"/>
    <x v="0"/>
    <x v="10"/>
  </r>
  <r>
    <s v="SUB_101"/>
    <s v="ID_3817"/>
    <s v="Feature Film"/>
    <s v="Canada"/>
    <n v="0.3"/>
    <n v="56"/>
    <s v="Fri"/>
    <n v="9"/>
    <x v="1"/>
    <x v="6"/>
  </r>
  <r>
    <s v="SUB_102"/>
    <s v="ID_2784"/>
    <s v="Best Director"/>
    <s v="South Korea"/>
    <n v="0.3"/>
    <n v="35"/>
    <s v="Sat"/>
    <n v="9"/>
    <x v="0"/>
    <x v="11"/>
  </r>
  <r>
    <s v="SUB_103"/>
    <s v="ID_3465"/>
    <s v="Best Producer"/>
    <s v="Nigeria"/>
    <n v="0.4"/>
    <n v="30"/>
    <s v="Thu"/>
    <n v="14"/>
    <x v="1"/>
    <x v="6"/>
  </r>
  <r>
    <s v="SUB_104"/>
    <s v="ID_1668"/>
    <s v="Documentary"/>
    <s v="Nigeria"/>
    <n v="0.4"/>
    <n v="42"/>
    <s v="Fri"/>
    <n v="16"/>
    <x v="1"/>
    <x v="6"/>
  </r>
  <r>
    <s v="SUB_105"/>
    <s v="ID_3955"/>
    <s v="Best Actress"/>
    <s v="South Korea"/>
    <n v="0.2"/>
    <n v="40"/>
    <s v="Thu"/>
    <n v="15"/>
    <x v="0"/>
    <x v="2"/>
  </r>
  <r>
    <s v="SUB_106"/>
    <s v="ID_1971"/>
    <s v="Best Sound Design"/>
    <s v="United States"/>
    <n v="0.3"/>
    <n v="35"/>
    <s v="Sat"/>
    <n v="10"/>
    <x v="0"/>
    <x v="0"/>
  </r>
  <r>
    <s v="SUB_107"/>
    <s v="ID_4065"/>
    <s v="Best Cinematography"/>
    <s v="United States"/>
    <n v="0.3"/>
    <n v="35"/>
    <s v="Mon"/>
    <n v="17"/>
    <x v="1"/>
    <x v="6"/>
  </r>
  <r>
    <s v="SUB_108"/>
    <s v="ID_1179"/>
    <s v="Best Actor"/>
    <s v="Canada"/>
    <n v="0"/>
    <n v="50"/>
    <s v="Mon"/>
    <n v="11"/>
    <x v="2"/>
    <x v="5"/>
  </r>
  <r>
    <s v="SUB_109"/>
    <s v="ID_3116"/>
    <s v="Best Actor"/>
    <s v="United Kingdom"/>
    <n v="0"/>
    <n v="50"/>
    <s v="Fri"/>
    <n v="16"/>
    <x v="0"/>
    <x v="3"/>
  </r>
  <r>
    <s v="SUB_110"/>
    <s v="ID_3600"/>
    <s v="Best Actor"/>
    <s v="India"/>
    <n v="0.1"/>
    <n v="45"/>
    <s v="Thu"/>
    <n v="14"/>
    <x v="1"/>
    <x v="6"/>
  </r>
  <r>
    <s v="SUB_111"/>
    <s v="ID_2190"/>
    <s v="Best Actress"/>
    <s v="Others"/>
    <n v="0.3"/>
    <n v="35"/>
    <s v="Wed"/>
    <n v="16"/>
    <x v="0"/>
    <x v="2"/>
  </r>
  <r>
    <s v="SUB_112"/>
    <s v="ID_1499"/>
    <s v="Best Producer"/>
    <s v="United Kingdom"/>
    <n v="0.1"/>
    <n v="45"/>
    <s v="Sat"/>
    <n v="12"/>
    <x v="2"/>
    <x v="9"/>
  </r>
  <r>
    <s v="SUB_113"/>
    <s v="ID_1410"/>
    <s v="Documentary"/>
    <s v="Nigeria"/>
    <n v="0"/>
    <n v="70"/>
    <s v="Sat"/>
    <n v="17"/>
    <x v="0"/>
    <x v="9"/>
  </r>
  <r>
    <s v="SUB_114"/>
    <s v="ID_2905"/>
    <s v="Short Script"/>
    <s v="Nigeria"/>
    <n v="0"/>
    <n v="70"/>
    <s v="Tue"/>
    <n v="11"/>
    <x v="0"/>
    <x v="0"/>
  </r>
  <r>
    <s v="SUB_115"/>
    <s v="ID_1417"/>
    <s v="Best Cinematography"/>
    <s v="India"/>
    <n v="0.3"/>
    <n v="35"/>
    <s v="Tue"/>
    <n v="12"/>
    <x v="0"/>
    <x v="4"/>
  </r>
  <r>
    <s v="SUB_116"/>
    <s v="ID_3358"/>
    <s v="Best Producer"/>
    <s v="United Kingdom"/>
    <n v="0.3"/>
    <n v="35"/>
    <s v="Fri"/>
    <n v="11"/>
    <x v="0"/>
    <x v="1"/>
  </r>
  <r>
    <s v="SUB_117"/>
    <s v="ID_3629"/>
    <s v="Short Script"/>
    <s v="Others"/>
    <n v="0.2"/>
    <n v="56"/>
    <s v="Tue"/>
    <n v="16"/>
    <x v="2"/>
    <x v="7"/>
  </r>
  <r>
    <s v="SUB_118"/>
    <s v="ID_1136"/>
    <s v="Short Film"/>
    <s v="Australia"/>
    <n v="0.3"/>
    <n v="49"/>
    <s v="Thu"/>
    <n v="11"/>
    <x v="0"/>
    <x v="0"/>
  </r>
  <r>
    <s v="SUB_119"/>
    <s v="ID_1113"/>
    <s v="Feature Script"/>
    <s v="India"/>
    <n v="0.2"/>
    <n v="64"/>
    <s v="Fri"/>
    <n v="16"/>
    <x v="0"/>
    <x v="2"/>
  </r>
  <r>
    <s v="SUB_120"/>
    <s v="ID_1717"/>
    <s v="Best Actor"/>
    <s v="Australia"/>
    <n v="0.2"/>
    <n v="40"/>
    <s v="Fri"/>
    <n v="11"/>
    <x v="1"/>
    <x v="6"/>
  </r>
  <r>
    <s v="SUB_121"/>
    <s v="ID_3752"/>
    <s v="Feature Film"/>
    <s v="Canada"/>
    <n v="0"/>
    <n v="80"/>
    <s v="Thu"/>
    <n v="15"/>
    <x v="0"/>
    <x v="3"/>
  </r>
  <r>
    <s v="SUB_122"/>
    <s v="ID_1712"/>
    <s v="Best Producer"/>
    <s v="Others"/>
    <n v="0.1"/>
    <n v="45"/>
    <s v="Mon"/>
    <n v="9"/>
    <x v="1"/>
    <x v="6"/>
  </r>
  <r>
    <s v="SUB_123"/>
    <s v="ID_3954"/>
    <s v="Short Film"/>
    <s v="Brazil"/>
    <n v="0"/>
    <n v="70"/>
    <s v="Tue"/>
    <n v="11"/>
    <x v="0"/>
    <x v="7"/>
  </r>
  <r>
    <s v="SUB_124"/>
    <s v="ID_1176"/>
    <s v="Documentary"/>
    <s v="Germany"/>
    <n v="0"/>
    <n v="70"/>
    <s v="Sat"/>
    <n v="12"/>
    <x v="2"/>
    <x v="7"/>
  </r>
  <r>
    <s v="SUB_125"/>
    <s v="ID_1386"/>
    <s v="Best Producer"/>
    <s v="South Korea"/>
    <n v="0.1"/>
    <n v="45"/>
    <s v="Fri"/>
    <n v="11"/>
    <x v="1"/>
    <x v="6"/>
  </r>
  <r>
    <s v="SUB_126"/>
    <s v="ID_1364"/>
    <s v="Best Sound Design"/>
    <s v="India"/>
    <n v="0.2"/>
    <n v="40"/>
    <s v="Fri"/>
    <n v="12"/>
    <x v="2"/>
    <x v="1"/>
  </r>
  <r>
    <s v="SUB_127"/>
    <s v="ID_3253"/>
    <s v="Best Sound Design"/>
    <s v="India"/>
    <n v="0.2"/>
    <n v="40"/>
    <s v="Sat"/>
    <n v="13"/>
    <x v="0"/>
    <x v="3"/>
  </r>
  <r>
    <s v="SUB_128"/>
    <s v="ID_1453"/>
    <s v="Feature Script"/>
    <s v="India"/>
    <n v="0.1"/>
    <n v="72"/>
    <s v="Sun"/>
    <n v="14"/>
    <x v="2"/>
    <x v="4"/>
  </r>
  <r>
    <s v="SUB_129"/>
    <s v="ID_2592"/>
    <s v="Best Editing"/>
    <s v="Australia"/>
    <n v="0.2"/>
    <n v="40"/>
    <s v="Sun"/>
    <n v="11"/>
    <x v="0"/>
    <x v="3"/>
  </r>
  <r>
    <s v="SUB_130"/>
    <s v="ID_3605"/>
    <s v="Best Cinematography"/>
    <s v="United States"/>
    <n v="0.2"/>
    <n v="40"/>
    <s v="Wed"/>
    <n v="13"/>
    <x v="2"/>
    <x v="7"/>
  </r>
  <r>
    <s v="SUB_131"/>
    <s v="ID_3642"/>
    <s v="Best Actor"/>
    <s v="United States"/>
    <n v="0.3"/>
    <n v="35"/>
    <s v="Sun"/>
    <n v="11"/>
    <x v="2"/>
    <x v="13"/>
  </r>
  <r>
    <s v="SUB_132"/>
    <s v="ID_4009"/>
    <s v="Best Actor"/>
    <s v="India"/>
    <n v="0.2"/>
    <n v="40"/>
    <s v="Tue"/>
    <n v="12"/>
    <x v="1"/>
    <x v="6"/>
  </r>
  <r>
    <s v="SUB_133"/>
    <s v="ID_3132"/>
    <s v="Best Sound Design"/>
    <s v="Germany"/>
    <n v="0.3"/>
    <n v="35"/>
    <s v="Tue"/>
    <n v="9"/>
    <x v="0"/>
    <x v="12"/>
  </r>
  <r>
    <s v="SUB_134"/>
    <s v="ID_4093"/>
    <s v="Best Editing"/>
    <s v="India"/>
    <n v="0.2"/>
    <n v="40"/>
    <s v="Sat"/>
    <n v="12"/>
    <x v="1"/>
    <x v="6"/>
  </r>
  <r>
    <s v="SUB_135"/>
    <s v="ID_2118"/>
    <s v="Best Actress"/>
    <s v="Germany"/>
    <n v="0.3"/>
    <n v="35"/>
    <s v="Tue"/>
    <n v="15"/>
    <x v="0"/>
    <x v="11"/>
  </r>
  <r>
    <s v="SUB_136"/>
    <s v="ID_3139"/>
    <s v="Short Film"/>
    <s v="United Kingdom"/>
    <n v="0"/>
    <n v="70"/>
    <s v="Mon"/>
    <n v="17"/>
    <x v="1"/>
    <x v="6"/>
  </r>
  <r>
    <s v="SUB_137"/>
    <s v="ID_1477"/>
    <s v="Feature Film"/>
    <s v="Germany"/>
    <n v="0"/>
    <n v="80"/>
    <s v="Tue"/>
    <n v="15"/>
    <x v="0"/>
    <x v="3"/>
  </r>
  <r>
    <s v="SUB_138"/>
    <s v="ID_3349"/>
    <s v="Best Cinematography"/>
    <s v="Others"/>
    <n v="0.4"/>
    <n v="30"/>
    <s v="Sun"/>
    <n v="15"/>
    <x v="2"/>
    <x v="0"/>
  </r>
  <r>
    <s v="SUB_139"/>
    <s v="ID_1602"/>
    <s v="Short Script"/>
    <s v="United States"/>
    <n v="0.4"/>
    <n v="42"/>
    <s v="Sun"/>
    <n v="12"/>
    <x v="2"/>
    <x v="12"/>
  </r>
  <r>
    <s v="SUB_140"/>
    <s v="ID_2989"/>
    <s v="Feature Film"/>
    <s v="Germany"/>
    <n v="0"/>
    <n v="80"/>
    <s v="Sat"/>
    <n v="16"/>
    <x v="1"/>
    <x v="6"/>
  </r>
  <r>
    <s v="SUB_141"/>
    <s v="ID_1461"/>
    <s v="Best Sound Design"/>
    <s v="India"/>
    <n v="0.2"/>
    <n v="40"/>
    <s v="Mon"/>
    <n v="9"/>
    <x v="0"/>
    <x v="11"/>
  </r>
  <r>
    <s v="SUB_142"/>
    <s v="ID_3253"/>
    <s v="Best Sound Design"/>
    <s v="United States"/>
    <n v="0.2"/>
    <n v="40"/>
    <s v="Sun"/>
    <n v="12"/>
    <x v="0"/>
    <x v="3"/>
  </r>
  <r>
    <s v="SUB_143"/>
    <s v="ID_3146"/>
    <s v="Best Actor"/>
    <s v="India"/>
    <n v="0.3"/>
    <n v="35"/>
    <s v="Sun"/>
    <n v="15"/>
    <x v="2"/>
    <x v="10"/>
  </r>
  <r>
    <s v="SUB_144"/>
    <s v="ID_1793"/>
    <s v="Feature Film"/>
    <s v="Germany"/>
    <n v="0.2"/>
    <n v="64"/>
    <s v="Fri"/>
    <n v="13"/>
    <x v="0"/>
    <x v="7"/>
  </r>
  <r>
    <s v="SUB_145"/>
    <s v="ID_1842"/>
    <s v="Best Actress"/>
    <s v="South Korea"/>
    <n v="0.3"/>
    <n v="35"/>
    <s v="Fri"/>
    <n v="12"/>
    <x v="0"/>
    <x v="13"/>
  </r>
  <r>
    <s v="SUB_146"/>
    <s v="ID_1152"/>
    <s v="Best Producer"/>
    <s v="United States"/>
    <n v="0"/>
    <n v="50"/>
    <s v="Fri"/>
    <n v="14"/>
    <x v="0"/>
    <x v="7"/>
  </r>
  <r>
    <s v="SUB_147"/>
    <s v="ID_3158"/>
    <s v="Best Cinematography"/>
    <s v="United States"/>
    <n v="0.2"/>
    <n v="40"/>
    <s v="Sat"/>
    <n v="17"/>
    <x v="0"/>
    <x v="13"/>
  </r>
  <r>
    <s v="SUB_148"/>
    <s v="ID_3071"/>
    <s v="Feature Film"/>
    <s v="United States"/>
    <n v="0.2"/>
    <n v="64"/>
    <s v="Tue"/>
    <n v="15"/>
    <x v="1"/>
    <x v="6"/>
  </r>
  <r>
    <s v="SUB_149"/>
    <s v="ID_1029"/>
    <s v="Feature Script"/>
    <s v="Australia"/>
    <n v="0.3"/>
    <n v="56"/>
    <s v="Sun"/>
    <n v="12"/>
    <x v="0"/>
    <x v="12"/>
  </r>
  <r>
    <s v="SUB_150"/>
    <s v="ID_1080"/>
    <s v="Best Producer"/>
    <s v="United Kingdom"/>
    <n v="0.3"/>
    <n v="35"/>
    <s v="Mon"/>
    <n v="14"/>
    <x v="1"/>
    <x v="6"/>
  </r>
  <r>
    <s v="SUB_151"/>
    <s v="ID_1758"/>
    <s v="Best Sound Design"/>
    <s v="United Kingdom"/>
    <n v="0.3"/>
    <n v="35"/>
    <s v="Sun"/>
    <n v="9"/>
    <x v="1"/>
    <x v="6"/>
  </r>
  <r>
    <s v="SUB_152"/>
    <s v="ID_2156"/>
    <s v="Short Script"/>
    <s v="Australia"/>
    <n v="0.1"/>
    <n v="63"/>
    <s v="Thu"/>
    <n v="10"/>
    <x v="2"/>
    <x v="0"/>
  </r>
  <r>
    <s v="SUB_153"/>
    <s v="ID_2481"/>
    <s v="Best Actor"/>
    <s v="Others"/>
    <n v="0"/>
    <n v="50"/>
    <s v="Sat"/>
    <n v="9"/>
    <x v="1"/>
    <x v="6"/>
  </r>
  <r>
    <s v="SUB_154"/>
    <s v="ID_3035"/>
    <s v="Feature Script"/>
    <s v="Germany"/>
    <n v="0.1"/>
    <n v="72"/>
    <s v="Wed"/>
    <n v="9"/>
    <x v="0"/>
    <x v="3"/>
  </r>
  <r>
    <s v="SUB_155"/>
    <s v="ID_2052"/>
    <s v="Best Actress"/>
    <s v="Canada"/>
    <n v="0"/>
    <n v="50"/>
    <s v="Fri"/>
    <n v="15"/>
    <x v="1"/>
    <x v="6"/>
  </r>
  <r>
    <s v="SUB_156"/>
    <s v="ID_1492"/>
    <s v="Feature Film"/>
    <s v="India"/>
    <n v="0.3"/>
    <n v="56"/>
    <s v="Sun"/>
    <n v="17"/>
    <x v="1"/>
    <x v="6"/>
  </r>
  <r>
    <s v="SUB_157"/>
    <s v="ID_1501"/>
    <s v="Best Sound Design"/>
    <s v="Nigeria"/>
    <n v="0.3"/>
    <n v="35"/>
    <s v="Mon"/>
    <n v="13"/>
    <x v="0"/>
    <x v="1"/>
  </r>
  <r>
    <s v="SUB_158"/>
    <s v="ID_1994"/>
    <s v="Documentary"/>
    <s v="India"/>
    <n v="0"/>
    <n v="70"/>
    <s v="Sat"/>
    <n v="17"/>
    <x v="0"/>
    <x v="11"/>
  </r>
  <r>
    <s v="SUB_159"/>
    <s v="ID_4084"/>
    <s v="Documentary"/>
    <s v="Canada"/>
    <n v="0.1"/>
    <n v="63"/>
    <s v="Mon"/>
    <n v="16"/>
    <x v="1"/>
    <x v="6"/>
  </r>
  <r>
    <s v="SUB_160"/>
    <s v="ID_1780"/>
    <s v="Best Actor"/>
    <s v="Germany"/>
    <n v="0"/>
    <n v="50"/>
    <s v="Wed"/>
    <n v="12"/>
    <x v="2"/>
    <x v="4"/>
  </r>
  <r>
    <s v="SUB_161"/>
    <s v="ID_2493"/>
    <s v="Feature Script"/>
    <s v="India"/>
    <n v="0.2"/>
    <n v="64"/>
    <s v="Sat"/>
    <n v="16"/>
    <x v="0"/>
    <x v="9"/>
  </r>
  <r>
    <s v="SUB_162"/>
    <s v="ID_2777"/>
    <s v="Documentary"/>
    <s v="India"/>
    <n v="0.1"/>
    <n v="63"/>
    <s v="Wed"/>
    <n v="13"/>
    <x v="2"/>
    <x v="0"/>
  </r>
  <r>
    <s v="SUB_163"/>
    <s v="ID_1144"/>
    <s v="Best Actress"/>
    <s v="India"/>
    <n v="0.2"/>
    <n v="40"/>
    <s v="Tue"/>
    <n v="17"/>
    <x v="2"/>
    <x v="13"/>
  </r>
  <r>
    <s v="SUB_164"/>
    <s v="ID_1049"/>
    <s v="Best Sound Design"/>
    <s v="India"/>
    <n v="0.1"/>
    <n v="45"/>
    <s v="Fri"/>
    <n v="15"/>
    <x v="0"/>
    <x v="3"/>
  </r>
  <r>
    <s v="SUB_165"/>
    <s v="ID_3638"/>
    <s v="Short Script"/>
    <s v="France"/>
    <n v="0.2"/>
    <n v="56"/>
    <s v="Fri"/>
    <n v="11"/>
    <x v="1"/>
    <x v="6"/>
  </r>
  <r>
    <s v="SUB_166"/>
    <s v="ID_3687"/>
    <s v="Feature Script"/>
    <s v="Germany"/>
    <n v="0.2"/>
    <n v="64"/>
    <s v="Sat"/>
    <n v="10"/>
    <x v="2"/>
    <x v="13"/>
  </r>
  <r>
    <s v="SUB_167"/>
    <s v="ID_2809"/>
    <s v="Best Actress"/>
    <s v="United Kingdom"/>
    <n v="0.4"/>
    <n v="30"/>
    <s v="Wed"/>
    <n v="13"/>
    <x v="1"/>
    <x v="6"/>
  </r>
  <r>
    <s v="SUB_168"/>
    <s v="ID_3994"/>
    <s v="Short Script"/>
    <s v="Brazil"/>
    <n v="0.4"/>
    <n v="42"/>
    <s v="Sat"/>
    <n v="15"/>
    <x v="1"/>
    <x v="6"/>
  </r>
  <r>
    <s v="SUB_169"/>
    <s v="ID_3087"/>
    <s v="Best Actor"/>
    <s v="Australia"/>
    <n v="0.3"/>
    <n v="35"/>
    <s v="Fri"/>
    <n v="14"/>
    <x v="0"/>
    <x v="13"/>
  </r>
  <r>
    <s v="SUB_170"/>
    <s v="ID_2281"/>
    <s v="Best Actress"/>
    <s v="Mexico"/>
    <n v="0.3"/>
    <n v="35"/>
    <s v="Tue"/>
    <n v="17"/>
    <x v="0"/>
    <x v="7"/>
  </r>
  <r>
    <s v="SUB_171"/>
    <s v="ID_1155"/>
    <s v="Short Script"/>
    <s v="United Kingdom"/>
    <n v="0.2"/>
    <n v="56"/>
    <s v="Mon"/>
    <n v="9"/>
    <x v="1"/>
    <x v="6"/>
  </r>
  <r>
    <s v="SUB_172"/>
    <s v="ID_1289"/>
    <s v="Feature Film"/>
    <s v="United States"/>
    <n v="0.4"/>
    <n v="48"/>
    <s v="Thu"/>
    <n v="15"/>
    <x v="1"/>
    <x v="6"/>
  </r>
  <r>
    <s v="SUB_173"/>
    <s v="ID_2511"/>
    <s v="Best Producer"/>
    <s v="Canada"/>
    <n v="0.1"/>
    <n v="45"/>
    <s v="Tue"/>
    <n v="11"/>
    <x v="1"/>
    <x v="6"/>
  </r>
  <r>
    <s v="SUB_174"/>
    <s v="ID_2171"/>
    <s v="Feature Film"/>
    <s v="France"/>
    <n v="0"/>
    <n v="80"/>
    <s v="Tue"/>
    <n v="14"/>
    <x v="0"/>
    <x v="0"/>
  </r>
  <r>
    <s v="SUB_175"/>
    <s v="ID_2826"/>
    <s v="Best Cinematography"/>
    <s v="India"/>
    <n v="0.2"/>
    <n v="40"/>
    <s v="Tue"/>
    <n v="15"/>
    <x v="1"/>
    <x v="6"/>
  </r>
  <r>
    <s v="SUB_176"/>
    <s v="ID_3338"/>
    <s v="Short Script"/>
    <s v="Germany"/>
    <n v="0.3"/>
    <n v="49"/>
    <s v="Sun"/>
    <n v="13"/>
    <x v="1"/>
    <x v="6"/>
  </r>
  <r>
    <s v="SUB_177"/>
    <s v="ID_3120"/>
    <s v="Short Script"/>
    <s v="United Kingdom"/>
    <n v="0.2"/>
    <n v="56"/>
    <s v="Sat"/>
    <n v="16"/>
    <x v="0"/>
    <x v="13"/>
  </r>
  <r>
    <s v="SUB_178"/>
    <s v="ID_4064"/>
    <s v="Best Actress"/>
    <s v="India"/>
    <n v="0.3"/>
    <n v="35"/>
    <s v="Sun"/>
    <n v="12"/>
    <x v="1"/>
    <x v="6"/>
  </r>
  <r>
    <s v="SUB_179"/>
    <s v="ID_3764"/>
    <s v="Best Sound Design"/>
    <s v="France"/>
    <n v="0.3"/>
    <n v="35"/>
    <s v="Tue"/>
    <n v="9"/>
    <x v="0"/>
    <x v="11"/>
  </r>
  <r>
    <s v="SUB_180"/>
    <s v="ID_2519"/>
    <s v="Documentary"/>
    <s v="Brazil"/>
    <n v="0.3"/>
    <n v="49"/>
    <s v="Sat"/>
    <n v="15"/>
    <x v="0"/>
    <x v="13"/>
  </r>
  <r>
    <s v="SUB_181"/>
    <s v="ID_3628"/>
    <s v="Documentary"/>
    <s v="India"/>
    <n v="0.1"/>
    <n v="63"/>
    <s v="Fri"/>
    <n v="12"/>
    <x v="0"/>
    <x v="2"/>
  </r>
  <r>
    <s v="SUB_182"/>
    <s v="ID_3908"/>
    <s v="Best Sound Design"/>
    <s v="Others"/>
    <n v="0"/>
    <n v="50"/>
    <s v="Sun"/>
    <n v="12"/>
    <x v="0"/>
    <x v="8"/>
  </r>
  <r>
    <s v="SUB_183"/>
    <s v="ID_1605"/>
    <s v="Best Producer"/>
    <s v="United States"/>
    <n v="0.2"/>
    <n v="40"/>
    <s v="Mon"/>
    <n v="12"/>
    <x v="2"/>
    <x v="7"/>
  </r>
  <r>
    <s v="SUB_184"/>
    <s v="ID_1680"/>
    <s v="Best Actor"/>
    <s v="Canada"/>
    <n v="0.2"/>
    <n v="40"/>
    <s v="Sun"/>
    <n v="11"/>
    <x v="0"/>
    <x v="12"/>
  </r>
  <r>
    <s v="SUB_185"/>
    <s v="ID_3982"/>
    <s v="Best Cinematography"/>
    <s v="France"/>
    <n v="0"/>
    <n v="50"/>
    <s v="Mon"/>
    <n v="14"/>
    <x v="0"/>
    <x v="3"/>
  </r>
  <r>
    <s v="SUB_186"/>
    <s v="ID_3304"/>
    <s v="Short Script"/>
    <s v="United Kingdom"/>
    <n v="0"/>
    <n v="70"/>
    <s v="Fri"/>
    <n v="12"/>
    <x v="1"/>
    <x v="6"/>
  </r>
  <r>
    <s v="SUB_187"/>
    <s v="ID_1243"/>
    <s v="Best Producer"/>
    <s v="United Kingdom"/>
    <n v="0.3"/>
    <n v="35"/>
    <s v="Tue"/>
    <n v="17"/>
    <x v="0"/>
    <x v="5"/>
  </r>
  <r>
    <s v="SUB_188"/>
    <s v="ID_2865"/>
    <s v="Feature Script"/>
    <s v="United Kingdom"/>
    <n v="0.2"/>
    <n v="64"/>
    <s v="Sun"/>
    <n v="10"/>
    <x v="0"/>
    <x v="4"/>
  </r>
  <r>
    <s v="SUB_189"/>
    <s v="ID_3376"/>
    <s v="Best Cinematography"/>
    <s v="South Korea"/>
    <n v="0.4"/>
    <n v="30"/>
    <s v="Mon"/>
    <n v="12"/>
    <x v="2"/>
    <x v="9"/>
  </r>
  <r>
    <s v="SUB_190"/>
    <s v="ID_1004"/>
    <s v="Best Cinematography"/>
    <s v="Others"/>
    <n v="0.4"/>
    <n v="30"/>
    <s v="Thu"/>
    <n v="15"/>
    <x v="0"/>
    <x v="0"/>
  </r>
  <r>
    <s v="SUB_191"/>
    <s v="ID_2898"/>
    <s v="Feature Film"/>
    <s v="South Korea"/>
    <n v="0.1"/>
    <n v="72"/>
    <s v="Wed"/>
    <n v="16"/>
    <x v="1"/>
    <x v="6"/>
  </r>
  <r>
    <s v="SUB_192"/>
    <s v="ID_4014"/>
    <s v="Best Editing"/>
    <s v="Australia"/>
    <n v="0.1"/>
    <n v="45"/>
    <s v="Wed"/>
    <n v="11"/>
    <x v="1"/>
    <x v="6"/>
  </r>
  <r>
    <s v="SUB_193"/>
    <s v="ID_3783"/>
    <s v="Short Film"/>
    <s v="South Korea"/>
    <n v="0.3"/>
    <n v="49"/>
    <s v="Sat"/>
    <n v="14"/>
    <x v="0"/>
    <x v="5"/>
  </r>
  <r>
    <s v="SUB_194"/>
    <s v="ID_2694"/>
    <s v="Documentary"/>
    <s v="United States"/>
    <n v="0"/>
    <n v="70"/>
    <s v="Sat"/>
    <n v="10"/>
    <x v="2"/>
    <x v="11"/>
  </r>
  <r>
    <s v="SUB_195"/>
    <s v="ID_3544"/>
    <s v="Best Actress"/>
    <s v="Canada"/>
    <n v="0.4"/>
    <n v="30"/>
    <s v="Sun"/>
    <n v="17"/>
    <x v="0"/>
    <x v="5"/>
  </r>
  <r>
    <s v="SUB_196"/>
    <s v="ID_2162"/>
    <s v="Short Film"/>
    <s v="Brazil"/>
    <n v="0"/>
    <n v="70"/>
    <s v="Sat"/>
    <n v="12"/>
    <x v="1"/>
    <x v="6"/>
  </r>
  <r>
    <s v="SUB_197"/>
    <s v="ID_2403"/>
    <s v="Documentary"/>
    <s v="Australia"/>
    <n v="0.3"/>
    <n v="49"/>
    <s v="Sun"/>
    <n v="12"/>
    <x v="2"/>
    <x v="9"/>
  </r>
  <r>
    <s v="SUB_198"/>
    <s v="ID_3446"/>
    <s v="Best Producer"/>
    <s v="United Kingdom"/>
    <n v="0.4"/>
    <n v="30"/>
    <s v="Tue"/>
    <n v="16"/>
    <x v="1"/>
    <x v="6"/>
  </r>
  <r>
    <s v="SUB_199"/>
    <s v="ID_2697"/>
    <s v="Best Actress"/>
    <s v="United States"/>
    <n v="0"/>
    <n v="50"/>
    <s v="Mon"/>
    <n v="13"/>
    <x v="2"/>
    <x v="2"/>
  </r>
  <r>
    <s v="SUB_200"/>
    <s v="ID_1466"/>
    <s v="Best Cinematography"/>
    <s v="United Kingdom"/>
    <n v="0"/>
    <n v="50"/>
    <s v="Wed"/>
    <n v="9"/>
    <x v="0"/>
    <x v="0"/>
  </r>
  <r>
    <s v="SUB_201"/>
    <s v="ID_3957"/>
    <s v="Best Actor"/>
    <s v="Brazil"/>
    <n v="0.2"/>
    <n v="40"/>
    <s v="Thu"/>
    <n v="9"/>
    <x v="1"/>
    <x v="6"/>
  </r>
  <r>
    <s v="SUB_202"/>
    <s v="ID_3455"/>
    <s v="Best Actor"/>
    <s v="South Korea"/>
    <n v="0.3"/>
    <n v="35"/>
    <s v="Fri"/>
    <n v="10"/>
    <x v="0"/>
    <x v="3"/>
  </r>
  <r>
    <s v="SUB_203"/>
    <s v="ID_2674"/>
    <s v="Feature Script"/>
    <s v="United Kingdom"/>
    <n v="0.2"/>
    <n v="64"/>
    <s v="Thu"/>
    <n v="13"/>
    <x v="1"/>
    <x v="6"/>
  </r>
  <r>
    <s v="SUB_204"/>
    <s v="ID_3122"/>
    <s v="Best Producer"/>
    <s v="India"/>
    <n v="0.4"/>
    <n v="30"/>
    <s v="Sat"/>
    <n v="12"/>
    <x v="0"/>
    <x v="9"/>
  </r>
  <r>
    <s v="SUB_205"/>
    <s v="ID_2007"/>
    <s v="Best Producer"/>
    <s v="Brazil"/>
    <n v="0"/>
    <n v="50"/>
    <s v="Sun"/>
    <n v="12"/>
    <x v="1"/>
    <x v="6"/>
  </r>
  <r>
    <s v="SUB_206"/>
    <s v="ID_1776"/>
    <s v="Documentary"/>
    <s v="Others"/>
    <n v="0.2"/>
    <n v="56"/>
    <s v="Thu"/>
    <n v="16"/>
    <x v="1"/>
    <x v="6"/>
  </r>
  <r>
    <s v="SUB_207"/>
    <s v="ID_3135"/>
    <s v="Feature Film"/>
    <s v="Others"/>
    <n v="0.2"/>
    <n v="64"/>
    <s v="Mon"/>
    <n v="10"/>
    <x v="0"/>
    <x v="5"/>
  </r>
  <r>
    <s v="SUB_208"/>
    <s v="ID_3863"/>
    <s v="Best Actress"/>
    <s v="France"/>
    <n v="0.2"/>
    <n v="40"/>
    <s v="Mon"/>
    <n v="9"/>
    <x v="0"/>
    <x v="12"/>
  </r>
  <r>
    <s v="SUB_209"/>
    <s v="ID_3108"/>
    <s v="Short Script"/>
    <s v="India"/>
    <n v="0.3"/>
    <n v="49"/>
    <s v="Tue"/>
    <n v="17"/>
    <x v="2"/>
    <x v="8"/>
  </r>
  <r>
    <s v="SUB_210"/>
    <s v="ID_3434"/>
    <s v="Best Actress"/>
    <s v="Germany"/>
    <n v="0.3"/>
    <n v="35"/>
    <s v="Sat"/>
    <n v="12"/>
    <x v="1"/>
    <x v="6"/>
  </r>
  <r>
    <s v="SUB_211"/>
    <s v="ID_1454"/>
    <s v="Best Cinematography"/>
    <s v="India"/>
    <n v="0.2"/>
    <n v="40"/>
    <s v="Sat"/>
    <n v="16"/>
    <x v="2"/>
    <x v="5"/>
  </r>
  <r>
    <s v="SUB_212"/>
    <s v="ID_2517"/>
    <s v="Best Actress"/>
    <s v="United States"/>
    <n v="0.2"/>
    <n v="40"/>
    <s v="Thu"/>
    <n v="15"/>
    <x v="0"/>
    <x v="1"/>
  </r>
  <r>
    <s v="SUB_213"/>
    <s v="ID_3148"/>
    <s v="Best Producer"/>
    <s v="Germany"/>
    <n v="0.3"/>
    <n v="35"/>
    <s v="Mon"/>
    <n v="14"/>
    <x v="0"/>
    <x v="2"/>
  </r>
  <r>
    <s v="SUB_214"/>
    <s v="ID_4025"/>
    <s v="Best Sound Design"/>
    <s v="India"/>
    <n v="0.3"/>
    <n v="35"/>
    <s v="Fri"/>
    <n v="15"/>
    <x v="1"/>
    <x v="6"/>
  </r>
  <r>
    <s v="SUB_215"/>
    <s v="ID_3620"/>
    <s v="Best Actor"/>
    <s v="United Kingdom"/>
    <n v="0"/>
    <n v="50"/>
    <s v="Tue"/>
    <n v="14"/>
    <x v="0"/>
    <x v="4"/>
  </r>
  <r>
    <s v="SUB_216"/>
    <s v="ID_4199"/>
    <s v="Short Film"/>
    <s v="Others"/>
    <n v="0.3"/>
    <n v="49"/>
    <s v="Thu"/>
    <n v="15"/>
    <x v="1"/>
    <x v="6"/>
  </r>
  <r>
    <s v="SUB_217"/>
    <s v="ID_3590"/>
    <s v="Best Sound Design"/>
    <s v="France"/>
    <n v="0.2"/>
    <n v="40"/>
    <s v="Sun"/>
    <n v="15"/>
    <x v="2"/>
    <x v="5"/>
  </r>
  <r>
    <s v="SUB_218"/>
    <s v="ID_3494"/>
    <s v="Best Director"/>
    <s v="United States"/>
    <n v="0.2"/>
    <n v="40"/>
    <s v="Wed"/>
    <n v="17"/>
    <x v="0"/>
    <x v="3"/>
  </r>
  <r>
    <s v="SUB_219"/>
    <s v="ID_2812"/>
    <s v="Documentary"/>
    <s v="Germany"/>
    <n v="0"/>
    <n v="70"/>
    <s v="Sat"/>
    <n v="14"/>
    <x v="0"/>
    <x v="11"/>
  </r>
  <r>
    <s v="SUB_220"/>
    <s v="ID_2989"/>
    <s v="Short Script"/>
    <s v="Canada"/>
    <n v="0.4"/>
    <n v="42"/>
    <s v="Wed"/>
    <n v="17"/>
    <x v="1"/>
    <x v="6"/>
  </r>
  <r>
    <s v="SUB_221"/>
    <s v="ID_1752"/>
    <s v="Feature Script"/>
    <s v="Others"/>
    <n v="0.3"/>
    <n v="56"/>
    <s v="Sat"/>
    <n v="15"/>
    <x v="0"/>
    <x v="4"/>
  </r>
  <r>
    <s v="SUB_222"/>
    <s v="ID_3706"/>
    <s v="Short Script"/>
    <s v="India"/>
    <n v="0.3"/>
    <n v="49"/>
    <s v="Thu"/>
    <n v="12"/>
    <x v="0"/>
    <x v="8"/>
  </r>
  <r>
    <s v="SUB_223"/>
    <s v="ID_2698"/>
    <s v="Short Film"/>
    <s v="Nigeria"/>
    <n v="0"/>
    <n v="70"/>
    <s v="Wed"/>
    <n v="15"/>
    <x v="1"/>
    <x v="6"/>
  </r>
  <r>
    <s v="SUB_224"/>
    <s v="ID_2703"/>
    <s v="Best Sound Design"/>
    <s v="United Kingdom"/>
    <n v="0.3"/>
    <n v="35"/>
    <s v="Fri"/>
    <n v="15"/>
    <x v="0"/>
    <x v="7"/>
  </r>
  <r>
    <s v="SUB_225"/>
    <s v="ID_1757"/>
    <s v="Documentary"/>
    <s v="France"/>
    <n v="0.3"/>
    <n v="49"/>
    <s v="Wed"/>
    <n v="15"/>
    <x v="0"/>
    <x v="7"/>
  </r>
  <r>
    <s v="SUB_226"/>
    <s v="ID_3707"/>
    <s v="Best Actor"/>
    <s v="United States"/>
    <n v="0"/>
    <n v="50"/>
    <s v="Sat"/>
    <n v="13"/>
    <x v="0"/>
    <x v="10"/>
  </r>
  <r>
    <s v="SUB_227"/>
    <s v="ID_3674"/>
    <s v="Best Actress"/>
    <s v="Australia"/>
    <n v="0.3"/>
    <n v="35"/>
    <s v="Thu"/>
    <n v="9"/>
    <x v="0"/>
    <x v="10"/>
  </r>
  <r>
    <s v="SUB_228"/>
    <s v="ID_2203"/>
    <s v="Documentary"/>
    <s v="France"/>
    <n v="0"/>
    <n v="70"/>
    <s v="Tue"/>
    <n v="13"/>
    <x v="2"/>
    <x v="9"/>
  </r>
  <r>
    <s v="SUB_229"/>
    <s v="ID_3229"/>
    <s v="Best Actor"/>
    <s v="United States"/>
    <n v="0"/>
    <n v="50"/>
    <s v="Sun"/>
    <n v="9"/>
    <x v="2"/>
    <x v="9"/>
  </r>
  <r>
    <s v="SUB_230"/>
    <s v="ID_1252"/>
    <s v="Best Director"/>
    <s v="South Korea"/>
    <n v="0.2"/>
    <n v="40"/>
    <s v="Sun"/>
    <n v="16"/>
    <x v="0"/>
    <x v="7"/>
  </r>
  <r>
    <s v="SUB_231"/>
    <s v="ID_2598"/>
    <s v="Best Editing"/>
    <s v="Germany"/>
    <n v="0.3"/>
    <n v="35"/>
    <s v="Sat"/>
    <n v="11"/>
    <x v="1"/>
    <x v="6"/>
  </r>
  <r>
    <s v="SUB_232"/>
    <s v="ID_2773"/>
    <s v="Best Actress"/>
    <s v="United Kingdom"/>
    <n v="0.2"/>
    <n v="40"/>
    <s v="Fri"/>
    <n v="9"/>
    <x v="0"/>
    <x v="13"/>
  </r>
  <r>
    <s v="SUB_233"/>
    <s v="ID_3283"/>
    <s v="Short Film"/>
    <s v="United States"/>
    <n v="0.3"/>
    <n v="49"/>
    <s v="Mon"/>
    <n v="16"/>
    <x v="1"/>
    <x v="6"/>
  </r>
  <r>
    <s v="SUB_234"/>
    <s v="ID_3798"/>
    <s v="Best Actress"/>
    <s v="Others"/>
    <n v="0"/>
    <n v="50"/>
    <s v="Sat"/>
    <n v="10"/>
    <x v="0"/>
    <x v="9"/>
  </r>
  <r>
    <s v="SUB_235"/>
    <s v="ID_2356"/>
    <s v="Short Film"/>
    <s v="Germany"/>
    <n v="0.4"/>
    <n v="42"/>
    <s v="Sat"/>
    <n v="11"/>
    <x v="0"/>
    <x v="10"/>
  </r>
  <r>
    <s v="SUB_236"/>
    <s v="ID_3590"/>
    <s v="Best Actor"/>
    <s v="United Kingdom"/>
    <n v="0.4"/>
    <n v="30"/>
    <s v="Sat"/>
    <n v="13"/>
    <x v="2"/>
    <x v="5"/>
  </r>
  <r>
    <s v="SUB_237"/>
    <s v="ID_2048"/>
    <s v="Feature Script"/>
    <s v="Nigeria"/>
    <n v="0.2"/>
    <n v="64"/>
    <s v="Sat"/>
    <n v="9"/>
    <x v="1"/>
    <x v="6"/>
  </r>
  <r>
    <s v="SUB_238"/>
    <s v="ID_3791"/>
    <s v="Best Producer"/>
    <s v="France"/>
    <n v="0.2"/>
    <n v="40"/>
    <s v="Fri"/>
    <n v="12"/>
    <x v="0"/>
    <x v="4"/>
  </r>
  <r>
    <s v="SUB_239"/>
    <s v="ID_3455"/>
    <s v="Short Script"/>
    <s v="India"/>
    <n v="0"/>
    <n v="70"/>
    <s v="Sat"/>
    <n v="14"/>
    <x v="0"/>
    <x v="3"/>
  </r>
  <r>
    <s v="SUB_240"/>
    <s v="ID_2218"/>
    <s v="Best Cinematography"/>
    <s v="Brazil"/>
    <n v="0.4"/>
    <n v="30"/>
    <s v="Wed"/>
    <n v="14"/>
    <x v="0"/>
    <x v="13"/>
  </r>
  <r>
    <s v="SUB_241"/>
    <s v="ID_2147"/>
    <s v="Feature Film"/>
    <s v="Germany"/>
    <n v="0.3"/>
    <n v="56"/>
    <s v="Sun"/>
    <n v="16"/>
    <x v="1"/>
    <x v="6"/>
  </r>
  <r>
    <s v="SUB_242"/>
    <s v="ID_2511"/>
    <s v="Best Sound Design"/>
    <s v="Others"/>
    <n v="0.3"/>
    <n v="35"/>
    <s v="Tue"/>
    <n v="17"/>
    <x v="1"/>
    <x v="6"/>
  </r>
  <r>
    <s v="SUB_243"/>
    <s v="ID_2924"/>
    <s v="Short Script"/>
    <s v="United Kingdom"/>
    <n v="0.1"/>
    <n v="63"/>
    <s v="Fri"/>
    <n v="16"/>
    <x v="2"/>
    <x v="9"/>
  </r>
  <r>
    <s v="SUB_244"/>
    <s v="ID_3349"/>
    <s v="Best Actor"/>
    <s v="Nigeria"/>
    <n v="0.3"/>
    <n v="35"/>
    <s v="Tue"/>
    <n v="10"/>
    <x v="2"/>
    <x v="0"/>
  </r>
  <r>
    <s v="SUB_245"/>
    <s v="ID_2061"/>
    <s v="Best Editing"/>
    <s v="India"/>
    <n v="0"/>
    <n v="50"/>
    <s v="Tue"/>
    <n v="14"/>
    <x v="0"/>
    <x v="8"/>
  </r>
  <r>
    <s v="SUB_246"/>
    <s v="ID_2139"/>
    <s v="Feature Film"/>
    <s v="Australia"/>
    <n v="0.3"/>
    <n v="56"/>
    <s v="Thu"/>
    <n v="10"/>
    <x v="2"/>
    <x v="4"/>
  </r>
  <r>
    <s v="SUB_247"/>
    <s v="ID_1758"/>
    <s v="Best Editing"/>
    <s v="United States"/>
    <n v="0.2"/>
    <n v="40"/>
    <s v="Mon"/>
    <n v="12"/>
    <x v="1"/>
    <x v="6"/>
  </r>
  <r>
    <s v="SUB_248"/>
    <s v="ID_4155"/>
    <s v="Best Director"/>
    <s v="Nigeria"/>
    <n v="0"/>
    <n v="50"/>
    <s v="Sat"/>
    <n v="16"/>
    <x v="1"/>
    <x v="6"/>
  </r>
  <r>
    <s v="SUB_249"/>
    <s v="ID_3717"/>
    <s v="Feature Script"/>
    <s v="Nigeria"/>
    <n v="0.3"/>
    <n v="56"/>
    <s v="Sat"/>
    <n v="16"/>
    <x v="0"/>
    <x v="7"/>
  </r>
  <r>
    <s v="SUB_250"/>
    <s v="ID_3714"/>
    <s v="Feature Script"/>
    <s v="United States"/>
    <n v="0.2"/>
    <n v="64"/>
    <s v="Sun"/>
    <n v="15"/>
    <x v="1"/>
    <x v="6"/>
  </r>
  <r>
    <s v="SUB_251"/>
    <s v="ID_4043"/>
    <s v="Feature Film"/>
    <s v="Others"/>
    <n v="0.4"/>
    <n v="48"/>
    <s v="Sat"/>
    <n v="11"/>
    <x v="1"/>
    <x v="6"/>
  </r>
  <r>
    <s v="SUB_252"/>
    <s v="ID_1879"/>
    <s v="Best Actress"/>
    <s v="India"/>
    <n v="0.1"/>
    <n v="45"/>
    <s v="Fri"/>
    <n v="17"/>
    <x v="1"/>
    <x v="6"/>
  </r>
  <r>
    <s v="SUB_253"/>
    <s v="ID_2646"/>
    <s v="Documentary"/>
    <s v="Germany"/>
    <n v="0.3"/>
    <n v="49"/>
    <s v="Sun"/>
    <n v="15"/>
    <x v="2"/>
    <x v="12"/>
  </r>
  <r>
    <s v="SUB_254"/>
    <s v="ID_1054"/>
    <s v="Feature Script"/>
    <s v="India"/>
    <n v="0"/>
    <n v="80"/>
    <s v="Mon"/>
    <n v="16"/>
    <x v="0"/>
    <x v="0"/>
  </r>
  <r>
    <s v="SUB_255"/>
    <s v="ID_2669"/>
    <s v="Best Producer"/>
    <s v="India"/>
    <n v="0"/>
    <n v="50"/>
    <s v="Fri"/>
    <n v="10"/>
    <x v="0"/>
    <x v="2"/>
  </r>
  <r>
    <s v="SUB_256"/>
    <s v="ID_2123"/>
    <s v="Best Actor"/>
    <s v="United States"/>
    <n v="0.4"/>
    <n v="30"/>
    <s v="Tue"/>
    <n v="17"/>
    <x v="0"/>
    <x v="5"/>
  </r>
  <r>
    <s v="SUB_257"/>
    <s v="ID_2972"/>
    <s v="Best Editing"/>
    <s v="India"/>
    <n v="0"/>
    <n v="50"/>
    <s v="Sun"/>
    <n v="16"/>
    <x v="0"/>
    <x v="3"/>
  </r>
  <r>
    <s v="SUB_258"/>
    <s v="ID_1501"/>
    <s v="Best Director"/>
    <s v="Nigeria"/>
    <n v="0.2"/>
    <n v="40"/>
    <s v="Thu"/>
    <n v="12"/>
    <x v="0"/>
    <x v="1"/>
  </r>
  <r>
    <s v="SUB_259"/>
    <s v="ID_2833"/>
    <s v="Feature Script"/>
    <s v="South Korea"/>
    <n v="0.2"/>
    <n v="64"/>
    <s v="Mon"/>
    <n v="10"/>
    <x v="0"/>
    <x v="12"/>
  </r>
  <r>
    <s v="SUB_260"/>
    <s v="ID_3285"/>
    <s v="Documentary"/>
    <s v="United States"/>
    <n v="0.3"/>
    <n v="49"/>
    <s v="Tue"/>
    <n v="16"/>
    <x v="0"/>
    <x v="8"/>
  </r>
  <r>
    <s v="SUB_261"/>
    <s v="ID_1505"/>
    <s v="Best Cinematography"/>
    <s v="Others"/>
    <n v="0.1"/>
    <n v="45"/>
    <s v="Sat"/>
    <n v="16"/>
    <x v="0"/>
    <x v="8"/>
  </r>
  <r>
    <s v="SUB_262"/>
    <s v="ID_2769"/>
    <s v="Best Cinematography"/>
    <s v="Others"/>
    <n v="0"/>
    <n v="50"/>
    <s v="Thu"/>
    <n v="17"/>
    <x v="0"/>
    <x v="13"/>
  </r>
  <r>
    <s v="SUB_263"/>
    <s v="ID_2509"/>
    <s v="Best Director"/>
    <s v="Mexico"/>
    <n v="0.3"/>
    <n v="35"/>
    <s v="Fri"/>
    <n v="13"/>
    <x v="0"/>
    <x v="0"/>
  </r>
  <r>
    <s v="SUB_264"/>
    <s v="ID_1209"/>
    <s v="Best Sound Design"/>
    <s v="Nigeria"/>
    <n v="0.3"/>
    <n v="35"/>
    <s v="Sun"/>
    <n v="10"/>
    <x v="0"/>
    <x v="0"/>
  </r>
  <r>
    <s v="SUB_265"/>
    <s v="ID_2193"/>
    <s v="Feature Script"/>
    <s v="Brazil"/>
    <n v="0.3"/>
    <n v="56"/>
    <s v="Mon"/>
    <n v="17"/>
    <x v="1"/>
    <x v="6"/>
  </r>
  <r>
    <s v="SUB_266"/>
    <s v="ID_2995"/>
    <s v="Best Actress"/>
    <s v="United States"/>
    <n v="0.4"/>
    <n v="30"/>
    <s v="Sun"/>
    <n v="15"/>
    <x v="2"/>
    <x v="10"/>
  </r>
  <r>
    <s v="SUB_267"/>
    <s v="ID_1130"/>
    <s v="Documentary"/>
    <s v="Germany"/>
    <n v="0.2"/>
    <n v="56"/>
    <s v="Thu"/>
    <n v="9"/>
    <x v="0"/>
    <x v="2"/>
  </r>
  <r>
    <s v="SUB_268"/>
    <s v="ID_2661"/>
    <s v="Best Editing"/>
    <s v="Brazil"/>
    <n v="0.2"/>
    <n v="40"/>
    <s v="Wed"/>
    <n v="14"/>
    <x v="1"/>
    <x v="6"/>
  </r>
  <r>
    <s v="SUB_269"/>
    <s v="ID_1708"/>
    <s v="Feature Film"/>
    <s v="Germany"/>
    <n v="0.3"/>
    <n v="56"/>
    <s v="Mon"/>
    <n v="9"/>
    <x v="0"/>
    <x v="12"/>
  </r>
  <r>
    <s v="SUB_270"/>
    <s v="ID_3155"/>
    <s v="Short Script"/>
    <s v="United Kingdom"/>
    <n v="0.2"/>
    <n v="56"/>
    <s v="Mon"/>
    <n v="15"/>
    <x v="1"/>
    <x v="6"/>
  </r>
  <r>
    <s v="SUB_271"/>
    <s v="ID_1986"/>
    <s v="Documentary"/>
    <s v="United States"/>
    <n v="0"/>
    <n v="70"/>
    <s v="Thu"/>
    <n v="11"/>
    <x v="2"/>
    <x v="11"/>
  </r>
  <r>
    <s v="SUB_272"/>
    <s v="ID_2700"/>
    <s v="Short Script"/>
    <s v="Germany"/>
    <n v="0.3"/>
    <n v="49"/>
    <s v="Sat"/>
    <n v="14"/>
    <x v="2"/>
    <x v="5"/>
  </r>
  <r>
    <s v="SUB_273"/>
    <s v="ID_1059"/>
    <s v="Best Cinematography"/>
    <s v="United States"/>
    <n v="0.3"/>
    <n v="35"/>
    <s v="Sat"/>
    <n v="16"/>
    <x v="0"/>
    <x v="3"/>
  </r>
  <r>
    <s v="SUB_274"/>
    <s v="ID_1571"/>
    <s v="Feature Script"/>
    <s v="India"/>
    <n v="0.2"/>
    <n v="64"/>
    <s v="Thu"/>
    <n v="12"/>
    <x v="2"/>
    <x v="11"/>
  </r>
  <r>
    <s v="SUB_275"/>
    <s v="ID_1949"/>
    <s v="Feature Film"/>
    <s v="France"/>
    <n v="0.3"/>
    <n v="56"/>
    <s v="Sat"/>
    <n v="10"/>
    <x v="2"/>
    <x v="5"/>
  </r>
  <r>
    <s v="SUB_276"/>
    <s v="ID_2947"/>
    <s v="Best Cinematography"/>
    <s v="South Korea"/>
    <n v="0.2"/>
    <n v="40"/>
    <s v="Fri"/>
    <n v="15"/>
    <x v="1"/>
    <x v="6"/>
  </r>
  <r>
    <s v="SUB_277"/>
    <s v="ID_2047"/>
    <s v="Best Editing"/>
    <s v="France"/>
    <n v="0.3"/>
    <n v="35"/>
    <s v="Fri"/>
    <n v="9"/>
    <x v="2"/>
    <x v="7"/>
  </r>
  <r>
    <s v="SUB_278"/>
    <s v="ID_2324"/>
    <s v="Best Editing"/>
    <s v="United Kingdom"/>
    <n v="0.3"/>
    <n v="35"/>
    <s v="Mon"/>
    <n v="17"/>
    <x v="2"/>
    <x v="3"/>
  </r>
  <r>
    <s v="SUB_279"/>
    <s v="ID_3495"/>
    <s v="Feature Script"/>
    <s v="United Kingdom"/>
    <n v="0.4"/>
    <n v="48"/>
    <s v="Thu"/>
    <n v="16"/>
    <x v="0"/>
    <x v="13"/>
  </r>
  <r>
    <s v="SUB_280"/>
    <s v="ID_3396"/>
    <s v="Documentary"/>
    <s v="Others"/>
    <n v="0.4"/>
    <n v="42"/>
    <s v="Sat"/>
    <n v="16"/>
    <x v="2"/>
    <x v="1"/>
  </r>
  <r>
    <s v="SUB_281"/>
    <s v="ID_1166"/>
    <s v="Best Cinematography"/>
    <s v="Others"/>
    <n v="0.2"/>
    <n v="40"/>
    <s v="Wed"/>
    <n v="13"/>
    <x v="2"/>
    <x v="5"/>
  </r>
  <r>
    <s v="SUB_282"/>
    <s v="ID_2382"/>
    <s v="Best Cinematography"/>
    <s v="Others"/>
    <n v="0.3"/>
    <n v="35"/>
    <s v="Sun"/>
    <n v="16"/>
    <x v="0"/>
    <x v="0"/>
  </r>
  <r>
    <s v="SUB_283"/>
    <s v="ID_2344"/>
    <s v="Feature Film"/>
    <s v="Germany"/>
    <n v="0"/>
    <n v="80"/>
    <s v="Mon"/>
    <n v="10"/>
    <x v="0"/>
    <x v="5"/>
  </r>
  <r>
    <s v="SUB_284"/>
    <s v="ID_1331"/>
    <s v="Short Film"/>
    <s v="United States"/>
    <n v="0.2"/>
    <n v="56"/>
    <s v="Sun"/>
    <n v="11"/>
    <x v="0"/>
    <x v="4"/>
  </r>
  <r>
    <s v="SUB_285"/>
    <s v="ID_3023"/>
    <s v="Best Sound Design"/>
    <s v="United States"/>
    <n v="0"/>
    <n v="50"/>
    <s v="Thu"/>
    <n v="17"/>
    <x v="2"/>
    <x v="12"/>
  </r>
  <r>
    <s v="SUB_286"/>
    <s v="ID_1958"/>
    <s v="Best Director"/>
    <s v="Others"/>
    <n v="0.3"/>
    <n v="35"/>
    <s v="Sat"/>
    <n v="9"/>
    <x v="1"/>
    <x v="6"/>
  </r>
  <r>
    <s v="SUB_287"/>
    <s v="ID_2044"/>
    <s v="Best Producer"/>
    <s v="Germany"/>
    <n v="0"/>
    <n v="50"/>
    <s v="Sun"/>
    <n v="16"/>
    <x v="0"/>
    <x v="11"/>
  </r>
  <r>
    <s v="SUB_288"/>
    <s v="ID_1766"/>
    <s v="Documentary"/>
    <s v="Others"/>
    <n v="0.4"/>
    <n v="42"/>
    <s v="Fri"/>
    <n v="17"/>
    <x v="0"/>
    <x v="2"/>
  </r>
  <r>
    <s v="SUB_289"/>
    <s v="ID_1986"/>
    <s v="Best Director"/>
    <s v="France"/>
    <n v="0.1"/>
    <n v="45"/>
    <s v="Wed"/>
    <n v="9"/>
    <x v="2"/>
    <x v="11"/>
  </r>
  <r>
    <s v="SUB_290"/>
    <s v="ID_3525"/>
    <s v="Feature Script"/>
    <s v="United Kingdom"/>
    <n v="0.3"/>
    <n v="56"/>
    <s v="Wed"/>
    <n v="17"/>
    <x v="2"/>
    <x v="5"/>
  </r>
  <r>
    <s v="SUB_291"/>
    <s v="ID_2685"/>
    <s v="Feature Film"/>
    <s v="Canada"/>
    <n v="0.3"/>
    <n v="56"/>
    <s v="Mon"/>
    <n v="9"/>
    <x v="0"/>
    <x v="5"/>
  </r>
  <r>
    <s v="SUB_292"/>
    <s v="ID_3800"/>
    <s v="Best Actor"/>
    <s v="Germany"/>
    <n v="0.1"/>
    <n v="45"/>
    <s v="Sun"/>
    <n v="11"/>
    <x v="2"/>
    <x v="10"/>
  </r>
  <r>
    <s v="SUB_293"/>
    <s v="ID_2686"/>
    <s v="Short Film"/>
    <s v="Germany"/>
    <n v="0.3"/>
    <n v="49"/>
    <s v="Thu"/>
    <n v="17"/>
    <x v="0"/>
    <x v="2"/>
  </r>
  <r>
    <s v="SUB_294"/>
    <s v="ID_2062"/>
    <s v="Short Script"/>
    <s v="Canada"/>
    <n v="0.3"/>
    <n v="49"/>
    <s v="Thu"/>
    <n v="10"/>
    <x v="2"/>
    <x v="0"/>
  </r>
  <r>
    <s v="SUB_295"/>
    <s v="ID_1107"/>
    <s v="Best Actor"/>
    <s v="India"/>
    <n v="0.3"/>
    <n v="35"/>
    <s v="Wed"/>
    <n v="13"/>
    <x v="0"/>
    <x v="11"/>
  </r>
  <r>
    <s v="SUB_296"/>
    <s v="ID_2540"/>
    <s v="Feature Script"/>
    <s v="Canada"/>
    <n v="0.1"/>
    <n v="72"/>
    <s v="Thu"/>
    <n v="11"/>
    <x v="0"/>
    <x v="11"/>
  </r>
  <r>
    <s v="SUB_297"/>
    <s v="ID_3957"/>
    <s v="Best Editing"/>
    <s v="United Kingdom"/>
    <n v="0.2"/>
    <n v="40"/>
    <s v="Mon"/>
    <n v="15"/>
    <x v="1"/>
    <x v="6"/>
  </r>
  <r>
    <s v="SUB_298"/>
    <s v="ID_3761"/>
    <s v="Best Cinematography"/>
    <s v="United Kingdom"/>
    <n v="0.3"/>
    <n v="35"/>
    <s v="Wed"/>
    <n v="10"/>
    <x v="1"/>
    <x v="6"/>
  </r>
  <r>
    <s v="SUB_299"/>
    <s v="ID_3260"/>
    <s v="Best Director"/>
    <s v="United States"/>
    <n v="0.3"/>
    <n v="35"/>
    <s v="Sat"/>
    <n v="12"/>
    <x v="1"/>
    <x v="6"/>
  </r>
  <r>
    <s v="SUB_300"/>
    <s v="ID_2161"/>
    <s v="Best Editing"/>
    <s v="Australia"/>
    <n v="0.2"/>
    <n v="40"/>
    <s v="Sat"/>
    <n v="12"/>
    <x v="0"/>
    <x v="4"/>
  </r>
  <r>
    <s v="SUB_301"/>
    <s v="ID_2612"/>
    <s v="Feature Script"/>
    <s v="India"/>
    <n v="0.1"/>
    <n v="72"/>
    <s v="Wed"/>
    <n v="12"/>
    <x v="0"/>
    <x v="2"/>
  </r>
  <r>
    <s v="SUB_302"/>
    <s v="ID_3441"/>
    <s v="Best Actress"/>
    <s v="Brazil"/>
    <n v="0.3"/>
    <n v="35"/>
    <s v="Wed"/>
    <n v="16"/>
    <x v="1"/>
    <x v="6"/>
  </r>
  <r>
    <s v="SUB_303"/>
    <s v="ID_1822"/>
    <s v="Best Producer"/>
    <s v="United Kingdom"/>
    <n v="0.2"/>
    <n v="40"/>
    <s v="Sat"/>
    <n v="17"/>
    <x v="1"/>
    <x v="6"/>
  </r>
  <r>
    <s v="SUB_304"/>
    <s v="ID_1090"/>
    <s v="Best Sound Design"/>
    <s v="France"/>
    <n v="0.2"/>
    <n v="40"/>
    <s v="Sun"/>
    <n v="12"/>
    <x v="2"/>
    <x v="8"/>
  </r>
  <r>
    <s v="SUB_305"/>
    <s v="ID_1777"/>
    <s v="Feature Script"/>
    <s v="Others"/>
    <n v="0.3"/>
    <n v="56"/>
    <s v="Tue"/>
    <n v="14"/>
    <x v="0"/>
    <x v="7"/>
  </r>
  <r>
    <s v="SUB_306"/>
    <s v="ID_2176"/>
    <s v="Best Actor"/>
    <s v="Nigeria"/>
    <n v="0.2"/>
    <n v="40"/>
    <s v="Sat"/>
    <n v="14"/>
    <x v="0"/>
    <x v="5"/>
  </r>
  <r>
    <s v="SUB_307"/>
    <s v="ID_2124"/>
    <s v="Best Sound Design"/>
    <s v="Others"/>
    <n v="0.2"/>
    <n v="40"/>
    <s v="Sun"/>
    <n v="16"/>
    <x v="0"/>
    <x v="3"/>
  </r>
  <r>
    <s v="SUB_308"/>
    <s v="ID_3501"/>
    <s v="Feature Script"/>
    <s v="France"/>
    <n v="0.3"/>
    <n v="56"/>
    <s v="Mon"/>
    <n v="12"/>
    <x v="0"/>
    <x v="5"/>
  </r>
  <r>
    <s v="SUB_309"/>
    <s v="ID_1841"/>
    <s v="Feature Script"/>
    <s v="United States"/>
    <n v="0.3"/>
    <n v="56"/>
    <s v="Tue"/>
    <n v="9"/>
    <x v="0"/>
    <x v="0"/>
  </r>
  <r>
    <s v="SUB_310"/>
    <s v="ID_2587"/>
    <s v="Feature Script"/>
    <s v="Others"/>
    <n v="0.2"/>
    <n v="64"/>
    <s v="Sun"/>
    <n v="15"/>
    <x v="0"/>
    <x v="10"/>
  </r>
  <r>
    <s v="SUB_311"/>
    <s v="ID_3235"/>
    <s v="Best Editing"/>
    <s v="United States"/>
    <n v="0.3"/>
    <n v="35"/>
    <s v="Sun"/>
    <n v="16"/>
    <x v="0"/>
    <x v="7"/>
  </r>
  <r>
    <s v="SUB_312"/>
    <s v="ID_4006"/>
    <s v="Best Actor"/>
    <s v="Others"/>
    <n v="0.3"/>
    <n v="35"/>
    <s v="Sat"/>
    <n v="13"/>
    <x v="1"/>
    <x v="6"/>
  </r>
  <r>
    <s v="SUB_313"/>
    <s v="ID_2510"/>
    <s v="Best Director"/>
    <s v="Germany"/>
    <n v="0.2"/>
    <n v="40"/>
    <s v="Tue"/>
    <n v="9"/>
    <x v="0"/>
    <x v="2"/>
  </r>
  <r>
    <s v="SUB_314"/>
    <s v="ID_3983"/>
    <s v="Feature Script"/>
    <s v="Others"/>
    <n v="0.1"/>
    <n v="72"/>
    <s v="Thu"/>
    <n v="9"/>
    <x v="0"/>
    <x v="7"/>
  </r>
  <r>
    <s v="SUB_315"/>
    <s v="ID_2379"/>
    <s v="Feature Script"/>
    <s v="Germany"/>
    <n v="0.2"/>
    <n v="64"/>
    <s v="Sun"/>
    <n v="13"/>
    <x v="2"/>
    <x v="3"/>
  </r>
  <r>
    <s v="SUB_316"/>
    <s v="ID_3593"/>
    <s v="Best Sound Design"/>
    <s v="Brazil"/>
    <n v="0"/>
    <n v="50"/>
    <s v="Thu"/>
    <n v="16"/>
    <x v="2"/>
    <x v="11"/>
  </r>
  <r>
    <s v="SUB_317"/>
    <s v="ID_3358"/>
    <s v="Feature Film"/>
    <s v="United Kingdom"/>
    <n v="0"/>
    <n v="80"/>
    <s v="Sun"/>
    <n v="17"/>
    <x v="0"/>
    <x v="1"/>
  </r>
  <r>
    <s v="SUB_318"/>
    <s v="ID_4128"/>
    <s v="Short Script"/>
    <s v="Others"/>
    <n v="0.3"/>
    <n v="49"/>
    <s v="Tue"/>
    <n v="9"/>
    <x v="1"/>
    <x v="6"/>
  </r>
  <r>
    <s v="SUB_319"/>
    <s v="ID_1541"/>
    <s v="Best Director"/>
    <s v="Canada"/>
    <n v="0.3"/>
    <n v="35"/>
    <s v="Sat"/>
    <n v="11"/>
    <x v="0"/>
    <x v="9"/>
  </r>
  <r>
    <s v="SUB_320"/>
    <s v="ID_1920"/>
    <s v="Best Actress"/>
    <s v="Others"/>
    <n v="0"/>
    <n v="50"/>
    <s v="Fri"/>
    <n v="9"/>
    <x v="1"/>
    <x v="6"/>
  </r>
  <r>
    <s v="SUB_321"/>
    <s v="ID_2381"/>
    <s v="Best Producer"/>
    <s v="United States"/>
    <n v="0"/>
    <n v="50"/>
    <s v="Sun"/>
    <n v="14"/>
    <x v="0"/>
    <x v="3"/>
  </r>
  <r>
    <s v="SUB_322"/>
    <s v="ID_3084"/>
    <s v="Best Actress"/>
    <s v="France"/>
    <n v="0.2"/>
    <n v="40"/>
    <s v="Mon"/>
    <n v="11"/>
    <x v="1"/>
    <x v="6"/>
  </r>
  <r>
    <s v="SUB_323"/>
    <s v="ID_2650"/>
    <s v="Best Director"/>
    <s v="Germany"/>
    <n v="0.1"/>
    <n v="45"/>
    <s v="Fri"/>
    <n v="12"/>
    <x v="0"/>
    <x v="11"/>
  </r>
  <r>
    <s v="SUB_324"/>
    <s v="ID_1598"/>
    <s v="Best Director"/>
    <s v="Others"/>
    <n v="0.1"/>
    <n v="45"/>
    <s v="Thu"/>
    <n v="9"/>
    <x v="0"/>
    <x v="10"/>
  </r>
  <r>
    <s v="SUB_325"/>
    <s v="ID_2229"/>
    <s v="Best Editing"/>
    <s v="Mexico"/>
    <n v="0.2"/>
    <n v="40"/>
    <s v="Mon"/>
    <n v="9"/>
    <x v="0"/>
    <x v="2"/>
  </r>
  <r>
    <s v="SUB_326"/>
    <s v="ID_3527"/>
    <s v="Best Producer"/>
    <s v="United States"/>
    <n v="0.3"/>
    <n v="35"/>
    <s v="Wed"/>
    <n v="10"/>
    <x v="0"/>
    <x v="2"/>
  </r>
  <r>
    <s v="SUB_327"/>
    <s v="ID_1528"/>
    <s v="Best Actor"/>
    <s v="Germany"/>
    <n v="0.2"/>
    <n v="40"/>
    <s v="Wed"/>
    <n v="15"/>
    <x v="0"/>
    <x v="7"/>
  </r>
  <r>
    <s v="SUB_328"/>
    <s v="ID_1254"/>
    <s v="Documentary"/>
    <s v="United Kingdom"/>
    <n v="0.3"/>
    <n v="49"/>
    <s v="Wed"/>
    <n v="14"/>
    <x v="1"/>
    <x v="6"/>
  </r>
  <r>
    <s v="SUB_329"/>
    <s v="ID_3028"/>
    <s v="Best Producer"/>
    <s v="Brazil"/>
    <n v="0.3"/>
    <n v="35"/>
    <s v="Mon"/>
    <n v="14"/>
    <x v="0"/>
    <x v="0"/>
  </r>
  <r>
    <s v="SUB_330"/>
    <s v="ID_3782"/>
    <s v="Best Actor"/>
    <s v="India"/>
    <n v="0.3"/>
    <n v="35"/>
    <s v="Sun"/>
    <n v="17"/>
    <x v="2"/>
    <x v="2"/>
  </r>
  <r>
    <s v="SUB_331"/>
    <s v="ID_3236"/>
    <s v="Short Film"/>
    <s v="United Kingdom"/>
    <n v="0.1"/>
    <n v="63"/>
    <s v="Sat"/>
    <n v="14"/>
    <x v="2"/>
    <x v="9"/>
  </r>
  <r>
    <s v="SUB_332"/>
    <s v="ID_2308"/>
    <s v="Best Cinematography"/>
    <s v="South Korea"/>
    <n v="0.3"/>
    <n v="35"/>
    <s v="Thu"/>
    <n v="12"/>
    <x v="0"/>
    <x v="8"/>
  </r>
  <r>
    <s v="SUB_333"/>
    <s v="ID_2568"/>
    <s v="Best Editing"/>
    <s v="South Korea"/>
    <n v="0.3"/>
    <n v="35"/>
    <s v="Sun"/>
    <n v="14"/>
    <x v="2"/>
    <x v="7"/>
  </r>
  <r>
    <s v="SUB_334"/>
    <s v="ID_2864"/>
    <s v="Best Cinematography"/>
    <s v="India"/>
    <n v="0"/>
    <n v="50"/>
    <s v="Sat"/>
    <n v="11"/>
    <x v="0"/>
    <x v="8"/>
  </r>
  <r>
    <s v="SUB_335"/>
    <s v="ID_3439"/>
    <s v="Best Sound Design"/>
    <s v="Mexico"/>
    <n v="0.3"/>
    <n v="35"/>
    <s v="Sat"/>
    <n v="12"/>
    <x v="1"/>
    <x v="6"/>
  </r>
  <r>
    <s v="SUB_336"/>
    <s v="ID_3847"/>
    <s v="Best Actress"/>
    <s v="India"/>
    <n v="0.3"/>
    <n v="35"/>
    <s v="Sun"/>
    <n v="9"/>
    <x v="0"/>
    <x v="1"/>
  </r>
  <r>
    <s v="SUB_337"/>
    <s v="ID_1179"/>
    <s v="Short Script"/>
    <s v="South Korea"/>
    <n v="0.3"/>
    <n v="49"/>
    <s v="Fri"/>
    <n v="12"/>
    <x v="2"/>
    <x v="5"/>
  </r>
  <r>
    <s v="SUB_338"/>
    <s v="ID_1212"/>
    <s v="Short Film"/>
    <s v="United States"/>
    <n v="0"/>
    <n v="70"/>
    <s v="Thu"/>
    <n v="13"/>
    <x v="0"/>
    <x v="1"/>
  </r>
  <r>
    <s v="SUB_339"/>
    <s v="ID_1050"/>
    <s v="Best Sound Design"/>
    <s v="India"/>
    <n v="0.2"/>
    <n v="40"/>
    <s v="Sun"/>
    <n v="16"/>
    <x v="2"/>
    <x v="9"/>
  </r>
  <r>
    <s v="SUB_340"/>
    <s v="ID_1905"/>
    <s v="Best Cinematography"/>
    <s v="United States"/>
    <n v="0.3"/>
    <n v="35"/>
    <s v="Tue"/>
    <n v="11"/>
    <x v="2"/>
    <x v="4"/>
  </r>
  <r>
    <s v="SUB_341"/>
    <s v="ID_4124"/>
    <s v="Short Script"/>
    <s v="United Kingdom"/>
    <n v="0.4"/>
    <n v="42"/>
    <s v="Sat"/>
    <n v="13"/>
    <x v="1"/>
    <x v="6"/>
  </r>
  <r>
    <s v="SUB_342"/>
    <s v="ID_2571"/>
    <s v="Best Cinematography"/>
    <s v="Germany"/>
    <n v="0.4"/>
    <n v="30"/>
    <s v="Thu"/>
    <n v="17"/>
    <x v="0"/>
    <x v="5"/>
  </r>
  <r>
    <s v="SUB_343"/>
    <s v="ID_3843"/>
    <s v="Best Actress"/>
    <s v="Germany"/>
    <n v="0.3"/>
    <n v="35"/>
    <s v="Mon"/>
    <n v="9"/>
    <x v="2"/>
    <x v="2"/>
  </r>
  <r>
    <s v="SUB_344"/>
    <s v="ID_1189"/>
    <s v="Best Sound Design"/>
    <s v="South Korea"/>
    <n v="0.2"/>
    <n v="40"/>
    <s v="Thu"/>
    <n v="13"/>
    <x v="0"/>
    <x v="3"/>
  </r>
  <r>
    <s v="SUB_345"/>
    <s v="ID_1583"/>
    <s v="Short Script"/>
    <s v="India"/>
    <n v="0"/>
    <n v="70"/>
    <s v="Mon"/>
    <n v="10"/>
    <x v="0"/>
    <x v="5"/>
  </r>
  <r>
    <s v="SUB_346"/>
    <s v="ID_3613"/>
    <s v="Feature Script"/>
    <s v="United States"/>
    <n v="0"/>
    <n v="80"/>
    <s v="Fri"/>
    <n v="14"/>
    <x v="0"/>
    <x v="3"/>
  </r>
  <r>
    <s v="SUB_347"/>
    <s v="ID_1853"/>
    <s v="Documentary"/>
    <s v="Australia"/>
    <n v="0"/>
    <n v="70"/>
    <s v="Fri"/>
    <n v="13"/>
    <x v="2"/>
    <x v="2"/>
  </r>
  <r>
    <s v="SUB_348"/>
    <s v="ID_2797"/>
    <s v="Feature Script"/>
    <s v="United States"/>
    <n v="0.1"/>
    <n v="72"/>
    <s v="Sun"/>
    <n v="9"/>
    <x v="2"/>
    <x v="11"/>
  </r>
  <r>
    <s v="SUB_349"/>
    <s v="ID_1871"/>
    <s v="Best Director"/>
    <s v="South Korea"/>
    <n v="0.4"/>
    <n v="30"/>
    <s v="Sun"/>
    <n v="10"/>
    <x v="2"/>
    <x v="5"/>
  </r>
  <r>
    <s v="SUB_350"/>
    <s v="ID_1765"/>
    <s v="Best Editing"/>
    <s v="South Korea"/>
    <n v="0.3"/>
    <n v="35"/>
    <s v="Tue"/>
    <n v="15"/>
    <x v="0"/>
    <x v="13"/>
  </r>
  <r>
    <s v="SUB_351"/>
    <s v="ID_3362"/>
    <s v="Best Editing"/>
    <s v="Mexico"/>
    <n v="0.1"/>
    <n v="45"/>
    <s v="Wed"/>
    <n v="16"/>
    <x v="0"/>
    <x v="1"/>
  </r>
  <r>
    <s v="SUB_352"/>
    <s v="ID_2202"/>
    <s v="Best Actress"/>
    <s v="Canada"/>
    <n v="0.2"/>
    <n v="40"/>
    <s v="Tue"/>
    <n v="9"/>
    <x v="2"/>
    <x v="1"/>
  </r>
  <r>
    <s v="SUB_353"/>
    <s v="ID_2385"/>
    <s v="Feature Script"/>
    <s v="India"/>
    <n v="0.3"/>
    <n v="56"/>
    <s v="Fri"/>
    <n v="9"/>
    <x v="1"/>
    <x v="6"/>
  </r>
  <r>
    <s v="SUB_354"/>
    <s v="ID_3535"/>
    <s v="Short Film"/>
    <s v="India"/>
    <n v="0"/>
    <n v="70"/>
    <s v="Sat"/>
    <n v="11"/>
    <x v="0"/>
    <x v="2"/>
  </r>
  <r>
    <s v="SUB_355"/>
    <s v="ID_3098"/>
    <s v="Best Editing"/>
    <s v="India"/>
    <n v="0.3"/>
    <n v="35"/>
    <s v="Fri"/>
    <n v="15"/>
    <x v="0"/>
    <x v="7"/>
  </r>
  <r>
    <s v="SUB_356"/>
    <s v="ID_2802"/>
    <s v="Best Sound Design"/>
    <s v="Nigeria"/>
    <n v="0.3"/>
    <n v="35"/>
    <s v="Thu"/>
    <n v="13"/>
    <x v="1"/>
    <x v="6"/>
  </r>
  <r>
    <s v="SUB_357"/>
    <s v="ID_2230"/>
    <s v="Best Sound Design"/>
    <s v="France"/>
    <n v="0.2"/>
    <n v="40"/>
    <s v="Sun"/>
    <n v="15"/>
    <x v="1"/>
    <x v="6"/>
  </r>
  <r>
    <s v="SUB_358"/>
    <s v="ID_3178"/>
    <s v="Best Director"/>
    <s v="United States"/>
    <n v="0.2"/>
    <n v="40"/>
    <s v="Sun"/>
    <n v="12"/>
    <x v="1"/>
    <x v="6"/>
  </r>
  <r>
    <s v="SUB_359"/>
    <s v="ID_2679"/>
    <s v="Best Producer"/>
    <s v="India"/>
    <n v="0.2"/>
    <n v="40"/>
    <s v="Thu"/>
    <n v="17"/>
    <x v="1"/>
    <x v="6"/>
  </r>
  <r>
    <s v="SUB_360"/>
    <s v="ID_1667"/>
    <s v="Documentary"/>
    <s v="Germany"/>
    <n v="0.1"/>
    <n v="63"/>
    <s v="Sun"/>
    <n v="15"/>
    <x v="0"/>
    <x v="4"/>
  </r>
  <r>
    <s v="SUB_361"/>
    <s v="ID_2246"/>
    <s v="Documentary"/>
    <s v="Nigeria"/>
    <n v="0.1"/>
    <n v="63"/>
    <s v="Tue"/>
    <n v="14"/>
    <x v="2"/>
    <x v="8"/>
  </r>
  <r>
    <s v="SUB_362"/>
    <s v="ID_1792"/>
    <s v="Documentary"/>
    <s v="United Kingdom"/>
    <n v="0.3"/>
    <n v="49"/>
    <s v="Sat"/>
    <n v="11"/>
    <x v="0"/>
    <x v="11"/>
  </r>
  <r>
    <s v="SUB_363"/>
    <s v="ID_1675"/>
    <s v="Best Actor"/>
    <s v="United Kingdom"/>
    <n v="0.3"/>
    <n v="35"/>
    <s v="Fri"/>
    <n v="13"/>
    <x v="0"/>
    <x v="9"/>
  </r>
  <r>
    <s v="SUB_364"/>
    <s v="ID_3867"/>
    <s v="Best Actor"/>
    <s v="United States"/>
    <n v="0.3"/>
    <n v="35"/>
    <s v="Thu"/>
    <n v="13"/>
    <x v="2"/>
    <x v="9"/>
  </r>
  <r>
    <s v="SUB_365"/>
    <s v="ID_3908"/>
    <s v="Best Actress"/>
    <s v="United States"/>
    <n v="0"/>
    <n v="50"/>
    <s v="Sat"/>
    <n v="16"/>
    <x v="0"/>
    <x v="8"/>
  </r>
  <r>
    <s v="SUB_366"/>
    <s v="ID_1218"/>
    <s v="Feature Script"/>
    <s v="Others"/>
    <n v="0.4"/>
    <n v="48"/>
    <s v="Mon"/>
    <n v="9"/>
    <x v="2"/>
    <x v="4"/>
  </r>
  <r>
    <s v="SUB_367"/>
    <s v="ID_1702"/>
    <s v="Feature Film"/>
    <s v="Nigeria"/>
    <n v="0.4"/>
    <n v="48"/>
    <s v="Fri"/>
    <n v="11"/>
    <x v="1"/>
    <x v="6"/>
  </r>
  <r>
    <s v="SUB_368"/>
    <s v="ID_3509"/>
    <s v="Best Actress"/>
    <s v="United States"/>
    <n v="0"/>
    <n v="50"/>
    <s v="Wed"/>
    <n v="15"/>
    <x v="1"/>
    <x v="6"/>
  </r>
  <r>
    <s v="SUB_369"/>
    <s v="ID_3587"/>
    <s v="Feature Script"/>
    <s v="United Kingdom"/>
    <n v="0.3"/>
    <n v="56"/>
    <s v="Sat"/>
    <n v="17"/>
    <x v="1"/>
    <x v="6"/>
  </r>
  <r>
    <s v="SUB_370"/>
    <s v="ID_1325"/>
    <s v="Short Film"/>
    <s v="United States"/>
    <n v="0"/>
    <n v="70"/>
    <s v="Thu"/>
    <n v="12"/>
    <x v="0"/>
    <x v="2"/>
  </r>
  <r>
    <s v="SUB_371"/>
    <s v="ID_1526"/>
    <s v="Feature Script"/>
    <s v="South Korea"/>
    <n v="0.3"/>
    <n v="56"/>
    <s v="Thu"/>
    <n v="11"/>
    <x v="0"/>
    <x v="10"/>
  </r>
  <r>
    <s v="SUB_372"/>
    <s v="ID_2007"/>
    <s v="Best Actress"/>
    <s v="Germany"/>
    <n v="0.3"/>
    <n v="35"/>
    <s v="Tue"/>
    <n v="12"/>
    <x v="1"/>
    <x v="6"/>
  </r>
  <r>
    <s v="SUB_373"/>
    <s v="ID_2120"/>
    <s v="Short Script"/>
    <s v="Mexico"/>
    <n v="0"/>
    <n v="70"/>
    <s v="Mon"/>
    <n v="9"/>
    <x v="0"/>
    <x v="7"/>
  </r>
  <r>
    <s v="SUB_374"/>
    <s v="ID_2810"/>
    <s v="Best Actress"/>
    <s v="India"/>
    <n v="0.1"/>
    <n v="45"/>
    <s v="Wed"/>
    <n v="14"/>
    <x v="1"/>
    <x v="6"/>
  </r>
  <r>
    <s v="SUB_375"/>
    <s v="ID_2341"/>
    <s v="Best Sound Design"/>
    <s v="Mexico"/>
    <n v="0.3"/>
    <n v="35"/>
    <s v="Tue"/>
    <n v="14"/>
    <x v="0"/>
    <x v="9"/>
  </r>
  <r>
    <s v="SUB_376"/>
    <s v="ID_3940"/>
    <s v="Short Film"/>
    <s v="Nigeria"/>
    <n v="0.2"/>
    <n v="56"/>
    <s v="Wed"/>
    <n v="11"/>
    <x v="1"/>
    <x v="6"/>
  </r>
  <r>
    <s v="SUB_377"/>
    <s v="ID_3438"/>
    <s v="Short Script"/>
    <s v="United States"/>
    <n v="0.1"/>
    <n v="63"/>
    <s v="Sun"/>
    <n v="16"/>
    <x v="0"/>
    <x v="12"/>
  </r>
  <r>
    <s v="SUB_378"/>
    <s v="ID_3839"/>
    <s v="Short Script"/>
    <s v="Canada"/>
    <n v="0.1"/>
    <n v="63"/>
    <s v="Wed"/>
    <n v="15"/>
    <x v="1"/>
    <x v="6"/>
  </r>
  <r>
    <s v="SUB_379"/>
    <s v="ID_3041"/>
    <s v="Feature Script"/>
    <s v="United States"/>
    <n v="0.3"/>
    <n v="56"/>
    <s v="Fri"/>
    <n v="15"/>
    <x v="2"/>
    <x v="8"/>
  </r>
  <r>
    <s v="SUB_380"/>
    <s v="ID_3308"/>
    <s v="Best Actor"/>
    <s v="United States"/>
    <n v="0.3"/>
    <n v="35"/>
    <s v="Wed"/>
    <n v="13"/>
    <x v="0"/>
    <x v="7"/>
  </r>
  <r>
    <s v="SUB_381"/>
    <s v="ID_1758"/>
    <s v="Best Director"/>
    <s v="Nigeria"/>
    <n v="0"/>
    <n v="50"/>
    <s v="Fri"/>
    <n v="9"/>
    <x v="1"/>
    <x v="6"/>
  </r>
  <r>
    <s v="SUB_382"/>
    <s v="ID_2692"/>
    <s v="Short Script"/>
    <s v="Germany"/>
    <n v="0.3"/>
    <n v="49"/>
    <s v="Sat"/>
    <n v="15"/>
    <x v="1"/>
    <x v="6"/>
  </r>
  <r>
    <s v="SUB_383"/>
    <s v="ID_2362"/>
    <s v="Best Director"/>
    <s v="South Korea"/>
    <n v="0.4"/>
    <n v="30"/>
    <s v="Tue"/>
    <n v="13"/>
    <x v="0"/>
    <x v="3"/>
  </r>
  <r>
    <s v="SUB_384"/>
    <s v="ID_1421"/>
    <s v="Best Director"/>
    <s v="United Kingdom"/>
    <n v="0.1"/>
    <n v="45"/>
    <s v="Fri"/>
    <n v="16"/>
    <x v="1"/>
    <x v="6"/>
  </r>
  <r>
    <s v="SUB_385"/>
    <s v="ID_2198"/>
    <s v="Best Editing"/>
    <s v="Others"/>
    <n v="0.3"/>
    <n v="35"/>
    <s v="Sun"/>
    <n v="15"/>
    <x v="1"/>
    <x v="6"/>
  </r>
  <r>
    <s v="SUB_386"/>
    <s v="ID_2883"/>
    <s v="Documentary"/>
    <s v="United Kingdom"/>
    <n v="0.4"/>
    <n v="42"/>
    <s v="Wed"/>
    <n v="15"/>
    <x v="1"/>
    <x v="6"/>
  </r>
  <r>
    <s v="SUB_387"/>
    <s v="ID_3839"/>
    <s v="Feature Film"/>
    <s v="United States"/>
    <n v="0.2"/>
    <n v="64"/>
    <s v="Mon"/>
    <n v="15"/>
    <x v="1"/>
    <x v="6"/>
  </r>
  <r>
    <s v="SUB_388"/>
    <s v="ID_1612"/>
    <s v="Best Cinematography"/>
    <s v="Others"/>
    <n v="0.3"/>
    <n v="35"/>
    <s v="Tue"/>
    <n v="15"/>
    <x v="0"/>
    <x v="4"/>
  </r>
  <r>
    <s v="SUB_389"/>
    <s v="ID_2280"/>
    <s v="Best Director"/>
    <s v="United States"/>
    <n v="0"/>
    <n v="50"/>
    <s v="Mon"/>
    <n v="10"/>
    <x v="0"/>
    <x v="4"/>
  </r>
  <r>
    <s v="SUB_390"/>
    <s v="ID_2034"/>
    <s v="Best Cinematography"/>
    <s v="United States"/>
    <n v="0"/>
    <n v="50"/>
    <s v="Fri"/>
    <n v="11"/>
    <x v="0"/>
    <x v="9"/>
  </r>
  <r>
    <s v="SUB_391"/>
    <s v="ID_1534"/>
    <s v="Short Film"/>
    <s v="United Kingdom"/>
    <n v="0.3"/>
    <n v="49"/>
    <s v="Wed"/>
    <n v="14"/>
    <x v="1"/>
    <x v="6"/>
  </r>
  <r>
    <s v="SUB_392"/>
    <s v="ID_4143"/>
    <s v="Best Editing"/>
    <s v="Australia"/>
    <n v="0.4"/>
    <n v="30"/>
    <s v="Mon"/>
    <n v="14"/>
    <x v="1"/>
    <x v="6"/>
  </r>
  <r>
    <s v="SUB_393"/>
    <s v="ID_4075"/>
    <s v="Feature Script"/>
    <s v="United Kingdom"/>
    <n v="0.3"/>
    <n v="56"/>
    <s v="Sun"/>
    <n v="17"/>
    <x v="1"/>
    <x v="6"/>
  </r>
  <r>
    <s v="SUB_394"/>
    <s v="ID_1752"/>
    <s v="Feature Film"/>
    <s v="Germany"/>
    <n v="0.3"/>
    <n v="56"/>
    <s v="Wed"/>
    <n v="10"/>
    <x v="0"/>
    <x v="4"/>
  </r>
  <r>
    <s v="SUB_395"/>
    <s v="ID_1265"/>
    <s v="Best Sound Design"/>
    <s v="United States"/>
    <n v="0.1"/>
    <n v="45"/>
    <s v="Tue"/>
    <n v="9"/>
    <x v="0"/>
    <x v="10"/>
  </r>
  <r>
    <s v="SUB_396"/>
    <s v="ID_1469"/>
    <s v="Documentary"/>
    <s v="Brazil"/>
    <n v="0.1"/>
    <n v="63"/>
    <s v="Tue"/>
    <n v="17"/>
    <x v="0"/>
    <x v="5"/>
  </r>
  <r>
    <s v="SUB_397"/>
    <s v="ID_1663"/>
    <s v="Short Script"/>
    <s v="Brazil"/>
    <n v="0.3"/>
    <n v="49"/>
    <s v="Mon"/>
    <n v="11"/>
    <x v="0"/>
    <x v="12"/>
  </r>
  <r>
    <s v="SUB_398"/>
    <s v="ID_1053"/>
    <s v="Feature Film"/>
    <s v="Canada"/>
    <n v="0.4"/>
    <n v="48"/>
    <s v="Mon"/>
    <n v="12"/>
    <x v="0"/>
    <x v="4"/>
  </r>
  <r>
    <s v="SUB_399"/>
    <s v="ID_1198"/>
    <s v="Best Producer"/>
    <s v="India"/>
    <n v="0.3"/>
    <n v="35"/>
    <s v="Thu"/>
    <n v="12"/>
    <x v="2"/>
    <x v="3"/>
  </r>
  <r>
    <s v="SUB_400"/>
    <s v="ID_3281"/>
    <s v="Feature Script"/>
    <s v="United States"/>
    <n v="0.3"/>
    <n v="56"/>
    <s v="Mon"/>
    <n v="13"/>
    <x v="0"/>
    <x v="12"/>
  </r>
  <r>
    <s v="SUB_401"/>
    <s v="ID_1910"/>
    <s v="Best Actor"/>
    <s v="South Korea"/>
    <n v="0"/>
    <n v="50"/>
    <s v="Sun"/>
    <n v="11"/>
    <x v="2"/>
    <x v="3"/>
  </r>
  <r>
    <s v="SUB_402"/>
    <s v="ID_1779"/>
    <s v="Best Editing"/>
    <s v="India"/>
    <n v="0.3"/>
    <n v="35"/>
    <s v="Mon"/>
    <n v="14"/>
    <x v="1"/>
    <x v="6"/>
  </r>
  <r>
    <s v="SUB_403"/>
    <s v="ID_2882"/>
    <s v="Feature Film"/>
    <s v="United States"/>
    <n v="0"/>
    <n v="80"/>
    <s v="Sat"/>
    <n v="15"/>
    <x v="0"/>
    <x v="8"/>
  </r>
  <r>
    <s v="SUB_404"/>
    <s v="ID_2602"/>
    <s v="Best Cinematography"/>
    <s v="Mexico"/>
    <n v="0"/>
    <n v="50"/>
    <s v="Thu"/>
    <n v="12"/>
    <x v="2"/>
    <x v="1"/>
  </r>
  <r>
    <s v="SUB_405"/>
    <s v="ID_3374"/>
    <s v="Documentary"/>
    <s v="Germany"/>
    <n v="0.3"/>
    <n v="49"/>
    <s v="Sat"/>
    <n v="15"/>
    <x v="1"/>
    <x v="6"/>
  </r>
  <r>
    <s v="SUB_406"/>
    <s v="ID_4083"/>
    <s v="Best Cinematography"/>
    <s v="Others"/>
    <n v="0.3"/>
    <n v="35"/>
    <s v="Thu"/>
    <n v="14"/>
    <x v="1"/>
    <x v="6"/>
  </r>
  <r>
    <s v="SUB_407"/>
    <s v="ID_2986"/>
    <s v="Best Actor"/>
    <s v="United States"/>
    <n v="0.3"/>
    <n v="35"/>
    <s v="Wed"/>
    <n v="15"/>
    <x v="0"/>
    <x v="7"/>
  </r>
  <r>
    <s v="SUB_408"/>
    <s v="ID_3950"/>
    <s v="Documentary"/>
    <s v="South Korea"/>
    <n v="0.4"/>
    <n v="42"/>
    <s v="Fri"/>
    <n v="11"/>
    <x v="0"/>
    <x v="12"/>
  </r>
  <r>
    <s v="SUB_409"/>
    <s v="ID_1922"/>
    <s v="Best Sound Design"/>
    <s v="Germany"/>
    <n v="0.2"/>
    <n v="40"/>
    <s v="Fri"/>
    <n v="10"/>
    <x v="0"/>
    <x v="1"/>
  </r>
  <r>
    <s v="SUB_410"/>
    <s v="ID_3643"/>
    <s v="Best Producer"/>
    <s v="Australia"/>
    <n v="0.4"/>
    <n v="30"/>
    <s v="Tue"/>
    <n v="10"/>
    <x v="2"/>
    <x v="3"/>
  </r>
  <r>
    <s v="SUB_411"/>
    <s v="ID_3930"/>
    <s v="Best Actress"/>
    <s v="Brazil"/>
    <n v="0.1"/>
    <n v="45"/>
    <s v="Tue"/>
    <n v="12"/>
    <x v="0"/>
    <x v="7"/>
  </r>
  <r>
    <s v="SUB_412"/>
    <s v="ID_2164"/>
    <s v="Best Actor"/>
    <s v="Mexico"/>
    <n v="0.3"/>
    <n v="35"/>
    <s v="Wed"/>
    <n v="11"/>
    <x v="0"/>
    <x v="3"/>
  </r>
  <r>
    <s v="SUB_413"/>
    <s v="ID_3551"/>
    <s v="Best Actress"/>
    <s v="India"/>
    <n v="0.2"/>
    <n v="40"/>
    <s v="Wed"/>
    <n v="12"/>
    <x v="0"/>
    <x v="1"/>
  </r>
  <r>
    <s v="SUB_414"/>
    <s v="ID_1610"/>
    <s v="Best Editing"/>
    <s v="United States"/>
    <n v="0.2"/>
    <n v="40"/>
    <s v="Sat"/>
    <n v="17"/>
    <x v="0"/>
    <x v="3"/>
  </r>
  <r>
    <s v="SUB_415"/>
    <s v="ID_2184"/>
    <s v="Best Cinematography"/>
    <s v="Germany"/>
    <n v="0.2"/>
    <n v="40"/>
    <s v="Sun"/>
    <n v="14"/>
    <x v="2"/>
    <x v="12"/>
  </r>
  <r>
    <s v="SUB_416"/>
    <s v="ID_3453"/>
    <s v="Short Film"/>
    <s v="United Kingdom"/>
    <n v="0.1"/>
    <n v="63"/>
    <s v="Wed"/>
    <n v="12"/>
    <x v="0"/>
    <x v="7"/>
  </r>
  <r>
    <s v="SUB_417"/>
    <s v="ID_4017"/>
    <s v="Best Producer"/>
    <s v="United Kingdom"/>
    <n v="0.2"/>
    <n v="40"/>
    <s v="Thu"/>
    <n v="11"/>
    <x v="1"/>
    <x v="6"/>
  </r>
  <r>
    <s v="SUB_418"/>
    <s v="ID_2252"/>
    <s v="Best Producer"/>
    <s v="United States"/>
    <n v="0"/>
    <n v="50"/>
    <s v="Tue"/>
    <n v="14"/>
    <x v="2"/>
    <x v="13"/>
  </r>
  <r>
    <s v="SUB_419"/>
    <s v="ID_2052"/>
    <s v="Best Cinematography"/>
    <s v="Brazil"/>
    <n v="0.2"/>
    <n v="40"/>
    <s v="Fri"/>
    <n v="15"/>
    <x v="1"/>
    <x v="6"/>
  </r>
  <r>
    <s v="SUB_420"/>
    <s v="ID_1735"/>
    <s v="Feature Script"/>
    <s v="United Kingdom"/>
    <n v="0.4"/>
    <n v="48"/>
    <s v="Mon"/>
    <n v="14"/>
    <x v="1"/>
    <x v="6"/>
  </r>
  <r>
    <s v="SUB_421"/>
    <s v="ID_2597"/>
    <s v="Documentary"/>
    <s v="Mexico"/>
    <n v="0.2"/>
    <n v="56"/>
    <s v="Mon"/>
    <n v="16"/>
    <x v="2"/>
    <x v="5"/>
  </r>
  <r>
    <s v="SUB_422"/>
    <s v="ID_2086"/>
    <s v="Best Cinematography"/>
    <s v="Canada"/>
    <n v="0.3"/>
    <n v="35"/>
    <s v="Thu"/>
    <n v="12"/>
    <x v="2"/>
    <x v="9"/>
  </r>
  <r>
    <s v="SUB_423"/>
    <s v="ID_1312"/>
    <s v="Feature Film"/>
    <s v="India"/>
    <n v="0"/>
    <n v="80"/>
    <s v="Thu"/>
    <n v="11"/>
    <x v="0"/>
    <x v="4"/>
  </r>
  <r>
    <s v="SUB_424"/>
    <s v="ID_3152"/>
    <s v="Feature Film"/>
    <s v="Brazil"/>
    <n v="0.4"/>
    <n v="48"/>
    <s v="Fri"/>
    <n v="13"/>
    <x v="1"/>
    <x v="6"/>
  </r>
  <r>
    <s v="SUB_425"/>
    <s v="ID_2282"/>
    <s v="Best Editing"/>
    <s v="Mexico"/>
    <n v="0"/>
    <n v="50"/>
    <s v="Tue"/>
    <n v="16"/>
    <x v="1"/>
    <x v="6"/>
  </r>
  <r>
    <s v="SUB_426"/>
    <s v="ID_2298"/>
    <s v="Best Editing"/>
    <s v="Nigeria"/>
    <n v="0.3"/>
    <n v="35"/>
    <s v="Sun"/>
    <n v="15"/>
    <x v="1"/>
    <x v="6"/>
  </r>
  <r>
    <s v="SUB_427"/>
    <s v="ID_2302"/>
    <s v="Best Sound Design"/>
    <s v="United States"/>
    <n v="0.3"/>
    <n v="35"/>
    <s v="Sat"/>
    <n v="11"/>
    <x v="1"/>
    <x v="6"/>
  </r>
  <r>
    <s v="SUB_428"/>
    <s v="ID_3238"/>
    <s v="Short Film"/>
    <s v="United Kingdom"/>
    <n v="0.2"/>
    <n v="56"/>
    <s v="Thu"/>
    <n v="14"/>
    <x v="1"/>
    <x v="6"/>
  </r>
  <r>
    <s v="SUB_429"/>
    <s v="ID_1496"/>
    <s v="Short Film"/>
    <s v="United Kingdom"/>
    <n v="0.2"/>
    <n v="56"/>
    <s v="Mon"/>
    <n v="11"/>
    <x v="0"/>
    <x v="8"/>
  </r>
  <r>
    <s v="SUB_430"/>
    <s v="ID_2905"/>
    <s v="Documentary"/>
    <s v="Nigeria"/>
    <n v="0.3"/>
    <n v="49"/>
    <s v="Mon"/>
    <n v="12"/>
    <x v="0"/>
    <x v="0"/>
  </r>
  <r>
    <s v="SUB_431"/>
    <s v="ID_1568"/>
    <s v="Best Producer"/>
    <s v="India"/>
    <n v="0.3"/>
    <n v="35"/>
    <s v="Mon"/>
    <n v="16"/>
    <x v="1"/>
    <x v="6"/>
  </r>
  <r>
    <s v="SUB_432"/>
    <s v="ID_2617"/>
    <s v="Documentary"/>
    <s v="United States"/>
    <n v="0"/>
    <n v="70"/>
    <s v="Sun"/>
    <n v="10"/>
    <x v="2"/>
    <x v="3"/>
  </r>
  <r>
    <s v="SUB_433"/>
    <s v="ID_1035"/>
    <s v="Best Director"/>
    <s v="South Korea"/>
    <n v="0.3"/>
    <n v="35"/>
    <s v="Thu"/>
    <n v="13"/>
    <x v="1"/>
    <x v="6"/>
  </r>
  <r>
    <s v="SUB_434"/>
    <s v="ID_3686"/>
    <s v="Best Director"/>
    <s v="United States"/>
    <n v="0.3"/>
    <n v="35"/>
    <s v="Wed"/>
    <n v="15"/>
    <x v="1"/>
    <x v="6"/>
  </r>
  <r>
    <s v="SUB_435"/>
    <s v="ID_1500"/>
    <s v="Feature Script"/>
    <s v="United States"/>
    <n v="0"/>
    <n v="80"/>
    <s v="Fri"/>
    <n v="16"/>
    <x v="2"/>
    <x v="5"/>
  </r>
  <r>
    <s v="SUB_436"/>
    <s v="ID_3981"/>
    <s v="Best Director"/>
    <s v="South Korea"/>
    <n v="0"/>
    <n v="50"/>
    <s v="Thu"/>
    <n v="12"/>
    <x v="2"/>
    <x v="4"/>
  </r>
  <r>
    <s v="SUB_437"/>
    <s v="ID_2565"/>
    <s v="Feature Script"/>
    <s v="Australia"/>
    <n v="0.2"/>
    <n v="64"/>
    <s v="Thu"/>
    <n v="10"/>
    <x v="1"/>
    <x v="6"/>
  </r>
  <r>
    <s v="SUB_438"/>
    <s v="ID_2730"/>
    <s v="Short Script"/>
    <s v="South Korea"/>
    <n v="0.4"/>
    <n v="42"/>
    <s v="Sun"/>
    <n v="9"/>
    <x v="0"/>
    <x v="7"/>
  </r>
  <r>
    <s v="SUB_439"/>
    <s v="ID_1898"/>
    <s v="Documentary"/>
    <s v="Germany"/>
    <n v="0"/>
    <n v="70"/>
    <s v="Wed"/>
    <n v="9"/>
    <x v="2"/>
    <x v="11"/>
  </r>
  <r>
    <s v="SUB_440"/>
    <s v="ID_3210"/>
    <s v="Best Actor"/>
    <s v="Germany"/>
    <n v="0"/>
    <n v="50"/>
    <s v="Fri"/>
    <n v="17"/>
    <x v="2"/>
    <x v="0"/>
  </r>
  <r>
    <s v="SUB_441"/>
    <s v="ID_1185"/>
    <s v="Best Sound Design"/>
    <s v="United States"/>
    <n v="0.2"/>
    <n v="40"/>
    <s v="Fri"/>
    <n v="12"/>
    <x v="2"/>
    <x v="4"/>
  </r>
  <r>
    <s v="SUB_442"/>
    <s v="ID_2105"/>
    <s v="Best Producer"/>
    <s v="India"/>
    <n v="0"/>
    <n v="50"/>
    <s v="Sun"/>
    <n v="16"/>
    <x v="0"/>
    <x v="4"/>
  </r>
  <r>
    <s v="SUB_443"/>
    <s v="ID_4000"/>
    <s v="Best Cinematography"/>
    <s v="United States"/>
    <n v="0.2"/>
    <n v="40"/>
    <s v="Thu"/>
    <n v="16"/>
    <x v="1"/>
    <x v="6"/>
  </r>
  <r>
    <s v="SUB_444"/>
    <s v="ID_1437"/>
    <s v="Best Director"/>
    <s v="India"/>
    <n v="0"/>
    <n v="50"/>
    <s v="Wed"/>
    <n v="11"/>
    <x v="0"/>
    <x v="3"/>
  </r>
  <r>
    <s v="SUB_445"/>
    <s v="ID_1821"/>
    <s v="Feature Script"/>
    <s v="Germany"/>
    <n v="0.3"/>
    <n v="56"/>
    <s v="Wed"/>
    <n v="10"/>
    <x v="0"/>
    <x v="8"/>
  </r>
  <r>
    <s v="SUB_446"/>
    <s v="ID_1649"/>
    <s v="Feature Script"/>
    <s v="Brazil"/>
    <n v="0.1"/>
    <n v="72"/>
    <s v="Tue"/>
    <n v="12"/>
    <x v="0"/>
    <x v="4"/>
  </r>
  <r>
    <s v="SUB_447"/>
    <s v="ID_3193"/>
    <s v="Best Actress"/>
    <s v="Nigeria"/>
    <n v="0"/>
    <n v="50"/>
    <s v="Fri"/>
    <n v="14"/>
    <x v="1"/>
    <x v="6"/>
  </r>
  <r>
    <s v="SUB_448"/>
    <s v="ID_1624"/>
    <s v="Best Producer"/>
    <s v="France"/>
    <n v="0.2"/>
    <n v="40"/>
    <s v="Mon"/>
    <n v="13"/>
    <x v="1"/>
    <x v="6"/>
  </r>
  <r>
    <s v="SUB_449"/>
    <s v="ID_1452"/>
    <s v="Best Sound Design"/>
    <s v="Canada"/>
    <n v="0"/>
    <n v="50"/>
    <s v="Mon"/>
    <n v="10"/>
    <x v="0"/>
    <x v="13"/>
  </r>
  <r>
    <s v="SUB_450"/>
    <s v="ID_2723"/>
    <s v="Best Director"/>
    <s v="United Kingdom"/>
    <n v="0"/>
    <n v="50"/>
    <s v="Mon"/>
    <n v="13"/>
    <x v="1"/>
    <x v="6"/>
  </r>
  <r>
    <s v="SUB_451"/>
    <s v="ID_1723"/>
    <s v="Best Actress"/>
    <s v="Others"/>
    <n v="0.3"/>
    <n v="35"/>
    <s v="Mon"/>
    <n v="10"/>
    <x v="0"/>
    <x v="12"/>
  </r>
  <r>
    <s v="SUB_452"/>
    <s v="ID_1554"/>
    <s v="Short Film"/>
    <s v="Germany"/>
    <n v="0.1"/>
    <n v="63"/>
    <s v="Thu"/>
    <n v="10"/>
    <x v="1"/>
    <x v="6"/>
  </r>
  <r>
    <s v="SUB_453"/>
    <s v="ID_4151"/>
    <s v="Short Script"/>
    <s v="Nigeria"/>
    <n v="0.4"/>
    <n v="42"/>
    <s v="Thu"/>
    <n v="17"/>
    <x v="1"/>
    <x v="6"/>
  </r>
  <r>
    <s v="SUB_454"/>
    <s v="ID_1589"/>
    <s v="Best Producer"/>
    <s v="United States"/>
    <n v="0.2"/>
    <n v="40"/>
    <s v="Fri"/>
    <n v="12"/>
    <x v="1"/>
    <x v="6"/>
  </r>
  <r>
    <s v="SUB_455"/>
    <s v="ID_2026"/>
    <s v="Best Actress"/>
    <s v="India"/>
    <n v="0.2"/>
    <n v="40"/>
    <s v="Fri"/>
    <n v="11"/>
    <x v="0"/>
    <x v="5"/>
  </r>
  <r>
    <s v="SUB_456"/>
    <s v="ID_2527"/>
    <s v="Documentary"/>
    <s v="India"/>
    <n v="0.2"/>
    <n v="56"/>
    <s v="Wed"/>
    <n v="13"/>
    <x v="0"/>
    <x v="4"/>
  </r>
  <r>
    <s v="SUB_457"/>
    <s v="ID_3920"/>
    <s v="Best Sound Design"/>
    <s v="Brazil"/>
    <n v="0"/>
    <n v="50"/>
    <s v="Tue"/>
    <n v="10"/>
    <x v="1"/>
    <x v="6"/>
  </r>
  <r>
    <s v="SUB_458"/>
    <s v="ID_1665"/>
    <s v="Best Sound Design"/>
    <s v="Germany"/>
    <n v="0.2"/>
    <n v="40"/>
    <s v="Thu"/>
    <n v="9"/>
    <x v="1"/>
    <x v="6"/>
  </r>
  <r>
    <s v="SUB_459"/>
    <s v="ID_3601"/>
    <s v="Best Director"/>
    <s v="Canada"/>
    <n v="0"/>
    <n v="50"/>
    <s v="Tue"/>
    <n v="14"/>
    <x v="0"/>
    <x v="3"/>
  </r>
  <r>
    <s v="SUB_460"/>
    <s v="ID_1356"/>
    <s v="Feature Film"/>
    <s v="United States"/>
    <n v="0.3"/>
    <n v="56"/>
    <s v="Thu"/>
    <n v="14"/>
    <x v="2"/>
    <x v="8"/>
  </r>
  <r>
    <s v="SUB_461"/>
    <s v="ID_3269"/>
    <s v="Best Editing"/>
    <s v="United States"/>
    <n v="0.4"/>
    <n v="30"/>
    <s v="Thu"/>
    <n v="16"/>
    <x v="1"/>
    <x v="6"/>
  </r>
  <r>
    <s v="SUB_462"/>
    <s v="ID_1278"/>
    <s v="Best Producer"/>
    <s v="India"/>
    <n v="0.3"/>
    <n v="35"/>
    <s v="Tue"/>
    <n v="17"/>
    <x v="1"/>
    <x v="6"/>
  </r>
  <r>
    <s v="SUB_463"/>
    <s v="ID_1560"/>
    <s v="Feature Script"/>
    <s v="Others"/>
    <n v="0.1"/>
    <n v="72"/>
    <s v="Wed"/>
    <n v="13"/>
    <x v="0"/>
    <x v="3"/>
  </r>
  <r>
    <s v="SUB_464"/>
    <s v="ID_1730"/>
    <s v="Best Producer"/>
    <s v="United States"/>
    <n v="0.2"/>
    <n v="40"/>
    <s v="Wed"/>
    <n v="11"/>
    <x v="2"/>
    <x v="11"/>
  </r>
  <r>
    <s v="SUB_465"/>
    <s v="ID_2449"/>
    <s v="Best Producer"/>
    <s v="United States"/>
    <n v="0.3"/>
    <n v="35"/>
    <s v="Wed"/>
    <n v="17"/>
    <x v="1"/>
    <x v="6"/>
  </r>
  <r>
    <s v="SUB_466"/>
    <s v="ID_3251"/>
    <s v="Best Director"/>
    <s v="India"/>
    <n v="0.1"/>
    <n v="45"/>
    <s v="Mon"/>
    <n v="11"/>
    <x v="0"/>
    <x v="1"/>
  </r>
  <r>
    <s v="SUB_467"/>
    <s v="ID_1706"/>
    <s v="Best Sound Design"/>
    <s v="Germany"/>
    <n v="0.2"/>
    <n v="40"/>
    <s v="Fri"/>
    <n v="11"/>
    <x v="2"/>
    <x v="0"/>
  </r>
  <r>
    <s v="SUB_468"/>
    <s v="ID_2739"/>
    <s v="Best Cinematography"/>
    <s v="France"/>
    <n v="0.1"/>
    <n v="45"/>
    <s v="Sat"/>
    <n v="14"/>
    <x v="1"/>
    <x v="6"/>
  </r>
  <r>
    <s v="SUB_469"/>
    <s v="ID_2359"/>
    <s v="Feature Film"/>
    <s v="United Kingdom"/>
    <n v="0.3"/>
    <n v="56"/>
    <s v="Mon"/>
    <n v="13"/>
    <x v="0"/>
    <x v="9"/>
  </r>
  <r>
    <s v="SUB_470"/>
    <s v="ID_3638"/>
    <s v="Feature Film"/>
    <s v="India"/>
    <n v="0.3"/>
    <n v="56"/>
    <s v="Fri"/>
    <n v="10"/>
    <x v="1"/>
    <x v="6"/>
  </r>
  <r>
    <s v="SUB_471"/>
    <s v="ID_3279"/>
    <s v="Best Cinematography"/>
    <s v="United States"/>
    <n v="0.2"/>
    <n v="40"/>
    <s v="Wed"/>
    <n v="11"/>
    <x v="1"/>
    <x v="6"/>
  </r>
  <r>
    <s v="SUB_472"/>
    <s v="ID_2442"/>
    <s v="Short Film"/>
    <s v="United States"/>
    <n v="0.1"/>
    <n v="63"/>
    <s v="Thu"/>
    <n v="16"/>
    <x v="0"/>
    <x v="3"/>
  </r>
  <r>
    <s v="SUB_473"/>
    <s v="ID_1551"/>
    <s v="Best Actress"/>
    <s v="India"/>
    <n v="0.2"/>
    <n v="40"/>
    <s v="Sun"/>
    <n v="11"/>
    <x v="1"/>
    <x v="6"/>
  </r>
  <r>
    <s v="SUB_474"/>
    <s v="ID_2106"/>
    <s v="Feature Film"/>
    <s v="India"/>
    <n v="0.2"/>
    <n v="64"/>
    <s v="Wed"/>
    <n v="16"/>
    <x v="0"/>
    <x v="3"/>
  </r>
  <r>
    <s v="SUB_475"/>
    <s v="ID_3821"/>
    <s v="Short Film"/>
    <s v="India"/>
    <n v="0.3"/>
    <n v="49"/>
    <s v="Fri"/>
    <n v="16"/>
    <x v="1"/>
    <x v="6"/>
  </r>
  <r>
    <s v="SUB_476"/>
    <s v="ID_2918"/>
    <s v="Best Cinematography"/>
    <s v="United States"/>
    <n v="0.4"/>
    <n v="30"/>
    <s v="Fri"/>
    <n v="16"/>
    <x v="0"/>
    <x v="0"/>
  </r>
  <r>
    <s v="SUB_477"/>
    <s v="ID_2289"/>
    <s v="Best Sound Design"/>
    <s v="United States"/>
    <n v="0.1"/>
    <n v="45"/>
    <s v="Wed"/>
    <n v="10"/>
    <x v="0"/>
    <x v="5"/>
  </r>
  <r>
    <s v="SUB_478"/>
    <s v="ID_3363"/>
    <s v="Best Actor"/>
    <s v="India"/>
    <n v="0.2"/>
    <n v="40"/>
    <s v="Tue"/>
    <n v="11"/>
    <x v="0"/>
    <x v="13"/>
  </r>
  <r>
    <s v="SUB_479"/>
    <s v="ID_3717"/>
    <s v="Best Editing"/>
    <s v="India"/>
    <n v="0"/>
    <n v="50"/>
    <s v="Thu"/>
    <n v="12"/>
    <x v="0"/>
    <x v="7"/>
  </r>
  <r>
    <s v="SUB_480"/>
    <s v="ID_1382"/>
    <s v="Short Script"/>
    <s v="Canada"/>
    <n v="0.4"/>
    <n v="42"/>
    <s v="Sun"/>
    <n v="15"/>
    <x v="0"/>
    <x v="10"/>
  </r>
  <r>
    <s v="SUB_481"/>
    <s v="ID_3850"/>
    <s v="Best Actor"/>
    <s v="Germany"/>
    <n v="0"/>
    <n v="50"/>
    <s v="Sat"/>
    <n v="9"/>
    <x v="0"/>
    <x v="7"/>
  </r>
  <r>
    <s v="SUB_482"/>
    <s v="ID_3015"/>
    <s v="Best Actor"/>
    <s v="Germany"/>
    <n v="0.4"/>
    <n v="30"/>
    <s v="Sun"/>
    <n v="10"/>
    <x v="0"/>
    <x v="12"/>
  </r>
  <r>
    <s v="SUB_483"/>
    <s v="ID_3121"/>
    <s v="Short Film"/>
    <s v="United States"/>
    <n v="0.3"/>
    <n v="49"/>
    <s v="Thu"/>
    <n v="15"/>
    <x v="1"/>
    <x v="6"/>
  </r>
  <r>
    <s v="SUB_484"/>
    <s v="ID_1518"/>
    <s v="Best Producer"/>
    <s v="India"/>
    <n v="0.1"/>
    <n v="45"/>
    <s v="Tue"/>
    <n v="16"/>
    <x v="0"/>
    <x v="12"/>
  </r>
  <r>
    <s v="SUB_485"/>
    <s v="ID_3654"/>
    <s v="Best Cinematography"/>
    <s v="Mexico"/>
    <n v="0.4"/>
    <n v="30"/>
    <s v="Mon"/>
    <n v="12"/>
    <x v="0"/>
    <x v="13"/>
  </r>
  <r>
    <s v="SUB_486"/>
    <s v="ID_1223"/>
    <s v="Best Cinematography"/>
    <s v="United Kingdom"/>
    <n v="0.4"/>
    <n v="30"/>
    <s v="Thu"/>
    <n v="16"/>
    <x v="0"/>
    <x v="8"/>
  </r>
  <r>
    <s v="SUB_487"/>
    <s v="ID_3900"/>
    <s v="Best Director"/>
    <s v="Nigeria"/>
    <n v="0.3"/>
    <n v="35"/>
    <s v="Sun"/>
    <n v="16"/>
    <x v="0"/>
    <x v="12"/>
  </r>
  <r>
    <s v="SUB_488"/>
    <s v="ID_1962"/>
    <s v="Best Sound Design"/>
    <s v="United States"/>
    <n v="0"/>
    <n v="50"/>
    <s v="Mon"/>
    <n v="15"/>
    <x v="0"/>
    <x v="11"/>
  </r>
  <r>
    <s v="SUB_489"/>
    <s v="ID_2577"/>
    <s v="Best Actor"/>
    <s v="Nigeria"/>
    <n v="0.3"/>
    <n v="35"/>
    <s v="Thu"/>
    <n v="10"/>
    <x v="0"/>
    <x v="3"/>
  </r>
  <r>
    <s v="SUB_490"/>
    <s v="ID_2005"/>
    <s v="Feature Script"/>
    <s v="United States"/>
    <n v="0.3"/>
    <n v="56"/>
    <s v="Sat"/>
    <n v="16"/>
    <x v="0"/>
    <x v="2"/>
  </r>
  <r>
    <s v="SUB_491"/>
    <s v="ID_3947"/>
    <s v="Best Director"/>
    <s v="Mexico"/>
    <n v="0.4"/>
    <n v="30"/>
    <s v="Sat"/>
    <n v="17"/>
    <x v="0"/>
    <x v="13"/>
  </r>
  <r>
    <s v="SUB_492"/>
    <s v="ID_3564"/>
    <s v="Best Cinematography"/>
    <s v="United States"/>
    <n v="0"/>
    <n v="50"/>
    <s v="Mon"/>
    <n v="15"/>
    <x v="0"/>
    <x v="4"/>
  </r>
  <r>
    <s v="SUB_493"/>
    <s v="ID_1547"/>
    <s v="Best Actor"/>
    <s v="France"/>
    <n v="0.1"/>
    <n v="45"/>
    <s v="Thu"/>
    <n v="10"/>
    <x v="1"/>
    <x v="6"/>
  </r>
  <r>
    <s v="SUB_494"/>
    <s v="ID_4082"/>
    <s v="Best Director"/>
    <s v="Australia"/>
    <n v="0.2"/>
    <n v="40"/>
    <s v="Tue"/>
    <n v="9"/>
    <x v="1"/>
    <x v="6"/>
  </r>
  <r>
    <s v="SUB_495"/>
    <s v="ID_1814"/>
    <s v="Short Script"/>
    <s v="France"/>
    <n v="0"/>
    <n v="70"/>
    <s v="Sun"/>
    <n v="12"/>
    <x v="0"/>
    <x v="12"/>
  </r>
  <r>
    <s v="SUB_496"/>
    <s v="ID_2330"/>
    <s v="Best Producer"/>
    <s v="United States"/>
    <n v="0.2"/>
    <n v="40"/>
    <s v="Thu"/>
    <n v="9"/>
    <x v="0"/>
    <x v="1"/>
  </r>
  <r>
    <s v="SUB_497"/>
    <s v="ID_2315"/>
    <s v="Best Producer"/>
    <s v="United Kingdom"/>
    <n v="0.1"/>
    <n v="45"/>
    <s v="Fri"/>
    <n v="9"/>
    <x v="2"/>
    <x v="13"/>
  </r>
  <r>
    <s v="SUB_498"/>
    <s v="ID_2621"/>
    <s v="Short Script"/>
    <s v="Nigeria"/>
    <n v="0.2"/>
    <n v="56"/>
    <s v="Wed"/>
    <n v="11"/>
    <x v="0"/>
    <x v="10"/>
  </r>
  <r>
    <s v="SUB_499"/>
    <s v="ID_3709"/>
    <s v="Documentary"/>
    <s v="United Kingdom"/>
    <n v="0.3"/>
    <n v="49"/>
    <s v="Sun"/>
    <n v="10"/>
    <x v="1"/>
    <x v="6"/>
  </r>
  <r>
    <s v="SUB_500"/>
    <s v="ID_1605"/>
    <s v="Best Producer"/>
    <s v="Canada"/>
    <n v="0.2"/>
    <n v="40"/>
    <s v="Fri"/>
    <n v="9"/>
    <x v="2"/>
    <x v="7"/>
  </r>
  <r>
    <s v="SUB_501"/>
    <s v="ID_1471"/>
    <s v="Short Script"/>
    <s v="United Kingdom"/>
    <n v="0.3"/>
    <n v="49"/>
    <s v="Mon"/>
    <n v="14"/>
    <x v="0"/>
    <x v="8"/>
  </r>
  <r>
    <s v="SUB_502"/>
    <s v="ID_3560"/>
    <s v="Documentary"/>
    <s v="United States"/>
    <n v="0.3"/>
    <n v="49"/>
    <s v="Sat"/>
    <n v="13"/>
    <x v="2"/>
    <x v="9"/>
  </r>
  <r>
    <s v="SUB_503"/>
    <s v="ID_2431"/>
    <s v="Feature Script"/>
    <s v="France"/>
    <n v="0.3"/>
    <n v="56"/>
    <s v="Tue"/>
    <n v="16"/>
    <x v="0"/>
    <x v="0"/>
  </r>
  <r>
    <s v="SUB_504"/>
    <s v="ID_3555"/>
    <s v="Best Actor"/>
    <s v="Australia"/>
    <n v="0.1"/>
    <n v="45"/>
    <s v="Sun"/>
    <n v="9"/>
    <x v="1"/>
    <x v="6"/>
  </r>
  <r>
    <s v="SUB_505"/>
    <s v="ID_1899"/>
    <s v="Best Sound Design"/>
    <s v="Canada"/>
    <n v="0.2"/>
    <n v="40"/>
    <s v="Sat"/>
    <n v="11"/>
    <x v="1"/>
    <x v="6"/>
  </r>
  <r>
    <s v="SUB_506"/>
    <s v="ID_1172"/>
    <s v="Best Actress"/>
    <s v="Germany"/>
    <n v="0.2"/>
    <n v="40"/>
    <s v="Fri"/>
    <n v="14"/>
    <x v="1"/>
    <x v="6"/>
  </r>
  <r>
    <s v="SUB_507"/>
    <s v="ID_2837"/>
    <s v="Feature Film"/>
    <s v="India"/>
    <n v="0"/>
    <n v="80"/>
    <s v="Sun"/>
    <n v="17"/>
    <x v="0"/>
    <x v="7"/>
  </r>
  <r>
    <s v="SUB_508"/>
    <s v="ID_2684"/>
    <s v="Best Director"/>
    <s v="United Kingdom"/>
    <n v="0.3"/>
    <n v="35"/>
    <s v="Thu"/>
    <n v="14"/>
    <x v="0"/>
    <x v="4"/>
  </r>
  <r>
    <s v="SUB_509"/>
    <s v="ID_1526"/>
    <s v="Best Producer"/>
    <s v="Others"/>
    <n v="0.4"/>
    <n v="30"/>
    <s v="Fri"/>
    <n v="12"/>
    <x v="0"/>
    <x v="10"/>
  </r>
  <r>
    <s v="SUB_510"/>
    <s v="ID_1478"/>
    <s v="Short Film"/>
    <s v="United States"/>
    <n v="0.3"/>
    <n v="49"/>
    <s v="Mon"/>
    <n v="10"/>
    <x v="0"/>
    <x v="8"/>
  </r>
  <r>
    <s v="SUB_511"/>
    <s v="ID_2361"/>
    <s v="Best Editing"/>
    <s v="Nigeria"/>
    <n v="0.3"/>
    <n v="35"/>
    <s v="Fri"/>
    <n v="9"/>
    <x v="1"/>
    <x v="6"/>
  </r>
  <r>
    <s v="SUB_512"/>
    <s v="ID_1944"/>
    <s v="Best Actor"/>
    <s v="Brazil"/>
    <n v="0.4"/>
    <n v="30"/>
    <s v="Thu"/>
    <n v="9"/>
    <x v="0"/>
    <x v="5"/>
  </r>
  <r>
    <s v="SUB_513"/>
    <s v="ID_3045"/>
    <s v="Documentary"/>
    <s v="Canada"/>
    <n v="0.1"/>
    <n v="63"/>
    <s v="Thu"/>
    <n v="13"/>
    <x v="0"/>
    <x v="0"/>
  </r>
  <r>
    <s v="SUB_514"/>
    <s v="ID_2671"/>
    <s v="Short Film"/>
    <s v="India"/>
    <n v="0.3"/>
    <n v="49"/>
    <s v="Tue"/>
    <n v="16"/>
    <x v="0"/>
    <x v="11"/>
  </r>
  <r>
    <s v="SUB_515"/>
    <s v="ID_3225"/>
    <s v="Best Actor"/>
    <s v="United Kingdom"/>
    <n v="0.2"/>
    <n v="40"/>
    <s v="Fri"/>
    <n v="15"/>
    <x v="1"/>
    <x v="6"/>
  </r>
  <r>
    <s v="SUB_516"/>
    <s v="ID_2834"/>
    <s v="Best Actor"/>
    <s v="Nigeria"/>
    <n v="0.3"/>
    <n v="35"/>
    <s v="Fri"/>
    <n v="9"/>
    <x v="0"/>
    <x v="10"/>
  </r>
  <r>
    <s v="SUB_517"/>
    <s v="ID_3360"/>
    <s v="Feature Script"/>
    <s v="United States"/>
    <n v="0"/>
    <n v="80"/>
    <s v="Sun"/>
    <n v="12"/>
    <x v="2"/>
    <x v="1"/>
  </r>
  <r>
    <s v="SUB_518"/>
    <s v="ID_3769"/>
    <s v="Short Script"/>
    <s v="South Korea"/>
    <n v="0"/>
    <n v="70"/>
    <s v="Wed"/>
    <n v="10"/>
    <x v="0"/>
    <x v="10"/>
  </r>
  <r>
    <s v="SUB_519"/>
    <s v="ID_3909"/>
    <s v="Feature Film"/>
    <s v="United States"/>
    <n v="0.3"/>
    <n v="56"/>
    <s v="Tue"/>
    <n v="17"/>
    <x v="0"/>
    <x v="1"/>
  </r>
  <r>
    <s v="SUB_520"/>
    <s v="ID_1630"/>
    <s v="Best Editing"/>
    <s v="France"/>
    <n v="0"/>
    <n v="50"/>
    <s v="Fri"/>
    <n v="11"/>
    <x v="2"/>
    <x v="11"/>
  </r>
  <r>
    <s v="SUB_521"/>
    <s v="ID_1761"/>
    <s v="Short Film"/>
    <s v="United Kingdom"/>
    <n v="0"/>
    <n v="70"/>
    <s v="Sat"/>
    <n v="9"/>
    <x v="1"/>
    <x v="6"/>
  </r>
  <r>
    <s v="SUB_522"/>
    <s v="ID_2177"/>
    <s v="Best Actress"/>
    <s v="Others"/>
    <n v="0"/>
    <n v="50"/>
    <s v="Thu"/>
    <n v="16"/>
    <x v="1"/>
    <x v="6"/>
  </r>
  <r>
    <s v="SUB_523"/>
    <s v="ID_3773"/>
    <s v="Best Sound Design"/>
    <s v="Nigeria"/>
    <n v="0.4"/>
    <n v="30"/>
    <s v="Fri"/>
    <n v="14"/>
    <x v="0"/>
    <x v="2"/>
  </r>
  <r>
    <s v="SUB_524"/>
    <s v="ID_3998"/>
    <s v="Best Editing"/>
    <s v="Others"/>
    <n v="0"/>
    <n v="50"/>
    <s v="Fri"/>
    <n v="13"/>
    <x v="0"/>
    <x v="5"/>
  </r>
  <r>
    <s v="SUB_525"/>
    <s v="ID_2305"/>
    <s v="Best Editing"/>
    <s v="Mexico"/>
    <n v="0.3"/>
    <n v="35"/>
    <s v="Sun"/>
    <n v="17"/>
    <x v="0"/>
    <x v="2"/>
  </r>
  <r>
    <s v="SUB_526"/>
    <s v="ID_2549"/>
    <s v="Feature Film"/>
    <s v="Nigeria"/>
    <n v="0.4"/>
    <n v="48"/>
    <s v="Fri"/>
    <n v="13"/>
    <x v="0"/>
    <x v="1"/>
  </r>
  <r>
    <s v="SUB_527"/>
    <s v="ID_3810"/>
    <s v="Feature Film"/>
    <s v="Germany"/>
    <n v="0.2"/>
    <n v="64"/>
    <s v="Mon"/>
    <n v="13"/>
    <x v="1"/>
    <x v="6"/>
  </r>
  <r>
    <s v="SUB_528"/>
    <s v="ID_2115"/>
    <s v="Short Film"/>
    <s v="Germany"/>
    <n v="0.2"/>
    <n v="56"/>
    <s v="Tue"/>
    <n v="17"/>
    <x v="1"/>
    <x v="6"/>
  </r>
  <r>
    <s v="SUB_529"/>
    <s v="ID_2226"/>
    <s v="Short Script"/>
    <s v="Germany"/>
    <n v="0.2"/>
    <n v="56"/>
    <s v="Sun"/>
    <n v="10"/>
    <x v="2"/>
    <x v="5"/>
  </r>
  <r>
    <s v="SUB_530"/>
    <s v="ID_3212"/>
    <s v="Feature Film"/>
    <s v="India"/>
    <n v="0.1"/>
    <n v="72"/>
    <s v="Mon"/>
    <n v="10"/>
    <x v="1"/>
    <x v="6"/>
  </r>
  <r>
    <s v="SUB_531"/>
    <s v="ID_4133"/>
    <s v="Best Director"/>
    <s v="Others"/>
    <n v="0.3"/>
    <n v="35"/>
    <s v="Sun"/>
    <n v="17"/>
    <x v="1"/>
    <x v="6"/>
  </r>
  <r>
    <s v="SUB_532"/>
    <s v="ID_2027"/>
    <s v="Feature Script"/>
    <s v="India"/>
    <n v="0.3"/>
    <n v="56"/>
    <s v="Sat"/>
    <n v="15"/>
    <x v="1"/>
    <x v="6"/>
  </r>
  <r>
    <s v="SUB_533"/>
    <s v="ID_1631"/>
    <s v="Best Producer"/>
    <s v="Mexico"/>
    <n v="0.2"/>
    <n v="40"/>
    <s v="Fri"/>
    <n v="14"/>
    <x v="1"/>
    <x v="6"/>
  </r>
  <r>
    <s v="SUB_534"/>
    <s v="ID_1989"/>
    <s v="Feature Film"/>
    <s v="United Kingdom"/>
    <n v="0.3"/>
    <n v="56"/>
    <s v="Wed"/>
    <n v="10"/>
    <x v="0"/>
    <x v="10"/>
  </r>
  <r>
    <s v="SUB_535"/>
    <s v="ID_3953"/>
    <s v="Best Actress"/>
    <s v="United Kingdom"/>
    <n v="0"/>
    <n v="50"/>
    <s v="Fri"/>
    <n v="11"/>
    <x v="2"/>
    <x v="8"/>
  </r>
  <r>
    <s v="SUB_536"/>
    <s v="ID_3076"/>
    <s v="Best Producer"/>
    <s v="South Korea"/>
    <n v="0.3"/>
    <n v="35"/>
    <s v="Tue"/>
    <n v="13"/>
    <x v="0"/>
    <x v="2"/>
  </r>
  <r>
    <s v="SUB_537"/>
    <s v="ID_4159"/>
    <s v="Short Script"/>
    <s v="Mexico"/>
    <n v="0.3"/>
    <n v="49"/>
    <s v="Sat"/>
    <n v="13"/>
    <x v="1"/>
    <x v="6"/>
  </r>
  <r>
    <s v="SUB_538"/>
    <s v="ID_2867"/>
    <s v="Feature Film"/>
    <s v="Mexico"/>
    <n v="0.2"/>
    <n v="64"/>
    <s v="Thu"/>
    <n v="16"/>
    <x v="1"/>
    <x v="6"/>
  </r>
  <r>
    <s v="SUB_539"/>
    <s v="ID_1568"/>
    <s v="Best Producer"/>
    <s v="United States"/>
    <n v="0.2"/>
    <n v="40"/>
    <s v="Sun"/>
    <n v="15"/>
    <x v="1"/>
    <x v="6"/>
  </r>
  <r>
    <s v="SUB_540"/>
    <s v="ID_1689"/>
    <s v="Best Director"/>
    <s v="United States"/>
    <n v="0.2"/>
    <n v="40"/>
    <s v="Tue"/>
    <n v="13"/>
    <x v="1"/>
    <x v="6"/>
  </r>
  <r>
    <s v="SUB_541"/>
    <s v="ID_3989"/>
    <s v="Feature Script"/>
    <s v="Brazil"/>
    <n v="0"/>
    <n v="80"/>
    <s v="Sat"/>
    <n v="12"/>
    <x v="1"/>
    <x v="6"/>
  </r>
  <r>
    <s v="SUB_542"/>
    <s v="ID_2801"/>
    <s v="Documentary"/>
    <s v="United States"/>
    <n v="0.1"/>
    <n v="63"/>
    <s v="Thu"/>
    <n v="10"/>
    <x v="0"/>
    <x v="2"/>
  </r>
  <r>
    <s v="SUB_543"/>
    <s v="ID_3703"/>
    <s v="Best Director"/>
    <s v="Australia"/>
    <n v="0.3"/>
    <n v="35"/>
    <s v="Sun"/>
    <n v="12"/>
    <x v="1"/>
    <x v="6"/>
  </r>
  <r>
    <s v="SUB_544"/>
    <s v="ID_1292"/>
    <s v="Best Director"/>
    <s v="Others"/>
    <n v="0"/>
    <n v="50"/>
    <s v="Thu"/>
    <n v="15"/>
    <x v="0"/>
    <x v="9"/>
  </r>
  <r>
    <s v="SUB_545"/>
    <s v="ID_3956"/>
    <s v="Short Script"/>
    <s v="United States"/>
    <n v="0"/>
    <n v="70"/>
    <s v="Thu"/>
    <n v="15"/>
    <x v="0"/>
    <x v="11"/>
  </r>
  <r>
    <s v="SUB_546"/>
    <s v="ID_2112"/>
    <s v="Short Script"/>
    <s v="United States"/>
    <n v="0.2"/>
    <n v="56"/>
    <s v="Thu"/>
    <n v="9"/>
    <x v="1"/>
    <x v="6"/>
  </r>
  <r>
    <s v="SUB_547"/>
    <s v="ID_1388"/>
    <s v="Documentary"/>
    <s v="United States"/>
    <n v="0"/>
    <n v="70"/>
    <s v="Tue"/>
    <n v="12"/>
    <x v="0"/>
    <x v="7"/>
  </r>
  <r>
    <s v="SUB_548"/>
    <s v="ID_1039"/>
    <s v="Best Editing"/>
    <s v="India"/>
    <n v="0.2"/>
    <n v="40"/>
    <s v="Mon"/>
    <n v="13"/>
    <x v="0"/>
    <x v="12"/>
  </r>
  <r>
    <s v="SUB_549"/>
    <s v="ID_2787"/>
    <s v="Best Sound Design"/>
    <s v="Nigeria"/>
    <n v="0.2"/>
    <n v="40"/>
    <s v="Fri"/>
    <n v="16"/>
    <x v="2"/>
    <x v="1"/>
  </r>
  <r>
    <s v="SUB_550"/>
    <s v="ID_1732"/>
    <s v="Feature Script"/>
    <s v="Others"/>
    <n v="0"/>
    <n v="80"/>
    <s v="Wed"/>
    <n v="9"/>
    <x v="1"/>
    <x v="6"/>
  </r>
  <r>
    <s v="SUB_551"/>
    <s v="ID_1310"/>
    <s v="Best Producer"/>
    <s v="Others"/>
    <n v="0.4"/>
    <n v="30"/>
    <s v="Sun"/>
    <n v="11"/>
    <x v="0"/>
    <x v="4"/>
  </r>
  <r>
    <s v="SUB_552"/>
    <s v="ID_3874"/>
    <s v="Feature Film"/>
    <s v="Germany"/>
    <n v="0.1"/>
    <n v="72"/>
    <s v="Wed"/>
    <n v="17"/>
    <x v="0"/>
    <x v="10"/>
  </r>
  <r>
    <s v="SUB_553"/>
    <s v="ID_3825"/>
    <s v="Feature Script"/>
    <s v="United Kingdom"/>
    <n v="0.2"/>
    <n v="64"/>
    <s v="Mon"/>
    <n v="12"/>
    <x v="0"/>
    <x v="4"/>
  </r>
  <r>
    <s v="SUB_554"/>
    <s v="ID_1772"/>
    <s v="Feature Film"/>
    <s v="United States"/>
    <n v="0.2"/>
    <n v="64"/>
    <s v="Mon"/>
    <n v="11"/>
    <x v="1"/>
    <x v="6"/>
  </r>
  <r>
    <s v="SUB_555"/>
    <s v="ID_1360"/>
    <s v="Feature Film"/>
    <s v="South Korea"/>
    <n v="0.3"/>
    <n v="56"/>
    <s v="Sat"/>
    <n v="17"/>
    <x v="0"/>
    <x v="11"/>
  </r>
  <r>
    <s v="SUB_556"/>
    <s v="ID_1016"/>
    <s v="Short Script"/>
    <s v="Others"/>
    <n v="0.1"/>
    <n v="63"/>
    <s v="Sun"/>
    <n v="14"/>
    <x v="2"/>
    <x v="10"/>
  </r>
  <r>
    <s v="SUB_557"/>
    <s v="ID_2316"/>
    <s v="Best Producer"/>
    <s v="United States"/>
    <n v="0.2"/>
    <n v="40"/>
    <s v="Thu"/>
    <n v="13"/>
    <x v="0"/>
    <x v="3"/>
  </r>
  <r>
    <s v="SUB_558"/>
    <s v="ID_1754"/>
    <s v="Best Director"/>
    <s v="India"/>
    <n v="0.2"/>
    <n v="40"/>
    <s v="Tue"/>
    <n v="16"/>
    <x v="0"/>
    <x v="10"/>
  </r>
  <r>
    <s v="SUB_559"/>
    <s v="ID_3383"/>
    <s v="Best Producer"/>
    <s v="United States"/>
    <n v="0.1"/>
    <n v="45"/>
    <s v="Sun"/>
    <n v="16"/>
    <x v="0"/>
    <x v="10"/>
  </r>
  <r>
    <s v="SUB_560"/>
    <s v="ID_1464"/>
    <s v="Best Cinematography"/>
    <s v="United States"/>
    <n v="0.3"/>
    <n v="35"/>
    <s v="Mon"/>
    <n v="16"/>
    <x v="1"/>
    <x v="6"/>
  </r>
  <r>
    <s v="SUB_561"/>
    <s v="ID_2573"/>
    <s v="Feature Film"/>
    <s v="Germany"/>
    <n v="0.3"/>
    <n v="56"/>
    <s v="Wed"/>
    <n v="15"/>
    <x v="0"/>
    <x v="12"/>
  </r>
  <r>
    <s v="SUB_562"/>
    <s v="ID_2475"/>
    <s v="Best Sound Design"/>
    <s v="United Kingdom"/>
    <n v="0.4"/>
    <n v="30"/>
    <s v="Sat"/>
    <n v="11"/>
    <x v="1"/>
    <x v="6"/>
  </r>
  <r>
    <s v="SUB_563"/>
    <s v="ID_3251"/>
    <s v="Feature Script"/>
    <s v="Germany"/>
    <n v="0.3"/>
    <n v="56"/>
    <s v="Tue"/>
    <n v="16"/>
    <x v="0"/>
    <x v="1"/>
  </r>
  <r>
    <s v="SUB_564"/>
    <s v="ID_2163"/>
    <s v="Best Sound Design"/>
    <s v="United Kingdom"/>
    <n v="0.1"/>
    <n v="45"/>
    <s v="Mon"/>
    <n v="17"/>
    <x v="0"/>
    <x v="12"/>
  </r>
  <r>
    <s v="SUB_565"/>
    <s v="ID_1671"/>
    <s v="Short Film"/>
    <s v="United States"/>
    <n v="0.1"/>
    <n v="63"/>
    <s v="Tue"/>
    <n v="17"/>
    <x v="1"/>
    <x v="6"/>
  </r>
  <r>
    <s v="SUB_566"/>
    <s v="ID_1194"/>
    <s v="Best Director"/>
    <s v="United States"/>
    <n v="0.3"/>
    <n v="35"/>
    <s v="Mon"/>
    <n v="13"/>
    <x v="2"/>
    <x v="13"/>
  </r>
  <r>
    <s v="SUB_567"/>
    <s v="ID_4129"/>
    <s v="Best Sound Design"/>
    <s v="United Kingdom"/>
    <n v="0.2"/>
    <n v="40"/>
    <s v="Thu"/>
    <n v="10"/>
    <x v="1"/>
    <x v="6"/>
  </r>
  <r>
    <s v="SUB_568"/>
    <s v="ID_2672"/>
    <s v="Best Sound Design"/>
    <s v="United Kingdom"/>
    <n v="0"/>
    <n v="50"/>
    <s v="Wed"/>
    <n v="17"/>
    <x v="1"/>
    <x v="6"/>
  </r>
  <r>
    <s v="SUB_569"/>
    <s v="ID_4115"/>
    <s v="Documentary"/>
    <s v="United States"/>
    <n v="0.2"/>
    <n v="56"/>
    <s v="Sun"/>
    <n v="9"/>
    <x v="1"/>
    <x v="6"/>
  </r>
  <r>
    <s v="SUB_570"/>
    <s v="ID_1792"/>
    <s v="Best Cinematography"/>
    <s v="Australia"/>
    <n v="0"/>
    <n v="50"/>
    <s v="Wed"/>
    <n v="17"/>
    <x v="0"/>
    <x v="11"/>
  </r>
  <r>
    <s v="SUB_571"/>
    <s v="ID_1441"/>
    <s v="Best Director"/>
    <s v="Australia"/>
    <n v="0.4"/>
    <n v="30"/>
    <s v="Sun"/>
    <n v="12"/>
    <x v="0"/>
    <x v="3"/>
  </r>
  <r>
    <s v="SUB_572"/>
    <s v="ID_4099"/>
    <s v="Best Editing"/>
    <s v="United States"/>
    <n v="0.1"/>
    <n v="45"/>
    <s v="Mon"/>
    <n v="15"/>
    <x v="1"/>
    <x v="6"/>
  </r>
  <r>
    <s v="SUB_573"/>
    <s v="ID_2552"/>
    <s v="Short Film"/>
    <s v="Canada"/>
    <n v="0"/>
    <n v="70"/>
    <s v="Thu"/>
    <n v="16"/>
    <x v="0"/>
    <x v="11"/>
  </r>
  <r>
    <s v="SUB_574"/>
    <s v="ID_3948"/>
    <s v="Short Film"/>
    <s v="India"/>
    <n v="0.3"/>
    <n v="49"/>
    <s v="Sat"/>
    <n v="17"/>
    <x v="0"/>
    <x v="0"/>
  </r>
  <r>
    <s v="SUB_575"/>
    <s v="ID_1707"/>
    <s v="Documentary"/>
    <s v="Germany"/>
    <n v="0"/>
    <n v="70"/>
    <s v="Fri"/>
    <n v="11"/>
    <x v="2"/>
    <x v="0"/>
  </r>
  <r>
    <s v="SUB_576"/>
    <s v="ID_3117"/>
    <s v="Short Script"/>
    <s v="United States"/>
    <n v="0.2"/>
    <n v="56"/>
    <s v="Tue"/>
    <n v="10"/>
    <x v="0"/>
    <x v="2"/>
  </r>
  <r>
    <s v="SUB_577"/>
    <s v="ID_2068"/>
    <s v="Best Sound Design"/>
    <s v="United States"/>
    <n v="0.3"/>
    <n v="35"/>
    <s v="Sun"/>
    <n v="12"/>
    <x v="0"/>
    <x v="11"/>
  </r>
  <r>
    <s v="SUB_578"/>
    <s v="ID_2469"/>
    <s v="Feature Script"/>
    <s v="United States"/>
    <n v="0.3"/>
    <n v="56"/>
    <s v="Tue"/>
    <n v="14"/>
    <x v="0"/>
    <x v="4"/>
  </r>
  <r>
    <s v="SUB_579"/>
    <s v="ID_1803"/>
    <s v="Feature Script"/>
    <s v="South Korea"/>
    <n v="0"/>
    <n v="80"/>
    <s v="Fri"/>
    <n v="14"/>
    <x v="0"/>
    <x v="9"/>
  </r>
  <r>
    <s v="SUB_580"/>
    <s v="ID_3311"/>
    <s v="Best Actor"/>
    <s v="United States"/>
    <n v="0"/>
    <n v="50"/>
    <s v="Mon"/>
    <n v="17"/>
    <x v="0"/>
    <x v="9"/>
  </r>
  <r>
    <s v="SUB_581"/>
    <s v="ID_2829"/>
    <s v="Best Cinematography"/>
    <s v="India"/>
    <n v="0.3"/>
    <n v="35"/>
    <s v="Sat"/>
    <n v="10"/>
    <x v="0"/>
    <x v="12"/>
  </r>
  <r>
    <s v="SUB_582"/>
    <s v="ID_2372"/>
    <s v="Short Script"/>
    <s v="United States"/>
    <n v="0.2"/>
    <n v="56"/>
    <s v="Wed"/>
    <n v="17"/>
    <x v="0"/>
    <x v="11"/>
  </r>
  <r>
    <s v="SUB_583"/>
    <s v="ID_2527"/>
    <s v="Short Film"/>
    <s v="Canada"/>
    <n v="0.3"/>
    <n v="49"/>
    <s v="Thu"/>
    <n v="11"/>
    <x v="0"/>
    <x v="4"/>
  </r>
  <r>
    <s v="SUB_584"/>
    <s v="ID_1504"/>
    <s v="Documentary"/>
    <s v="United States"/>
    <n v="0.3"/>
    <n v="49"/>
    <s v="Sun"/>
    <n v="14"/>
    <x v="0"/>
    <x v="0"/>
  </r>
  <r>
    <s v="SUB_585"/>
    <s v="ID_2342"/>
    <s v="Best Director"/>
    <s v="Canada"/>
    <n v="0"/>
    <n v="50"/>
    <s v="Sun"/>
    <n v="10"/>
    <x v="0"/>
    <x v="2"/>
  </r>
  <r>
    <s v="SUB_586"/>
    <s v="ID_3437"/>
    <s v="Short Film"/>
    <s v="Mexico"/>
    <n v="0.2"/>
    <n v="56"/>
    <s v="Sun"/>
    <n v="9"/>
    <x v="0"/>
    <x v="4"/>
  </r>
  <r>
    <s v="SUB_587"/>
    <s v="ID_3961"/>
    <s v="Best Producer"/>
    <s v="France"/>
    <n v="0.1"/>
    <n v="45"/>
    <s v="Sat"/>
    <n v="15"/>
    <x v="0"/>
    <x v="10"/>
  </r>
  <r>
    <s v="SUB_588"/>
    <s v="ID_2926"/>
    <s v="Best Sound Design"/>
    <s v="Australia"/>
    <n v="0.2"/>
    <n v="40"/>
    <s v="Sat"/>
    <n v="12"/>
    <x v="0"/>
    <x v="0"/>
  </r>
  <r>
    <s v="SUB_589"/>
    <s v="ID_2803"/>
    <s v="Best Cinematography"/>
    <s v="Germany"/>
    <n v="0.2"/>
    <n v="40"/>
    <s v="Thu"/>
    <n v="17"/>
    <x v="2"/>
    <x v="0"/>
  </r>
  <r>
    <s v="SUB_590"/>
    <s v="ID_3668"/>
    <s v="Best Actress"/>
    <s v="United States"/>
    <n v="0.2"/>
    <n v="40"/>
    <s v="Tue"/>
    <n v="11"/>
    <x v="2"/>
    <x v="4"/>
  </r>
  <r>
    <s v="SUB_591"/>
    <s v="ID_2344"/>
    <s v="Best Producer"/>
    <s v="United States"/>
    <n v="0.3"/>
    <n v="35"/>
    <s v="Fri"/>
    <n v="10"/>
    <x v="0"/>
    <x v="5"/>
  </r>
  <r>
    <s v="SUB_592"/>
    <s v="ID_3484"/>
    <s v="Best Producer"/>
    <s v="France"/>
    <n v="0.3"/>
    <n v="35"/>
    <s v="Tue"/>
    <n v="13"/>
    <x v="0"/>
    <x v="4"/>
  </r>
  <r>
    <s v="SUB_593"/>
    <s v="ID_3709"/>
    <s v="Short Script"/>
    <s v="United States"/>
    <n v="0.3"/>
    <n v="49"/>
    <s v="Mon"/>
    <n v="10"/>
    <x v="1"/>
    <x v="6"/>
  </r>
  <r>
    <s v="SUB_594"/>
    <s v="ID_1627"/>
    <s v="Best Director"/>
    <s v="Germany"/>
    <n v="0.2"/>
    <n v="40"/>
    <s v="Fri"/>
    <n v="15"/>
    <x v="0"/>
    <x v="7"/>
  </r>
  <r>
    <s v="SUB_595"/>
    <s v="ID_3337"/>
    <s v="Best Sound Design"/>
    <s v="United Kingdom"/>
    <n v="0.3"/>
    <n v="35"/>
    <s v="Fri"/>
    <n v="14"/>
    <x v="1"/>
    <x v="6"/>
  </r>
  <r>
    <s v="SUB_596"/>
    <s v="ID_3427"/>
    <s v="Feature Film"/>
    <s v="India"/>
    <n v="0.3"/>
    <n v="56"/>
    <s v="Wed"/>
    <n v="11"/>
    <x v="2"/>
    <x v="8"/>
  </r>
  <r>
    <s v="SUB_597"/>
    <s v="ID_2591"/>
    <s v="Best Cinematography"/>
    <s v="Mexico"/>
    <n v="0.3"/>
    <n v="35"/>
    <s v="Wed"/>
    <n v="16"/>
    <x v="0"/>
    <x v="4"/>
  </r>
  <r>
    <s v="SUB_598"/>
    <s v="ID_1047"/>
    <s v="Feature Script"/>
    <s v="Brazil"/>
    <n v="0"/>
    <n v="80"/>
    <s v="Sat"/>
    <n v="17"/>
    <x v="1"/>
    <x v="6"/>
  </r>
  <r>
    <s v="SUB_599"/>
    <s v="ID_3761"/>
    <s v="Best Actress"/>
    <s v="Australia"/>
    <n v="0.2"/>
    <n v="40"/>
    <s v="Mon"/>
    <n v="15"/>
    <x v="1"/>
    <x v="6"/>
  </r>
  <r>
    <s v="SUB_600"/>
    <s v="ID_1554"/>
    <s v="Best Producer"/>
    <s v="Germany"/>
    <n v="0.3"/>
    <n v="35"/>
    <s v="Fri"/>
    <n v="13"/>
    <x v="1"/>
    <x v="6"/>
  </r>
  <r>
    <s v="SUB_601"/>
    <s v="ID_2633"/>
    <s v="Feature Script"/>
    <s v="Brazil"/>
    <n v="0.2"/>
    <n v="64"/>
    <s v="Mon"/>
    <n v="12"/>
    <x v="0"/>
    <x v="0"/>
  </r>
  <r>
    <s v="SUB_602"/>
    <s v="ID_2746"/>
    <s v="Short Script"/>
    <s v="South Korea"/>
    <n v="0.3"/>
    <n v="49"/>
    <s v="Thu"/>
    <n v="15"/>
    <x v="1"/>
    <x v="6"/>
  </r>
  <r>
    <s v="SUB_603"/>
    <s v="ID_2275"/>
    <s v="Best Actor"/>
    <s v="United States"/>
    <n v="0.3"/>
    <n v="35"/>
    <s v="Fri"/>
    <n v="17"/>
    <x v="0"/>
    <x v="9"/>
  </r>
  <r>
    <s v="SUB_604"/>
    <s v="ID_1677"/>
    <s v="Best Cinematography"/>
    <s v="Australia"/>
    <n v="0.4"/>
    <n v="30"/>
    <s v="Fri"/>
    <n v="17"/>
    <x v="0"/>
    <x v="11"/>
  </r>
  <r>
    <s v="SUB_605"/>
    <s v="ID_3336"/>
    <s v="Short Film"/>
    <s v="South Korea"/>
    <n v="0.3"/>
    <n v="49"/>
    <s v="Tue"/>
    <n v="11"/>
    <x v="1"/>
    <x v="6"/>
  </r>
  <r>
    <s v="SUB_606"/>
    <s v="ID_2040"/>
    <s v="Best Director"/>
    <s v="United States"/>
    <n v="0"/>
    <n v="50"/>
    <s v="Wed"/>
    <n v="16"/>
    <x v="0"/>
    <x v="7"/>
  </r>
  <r>
    <s v="SUB_607"/>
    <s v="ID_1604"/>
    <s v="Short Film"/>
    <s v="South Korea"/>
    <n v="0.3"/>
    <n v="49"/>
    <s v="Tue"/>
    <n v="13"/>
    <x v="0"/>
    <x v="9"/>
  </r>
  <r>
    <s v="SUB_608"/>
    <s v="ID_3549"/>
    <s v="Feature Film"/>
    <s v="South Korea"/>
    <n v="0.1"/>
    <n v="72"/>
    <s v="Tue"/>
    <n v="15"/>
    <x v="1"/>
    <x v="6"/>
  </r>
  <r>
    <s v="SUB_609"/>
    <s v="ID_2244"/>
    <s v="Best Actor"/>
    <s v="Brazil"/>
    <n v="0.1"/>
    <n v="45"/>
    <s v="Mon"/>
    <n v="16"/>
    <x v="0"/>
    <x v="2"/>
  </r>
  <r>
    <s v="SUB_610"/>
    <s v="ID_1909"/>
    <s v="Short Script"/>
    <s v="Others"/>
    <n v="0.1"/>
    <n v="63"/>
    <s v="Fri"/>
    <n v="17"/>
    <x v="1"/>
    <x v="6"/>
  </r>
  <r>
    <s v="SUB_611"/>
    <s v="ID_3021"/>
    <s v="Best Actress"/>
    <s v="United States"/>
    <n v="0.2"/>
    <n v="40"/>
    <s v="Mon"/>
    <n v="10"/>
    <x v="0"/>
    <x v="2"/>
  </r>
  <r>
    <s v="SUB_612"/>
    <s v="ID_1084"/>
    <s v="Best Director"/>
    <s v="Nigeria"/>
    <n v="0.3"/>
    <n v="35"/>
    <s v="Fri"/>
    <n v="9"/>
    <x v="0"/>
    <x v="2"/>
  </r>
  <r>
    <s v="SUB_613"/>
    <s v="ID_1980"/>
    <s v="Best Sound Design"/>
    <s v="Brazil"/>
    <n v="0.4"/>
    <n v="30"/>
    <s v="Mon"/>
    <n v="11"/>
    <x v="0"/>
    <x v="13"/>
  </r>
  <r>
    <s v="SUB_614"/>
    <s v="ID_2604"/>
    <s v="Short Film"/>
    <s v="Germany"/>
    <n v="0"/>
    <n v="70"/>
    <s v="Tue"/>
    <n v="16"/>
    <x v="0"/>
    <x v="7"/>
  </r>
  <r>
    <s v="SUB_615"/>
    <s v="ID_1534"/>
    <s v="Short Film"/>
    <s v="United Kingdom"/>
    <n v="0.3"/>
    <n v="49"/>
    <s v="Sat"/>
    <n v="13"/>
    <x v="1"/>
    <x v="6"/>
  </r>
  <r>
    <s v="SUB_616"/>
    <s v="ID_3105"/>
    <s v="Best Editing"/>
    <s v="United Kingdom"/>
    <n v="0.2"/>
    <n v="40"/>
    <s v="Sun"/>
    <n v="16"/>
    <x v="1"/>
    <x v="6"/>
  </r>
  <r>
    <s v="SUB_617"/>
    <s v="ID_4167"/>
    <s v="Best Editing"/>
    <s v="Brazil"/>
    <n v="0.2"/>
    <n v="40"/>
    <s v="Mon"/>
    <n v="12"/>
    <x v="1"/>
    <x v="6"/>
  </r>
  <r>
    <s v="SUB_618"/>
    <s v="ID_4115"/>
    <s v="Best Actress"/>
    <s v="India"/>
    <n v="0.4"/>
    <n v="30"/>
    <s v="Fri"/>
    <n v="15"/>
    <x v="1"/>
    <x v="6"/>
  </r>
  <r>
    <s v="SUB_619"/>
    <s v="ID_1323"/>
    <s v="Best Sound Design"/>
    <s v="United States"/>
    <n v="0.3"/>
    <n v="35"/>
    <s v="Mon"/>
    <n v="17"/>
    <x v="0"/>
    <x v="0"/>
  </r>
  <r>
    <s v="SUB_620"/>
    <s v="ID_2199"/>
    <s v="Best Actor"/>
    <s v="France"/>
    <n v="0.4"/>
    <n v="30"/>
    <s v="Fri"/>
    <n v="12"/>
    <x v="2"/>
    <x v="5"/>
  </r>
  <r>
    <s v="SUB_621"/>
    <s v="ID_2092"/>
    <s v="Short Script"/>
    <s v="Germany"/>
    <n v="0"/>
    <n v="70"/>
    <s v="Sat"/>
    <n v="9"/>
    <x v="0"/>
    <x v="0"/>
  </r>
  <r>
    <s v="SUB_622"/>
    <s v="ID_2940"/>
    <s v="Best Editing"/>
    <s v="United States"/>
    <n v="0.3"/>
    <n v="35"/>
    <s v="Mon"/>
    <n v="16"/>
    <x v="1"/>
    <x v="6"/>
  </r>
  <r>
    <s v="SUB_623"/>
    <s v="ID_2186"/>
    <s v="Best Director"/>
    <s v="Canada"/>
    <n v="0.3"/>
    <n v="35"/>
    <s v="Mon"/>
    <n v="11"/>
    <x v="0"/>
    <x v="4"/>
  </r>
  <r>
    <s v="SUB_624"/>
    <s v="ID_3960"/>
    <s v="Best Actress"/>
    <s v="Australia"/>
    <n v="0"/>
    <n v="50"/>
    <s v="Mon"/>
    <n v="17"/>
    <x v="0"/>
    <x v="8"/>
  </r>
  <r>
    <s v="SUB_625"/>
    <s v="ID_3750"/>
    <s v="Feature Film"/>
    <s v="Mexico"/>
    <n v="0.4"/>
    <n v="48"/>
    <s v="Sat"/>
    <n v="17"/>
    <x v="2"/>
    <x v="11"/>
  </r>
  <r>
    <s v="SUB_626"/>
    <s v="ID_1614"/>
    <s v="Feature Film"/>
    <s v="Australia"/>
    <n v="0.1"/>
    <n v="72"/>
    <s v="Sat"/>
    <n v="17"/>
    <x v="2"/>
    <x v="12"/>
  </r>
  <r>
    <s v="SUB_627"/>
    <s v="ID_2031"/>
    <s v="Best Sound Design"/>
    <s v="United States"/>
    <n v="0.2"/>
    <n v="40"/>
    <s v="Sun"/>
    <n v="13"/>
    <x v="0"/>
    <x v="5"/>
  </r>
  <r>
    <s v="SUB_628"/>
    <s v="ID_1883"/>
    <s v="Best Director"/>
    <s v="Germany"/>
    <n v="0.3"/>
    <n v="35"/>
    <s v="Sat"/>
    <n v="13"/>
    <x v="0"/>
    <x v="13"/>
  </r>
  <r>
    <s v="SUB_629"/>
    <s v="ID_1222"/>
    <s v="Feature Film"/>
    <s v="United States"/>
    <n v="0.3"/>
    <n v="56"/>
    <s v="Sun"/>
    <n v="14"/>
    <x v="0"/>
    <x v="8"/>
  </r>
  <r>
    <s v="SUB_630"/>
    <s v="ID_3990"/>
    <s v="Best Editing"/>
    <s v="South Korea"/>
    <n v="0.3"/>
    <n v="35"/>
    <s v="Wed"/>
    <n v="14"/>
    <x v="2"/>
    <x v="10"/>
  </r>
  <r>
    <s v="SUB_631"/>
    <s v="ID_2748"/>
    <s v="Best Sound Design"/>
    <s v="United Kingdom"/>
    <n v="0.3"/>
    <n v="35"/>
    <s v="Sat"/>
    <n v="16"/>
    <x v="0"/>
    <x v="1"/>
  </r>
  <r>
    <s v="SUB_632"/>
    <s v="ID_2809"/>
    <s v="Best Editing"/>
    <s v="Brazil"/>
    <n v="0"/>
    <n v="50"/>
    <s v="Fri"/>
    <n v="9"/>
    <x v="1"/>
    <x v="6"/>
  </r>
  <r>
    <s v="SUB_633"/>
    <s v="ID_1434"/>
    <s v="Best Actor"/>
    <s v="United Kingdom"/>
    <n v="0.3"/>
    <n v="35"/>
    <s v="Thu"/>
    <n v="9"/>
    <x v="0"/>
    <x v="2"/>
  </r>
  <r>
    <s v="SUB_634"/>
    <s v="ID_3064"/>
    <s v="Documentary"/>
    <s v="United States"/>
    <n v="0.4"/>
    <n v="42"/>
    <s v="Sun"/>
    <n v="16"/>
    <x v="0"/>
    <x v="0"/>
  </r>
  <r>
    <s v="SUB_635"/>
    <s v="ID_1729"/>
    <s v="Best Sound Design"/>
    <s v="Germany"/>
    <n v="0.2"/>
    <n v="40"/>
    <s v="Tue"/>
    <n v="9"/>
    <x v="0"/>
    <x v="1"/>
  </r>
  <r>
    <s v="SUB_636"/>
    <s v="ID_1120"/>
    <s v="Best Director"/>
    <s v="United Kingdom"/>
    <n v="0.3"/>
    <n v="35"/>
    <s v="Fri"/>
    <n v="17"/>
    <x v="0"/>
    <x v="4"/>
  </r>
  <r>
    <s v="SUB_637"/>
    <s v="ID_2939"/>
    <s v="Documentary"/>
    <s v="France"/>
    <n v="0"/>
    <n v="70"/>
    <s v="Thu"/>
    <n v="16"/>
    <x v="0"/>
    <x v="8"/>
  </r>
  <r>
    <s v="SUB_638"/>
    <s v="ID_3825"/>
    <s v="Short Film"/>
    <s v="Brazil"/>
    <n v="0"/>
    <n v="70"/>
    <s v="Sun"/>
    <n v="15"/>
    <x v="0"/>
    <x v="4"/>
  </r>
  <r>
    <s v="SUB_639"/>
    <s v="ID_3717"/>
    <s v="Short Script"/>
    <s v="United Kingdom"/>
    <n v="0.2"/>
    <n v="56"/>
    <s v="Tue"/>
    <n v="14"/>
    <x v="0"/>
    <x v="7"/>
  </r>
  <r>
    <s v="SUB_640"/>
    <s v="ID_2507"/>
    <s v="Best Actor"/>
    <s v="United States"/>
    <n v="0.3"/>
    <n v="35"/>
    <s v="Mon"/>
    <n v="17"/>
    <x v="1"/>
    <x v="6"/>
  </r>
  <r>
    <s v="SUB_641"/>
    <s v="ID_3351"/>
    <s v="Best Director"/>
    <s v="Germany"/>
    <n v="0.1"/>
    <n v="45"/>
    <s v="Wed"/>
    <n v="13"/>
    <x v="1"/>
    <x v="6"/>
  </r>
  <r>
    <s v="SUB_642"/>
    <s v="ID_3384"/>
    <s v="Best Actress"/>
    <s v="South Korea"/>
    <n v="0.2"/>
    <n v="40"/>
    <s v="Wed"/>
    <n v="11"/>
    <x v="0"/>
    <x v="3"/>
  </r>
  <r>
    <s v="SUB_643"/>
    <s v="ID_3793"/>
    <s v="Best Sound Design"/>
    <s v="United States"/>
    <n v="0"/>
    <n v="50"/>
    <s v="Tue"/>
    <n v="16"/>
    <x v="0"/>
    <x v="8"/>
  </r>
  <r>
    <s v="SUB_644"/>
    <s v="ID_3794"/>
    <s v="Feature Script"/>
    <s v="Others"/>
    <n v="0.3"/>
    <n v="56"/>
    <s v="Sat"/>
    <n v="9"/>
    <x v="0"/>
    <x v="13"/>
  </r>
  <r>
    <s v="SUB_645"/>
    <s v="ID_3800"/>
    <s v="Best Actor"/>
    <s v="Brazil"/>
    <n v="0.3"/>
    <n v="35"/>
    <s v="Thu"/>
    <n v="9"/>
    <x v="2"/>
    <x v="10"/>
  </r>
  <r>
    <s v="SUB_646"/>
    <s v="ID_1274"/>
    <s v="Short Script"/>
    <s v="Mexico"/>
    <n v="0.3"/>
    <n v="49"/>
    <s v="Fri"/>
    <n v="9"/>
    <x v="2"/>
    <x v="1"/>
  </r>
  <r>
    <s v="SUB_647"/>
    <s v="ID_2028"/>
    <s v="Best Producer"/>
    <s v="United States"/>
    <n v="0.3"/>
    <n v="35"/>
    <s v="Fri"/>
    <n v="12"/>
    <x v="0"/>
    <x v="12"/>
  </r>
  <r>
    <s v="SUB_648"/>
    <s v="ID_3052"/>
    <s v="Best Actor"/>
    <s v="Germany"/>
    <n v="0"/>
    <n v="50"/>
    <s v="Sat"/>
    <n v="12"/>
    <x v="0"/>
    <x v="1"/>
  </r>
  <r>
    <s v="SUB_649"/>
    <s v="ID_1499"/>
    <s v="Best Sound Design"/>
    <s v="India"/>
    <n v="0.2"/>
    <n v="40"/>
    <s v="Thu"/>
    <n v="11"/>
    <x v="2"/>
    <x v="9"/>
  </r>
  <r>
    <s v="SUB_650"/>
    <s v="ID_2329"/>
    <s v="Best Cinematography"/>
    <s v="Others"/>
    <n v="0.2"/>
    <n v="40"/>
    <s v="Sat"/>
    <n v="13"/>
    <x v="0"/>
    <x v="11"/>
  </r>
  <r>
    <s v="SUB_651"/>
    <s v="ID_2630"/>
    <s v="Best Producer"/>
    <s v="Canada"/>
    <n v="0.1"/>
    <n v="45"/>
    <s v="Wed"/>
    <n v="10"/>
    <x v="0"/>
    <x v="11"/>
  </r>
  <r>
    <s v="SUB_652"/>
    <s v="ID_2256"/>
    <s v="Documentary"/>
    <s v="Australia"/>
    <n v="0.3"/>
    <n v="49"/>
    <s v="Sat"/>
    <n v="12"/>
    <x v="1"/>
    <x v="6"/>
  </r>
  <r>
    <s v="SUB_653"/>
    <s v="ID_1673"/>
    <s v="Best Cinematography"/>
    <s v="United States"/>
    <n v="0.3"/>
    <n v="35"/>
    <s v="Thu"/>
    <n v="14"/>
    <x v="1"/>
    <x v="6"/>
  </r>
  <r>
    <s v="SUB_654"/>
    <s v="ID_1127"/>
    <s v="Best Sound Design"/>
    <s v="South Korea"/>
    <n v="0.3"/>
    <n v="35"/>
    <s v="Tue"/>
    <n v="12"/>
    <x v="0"/>
    <x v="4"/>
  </r>
  <r>
    <s v="SUB_655"/>
    <s v="ID_1025"/>
    <s v="Best Sound Design"/>
    <s v="Others"/>
    <n v="0.3"/>
    <n v="35"/>
    <s v="Sat"/>
    <n v="13"/>
    <x v="0"/>
    <x v="12"/>
  </r>
  <r>
    <s v="SUB_656"/>
    <s v="ID_2711"/>
    <s v="Best Actress"/>
    <s v="Others"/>
    <n v="0.3"/>
    <n v="35"/>
    <s v="Tue"/>
    <n v="14"/>
    <x v="1"/>
    <x v="6"/>
  </r>
  <r>
    <s v="SUB_657"/>
    <s v="ID_1590"/>
    <s v="Short Film"/>
    <s v="France"/>
    <n v="0.1"/>
    <n v="63"/>
    <s v="Wed"/>
    <n v="15"/>
    <x v="0"/>
    <x v="13"/>
  </r>
  <r>
    <s v="SUB_658"/>
    <s v="ID_2850"/>
    <s v="Feature Film"/>
    <s v="Brazil"/>
    <n v="0.1"/>
    <n v="72"/>
    <s v="Tue"/>
    <n v="10"/>
    <x v="1"/>
    <x v="6"/>
  </r>
  <r>
    <s v="SUB_659"/>
    <s v="ID_2500"/>
    <s v="Documentary"/>
    <s v="Others"/>
    <n v="0.3"/>
    <n v="49"/>
    <s v="Sun"/>
    <n v="11"/>
    <x v="0"/>
    <x v="10"/>
  </r>
  <r>
    <s v="SUB_660"/>
    <s v="ID_1839"/>
    <s v="Short Script"/>
    <s v="Germany"/>
    <n v="0.2"/>
    <n v="56"/>
    <s v="Fri"/>
    <n v="13"/>
    <x v="0"/>
    <x v="2"/>
  </r>
  <r>
    <s v="SUB_661"/>
    <s v="ID_2096"/>
    <s v="Feature Film"/>
    <s v="Others"/>
    <n v="0"/>
    <n v="80"/>
    <s v="Sat"/>
    <n v="16"/>
    <x v="0"/>
    <x v="0"/>
  </r>
  <r>
    <s v="SUB_662"/>
    <s v="ID_1881"/>
    <s v="Best Sound Design"/>
    <s v="Canada"/>
    <n v="0.3"/>
    <n v="35"/>
    <s v="Mon"/>
    <n v="9"/>
    <x v="2"/>
    <x v="4"/>
  </r>
  <r>
    <s v="SUB_663"/>
    <s v="ID_3913"/>
    <s v="Best Actress"/>
    <s v="Others"/>
    <n v="0.2"/>
    <n v="40"/>
    <s v="Sat"/>
    <n v="16"/>
    <x v="2"/>
    <x v="1"/>
  </r>
  <r>
    <s v="SUB_664"/>
    <s v="ID_2933"/>
    <s v="Short Script"/>
    <s v="India"/>
    <n v="0"/>
    <n v="70"/>
    <s v="Sat"/>
    <n v="17"/>
    <x v="1"/>
    <x v="6"/>
  </r>
  <r>
    <s v="SUB_665"/>
    <s v="ID_1504"/>
    <s v="Short Film"/>
    <s v="Germany"/>
    <n v="0.3"/>
    <n v="49"/>
    <s v="Thu"/>
    <n v="14"/>
    <x v="0"/>
    <x v="0"/>
  </r>
  <r>
    <s v="SUB_666"/>
    <s v="ID_3059"/>
    <s v="Feature Script"/>
    <s v="South Korea"/>
    <n v="0.1"/>
    <n v="72"/>
    <s v="Sat"/>
    <n v="10"/>
    <x v="1"/>
    <x v="6"/>
  </r>
  <r>
    <s v="SUB_667"/>
    <s v="ID_3727"/>
    <s v="Feature Script"/>
    <s v="Germany"/>
    <n v="0.3"/>
    <n v="56"/>
    <s v="Fri"/>
    <n v="13"/>
    <x v="0"/>
    <x v="4"/>
  </r>
  <r>
    <s v="SUB_668"/>
    <s v="ID_3995"/>
    <s v="Feature Film"/>
    <s v="Others"/>
    <n v="0"/>
    <n v="80"/>
    <s v="Wed"/>
    <n v="17"/>
    <x v="0"/>
    <x v="11"/>
  </r>
  <r>
    <s v="SUB_669"/>
    <s v="ID_4147"/>
    <s v="Best Producer"/>
    <s v="France"/>
    <n v="0"/>
    <n v="50"/>
    <s v="Wed"/>
    <n v="9"/>
    <x v="1"/>
    <x v="6"/>
  </r>
  <r>
    <s v="SUB_670"/>
    <s v="ID_2226"/>
    <s v="Best Actor"/>
    <s v="United States"/>
    <n v="0"/>
    <n v="50"/>
    <s v="Wed"/>
    <n v="14"/>
    <x v="2"/>
    <x v="5"/>
  </r>
  <r>
    <s v="SUB_671"/>
    <s v="ID_4080"/>
    <s v="Best Director"/>
    <s v="Germany"/>
    <n v="0"/>
    <n v="50"/>
    <s v="Tue"/>
    <n v="16"/>
    <x v="1"/>
    <x v="6"/>
  </r>
  <r>
    <s v="SUB_672"/>
    <s v="ID_3650"/>
    <s v="Best Actor"/>
    <s v="United States"/>
    <n v="0.3"/>
    <n v="35"/>
    <s v="Sat"/>
    <n v="9"/>
    <x v="0"/>
    <x v="13"/>
  </r>
  <r>
    <s v="SUB_673"/>
    <s v="ID_2107"/>
    <s v="Short Film"/>
    <s v="Germany"/>
    <n v="0.3"/>
    <n v="49"/>
    <s v="Wed"/>
    <n v="9"/>
    <x v="0"/>
    <x v="1"/>
  </r>
  <r>
    <s v="SUB_674"/>
    <s v="ID_2877"/>
    <s v="Feature Script"/>
    <s v="Australia"/>
    <n v="0.3"/>
    <n v="56"/>
    <s v="Thu"/>
    <n v="17"/>
    <x v="1"/>
    <x v="6"/>
  </r>
  <r>
    <s v="SUB_675"/>
    <s v="ID_1263"/>
    <s v="Best Cinematography"/>
    <s v="Canada"/>
    <n v="0.2"/>
    <n v="40"/>
    <s v="Thu"/>
    <n v="11"/>
    <x v="1"/>
    <x v="6"/>
  </r>
  <r>
    <s v="SUB_676"/>
    <s v="ID_3335"/>
    <s v="Best Sound Design"/>
    <s v="Germany"/>
    <n v="0.1"/>
    <n v="45"/>
    <s v="Sun"/>
    <n v="17"/>
    <x v="0"/>
    <x v="12"/>
  </r>
  <r>
    <s v="SUB_677"/>
    <s v="ID_2023"/>
    <s v="Short Script"/>
    <s v="United States"/>
    <n v="0.3"/>
    <n v="49"/>
    <s v="Wed"/>
    <n v="12"/>
    <x v="0"/>
    <x v="3"/>
  </r>
  <r>
    <s v="SUB_678"/>
    <s v="ID_2554"/>
    <s v="Short Script"/>
    <s v="Brazil"/>
    <n v="0.3"/>
    <n v="49"/>
    <s v="Mon"/>
    <n v="9"/>
    <x v="0"/>
    <x v="7"/>
  </r>
  <r>
    <s v="SUB_679"/>
    <s v="ID_4123"/>
    <s v="Best Editing"/>
    <s v="United Kingdom"/>
    <n v="0.2"/>
    <n v="40"/>
    <s v="Sat"/>
    <n v="11"/>
    <x v="1"/>
    <x v="6"/>
  </r>
  <r>
    <s v="SUB_680"/>
    <s v="ID_1589"/>
    <s v="Short Film"/>
    <s v="United States"/>
    <n v="0.2"/>
    <n v="56"/>
    <s v="Mon"/>
    <n v="10"/>
    <x v="1"/>
    <x v="6"/>
  </r>
  <r>
    <s v="SUB_681"/>
    <s v="ID_2017"/>
    <s v="Best Sound Design"/>
    <s v="Others"/>
    <n v="0.2"/>
    <n v="40"/>
    <s v="Sun"/>
    <n v="15"/>
    <x v="1"/>
    <x v="6"/>
  </r>
  <r>
    <s v="SUB_682"/>
    <s v="ID_4198"/>
    <s v="Short Film"/>
    <s v="India"/>
    <n v="0"/>
    <n v="70"/>
    <s v="Sun"/>
    <n v="9"/>
    <x v="1"/>
    <x v="6"/>
  </r>
  <r>
    <s v="SUB_683"/>
    <s v="ID_1905"/>
    <s v="Best Director"/>
    <s v="Others"/>
    <n v="0.1"/>
    <n v="45"/>
    <s v="Tue"/>
    <n v="17"/>
    <x v="2"/>
    <x v="4"/>
  </r>
  <r>
    <s v="SUB_684"/>
    <s v="ID_3898"/>
    <s v="Feature Script"/>
    <s v="Mexico"/>
    <n v="0.3"/>
    <n v="56"/>
    <s v="Tue"/>
    <n v="17"/>
    <x v="0"/>
    <x v="10"/>
  </r>
  <r>
    <s v="SUB_685"/>
    <s v="ID_3901"/>
    <s v="Short Film"/>
    <s v="Germany"/>
    <n v="0.4"/>
    <n v="42"/>
    <s v="Mon"/>
    <n v="13"/>
    <x v="0"/>
    <x v="2"/>
  </r>
  <r>
    <s v="SUB_686"/>
    <s v="ID_2075"/>
    <s v="Best Producer"/>
    <s v="Nigeria"/>
    <n v="0"/>
    <n v="50"/>
    <s v="Fri"/>
    <n v="11"/>
    <x v="1"/>
    <x v="6"/>
  </r>
  <r>
    <s v="SUB_687"/>
    <s v="ID_2783"/>
    <s v="Feature Film"/>
    <s v="United States"/>
    <n v="0"/>
    <n v="80"/>
    <s v="Mon"/>
    <n v="10"/>
    <x v="1"/>
    <x v="6"/>
  </r>
  <r>
    <s v="SUB_688"/>
    <s v="ID_2148"/>
    <s v="Documentary"/>
    <s v="Others"/>
    <n v="0.2"/>
    <n v="56"/>
    <s v="Sat"/>
    <n v="10"/>
    <x v="0"/>
    <x v="9"/>
  </r>
  <r>
    <s v="SUB_689"/>
    <s v="ID_3940"/>
    <s v="Best Editing"/>
    <s v="Australia"/>
    <n v="0"/>
    <n v="50"/>
    <s v="Mon"/>
    <n v="11"/>
    <x v="1"/>
    <x v="6"/>
  </r>
  <r>
    <s v="SUB_690"/>
    <s v="ID_1607"/>
    <s v="Feature Script"/>
    <s v="United Kingdom"/>
    <n v="0.1"/>
    <n v="72"/>
    <s v="Fri"/>
    <n v="17"/>
    <x v="1"/>
    <x v="6"/>
  </r>
  <r>
    <s v="SUB_691"/>
    <s v="ID_2260"/>
    <s v="Documentary"/>
    <s v="South Korea"/>
    <n v="0"/>
    <n v="70"/>
    <s v="Wed"/>
    <n v="13"/>
    <x v="2"/>
    <x v="12"/>
  </r>
  <r>
    <s v="SUB_692"/>
    <s v="ID_1600"/>
    <s v="Best Producer"/>
    <s v="United States"/>
    <n v="0.3"/>
    <n v="35"/>
    <s v="Tue"/>
    <n v="13"/>
    <x v="0"/>
    <x v="0"/>
  </r>
  <r>
    <s v="SUB_693"/>
    <s v="ID_2011"/>
    <s v="Best Director"/>
    <s v="India"/>
    <n v="0.3"/>
    <n v="35"/>
    <s v="Thu"/>
    <n v="13"/>
    <x v="1"/>
    <x v="6"/>
  </r>
  <r>
    <s v="SUB_694"/>
    <s v="ID_2380"/>
    <s v="Best Sound Design"/>
    <s v="France"/>
    <n v="0.3"/>
    <n v="35"/>
    <s v="Sun"/>
    <n v="17"/>
    <x v="2"/>
    <x v="1"/>
  </r>
  <r>
    <s v="SUB_695"/>
    <s v="ID_2740"/>
    <s v="Short Film"/>
    <s v="Germany"/>
    <n v="0"/>
    <n v="70"/>
    <s v="Tue"/>
    <n v="10"/>
    <x v="2"/>
    <x v="13"/>
  </r>
  <r>
    <s v="SUB_696"/>
    <s v="ID_4184"/>
    <s v="Short Film"/>
    <s v="South Korea"/>
    <n v="0"/>
    <n v="70"/>
    <s v="Sun"/>
    <n v="10"/>
    <x v="1"/>
    <x v="6"/>
  </r>
  <r>
    <s v="SUB_697"/>
    <s v="ID_1533"/>
    <s v="Best Director"/>
    <s v="Nigeria"/>
    <n v="0.2"/>
    <n v="40"/>
    <s v="Wed"/>
    <n v="12"/>
    <x v="0"/>
    <x v="8"/>
  </r>
  <r>
    <s v="SUB_698"/>
    <s v="ID_1599"/>
    <s v="Best Actress"/>
    <s v="India"/>
    <n v="0.2"/>
    <n v="40"/>
    <s v="Sun"/>
    <n v="12"/>
    <x v="0"/>
    <x v="7"/>
  </r>
  <r>
    <s v="SUB_699"/>
    <s v="ID_4173"/>
    <s v="Best Director"/>
    <s v="Australia"/>
    <n v="0.4"/>
    <n v="30"/>
    <s v="Mon"/>
    <n v="17"/>
    <x v="1"/>
    <x v="6"/>
  </r>
  <r>
    <s v="SUB_700"/>
    <s v="ID_2464"/>
    <s v="Best Editing"/>
    <s v="Others"/>
    <n v="0.3"/>
    <n v="35"/>
    <s v="Mon"/>
    <n v="9"/>
    <x v="2"/>
    <x v="5"/>
  </r>
  <r>
    <s v="SUB_701"/>
    <s v="ID_2703"/>
    <s v="Best Sound Design"/>
    <s v="South Korea"/>
    <n v="0.2"/>
    <n v="40"/>
    <s v="Sat"/>
    <n v="17"/>
    <x v="0"/>
    <x v="7"/>
  </r>
  <r>
    <s v="SUB_702"/>
    <s v="ID_1614"/>
    <s v="Best Cinematography"/>
    <s v="India"/>
    <n v="0.1"/>
    <n v="45"/>
    <s v="Mon"/>
    <n v="14"/>
    <x v="2"/>
    <x v="12"/>
  </r>
  <r>
    <s v="SUB_703"/>
    <s v="ID_3208"/>
    <s v="Best Cinematography"/>
    <s v="United States"/>
    <n v="0.2"/>
    <n v="40"/>
    <s v="Thu"/>
    <n v="12"/>
    <x v="0"/>
    <x v="0"/>
  </r>
  <r>
    <s v="SUB_704"/>
    <s v="ID_3023"/>
    <s v="Short Script"/>
    <s v="Germany"/>
    <n v="0.3"/>
    <n v="49"/>
    <s v="Sun"/>
    <n v="14"/>
    <x v="2"/>
    <x v="12"/>
  </r>
  <r>
    <s v="SUB_705"/>
    <s v="ID_3370"/>
    <s v="Best Actress"/>
    <s v="United States"/>
    <n v="0.2"/>
    <n v="40"/>
    <s v="Tue"/>
    <n v="9"/>
    <x v="0"/>
    <x v="2"/>
  </r>
  <r>
    <s v="SUB_706"/>
    <s v="ID_3870"/>
    <s v="Best Producer"/>
    <s v="United States"/>
    <n v="0.3"/>
    <n v="35"/>
    <s v="Sun"/>
    <n v="9"/>
    <x v="1"/>
    <x v="6"/>
  </r>
  <r>
    <s v="SUB_707"/>
    <s v="ID_2995"/>
    <s v="Best Cinematography"/>
    <s v="United Kingdom"/>
    <n v="0"/>
    <n v="50"/>
    <s v="Tue"/>
    <n v="11"/>
    <x v="2"/>
    <x v="10"/>
  </r>
  <r>
    <s v="SUB_708"/>
    <s v="ID_1853"/>
    <s v="Best Producer"/>
    <s v="India"/>
    <n v="0"/>
    <n v="50"/>
    <s v="Sat"/>
    <n v="11"/>
    <x v="2"/>
    <x v="2"/>
  </r>
  <r>
    <s v="SUB_709"/>
    <s v="ID_2214"/>
    <s v="Best Sound Design"/>
    <s v="Others"/>
    <n v="0.2"/>
    <n v="40"/>
    <s v="Fri"/>
    <n v="13"/>
    <x v="0"/>
    <x v="2"/>
  </r>
  <r>
    <s v="SUB_710"/>
    <s v="ID_2983"/>
    <s v="Best Sound Design"/>
    <s v="India"/>
    <n v="0.2"/>
    <n v="40"/>
    <s v="Thu"/>
    <n v="14"/>
    <x v="2"/>
    <x v="2"/>
  </r>
  <r>
    <s v="SUB_711"/>
    <s v="ID_1978"/>
    <s v="Best Actor"/>
    <s v="India"/>
    <n v="0.4"/>
    <n v="30"/>
    <s v="Mon"/>
    <n v="15"/>
    <x v="1"/>
    <x v="6"/>
  </r>
  <r>
    <s v="SUB_712"/>
    <s v="ID_1759"/>
    <s v="Best Cinematography"/>
    <s v="Australia"/>
    <n v="0.4"/>
    <n v="30"/>
    <s v="Sun"/>
    <n v="14"/>
    <x v="2"/>
    <x v="3"/>
  </r>
  <r>
    <s v="SUB_713"/>
    <s v="ID_1785"/>
    <s v="Feature Film"/>
    <s v="Canada"/>
    <n v="0"/>
    <n v="80"/>
    <s v="Sat"/>
    <n v="11"/>
    <x v="1"/>
    <x v="6"/>
  </r>
  <r>
    <s v="SUB_714"/>
    <s v="ID_4128"/>
    <s v="Best Sound Design"/>
    <s v="United States"/>
    <n v="0.3"/>
    <n v="35"/>
    <s v="Wed"/>
    <n v="12"/>
    <x v="1"/>
    <x v="6"/>
  </r>
  <r>
    <s v="SUB_715"/>
    <s v="ID_1136"/>
    <s v="Short Film"/>
    <s v="United States"/>
    <n v="0.3"/>
    <n v="49"/>
    <s v="Tue"/>
    <n v="10"/>
    <x v="0"/>
    <x v="0"/>
  </r>
  <r>
    <s v="SUB_716"/>
    <s v="ID_3217"/>
    <s v="Documentary"/>
    <s v="United States"/>
    <n v="0.3"/>
    <n v="49"/>
    <s v="Sat"/>
    <n v="12"/>
    <x v="0"/>
    <x v="5"/>
  </r>
  <r>
    <s v="SUB_717"/>
    <s v="ID_1654"/>
    <s v="Best Producer"/>
    <s v="United States"/>
    <n v="0.1"/>
    <n v="45"/>
    <s v="Tue"/>
    <n v="15"/>
    <x v="2"/>
    <x v="12"/>
  </r>
  <r>
    <s v="SUB_718"/>
    <s v="ID_1059"/>
    <s v="Best Actress"/>
    <s v="Nigeria"/>
    <n v="0"/>
    <n v="50"/>
    <s v="Thu"/>
    <n v="15"/>
    <x v="0"/>
    <x v="3"/>
  </r>
  <r>
    <s v="SUB_719"/>
    <s v="ID_3639"/>
    <s v="Feature Film"/>
    <s v="South Korea"/>
    <n v="0.3"/>
    <n v="56"/>
    <s v="Thu"/>
    <n v="9"/>
    <x v="1"/>
    <x v="6"/>
  </r>
  <r>
    <s v="SUB_720"/>
    <s v="ID_1843"/>
    <s v="Documentary"/>
    <s v="India"/>
    <n v="0.2"/>
    <n v="56"/>
    <s v="Sat"/>
    <n v="12"/>
    <x v="0"/>
    <x v="5"/>
  </r>
  <r>
    <s v="SUB_721"/>
    <s v="ID_3435"/>
    <s v="Documentary"/>
    <s v="India"/>
    <n v="0.2"/>
    <n v="56"/>
    <s v="Thu"/>
    <n v="11"/>
    <x v="1"/>
    <x v="6"/>
  </r>
  <r>
    <s v="SUB_722"/>
    <s v="ID_2034"/>
    <s v="Short Film"/>
    <s v="Mexico"/>
    <n v="0.2"/>
    <n v="56"/>
    <s v="Sat"/>
    <n v="11"/>
    <x v="0"/>
    <x v="9"/>
  </r>
  <r>
    <s v="SUB_723"/>
    <s v="ID_2218"/>
    <s v="Best Cinematography"/>
    <s v="Germany"/>
    <n v="0"/>
    <n v="50"/>
    <s v="Fri"/>
    <n v="11"/>
    <x v="0"/>
    <x v="13"/>
  </r>
  <r>
    <s v="SUB_724"/>
    <s v="ID_3547"/>
    <s v="Best Producer"/>
    <s v="Nigeria"/>
    <n v="0.2"/>
    <n v="40"/>
    <s v="Sun"/>
    <n v="14"/>
    <x v="2"/>
    <x v="4"/>
  </r>
  <r>
    <s v="SUB_725"/>
    <s v="ID_1863"/>
    <s v="Best Editing"/>
    <s v="Germany"/>
    <n v="0.2"/>
    <n v="40"/>
    <s v="Sun"/>
    <n v="9"/>
    <x v="1"/>
    <x v="6"/>
  </r>
  <r>
    <s v="SUB_726"/>
    <s v="ID_3753"/>
    <s v="Best Producer"/>
    <s v="Brazil"/>
    <n v="0.3"/>
    <n v="35"/>
    <s v="Thu"/>
    <n v="13"/>
    <x v="1"/>
    <x v="6"/>
  </r>
  <r>
    <s v="SUB_727"/>
    <s v="ID_2274"/>
    <s v="Best Cinematography"/>
    <s v="United States"/>
    <n v="0.2"/>
    <n v="40"/>
    <s v="Wed"/>
    <n v="16"/>
    <x v="0"/>
    <x v="2"/>
  </r>
  <r>
    <s v="SUB_728"/>
    <s v="ID_2833"/>
    <s v="Documentary"/>
    <s v="India"/>
    <n v="0.4"/>
    <n v="42"/>
    <s v="Mon"/>
    <n v="16"/>
    <x v="0"/>
    <x v="12"/>
  </r>
  <r>
    <s v="SUB_729"/>
    <s v="ID_2440"/>
    <s v="Feature Film"/>
    <s v="United Kingdom"/>
    <n v="0"/>
    <n v="80"/>
    <s v="Fri"/>
    <n v="14"/>
    <x v="0"/>
    <x v="3"/>
  </r>
  <r>
    <s v="SUB_730"/>
    <s v="ID_1988"/>
    <s v="Best Actor"/>
    <s v="Mexico"/>
    <n v="0.3"/>
    <n v="35"/>
    <s v="Wed"/>
    <n v="16"/>
    <x v="0"/>
    <x v="8"/>
  </r>
  <r>
    <s v="SUB_731"/>
    <s v="ID_2235"/>
    <s v="Feature Script"/>
    <s v="Mexico"/>
    <n v="0"/>
    <n v="80"/>
    <s v="Sat"/>
    <n v="17"/>
    <x v="0"/>
    <x v="2"/>
  </r>
  <r>
    <s v="SUB_732"/>
    <s v="ID_1804"/>
    <s v="Best Actor"/>
    <s v="France"/>
    <n v="0"/>
    <n v="50"/>
    <s v="Sun"/>
    <n v="14"/>
    <x v="0"/>
    <x v="10"/>
  </r>
  <r>
    <s v="SUB_733"/>
    <s v="ID_1273"/>
    <s v="Documentary"/>
    <s v="United States"/>
    <n v="0.3"/>
    <n v="49"/>
    <s v="Sun"/>
    <n v="15"/>
    <x v="0"/>
    <x v="11"/>
  </r>
  <r>
    <s v="SUB_734"/>
    <s v="ID_1126"/>
    <s v="Best Cinematography"/>
    <s v="Australia"/>
    <n v="0.1"/>
    <n v="45"/>
    <s v="Thu"/>
    <n v="12"/>
    <x v="1"/>
    <x v="6"/>
  </r>
  <r>
    <s v="SUB_735"/>
    <s v="ID_1145"/>
    <s v="Short Script"/>
    <s v="Others"/>
    <n v="0"/>
    <n v="70"/>
    <s v="Wed"/>
    <n v="9"/>
    <x v="2"/>
    <x v="3"/>
  </r>
  <r>
    <s v="SUB_736"/>
    <s v="ID_1059"/>
    <s v="Best Producer"/>
    <s v="Canada"/>
    <n v="0"/>
    <n v="50"/>
    <s v="Sun"/>
    <n v="9"/>
    <x v="0"/>
    <x v="3"/>
  </r>
  <r>
    <s v="SUB_737"/>
    <s v="ID_1211"/>
    <s v="Feature Film"/>
    <s v="Brazil"/>
    <n v="0"/>
    <n v="80"/>
    <s v="Fri"/>
    <n v="10"/>
    <x v="2"/>
    <x v="2"/>
  </r>
  <r>
    <s v="SUB_738"/>
    <s v="ID_2883"/>
    <s v="Best Editing"/>
    <s v="India"/>
    <n v="0.1"/>
    <n v="45"/>
    <s v="Sat"/>
    <n v="12"/>
    <x v="1"/>
    <x v="6"/>
  </r>
  <r>
    <s v="SUB_739"/>
    <s v="ID_3981"/>
    <s v="Feature Film"/>
    <s v="Mexico"/>
    <n v="0.2"/>
    <n v="64"/>
    <s v="Thu"/>
    <n v="12"/>
    <x v="2"/>
    <x v="4"/>
  </r>
  <r>
    <s v="SUB_740"/>
    <s v="ID_1807"/>
    <s v="Feature Script"/>
    <s v="Canada"/>
    <n v="0.1"/>
    <n v="72"/>
    <s v="Thu"/>
    <n v="16"/>
    <x v="1"/>
    <x v="6"/>
  </r>
  <r>
    <s v="SUB_741"/>
    <s v="ID_3997"/>
    <s v="Best Actress"/>
    <s v="Others"/>
    <n v="0.2"/>
    <n v="40"/>
    <s v="Fri"/>
    <n v="11"/>
    <x v="2"/>
    <x v="7"/>
  </r>
  <r>
    <s v="SUB_742"/>
    <s v="ID_2714"/>
    <s v="Feature Script"/>
    <s v="India"/>
    <n v="0"/>
    <n v="80"/>
    <s v="Mon"/>
    <n v="12"/>
    <x v="0"/>
    <x v="3"/>
  </r>
  <r>
    <s v="SUB_743"/>
    <s v="ID_2271"/>
    <s v="Best Editing"/>
    <s v="United Kingdom"/>
    <n v="0"/>
    <n v="50"/>
    <s v="Mon"/>
    <n v="13"/>
    <x v="2"/>
    <x v="13"/>
  </r>
  <r>
    <s v="SUB_744"/>
    <s v="ID_3231"/>
    <s v="Best Sound Design"/>
    <s v="United Kingdom"/>
    <n v="0.2"/>
    <n v="40"/>
    <s v="Mon"/>
    <n v="13"/>
    <x v="2"/>
    <x v="11"/>
  </r>
  <r>
    <s v="SUB_745"/>
    <s v="ID_3232"/>
    <s v="Best Producer"/>
    <s v="France"/>
    <n v="0.3"/>
    <n v="35"/>
    <s v="Wed"/>
    <n v="14"/>
    <x v="0"/>
    <x v="12"/>
  </r>
  <r>
    <s v="SUB_746"/>
    <s v="ID_2251"/>
    <s v="Best Sound Design"/>
    <s v="India"/>
    <n v="0"/>
    <n v="50"/>
    <s v="Mon"/>
    <n v="16"/>
    <x v="0"/>
    <x v="5"/>
  </r>
  <r>
    <s v="SUB_747"/>
    <s v="ID_1777"/>
    <s v="Best Director"/>
    <s v="India"/>
    <n v="0.4"/>
    <n v="30"/>
    <s v="Sat"/>
    <n v="9"/>
    <x v="0"/>
    <x v="7"/>
  </r>
  <r>
    <s v="SUB_748"/>
    <s v="ID_1480"/>
    <s v="Feature Script"/>
    <s v="India"/>
    <n v="0.3"/>
    <n v="56"/>
    <s v="Tue"/>
    <n v="13"/>
    <x v="2"/>
    <x v="5"/>
  </r>
  <r>
    <s v="SUB_749"/>
    <s v="ID_3748"/>
    <s v="Best Sound Design"/>
    <s v="United States"/>
    <n v="0.4"/>
    <n v="30"/>
    <s v="Sat"/>
    <n v="17"/>
    <x v="1"/>
    <x v="6"/>
  </r>
  <r>
    <s v="SUB_750"/>
    <s v="ID_1479"/>
    <s v="Best Sound Design"/>
    <s v="United States"/>
    <n v="0.1"/>
    <n v="45"/>
    <s v="Wed"/>
    <n v="13"/>
    <x v="0"/>
    <x v="11"/>
  </r>
  <r>
    <s v="SUB_751"/>
    <s v="ID_1621"/>
    <s v="Short Script"/>
    <s v="Others"/>
    <n v="0.3"/>
    <n v="49"/>
    <s v="Fri"/>
    <n v="12"/>
    <x v="0"/>
    <x v="0"/>
  </r>
  <r>
    <s v="SUB_752"/>
    <s v="ID_2215"/>
    <s v="Best Actor"/>
    <s v="United States"/>
    <n v="0.3"/>
    <n v="35"/>
    <s v="Sat"/>
    <n v="12"/>
    <x v="1"/>
    <x v="6"/>
  </r>
  <r>
    <s v="SUB_753"/>
    <s v="ID_2184"/>
    <s v="Best Sound Design"/>
    <s v="India"/>
    <n v="0.4"/>
    <n v="30"/>
    <s v="Sun"/>
    <n v="9"/>
    <x v="2"/>
    <x v="12"/>
  </r>
  <r>
    <s v="SUB_754"/>
    <s v="ID_1712"/>
    <s v="Best Producer"/>
    <s v="Germany"/>
    <n v="0"/>
    <n v="50"/>
    <s v="Sat"/>
    <n v="9"/>
    <x v="1"/>
    <x v="6"/>
  </r>
  <r>
    <s v="SUB_755"/>
    <s v="ID_3805"/>
    <s v="Best Producer"/>
    <s v="United States"/>
    <n v="0"/>
    <n v="50"/>
    <s v="Wed"/>
    <n v="11"/>
    <x v="1"/>
    <x v="6"/>
  </r>
  <r>
    <s v="SUB_756"/>
    <s v="ID_4134"/>
    <s v="Best Editing"/>
    <s v="South Korea"/>
    <n v="0"/>
    <n v="50"/>
    <s v="Sat"/>
    <n v="15"/>
    <x v="1"/>
    <x v="6"/>
  </r>
  <r>
    <s v="SUB_757"/>
    <s v="ID_1808"/>
    <s v="Feature Script"/>
    <s v="South Korea"/>
    <n v="0.3"/>
    <n v="56"/>
    <s v="Sun"/>
    <n v="13"/>
    <x v="1"/>
    <x v="6"/>
  </r>
  <r>
    <s v="SUB_758"/>
    <s v="ID_2554"/>
    <s v="Best Sound Design"/>
    <s v="Nigeria"/>
    <n v="0.3"/>
    <n v="35"/>
    <s v="Sat"/>
    <n v="17"/>
    <x v="0"/>
    <x v="7"/>
  </r>
  <r>
    <s v="SUB_759"/>
    <s v="ID_2797"/>
    <s v="Feature Script"/>
    <s v="United Kingdom"/>
    <n v="0.3"/>
    <n v="56"/>
    <s v="Sun"/>
    <n v="15"/>
    <x v="2"/>
    <x v="11"/>
  </r>
  <r>
    <s v="SUB_760"/>
    <s v="ID_2829"/>
    <s v="Short Film"/>
    <s v="United States"/>
    <n v="0.3"/>
    <n v="49"/>
    <s v="Sun"/>
    <n v="17"/>
    <x v="0"/>
    <x v="12"/>
  </r>
  <r>
    <s v="SUB_761"/>
    <s v="ID_3464"/>
    <s v="Best Cinematography"/>
    <s v="South Korea"/>
    <n v="0"/>
    <n v="50"/>
    <s v="Fri"/>
    <n v="10"/>
    <x v="2"/>
    <x v="9"/>
  </r>
  <r>
    <s v="SUB_762"/>
    <s v="ID_1985"/>
    <s v="Best Actress"/>
    <s v="United States"/>
    <n v="0.3"/>
    <n v="35"/>
    <s v="Wed"/>
    <n v="11"/>
    <x v="0"/>
    <x v="5"/>
  </r>
  <r>
    <s v="SUB_763"/>
    <s v="ID_2447"/>
    <s v="Short Film"/>
    <s v="Canada"/>
    <n v="0.4"/>
    <n v="42"/>
    <s v="Thu"/>
    <n v="10"/>
    <x v="0"/>
    <x v="5"/>
  </r>
  <r>
    <s v="SUB_764"/>
    <s v="ID_3781"/>
    <s v="Best Cinematography"/>
    <s v="Mexico"/>
    <n v="0.3"/>
    <n v="35"/>
    <s v="Fri"/>
    <n v="14"/>
    <x v="0"/>
    <x v="0"/>
  </r>
  <r>
    <s v="SUB_765"/>
    <s v="ID_3749"/>
    <s v="Feature Film"/>
    <s v="United States"/>
    <n v="0.2"/>
    <n v="64"/>
    <s v="Wed"/>
    <n v="13"/>
    <x v="1"/>
    <x v="6"/>
  </r>
  <r>
    <s v="SUB_766"/>
    <s v="ID_2807"/>
    <s v="Short Film"/>
    <s v="United States"/>
    <n v="0.3"/>
    <n v="49"/>
    <s v="Wed"/>
    <n v="9"/>
    <x v="0"/>
    <x v="3"/>
  </r>
  <r>
    <s v="SUB_767"/>
    <s v="ID_3667"/>
    <s v="Short Film"/>
    <s v="United Kingdom"/>
    <n v="0.3"/>
    <n v="49"/>
    <s v="Wed"/>
    <n v="15"/>
    <x v="1"/>
    <x v="6"/>
  </r>
  <r>
    <s v="SUB_768"/>
    <s v="ID_2630"/>
    <s v="Documentary"/>
    <s v="United States"/>
    <n v="0.2"/>
    <n v="56"/>
    <s v="Sun"/>
    <n v="15"/>
    <x v="0"/>
    <x v="11"/>
  </r>
  <r>
    <s v="SUB_769"/>
    <s v="ID_1980"/>
    <s v="Best Sound Design"/>
    <s v="South Korea"/>
    <n v="0.1"/>
    <n v="45"/>
    <s v="Tue"/>
    <n v="14"/>
    <x v="0"/>
    <x v="13"/>
  </r>
  <r>
    <s v="SUB_770"/>
    <s v="ID_3329"/>
    <s v="Short Script"/>
    <s v="India"/>
    <n v="0.2"/>
    <n v="56"/>
    <s v="Fri"/>
    <n v="12"/>
    <x v="0"/>
    <x v="1"/>
  </r>
  <r>
    <s v="SUB_771"/>
    <s v="ID_2068"/>
    <s v="Feature Script"/>
    <s v="France"/>
    <n v="0.1"/>
    <n v="72"/>
    <s v="Sat"/>
    <n v="10"/>
    <x v="0"/>
    <x v="11"/>
  </r>
  <r>
    <s v="SUB_772"/>
    <s v="ID_2500"/>
    <s v="Documentary"/>
    <s v="Australia"/>
    <n v="0.3"/>
    <n v="49"/>
    <s v="Thu"/>
    <n v="9"/>
    <x v="0"/>
    <x v="10"/>
  </r>
  <r>
    <s v="SUB_773"/>
    <s v="ID_1211"/>
    <s v="Best Producer"/>
    <s v="Germany"/>
    <n v="0.3"/>
    <n v="35"/>
    <s v="Wed"/>
    <n v="15"/>
    <x v="2"/>
    <x v="2"/>
  </r>
  <r>
    <s v="SUB_774"/>
    <s v="ID_2100"/>
    <s v="Documentary"/>
    <s v="United Kingdom"/>
    <n v="0.2"/>
    <n v="56"/>
    <s v="Tue"/>
    <n v="17"/>
    <x v="0"/>
    <x v="1"/>
  </r>
  <r>
    <s v="SUB_775"/>
    <s v="ID_3069"/>
    <s v="Best Actress"/>
    <s v="United States"/>
    <n v="0.3"/>
    <n v="35"/>
    <s v="Thu"/>
    <n v="13"/>
    <x v="1"/>
    <x v="6"/>
  </r>
  <r>
    <s v="SUB_776"/>
    <s v="ID_3959"/>
    <s v="Best Sound Design"/>
    <s v="India"/>
    <n v="0.1"/>
    <n v="45"/>
    <s v="Fri"/>
    <n v="9"/>
    <x v="0"/>
    <x v="13"/>
  </r>
  <r>
    <s v="SUB_777"/>
    <s v="ID_3116"/>
    <s v="Best Sound Design"/>
    <s v="Others"/>
    <n v="0.3"/>
    <n v="35"/>
    <s v="Fri"/>
    <n v="11"/>
    <x v="0"/>
    <x v="3"/>
  </r>
  <r>
    <s v="SUB_778"/>
    <s v="ID_3436"/>
    <s v="Best Actress"/>
    <s v="Germany"/>
    <n v="0.3"/>
    <n v="35"/>
    <s v="Thu"/>
    <n v="13"/>
    <x v="2"/>
    <x v="9"/>
  </r>
  <r>
    <s v="SUB_779"/>
    <s v="ID_1806"/>
    <s v="Best Actor"/>
    <s v="Others"/>
    <n v="0.1"/>
    <n v="45"/>
    <s v="Mon"/>
    <n v="9"/>
    <x v="1"/>
    <x v="6"/>
  </r>
  <r>
    <s v="SUB_780"/>
    <s v="ID_1962"/>
    <s v="Short Script"/>
    <s v="India"/>
    <n v="0.2"/>
    <n v="56"/>
    <s v="Thu"/>
    <n v="11"/>
    <x v="0"/>
    <x v="11"/>
  </r>
  <r>
    <s v="SUB_781"/>
    <s v="ID_2708"/>
    <s v="Short Script"/>
    <s v="United States"/>
    <n v="0.2"/>
    <n v="56"/>
    <s v="Sun"/>
    <n v="9"/>
    <x v="0"/>
    <x v="4"/>
  </r>
  <r>
    <s v="SUB_782"/>
    <s v="ID_2881"/>
    <s v="Best Editing"/>
    <s v="United Kingdom"/>
    <n v="0.3"/>
    <n v="35"/>
    <s v="Tue"/>
    <n v="9"/>
    <x v="2"/>
    <x v="1"/>
  </r>
  <r>
    <s v="SUB_783"/>
    <s v="ID_2295"/>
    <s v="Best Actress"/>
    <s v="France"/>
    <n v="0.3"/>
    <n v="35"/>
    <s v="Wed"/>
    <n v="11"/>
    <x v="1"/>
    <x v="6"/>
  </r>
  <r>
    <s v="SUB_784"/>
    <s v="ID_4149"/>
    <s v="Best Sound Design"/>
    <s v="India"/>
    <n v="0.2"/>
    <n v="40"/>
    <s v="Thu"/>
    <n v="16"/>
    <x v="1"/>
    <x v="6"/>
  </r>
  <r>
    <s v="SUB_785"/>
    <s v="ID_2208"/>
    <s v="Feature Script"/>
    <s v="India"/>
    <n v="0.2"/>
    <n v="64"/>
    <s v="Wed"/>
    <n v="14"/>
    <x v="0"/>
    <x v="1"/>
  </r>
  <r>
    <s v="SUB_786"/>
    <s v="ID_1432"/>
    <s v="Best Editing"/>
    <s v="France"/>
    <n v="0"/>
    <n v="50"/>
    <s v="Tue"/>
    <n v="9"/>
    <x v="1"/>
    <x v="6"/>
  </r>
  <r>
    <s v="SUB_787"/>
    <s v="ID_2420"/>
    <s v="Short Film"/>
    <s v="United States"/>
    <n v="0.3"/>
    <n v="49"/>
    <s v="Sat"/>
    <n v="14"/>
    <x v="1"/>
    <x v="6"/>
  </r>
  <r>
    <s v="SUB_788"/>
    <s v="ID_1787"/>
    <s v="Documentary"/>
    <s v="Germany"/>
    <n v="0.2"/>
    <n v="56"/>
    <s v="Mon"/>
    <n v="10"/>
    <x v="0"/>
    <x v="10"/>
  </r>
  <r>
    <s v="SUB_789"/>
    <s v="ID_1376"/>
    <s v="Best Editing"/>
    <s v="Germany"/>
    <n v="0.2"/>
    <n v="40"/>
    <s v="Tue"/>
    <n v="15"/>
    <x v="0"/>
    <x v="0"/>
  </r>
  <r>
    <s v="SUB_790"/>
    <s v="ID_1410"/>
    <s v="Best Sound Design"/>
    <s v="Germany"/>
    <n v="0.2"/>
    <n v="40"/>
    <s v="Tue"/>
    <n v="15"/>
    <x v="0"/>
    <x v="9"/>
  </r>
  <r>
    <s v="SUB_791"/>
    <s v="ID_2329"/>
    <s v="Feature Film"/>
    <s v="Australia"/>
    <n v="0"/>
    <n v="80"/>
    <s v="Tue"/>
    <n v="16"/>
    <x v="0"/>
    <x v="11"/>
  </r>
  <r>
    <s v="SUB_792"/>
    <s v="ID_3983"/>
    <s v="Best Cinematography"/>
    <s v="Nigeria"/>
    <n v="0.2"/>
    <n v="40"/>
    <s v="Sat"/>
    <n v="13"/>
    <x v="0"/>
    <x v="7"/>
  </r>
  <r>
    <s v="SUB_793"/>
    <s v="ID_2020"/>
    <s v="Feature Film"/>
    <s v="United Kingdom"/>
    <n v="0.2"/>
    <n v="64"/>
    <s v="Thu"/>
    <n v="12"/>
    <x v="1"/>
    <x v="6"/>
  </r>
  <r>
    <s v="SUB_794"/>
    <s v="ID_2415"/>
    <s v="Best Director"/>
    <s v="Germany"/>
    <n v="0.2"/>
    <n v="40"/>
    <s v="Tue"/>
    <n v="15"/>
    <x v="2"/>
    <x v="0"/>
  </r>
  <r>
    <s v="SUB_795"/>
    <s v="ID_2520"/>
    <s v="Best Director"/>
    <s v="United States"/>
    <n v="0.2"/>
    <n v="40"/>
    <s v="Wed"/>
    <n v="13"/>
    <x v="2"/>
    <x v="2"/>
  </r>
  <r>
    <s v="SUB_796"/>
    <s v="ID_3085"/>
    <s v="Best Actor"/>
    <s v="Germany"/>
    <n v="0"/>
    <n v="50"/>
    <s v="Thu"/>
    <n v="16"/>
    <x v="2"/>
    <x v="11"/>
  </r>
  <r>
    <s v="SUB_797"/>
    <s v="ID_1718"/>
    <s v="Best Producer"/>
    <s v="United Kingdom"/>
    <n v="0"/>
    <n v="50"/>
    <s v="Wed"/>
    <n v="16"/>
    <x v="2"/>
    <x v="8"/>
  </r>
  <r>
    <s v="SUB_798"/>
    <s v="ID_1357"/>
    <s v="Feature Film"/>
    <s v="India"/>
    <n v="0.2"/>
    <n v="64"/>
    <s v="Thu"/>
    <n v="14"/>
    <x v="0"/>
    <x v="4"/>
  </r>
  <r>
    <s v="SUB_799"/>
    <s v="ID_2831"/>
    <s v="Best Cinematography"/>
    <s v="Germany"/>
    <n v="0"/>
    <n v="50"/>
    <s v="Wed"/>
    <n v="16"/>
    <x v="0"/>
    <x v="13"/>
  </r>
  <r>
    <s v="SUB_800"/>
    <s v="ID_2638"/>
    <s v="Short Film"/>
    <s v="India"/>
    <n v="0"/>
    <n v="70"/>
    <s v="Sat"/>
    <n v="11"/>
    <x v="2"/>
    <x v="7"/>
  </r>
  <r>
    <s v="SUB_801"/>
    <s v="ID_2814"/>
    <s v="Best Director"/>
    <s v="Germany"/>
    <n v="0.3"/>
    <n v="35"/>
    <s v="Fri"/>
    <n v="16"/>
    <x v="0"/>
    <x v="5"/>
  </r>
  <r>
    <s v="SUB_802"/>
    <s v="ID_1626"/>
    <s v="Best Sound Design"/>
    <s v="Others"/>
    <n v="0.3"/>
    <n v="35"/>
    <s v="Sun"/>
    <n v="12"/>
    <x v="1"/>
    <x v="6"/>
  </r>
  <r>
    <s v="SUB_803"/>
    <s v="ID_3349"/>
    <s v="Best Sound Design"/>
    <s v="India"/>
    <n v="0"/>
    <n v="50"/>
    <s v="Mon"/>
    <n v="17"/>
    <x v="2"/>
    <x v="0"/>
  </r>
  <r>
    <s v="SUB_804"/>
    <s v="ID_2017"/>
    <s v="Feature Film"/>
    <s v="India"/>
    <n v="0.3"/>
    <n v="56"/>
    <s v="Sun"/>
    <n v="16"/>
    <x v="1"/>
    <x v="6"/>
  </r>
  <r>
    <s v="SUB_805"/>
    <s v="ID_3828"/>
    <s v="Best Director"/>
    <s v="Australia"/>
    <n v="0.3"/>
    <n v="35"/>
    <s v="Sat"/>
    <n v="17"/>
    <x v="0"/>
    <x v="4"/>
  </r>
  <r>
    <s v="SUB_806"/>
    <s v="ID_3367"/>
    <s v="Best Actor"/>
    <s v="Brazil"/>
    <n v="0.3"/>
    <n v="35"/>
    <s v="Sun"/>
    <n v="10"/>
    <x v="0"/>
    <x v="8"/>
  </r>
  <r>
    <s v="SUB_807"/>
    <s v="ID_2048"/>
    <s v="Documentary"/>
    <s v="United Kingdom"/>
    <n v="0.1"/>
    <n v="63"/>
    <s v="Thu"/>
    <n v="14"/>
    <x v="1"/>
    <x v="6"/>
  </r>
  <r>
    <s v="SUB_808"/>
    <s v="ID_2808"/>
    <s v="Best Director"/>
    <s v="Others"/>
    <n v="0.3"/>
    <n v="35"/>
    <s v="Fri"/>
    <n v="10"/>
    <x v="0"/>
    <x v="5"/>
  </r>
  <r>
    <s v="SUB_809"/>
    <s v="ID_3375"/>
    <s v="Best Director"/>
    <s v="India"/>
    <n v="0.3"/>
    <n v="35"/>
    <s v="Sun"/>
    <n v="13"/>
    <x v="0"/>
    <x v="4"/>
  </r>
  <r>
    <s v="SUB_810"/>
    <s v="ID_1797"/>
    <s v="Best Actor"/>
    <s v="Germany"/>
    <n v="0.2"/>
    <n v="40"/>
    <s v="Mon"/>
    <n v="10"/>
    <x v="0"/>
    <x v="3"/>
  </r>
  <r>
    <s v="SUB_811"/>
    <s v="ID_2783"/>
    <s v="Best Cinematography"/>
    <s v="Others"/>
    <n v="0"/>
    <n v="50"/>
    <s v="Sun"/>
    <n v="13"/>
    <x v="1"/>
    <x v="6"/>
  </r>
  <r>
    <s v="SUB_812"/>
    <s v="ID_3689"/>
    <s v="Best Director"/>
    <s v="Others"/>
    <n v="0.2"/>
    <n v="40"/>
    <s v="Fri"/>
    <n v="13"/>
    <x v="0"/>
    <x v="13"/>
  </r>
  <r>
    <s v="SUB_813"/>
    <s v="ID_2778"/>
    <s v="Feature Film"/>
    <s v="France"/>
    <n v="0.2"/>
    <n v="64"/>
    <s v="Sun"/>
    <n v="15"/>
    <x v="0"/>
    <x v="13"/>
  </r>
  <r>
    <s v="SUB_814"/>
    <s v="ID_1142"/>
    <s v="Feature Film"/>
    <s v="Others"/>
    <n v="0.4"/>
    <n v="48"/>
    <s v="Tue"/>
    <n v="9"/>
    <x v="0"/>
    <x v="10"/>
  </r>
  <r>
    <s v="SUB_815"/>
    <s v="ID_4003"/>
    <s v="Best Sound Design"/>
    <s v="India"/>
    <n v="0.3"/>
    <n v="35"/>
    <s v="Tue"/>
    <n v="14"/>
    <x v="1"/>
    <x v="6"/>
  </r>
  <r>
    <s v="SUB_816"/>
    <s v="ID_1556"/>
    <s v="Feature Film"/>
    <s v="India"/>
    <n v="0.2"/>
    <n v="64"/>
    <s v="Sat"/>
    <n v="12"/>
    <x v="0"/>
    <x v="4"/>
  </r>
  <r>
    <s v="SUB_817"/>
    <s v="ID_3941"/>
    <s v="Best Actress"/>
    <s v="India"/>
    <n v="0.2"/>
    <n v="40"/>
    <s v="Wed"/>
    <n v="12"/>
    <x v="2"/>
    <x v="7"/>
  </r>
  <r>
    <s v="SUB_818"/>
    <s v="ID_1728"/>
    <s v="Feature Film"/>
    <s v="Brazil"/>
    <n v="0.3"/>
    <n v="56"/>
    <s v="Tue"/>
    <n v="13"/>
    <x v="0"/>
    <x v="8"/>
  </r>
  <r>
    <s v="SUB_819"/>
    <s v="ID_2526"/>
    <s v="Short Script"/>
    <s v="United States"/>
    <n v="0.3"/>
    <n v="49"/>
    <s v="Sun"/>
    <n v="9"/>
    <x v="1"/>
    <x v="6"/>
  </r>
  <r>
    <s v="SUB_820"/>
    <s v="ID_1276"/>
    <s v="Best Director"/>
    <s v="United States"/>
    <n v="0"/>
    <n v="50"/>
    <s v="Wed"/>
    <n v="10"/>
    <x v="0"/>
    <x v="10"/>
  </r>
  <r>
    <s v="SUB_821"/>
    <s v="ID_1739"/>
    <s v="Best Cinematography"/>
    <s v="Others"/>
    <n v="0.3"/>
    <n v="35"/>
    <s v="Thu"/>
    <n v="14"/>
    <x v="1"/>
    <x v="6"/>
  </r>
  <r>
    <s v="SUB_822"/>
    <s v="ID_2854"/>
    <s v="Feature Script"/>
    <s v="Others"/>
    <n v="0.3"/>
    <n v="56"/>
    <s v="Sat"/>
    <n v="11"/>
    <x v="2"/>
    <x v="13"/>
  </r>
  <r>
    <s v="SUB_823"/>
    <s v="ID_1773"/>
    <s v="Best Director"/>
    <s v="India"/>
    <n v="0.2"/>
    <n v="40"/>
    <s v="Mon"/>
    <n v="15"/>
    <x v="2"/>
    <x v="11"/>
  </r>
  <r>
    <s v="SUB_824"/>
    <s v="ID_2840"/>
    <s v="Best Actress"/>
    <s v="United States"/>
    <n v="0.3"/>
    <n v="35"/>
    <s v="Mon"/>
    <n v="14"/>
    <x v="0"/>
    <x v="9"/>
  </r>
  <r>
    <s v="SUB_825"/>
    <s v="ID_2871"/>
    <s v="Feature Script"/>
    <s v="France"/>
    <n v="0.4"/>
    <n v="48"/>
    <s v="Thu"/>
    <n v="10"/>
    <x v="0"/>
    <x v="4"/>
  </r>
  <r>
    <s v="SUB_826"/>
    <s v="ID_2658"/>
    <s v="Best Editing"/>
    <s v="Germany"/>
    <n v="0"/>
    <n v="50"/>
    <s v="Wed"/>
    <n v="11"/>
    <x v="2"/>
    <x v="11"/>
  </r>
  <r>
    <s v="SUB_827"/>
    <s v="ID_2053"/>
    <s v="Feature Script"/>
    <s v="India"/>
    <n v="0"/>
    <n v="80"/>
    <s v="Thu"/>
    <n v="12"/>
    <x v="1"/>
    <x v="6"/>
  </r>
  <r>
    <s v="SUB_828"/>
    <s v="ID_3153"/>
    <s v="Best Editing"/>
    <s v="South Korea"/>
    <n v="0.4"/>
    <n v="30"/>
    <s v="Tue"/>
    <n v="9"/>
    <x v="1"/>
    <x v="6"/>
  </r>
  <r>
    <s v="SUB_829"/>
    <s v="ID_1639"/>
    <s v="Best Director"/>
    <s v="France"/>
    <n v="0.2"/>
    <n v="40"/>
    <s v="Tue"/>
    <n v="10"/>
    <x v="2"/>
    <x v="12"/>
  </r>
  <r>
    <s v="SUB_830"/>
    <s v="ID_1102"/>
    <s v="Best Sound Design"/>
    <s v="Others"/>
    <n v="0.2"/>
    <n v="40"/>
    <s v="Fri"/>
    <n v="17"/>
    <x v="0"/>
    <x v="13"/>
  </r>
  <r>
    <s v="SUB_831"/>
    <s v="ID_3013"/>
    <s v="Feature Script"/>
    <s v="Nigeria"/>
    <n v="0.3"/>
    <n v="56"/>
    <s v="Fri"/>
    <n v="9"/>
    <x v="0"/>
    <x v="4"/>
  </r>
  <r>
    <s v="SUB_832"/>
    <s v="ID_1023"/>
    <s v="Best Director"/>
    <s v="Canada"/>
    <n v="0.2"/>
    <n v="40"/>
    <s v="Tue"/>
    <n v="11"/>
    <x v="0"/>
    <x v="0"/>
  </r>
  <r>
    <s v="SUB_833"/>
    <s v="ID_2417"/>
    <s v="Feature Film"/>
    <s v="United States"/>
    <n v="0"/>
    <n v="80"/>
    <s v="Thu"/>
    <n v="10"/>
    <x v="0"/>
    <x v="11"/>
  </r>
  <r>
    <s v="SUB_834"/>
    <s v="ID_2015"/>
    <s v="Feature Script"/>
    <s v="Mexico"/>
    <n v="0.3"/>
    <n v="56"/>
    <s v="Tue"/>
    <n v="12"/>
    <x v="0"/>
    <x v="7"/>
  </r>
  <r>
    <s v="SUB_835"/>
    <s v="ID_1320"/>
    <s v="Documentary"/>
    <s v="India"/>
    <n v="0.1"/>
    <n v="63"/>
    <s v="Sat"/>
    <n v="17"/>
    <x v="0"/>
    <x v="3"/>
  </r>
  <r>
    <s v="SUB_836"/>
    <s v="ID_1657"/>
    <s v="Best Cinematography"/>
    <s v="Nigeria"/>
    <n v="0.4"/>
    <n v="30"/>
    <s v="Mon"/>
    <n v="9"/>
    <x v="2"/>
    <x v="2"/>
  </r>
  <r>
    <s v="SUB_837"/>
    <s v="ID_3798"/>
    <s v="Short Film"/>
    <s v="India"/>
    <n v="0.2"/>
    <n v="56"/>
    <s v="Sun"/>
    <n v="13"/>
    <x v="0"/>
    <x v="9"/>
  </r>
  <r>
    <s v="SUB_838"/>
    <s v="ID_2021"/>
    <s v="Best Editing"/>
    <s v="United States"/>
    <n v="0.4"/>
    <n v="30"/>
    <s v="Sat"/>
    <n v="13"/>
    <x v="1"/>
    <x v="6"/>
  </r>
  <r>
    <s v="SUB_839"/>
    <s v="ID_2161"/>
    <s v="Best Sound Design"/>
    <s v="United Kingdom"/>
    <n v="0.1"/>
    <n v="45"/>
    <s v="Mon"/>
    <n v="13"/>
    <x v="0"/>
    <x v="4"/>
  </r>
  <r>
    <s v="SUB_840"/>
    <s v="ID_1889"/>
    <s v="Best Director"/>
    <s v="Germany"/>
    <n v="0.3"/>
    <n v="35"/>
    <s v="Sun"/>
    <n v="14"/>
    <x v="0"/>
    <x v="10"/>
  </r>
  <r>
    <s v="SUB_841"/>
    <s v="ID_3724"/>
    <s v="Short Film"/>
    <s v="India"/>
    <n v="0.4"/>
    <n v="42"/>
    <s v="Thu"/>
    <n v="13"/>
    <x v="0"/>
    <x v="9"/>
  </r>
  <r>
    <s v="SUB_842"/>
    <s v="ID_2620"/>
    <s v="Feature Script"/>
    <s v="United Kingdom"/>
    <n v="0"/>
    <n v="80"/>
    <s v="Sat"/>
    <n v="11"/>
    <x v="0"/>
    <x v="10"/>
  </r>
  <r>
    <s v="SUB_843"/>
    <s v="ID_2113"/>
    <s v="Best Sound Design"/>
    <s v="United States"/>
    <n v="0.2"/>
    <n v="40"/>
    <s v="Mon"/>
    <n v="16"/>
    <x v="0"/>
    <x v="10"/>
  </r>
  <r>
    <s v="SUB_844"/>
    <s v="ID_2872"/>
    <s v="Best Actress"/>
    <s v="United Kingdom"/>
    <n v="0.3"/>
    <n v="35"/>
    <s v="Fri"/>
    <n v="13"/>
    <x v="2"/>
    <x v="2"/>
  </r>
  <r>
    <s v="SUB_845"/>
    <s v="ID_2318"/>
    <s v="Best Sound Design"/>
    <s v="South Korea"/>
    <n v="0.2"/>
    <n v="40"/>
    <s v="Sat"/>
    <n v="14"/>
    <x v="0"/>
    <x v="8"/>
  </r>
  <r>
    <s v="SUB_846"/>
    <s v="ID_1407"/>
    <s v="Documentary"/>
    <s v="United States"/>
    <n v="0.3"/>
    <n v="49"/>
    <s v="Sat"/>
    <n v="10"/>
    <x v="0"/>
    <x v="3"/>
  </r>
  <r>
    <s v="SUB_847"/>
    <s v="ID_2135"/>
    <s v="Best Director"/>
    <s v="Nigeria"/>
    <n v="0.2"/>
    <n v="40"/>
    <s v="Mon"/>
    <n v="13"/>
    <x v="0"/>
    <x v="5"/>
  </r>
  <r>
    <s v="SUB_848"/>
    <s v="ID_2581"/>
    <s v="Best Actor"/>
    <s v="Germany"/>
    <n v="0.3"/>
    <n v="35"/>
    <s v="Mon"/>
    <n v="15"/>
    <x v="2"/>
    <x v="3"/>
  </r>
  <r>
    <s v="SUB_849"/>
    <s v="ID_1841"/>
    <s v="Best Director"/>
    <s v="Canada"/>
    <n v="0"/>
    <n v="50"/>
    <s v="Fri"/>
    <n v="13"/>
    <x v="0"/>
    <x v="0"/>
  </r>
  <r>
    <s v="SUB_850"/>
    <s v="ID_2344"/>
    <s v="Best Actor"/>
    <s v="India"/>
    <n v="0.2"/>
    <n v="40"/>
    <s v="Mon"/>
    <n v="10"/>
    <x v="0"/>
    <x v="5"/>
  </r>
  <r>
    <s v="SUB_851"/>
    <s v="ID_3064"/>
    <s v="Best Actor"/>
    <s v="Australia"/>
    <n v="0"/>
    <n v="50"/>
    <s v="Sat"/>
    <n v="9"/>
    <x v="0"/>
    <x v="0"/>
  </r>
  <r>
    <s v="SUB_852"/>
    <s v="ID_3880"/>
    <s v="Best Director"/>
    <s v="Australia"/>
    <n v="0.2"/>
    <n v="40"/>
    <s v="Fri"/>
    <n v="13"/>
    <x v="0"/>
    <x v="12"/>
  </r>
  <r>
    <s v="SUB_853"/>
    <s v="ID_3902"/>
    <s v="Short Script"/>
    <s v="Germany"/>
    <n v="0.2"/>
    <n v="56"/>
    <s v="Wed"/>
    <n v="11"/>
    <x v="1"/>
    <x v="6"/>
  </r>
  <r>
    <s v="SUB_854"/>
    <s v="ID_2591"/>
    <s v="Best Cinematography"/>
    <s v="France"/>
    <n v="0.2"/>
    <n v="40"/>
    <s v="Mon"/>
    <n v="12"/>
    <x v="0"/>
    <x v="4"/>
  </r>
  <r>
    <s v="SUB_855"/>
    <s v="ID_1602"/>
    <s v="Best Director"/>
    <s v="United States"/>
    <n v="0.2"/>
    <n v="40"/>
    <s v="Wed"/>
    <n v="14"/>
    <x v="2"/>
    <x v="12"/>
  </r>
  <r>
    <s v="SUB_856"/>
    <s v="ID_1867"/>
    <s v="Best Actor"/>
    <s v="Canada"/>
    <n v="0.4"/>
    <n v="30"/>
    <s v="Mon"/>
    <n v="12"/>
    <x v="0"/>
    <x v="2"/>
  </r>
  <r>
    <s v="SUB_857"/>
    <s v="ID_2954"/>
    <s v="Best Director"/>
    <s v="United States"/>
    <n v="0.3"/>
    <n v="35"/>
    <s v="Sat"/>
    <n v="12"/>
    <x v="1"/>
    <x v="6"/>
  </r>
  <r>
    <s v="SUB_858"/>
    <s v="ID_3778"/>
    <s v="Feature Film"/>
    <s v="United States"/>
    <n v="0.1"/>
    <n v="72"/>
    <s v="Tue"/>
    <n v="13"/>
    <x v="2"/>
    <x v="1"/>
  </r>
  <r>
    <s v="SUB_859"/>
    <s v="ID_1678"/>
    <s v="Best Sound Design"/>
    <s v="South Korea"/>
    <n v="0"/>
    <n v="50"/>
    <s v="Thu"/>
    <n v="9"/>
    <x v="0"/>
    <x v="7"/>
  </r>
  <r>
    <s v="SUB_860"/>
    <s v="ID_4166"/>
    <s v="Best Editing"/>
    <s v="France"/>
    <n v="0.2"/>
    <n v="40"/>
    <s v="Sat"/>
    <n v="14"/>
    <x v="1"/>
    <x v="6"/>
  </r>
  <r>
    <s v="SUB_861"/>
    <s v="ID_2358"/>
    <s v="Short Script"/>
    <s v="South Korea"/>
    <n v="0.1"/>
    <n v="63"/>
    <s v="Thu"/>
    <n v="9"/>
    <x v="0"/>
    <x v="10"/>
  </r>
  <r>
    <s v="SUB_862"/>
    <s v="ID_3065"/>
    <s v="Best Director"/>
    <s v="United Kingdom"/>
    <n v="0"/>
    <n v="50"/>
    <s v="Tue"/>
    <n v="11"/>
    <x v="0"/>
    <x v="10"/>
  </r>
  <r>
    <s v="SUB_863"/>
    <s v="ID_2717"/>
    <s v="Feature Film"/>
    <s v="South Korea"/>
    <n v="0.1"/>
    <n v="72"/>
    <s v="Sun"/>
    <n v="10"/>
    <x v="0"/>
    <x v="11"/>
  </r>
  <r>
    <s v="SUB_864"/>
    <s v="ID_3187"/>
    <s v="Best Actor"/>
    <s v="Germany"/>
    <n v="0.2"/>
    <n v="40"/>
    <s v="Thu"/>
    <n v="17"/>
    <x v="0"/>
    <x v="10"/>
  </r>
  <r>
    <s v="SUB_865"/>
    <s v="ID_2853"/>
    <s v="Short Script"/>
    <s v="Germany"/>
    <n v="0.3"/>
    <n v="49"/>
    <s v="Fri"/>
    <n v="10"/>
    <x v="1"/>
    <x v="6"/>
  </r>
  <r>
    <s v="SUB_866"/>
    <s v="ID_2112"/>
    <s v="Best Cinematography"/>
    <s v="Nigeria"/>
    <n v="0"/>
    <n v="50"/>
    <s v="Thu"/>
    <n v="9"/>
    <x v="1"/>
    <x v="6"/>
  </r>
  <r>
    <s v="SUB_867"/>
    <s v="ID_2643"/>
    <s v="Best Editing"/>
    <s v="United States"/>
    <n v="0"/>
    <n v="50"/>
    <s v="Fri"/>
    <n v="9"/>
    <x v="0"/>
    <x v="7"/>
  </r>
  <r>
    <s v="SUB_868"/>
    <s v="ID_3119"/>
    <s v="Feature Script"/>
    <s v="South Korea"/>
    <n v="0.3"/>
    <n v="56"/>
    <s v="Sat"/>
    <n v="13"/>
    <x v="0"/>
    <x v="1"/>
  </r>
  <r>
    <s v="SUB_869"/>
    <s v="ID_3850"/>
    <s v="Best Sound Design"/>
    <s v="India"/>
    <n v="0.2"/>
    <n v="40"/>
    <s v="Mon"/>
    <n v="10"/>
    <x v="0"/>
    <x v="7"/>
  </r>
  <r>
    <s v="SUB_870"/>
    <s v="ID_1467"/>
    <s v="Best Editing"/>
    <s v="India"/>
    <n v="0.3"/>
    <n v="35"/>
    <s v="Mon"/>
    <n v="15"/>
    <x v="0"/>
    <x v="3"/>
  </r>
  <r>
    <s v="SUB_871"/>
    <s v="ID_2099"/>
    <s v="Best Sound Design"/>
    <s v="United States"/>
    <n v="0"/>
    <n v="50"/>
    <s v="Tue"/>
    <n v="14"/>
    <x v="0"/>
    <x v="2"/>
  </r>
  <r>
    <s v="SUB_872"/>
    <s v="ID_1793"/>
    <s v="Best Cinematography"/>
    <s v="United Kingdom"/>
    <n v="0.2"/>
    <n v="40"/>
    <s v="Wed"/>
    <n v="11"/>
    <x v="0"/>
    <x v="7"/>
  </r>
  <r>
    <s v="SUB_873"/>
    <s v="ID_2653"/>
    <s v="Feature Film"/>
    <s v="Others"/>
    <n v="0.2"/>
    <n v="64"/>
    <s v="Sat"/>
    <n v="16"/>
    <x v="0"/>
    <x v="2"/>
  </r>
  <r>
    <s v="SUB_874"/>
    <s v="ID_2719"/>
    <s v="Feature Script"/>
    <s v="Germany"/>
    <n v="0.4"/>
    <n v="48"/>
    <s v="Thu"/>
    <n v="11"/>
    <x v="0"/>
    <x v="7"/>
  </r>
  <r>
    <s v="SUB_875"/>
    <s v="ID_3592"/>
    <s v="Best Producer"/>
    <s v="Others"/>
    <n v="0.1"/>
    <n v="45"/>
    <s v="Tue"/>
    <n v="14"/>
    <x v="0"/>
    <x v="8"/>
  </r>
  <r>
    <s v="SUB_876"/>
    <s v="ID_2909"/>
    <s v="Feature Film"/>
    <s v="United Kingdom"/>
    <n v="0.1"/>
    <n v="72"/>
    <s v="Sun"/>
    <n v="14"/>
    <x v="2"/>
    <x v="2"/>
  </r>
  <r>
    <s v="SUB_877"/>
    <s v="ID_3916"/>
    <s v="Best Producer"/>
    <s v="Mexico"/>
    <n v="0.3"/>
    <n v="35"/>
    <s v="Wed"/>
    <n v="10"/>
    <x v="2"/>
    <x v="7"/>
  </r>
  <r>
    <s v="SUB_878"/>
    <s v="ID_2118"/>
    <s v="Short Script"/>
    <s v="United Kingdom"/>
    <n v="0.3"/>
    <n v="49"/>
    <s v="Sat"/>
    <n v="10"/>
    <x v="0"/>
    <x v="11"/>
  </r>
  <r>
    <s v="SUB_879"/>
    <s v="ID_4174"/>
    <s v="Feature Script"/>
    <s v="Others"/>
    <n v="0.2"/>
    <n v="64"/>
    <s v="Mon"/>
    <n v="9"/>
    <x v="1"/>
    <x v="6"/>
  </r>
  <r>
    <s v="SUB_880"/>
    <s v="ID_1073"/>
    <s v="Feature Script"/>
    <s v="Brazil"/>
    <n v="0"/>
    <n v="80"/>
    <s v="Thu"/>
    <n v="12"/>
    <x v="2"/>
    <x v="12"/>
  </r>
  <r>
    <s v="SUB_881"/>
    <s v="ID_4077"/>
    <s v="Best Sound Design"/>
    <s v="Australia"/>
    <n v="0.2"/>
    <n v="40"/>
    <s v="Wed"/>
    <n v="9"/>
    <x v="1"/>
    <x v="6"/>
  </r>
  <r>
    <s v="SUB_882"/>
    <s v="ID_1829"/>
    <s v="Best Sound Design"/>
    <s v="India"/>
    <n v="0"/>
    <n v="50"/>
    <s v="Sat"/>
    <n v="12"/>
    <x v="0"/>
    <x v="1"/>
  </r>
  <r>
    <s v="SUB_883"/>
    <s v="ID_2424"/>
    <s v="Best Actress"/>
    <s v="Australia"/>
    <n v="0.2"/>
    <n v="40"/>
    <s v="Tue"/>
    <n v="17"/>
    <x v="2"/>
    <x v="7"/>
  </r>
  <r>
    <s v="SUB_884"/>
    <s v="ID_2666"/>
    <s v="Feature Film"/>
    <s v="India"/>
    <n v="0.2"/>
    <n v="64"/>
    <s v="Tue"/>
    <n v="10"/>
    <x v="0"/>
    <x v="8"/>
  </r>
  <r>
    <s v="SUB_885"/>
    <s v="ID_2166"/>
    <s v="Documentary"/>
    <s v="United States"/>
    <n v="0.3"/>
    <n v="49"/>
    <s v="Mon"/>
    <n v="9"/>
    <x v="2"/>
    <x v="3"/>
  </r>
  <r>
    <s v="SUB_886"/>
    <s v="ID_2325"/>
    <s v="Short Script"/>
    <s v="Others"/>
    <n v="0.2"/>
    <n v="56"/>
    <s v="Sun"/>
    <n v="11"/>
    <x v="0"/>
    <x v="0"/>
  </r>
  <r>
    <s v="SUB_887"/>
    <s v="ID_1267"/>
    <s v="Best Editing"/>
    <s v="United States"/>
    <n v="0"/>
    <n v="50"/>
    <s v="Thu"/>
    <n v="15"/>
    <x v="2"/>
    <x v="3"/>
  </r>
  <r>
    <s v="SUB_888"/>
    <s v="ID_3011"/>
    <s v="Best Producer"/>
    <s v="Australia"/>
    <n v="0"/>
    <n v="50"/>
    <s v="Wed"/>
    <n v="11"/>
    <x v="2"/>
    <x v="5"/>
  </r>
  <r>
    <s v="SUB_889"/>
    <s v="ID_1058"/>
    <s v="Best Actress"/>
    <s v="Canada"/>
    <n v="0.3"/>
    <n v="35"/>
    <s v="Thu"/>
    <n v="16"/>
    <x v="0"/>
    <x v="11"/>
  </r>
  <r>
    <s v="SUB_890"/>
    <s v="ID_3374"/>
    <s v="Documentary"/>
    <s v="Australia"/>
    <n v="0"/>
    <n v="70"/>
    <s v="Sun"/>
    <n v="16"/>
    <x v="1"/>
    <x v="6"/>
  </r>
  <r>
    <s v="SUB_891"/>
    <s v="ID_2223"/>
    <s v="Feature Film"/>
    <s v="India"/>
    <n v="0"/>
    <n v="80"/>
    <s v="Tue"/>
    <n v="15"/>
    <x v="0"/>
    <x v="4"/>
  </r>
  <r>
    <s v="SUB_892"/>
    <s v="ID_1730"/>
    <s v="Best Director"/>
    <s v="Germany"/>
    <n v="0"/>
    <n v="50"/>
    <s v="Wed"/>
    <n v="12"/>
    <x v="2"/>
    <x v="11"/>
  </r>
  <r>
    <s v="SUB_893"/>
    <s v="ID_1243"/>
    <s v="Best Cinematography"/>
    <s v="United States"/>
    <n v="0.3"/>
    <n v="35"/>
    <s v="Fri"/>
    <n v="13"/>
    <x v="0"/>
    <x v="5"/>
  </r>
  <r>
    <s v="SUB_894"/>
    <s v="ID_3999"/>
    <s v="Feature Film"/>
    <s v="South Korea"/>
    <n v="0.1"/>
    <n v="72"/>
    <s v="Thu"/>
    <n v="12"/>
    <x v="0"/>
    <x v="0"/>
  </r>
  <r>
    <s v="SUB_895"/>
    <s v="ID_2016"/>
    <s v="Short Script"/>
    <s v="Germany"/>
    <n v="0.3"/>
    <n v="49"/>
    <s v="Fri"/>
    <n v="9"/>
    <x v="1"/>
    <x v="6"/>
  </r>
  <r>
    <s v="SUB_896"/>
    <s v="ID_1106"/>
    <s v="Documentary"/>
    <s v="Brazil"/>
    <n v="0.3"/>
    <n v="49"/>
    <s v="Sun"/>
    <n v="10"/>
    <x v="0"/>
    <x v="13"/>
  </r>
  <r>
    <s v="SUB_897"/>
    <s v="ID_3591"/>
    <s v="Best Editing"/>
    <s v="United Kingdom"/>
    <n v="0"/>
    <n v="50"/>
    <s v="Sat"/>
    <n v="17"/>
    <x v="2"/>
    <x v="4"/>
  </r>
  <r>
    <s v="SUB_898"/>
    <s v="ID_3731"/>
    <s v="Feature Film"/>
    <s v="United Kingdom"/>
    <n v="0.2"/>
    <n v="64"/>
    <s v="Tue"/>
    <n v="14"/>
    <x v="2"/>
    <x v="10"/>
  </r>
  <r>
    <s v="SUB_899"/>
    <s v="ID_2958"/>
    <s v="Best Editing"/>
    <s v="India"/>
    <n v="0.1"/>
    <n v="45"/>
    <s v="Fri"/>
    <n v="9"/>
    <x v="0"/>
    <x v="3"/>
  </r>
  <r>
    <s v="SUB_900"/>
    <s v="ID_1420"/>
    <s v="Feature Film"/>
    <s v="United Kingdom"/>
    <n v="0.3"/>
    <n v="56"/>
    <s v="Thu"/>
    <n v="9"/>
    <x v="0"/>
    <x v="10"/>
  </r>
  <r>
    <s v="SUB_901"/>
    <s v="ID_1831"/>
    <s v="Best Director"/>
    <s v="Germany"/>
    <n v="0.2"/>
    <n v="40"/>
    <s v="Fri"/>
    <n v="10"/>
    <x v="1"/>
    <x v="6"/>
  </r>
  <r>
    <s v="SUB_902"/>
    <s v="ID_2670"/>
    <s v="Short Film"/>
    <s v="India"/>
    <n v="0"/>
    <n v="70"/>
    <s v="Fri"/>
    <n v="9"/>
    <x v="0"/>
    <x v="3"/>
  </r>
  <r>
    <s v="SUB_903"/>
    <s v="ID_2951"/>
    <s v="Best Director"/>
    <s v="United States"/>
    <n v="0.3"/>
    <n v="35"/>
    <s v="Fri"/>
    <n v="11"/>
    <x v="2"/>
    <x v="1"/>
  </r>
  <r>
    <s v="SUB_904"/>
    <s v="ID_2107"/>
    <s v="Best Editing"/>
    <s v="Australia"/>
    <n v="0.1"/>
    <n v="45"/>
    <s v="Fri"/>
    <n v="15"/>
    <x v="0"/>
    <x v="1"/>
  </r>
  <r>
    <s v="SUB_905"/>
    <s v="ID_3672"/>
    <s v="Feature Script"/>
    <s v="Others"/>
    <n v="0.4"/>
    <n v="48"/>
    <s v="Tue"/>
    <n v="11"/>
    <x v="0"/>
    <x v="12"/>
  </r>
  <r>
    <s v="SUB_906"/>
    <s v="ID_2193"/>
    <s v="Best Cinematography"/>
    <s v="India"/>
    <n v="0.2"/>
    <n v="40"/>
    <s v="Tue"/>
    <n v="10"/>
    <x v="1"/>
    <x v="6"/>
  </r>
  <r>
    <s v="SUB_907"/>
    <s v="ID_3060"/>
    <s v="Best Actress"/>
    <s v="Others"/>
    <n v="0.1"/>
    <n v="45"/>
    <s v="Mon"/>
    <n v="14"/>
    <x v="2"/>
    <x v="9"/>
  </r>
  <r>
    <s v="SUB_908"/>
    <s v="ID_2559"/>
    <s v="Best Editing"/>
    <s v="United States"/>
    <n v="0"/>
    <n v="50"/>
    <s v="Thu"/>
    <n v="13"/>
    <x v="0"/>
    <x v="2"/>
  </r>
  <r>
    <s v="SUB_909"/>
    <s v="ID_3435"/>
    <s v="Short Script"/>
    <s v="Nigeria"/>
    <n v="0.3"/>
    <n v="49"/>
    <s v="Mon"/>
    <n v="17"/>
    <x v="1"/>
    <x v="6"/>
  </r>
  <r>
    <s v="SUB_910"/>
    <s v="ID_3735"/>
    <s v="Best Cinematography"/>
    <s v="Canada"/>
    <n v="0.4"/>
    <n v="30"/>
    <s v="Thu"/>
    <n v="16"/>
    <x v="0"/>
    <x v="12"/>
  </r>
  <r>
    <s v="SUB_911"/>
    <s v="ID_1968"/>
    <s v="Feature Script"/>
    <s v="India"/>
    <n v="0.2"/>
    <n v="64"/>
    <s v="Sat"/>
    <n v="15"/>
    <x v="0"/>
    <x v="11"/>
  </r>
  <r>
    <s v="SUB_912"/>
    <s v="ID_1269"/>
    <s v="Feature Film"/>
    <s v="South Korea"/>
    <n v="0.2"/>
    <n v="64"/>
    <s v="Thu"/>
    <n v="11"/>
    <x v="2"/>
    <x v="4"/>
  </r>
  <r>
    <s v="SUB_913"/>
    <s v="ID_2297"/>
    <s v="Best Actor"/>
    <s v="Australia"/>
    <n v="0"/>
    <n v="50"/>
    <s v="Tue"/>
    <n v="13"/>
    <x v="1"/>
    <x v="6"/>
  </r>
  <r>
    <s v="SUB_914"/>
    <s v="ID_4015"/>
    <s v="Feature Film"/>
    <s v="Nigeria"/>
    <n v="0.4"/>
    <n v="48"/>
    <s v="Wed"/>
    <n v="9"/>
    <x v="1"/>
    <x v="6"/>
  </r>
  <r>
    <s v="SUB_915"/>
    <s v="ID_1405"/>
    <s v="Best Editing"/>
    <s v="India"/>
    <n v="0.4"/>
    <n v="30"/>
    <s v="Sun"/>
    <n v="12"/>
    <x v="2"/>
    <x v="0"/>
  </r>
  <r>
    <s v="SUB_916"/>
    <s v="ID_2043"/>
    <s v="Best Actor"/>
    <s v="India"/>
    <n v="0.2"/>
    <n v="40"/>
    <s v="Wed"/>
    <n v="13"/>
    <x v="1"/>
    <x v="6"/>
  </r>
  <r>
    <s v="SUB_917"/>
    <s v="ID_2061"/>
    <s v="Feature Film"/>
    <s v="United States"/>
    <n v="0.3"/>
    <n v="56"/>
    <s v="Sat"/>
    <n v="15"/>
    <x v="0"/>
    <x v="8"/>
  </r>
  <r>
    <s v="SUB_918"/>
    <s v="ID_4158"/>
    <s v="Best Director"/>
    <s v="Germany"/>
    <n v="0.3"/>
    <n v="35"/>
    <s v="Sat"/>
    <n v="9"/>
    <x v="1"/>
    <x v="6"/>
  </r>
  <r>
    <s v="SUB_919"/>
    <s v="ID_2287"/>
    <s v="Best Actress"/>
    <s v="Australia"/>
    <n v="0.1"/>
    <n v="45"/>
    <s v="Wed"/>
    <n v="17"/>
    <x v="0"/>
    <x v="12"/>
  </r>
  <r>
    <s v="SUB_920"/>
    <s v="ID_3412"/>
    <s v="Feature Film"/>
    <s v="Australia"/>
    <n v="0"/>
    <n v="80"/>
    <s v="Wed"/>
    <n v="12"/>
    <x v="0"/>
    <x v="5"/>
  </r>
  <r>
    <s v="SUB_921"/>
    <s v="ID_4131"/>
    <s v="Best Cinematography"/>
    <s v="Nigeria"/>
    <n v="0.2"/>
    <n v="40"/>
    <s v="Wed"/>
    <n v="17"/>
    <x v="1"/>
    <x v="6"/>
  </r>
  <r>
    <s v="SUB_922"/>
    <s v="ID_1802"/>
    <s v="Best Actress"/>
    <s v="Nigeria"/>
    <n v="0.3"/>
    <n v="35"/>
    <s v="Sun"/>
    <n v="14"/>
    <x v="1"/>
    <x v="6"/>
  </r>
  <r>
    <s v="SUB_923"/>
    <s v="ID_3773"/>
    <s v="Short Script"/>
    <s v="Germany"/>
    <n v="0.3"/>
    <n v="49"/>
    <s v="Sun"/>
    <n v="13"/>
    <x v="0"/>
    <x v="2"/>
  </r>
  <r>
    <s v="SUB_924"/>
    <s v="ID_4123"/>
    <s v="Best Editing"/>
    <s v="United States"/>
    <n v="0.3"/>
    <n v="35"/>
    <s v="Mon"/>
    <n v="9"/>
    <x v="1"/>
    <x v="6"/>
  </r>
  <r>
    <s v="SUB_925"/>
    <s v="ID_2851"/>
    <s v="Short Film"/>
    <s v="France"/>
    <n v="0.1"/>
    <n v="63"/>
    <s v="Fri"/>
    <n v="15"/>
    <x v="0"/>
    <x v="5"/>
  </r>
  <r>
    <s v="SUB_926"/>
    <s v="ID_3924"/>
    <s v="Best Producer"/>
    <s v="Brazil"/>
    <n v="0.2"/>
    <n v="40"/>
    <s v="Mon"/>
    <n v="11"/>
    <x v="0"/>
    <x v="4"/>
  </r>
  <r>
    <s v="SUB_927"/>
    <s v="ID_1481"/>
    <s v="Feature Script"/>
    <s v="United Kingdom"/>
    <n v="0.2"/>
    <n v="64"/>
    <s v="Wed"/>
    <n v="10"/>
    <x v="2"/>
    <x v="2"/>
  </r>
  <r>
    <s v="SUB_928"/>
    <s v="ID_1248"/>
    <s v="Best Actor"/>
    <s v="India"/>
    <n v="0.3"/>
    <n v="35"/>
    <s v="Thu"/>
    <n v="15"/>
    <x v="0"/>
    <x v="3"/>
  </r>
  <r>
    <s v="SUB_929"/>
    <s v="ID_2105"/>
    <s v="Best Producer"/>
    <s v="India"/>
    <n v="0.3"/>
    <n v="35"/>
    <s v="Tue"/>
    <n v="17"/>
    <x v="0"/>
    <x v="4"/>
  </r>
  <r>
    <s v="SUB_930"/>
    <s v="ID_2571"/>
    <s v="Feature Film"/>
    <s v="United States"/>
    <n v="0"/>
    <n v="80"/>
    <s v="Sat"/>
    <n v="17"/>
    <x v="0"/>
    <x v="5"/>
  </r>
  <r>
    <s v="SUB_931"/>
    <s v="ID_3516"/>
    <s v="Best Producer"/>
    <s v="Mexico"/>
    <n v="0.3"/>
    <n v="35"/>
    <s v="Mon"/>
    <n v="13"/>
    <x v="1"/>
    <x v="6"/>
  </r>
  <r>
    <s v="SUB_932"/>
    <s v="ID_3728"/>
    <s v="Feature Script"/>
    <s v="South Korea"/>
    <n v="0.3"/>
    <n v="56"/>
    <s v="Mon"/>
    <n v="9"/>
    <x v="2"/>
    <x v="3"/>
  </r>
  <r>
    <s v="SUB_933"/>
    <s v="ID_4023"/>
    <s v="Best Actress"/>
    <s v="United States"/>
    <n v="0"/>
    <n v="50"/>
    <s v="Fri"/>
    <n v="12"/>
    <x v="1"/>
    <x v="6"/>
  </r>
  <r>
    <s v="SUB_934"/>
    <s v="ID_2293"/>
    <s v="Best Director"/>
    <s v="Germany"/>
    <n v="0"/>
    <n v="50"/>
    <s v="Sun"/>
    <n v="17"/>
    <x v="0"/>
    <x v="12"/>
  </r>
  <r>
    <s v="SUB_935"/>
    <s v="ID_1368"/>
    <s v="Documentary"/>
    <s v="Canada"/>
    <n v="0.4"/>
    <n v="42"/>
    <s v="Sat"/>
    <n v="10"/>
    <x v="2"/>
    <x v="12"/>
  </r>
  <r>
    <s v="SUB_936"/>
    <s v="ID_4049"/>
    <s v="Short Film"/>
    <s v="Others"/>
    <n v="0"/>
    <n v="70"/>
    <s v="Sun"/>
    <n v="9"/>
    <x v="1"/>
    <x v="6"/>
  </r>
  <r>
    <s v="SUB_937"/>
    <s v="ID_3430"/>
    <s v="Best Sound Design"/>
    <s v="Brazil"/>
    <n v="0.3"/>
    <n v="35"/>
    <s v="Mon"/>
    <n v="17"/>
    <x v="1"/>
    <x v="6"/>
  </r>
  <r>
    <s v="SUB_938"/>
    <s v="ID_1078"/>
    <s v="Short Script"/>
    <s v="India"/>
    <n v="0.2"/>
    <n v="56"/>
    <s v="Sat"/>
    <n v="17"/>
    <x v="1"/>
    <x v="6"/>
  </r>
  <r>
    <s v="SUB_939"/>
    <s v="ID_3799"/>
    <s v="Best Sound Design"/>
    <s v="India"/>
    <n v="0.3"/>
    <n v="35"/>
    <s v="Sun"/>
    <n v="11"/>
    <x v="0"/>
    <x v="12"/>
  </r>
  <r>
    <s v="SUB_940"/>
    <s v="ID_1872"/>
    <s v="Short Script"/>
    <s v="India"/>
    <n v="0.3"/>
    <n v="49"/>
    <s v="Thu"/>
    <n v="16"/>
    <x v="0"/>
    <x v="11"/>
  </r>
  <r>
    <s v="SUB_941"/>
    <s v="ID_1440"/>
    <s v="Feature Script"/>
    <s v="India"/>
    <n v="0.4"/>
    <n v="48"/>
    <s v="Wed"/>
    <n v="12"/>
    <x v="0"/>
    <x v="2"/>
  </r>
  <r>
    <s v="SUB_942"/>
    <s v="ID_1424"/>
    <s v="Feature Film"/>
    <s v="United Kingdom"/>
    <n v="0.1"/>
    <n v="72"/>
    <s v="Sun"/>
    <n v="13"/>
    <x v="0"/>
    <x v="2"/>
  </r>
  <r>
    <s v="SUB_943"/>
    <s v="ID_4198"/>
    <s v="Best Director"/>
    <s v="Mexico"/>
    <n v="0.1"/>
    <n v="45"/>
    <s v="Sat"/>
    <n v="15"/>
    <x v="1"/>
    <x v="6"/>
  </r>
  <r>
    <s v="SUB_944"/>
    <s v="ID_3921"/>
    <s v="Feature Film"/>
    <s v="United States"/>
    <n v="0.3"/>
    <n v="56"/>
    <s v="Tue"/>
    <n v="12"/>
    <x v="0"/>
    <x v="3"/>
  </r>
  <r>
    <s v="SUB_945"/>
    <s v="ID_3930"/>
    <s v="Best Producer"/>
    <s v="Canada"/>
    <n v="0"/>
    <n v="50"/>
    <s v="Sat"/>
    <n v="9"/>
    <x v="0"/>
    <x v="7"/>
  </r>
  <r>
    <s v="SUB_946"/>
    <s v="ID_1637"/>
    <s v="Best Editing"/>
    <s v="United Kingdom"/>
    <n v="0.2"/>
    <n v="40"/>
    <s v="Mon"/>
    <n v="9"/>
    <x v="0"/>
    <x v="0"/>
  </r>
  <r>
    <s v="SUB_947"/>
    <s v="ID_3093"/>
    <s v="Best Editing"/>
    <s v="United States"/>
    <n v="0.3"/>
    <n v="35"/>
    <s v="Thu"/>
    <n v="10"/>
    <x v="0"/>
    <x v="8"/>
  </r>
  <r>
    <s v="SUB_948"/>
    <s v="ID_2563"/>
    <s v="Short Script"/>
    <s v="United States"/>
    <n v="0"/>
    <n v="70"/>
    <s v="Thu"/>
    <n v="12"/>
    <x v="2"/>
    <x v="7"/>
  </r>
  <r>
    <s v="SUB_949"/>
    <s v="ID_1307"/>
    <s v="Best Producer"/>
    <s v="United States"/>
    <n v="0.2"/>
    <n v="40"/>
    <s v="Sat"/>
    <n v="10"/>
    <x v="0"/>
    <x v="11"/>
  </r>
  <r>
    <s v="SUB_950"/>
    <s v="ID_4182"/>
    <s v="Short Script"/>
    <s v="United States"/>
    <n v="0.2"/>
    <n v="56"/>
    <s v="Tue"/>
    <n v="13"/>
    <x v="1"/>
    <x v="6"/>
  </r>
  <r>
    <s v="SUB_951"/>
    <s v="ID_3281"/>
    <s v="Feature Film"/>
    <s v="France"/>
    <n v="0.1"/>
    <n v="72"/>
    <s v="Thu"/>
    <n v="13"/>
    <x v="0"/>
    <x v="12"/>
  </r>
  <r>
    <s v="SUB_952"/>
    <s v="ID_2030"/>
    <s v="Best Actress"/>
    <s v="United Kingdom"/>
    <n v="0.2"/>
    <n v="40"/>
    <s v="Thu"/>
    <n v="13"/>
    <x v="0"/>
    <x v="2"/>
  </r>
  <r>
    <s v="SUB_953"/>
    <s v="ID_3239"/>
    <s v="Short Script"/>
    <s v="Others"/>
    <n v="0.3"/>
    <n v="49"/>
    <s v="Mon"/>
    <n v="14"/>
    <x v="1"/>
    <x v="6"/>
  </r>
  <r>
    <s v="SUB_954"/>
    <s v="ID_3153"/>
    <s v="Short Film"/>
    <s v="Germany"/>
    <n v="0.2"/>
    <n v="56"/>
    <s v="Wed"/>
    <n v="10"/>
    <x v="1"/>
    <x v="6"/>
  </r>
  <r>
    <s v="SUB_955"/>
    <s v="ID_2782"/>
    <s v="Best Editing"/>
    <s v="Others"/>
    <n v="0.2"/>
    <n v="40"/>
    <s v="Wed"/>
    <n v="12"/>
    <x v="0"/>
    <x v="8"/>
  </r>
  <r>
    <s v="SUB_956"/>
    <s v="ID_3814"/>
    <s v="Best Actress"/>
    <s v="United Kingdom"/>
    <n v="0.3"/>
    <n v="35"/>
    <s v="Tue"/>
    <n v="13"/>
    <x v="1"/>
    <x v="6"/>
  </r>
  <r>
    <s v="SUB_957"/>
    <s v="ID_1081"/>
    <s v="Best Cinematography"/>
    <s v="Brazil"/>
    <n v="0.1"/>
    <n v="45"/>
    <s v="Wed"/>
    <n v="15"/>
    <x v="2"/>
    <x v="1"/>
  </r>
  <r>
    <s v="SUB_958"/>
    <s v="ID_2722"/>
    <s v="Short Film"/>
    <s v="India"/>
    <n v="0.3"/>
    <n v="49"/>
    <s v="Thu"/>
    <n v="14"/>
    <x v="2"/>
    <x v="3"/>
  </r>
  <r>
    <s v="SUB_959"/>
    <s v="ID_2621"/>
    <s v="Best Sound Design"/>
    <s v="United States"/>
    <n v="0.4"/>
    <n v="30"/>
    <s v="Wed"/>
    <n v="16"/>
    <x v="0"/>
    <x v="10"/>
  </r>
  <r>
    <s v="SUB_960"/>
    <s v="ID_1360"/>
    <s v="Best Editing"/>
    <s v="Nigeria"/>
    <n v="0.3"/>
    <n v="35"/>
    <s v="Tue"/>
    <n v="16"/>
    <x v="0"/>
    <x v="11"/>
  </r>
  <r>
    <s v="SUB_961"/>
    <s v="ID_3188"/>
    <s v="Best Cinematography"/>
    <s v="United Kingdom"/>
    <n v="0.3"/>
    <n v="35"/>
    <s v="Sat"/>
    <n v="11"/>
    <x v="0"/>
    <x v="13"/>
  </r>
  <r>
    <s v="SUB_962"/>
    <s v="ID_2345"/>
    <s v="Short Film"/>
    <s v="India"/>
    <n v="0"/>
    <n v="70"/>
    <s v="Tue"/>
    <n v="14"/>
    <x v="0"/>
    <x v="11"/>
  </r>
  <r>
    <s v="SUB_963"/>
    <s v="ID_3290"/>
    <s v="Best Cinematography"/>
    <s v="United States"/>
    <n v="0.1"/>
    <n v="45"/>
    <s v="Sat"/>
    <n v="10"/>
    <x v="0"/>
    <x v="0"/>
  </r>
  <r>
    <s v="SUB_964"/>
    <s v="ID_2506"/>
    <s v="Short Script"/>
    <s v="United Kingdom"/>
    <n v="0.3"/>
    <n v="49"/>
    <s v="Fri"/>
    <n v="9"/>
    <x v="0"/>
    <x v="2"/>
  </r>
  <r>
    <s v="SUB_965"/>
    <s v="ID_1494"/>
    <s v="Documentary"/>
    <s v="Mexico"/>
    <n v="0.1"/>
    <n v="63"/>
    <s v="Thu"/>
    <n v="14"/>
    <x v="1"/>
    <x v="6"/>
  </r>
  <r>
    <s v="SUB_966"/>
    <s v="ID_2369"/>
    <s v="Best Director"/>
    <s v="Nigeria"/>
    <n v="0.2"/>
    <n v="40"/>
    <s v="Fri"/>
    <n v="17"/>
    <x v="0"/>
    <x v="13"/>
  </r>
  <r>
    <s v="SUB_967"/>
    <s v="ID_2290"/>
    <s v="Best Actor"/>
    <s v="Australia"/>
    <n v="0.3"/>
    <n v="35"/>
    <s v="Sun"/>
    <n v="12"/>
    <x v="0"/>
    <x v="13"/>
  </r>
  <r>
    <s v="SUB_968"/>
    <s v="ID_1593"/>
    <s v="Best Editing"/>
    <s v="United States"/>
    <n v="0.4"/>
    <n v="30"/>
    <s v="Thu"/>
    <n v="10"/>
    <x v="1"/>
    <x v="6"/>
  </r>
  <r>
    <s v="SUB_969"/>
    <s v="ID_1549"/>
    <s v="Best Cinematography"/>
    <s v="South Korea"/>
    <n v="0.4"/>
    <n v="30"/>
    <s v="Wed"/>
    <n v="14"/>
    <x v="0"/>
    <x v="5"/>
  </r>
  <r>
    <s v="SUB_970"/>
    <s v="ID_3943"/>
    <s v="Short Film"/>
    <s v="South Korea"/>
    <n v="0.3"/>
    <n v="49"/>
    <s v="Sun"/>
    <n v="9"/>
    <x v="2"/>
    <x v="13"/>
  </r>
  <r>
    <s v="SUB_971"/>
    <s v="ID_2715"/>
    <s v="Best Sound Design"/>
    <s v="France"/>
    <n v="0.4"/>
    <n v="30"/>
    <s v="Sun"/>
    <n v="12"/>
    <x v="1"/>
    <x v="6"/>
  </r>
  <r>
    <s v="SUB_972"/>
    <s v="ID_2394"/>
    <s v="Best Director"/>
    <s v="France"/>
    <n v="0.3"/>
    <n v="35"/>
    <s v="Mon"/>
    <n v="12"/>
    <x v="1"/>
    <x v="6"/>
  </r>
  <r>
    <s v="SUB_973"/>
    <s v="ID_1623"/>
    <s v="Best Cinematography"/>
    <s v="Canada"/>
    <n v="0"/>
    <n v="50"/>
    <s v="Fri"/>
    <n v="9"/>
    <x v="0"/>
    <x v="11"/>
  </r>
  <r>
    <s v="SUB_974"/>
    <s v="ID_3188"/>
    <s v="Short Film"/>
    <s v="Others"/>
    <n v="0.2"/>
    <n v="56"/>
    <s v="Fri"/>
    <n v="17"/>
    <x v="0"/>
    <x v="13"/>
  </r>
  <r>
    <s v="SUB_975"/>
    <s v="ID_3629"/>
    <s v="Best Director"/>
    <s v="Others"/>
    <n v="0.1"/>
    <n v="45"/>
    <s v="Sun"/>
    <n v="10"/>
    <x v="2"/>
    <x v="7"/>
  </r>
  <r>
    <s v="SUB_976"/>
    <s v="ID_3414"/>
    <s v="Best Sound Design"/>
    <s v="United Kingdom"/>
    <n v="0"/>
    <n v="50"/>
    <s v="Tue"/>
    <n v="14"/>
    <x v="0"/>
    <x v="2"/>
  </r>
  <r>
    <s v="SUB_977"/>
    <s v="ID_1205"/>
    <s v="Feature Script"/>
    <s v="South Korea"/>
    <n v="0"/>
    <n v="80"/>
    <s v="Wed"/>
    <n v="17"/>
    <x v="0"/>
    <x v="7"/>
  </r>
  <r>
    <s v="SUB_978"/>
    <s v="ID_1055"/>
    <s v="Best Actor"/>
    <s v="India"/>
    <n v="0"/>
    <n v="50"/>
    <s v="Sat"/>
    <n v="15"/>
    <x v="1"/>
    <x v="6"/>
  </r>
  <r>
    <s v="SUB_979"/>
    <s v="ID_4184"/>
    <s v="Best Actress"/>
    <s v="United Kingdom"/>
    <n v="0"/>
    <n v="50"/>
    <s v="Sat"/>
    <n v="14"/>
    <x v="1"/>
    <x v="6"/>
  </r>
  <r>
    <s v="SUB_980"/>
    <s v="ID_2678"/>
    <s v="Best Sound Design"/>
    <s v="South Korea"/>
    <n v="0"/>
    <n v="50"/>
    <s v="Fri"/>
    <n v="15"/>
    <x v="0"/>
    <x v="9"/>
  </r>
  <r>
    <s v="SUB_981"/>
    <s v="ID_1408"/>
    <s v="Best Actress"/>
    <s v="Mexico"/>
    <n v="0"/>
    <n v="50"/>
    <s v="Fri"/>
    <n v="10"/>
    <x v="0"/>
    <x v="1"/>
  </r>
  <r>
    <s v="SUB_982"/>
    <s v="ID_3624"/>
    <s v="Best Editing"/>
    <s v="India"/>
    <n v="0.1"/>
    <n v="45"/>
    <s v="Sun"/>
    <n v="17"/>
    <x v="0"/>
    <x v="3"/>
  </r>
  <r>
    <s v="SUB_983"/>
    <s v="ID_3703"/>
    <s v="Best Sound Design"/>
    <s v="United States"/>
    <n v="0"/>
    <n v="50"/>
    <s v="Mon"/>
    <n v="14"/>
    <x v="1"/>
    <x v="6"/>
  </r>
  <r>
    <s v="SUB_984"/>
    <s v="ID_3158"/>
    <s v="Feature Script"/>
    <s v="United States"/>
    <n v="0"/>
    <n v="80"/>
    <s v="Mon"/>
    <n v="11"/>
    <x v="0"/>
    <x v="13"/>
  </r>
  <r>
    <s v="SUB_985"/>
    <s v="ID_1893"/>
    <s v="Feature Film"/>
    <s v="Brazil"/>
    <n v="0.2"/>
    <n v="64"/>
    <s v="Sun"/>
    <n v="14"/>
    <x v="0"/>
    <x v="13"/>
  </r>
  <r>
    <s v="SUB_986"/>
    <s v="ID_1076"/>
    <s v="Documentary"/>
    <s v="India"/>
    <n v="0.1"/>
    <n v="63"/>
    <s v="Sun"/>
    <n v="15"/>
    <x v="0"/>
    <x v="3"/>
  </r>
  <r>
    <s v="SUB_987"/>
    <s v="ID_1051"/>
    <s v="Feature Film"/>
    <s v="United Kingdom"/>
    <n v="0"/>
    <n v="80"/>
    <s v="Wed"/>
    <n v="14"/>
    <x v="1"/>
    <x v="6"/>
  </r>
  <r>
    <s v="SUB_988"/>
    <s v="ID_1459"/>
    <s v="Best Actress"/>
    <s v="United States"/>
    <n v="0.3"/>
    <n v="35"/>
    <s v="Tue"/>
    <n v="14"/>
    <x v="0"/>
    <x v="10"/>
  </r>
  <r>
    <s v="SUB_989"/>
    <s v="ID_1080"/>
    <s v="Feature Script"/>
    <s v="United States"/>
    <n v="0.2"/>
    <n v="64"/>
    <s v="Thu"/>
    <n v="13"/>
    <x v="1"/>
    <x v="6"/>
  </r>
  <r>
    <s v="SUB_990"/>
    <s v="ID_1114"/>
    <s v="Feature Script"/>
    <s v="United Kingdom"/>
    <n v="0.3"/>
    <n v="56"/>
    <s v="Tue"/>
    <n v="17"/>
    <x v="1"/>
    <x v="6"/>
  </r>
  <r>
    <s v="SUB_991"/>
    <s v="ID_3013"/>
    <s v="Documentary"/>
    <s v="Canada"/>
    <n v="0"/>
    <n v="70"/>
    <s v="Fri"/>
    <n v="16"/>
    <x v="0"/>
    <x v="4"/>
  </r>
  <r>
    <s v="SUB_992"/>
    <s v="ID_3124"/>
    <s v="Documentary"/>
    <s v="Others"/>
    <n v="0.3"/>
    <n v="49"/>
    <s v="Tue"/>
    <n v="17"/>
    <x v="0"/>
    <x v="0"/>
  </r>
  <r>
    <s v="SUB_993"/>
    <s v="ID_2455"/>
    <s v="Best Actor"/>
    <s v="France"/>
    <n v="0.3"/>
    <n v="35"/>
    <s v="Fri"/>
    <n v="13"/>
    <x v="0"/>
    <x v="9"/>
  </r>
  <r>
    <s v="SUB_994"/>
    <s v="ID_1751"/>
    <s v="Short Script"/>
    <s v="Germany"/>
    <n v="0.3"/>
    <n v="49"/>
    <s v="Thu"/>
    <n v="17"/>
    <x v="0"/>
    <x v="13"/>
  </r>
  <r>
    <s v="SUB_995"/>
    <s v="ID_2020"/>
    <s v="Short Script"/>
    <s v="United States"/>
    <n v="0.1"/>
    <n v="63"/>
    <s v="Tue"/>
    <n v="17"/>
    <x v="1"/>
    <x v="6"/>
  </r>
  <r>
    <s v="SUB_996"/>
    <s v="ID_1946"/>
    <s v="Best Actor"/>
    <s v="India"/>
    <n v="0.1"/>
    <n v="45"/>
    <s v="Mon"/>
    <n v="13"/>
    <x v="0"/>
    <x v="1"/>
  </r>
  <r>
    <s v="SUB_997"/>
    <s v="ID_4151"/>
    <s v="Feature Script"/>
    <s v="Germany"/>
    <n v="0"/>
    <n v="80"/>
    <s v="Thu"/>
    <n v="17"/>
    <x v="1"/>
    <x v="6"/>
  </r>
  <r>
    <s v="SUB_998"/>
    <s v="ID_2418"/>
    <s v="Feature Script"/>
    <s v="United Kingdom"/>
    <n v="0.2"/>
    <n v="64"/>
    <s v="Fri"/>
    <n v="10"/>
    <x v="0"/>
    <x v="4"/>
  </r>
  <r>
    <s v="SUB_999"/>
    <s v="ID_2913"/>
    <s v="Best Cinematography"/>
    <s v="Others"/>
    <n v="0"/>
    <n v="50"/>
    <s v="Mon"/>
    <n v="14"/>
    <x v="0"/>
    <x v="4"/>
  </r>
  <r>
    <s v="SUB_1000"/>
    <s v="ID_3520"/>
    <s v="Best Editing"/>
    <s v="Others"/>
    <n v="0.4"/>
    <n v="30"/>
    <s v="Sun"/>
    <n v="12"/>
    <x v="2"/>
    <x v="4"/>
  </r>
  <r>
    <s v="SUB_1001"/>
    <s v="ID_1707"/>
    <s v="Best Director"/>
    <s v="United States"/>
    <n v="0.2"/>
    <n v="40"/>
    <s v="Wed"/>
    <n v="13"/>
    <x v="2"/>
    <x v="0"/>
  </r>
  <r>
    <s v="SUB_1002"/>
    <s v="ID_1932"/>
    <s v="Short Script"/>
    <s v="Others"/>
    <n v="0"/>
    <n v="70"/>
    <s v="Sat"/>
    <n v="10"/>
    <x v="0"/>
    <x v="5"/>
  </r>
  <r>
    <s v="SUB_1003"/>
    <s v="ID_4157"/>
    <s v="Short Script"/>
    <s v="United States"/>
    <n v="0.3"/>
    <n v="49"/>
    <s v="Tue"/>
    <n v="9"/>
    <x v="1"/>
    <x v="6"/>
  </r>
  <r>
    <s v="SUB_1004"/>
    <s v="ID_3919"/>
    <s v="Documentary"/>
    <s v="United Kingdom"/>
    <n v="0.1"/>
    <n v="63"/>
    <s v="Mon"/>
    <n v="17"/>
    <x v="1"/>
    <x v="6"/>
  </r>
  <r>
    <s v="SUB_1005"/>
    <s v="ID_2183"/>
    <s v="Best Sound Design"/>
    <s v="United Kingdom"/>
    <n v="0"/>
    <n v="50"/>
    <s v="Thu"/>
    <n v="11"/>
    <x v="1"/>
    <x v="6"/>
  </r>
  <r>
    <s v="SUB_1006"/>
    <s v="ID_1048"/>
    <s v="Best Cinematography"/>
    <s v="Germany"/>
    <n v="0.2"/>
    <n v="40"/>
    <s v="Sat"/>
    <n v="16"/>
    <x v="1"/>
    <x v="6"/>
  </r>
  <r>
    <s v="SUB_1007"/>
    <s v="ID_4125"/>
    <s v="Short Film"/>
    <s v="France"/>
    <n v="0.4"/>
    <n v="42"/>
    <s v="Sun"/>
    <n v="15"/>
    <x v="1"/>
    <x v="6"/>
  </r>
  <r>
    <s v="SUB_1008"/>
    <s v="ID_1132"/>
    <s v="Short Script"/>
    <s v="United States"/>
    <n v="0"/>
    <n v="70"/>
    <s v="Thu"/>
    <n v="15"/>
    <x v="0"/>
    <x v="11"/>
  </r>
  <r>
    <s v="SUB_1009"/>
    <s v="ID_3865"/>
    <s v="Feature Script"/>
    <s v="United States"/>
    <n v="0.2"/>
    <n v="64"/>
    <s v="Sun"/>
    <n v="10"/>
    <x v="1"/>
    <x v="6"/>
  </r>
  <r>
    <s v="SUB_1010"/>
    <s v="ID_2557"/>
    <s v="Short Film"/>
    <s v="Mexico"/>
    <n v="0.3"/>
    <n v="49"/>
    <s v="Mon"/>
    <n v="14"/>
    <x v="0"/>
    <x v="2"/>
  </r>
  <r>
    <s v="SUB_1011"/>
    <s v="ID_2877"/>
    <s v="Feature Film"/>
    <s v="Others"/>
    <n v="0.3"/>
    <n v="56"/>
    <s v="Thu"/>
    <n v="10"/>
    <x v="1"/>
    <x v="6"/>
  </r>
  <r>
    <s v="SUB_1012"/>
    <s v="ID_1780"/>
    <s v="Best Director"/>
    <s v="United States"/>
    <n v="0.3"/>
    <n v="35"/>
    <s v="Wed"/>
    <n v="13"/>
    <x v="2"/>
    <x v="4"/>
  </r>
  <r>
    <s v="SUB_1013"/>
    <s v="ID_1908"/>
    <s v="Best Actor"/>
    <s v="United States"/>
    <n v="0.1"/>
    <n v="45"/>
    <s v="Thu"/>
    <n v="15"/>
    <x v="1"/>
    <x v="6"/>
  </r>
  <r>
    <s v="SUB_1014"/>
    <s v="ID_3719"/>
    <s v="Short Film"/>
    <s v="Australia"/>
    <n v="0.3"/>
    <n v="49"/>
    <s v="Wed"/>
    <n v="17"/>
    <x v="2"/>
    <x v="7"/>
  </r>
  <r>
    <s v="SUB_1015"/>
    <s v="ID_1614"/>
    <s v="Documentary"/>
    <s v="United Kingdom"/>
    <n v="0.2"/>
    <n v="56"/>
    <s v="Wed"/>
    <n v="10"/>
    <x v="2"/>
    <x v="12"/>
  </r>
  <r>
    <s v="SUB_1016"/>
    <s v="ID_1477"/>
    <s v="Best Editing"/>
    <s v="Brazil"/>
    <n v="0.3"/>
    <n v="35"/>
    <s v="Fri"/>
    <n v="10"/>
    <x v="0"/>
    <x v="3"/>
  </r>
  <r>
    <s v="SUB_1017"/>
    <s v="ID_2471"/>
    <s v="Best Producer"/>
    <s v="Brazil"/>
    <n v="0.2"/>
    <n v="40"/>
    <s v="Mon"/>
    <n v="16"/>
    <x v="0"/>
    <x v="8"/>
  </r>
  <r>
    <s v="SUB_1018"/>
    <s v="ID_1372"/>
    <s v="Best Actress"/>
    <s v="Nigeria"/>
    <n v="0.3"/>
    <n v="35"/>
    <s v="Tue"/>
    <n v="16"/>
    <x v="0"/>
    <x v="10"/>
  </r>
  <r>
    <s v="SUB_1019"/>
    <s v="ID_3873"/>
    <s v="Feature Script"/>
    <s v="France"/>
    <n v="0.2"/>
    <n v="64"/>
    <s v="Mon"/>
    <n v="16"/>
    <x v="2"/>
    <x v="4"/>
  </r>
  <r>
    <s v="SUB_1020"/>
    <s v="ID_3557"/>
    <s v="Best Editing"/>
    <s v="United Kingdom"/>
    <n v="0.2"/>
    <n v="40"/>
    <s v="Sun"/>
    <n v="10"/>
    <x v="0"/>
    <x v="9"/>
  </r>
  <r>
    <s v="SUB_1021"/>
    <s v="ID_2164"/>
    <s v="Best Producer"/>
    <s v="India"/>
    <n v="0"/>
    <n v="50"/>
    <s v="Thu"/>
    <n v="9"/>
    <x v="0"/>
    <x v="3"/>
  </r>
  <r>
    <s v="SUB_1022"/>
    <s v="ID_4054"/>
    <s v="Short Film"/>
    <s v="Others"/>
    <n v="0.3"/>
    <n v="49"/>
    <s v="Tue"/>
    <n v="9"/>
    <x v="1"/>
    <x v="6"/>
  </r>
  <r>
    <s v="SUB_1023"/>
    <s v="ID_3326"/>
    <s v="Best Producer"/>
    <s v="Germany"/>
    <n v="0"/>
    <n v="50"/>
    <s v="Thu"/>
    <n v="13"/>
    <x v="0"/>
    <x v="10"/>
  </r>
  <r>
    <s v="SUB_1024"/>
    <s v="ID_1975"/>
    <s v="Best Editing"/>
    <s v="Germany"/>
    <n v="0.4"/>
    <n v="30"/>
    <s v="Tue"/>
    <n v="13"/>
    <x v="0"/>
    <x v="4"/>
  </r>
  <r>
    <s v="SUB_1025"/>
    <s v="ID_4045"/>
    <s v="Documentary"/>
    <s v="Others"/>
    <n v="0.3"/>
    <n v="49"/>
    <s v="Sun"/>
    <n v="13"/>
    <x v="1"/>
    <x v="6"/>
  </r>
  <r>
    <s v="SUB_1026"/>
    <s v="ID_2813"/>
    <s v="Best Producer"/>
    <s v="United States"/>
    <n v="0.2"/>
    <n v="40"/>
    <s v="Tue"/>
    <n v="10"/>
    <x v="0"/>
    <x v="13"/>
  </r>
  <r>
    <s v="SUB_1027"/>
    <s v="ID_2992"/>
    <s v="Feature Script"/>
    <s v="Brazil"/>
    <n v="0.3"/>
    <n v="56"/>
    <s v="Thu"/>
    <n v="17"/>
    <x v="0"/>
    <x v="3"/>
  </r>
  <r>
    <s v="SUB_1028"/>
    <s v="ID_1535"/>
    <s v="Best Sound Design"/>
    <s v="Brazil"/>
    <n v="0.2"/>
    <n v="40"/>
    <s v="Mon"/>
    <n v="13"/>
    <x v="2"/>
    <x v="7"/>
  </r>
  <r>
    <s v="SUB_1029"/>
    <s v="ID_3805"/>
    <s v="Best Editing"/>
    <s v="India"/>
    <n v="0.1"/>
    <n v="45"/>
    <s v="Sun"/>
    <n v="13"/>
    <x v="1"/>
    <x v="6"/>
  </r>
  <r>
    <s v="SUB_1030"/>
    <s v="ID_2041"/>
    <s v="Documentary"/>
    <s v="United Kingdom"/>
    <n v="0.1"/>
    <n v="63"/>
    <s v="Sat"/>
    <n v="15"/>
    <x v="0"/>
    <x v="5"/>
  </r>
  <r>
    <s v="SUB_1031"/>
    <s v="ID_1208"/>
    <s v="Best Cinematography"/>
    <s v="South Korea"/>
    <n v="0.4"/>
    <n v="30"/>
    <s v="Fri"/>
    <n v="14"/>
    <x v="1"/>
    <x v="6"/>
  </r>
  <r>
    <s v="SUB_1032"/>
    <s v="ID_2847"/>
    <s v="Best Director"/>
    <s v="Mexico"/>
    <n v="0.2"/>
    <n v="40"/>
    <s v="Wed"/>
    <n v="11"/>
    <x v="1"/>
    <x v="6"/>
  </r>
  <r>
    <s v="SUB_1033"/>
    <s v="ID_3868"/>
    <s v="Best Actress"/>
    <s v="India"/>
    <n v="0.3"/>
    <n v="35"/>
    <s v="Sat"/>
    <n v="17"/>
    <x v="0"/>
    <x v="1"/>
  </r>
  <r>
    <s v="SUB_1034"/>
    <s v="ID_3891"/>
    <s v="Best Editing"/>
    <s v="India"/>
    <n v="0.1"/>
    <n v="45"/>
    <s v="Sat"/>
    <n v="9"/>
    <x v="0"/>
    <x v="13"/>
  </r>
  <r>
    <s v="SUB_1035"/>
    <s v="ID_4169"/>
    <s v="Documentary"/>
    <s v="United Kingdom"/>
    <n v="0.2"/>
    <n v="56"/>
    <s v="Sat"/>
    <n v="12"/>
    <x v="1"/>
    <x v="6"/>
  </r>
  <r>
    <s v="SUB_1036"/>
    <s v="ID_3435"/>
    <s v="Best Editing"/>
    <s v="India"/>
    <n v="0.3"/>
    <n v="35"/>
    <s v="Tue"/>
    <n v="9"/>
    <x v="1"/>
    <x v="6"/>
  </r>
  <r>
    <s v="SUB_1037"/>
    <s v="ID_3479"/>
    <s v="Documentary"/>
    <s v="India"/>
    <n v="0.3"/>
    <n v="49"/>
    <s v="Fri"/>
    <n v="16"/>
    <x v="0"/>
    <x v="8"/>
  </r>
  <r>
    <s v="SUB_1038"/>
    <s v="ID_1726"/>
    <s v="Best Director"/>
    <s v="United States"/>
    <n v="0.4"/>
    <n v="30"/>
    <s v="Sun"/>
    <n v="14"/>
    <x v="0"/>
    <x v="8"/>
  </r>
  <r>
    <s v="SUB_1039"/>
    <s v="ID_1091"/>
    <s v="Feature Script"/>
    <s v="United Kingdom"/>
    <n v="0.3"/>
    <n v="56"/>
    <s v="Thu"/>
    <n v="15"/>
    <x v="0"/>
    <x v="3"/>
  </r>
  <r>
    <s v="SUB_1040"/>
    <s v="ID_1378"/>
    <s v="Best Cinematography"/>
    <s v="Others"/>
    <n v="0.2"/>
    <n v="40"/>
    <s v="Thu"/>
    <n v="14"/>
    <x v="0"/>
    <x v="10"/>
  </r>
  <r>
    <s v="SUB_1041"/>
    <s v="ID_2385"/>
    <s v="Best Cinematography"/>
    <s v="India"/>
    <n v="0.3"/>
    <n v="35"/>
    <s v="Tue"/>
    <n v="13"/>
    <x v="1"/>
    <x v="6"/>
  </r>
  <r>
    <s v="SUB_1042"/>
    <s v="ID_2932"/>
    <s v="Best Editing"/>
    <s v="Germany"/>
    <n v="0"/>
    <n v="50"/>
    <s v="Thu"/>
    <n v="11"/>
    <x v="0"/>
    <x v="7"/>
  </r>
  <r>
    <s v="SUB_1043"/>
    <s v="ID_1706"/>
    <s v="Feature Script"/>
    <s v="United States"/>
    <n v="0.3"/>
    <n v="56"/>
    <s v="Sun"/>
    <n v="16"/>
    <x v="2"/>
    <x v="0"/>
  </r>
  <r>
    <s v="SUB_1044"/>
    <s v="ID_3136"/>
    <s v="Best Sound Design"/>
    <s v="Canada"/>
    <n v="0.1"/>
    <n v="45"/>
    <s v="Tue"/>
    <n v="9"/>
    <x v="1"/>
    <x v="6"/>
  </r>
  <r>
    <s v="SUB_1045"/>
    <s v="ID_3624"/>
    <s v="Feature Film"/>
    <s v="Brazil"/>
    <n v="0.4"/>
    <n v="48"/>
    <s v="Sun"/>
    <n v="11"/>
    <x v="0"/>
    <x v="3"/>
  </r>
  <r>
    <s v="SUB_1046"/>
    <s v="ID_1627"/>
    <s v="Best Editing"/>
    <s v="United States"/>
    <n v="0.4"/>
    <n v="30"/>
    <s v="Fri"/>
    <n v="10"/>
    <x v="0"/>
    <x v="7"/>
  </r>
  <r>
    <s v="SUB_1047"/>
    <s v="ID_2877"/>
    <s v="Best Editing"/>
    <s v="India"/>
    <n v="0.2"/>
    <n v="40"/>
    <s v="Tue"/>
    <n v="11"/>
    <x v="1"/>
    <x v="6"/>
  </r>
  <r>
    <s v="SUB_1048"/>
    <s v="ID_2514"/>
    <s v="Best Sound Design"/>
    <s v="Germany"/>
    <n v="0.4"/>
    <n v="30"/>
    <s v="Mon"/>
    <n v="9"/>
    <x v="0"/>
    <x v="9"/>
  </r>
  <r>
    <s v="SUB_1049"/>
    <s v="ID_1363"/>
    <s v="Short Film"/>
    <s v="India"/>
    <n v="0.3"/>
    <n v="49"/>
    <s v="Sun"/>
    <n v="12"/>
    <x v="0"/>
    <x v="4"/>
  </r>
  <r>
    <s v="SUB_1050"/>
    <s v="ID_3392"/>
    <s v="Best Producer"/>
    <s v="France"/>
    <n v="0.2"/>
    <n v="40"/>
    <s v="Sun"/>
    <n v="16"/>
    <x v="0"/>
    <x v="3"/>
  </r>
  <r>
    <s v="SUB_1051"/>
    <s v="ID_2443"/>
    <s v="Best Cinematography"/>
    <s v="United Kingdom"/>
    <n v="0"/>
    <n v="50"/>
    <s v="Tue"/>
    <n v="10"/>
    <x v="1"/>
    <x v="6"/>
  </r>
  <r>
    <s v="SUB_1052"/>
    <s v="ID_2937"/>
    <s v="Feature Film"/>
    <s v="Others"/>
    <n v="0.2"/>
    <n v="64"/>
    <s v="Fri"/>
    <n v="13"/>
    <x v="0"/>
    <x v="3"/>
  </r>
  <r>
    <s v="SUB_1053"/>
    <s v="ID_4166"/>
    <s v="Documentary"/>
    <s v="Australia"/>
    <n v="0"/>
    <n v="70"/>
    <s v="Thu"/>
    <n v="17"/>
    <x v="1"/>
    <x v="6"/>
  </r>
  <r>
    <s v="SUB_1054"/>
    <s v="ID_3718"/>
    <s v="Documentary"/>
    <s v="Others"/>
    <n v="0.3"/>
    <n v="49"/>
    <s v="Fri"/>
    <n v="16"/>
    <x v="0"/>
    <x v="11"/>
  </r>
  <r>
    <s v="SUB_1055"/>
    <s v="ID_2657"/>
    <s v="Feature Film"/>
    <s v="United Kingdom"/>
    <n v="0.2"/>
    <n v="64"/>
    <s v="Sun"/>
    <n v="14"/>
    <x v="1"/>
    <x v="6"/>
  </r>
  <r>
    <s v="SUB_1056"/>
    <s v="ID_2713"/>
    <s v="Best Producer"/>
    <s v="India"/>
    <n v="0.2"/>
    <n v="40"/>
    <s v="Thu"/>
    <n v="11"/>
    <x v="0"/>
    <x v="5"/>
  </r>
  <r>
    <s v="SUB_1057"/>
    <s v="ID_2955"/>
    <s v="Best Editing"/>
    <s v="United States"/>
    <n v="0.2"/>
    <n v="40"/>
    <s v="Sun"/>
    <n v="12"/>
    <x v="1"/>
    <x v="6"/>
  </r>
  <r>
    <s v="SUB_1058"/>
    <s v="ID_1886"/>
    <s v="Best Actor"/>
    <s v="India"/>
    <n v="0.3"/>
    <n v="35"/>
    <s v="Sun"/>
    <n v="17"/>
    <x v="1"/>
    <x v="6"/>
  </r>
  <r>
    <s v="SUB_1059"/>
    <s v="ID_2490"/>
    <s v="Best Cinematography"/>
    <s v="United Kingdom"/>
    <n v="0.2"/>
    <n v="40"/>
    <s v="Fri"/>
    <n v="11"/>
    <x v="0"/>
    <x v="11"/>
  </r>
  <r>
    <s v="SUB_1060"/>
    <s v="ID_4110"/>
    <s v="Best Producer"/>
    <s v="United States"/>
    <n v="0.1"/>
    <n v="45"/>
    <s v="Sun"/>
    <n v="17"/>
    <x v="1"/>
    <x v="6"/>
  </r>
  <r>
    <s v="SUB_1061"/>
    <s v="ID_1304"/>
    <s v="Feature Film"/>
    <s v="Others"/>
    <n v="0"/>
    <n v="80"/>
    <s v="Sat"/>
    <n v="16"/>
    <x v="1"/>
    <x v="6"/>
  </r>
  <r>
    <s v="SUB_1062"/>
    <s v="ID_1635"/>
    <s v="Best Cinematography"/>
    <s v="India"/>
    <n v="0.1"/>
    <n v="45"/>
    <s v="Thu"/>
    <n v="14"/>
    <x v="0"/>
    <x v="9"/>
  </r>
  <r>
    <s v="SUB_1063"/>
    <s v="ID_1224"/>
    <s v="Feature Script"/>
    <s v="United Kingdom"/>
    <n v="0.2"/>
    <n v="64"/>
    <s v="Thu"/>
    <n v="10"/>
    <x v="0"/>
    <x v="0"/>
  </r>
  <r>
    <s v="SUB_1064"/>
    <s v="ID_4134"/>
    <s v="Short Film"/>
    <s v="Others"/>
    <n v="0.3"/>
    <n v="49"/>
    <s v="Sat"/>
    <n v="13"/>
    <x v="1"/>
    <x v="6"/>
  </r>
  <r>
    <s v="SUB_1065"/>
    <s v="ID_3264"/>
    <s v="Short Script"/>
    <s v="Others"/>
    <n v="0.2"/>
    <n v="56"/>
    <s v="Tue"/>
    <n v="17"/>
    <x v="1"/>
    <x v="6"/>
  </r>
  <r>
    <s v="SUB_1066"/>
    <s v="ID_1394"/>
    <s v="Best Sound Design"/>
    <s v="Nigeria"/>
    <n v="0.1"/>
    <n v="45"/>
    <s v="Sun"/>
    <n v="11"/>
    <x v="1"/>
    <x v="6"/>
  </r>
  <r>
    <s v="SUB_1067"/>
    <s v="ID_1900"/>
    <s v="Best Director"/>
    <s v="Australia"/>
    <n v="0"/>
    <n v="50"/>
    <s v="Fri"/>
    <n v="17"/>
    <x v="2"/>
    <x v="9"/>
  </r>
  <r>
    <s v="SUB_1068"/>
    <s v="ID_3772"/>
    <s v="Best Director"/>
    <s v="South Korea"/>
    <n v="0.3"/>
    <n v="35"/>
    <s v="Sat"/>
    <n v="12"/>
    <x v="2"/>
    <x v="4"/>
  </r>
  <r>
    <s v="SUB_1069"/>
    <s v="ID_1192"/>
    <s v="Best Cinematography"/>
    <s v="Others"/>
    <n v="0.3"/>
    <n v="35"/>
    <s v="Mon"/>
    <n v="14"/>
    <x v="0"/>
    <x v="2"/>
  </r>
  <r>
    <s v="SUB_1070"/>
    <s v="ID_1525"/>
    <s v="Best Producer"/>
    <s v="United States"/>
    <n v="0.1"/>
    <n v="45"/>
    <s v="Thu"/>
    <n v="13"/>
    <x v="2"/>
    <x v="10"/>
  </r>
  <r>
    <s v="SUB_1071"/>
    <s v="ID_1322"/>
    <s v="Best Actor"/>
    <s v="Others"/>
    <n v="0.3"/>
    <n v="35"/>
    <s v="Mon"/>
    <n v="9"/>
    <x v="0"/>
    <x v="3"/>
  </r>
  <r>
    <s v="SUB_1072"/>
    <s v="ID_3205"/>
    <s v="Short Film"/>
    <s v="India"/>
    <n v="0"/>
    <n v="70"/>
    <s v="Fri"/>
    <n v="11"/>
    <x v="0"/>
    <x v="3"/>
  </r>
  <r>
    <s v="SUB_1073"/>
    <s v="ID_3529"/>
    <s v="Best Producer"/>
    <s v="Nigeria"/>
    <n v="0.3"/>
    <n v="35"/>
    <s v="Tue"/>
    <n v="14"/>
    <x v="0"/>
    <x v="2"/>
  </r>
  <r>
    <s v="SUB_1074"/>
    <s v="ID_2160"/>
    <s v="Best Actress"/>
    <s v="Canada"/>
    <n v="0.4"/>
    <n v="30"/>
    <s v="Tue"/>
    <n v="11"/>
    <x v="0"/>
    <x v="10"/>
  </r>
  <r>
    <s v="SUB_1075"/>
    <s v="ID_1397"/>
    <s v="Documentary"/>
    <s v="Germany"/>
    <n v="0.2"/>
    <n v="56"/>
    <s v="Tue"/>
    <n v="14"/>
    <x v="1"/>
    <x v="6"/>
  </r>
  <r>
    <s v="SUB_1076"/>
    <s v="ID_2469"/>
    <s v="Documentary"/>
    <s v="Others"/>
    <n v="0.2"/>
    <n v="56"/>
    <s v="Wed"/>
    <n v="15"/>
    <x v="0"/>
    <x v="4"/>
  </r>
  <r>
    <s v="SUB_1077"/>
    <s v="ID_3259"/>
    <s v="Best Actor"/>
    <s v="United Kingdom"/>
    <n v="0.4"/>
    <n v="30"/>
    <s v="Thu"/>
    <n v="13"/>
    <x v="2"/>
    <x v="4"/>
  </r>
  <r>
    <s v="SUB_1078"/>
    <s v="ID_2203"/>
    <s v="Best Editing"/>
    <s v="Others"/>
    <n v="0.3"/>
    <n v="35"/>
    <s v="Fri"/>
    <n v="17"/>
    <x v="2"/>
    <x v="9"/>
  </r>
  <r>
    <s v="SUB_1079"/>
    <s v="ID_2886"/>
    <s v="Feature Script"/>
    <s v="South Korea"/>
    <n v="0.2"/>
    <n v="64"/>
    <s v="Thu"/>
    <n v="16"/>
    <x v="1"/>
    <x v="6"/>
  </r>
  <r>
    <s v="SUB_1080"/>
    <s v="ID_1713"/>
    <s v="Best Editing"/>
    <s v="Germany"/>
    <n v="0"/>
    <n v="50"/>
    <s v="Thu"/>
    <n v="17"/>
    <x v="1"/>
    <x v="6"/>
  </r>
  <r>
    <s v="SUB_1081"/>
    <s v="ID_3428"/>
    <s v="Short Script"/>
    <s v="Mexico"/>
    <n v="0.1"/>
    <n v="63"/>
    <s v="Sat"/>
    <n v="16"/>
    <x v="0"/>
    <x v="7"/>
  </r>
  <r>
    <s v="SUB_1082"/>
    <s v="ID_3407"/>
    <s v="Short Script"/>
    <s v="United States"/>
    <n v="0.3"/>
    <n v="49"/>
    <s v="Tue"/>
    <n v="10"/>
    <x v="0"/>
    <x v="13"/>
  </r>
  <r>
    <s v="SUB_1083"/>
    <s v="ID_2255"/>
    <s v="Feature Script"/>
    <s v="Nigeria"/>
    <n v="0.4"/>
    <n v="48"/>
    <s v="Sun"/>
    <n v="10"/>
    <x v="0"/>
    <x v="12"/>
  </r>
  <r>
    <s v="SUB_1084"/>
    <s v="ID_3472"/>
    <s v="Best Actor"/>
    <s v="Brazil"/>
    <n v="0.2"/>
    <n v="40"/>
    <s v="Sat"/>
    <n v="17"/>
    <x v="2"/>
    <x v="1"/>
  </r>
  <r>
    <s v="SUB_1085"/>
    <s v="ID_2267"/>
    <s v="Best Producer"/>
    <s v="South Korea"/>
    <n v="0.4"/>
    <n v="30"/>
    <s v="Mon"/>
    <n v="16"/>
    <x v="1"/>
    <x v="6"/>
  </r>
  <r>
    <s v="SUB_1086"/>
    <s v="ID_2283"/>
    <s v="Short Film"/>
    <s v="United States"/>
    <n v="0.3"/>
    <n v="49"/>
    <s v="Thu"/>
    <n v="12"/>
    <x v="0"/>
    <x v="2"/>
  </r>
  <r>
    <s v="SUB_1087"/>
    <s v="ID_2285"/>
    <s v="Feature Script"/>
    <s v="South Korea"/>
    <n v="0.3"/>
    <n v="56"/>
    <s v="Sat"/>
    <n v="14"/>
    <x v="0"/>
    <x v="0"/>
  </r>
  <r>
    <s v="SUB_1088"/>
    <s v="ID_2821"/>
    <s v="Best Director"/>
    <s v="United States"/>
    <n v="0.2"/>
    <n v="40"/>
    <s v="Sun"/>
    <n v="10"/>
    <x v="0"/>
    <x v="0"/>
  </r>
  <r>
    <s v="SUB_1089"/>
    <s v="ID_2785"/>
    <s v="Short Film"/>
    <s v="United States"/>
    <n v="0.3"/>
    <n v="49"/>
    <s v="Fri"/>
    <n v="10"/>
    <x v="1"/>
    <x v="6"/>
  </r>
  <r>
    <s v="SUB_1090"/>
    <s v="ID_3184"/>
    <s v="Best Actress"/>
    <s v="India"/>
    <n v="0.3"/>
    <n v="35"/>
    <s v="Thu"/>
    <n v="16"/>
    <x v="0"/>
    <x v="7"/>
  </r>
  <r>
    <s v="SUB_1091"/>
    <s v="ID_3207"/>
    <s v="Feature Film"/>
    <s v="United Kingdom"/>
    <n v="0.2"/>
    <n v="64"/>
    <s v="Sat"/>
    <n v="11"/>
    <x v="0"/>
    <x v="0"/>
  </r>
  <r>
    <s v="SUB_1092"/>
    <s v="ID_3732"/>
    <s v="Best Sound Design"/>
    <s v="United States"/>
    <n v="0.3"/>
    <n v="35"/>
    <s v="Wed"/>
    <n v="14"/>
    <x v="0"/>
    <x v="5"/>
  </r>
  <r>
    <s v="SUB_1093"/>
    <s v="ID_2241"/>
    <s v="Best Actress"/>
    <s v="Canada"/>
    <n v="0"/>
    <n v="50"/>
    <s v="Sat"/>
    <n v="9"/>
    <x v="0"/>
    <x v="4"/>
  </r>
  <r>
    <s v="SUB_1094"/>
    <s v="ID_2483"/>
    <s v="Feature Film"/>
    <s v="South Korea"/>
    <n v="0.4"/>
    <n v="48"/>
    <s v="Mon"/>
    <n v="16"/>
    <x v="1"/>
    <x v="6"/>
  </r>
  <r>
    <s v="SUB_1095"/>
    <s v="ID_2449"/>
    <s v="Feature Film"/>
    <s v="United Kingdom"/>
    <n v="0"/>
    <n v="80"/>
    <s v="Thu"/>
    <n v="11"/>
    <x v="1"/>
    <x v="6"/>
  </r>
  <r>
    <s v="SUB_1096"/>
    <s v="ID_2204"/>
    <s v="Short Film"/>
    <s v="United States"/>
    <n v="0.2"/>
    <n v="56"/>
    <s v="Sun"/>
    <n v="16"/>
    <x v="0"/>
    <x v="12"/>
  </r>
  <r>
    <s v="SUB_1097"/>
    <s v="ID_1529"/>
    <s v="Best Actor"/>
    <s v="United States"/>
    <n v="0.2"/>
    <n v="40"/>
    <s v="Wed"/>
    <n v="10"/>
    <x v="2"/>
    <x v="4"/>
  </r>
  <r>
    <s v="SUB_1098"/>
    <s v="ID_1428"/>
    <s v="Best Editing"/>
    <s v="Germany"/>
    <n v="0.3"/>
    <n v="35"/>
    <s v="Sat"/>
    <n v="11"/>
    <x v="0"/>
    <x v="4"/>
  </r>
  <r>
    <s v="SUB_1099"/>
    <s v="ID_1399"/>
    <s v="Best Actor"/>
    <s v="India"/>
    <n v="0"/>
    <n v="50"/>
    <s v="Sat"/>
    <n v="13"/>
    <x v="0"/>
    <x v="5"/>
  </r>
  <r>
    <s v="SUB_1100"/>
    <s v="ID_4144"/>
    <s v="Best Editing"/>
    <s v="Germany"/>
    <n v="0.3"/>
    <n v="35"/>
    <s v="Tue"/>
    <n v="14"/>
    <x v="1"/>
    <x v="6"/>
  </r>
  <r>
    <s v="SUB_1101"/>
    <s v="ID_1239"/>
    <s v="Short Film"/>
    <s v="Canada"/>
    <n v="0.3"/>
    <n v="49"/>
    <s v="Wed"/>
    <n v="13"/>
    <x v="0"/>
    <x v="10"/>
  </r>
  <r>
    <s v="SUB_1102"/>
    <s v="ID_1088"/>
    <s v="Best Sound Design"/>
    <s v="Germany"/>
    <n v="0.4"/>
    <n v="30"/>
    <s v="Tue"/>
    <n v="17"/>
    <x v="0"/>
    <x v="5"/>
  </r>
  <r>
    <s v="SUB_1103"/>
    <s v="ID_1016"/>
    <s v="Best Sound Design"/>
    <s v="India"/>
    <n v="0.3"/>
    <n v="35"/>
    <s v="Mon"/>
    <n v="11"/>
    <x v="2"/>
    <x v="10"/>
  </r>
  <r>
    <s v="SUB_1104"/>
    <s v="ID_2573"/>
    <s v="Documentary"/>
    <s v="Others"/>
    <n v="0"/>
    <n v="70"/>
    <s v="Fri"/>
    <n v="10"/>
    <x v="0"/>
    <x v="12"/>
  </r>
  <r>
    <s v="SUB_1105"/>
    <s v="ID_2158"/>
    <s v="Best Actress"/>
    <s v="Others"/>
    <n v="0"/>
    <n v="50"/>
    <s v="Sun"/>
    <n v="17"/>
    <x v="0"/>
    <x v="2"/>
  </r>
  <r>
    <s v="SUB_1106"/>
    <s v="ID_1987"/>
    <s v="Best Editing"/>
    <s v="United Kingdom"/>
    <n v="0.4"/>
    <n v="30"/>
    <s v="Wed"/>
    <n v="14"/>
    <x v="2"/>
    <x v="10"/>
  </r>
  <r>
    <s v="SUB_1107"/>
    <s v="ID_3785"/>
    <s v="Short Film"/>
    <s v="United Kingdom"/>
    <n v="0.1"/>
    <n v="63"/>
    <s v="Wed"/>
    <n v="16"/>
    <x v="0"/>
    <x v="7"/>
  </r>
  <r>
    <s v="SUB_1108"/>
    <s v="ID_2991"/>
    <s v="Best Actor"/>
    <s v="United States"/>
    <n v="0.3"/>
    <n v="35"/>
    <s v="Sun"/>
    <n v="9"/>
    <x v="0"/>
    <x v="11"/>
  </r>
  <r>
    <s v="SUB_1109"/>
    <s v="ID_2675"/>
    <s v="Best Producer"/>
    <s v="Mexico"/>
    <n v="0.3"/>
    <n v="35"/>
    <s v="Tue"/>
    <n v="15"/>
    <x v="2"/>
    <x v="0"/>
  </r>
  <r>
    <s v="SUB_1110"/>
    <s v="ID_4073"/>
    <s v="Short Film"/>
    <s v="Others"/>
    <n v="0.4"/>
    <n v="42"/>
    <s v="Wed"/>
    <n v="13"/>
    <x v="1"/>
    <x v="6"/>
  </r>
  <r>
    <s v="SUB_1111"/>
    <s v="ID_1736"/>
    <s v="Best Actress"/>
    <s v="India"/>
    <n v="0.2"/>
    <n v="40"/>
    <s v="Mon"/>
    <n v="14"/>
    <x v="0"/>
    <x v="5"/>
  </r>
  <r>
    <s v="SUB_1112"/>
    <s v="ID_3428"/>
    <s v="Best Producer"/>
    <s v="Others"/>
    <n v="0.2"/>
    <n v="40"/>
    <s v="Sun"/>
    <n v="11"/>
    <x v="0"/>
    <x v="7"/>
  </r>
  <r>
    <s v="SUB_1113"/>
    <s v="ID_1960"/>
    <s v="Documentary"/>
    <s v="France"/>
    <n v="0.2"/>
    <n v="56"/>
    <s v="Fri"/>
    <n v="15"/>
    <x v="0"/>
    <x v="10"/>
  </r>
  <r>
    <s v="SUB_1114"/>
    <s v="ID_3216"/>
    <s v="Best Director"/>
    <s v="United States"/>
    <n v="0.3"/>
    <n v="35"/>
    <s v="Sun"/>
    <n v="16"/>
    <x v="0"/>
    <x v="9"/>
  </r>
  <r>
    <s v="SUB_1115"/>
    <s v="ID_2463"/>
    <s v="Feature Film"/>
    <s v="Canada"/>
    <n v="0.3"/>
    <n v="56"/>
    <s v="Thu"/>
    <n v="11"/>
    <x v="0"/>
    <x v="9"/>
  </r>
  <r>
    <s v="SUB_1116"/>
    <s v="ID_3051"/>
    <s v="Short Film"/>
    <s v="Australia"/>
    <n v="0.1"/>
    <n v="63"/>
    <s v="Sat"/>
    <n v="16"/>
    <x v="0"/>
    <x v="9"/>
  </r>
  <r>
    <s v="SUB_1117"/>
    <s v="ID_1492"/>
    <s v="Feature Script"/>
    <s v="Germany"/>
    <n v="0.4"/>
    <n v="48"/>
    <s v="Sat"/>
    <n v="12"/>
    <x v="1"/>
    <x v="6"/>
  </r>
  <r>
    <s v="SUB_1118"/>
    <s v="ID_3088"/>
    <s v="Short Script"/>
    <s v="Australia"/>
    <n v="0.3"/>
    <n v="49"/>
    <s v="Tue"/>
    <n v="15"/>
    <x v="0"/>
    <x v="10"/>
  </r>
  <r>
    <s v="SUB_1119"/>
    <s v="ID_1932"/>
    <s v="Short Script"/>
    <s v="Germany"/>
    <n v="0.4"/>
    <n v="42"/>
    <s v="Mon"/>
    <n v="13"/>
    <x v="0"/>
    <x v="5"/>
  </r>
  <r>
    <s v="SUB_1120"/>
    <s v="ID_3940"/>
    <s v="Best Actress"/>
    <s v="Nigeria"/>
    <n v="0"/>
    <n v="50"/>
    <s v="Tue"/>
    <n v="11"/>
    <x v="1"/>
    <x v="6"/>
  </r>
  <r>
    <s v="SUB_1121"/>
    <s v="ID_3769"/>
    <s v="Best Director"/>
    <s v="India"/>
    <n v="0.2"/>
    <n v="40"/>
    <s v="Mon"/>
    <n v="9"/>
    <x v="0"/>
    <x v="10"/>
  </r>
  <r>
    <s v="SUB_1122"/>
    <s v="ID_4164"/>
    <s v="Best Editing"/>
    <s v="United States"/>
    <n v="0.3"/>
    <n v="35"/>
    <s v="Wed"/>
    <n v="16"/>
    <x v="1"/>
    <x v="6"/>
  </r>
  <r>
    <s v="SUB_1123"/>
    <s v="ID_1203"/>
    <s v="Best Actress"/>
    <s v="Canada"/>
    <n v="0"/>
    <n v="50"/>
    <s v="Sat"/>
    <n v="17"/>
    <x v="1"/>
    <x v="6"/>
  </r>
  <r>
    <s v="SUB_1124"/>
    <s v="ID_2784"/>
    <s v="Documentary"/>
    <s v="United States"/>
    <n v="0.2"/>
    <n v="56"/>
    <s v="Mon"/>
    <n v="13"/>
    <x v="0"/>
    <x v="11"/>
  </r>
  <r>
    <s v="SUB_1125"/>
    <s v="ID_4101"/>
    <s v="Documentary"/>
    <s v="Australia"/>
    <n v="0.3"/>
    <n v="49"/>
    <s v="Fri"/>
    <n v="13"/>
    <x v="1"/>
    <x v="6"/>
  </r>
  <r>
    <s v="SUB_1126"/>
    <s v="ID_3781"/>
    <s v="Short Film"/>
    <s v="Germany"/>
    <n v="0.3"/>
    <n v="49"/>
    <s v="Sat"/>
    <n v="13"/>
    <x v="0"/>
    <x v="0"/>
  </r>
  <r>
    <s v="SUB_1127"/>
    <s v="ID_2264"/>
    <s v="Best Cinematography"/>
    <s v="Australia"/>
    <n v="0"/>
    <n v="50"/>
    <s v="Thu"/>
    <n v="11"/>
    <x v="0"/>
    <x v="9"/>
  </r>
  <r>
    <s v="SUB_1128"/>
    <s v="ID_2782"/>
    <s v="Best Cinematography"/>
    <s v="Brazil"/>
    <n v="0"/>
    <n v="50"/>
    <s v="Tue"/>
    <n v="10"/>
    <x v="0"/>
    <x v="8"/>
  </r>
  <r>
    <s v="SUB_1129"/>
    <s v="ID_1984"/>
    <s v="Short Script"/>
    <s v="United Kingdom"/>
    <n v="0"/>
    <n v="70"/>
    <s v="Mon"/>
    <n v="13"/>
    <x v="2"/>
    <x v="0"/>
  </r>
  <r>
    <s v="SUB_1130"/>
    <s v="ID_1655"/>
    <s v="Best Editing"/>
    <s v="United States"/>
    <n v="0.3"/>
    <n v="35"/>
    <s v="Tue"/>
    <n v="11"/>
    <x v="2"/>
    <x v="13"/>
  </r>
  <r>
    <s v="SUB_1131"/>
    <s v="ID_1924"/>
    <s v="Short Film"/>
    <s v="Others"/>
    <n v="0.3"/>
    <n v="49"/>
    <s v="Sat"/>
    <n v="11"/>
    <x v="0"/>
    <x v="2"/>
  </r>
  <r>
    <s v="SUB_1132"/>
    <s v="ID_1378"/>
    <s v="Short Script"/>
    <s v="Others"/>
    <n v="0"/>
    <n v="70"/>
    <s v="Wed"/>
    <n v="12"/>
    <x v="0"/>
    <x v="10"/>
  </r>
  <r>
    <s v="SUB_1133"/>
    <s v="ID_1974"/>
    <s v="Best Editing"/>
    <s v="United States"/>
    <n v="0.1"/>
    <n v="45"/>
    <s v="Sun"/>
    <n v="12"/>
    <x v="2"/>
    <x v="8"/>
  </r>
  <r>
    <s v="SUB_1134"/>
    <s v="ID_2506"/>
    <s v="Best Cinematography"/>
    <s v="Mexico"/>
    <n v="0.2"/>
    <n v="40"/>
    <s v="Sat"/>
    <n v="17"/>
    <x v="0"/>
    <x v="2"/>
  </r>
  <r>
    <s v="SUB_1135"/>
    <s v="ID_3400"/>
    <s v="Best Actress"/>
    <s v="United Kingdom"/>
    <n v="0.3"/>
    <n v="35"/>
    <s v="Mon"/>
    <n v="11"/>
    <x v="2"/>
    <x v="13"/>
  </r>
  <r>
    <s v="SUB_1136"/>
    <s v="ID_1625"/>
    <s v="Best Actress"/>
    <s v="Nigeria"/>
    <n v="0.2"/>
    <n v="40"/>
    <s v="Fri"/>
    <n v="14"/>
    <x v="2"/>
    <x v="7"/>
  </r>
  <r>
    <s v="SUB_1137"/>
    <s v="ID_3871"/>
    <s v="Short Film"/>
    <s v="Others"/>
    <n v="0"/>
    <n v="70"/>
    <s v="Tue"/>
    <n v="11"/>
    <x v="2"/>
    <x v="7"/>
  </r>
  <r>
    <s v="SUB_1138"/>
    <s v="ID_1912"/>
    <s v="Documentary"/>
    <s v="United States"/>
    <n v="0.2"/>
    <n v="56"/>
    <s v="Sat"/>
    <n v="17"/>
    <x v="0"/>
    <x v="9"/>
  </r>
  <r>
    <s v="SUB_1139"/>
    <s v="ID_1804"/>
    <s v="Feature Script"/>
    <s v="Canada"/>
    <n v="0.4"/>
    <n v="48"/>
    <s v="Sun"/>
    <n v="15"/>
    <x v="0"/>
    <x v="10"/>
  </r>
  <r>
    <s v="SUB_1140"/>
    <s v="ID_2158"/>
    <s v="Best Director"/>
    <s v="Canada"/>
    <n v="0"/>
    <n v="50"/>
    <s v="Tue"/>
    <n v="9"/>
    <x v="0"/>
    <x v="2"/>
  </r>
  <r>
    <s v="SUB_1141"/>
    <s v="ID_1192"/>
    <s v="Best Actress"/>
    <s v="India"/>
    <n v="0"/>
    <n v="50"/>
    <s v="Mon"/>
    <n v="12"/>
    <x v="0"/>
    <x v="2"/>
  </r>
  <r>
    <s v="SUB_1142"/>
    <s v="ID_1697"/>
    <s v="Short Film"/>
    <s v="Canada"/>
    <n v="0"/>
    <n v="70"/>
    <s v="Fri"/>
    <n v="13"/>
    <x v="1"/>
    <x v="6"/>
  </r>
  <r>
    <s v="SUB_1143"/>
    <s v="ID_3165"/>
    <s v="Best Editing"/>
    <s v="Brazil"/>
    <n v="0.3"/>
    <n v="35"/>
    <s v="Sun"/>
    <n v="11"/>
    <x v="1"/>
    <x v="6"/>
  </r>
  <r>
    <s v="SUB_1144"/>
    <s v="ID_1834"/>
    <s v="Best Producer"/>
    <s v="Others"/>
    <n v="0.1"/>
    <n v="45"/>
    <s v="Tue"/>
    <n v="12"/>
    <x v="2"/>
    <x v="8"/>
  </r>
  <r>
    <s v="SUB_1145"/>
    <s v="ID_2714"/>
    <s v="Best Editing"/>
    <s v="Brazil"/>
    <n v="0.1"/>
    <n v="45"/>
    <s v="Fri"/>
    <n v="11"/>
    <x v="0"/>
    <x v="3"/>
  </r>
  <r>
    <s v="SUB_1146"/>
    <s v="ID_1796"/>
    <s v="Best Actor"/>
    <s v="France"/>
    <n v="0.4"/>
    <n v="30"/>
    <s v="Thu"/>
    <n v="15"/>
    <x v="1"/>
    <x v="6"/>
  </r>
  <r>
    <s v="SUB_1147"/>
    <s v="ID_3919"/>
    <s v="Short Film"/>
    <s v="United States"/>
    <n v="0.1"/>
    <n v="63"/>
    <s v="Fri"/>
    <n v="10"/>
    <x v="1"/>
    <x v="6"/>
  </r>
  <r>
    <s v="SUB_1148"/>
    <s v="ID_2745"/>
    <s v="Short Script"/>
    <s v="Germany"/>
    <n v="0.3"/>
    <n v="49"/>
    <s v="Wed"/>
    <n v="14"/>
    <x v="1"/>
    <x v="6"/>
  </r>
  <r>
    <s v="SUB_1149"/>
    <s v="ID_3293"/>
    <s v="Documentary"/>
    <s v="United States"/>
    <n v="0.4"/>
    <n v="42"/>
    <s v="Mon"/>
    <n v="13"/>
    <x v="1"/>
    <x v="6"/>
  </r>
  <r>
    <s v="SUB_1150"/>
    <s v="ID_1120"/>
    <s v="Documentary"/>
    <s v="United Kingdom"/>
    <n v="0.3"/>
    <n v="49"/>
    <s v="Tue"/>
    <n v="17"/>
    <x v="0"/>
    <x v="4"/>
  </r>
  <r>
    <s v="SUB_1151"/>
    <s v="ID_2251"/>
    <s v="Short Film"/>
    <s v="South Korea"/>
    <n v="0.3"/>
    <n v="49"/>
    <s v="Fri"/>
    <n v="13"/>
    <x v="0"/>
    <x v="5"/>
  </r>
  <r>
    <s v="SUB_1152"/>
    <s v="ID_2456"/>
    <s v="Short Film"/>
    <s v="India"/>
    <n v="0.2"/>
    <n v="56"/>
    <s v="Tue"/>
    <n v="16"/>
    <x v="2"/>
    <x v="9"/>
  </r>
  <r>
    <s v="SUB_1153"/>
    <s v="ID_3394"/>
    <s v="Best Editing"/>
    <s v="Others"/>
    <n v="0"/>
    <n v="50"/>
    <s v="Fri"/>
    <n v="16"/>
    <x v="1"/>
    <x v="6"/>
  </r>
  <r>
    <s v="SUB_1154"/>
    <s v="ID_1139"/>
    <s v="Best Sound Design"/>
    <s v="Germany"/>
    <n v="0.3"/>
    <n v="35"/>
    <s v="Tue"/>
    <n v="17"/>
    <x v="0"/>
    <x v="2"/>
  </r>
  <r>
    <s v="SUB_1155"/>
    <s v="ID_2170"/>
    <s v="Best Sound Design"/>
    <s v="United States"/>
    <n v="0"/>
    <n v="50"/>
    <s v="Tue"/>
    <n v="12"/>
    <x v="1"/>
    <x v="6"/>
  </r>
  <r>
    <s v="SUB_1156"/>
    <s v="ID_1750"/>
    <s v="Best Director"/>
    <s v="Mexico"/>
    <n v="0.2"/>
    <n v="40"/>
    <s v="Sun"/>
    <n v="14"/>
    <x v="0"/>
    <x v="9"/>
  </r>
  <r>
    <s v="SUB_1157"/>
    <s v="ID_1204"/>
    <s v="Best Actor"/>
    <s v="United States"/>
    <n v="0.4"/>
    <n v="30"/>
    <s v="Tue"/>
    <n v="13"/>
    <x v="0"/>
    <x v="8"/>
  </r>
  <r>
    <s v="SUB_1158"/>
    <s v="ID_2900"/>
    <s v="Best Actress"/>
    <s v="India"/>
    <n v="0.2"/>
    <n v="40"/>
    <s v="Sun"/>
    <n v="11"/>
    <x v="0"/>
    <x v="3"/>
  </r>
  <r>
    <s v="SUB_1159"/>
    <s v="ID_2850"/>
    <s v="Best Producer"/>
    <s v="Germany"/>
    <n v="0.3"/>
    <n v="35"/>
    <s v="Sun"/>
    <n v="11"/>
    <x v="1"/>
    <x v="6"/>
  </r>
  <r>
    <s v="SUB_1160"/>
    <s v="ID_2594"/>
    <s v="Feature Script"/>
    <s v="Others"/>
    <n v="0.3"/>
    <n v="56"/>
    <s v="Thu"/>
    <n v="17"/>
    <x v="2"/>
    <x v="0"/>
  </r>
  <r>
    <s v="SUB_1161"/>
    <s v="ID_2234"/>
    <s v="Short Script"/>
    <s v="United States"/>
    <n v="0.3"/>
    <n v="49"/>
    <s v="Wed"/>
    <n v="14"/>
    <x v="1"/>
    <x v="6"/>
  </r>
  <r>
    <s v="SUB_1162"/>
    <s v="ID_1675"/>
    <s v="Feature Film"/>
    <s v="United Kingdom"/>
    <n v="0"/>
    <n v="80"/>
    <s v="Sat"/>
    <n v="15"/>
    <x v="0"/>
    <x v="9"/>
  </r>
  <r>
    <s v="SUB_1163"/>
    <s v="ID_2968"/>
    <s v="Best Actress"/>
    <s v="Others"/>
    <n v="0.4"/>
    <n v="30"/>
    <s v="Mon"/>
    <n v="16"/>
    <x v="0"/>
    <x v="13"/>
  </r>
  <r>
    <s v="SUB_1164"/>
    <s v="ID_2048"/>
    <s v="Best Director"/>
    <s v="Australia"/>
    <n v="0.3"/>
    <n v="35"/>
    <s v="Mon"/>
    <n v="14"/>
    <x v="1"/>
    <x v="6"/>
  </r>
  <r>
    <s v="SUB_1165"/>
    <s v="ID_1662"/>
    <s v="Best Producer"/>
    <s v="India"/>
    <n v="0.3"/>
    <n v="35"/>
    <s v="Thu"/>
    <n v="9"/>
    <x v="2"/>
    <x v="11"/>
  </r>
  <r>
    <s v="SUB_1166"/>
    <s v="ID_3402"/>
    <s v="Feature Script"/>
    <s v="South Korea"/>
    <n v="0.2"/>
    <n v="64"/>
    <s v="Wed"/>
    <n v="12"/>
    <x v="2"/>
    <x v="10"/>
  </r>
  <r>
    <s v="SUB_1167"/>
    <s v="ID_1110"/>
    <s v="Best Actress"/>
    <s v="South Korea"/>
    <n v="0.3"/>
    <n v="35"/>
    <s v="Sun"/>
    <n v="9"/>
    <x v="0"/>
    <x v="2"/>
  </r>
  <r>
    <s v="SUB_1168"/>
    <s v="ID_2226"/>
    <s v="Documentary"/>
    <s v="Germany"/>
    <n v="0"/>
    <n v="70"/>
    <s v="Sat"/>
    <n v="11"/>
    <x v="2"/>
    <x v="5"/>
  </r>
  <r>
    <s v="SUB_1169"/>
    <s v="ID_3053"/>
    <s v="Feature Film"/>
    <s v="Canada"/>
    <n v="0.1"/>
    <n v="72"/>
    <s v="Sat"/>
    <n v="16"/>
    <x v="0"/>
    <x v="9"/>
  </r>
  <r>
    <s v="SUB_1170"/>
    <s v="ID_3470"/>
    <s v="Best Actress"/>
    <s v="Nigeria"/>
    <n v="0.3"/>
    <n v="35"/>
    <s v="Tue"/>
    <n v="10"/>
    <x v="0"/>
    <x v="1"/>
  </r>
  <r>
    <s v="SUB_1171"/>
    <s v="ID_3264"/>
    <s v="Best Actress"/>
    <s v="Others"/>
    <n v="0.3"/>
    <n v="35"/>
    <s v="Wed"/>
    <n v="14"/>
    <x v="1"/>
    <x v="6"/>
  </r>
  <r>
    <s v="SUB_1172"/>
    <s v="ID_1310"/>
    <s v="Short Film"/>
    <s v="Canada"/>
    <n v="0.2"/>
    <n v="56"/>
    <s v="Wed"/>
    <n v="17"/>
    <x v="0"/>
    <x v="4"/>
  </r>
  <r>
    <s v="SUB_1173"/>
    <s v="ID_3332"/>
    <s v="Short Film"/>
    <s v="United States"/>
    <n v="0.3"/>
    <n v="49"/>
    <s v="Sat"/>
    <n v="16"/>
    <x v="1"/>
    <x v="6"/>
  </r>
  <r>
    <s v="SUB_1174"/>
    <s v="ID_4052"/>
    <s v="Best Actor"/>
    <s v="Germany"/>
    <n v="0.3"/>
    <n v="35"/>
    <s v="Tue"/>
    <n v="15"/>
    <x v="1"/>
    <x v="6"/>
  </r>
  <r>
    <s v="SUB_1175"/>
    <s v="ID_1441"/>
    <s v="Best Director"/>
    <s v="United States"/>
    <n v="0.2"/>
    <n v="40"/>
    <s v="Sun"/>
    <n v="15"/>
    <x v="0"/>
    <x v="3"/>
  </r>
  <r>
    <s v="SUB_1176"/>
    <s v="ID_4005"/>
    <s v="Documentary"/>
    <s v="Nigeria"/>
    <n v="0.3"/>
    <n v="49"/>
    <s v="Wed"/>
    <n v="10"/>
    <x v="1"/>
    <x v="6"/>
  </r>
  <r>
    <s v="SUB_1177"/>
    <s v="ID_2636"/>
    <s v="Documentary"/>
    <s v="France"/>
    <n v="0"/>
    <n v="70"/>
    <s v="Tue"/>
    <n v="11"/>
    <x v="0"/>
    <x v="10"/>
  </r>
  <r>
    <s v="SUB_1178"/>
    <s v="ID_3207"/>
    <s v="Short Script"/>
    <s v="United States"/>
    <n v="0.3"/>
    <n v="49"/>
    <s v="Thu"/>
    <n v="10"/>
    <x v="0"/>
    <x v="0"/>
  </r>
  <r>
    <s v="SUB_1179"/>
    <s v="ID_1125"/>
    <s v="Best Producer"/>
    <s v="United Kingdom"/>
    <n v="0.4"/>
    <n v="30"/>
    <s v="Sat"/>
    <n v="17"/>
    <x v="0"/>
    <x v="5"/>
  </r>
  <r>
    <s v="SUB_1180"/>
    <s v="ID_2750"/>
    <s v="Best Producer"/>
    <s v="Nigeria"/>
    <n v="0.2"/>
    <n v="40"/>
    <s v="Wed"/>
    <n v="15"/>
    <x v="1"/>
    <x v="6"/>
  </r>
  <r>
    <s v="SUB_1181"/>
    <s v="ID_1983"/>
    <s v="Feature Script"/>
    <s v="India"/>
    <n v="0.3"/>
    <n v="56"/>
    <s v="Sat"/>
    <n v="17"/>
    <x v="0"/>
    <x v="3"/>
  </r>
  <r>
    <s v="SUB_1182"/>
    <s v="ID_3047"/>
    <s v="Best Actor"/>
    <s v="Others"/>
    <n v="0.3"/>
    <n v="35"/>
    <s v="Sat"/>
    <n v="10"/>
    <x v="2"/>
    <x v="12"/>
  </r>
  <r>
    <s v="SUB_1183"/>
    <s v="ID_2749"/>
    <s v="Short Script"/>
    <s v="India"/>
    <n v="0.2"/>
    <n v="56"/>
    <s v="Fri"/>
    <n v="11"/>
    <x v="1"/>
    <x v="6"/>
  </r>
  <r>
    <s v="SUB_1184"/>
    <s v="ID_4197"/>
    <s v="Best Director"/>
    <s v="Mexico"/>
    <n v="0.3"/>
    <n v="35"/>
    <s v="Mon"/>
    <n v="9"/>
    <x v="1"/>
    <x v="6"/>
  </r>
  <r>
    <s v="SUB_1185"/>
    <s v="ID_3834"/>
    <s v="Feature Film"/>
    <s v="Others"/>
    <n v="0.3"/>
    <n v="56"/>
    <s v="Mon"/>
    <n v="10"/>
    <x v="0"/>
    <x v="12"/>
  </r>
  <r>
    <s v="SUB_1186"/>
    <s v="ID_3341"/>
    <s v="Best Cinematography"/>
    <s v="United States"/>
    <n v="0.1"/>
    <n v="45"/>
    <s v="Thu"/>
    <n v="13"/>
    <x v="2"/>
    <x v="11"/>
  </r>
  <r>
    <s v="SUB_1187"/>
    <s v="ID_3958"/>
    <s v="Short Script"/>
    <s v="United Kingdom"/>
    <n v="0.2"/>
    <n v="56"/>
    <s v="Thu"/>
    <n v="11"/>
    <x v="0"/>
    <x v="3"/>
  </r>
  <r>
    <s v="SUB_1188"/>
    <s v="ID_2241"/>
    <s v="Best Cinematography"/>
    <s v="Brazil"/>
    <n v="0"/>
    <n v="50"/>
    <s v="Tue"/>
    <n v="16"/>
    <x v="0"/>
    <x v="4"/>
  </r>
  <r>
    <s v="SUB_1189"/>
    <s v="ID_2257"/>
    <s v="Best Director"/>
    <s v="United Kingdom"/>
    <n v="0.3"/>
    <n v="35"/>
    <s v="Sat"/>
    <n v="17"/>
    <x v="1"/>
    <x v="6"/>
  </r>
  <r>
    <s v="SUB_1190"/>
    <s v="ID_1720"/>
    <s v="Best Editing"/>
    <s v="United States"/>
    <n v="0"/>
    <n v="50"/>
    <s v="Sat"/>
    <n v="11"/>
    <x v="2"/>
    <x v="8"/>
  </r>
  <r>
    <s v="SUB_1191"/>
    <s v="ID_4127"/>
    <s v="Best Cinematography"/>
    <s v="Germany"/>
    <n v="0.3"/>
    <n v="35"/>
    <s v="Fri"/>
    <n v="9"/>
    <x v="1"/>
    <x v="6"/>
  </r>
  <r>
    <s v="SUB_1192"/>
    <s v="ID_3044"/>
    <s v="Best Director"/>
    <s v="India"/>
    <n v="0.3"/>
    <n v="35"/>
    <s v="Thu"/>
    <n v="15"/>
    <x v="0"/>
    <x v="3"/>
  </r>
  <r>
    <s v="SUB_1193"/>
    <s v="ID_2576"/>
    <s v="Best Director"/>
    <s v="Canada"/>
    <n v="0.2"/>
    <n v="40"/>
    <s v="Fri"/>
    <n v="13"/>
    <x v="0"/>
    <x v="1"/>
  </r>
  <r>
    <s v="SUB_1194"/>
    <s v="ID_2954"/>
    <s v="Best Director"/>
    <s v="Australia"/>
    <n v="0.3"/>
    <n v="35"/>
    <s v="Thu"/>
    <n v="17"/>
    <x v="1"/>
    <x v="6"/>
  </r>
  <r>
    <s v="SUB_1195"/>
    <s v="ID_3240"/>
    <s v="Best Sound Design"/>
    <s v="United States"/>
    <n v="0.2"/>
    <n v="40"/>
    <s v="Mon"/>
    <n v="9"/>
    <x v="0"/>
    <x v="9"/>
  </r>
  <r>
    <s v="SUB_1196"/>
    <s v="ID_2304"/>
    <s v="Best Actor"/>
    <s v="Others"/>
    <n v="0.3"/>
    <n v="35"/>
    <s v="Tue"/>
    <n v="13"/>
    <x v="0"/>
    <x v="12"/>
  </r>
  <r>
    <s v="SUB_1197"/>
    <s v="ID_2689"/>
    <s v="Best Sound Design"/>
    <s v="United States"/>
    <n v="0.3"/>
    <n v="35"/>
    <s v="Fri"/>
    <n v="17"/>
    <x v="1"/>
    <x v="6"/>
  </r>
  <r>
    <s v="SUB_1198"/>
    <s v="ID_2942"/>
    <s v="Best Sound Design"/>
    <s v="Mexico"/>
    <n v="0.2"/>
    <n v="40"/>
    <s v="Mon"/>
    <n v="14"/>
    <x v="0"/>
    <x v="12"/>
  </r>
  <r>
    <s v="SUB_1199"/>
    <s v="ID_3554"/>
    <s v="Short Film"/>
    <s v="India"/>
    <n v="0.2"/>
    <n v="56"/>
    <s v="Sun"/>
    <n v="12"/>
    <x v="1"/>
    <x v="6"/>
  </r>
  <r>
    <s v="SUB_1200"/>
    <s v="ID_2997"/>
    <s v="Feature Script"/>
    <s v="United Kingdom"/>
    <n v="0.4"/>
    <n v="48"/>
    <s v="Wed"/>
    <n v="16"/>
    <x v="0"/>
    <x v="8"/>
  </r>
  <r>
    <s v="SUB_1201"/>
    <s v="ID_2725"/>
    <s v="Best Actress"/>
    <s v="Others"/>
    <n v="0.1"/>
    <n v="45"/>
    <s v="Sun"/>
    <n v="9"/>
    <x v="0"/>
    <x v="7"/>
  </r>
  <r>
    <s v="SUB_1202"/>
    <s v="ID_2956"/>
    <s v="Best Cinematography"/>
    <s v="Mexico"/>
    <n v="0.3"/>
    <n v="35"/>
    <s v="Sat"/>
    <n v="9"/>
    <x v="2"/>
    <x v="12"/>
  </r>
  <r>
    <s v="SUB_1203"/>
    <s v="ID_3784"/>
    <s v="Best Actress"/>
    <s v="United Kingdom"/>
    <n v="0.3"/>
    <n v="35"/>
    <s v="Thu"/>
    <n v="11"/>
    <x v="0"/>
    <x v="3"/>
  </r>
  <r>
    <s v="SUB_1204"/>
    <s v="ID_1106"/>
    <s v="Best Actor"/>
    <s v="India"/>
    <n v="0.2"/>
    <n v="40"/>
    <s v="Thu"/>
    <n v="12"/>
    <x v="0"/>
    <x v="13"/>
  </r>
  <r>
    <s v="SUB_1205"/>
    <s v="ID_2263"/>
    <s v="Best Cinematography"/>
    <s v="Germany"/>
    <n v="0.3"/>
    <n v="35"/>
    <s v="Fri"/>
    <n v="16"/>
    <x v="1"/>
    <x v="6"/>
  </r>
  <r>
    <s v="SUB_1206"/>
    <s v="ID_3966"/>
    <s v="Short Film"/>
    <s v="Others"/>
    <n v="0.3"/>
    <n v="49"/>
    <s v="Sun"/>
    <n v="14"/>
    <x v="0"/>
    <x v="5"/>
  </r>
  <r>
    <s v="SUB_1207"/>
    <s v="ID_1891"/>
    <s v="Best Sound Design"/>
    <s v="United States"/>
    <n v="0.1"/>
    <n v="45"/>
    <s v="Sat"/>
    <n v="16"/>
    <x v="2"/>
    <x v="7"/>
  </r>
  <r>
    <s v="SUB_1208"/>
    <s v="ID_1050"/>
    <s v="Documentary"/>
    <s v="Others"/>
    <n v="0"/>
    <n v="70"/>
    <s v="Mon"/>
    <n v="14"/>
    <x v="2"/>
    <x v="9"/>
  </r>
  <r>
    <s v="SUB_1209"/>
    <s v="ID_2878"/>
    <s v="Best Editing"/>
    <s v="India"/>
    <n v="0.3"/>
    <n v="35"/>
    <s v="Mon"/>
    <n v="10"/>
    <x v="0"/>
    <x v="4"/>
  </r>
  <r>
    <s v="SUB_1210"/>
    <s v="ID_3674"/>
    <s v="Feature Film"/>
    <s v="Brazil"/>
    <n v="0.4"/>
    <n v="48"/>
    <s v="Sun"/>
    <n v="12"/>
    <x v="0"/>
    <x v="10"/>
  </r>
  <r>
    <s v="SUB_1211"/>
    <s v="ID_2287"/>
    <s v="Best Producer"/>
    <s v="India"/>
    <n v="0.4"/>
    <n v="30"/>
    <s v="Sat"/>
    <n v="17"/>
    <x v="0"/>
    <x v="12"/>
  </r>
  <r>
    <s v="SUB_1212"/>
    <s v="ID_3274"/>
    <s v="Best Editing"/>
    <s v="Germany"/>
    <n v="0.4"/>
    <n v="30"/>
    <s v="Tue"/>
    <n v="14"/>
    <x v="2"/>
    <x v="12"/>
  </r>
  <r>
    <s v="SUB_1213"/>
    <s v="ID_1052"/>
    <s v="Short Script"/>
    <s v="United States"/>
    <n v="0.1"/>
    <n v="63"/>
    <s v="Tue"/>
    <n v="15"/>
    <x v="0"/>
    <x v="12"/>
  </r>
  <r>
    <s v="SUB_1214"/>
    <s v="ID_3671"/>
    <s v="Best Editing"/>
    <s v="United States"/>
    <n v="0.2"/>
    <n v="40"/>
    <s v="Sun"/>
    <n v="11"/>
    <x v="0"/>
    <x v="5"/>
  </r>
  <r>
    <s v="SUB_1215"/>
    <s v="ID_1303"/>
    <s v="Best Editing"/>
    <s v="United Kingdom"/>
    <n v="0.2"/>
    <n v="40"/>
    <s v="Fri"/>
    <n v="15"/>
    <x v="0"/>
    <x v="12"/>
  </r>
  <r>
    <s v="SUB_1216"/>
    <s v="ID_1462"/>
    <s v="Best Producer"/>
    <s v="Mexico"/>
    <n v="0.3"/>
    <n v="35"/>
    <s v="Thu"/>
    <n v="15"/>
    <x v="0"/>
    <x v="9"/>
  </r>
  <r>
    <s v="SUB_1217"/>
    <s v="ID_2410"/>
    <s v="Best Producer"/>
    <s v="Germany"/>
    <n v="0.1"/>
    <n v="45"/>
    <s v="Thu"/>
    <n v="14"/>
    <x v="1"/>
    <x v="6"/>
  </r>
  <r>
    <s v="SUB_1218"/>
    <s v="ID_3524"/>
    <s v="Best Actor"/>
    <s v="South Korea"/>
    <n v="0.1"/>
    <n v="45"/>
    <s v="Sat"/>
    <n v="12"/>
    <x v="0"/>
    <x v="11"/>
  </r>
  <r>
    <s v="SUB_1219"/>
    <s v="ID_3238"/>
    <s v="Best Director"/>
    <s v="United States"/>
    <n v="0.2"/>
    <n v="40"/>
    <s v="Tue"/>
    <n v="16"/>
    <x v="1"/>
    <x v="6"/>
  </r>
  <r>
    <s v="SUB_1220"/>
    <s v="ID_2777"/>
    <s v="Short Script"/>
    <s v="United States"/>
    <n v="0.3"/>
    <n v="49"/>
    <s v="Sat"/>
    <n v="15"/>
    <x v="2"/>
    <x v="0"/>
  </r>
  <r>
    <s v="SUB_1221"/>
    <s v="ID_3193"/>
    <s v="Best Producer"/>
    <s v="India"/>
    <n v="0.3"/>
    <n v="35"/>
    <s v="Thu"/>
    <n v="17"/>
    <x v="1"/>
    <x v="6"/>
  </r>
  <r>
    <s v="SUB_1222"/>
    <s v="ID_3883"/>
    <s v="Best Actress"/>
    <s v="India"/>
    <n v="0.3"/>
    <n v="35"/>
    <s v="Sat"/>
    <n v="9"/>
    <x v="0"/>
    <x v="11"/>
  </r>
  <r>
    <s v="SUB_1223"/>
    <s v="ID_2335"/>
    <s v="Best Actor"/>
    <s v="Australia"/>
    <n v="0"/>
    <n v="50"/>
    <s v="Wed"/>
    <n v="14"/>
    <x v="0"/>
    <x v="1"/>
  </r>
  <r>
    <s v="SUB_1224"/>
    <s v="ID_1788"/>
    <s v="Best Actor"/>
    <s v="Mexico"/>
    <n v="0.2"/>
    <n v="40"/>
    <s v="Sun"/>
    <n v="17"/>
    <x v="0"/>
    <x v="0"/>
  </r>
  <r>
    <s v="SUB_1225"/>
    <s v="ID_1715"/>
    <s v="Best Director"/>
    <s v="Brazil"/>
    <n v="0"/>
    <n v="50"/>
    <s v="Fri"/>
    <n v="12"/>
    <x v="0"/>
    <x v="9"/>
  </r>
  <r>
    <s v="SUB_1226"/>
    <s v="ID_1223"/>
    <s v="Short Film"/>
    <s v="India"/>
    <n v="0.3"/>
    <n v="49"/>
    <s v="Sat"/>
    <n v="17"/>
    <x v="0"/>
    <x v="8"/>
  </r>
  <r>
    <s v="SUB_1227"/>
    <s v="ID_2058"/>
    <s v="Best Cinematography"/>
    <s v="Mexico"/>
    <n v="0.3"/>
    <n v="35"/>
    <s v="Sat"/>
    <n v="16"/>
    <x v="1"/>
    <x v="6"/>
  </r>
  <r>
    <s v="SUB_1228"/>
    <s v="ID_1618"/>
    <s v="Feature Film"/>
    <s v="United States"/>
    <n v="0.4"/>
    <n v="48"/>
    <s v="Thu"/>
    <n v="11"/>
    <x v="1"/>
    <x v="6"/>
  </r>
  <r>
    <s v="SUB_1229"/>
    <s v="ID_1014"/>
    <s v="Best Actor"/>
    <s v="United States"/>
    <n v="0"/>
    <n v="50"/>
    <s v="Sun"/>
    <n v="14"/>
    <x v="2"/>
    <x v="8"/>
  </r>
  <r>
    <s v="SUB_1230"/>
    <s v="ID_2968"/>
    <s v="Best Actor"/>
    <s v="United States"/>
    <n v="0.3"/>
    <n v="35"/>
    <s v="Tue"/>
    <n v="9"/>
    <x v="0"/>
    <x v="13"/>
  </r>
  <r>
    <s v="SUB_1231"/>
    <s v="ID_3140"/>
    <s v="Best Cinematography"/>
    <s v="Canada"/>
    <n v="0.3"/>
    <n v="35"/>
    <s v="Sun"/>
    <n v="11"/>
    <x v="0"/>
    <x v="5"/>
  </r>
  <r>
    <s v="SUB_1232"/>
    <s v="ID_3264"/>
    <s v="Best Cinematography"/>
    <s v="Others"/>
    <n v="0"/>
    <n v="50"/>
    <s v="Sat"/>
    <n v="15"/>
    <x v="1"/>
    <x v="6"/>
  </r>
  <r>
    <s v="SUB_1233"/>
    <s v="ID_2615"/>
    <s v="Best Actress"/>
    <s v="Mexico"/>
    <n v="0.3"/>
    <n v="35"/>
    <s v="Mon"/>
    <n v="11"/>
    <x v="2"/>
    <x v="10"/>
  </r>
  <r>
    <s v="SUB_1234"/>
    <s v="ID_2806"/>
    <s v="Feature Film"/>
    <s v="United Kingdom"/>
    <n v="0.1"/>
    <n v="72"/>
    <s v="Tue"/>
    <n v="12"/>
    <x v="0"/>
    <x v="1"/>
  </r>
  <r>
    <s v="SUB_1235"/>
    <s v="ID_2103"/>
    <s v="Best Producer"/>
    <s v="United States"/>
    <n v="0"/>
    <n v="50"/>
    <s v="Tue"/>
    <n v="10"/>
    <x v="0"/>
    <x v="9"/>
  </r>
  <r>
    <s v="SUB_1236"/>
    <s v="ID_1797"/>
    <s v="Feature Film"/>
    <s v="United States"/>
    <n v="0.1"/>
    <n v="72"/>
    <s v="Wed"/>
    <n v="15"/>
    <x v="0"/>
    <x v="3"/>
  </r>
  <r>
    <s v="SUB_1237"/>
    <s v="ID_3875"/>
    <s v="Best Producer"/>
    <s v="Canada"/>
    <n v="0.1"/>
    <n v="45"/>
    <s v="Tue"/>
    <n v="11"/>
    <x v="1"/>
    <x v="6"/>
  </r>
  <r>
    <s v="SUB_1238"/>
    <s v="ID_3573"/>
    <s v="Best Cinematography"/>
    <s v="Others"/>
    <n v="0.3"/>
    <n v="35"/>
    <s v="Fri"/>
    <n v="15"/>
    <x v="0"/>
    <x v="11"/>
  </r>
  <r>
    <s v="SUB_1239"/>
    <s v="ID_2022"/>
    <s v="Feature Film"/>
    <s v="India"/>
    <n v="0.3"/>
    <n v="56"/>
    <s v="Mon"/>
    <n v="13"/>
    <x v="1"/>
    <x v="6"/>
  </r>
  <r>
    <s v="SUB_1240"/>
    <s v="ID_1132"/>
    <s v="Best Sound Design"/>
    <s v="United Kingdom"/>
    <n v="0"/>
    <n v="50"/>
    <s v="Thu"/>
    <n v="9"/>
    <x v="0"/>
    <x v="11"/>
  </r>
  <r>
    <s v="SUB_1241"/>
    <s v="ID_2599"/>
    <s v="Short Script"/>
    <s v="Canada"/>
    <n v="0.3"/>
    <n v="49"/>
    <s v="Mon"/>
    <n v="12"/>
    <x v="0"/>
    <x v="11"/>
  </r>
  <r>
    <s v="SUB_1242"/>
    <s v="ID_4080"/>
    <s v="Feature Film"/>
    <s v="United States"/>
    <n v="0.2"/>
    <n v="64"/>
    <s v="Mon"/>
    <n v="11"/>
    <x v="1"/>
    <x v="6"/>
  </r>
  <r>
    <s v="SUB_1243"/>
    <s v="ID_1494"/>
    <s v="Best Actor"/>
    <s v="United States"/>
    <n v="0.2"/>
    <n v="40"/>
    <s v="Tue"/>
    <n v="10"/>
    <x v="1"/>
    <x v="6"/>
  </r>
  <r>
    <s v="SUB_1244"/>
    <s v="ID_3898"/>
    <s v="Best Director"/>
    <s v="India"/>
    <n v="0.4"/>
    <n v="30"/>
    <s v="Wed"/>
    <n v="10"/>
    <x v="0"/>
    <x v="10"/>
  </r>
  <r>
    <s v="SUB_1245"/>
    <s v="ID_4117"/>
    <s v="Documentary"/>
    <s v="India"/>
    <n v="0.3"/>
    <n v="49"/>
    <s v="Wed"/>
    <n v="14"/>
    <x v="1"/>
    <x v="6"/>
  </r>
  <r>
    <s v="SUB_1246"/>
    <s v="ID_3030"/>
    <s v="Best Director"/>
    <s v="Mexico"/>
    <n v="0.4"/>
    <n v="30"/>
    <s v="Tue"/>
    <n v="13"/>
    <x v="0"/>
    <x v="7"/>
  </r>
  <r>
    <s v="SUB_1247"/>
    <s v="ID_3938"/>
    <s v="Feature Film"/>
    <s v="United Kingdom"/>
    <n v="0.1"/>
    <n v="72"/>
    <s v="Thu"/>
    <n v="12"/>
    <x v="1"/>
    <x v="6"/>
  </r>
  <r>
    <s v="SUB_1248"/>
    <s v="ID_3521"/>
    <s v="Short Script"/>
    <s v="Others"/>
    <n v="0.3"/>
    <n v="49"/>
    <s v="Mon"/>
    <n v="12"/>
    <x v="0"/>
    <x v="5"/>
  </r>
  <r>
    <s v="SUB_1249"/>
    <s v="ID_3363"/>
    <s v="Best Cinematography"/>
    <s v="United Kingdom"/>
    <n v="0.2"/>
    <n v="40"/>
    <s v="Sat"/>
    <n v="12"/>
    <x v="0"/>
    <x v="13"/>
  </r>
  <r>
    <s v="SUB_1250"/>
    <s v="ID_2245"/>
    <s v="Best Sound Design"/>
    <s v="India"/>
    <n v="0"/>
    <n v="50"/>
    <s v="Fri"/>
    <n v="15"/>
    <x v="0"/>
    <x v="3"/>
  </r>
  <r>
    <s v="SUB_1251"/>
    <s v="ID_2362"/>
    <s v="Short Script"/>
    <s v="Germany"/>
    <n v="0.3"/>
    <n v="49"/>
    <s v="Thu"/>
    <n v="15"/>
    <x v="0"/>
    <x v="3"/>
  </r>
  <r>
    <s v="SUB_1252"/>
    <s v="ID_1597"/>
    <s v="Best Cinematography"/>
    <s v="United Kingdom"/>
    <n v="0"/>
    <n v="50"/>
    <s v="Fri"/>
    <n v="17"/>
    <x v="1"/>
    <x v="6"/>
  </r>
  <r>
    <s v="SUB_1253"/>
    <s v="ID_3699"/>
    <s v="Feature Script"/>
    <s v="Brazil"/>
    <n v="0.2"/>
    <n v="64"/>
    <s v="Sun"/>
    <n v="13"/>
    <x v="0"/>
    <x v="1"/>
  </r>
  <r>
    <s v="SUB_1254"/>
    <s v="ID_1274"/>
    <s v="Feature Script"/>
    <s v="United Kingdom"/>
    <n v="0"/>
    <n v="80"/>
    <s v="Sun"/>
    <n v="15"/>
    <x v="2"/>
    <x v="1"/>
  </r>
  <r>
    <s v="SUB_1255"/>
    <s v="ID_3238"/>
    <s v="Feature Script"/>
    <s v="Nigeria"/>
    <n v="0.1"/>
    <n v="72"/>
    <s v="Fri"/>
    <n v="17"/>
    <x v="1"/>
    <x v="6"/>
  </r>
  <r>
    <s v="SUB_1256"/>
    <s v="ID_2670"/>
    <s v="Short Film"/>
    <s v="Brazil"/>
    <n v="0.4"/>
    <n v="42"/>
    <s v="Fri"/>
    <n v="9"/>
    <x v="0"/>
    <x v="3"/>
  </r>
  <r>
    <s v="SUB_1257"/>
    <s v="ID_1876"/>
    <s v="Documentary"/>
    <s v="Others"/>
    <n v="0.2"/>
    <n v="56"/>
    <s v="Wed"/>
    <n v="12"/>
    <x v="0"/>
    <x v="11"/>
  </r>
  <r>
    <s v="SUB_1258"/>
    <s v="ID_4137"/>
    <s v="Short Script"/>
    <s v="United States"/>
    <n v="0"/>
    <n v="70"/>
    <s v="Sat"/>
    <n v="16"/>
    <x v="1"/>
    <x v="6"/>
  </r>
  <r>
    <s v="SUB_1259"/>
    <s v="ID_1648"/>
    <s v="Best Cinematography"/>
    <s v="Mexico"/>
    <n v="0.2"/>
    <n v="40"/>
    <s v="Mon"/>
    <n v="14"/>
    <x v="2"/>
    <x v="5"/>
  </r>
  <r>
    <s v="SUB_1260"/>
    <s v="ID_3133"/>
    <s v="Short Script"/>
    <s v="South Korea"/>
    <n v="0.1"/>
    <n v="63"/>
    <s v="Wed"/>
    <n v="15"/>
    <x v="1"/>
    <x v="6"/>
  </r>
  <r>
    <s v="SUB_1261"/>
    <s v="ID_3233"/>
    <s v="Documentary"/>
    <s v="United States"/>
    <n v="0"/>
    <n v="70"/>
    <s v="Sat"/>
    <n v="13"/>
    <x v="0"/>
    <x v="12"/>
  </r>
  <r>
    <s v="SUB_1262"/>
    <s v="ID_4198"/>
    <s v="Best Producer"/>
    <s v="United Kingdom"/>
    <n v="0.3"/>
    <n v="35"/>
    <s v="Sun"/>
    <n v="9"/>
    <x v="1"/>
    <x v="6"/>
  </r>
  <r>
    <s v="SUB_1263"/>
    <s v="ID_1181"/>
    <s v="Best Actor"/>
    <s v="Brazil"/>
    <n v="0"/>
    <n v="50"/>
    <s v="Fri"/>
    <n v="10"/>
    <x v="1"/>
    <x v="6"/>
  </r>
  <r>
    <s v="SUB_1264"/>
    <s v="ID_1017"/>
    <s v="Documentary"/>
    <s v="South Korea"/>
    <n v="0.3"/>
    <n v="49"/>
    <s v="Sat"/>
    <n v="10"/>
    <x v="1"/>
    <x v="6"/>
  </r>
  <r>
    <s v="SUB_1265"/>
    <s v="ID_1622"/>
    <s v="Best Director"/>
    <s v="United States"/>
    <n v="0.4"/>
    <n v="30"/>
    <s v="Fri"/>
    <n v="9"/>
    <x v="1"/>
    <x v="6"/>
  </r>
  <r>
    <s v="SUB_1266"/>
    <s v="ID_2015"/>
    <s v="Best Producer"/>
    <s v="United States"/>
    <n v="0.4"/>
    <n v="30"/>
    <s v="Wed"/>
    <n v="15"/>
    <x v="0"/>
    <x v="7"/>
  </r>
  <r>
    <s v="SUB_1267"/>
    <s v="ID_4135"/>
    <s v="Best Actor"/>
    <s v="France"/>
    <n v="0.3"/>
    <n v="35"/>
    <s v="Sun"/>
    <n v="11"/>
    <x v="1"/>
    <x v="6"/>
  </r>
  <r>
    <s v="SUB_1268"/>
    <s v="ID_1141"/>
    <s v="Best Actor"/>
    <s v="Nigeria"/>
    <n v="0.3"/>
    <n v="35"/>
    <s v="Fri"/>
    <n v="13"/>
    <x v="0"/>
    <x v="12"/>
  </r>
  <r>
    <s v="SUB_1269"/>
    <s v="ID_3244"/>
    <s v="Best Editing"/>
    <s v="Germany"/>
    <n v="0.3"/>
    <n v="35"/>
    <s v="Fri"/>
    <n v="10"/>
    <x v="0"/>
    <x v="10"/>
  </r>
  <r>
    <s v="SUB_1270"/>
    <s v="ID_2773"/>
    <s v="Best Actor"/>
    <s v="United States"/>
    <n v="0.1"/>
    <n v="45"/>
    <s v="Thu"/>
    <n v="17"/>
    <x v="0"/>
    <x v="13"/>
  </r>
  <r>
    <s v="SUB_1271"/>
    <s v="ID_1678"/>
    <s v="Best Actress"/>
    <s v="United States"/>
    <n v="0.3"/>
    <n v="35"/>
    <s v="Sun"/>
    <n v="12"/>
    <x v="0"/>
    <x v="7"/>
  </r>
  <r>
    <s v="SUB_1272"/>
    <s v="ID_4062"/>
    <s v="Feature Script"/>
    <s v="Canada"/>
    <n v="0"/>
    <n v="80"/>
    <s v="Wed"/>
    <n v="11"/>
    <x v="1"/>
    <x v="6"/>
  </r>
  <r>
    <s v="SUB_1273"/>
    <s v="ID_2835"/>
    <s v="Short Script"/>
    <s v="United States"/>
    <n v="0.4"/>
    <n v="42"/>
    <s v="Wed"/>
    <n v="16"/>
    <x v="2"/>
    <x v="3"/>
  </r>
  <r>
    <s v="SUB_1274"/>
    <s v="ID_2672"/>
    <s v="Documentary"/>
    <s v="United States"/>
    <n v="0.3"/>
    <n v="49"/>
    <s v="Wed"/>
    <n v="10"/>
    <x v="1"/>
    <x v="6"/>
  </r>
  <r>
    <s v="SUB_1275"/>
    <s v="ID_3726"/>
    <s v="Short Film"/>
    <s v="United States"/>
    <n v="0.3"/>
    <n v="49"/>
    <s v="Sun"/>
    <n v="15"/>
    <x v="0"/>
    <x v="7"/>
  </r>
  <r>
    <s v="SUB_1276"/>
    <s v="ID_2286"/>
    <s v="Best Cinematography"/>
    <s v="France"/>
    <n v="0"/>
    <n v="50"/>
    <s v="Sat"/>
    <n v="10"/>
    <x v="1"/>
    <x v="6"/>
  </r>
  <r>
    <s v="SUB_1277"/>
    <s v="ID_2175"/>
    <s v="Best Cinematography"/>
    <s v="India"/>
    <n v="0.3"/>
    <n v="35"/>
    <s v="Sat"/>
    <n v="16"/>
    <x v="1"/>
    <x v="6"/>
  </r>
  <r>
    <s v="SUB_1278"/>
    <s v="ID_1622"/>
    <s v="Short Script"/>
    <s v="United Kingdom"/>
    <n v="0.1"/>
    <n v="63"/>
    <s v="Sat"/>
    <n v="17"/>
    <x v="1"/>
    <x v="6"/>
  </r>
  <r>
    <s v="SUB_1279"/>
    <s v="ID_4158"/>
    <s v="Best Producer"/>
    <s v="Mexico"/>
    <n v="0.4"/>
    <n v="30"/>
    <s v="Thu"/>
    <n v="16"/>
    <x v="1"/>
    <x v="6"/>
  </r>
  <r>
    <s v="SUB_1280"/>
    <s v="ID_3608"/>
    <s v="Documentary"/>
    <s v="United States"/>
    <n v="0"/>
    <n v="70"/>
    <s v="Sun"/>
    <n v="9"/>
    <x v="1"/>
    <x v="6"/>
  </r>
  <r>
    <s v="SUB_1281"/>
    <s v="ID_2220"/>
    <s v="Short Film"/>
    <s v="United States"/>
    <n v="0.3"/>
    <n v="49"/>
    <s v="Wed"/>
    <n v="9"/>
    <x v="0"/>
    <x v="11"/>
  </r>
  <r>
    <s v="SUB_1282"/>
    <s v="ID_2498"/>
    <s v="Feature Script"/>
    <s v="Germany"/>
    <n v="0"/>
    <n v="80"/>
    <s v="Sat"/>
    <n v="11"/>
    <x v="0"/>
    <x v="1"/>
  </r>
  <r>
    <s v="SUB_1283"/>
    <s v="ID_3608"/>
    <s v="Documentary"/>
    <s v="United States"/>
    <n v="0.3"/>
    <n v="49"/>
    <s v="Tue"/>
    <n v="11"/>
    <x v="1"/>
    <x v="6"/>
  </r>
  <r>
    <s v="SUB_1284"/>
    <s v="ID_1078"/>
    <s v="Best Editing"/>
    <s v="South Korea"/>
    <n v="0"/>
    <n v="50"/>
    <s v="Mon"/>
    <n v="9"/>
    <x v="1"/>
    <x v="6"/>
  </r>
  <r>
    <s v="SUB_1285"/>
    <s v="ID_4192"/>
    <s v="Best Actor"/>
    <s v="United States"/>
    <n v="0"/>
    <n v="50"/>
    <s v="Tue"/>
    <n v="11"/>
    <x v="1"/>
    <x v="6"/>
  </r>
  <r>
    <s v="SUB_1286"/>
    <s v="ID_1276"/>
    <s v="Short Film"/>
    <s v="Nigeria"/>
    <n v="0.2"/>
    <n v="56"/>
    <s v="Tue"/>
    <n v="11"/>
    <x v="0"/>
    <x v="10"/>
  </r>
  <r>
    <s v="SUB_1287"/>
    <s v="ID_3108"/>
    <s v="Documentary"/>
    <s v="Mexico"/>
    <n v="0.4"/>
    <n v="42"/>
    <s v="Sat"/>
    <n v="9"/>
    <x v="2"/>
    <x v="8"/>
  </r>
  <r>
    <s v="SUB_1288"/>
    <s v="ID_3159"/>
    <s v="Best Producer"/>
    <s v="Nigeria"/>
    <n v="0.2"/>
    <n v="40"/>
    <s v="Mon"/>
    <n v="9"/>
    <x v="0"/>
    <x v="5"/>
  </r>
  <r>
    <s v="SUB_1289"/>
    <s v="ID_3208"/>
    <s v="Best Actress"/>
    <s v="Germany"/>
    <n v="0.1"/>
    <n v="45"/>
    <s v="Sun"/>
    <n v="14"/>
    <x v="0"/>
    <x v="0"/>
  </r>
  <r>
    <s v="SUB_1290"/>
    <s v="ID_2154"/>
    <s v="Short Script"/>
    <s v="Brazil"/>
    <n v="0.3"/>
    <n v="49"/>
    <s v="Fri"/>
    <n v="13"/>
    <x v="0"/>
    <x v="0"/>
  </r>
  <r>
    <s v="SUB_1291"/>
    <s v="ID_3612"/>
    <s v="Short Script"/>
    <s v="India"/>
    <n v="0.4"/>
    <n v="42"/>
    <s v="Mon"/>
    <n v="9"/>
    <x v="0"/>
    <x v="2"/>
  </r>
  <r>
    <s v="SUB_1292"/>
    <s v="ID_3736"/>
    <s v="Best Cinematography"/>
    <s v="Mexico"/>
    <n v="0.4"/>
    <n v="30"/>
    <s v="Sat"/>
    <n v="16"/>
    <x v="2"/>
    <x v="2"/>
  </r>
  <r>
    <s v="SUB_1293"/>
    <s v="ID_2095"/>
    <s v="Documentary"/>
    <s v="United Kingdom"/>
    <n v="0.3"/>
    <n v="49"/>
    <s v="Sun"/>
    <n v="16"/>
    <x v="0"/>
    <x v="13"/>
  </r>
  <r>
    <s v="SUB_1294"/>
    <s v="ID_3950"/>
    <s v="Best Director"/>
    <s v="United States"/>
    <n v="0.2"/>
    <n v="40"/>
    <s v="Thu"/>
    <n v="11"/>
    <x v="0"/>
    <x v="12"/>
  </r>
  <r>
    <s v="SUB_1295"/>
    <s v="ID_2746"/>
    <s v="Best Actress"/>
    <s v="Germany"/>
    <n v="0.2"/>
    <n v="40"/>
    <s v="Tue"/>
    <n v="16"/>
    <x v="1"/>
    <x v="6"/>
  </r>
  <r>
    <s v="SUB_1296"/>
    <s v="ID_2815"/>
    <s v="Best Cinematography"/>
    <s v="Mexico"/>
    <n v="0.3"/>
    <n v="35"/>
    <s v="Sat"/>
    <n v="14"/>
    <x v="1"/>
    <x v="6"/>
  </r>
  <r>
    <s v="SUB_1297"/>
    <s v="ID_3575"/>
    <s v="Best Sound Design"/>
    <s v="India"/>
    <n v="0.4"/>
    <n v="30"/>
    <s v="Mon"/>
    <n v="10"/>
    <x v="0"/>
    <x v="7"/>
  </r>
  <r>
    <s v="SUB_1298"/>
    <s v="ID_3623"/>
    <s v="Best Actor"/>
    <s v="India"/>
    <n v="0.4"/>
    <n v="30"/>
    <s v="Thu"/>
    <n v="15"/>
    <x v="0"/>
    <x v="12"/>
  </r>
  <r>
    <s v="SUB_1299"/>
    <s v="ID_1121"/>
    <s v="Documentary"/>
    <s v="United Kingdom"/>
    <n v="0.2"/>
    <n v="56"/>
    <s v="Mon"/>
    <n v="16"/>
    <x v="2"/>
    <x v="3"/>
  </r>
  <r>
    <s v="SUB_1300"/>
    <s v="ID_4043"/>
    <s v="Feature Film"/>
    <s v="France"/>
    <n v="0.1"/>
    <n v="72"/>
    <s v="Sat"/>
    <n v="17"/>
    <x v="1"/>
    <x v="6"/>
  </r>
  <r>
    <s v="SUB_1301"/>
    <s v="ID_1596"/>
    <s v="Best Sound Design"/>
    <s v="United States"/>
    <n v="0"/>
    <n v="50"/>
    <s v="Tue"/>
    <n v="12"/>
    <x v="2"/>
    <x v="2"/>
  </r>
  <r>
    <s v="SUB_1302"/>
    <s v="ID_2803"/>
    <s v="Feature Script"/>
    <s v="France"/>
    <n v="0.4"/>
    <n v="48"/>
    <s v="Thu"/>
    <n v="13"/>
    <x v="2"/>
    <x v="0"/>
  </r>
  <r>
    <s v="SUB_1303"/>
    <s v="ID_3005"/>
    <s v="Short Script"/>
    <s v="United Kingdom"/>
    <n v="0.2"/>
    <n v="56"/>
    <s v="Thu"/>
    <n v="15"/>
    <x v="0"/>
    <x v="5"/>
  </r>
  <r>
    <s v="SUB_1304"/>
    <s v="ID_3870"/>
    <s v="Best Actor"/>
    <s v="India"/>
    <n v="0.3"/>
    <n v="35"/>
    <s v="Fri"/>
    <n v="15"/>
    <x v="1"/>
    <x v="6"/>
  </r>
  <r>
    <s v="SUB_1305"/>
    <s v="ID_2016"/>
    <s v="Best Editing"/>
    <s v="United States"/>
    <n v="0.4"/>
    <n v="30"/>
    <s v="Sat"/>
    <n v="15"/>
    <x v="1"/>
    <x v="6"/>
  </r>
  <r>
    <s v="SUB_1306"/>
    <s v="ID_2828"/>
    <s v="Best Cinematography"/>
    <s v="United States"/>
    <n v="0"/>
    <n v="50"/>
    <s v="Tue"/>
    <n v="16"/>
    <x v="0"/>
    <x v="12"/>
  </r>
  <r>
    <s v="SUB_1307"/>
    <s v="ID_3031"/>
    <s v="Feature Script"/>
    <s v="United Kingdom"/>
    <n v="0.2"/>
    <n v="64"/>
    <s v="Sat"/>
    <n v="11"/>
    <x v="1"/>
    <x v="6"/>
  </r>
  <r>
    <s v="SUB_1308"/>
    <s v="ID_2477"/>
    <s v="Best Editing"/>
    <s v="Others"/>
    <n v="0.4"/>
    <n v="30"/>
    <s v="Fri"/>
    <n v="15"/>
    <x v="1"/>
    <x v="6"/>
  </r>
  <r>
    <s v="SUB_1309"/>
    <s v="ID_1567"/>
    <s v="Best Actor"/>
    <s v="Germany"/>
    <n v="0.3"/>
    <n v="35"/>
    <s v="Tue"/>
    <n v="17"/>
    <x v="1"/>
    <x v="6"/>
  </r>
  <r>
    <s v="SUB_1310"/>
    <s v="ID_1614"/>
    <s v="Best Actress"/>
    <s v="Germany"/>
    <n v="0.3"/>
    <n v="35"/>
    <s v="Sun"/>
    <n v="10"/>
    <x v="2"/>
    <x v="12"/>
  </r>
  <r>
    <s v="SUB_1311"/>
    <s v="ID_1569"/>
    <s v="Documentary"/>
    <s v="Canada"/>
    <n v="0"/>
    <n v="70"/>
    <s v="Thu"/>
    <n v="17"/>
    <x v="2"/>
    <x v="13"/>
  </r>
  <r>
    <s v="SUB_1312"/>
    <s v="ID_2335"/>
    <s v="Best Sound Design"/>
    <s v="India"/>
    <n v="0"/>
    <n v="50"/>
    <s v="Sun"/>
    <n v="11"/>
    <x v="0"/>
    <x v="1"/>
  </r>
  <r>
    <s v="SUB_1313"/>
    <s v="ID_4105"/>
    <s v="Short Film"/>
    <s v="Brazil"/>
    <n v="0"/>
    <n v="70"/>
    <s v="Sat"/>
    <n v="11"/>
    <x v="1"/>
    <x v="6"/>
  </r>
  <r>
    <s v="SUB_1314"/>
    <s v="ID_3692"/>
    <s v="Best Actress"/>
    <s v="Nigeria"/>
    <n v="0.3"/>
    <n v="35"/>
    <s v="Wed"/>
    <n v="16"/>
    <x v="1"/>
    <x v="6"/>
  </r>
  <r>
    <s v="SUB_1315"/>
    <s v="ID_2735"/>
    <s v="Documentary"/>
    <s v="Canada"/>
    <n v="0.2"/>
    <n v="56"/>
    <s v="Thu"/>
    <n v="14"/>
    <x v="0"/>
    <x v="5"/>
  </r>
  <r>
    <s v="SUB_1316"/>
    <s v="ID_3023"/>
    <s v="Feature Film"/>
    <s v="Canada"/>
    <n v="0.3"/>
    <n v="56"/>
    <s v="Mon"/>
    <n v="12"/>
    <x v="2"/>
    <x v="12"/>
  </r>
  <r>
    <s v="SUB_1317"/>
    <s v="ID_2665"/>
    <s v="Best Actor"/>
    <s v="India"/>
    <n v="0.3"/>
    <n v="35"/>
    <s v="Sat"/>
    <n v="15"/>
    <x v="1"/>
    <x v="6"/>
  </r>
  <r>
    <s v="SUB_1318"/>
    <s v="ID_1099"/>
    <s v="Best Cinematography"/>
    <s v="India"/>
    <n v="0.3"/>
    <n v="35"/>
    <s v="Wed"/>
    <n v="9"/>
    <x v="0"/>
    <x v="12"/>
  </r>
  <r>
    <s v="SUB_1319"/>
    <s v="ID_3427"/>
    <s v="Best Cinematography"/>
    <s v="United States"/>
    <n v="0.2"/>
    <n v="40"/>
    <s v="Thu"/>
    <n v="16"/>
    <x v="2"/>
    <x v="8"/>
  </r>
  <r>
    <s v="SUB_1320"/>
    <s v="ID_2985"/>
    <s v="Short Film"/>
    <s v="Canada"/>
    <n v="0.4"/>
    <n v="42"/>
    <s v="Tue"/>
    <n v="12"/>
    <x v="0"/>
    <x v="13"/>
  </r>
  <r>
    <s v="SUB_1321"/>
    <s v="ID_2413"/>
    <s v="Best Editing"/>
    <s v="Australia"/>
    <n v="0.3"/>
    <n v="35"/>
    <s v="Fri"/>
    <n v="16"/>
    <x v="1"/>
    <x v="6"/>
  </r>
  <r>
    <s v="SUB_1322"/>
    <s v="ID_1341"/>
    <s v="Feature Film"/>
    <s v="India"/>
    <n v="0.1"/>
    <n v="72"/>
    <s v="Mon"/>
    <n v="16"/>
    <x v="2"/>
    <x v="9"/>
  </r>
  <r>
    <s v="SUB_1323"/>
    <s v="ID_3046"/>
    <s v="Best Editing"/>
    <s v="Germany"/>
    <n v="0"/>
    <n v="50"/>
    <s v="Fri"/>
    <n v="10"/>
    <x v="1"/>
    <x v="6"/>
  </r>
  <r>
    <s v="SUB_1324"/>
    <s v="ID_3370"/>
    <s v="Feature Script"/>
    <s v="Germany"/>
    <n v="0.3"/>
    <n v="56"/>
    <s v="Wed"/>
    <n v="13"/>
    <x v="0"/>
    <x v="2"/>
  </r>
  <r>
    <s v="SUB_1325"/>
    <s v="ID_3345"/>
    <s v="Feature Script"/>
    <s v="United Kingdom"/>
    <n v="0.3"/>
    <n v="56"/>
    <s v="Thu"/>
    <n v="16"/>
    <x v="0"/>
    <x v="0"/>
  </r>
  <r>
    <s v="SUB_1326"/>
    <s v="ID_1190"/>
    <s v="Best Producer"/>
    <s v="Australia"/>
    <n v="0.1"/>
    <n v="45"/>
    <s v="Fri"/>
    <n v="15"/>
    <x v="1"/>
    <x v="6"/>
  </r>
  <r>
    <s v="SUB_1327"/>
    <s v="ID_3785"/>
    <s v="Feature Film"/>
    <s v="India"/>
    <n v="0"/>
    <n v="80"/>
    <s v="Sat"/>
    <n v="16"/>
    <x v="0"/>
    <x v="7"/>
  </r>
  <r>
    <s v="SUB_1328"/>
    <s v="ID_2420"/>
    <s v="Best Director"/>
    <s v="Australia"/>
    <n v="0"/>
    <n v="50"/>
    <s v="Thu"/>
    <n v="11"/>
    <x v="1"/>
    <x v="6"/>
  </r>
  <r>
    <s v="SUB_1329"/>
    <s v="ID_3395"/>
    <s v="Best Actor"/>
    <s v="Brazil"/>
    <n v="0"/>
    <n v="50"/>
    <s v="Wed"/>
    <n v="17"/>
    <x v="0"/>
    <x v="3"/>
  </r>
  <r>
    <s v="SUB_1330"/>
    <s v="ID_2995"/>
    <s v="Best Director"/>
    <s v="Germany"/>
    <n v="0.2"/>
    <n v="40"/>
    <s v="Tue"/>
    <n v="10"/>
    <x v="2"/>
    <x v="10"/>
  </r>
  <r>
    <s v="SUB_1331"/>
    <s v="ID_3386"/>
    <s v="Short Film"/>
    <s v="United States"/>
    <n v="0"/>
    <n v="70"/>
    <s v="Sat"/>
    <n v="17"/>
    <x v="0"/>
    <x v="2"/>
  </r>
  <r>
    <s v="SUB_1332"/>
    <s v="ID_1331"/>
    <s v="Feature Script"/>
    <s v="Germany"/>
    <n v="0.4"/>
    <n v="48"/>
    <s v="Sun"/>
    <n v="15"/>
    <x v="0"/>
    <x v="4"/>
  </r>
  <r>
    <s v="SUB_1333"/>
    <s v="ID_3110"/>
    <s v="Best Actress"/>
    <s v="Australia"/>
    <n v="0.2"/>
    <n v="40"/>
    <s v="Wed"/>
    <n v="17"/>
    <x v="1"/>
    <x v="6"/>
  </r>
  <r>
    <s v="SUB_1334"/>
    <s v="ID_2935"/>
    <s v="Best Sound Design"/>
    <s v="South Korea"/>
    <n v="0.3"/>
    <n v="35"/>
    <s v="Tue"/>
    <n v="13"/>
    <x v="1"/>
    <x v="6"/>
  </r>
  <r>
    <s v="SUB_1335"/>
    <s v="ID_1261"/>
    <s v="Best Sound Design"/>
    <s v="United Kingdom"/>
    <n v="0.1"/>
    <n v="45"/>
    <s v="Sat"/>
    <n v="13"/>
    <x v="1"/>
    <x v="6"/>
  </r>
  <r>
    <s v="SUB_1336"/>
    <s v="ID_1978"/>
    <s v="Best Producer"/>
    <s v="Germany"/>
    <n v="0"/>
    <n v="50"/>
    <s v="Thu"/>
    <n v="9"/>
    <x v="1"/>
    <x v="6"/>
  </r>
  <r>
    <s v="SUB_1337"/>
    <s v="ID_1169"/>
    <s v="Best Cinematography"/>
    <s v="United States"/>
    <n v="0.4"/>
    <n v="30"/>
    <s v="Wed"/>
    <n v="15"/>
    <x v="0"/>
    <x v="13"/>
  </r>
  <r>
    <s v="SUB_1338"/>
    <s v="ID_1836"/>
    <s v="Best Cinematography"/>
    <s v="Brazil"/>
    <n v="0.4"/>
    <n v="30"/>
    <s v="Tue"/>
    <n v="11"/>
    <x v="2"/>
    <x v="11"/>
  </r>
  <r>
    <s v="SUB_1339"/>
    <s v="ID_3267"/>
    <s v="Feature Script"/>
    <s v="Germany"/>
    <n v="0.2"/>
    <n v="64"/>
    <s v="Wed"/>
    <n v="11"/>
    <x v="1"/>
    <x v="6"/>
  </r>
  <r>
    <s v="SUB_1340"/>
    <s v="ID_1229"/>
    <s v="Best Editing"/>
    <s v="France"/>
    <n v="0.1"/>
    <n v="45"/>
    <s v="Tue"/>
    <n v="11"/>
    <x v="1"/>
    <x v="6"/>
  </r>
  <r>
    <s v="SUB_1341"/>
    <s v="ID_3724"/>
    <s v="Best Producer"/>
    <s v="South Korea"/>
    <n v="0"/>
    <n v="50"/>
    <s v="Mon"/>
    <n v="16"/>
    <x v="0"/>
    <x v="9"/>
  </r>
  <r>
    <s v="SUB_1342"/>
    <s v="ID_2643"/>
    <s v="Best Cinematography"/>
    <s v="United States"/>
    <n v="0.4"/>
    <n v="30"/>
    <s v="Fri"/>
    <n v="13"/>
    <x v="0"/>
    <x v="7"/>
  </r>
  <r>
    <s v="SUB_1343"/>
    <s v="ID_3632"/>
    <s v="Documentary"/>
    <s v="Germany"/>
    <n v="0"/>
    <n v="70"/>
    <s v="Wed"/>
    <n v="15"/>
    <x v="0"/>
    <x v="0"/>
  </r>
  <r>
    <s v="SUB_1344"/>
    <s v="ID_2826"/>
    <s v="Short Film"/>
    <s v="United States"/>
    <n v="0.4"/>
    <n v="42"/>
    <s v="Sat"/>
    <n v="15"/>
    <x v="1"/>
    <x v="6"/>
  </r>
  <r>
    <s v="SUB_1345"/>
    <s v="ID_1966"/>
    <s v="Best Actress"/>
    <s v="United States"/>
    <n v="0.3"/>
    <n v="35"/>
    <s v="Sat"/>
    <n v="13"/>
    <x v="0"/>
    <x v="4"/>
  </r>
  <r>
    <s v="SUB_1346"/>
    <s v="ID_2117"/>
    <s v="Feature Film"/>
    <s v="United Kingdom"/>
    <n v="0.3"/>
    <n v="56"/>
    <s v="Sat"/>
    <n v="14"/>
    <x v="1"/>
    <x v="6"/>
  </r>
  <r>
    <s v="SUB_1347"/>
    <s v="ID_3176"/>
    <s v="Best Cinematography"/>
    <s v="India"/>
    <n v="0.3"/>
    <n v="35"/>
    <s v="Tue"/>
    <n v="10"/>
    <x v="0"/>
    <x v="7"/>
  </r>
  <r>
    <s v="SUB_1348"/>
    <s v="ID_3477"/>
    <s v="Best Editing"/>
    <s v="Mexico"/>
    <n v="0.3"/>
    <n v="35"/>
    <s v="Thu"/>
    <n v="9"/>
    <x v="1"/>
    <x v="6"/>
  </r>
  <r>
    <s v="SUB_1349"/>
    <s v="ID_1987"/>
    <s v="Feature Film"/>
    <s v="Nigeria"/>
    <n v="0.4"/>
    <n v="48"/>
    <s v="Tue"/>
    <n v="16"/>
    <x v="2"/>
    <x v="10"/>
  </r>
  <r>
    <s v="SUB_1350"/>
    <s v="ID_3401"/>
    <s v="Feature Script"/>
    <s v="Canada"/>
    <n v="0.3"/>
    <n v="56"/>
    <s v="Thu"/>
    <n v="14"/>
    <x v="0"/>
    <x v="10"/>
  </r>
  <r>
    <s v="SUB_1351"/>
    <s v="ID_1756"/>
    <s v="Documentary"/>
    <s v="Others"/>
    <n v="0.1"/>
    <n v="63"/>
    <s v="Mon"/>
    <n v="12"/>
    <x v="0"/>
    <x v="5"/>
  </r>
  <r>
    <s v="SUB_1352"/>
    <s v="ID_3331"/>
    <s v="Short Film"/>
    <s v="Others"/>
    <n v="0.4"/>
    <n v="42"/>
    <s v="Sun"/>
    <n v="9"/>
    <x v="1"/>
    <x v="6"/>
  </r>
  <r>
    <s v="SUB_1353"/>
    <s v="ID_4175"/>
    <s v="Best Actress"/>
    <s v="United Kingdom"/>
    <n v="0.3"/>
    <n v="35"/>
    <s v="Wed"/>
    <n v="12"/>
    <x v="1"/>
    <x v="6"/>
  </r>
  <r>
    <s v="SUB_1354"/>
    <s v="ID_3130"/>
    <s v="Best Cinematography"/>
    <s v="Canada"/>
    <n v="0.3"/>
    <n v="35"/>
    <s v="Sat"/>
    <n v="9"/>
    <x v="0"/>
    <x v="3"/>
  </r>
  <r>
    <s v="SUB_1355"/>
    <s v="ID_3977"/>
    <s v="Documentary"/>
    <s v="India"/>
    <n v="0.1"/>
    <n v="63"/>
    <s v="Tue"/>
    <n v="10"/>
    <x v="0"/>
    <x v="0"/>
  </r>
  <r>
    <s v="SUB_1356"/>
    <s v="ID_3095"/>
    <s v="Feature Film"/>
    <s v="Mexico"/>
    <n v="0.4"/>
    <n v="48"/>
    <s v="Tue"/>
    <n v="16"/>
    <x v="1"/>
    <x v="6"/>
  </r>
  <r>
    <s v="SUB_1357"/>
    <s v="ID_1747"/>
    <s v="Best Actress"/>
    <s v="United Kingdom"/>
    <n v="0.2"/>
    <n v="40"/>
    <s v="Tue"/>
    <n v="13"/>
    <x v="0"/>
    <x v="5"/>
  </r>
  <r>
    <s v="SUB_1358"/>
    <s v="ID_1298"/>
    <s v="Feature Film"/>
    <s v="Others"/>
    <n v="0.3"/>
    <n v="56"/>
    <s v="Sat"/>
    <n v="11"/>
    <x v="1"/>
    <x v="6"/>
  </r>
  <r>
    <s v="SUB_1359"/>
    <s v="ID_3529"/>
    <s v="Best Actress"/>
    <s v="United States"/>
    <n v="0"/>
    <n v="50"/>
    <s v="Thu"/>
    <n v="13"/>
    <x v="0"/>
    <x v="2"/>
  </r>
  <r>
    <s v="SUB_1360"/>
    <s v="ID_2624"/>
    <s v="Best Actress"/>
    <s v="India"/>
    <n v="0.3"/>
    <n v="35"/>
    <s v="Mon"/>
    <n v="16"/>
    <x v="1"/>
    <x v="6"/>
  </r>
  <r>
    <s v="SUB_1361"/>
    <s v="ID_2458"/>
    <s v="Best Cinematography"/>
    <s v="Brazil"/>
    <n v="0.3"/>
    <n v="35"/>
    <s v="Wed"/>
    <n v="16"/>
    <x v="0"/>
    <x v="0"/>
  </r>
  <r>
    <s v="SUB_1362"/>
    <s v="ID_1551"/>
    <s v="Best Cinematography"/>
    <s v="United States"/>
    <n v="0.1"/>
    <n v="45"/>
    <s v="Sun"/>
    <n v="15"/>
    <x v="1"/>
    <x v="6"/>
  </r>
  <r>
    <s v="SUB_1363"/>
    <s v="ID_2367"/>
    <s v="Best Producer"/>
    <s v="South Korea"/>
    <n v="0.3"/>
    <n v="35"/>
    <s v="Tue"/>
    <n v="11"/>
    <x v="0"/>
    <x v="5"/>
  </r>
  <r>
    <s v="SUB_1364"/>
    <s v="ID_2899"/>
    <s v="Best Director"/>
    <s v="Mexico"/>
    <n v="0.3"/>
    <n v="35"/>
    <s v="Thu"/>
    <n v="9"/>
    <x v="0"/>
    <x v="1"/>
  </r>
  <r>
    <s v="SUB_1365"/>
    <s v="ID_1684"/>
    <s v="Short Script"/>
    <s v="India"/>
    <n v="0"/>
    <n v="70"/>
    <s v="Fri"/>
    <n v="16"/>
    <x v="0"/>
    <x v="2"/>
  </r>
  <r>
    <s v="SUB_1366"/>
    <s v="ID_2792"/>
    <s v="Best Sound Design"/>
    <s v="Germany"/>
    <n v="0.3"/>
    <n v="35"/>
    <s v="Fri"/>
    <n v="13"/>
    <x v="1"/>
    <x v="6"/>
  </r>
  <r>
    <s v="SUB_1367"/>
    <s v="ID_1661"/>
    <s v="Short Script"/>
    <s v="United States"/>
    <n v="0"/>
    <n v="70"/>
    <s v="Mon"/>
    <n v="17"/>
    <x v="1"/>
    <x v="6"/>
  </r>
  <r>
    <s v="SUB_1368"/>
    <s v="ID_2827"/>
    <s v="Feature Film"/>
    <s v="Canada"/>
    <n v="0.1"/>
    <n v="72"/>
    <s v="Fri"/>
    <n v="17"/>
    <x v="0"/>
    <x v="4"/>
  </r>
  <r>
    <s v="SUB_1369"/>
    <s v="ID_2428"/>
    <s v="Feature Film"/>
    <s v="Germany"/>
    <n v="0.4"/>
    <n v="48"/>
    <s v="Sun"/>
    <n v="11"/>
    <x v="2"/>
    <x v="5"/>
  </r>
  <r>
    <s v="SUB_1370"/>
    <s v="ID_1088"/>
    <s v="Best Director"/>
    <s v="Nigeria"/>
    <n v="0.3"/>
    <n v="35"/>
    <s v="Tue"/>
    <n v="13"/>
    <x v="0"/>
    <x v="5"/>
  </r>
  <r>
    <s v="SUB_1371"/>
    <s v="ID_1356"/>
    <s v="Best Actor"/>
    <s v="India"/>
    <n v="0.4"/>
    <n v="30"/>
    <s v="Fri"/>
    <n v="12"/>
    <x v="2"/>
    <x v="8"/>
  </r>
  <r>
    <s v="SUB_1372"/>
    <s v="ID_3564"/>
    <s v="Best Actor"/>
    <s v="United States"/>
    <n v="0.2"/>
    <n v="40"/>
    <s v="Sun"/>
    <n v="16"/>
    <x v="0"/>
    <x v="4"/>
  </r>
  <r>
    <s v="SUB_1373"/>
    <s v="ID_1708"/>
    <s v="Best Director"/>
    <s v="France"/>
    <n v="0"/>
    <n v="50"/>
    <s v="Tue"/>
    <n v="12"/>
    <x v="0"/>
    <x v="12"/>
  </r>
  <r>
    <s v="SUB_1374"/>
    <s v="ID_2693"/>
    <s v="Best Producer"/>
    <s v="United States"/>
    <n v="0.4"/>
    <n v="30"/>
    <s v="Sat"/>
    <n v="9"/>
    <x v="0"/>
    <x v="2"/>
  </r>
  <r>
    <s v="SUB_1375"/>
    <s v="ID_2729"/>
    <s v="Best Cinematography"/>
    <s v="India"/>
    <n v="0.3"/>
    <n v="35"/>
    <s v="Mon"/>
    <n v="10"/>
    <x v="0"/>
    <x v="2"/>
  </r>
  <r>
    <s v="SUB_1376"/>
    <s v="ID_2691"/>
    <s v="Best Actress"/>
    <s v="Others"/>
    <n v="0.3"/>
    <n v="35"/>
    <s v="Sat"/>
    <n v="15"/>
    <x v="1"/>
    <x v="6"/>
  </r>
  <r>
    <s v="SUB_1377"/>
    <s v="ID_4160"/>
    <s v="Best Actor"/>
    <s v="India"/>
    <n v="0.1"/>
    <n v="45"/>
    <s v="Sun"/>
    <n v="13"/>
    <x v="1"/>
    <x v="6"/>
  </r>
  <r>
    <s v="SUB_1378"/>
    <s v="ID_2901"/>
    <s v="Best Editing"/>
    <s v="Germany"/>
    <n v="0.4"/>
    <n v="30"/>
    <s v="Wed"/>
    <n v="9"/>
    <x v="0"/>
    <x v="5"/>
  </r>
  <r>
    <s v="SUB_1379"/>
    <s v="ID_3769"/>
    <s v="Feature Script"/>
    <s v="United States"/>
    <n v="0"/>
    <n v="80"/>
    <s v="Mon"/>
    <n v="11"/>
    <x v="0"/>
    <x v="10"/>
  </r>
  <r>
    <s v="SUB_1380"/>
    <s v="ID_2361"/>
    <s v="Best Editing"/>
    <s v="South Korea"/>
    <n v="0.2"/>
    <n v="40"/>
    <s v="Tue"/>
    <n v="12"/>
    <x v="1"/>
    <x v="6"/>
  </r>
  <r>
    <s v="SUB_1381"/>
    <s v="ID_3553"/>
    <s v="Documentary"/>
    <s v="France"/>
    <n v="0.4"/>
    <n v="42"/>
    <s v="Tue"/>
    <n v="17"/>
    <x v="0"/>
    <x v="1"/>
  </r>
  <r>
    <s v="SUB_1382"/>
    <s v="ID_1181"/>
    <s v="Feature Script"/>
    <s v="United Kingdom"/>
    <n v="0.2"/>
    <n v="64"/>
    <s v="Tue"/>
    <n v="14"/>
    <x v="1"/>
    <x v="6"/>
  </r>
  <r>
    <s v="SUB_1383"/>
    <s v="ID_2895"/>
    <s v="Short Film"/>
    <s v="Brazil"/>
    <n v="0.3"/>
    <n v="49"/>
    <s v="Mon"/>
    <n v="13"/>
    <x v="0"/>
    <x v="13"/>
  </r>
  <r>
    <s v="SUB_1384"/>
    <s v="ID_3701"/>
    <s v="Short Script"/>
    <s v="United States"/>
    <n v="0.2"/>
    <n v="56"/>
    <s v="Thu"/>
    <n v="16"/>
    <x v="0"/>
    <x v="5"/>
  </r>
  <r>
    <s v="SUB_1385"/>
    <s v="ID_2154"/>
    <s v="Documentary"/>
    <s v="Nigeria"/>
    <n v="0.4"/>
    <n v="42"/>
    <s v="Fri"/>
    <n v="13"/>
    <x v="0"/>
    <x v="0"/>
  </r>
  <r>
    <s v="SUB_1386"/>
    <s v="ID_1187"/>
    <s v="Best Editing"/>
    <s v="Canada"/>
    <n v="0.1"/>
    <n v="45"/>
    <s v="Wed"/>
    <n v="14"/>
    <x v="0"/>
    <x v="1"/>
  </r>
  <r>
    <s v="SUB_1387"/>
    <s v="ID_1679"/>
    <s v="Best Cinematography"/>
    <s v="France"/>
    <n v="0.3"/>
    <n v="35"/>
    <s v="Thu"/>
    <n v="11"/>
    <x v="0"/>
    <x v="12"/>
  </r>
  <r>
    <s v="SUB_1388"/>
    <s v="ID_1595"/>
    <s v="Feature Film"/>
    <s v="Australia"/>
    <n v="0.3"/>
    <n v="56"/>
    <s v="Fri"/>
    <n v="9"/>
    <x v="0"/>
    <x v="1"/>
  </r>
  <r>
    <s v="SUB_1389"/>
    <s v="ID_1474"/>
    <s v="Best Editing"/>
    <s v="United States"/>
    <n v="0.2"/>
    <n v="40"/>
    <s v="Sat"/>
    <n v="13"/>
    <x v="0"/>
    <x v="2"/>
  </r>
  <r>
    <s v="SUB_1390"/>
    <s v="ID_3521"/>
    <s v="Documentary"/>
    <s v="United Kingdom"/>
    <n v="0.3"/>
    <n v="49"/>
    <s v="Sun"/>
    <n v="12"/>
    <x v="0"/>
    <x v="5"/>
  </r>
  <r>
    <s v="SUB_1391"/>
    <s v="ID_3020"/>
    <s v="Best Sound Design"/>
    <s v="Australia"/>
    <n v="0.3"/>
    <n v="35"/>
    <s v="Sun"/>
    <n v="11"/>
    <x v="1"/>
    <x v="6"/>
  </r>
  <r>
    <s v="SUB_1392"/>
    <s v="ID_1551"/>
    <s v="Documentary"/>
    <s v="Germany"/>
    <n v="0.2"/>
    <n v="56"/>
    <s v="Tue"/>
    <n v="14"/>
    <x v="1"/>
    <x v="6"/>
  </r>
  <r>
    <s v="SUB_1393"/>
    <s v="ID_3930"/>
    <s v="Best Actress"/>
    <s v="Mexico"/>
    <n v="0.2"/>
    <n v="40"/>
    <s v="Wed"/>
    <n v="9"/>
    <x v="0"/>
    <x v="7"/>
  </r>
  <r>
    <s v="SUB_1394"/>
    <s v="ID_2439"/>
    <s v="Best Director"/>
    <s v="Others"/>
    <n v="0.4"/>
    <n v="30"/>
    <s v="Tue"/>
    <n v="9"/>
    <x v="0"/>
    <x v="5"/>
  </r>
  <r>
    <s v="SUB_1395"/>
    <s v="ID_1528"/>
    <s v="Best Editing"/>
    <s v="France"/>
    <n v="0.3"/>
    <n v="35"/>
    <s v="Sat"/>
    <n v="11"/>
    <x v="0"/>
    <x v="7"/>
  </r>
  <r>
    <s v="SUB_1396"/>
    <s v="ID_2959"/>
    <s v="Feature Film"/>
    <s v="United States"/>
    <n v="0"/>
    <n v="80"/>
    <s v="Sun"/>
    <n v="13"/>
    <x v="1"/>
    <x v="6"/>
  </r>
  <r>
    <s v="SUB_1397"/>
    <s v="ID_3165"/>
    <s v="Best Producer"/>
    <s v="United States"/>
    <n v="0.3"/>
    <n v="35"/>
    <s v="Wed"/>
    <n v="9"/>
    <x v="1"/>
    <x v="6"/>
  </r>
  <r>
    <s v="SUB_1398"/>
    <s v="ID_3531"/>
    <s v="Best Producer"/>
    <s v="Nigeria"/>
    <n v="0.3"/>
    <n v="35"/>
    <s v="Wed"/>
    <n v="15"/>
    <x v="0"/>
    <x v="9"/>
  </r>
  <r>
    <s v="SUB_1399"/>
    <s v="ID_2095"/>
    <s v="Short Film"/>
    <s v="Canada"/>
    <n v="0.1"/>
    <n v="63"/>
    <s v="Fri"/>
    <n v="17"/>
    <x v="0"/>
    <x v="13"/>
  </r>
  <r>
    <s v="SUB_1400"/>
    <s v="ID_1354"/>
    <s v="Short Film"/>
    <s v="United States"/>
    <n v="0"/>
    <n v="70"/>
    <s v="Sun"/>
    <n v="17"/>
    <x v="0"/>
    <x v="10"/>
  </r>
  <r>
    <s v="SUB_1401"/>
    <s v="ID_2427"/>
    <s v="Best Director"/>
    <s v="Germany"/>
    <n v="0.1"/>
    <n v="45"/>
    <s v="Wed"/>
    <n v="15"/>
    <x v="1"/>
    <x v="6"/>
  </r>
  <r>
    <s v="SUB_1402"/>
    <s v="ID_1889"/>
    <s v="Best Producer"/>
    <s v="United States"/>
    <n v="0.2"/>
    <n v="40"/>
    <s v="Sat"/>
    <n v="12"/>
    <x v="0"/>
    <x v="10"/>
  </r>
  <r>
    <s v="SUB_1403"/>
    <s v="ID_2409"/>
    <s v="Feature Script"/>
    <s v="Others"/>
    <n v="0.3"/>
    <n v="56"/>
    <s v="Tue"/>
    <n v="10"/>
    <x v="0"/>
    <x v="11"/>
  </r>
  <r>
    <s v="SUB_1404"/>
    <s v="ID_1532"/>
    <s v="Best Sound Design"/>
    <s v="Canada"/>
    <n v="0.3"/>
    <n v="35"/>
    <s v="Fri"/>
    <n v="14"/>
    <x v="0"/>
    <x v="3"/>
  </r>
  <r>
    <s v="SUB_1405"/>
    <s v="ID_3428"/>
    <s v="Best Director"/>
    <s v="South Korea"/>
    <n v="0.4"/>
    <n v="30"/>
    <s v="Fri"/>
    <n v="9"/>
    <x v="0"/>
    <x v="7"/>
  </r>
  <r>
    <s v="SUB_1406"/>
    <s v="ID_1186"/>
    <s v="Best Producer"/>
    <s v="United States"/>
    <n v="0"/>
    <n v="50"/>
    <s v="Fri"/>
    <n v="14"/>
    <x v="0"/>
    <x v="7"/>
  </r>
  <r>
    <s v="SUB_1407"/>
    <s v="ID_3625"/>
    <s v="Documentary"/>
    <s v="United States"/>
    <n v="0.3"/>
    <n v="49"/>
    <s v="Sun"/>
    <n v="11"/>
    <x v="2"/>
    <x v="8"/>
  </r>
  <r>
    <s v="SUB_1408"/>
    <s v="ID_1895"/>
    <s v="Best Actor"/>
    <s v="United States"/>
    <n v="0.2"/>
    <n v="40"/>
    <s v="Wed"/>
    <n v="16"/>
    <x v="0"/>
    <x v="9"/>
  </r>
  <r>
    <s v="SUB_1409"/>
    <s v="ID_1053"/>
    <s v="Documentary"/>
    <s v="United Kingdom"/>
    <n v="0.1"/>
    <n v="63"/>
    <s v="Sun"/>
    <n v="10"/>
    <x v="0"/>
    <x v="4"/>
  </r>
  <r>
    <s v="SUB_1410"/>
    <s v="ID_1090"/>
    <s v="Best Actor"/>
    <s v="France"/>
    <n v="0.3"/>
    <n v="35"/>
    <s v="Tue"/>
    <n v="17"/>
    <x v="2"/>
    <x v="8"/>
  </r>
  <r>
    <s v="SUB_1411"/>
    <s v="ID_3862"/>
    <s v="Documentary"/>
    <s v="United States"/>
    <n v="0.3"/>
    <n v="49"/>
    <s v="Mon"/>
    <n v="17"/>
    <x v="0"/>
    <x v="13"/>
  </r>
  <r>
    <s v="SUB_1412"/>
    <s v="ID_1229"/>
    <s v="Best Cinematography"/>
    <s v="Mexico"/>
    <n v="0.3"/>
    <n v="35"/>
    <s v="Wed"/>
    <n v="15"/>
    <x v="1"/>
    <x v="6"/>
  </r>
  <r>
    <s v="SUB_1413"/>
    <s v="ID_1905"/>
    <s v="Best Editing"/>
    <s v="Canada"/>
    <n v="0.4"/>
    <n v="30"/>
    <s v="Mon"/>
    <n v="17"/>
    <x v="2"/>
    <x v="4"/>
  </r>
  <r>
    <s v="SUB_1414"/>
    <s v="ID_1572"/>
    <s v="Best Cinematography"/>
    <s v="Canada"/>
    <n v="0.1"/>
    <n v="45"/>
    <s v="Tue"/>
    <n v="12"/>
    <x v="0"/>
    <x v="11"/>
  </r>
  <r>
    <s v="SUB_1415"/>
    <s v="ID_1293"/>
    <s v="Best Editing"/>
    <s v="United Kingdom"/>
    <n v="0"/>
    <n v="50"/>
    <s v="Sat"/>
    <n v="11"/>
    <x v="0"/>
    <x v="11"/>
  </r>
  <r>
    <s v="SUB_1416"/>
    <s v="ID_3697"/>
    <s v="Best Producer"/>
    <s v="Germany"/>
    <n v="0.1"/>
    <n v="45"/>
    <s v="Mon"/>
    <n v="10"/>
    <x v="0"/>
    <x v="10"/>
  </r>
  <r>
    <s v="SUB_1417"/>
    <s v="ID_2154"/>
    <s v="Best Producer"/>
    <s v="United Kingdom"/>
    <n v="0.2"/>
    <n v="40"/>
    <s v="Wed"/>
    <n v="15"/>
    <x v="0"/>
    <x v="0"/>
  </r>
  <r>
    <s v="SUB_1418"/>
    <s v="ID_3119"/>
    <s v="Short Script"/>
    <s v="Mexico"/>
    <n v="0.4"/>
    <n v="42"/>
    <s v="Sat"/>
    <n v="17"/>
    <x v="0"/>
    <x v="1"/>
  </r>
  <r>
    <s v="SUB_1419"/>
    <s v="ID_3709"/>
    <s v="Best Editing"/>
    <s v="United States"/>
    <n v="0"/>
    <n v="50"/>
    <s v="Mon"/>
    <n v="15"/>
    <x v="1"/>
    <x v="6"/>
  </r>
  <r>
    <s v="SUB_1420"/>
    <s v="ID_3864"/>
    <s v="Best Cinematography"/>
    <s v="United States"/>
    <n v="0.1"/>
    <n v="45"/>
    <s v="Wed"/>
    <n v="15"/>
    <x v="0"/>
    <x v="1"/>
  </r>
  <r>
    <s v="SUB_1421"/>
    <s v="ID_3894"/>
    <s v="Best Producer"/>
    <s v="United Kingdom"/>
    <n v="0"/>
    <n v="50"/>
    <s v="Fri"/>
    <n v="11"/>
    <x v="0"/>
    <x v="9"/>
  </r>
  <r>
    <s v="SUB_1422"/>
    <s v="ID_1552"/>
    <s v="Feature Film"/>
    <s v="United States"/>
    <n v="0.3"/>
    <n v="56"/>
    <s v="Fri"/>
    <n v="14"/>
    <x v="1"/>
    <x v="6"/>
  </r>
  <r>
    <s v="SUB_1423"/>
    <s v="ID_3682"/>
    <s v="Best Producer"/>
    <s v="Australia"/>
    <n v="0.2"/>
    <n v="40"/>
    <s v="Sat"/>
    <n v="15"/>
    <x v="0"/>
    <x v="1"/>
  </r>
  <r>
    <s v="SUB_1424"/>
    <s v="ID_3963"/>
    <s v="Feature Script"/>
    <s v="Nigeria"/>
    <n v="0.3"/>
    <n v="56"/>
    <s v="Fri"/>
    <n v="15"/>
    <x v="0"/>
    <x v="8"/>
  </r>
  <r>
    <s v="SUB_1425"/>
    <s v="ID_1267"/>
    <s v="Feature Script"/>
    <s v="Nigeria"/>
    <n v="0.3"/>
    <n v="56"/>
    <s v="Fri"/>
    <n v="9"/>
    <x v="2"/>
    <x v="3"/>
  </r>
  <r>
    <s v="SUB_1426"/>
    <s v="ID_1182"/>
    <s v="Best Actress"/>
    <s v="Mexico"/>
    <n v="0.3"/>
    <n v="35"/>
    <s v="Mon"/>
    <n v="12"/>
    <x v="0"/>
    <x v="4"/>
  </r>
  <r>
    <s v="SUB_1427"/>
    <s v="ID_3373"/>
    <s v="Short Film"/>
    <s v="United States"/>
    <n v="0.2"/>
    <n v="56"/>
    <s v="Sun"/>
    <n v="9"/>
    <x v="2"/>
    <x v="3"/>
  </r>
  <r>
    <s v="SUB_1428"/>
    <s v="ID_1345"/>
    <s v="Short Film"/>
    <s v="United States"/>
    <n v="0.2"/>
    <n v="56"/>
    <s v="Sun"/>
    <n v="10"/>
    <x v="0"/>
    <x v="1"/>
  </r>
  <r>
    <s v="SUB_1429"/>
    <s v="ID_1413"/>
    <s v="Best Editing"/>
    <s v="United States"/>
    <n v="0.2"/>
    <n v="40"/>
    <s v="Mon"/>
    <n v="15"/>
    <x v="0"/>
    <x v="4"/>
  </r>
  <r>
    <s v="SUB_1430"/>
    <s v="ID_3687"/>
    <s v="Short Film"/>
    <s v="Germany"/>
    <n v="0.1"/>
    <n v="63"/>
    <s v="Fri"/>
    <n v="13"/>
    <x v="2"/>
    <x v="13"/>
  </r>
  <r>
    <s v="SUB_1431"/>
    <s v="ID_3563"/>
    <s v="Best Cinematography"/>
    <s v="Germany"/>
    <n v="0.4"/>
    <n v="30"/>
    <s v="Sat"/>
    <n v="15"/>
    <x v="0"/>
    <x v="7"/>
  </r>
  <r>
    <s v="SUB_1432"/>
    <s v="ID_3505"/>
    <s v="Best Sound Design"/>
    <s v="United Kingdom"/>
    <n v="0.1"/>
    <n v="45"/>
    <s v="Wed"/>
    <n v="13"/>
    <x v="0"/>
    <x v="9"/>
  </r>
  <r>
    <s v="SUB_1433"/>
    <s v="ID_3907"/>
    <s v="Best Editing"/>
    <s v="Mexico"/>
    <n v="0"/>
    <n v="50"/>
    <s v="Fri"/>
    <n v="15"/>
    <x v="1"/>
    <x v="6"/>
  </r>
  <r>
    <s v="SUB_1434"/>
    <s v="ID_2211"/>
    <s v="Best Sound Design"/>
    <s v="India"/>
    <n v="0.2"/>
    <n v="40"/>
    <s v="Mon"/>
    <n v="12"/>
    <x v="2"/>
    <x v="13"/>
  </r>
  <r>
    <s v="SUB_1435"/>
    <s v="ID_2548"/>
    <s v="Best Actress"/>
    <s v="India"/>
    <n v="0.2"/>
    <n v="40"/>
    <s v="Tue"/>
    <n v="9"/>
    <x v="0"/>
    <x v="11"/>
  </r>
  <r>
    <s v="SUB_1436"/>
    <s v="ID_2960"/>
    <s v="Feature Script"/>
    <s v="Mexico"/>
    <n v="0.2"/>
    <n v="64"/>
    <s v="Tue"/>
    <n v="16"/>
    <x v="0"/>
    <x v="8"/>
  </r>
  <r>
    <s v="SUB_1437"/>
    <s v="ID_3065"/>
    <s v="Best Director"/>
    <s v="Canada"/>
    <n v="0.3"/>
    <n v="35"/>
    <s v="Fri"/>
    <n v="11"/>
    <x v="0"/>
    <x v="10"/>
  </r>
  <r>
    <s v="SUB_1438"/>
    <s v="ID_3514"/>
    <s v="Best Sound Design"/>
    <s v="South Korea"/>
    <n v="0.2"/>
    <n v="40"/>
    <s v="Sun"/>
    <n v="17"/>
    <x v="0"/>
    <x v="11"/>
  </r>
  <r>
    <s v="SUB_1439"/>
    <s v="ID_3119"/>
    <s v="Best Director"/>
    <s v="India"/>
    <n v="0.3"/>
    <n v="35"/>
    <s v="Sat"/>
    <n v="15"/>
    <x v="0"/>
    <x v="1"/>
  </r>
  <r>
    <s v="SUB_1440"/>
    <s v="ID_3703"/>
    <s v="Documentary"/>
    <s v="Germany"/>
    <n v="0.3"/>
    <n v="49"/>
    <s v="Tue"/>
    <n v="15"/>
    <x v="1"/>
    <x v="6"/>
  </r>
  <r>
    <s v="SUB_1441"/>
    <s v="ID_1351"/>
    <s v="Best Actor"/>
    <s v="Others"/>
    <n v="0.3"/>
    <n v="35"/>
    <s v="Tue"/>
    <n v="9"/>
    <x v="0"/>
    <x v="0"/>
  </r>
  <r>
    <s v="SUB_1442"/>
    <s v="ID_1843"/>
    <s v="Best Editing"/>
    <s v="Australia"/>
    <n v="0.3"/>
    <n v="35"/>
    <s v="Fri"/>
    <n v="13"/>
    <x v="0"/>
    <x v="5"/>
  </r>
  <r>
    <s v="SUB_1443"/>
    <s v="ID_1972"/>
    <s v="Best Actor"/>
    <s v="South Korea"/>
    <n v="0.3"/>
    <n v="35"/>
    <s v="Thu"/>
    <n v="16"/>
    <x v="2"/>
    <x v="10"/>
  </r>
  <r>
    <s v="SUB_1444"/>
    <s v="ID_2638"/>
    <s v="Documentary"/>
    <s v="United States"/>
    <n v="0.1"/>
    <n v="63"/>
    <s v="Sat"/>
    <n v="11"/>
    <x v="2"/>
    <x v="7"/>
  </r>
  <r>
    <s v="SUB_1445"/>
    <s v="ID_3568"/>
    <s v="Short Script"/>
    <s v="Others"/>
    <n v="0.3"/>
    <n v="49"/>
    <s v="Thu"/>
    <n v="16"/>
    <x v="0"/>
    <x v="10"/>
  </r>
  <r>
    <s v="SUB_1446"/>
    <s v="ID_1330"/>
    <s v="Best Director"/>
    <s v="India"/>
    <n v="0.2"/>
    <n v="40"/>
    <s v="Sat"/>
    <n v="12"/>
    <x v="0"/>
    <x v="2"/>
  </r>
  <r>
    <s v="SUB_1447"/>
    <s v="ID_4067"/>
    <s v="Best Producer"/>
    <s v="South Korea"/>
    <n v="0"/>
    <n v="50"/>
    <s v="Wed"/>
    <n v="16"/>
    <x v="1"/>
    <x v="6"/>
  </r>
  <r>
    <s v="SUB_1448"/>
    <s v="ID_4179"/>
    <s v="Best Sound Design"/>
    <s v="Australia"/>
    <n v="0.2"/>
    <n v="40"/>
    <s v="Tue"/>
    <n v="17"/>
    <x v="1"/>
    <x v="6"/>
  </r>
  <r>
    <s v="SUB_1449"/>
    <s v="ID_2093"/>
    <s v="Best Sound Design"/>
    <s v="India"/>
    <n v="0"/>
    <n v="50"/>
    <s v="Wed"/>
    <n v="10"/>
    <x v="0"/>
    <x v="0"/>
  </r>
  <r>
    <s v="SUB_1450"/>
    <s v="ID_3343"/>
    <s v="Best Producer"/>
    <s v="Germany"/>
    <n v="0.3"/>
    <n v="35"/>
    <s v="Sat"/>
    <n v="14"/>
    <x v="2"/>
    <x v="8"/>
  </r>
  <r>
    <s v="SUB_1451"/>
    <s v="ID_2081"/>
    <s v="Short Film"/>
    <s v="France"/>
    <n v="0"/>
    <n v="70"/>
    <s v="Mon"/>
    <n v="16"/>
    <x v="2"/>
    <x v="11"/>
  </r>
  <r>
    <s v="SUB_1452"/>
    <s v="ID_1185"/>
    <s v="Documentary"/>
    <s v="United Kingdom"/>
    <n v="0"/>
    <n v="70"/>
    <s v="Sat"/>
    <n v="16"/>
    <x v="2"/>
    <x v="4"/>
  </r>
  <r>
    <s v="SUB_1453"/>
    <s v="ID_1324"/>
    <s v="Best Cinematography"/>
    <s v="India"/>
    <n v="0.3"/>
    <n v="35"/>
    <s v="Mon"/>
    <n v="17"/>
    <x v="1"/>
    <x v="6"/>
  </r>
  <r>
    <s v="SUB_1454"/>
    <s v="ID_2507"/>
    <s v="Best Sound Design"/>
    <s v="United Kingdom"/>
    <n v="0.2"/>
    <n v="40"/>
    <s v="Sat"/>
    <n v="16"/>
    <x v="1"/>
    <x v="6"/>
  </r>
  <r>
    <s v="SUB_1455"/>
    <s v="ID_1987"/>
    <s v="Best Actor"/>
    <s v="United States"/>
    <n v="0.3"/>
    <n v="35"/>
    <s v="Mon"/>
    <n v="16"/>
    <x v="2"/>
    <x v="10"/>
  </r>
  <r>
    <s v="SUB_1456"/>
    <s v="ID_2145"/>
    <s v="Best Actor"/>
    <s v="United Kingdom"/>
    <n v="0.1"/>
    <n v="45"/>
    <s v="Wed"/>
    <n v="13"/>
    <x v="1"/>
    <x v="6"/>
  </r>
  <r>
    <s v="SUB_1457"/>
    <s v="ID_2566"/>
    <s v="Best Director"/>
    <s v="Mexico"/>
    <n v="0"/>
    <n v="50"/>
    <s v="Thu"/>
    <n v="15"/>
    <x v="0"/>
    <x v="12"/>
  </r>
  <r>
    <s v="SUB_1458"/>
    <s v="ID_3684"/>
    <s v="Best Editing"/>
    <s v="Others"/>
    <n v="0"/>
    <n v="50"/>
    <s v="Fri"/>
    <n v="15"/>
    <x v="1"/>
    <x v="6"/>
  </r>
  <r>
    <s v="SUB_1459"/>
    <s v="ID_1875"/>
    <s v="Short Script"/>
    <s v="India"/>
    <n v="0.4"/>
    <n v="42"/>
    <s v="Fri"/>
    <n v="13"/>
    <x v="1"/>
    <x v="6"/>
  </r>
  <r>
    <s v="SUB_1460"/>
    <s v="ID_1991"/>
    <s v="Documentary"/>
    <s v="Others"/>
    <n v="0.4"/>
    <n v="42"/>
    <s v="Tue"/>
    <n v="17"/>
    <x v="0"/>
    <x v="13"/>
  </r>
  <r>
    <s v="SUB_1461"/>
    <s v="ID_3019"/>
    <s v="Feature Script"/>
    <s v="France"/>
    <n v="0.1"/>
    <n v="72"/>
    <s v="Mon"/>
    <n v="16"/>
    <x v="0"/>
    <x v="4"/>
  </r>
  <r>
    <s v="SUB_1462"/>
    <s v="ID_3662"/>
    <s v="Best Sound Design"/>
    <s v="India"/>
    <n v="0.3"/>
    <n v="35"/>
    <s v="Sun"/>
    <n v="14"/>
    <x v="1"/>
    <x v="6"/>
  </r>
  <r>
    <s v="SUB_1463"/>
    <s v="ID_3347"/>
    <s v="Best Editing"/>
    <s v="Brazil"/>
    <n v="0.4"/>
    <n v="30"/>
    <s v="Sun"/>
    <n v="13"/>
    <x v="0"/>
    <x v="10"/>
  </r>
  <r>
    <s v="SUB_1464"/>
    <s v="ID_3493"/>
    <s v="Best Cinematography"/>
    <s v="Brazil"/>
    <n v="0"/>
    <n v="50"/>
    <s v="Wed"/>
    <n v="15"/>
    <x v="1"/>
    <x v="6"/>
  </r>
  <r>
    <s v="SUB_1465"/>
    <s v="ID_1022"/>
    <s v="Best Producer"/>
    <s v="United States"/>
    <n v="0.2"/>
    <n v="40"/>
    <s v="Sun"/>
    <n v="17"/>
    <x v="0"/>
    <x v="4"/>
  </r>
  <r>
    <s v="SUB_1466"/>
    <s v="ID_2440"/>
    <s v="Best Actor"/>
    <s v="Canada"/>
    <n v="0.2"/>
    <n v="40"/>
    <s v="Fri"/>
    <n v="11"/>
    <x v="0"/>
    <x v="3"/>
  </r>
  <r>
    <s v="SUB_1467"/>
    <s v="ID_2244"/>
    <s v="Feature Film"/>
    <s v="Germany"/>
    <n v="0.1"/>
    <n v="72"/>
    <s v="Thu"/>
    <n v="10"/>
    <x v="0"/>
    <x v="2"/>
  </r>
  <r>
    <s v="SUB_1468"/>
    <s v="ID_3126"/>
    <s v="Best Sound Design"/>
    <s v="France"/>
    <n v="0.3"/>
    <n v="35"/>
    <s v="Wed"/>
    <n v="14"/>
    <x v="0"/>
    <x v="2"/>
  </r>
  <r>
    <s v="SUB_1469"/>
    <s v="ID_3774"/>
    <s v="Feature Film"/>
    <s v="Australia"/>
    <n v="0.3"/>
    <n v="56"/>
    <s v="Sat"/>
    <n v="14"/>
    <x v="2"/>
    <x v="0"/>
  </r>
  <r>
    <s v="SUB_1470"/>
    <s v="ID_2843"/>
    <s v="Feature Script"/>
    <s v="United Kingdom"/>
    <n v="0"/>
    <n v="80"/>
    <s v="Wed"/>
    <n v="9"/>
    <x v="0"/>
    <x v="5"/>
  </r>
  <r>
    <s v="SUB_1471"/>
    <s v="ID_1943"/>
    <s v="Short Film"/>
    <s v="Mexico"/>
    <n v="0.2"/>
    <n v="56"/>
    <s v="Sat"/>
    <n v="12"/>
    <x v="0"/>
    <x v="5"/>
  </r>
  <r>
    <s v="SUB_1472"/>
    <s v="ID_3731"/>
    <s v="Best Director"/>
    <s v="Germany"/>
    <n v="0.2"/>
    <n v="40"/>
    <s v="Thu"/>
    <n v="15"/>
    <x v="2"/>
    <x v="10"/>
  </r>
  <r>
    <s v="SUB_1473"/>
    <s v="ID_3753"/>
    <s v="Best Director"/>
    <s v="France"/>
    <n v="0.3"/>
    <n v="35"/>
    <s v="Wed"/>
    <n v="14"/>
    <x v="1"/>
    <x v="6"/>
  </r>
  <r>
    <s v="SUB_1474"/>
    <s v="ID_1782"/>
    <s v="Best Actor"/>
    <s v="Canada"/>
    <n v="0.4"/>
    <n v="30"/>
    <s v="Wed"/>
    <n v="15"/>
    <x v="0"/>
    <x v="13"/>
  </r>
  <r>
    <s v="SUB_1475"/>
    <s v="ID_1272"/>
    <s v="Best Cinematography"/>
    <s v="Nigeria"/>
    <n v="0.3"/>
    <n v="35"/>
    <s v="Fri"/>
    <n v="10"/>
    <x v="1"/>
    <x v="6"/>
  </r>
  <r>
    <s v="SUB_1476"/>
    <s v="ID_1010"/>
    <s v="Documentary"/>
    <s v="Mexico"/>
    <n v="0"/>
    <n v="70"/>
    <s v="Sat"/>
    <n v="10"/>
    <x v="2"/>
    <x v="3"/>
  </r>
  <r>
    <s v="SUB_1477"/>
    <s v="ID_1269"/>
    <s v="Best Director"/>
    <s v="United States"/>
    <n v="0.3"/>
    <n v="35"/>
    <s v="Mon"/>
    <n v="15"/>
    <x v="2"/>
    <x v="4"/>
  </r>
  <r>
    <s v="SUB_1478"/>
    <s v="ID_2614"/>
    <s v="Feature Film"/>
    <s v="France"/>
    <n v="0.2"/>
    <n v="64"/>
    <s v="Wed"/>
    <n v="11"/>
    <x v="0"/>
    <x v="1"/>
  </r>
  <r>
    <s v="SUB_1479"/>
    <s v="ID_1541"/>
    <s v="Short Script"/>
    <s v="Others"/>
    <n v="0.3"/>
    <n v="49"/>
    <s v="Tue"/>
    <n v="10"/>
    <x v="0"/>
    <x v="9"/>
  </r>
  <r>
    <s v="SUB_1480"/>
    <s v="ID_2377"/>
    <s v="Short Film"/>
    <s v="United States"/>
    <n v="0"/>
    <n v="70"/>
    <s v="Thu"/>
    <n v="13"/>
    <x v="2"/>
    <x v="8"/>
  </r>
  <r>
    <s v="SUB_1481"/>
    <s v="ID_1644"/>
    <s v="Best Director"/>
    <s v="India"/>
    <n v="0"/>
    <n v="50"/>
    <s v="Sun"/>
    <n v="16"/>
    <x v="0"/>
    <x v="5"/>
  </r>
  <r>
    <s v="SUB_1482"/>
    <s v="ID_1933"/>
    <s v="Feature Script"/>
    <s v="Others"/>
    <n v="0.2"/>
    <n v="64"/>
    <s v="Thu"/>
    <n v="9"/>
    <x v="2"/>
    <x v="0"/>
  </r>
  <r>
    <s v="SUB_1483"/>
    <s v="ID_3569"/>
    <s v="Best Actress"/>
    <s v="India"/>
    <n v="0"/>
    <n v="50"/>
    <s v="Fri"/>
    <n v="16"/>
    <x v="2"/>
    <x v="5"/>
  </r>
  <r>
    <s v="SUB_1484"/>
    <s v="ID_1384"/>
    <s v="Best Cinematography"/>
    <s v="Germany"/>
    <n v="0"/>
    <n v="50"/>
    <s v="Thu"/>
    <n v="10"/>
    <x v="2"/>
    <x v="12"/>
  </r>
  <r>
    <s v="SUB_1485"/>
    <s v="ID_3777"/>
    <s v="Short Script"/>
    <s v="Mexico"/>
    <n v="0.4"/>
    <n v="42"/>
    <s v="Thu"/>
    <n v="12"/>
    <x v="0"/>
    <x v="9"/>
  </r>
  <r>
    <s v="SUB_1486"/>
    <s v="ID_2290"/>
    <s v="Feature Film"/>
    <s v="Germany"/>
    <n v="0.3"/>
    <n v="56"/>
    <s v="Mon"/>
    <n v="9"/>
    <x v="0"/>
    <x v="13"/>
  </r>
  <r>
    <s v="SUB_1487"/>
    <s v="ID_3325"/>
    <s v="Feature Film"/>
    <s v="United Kingdom"/>
    <n v="0.3"/>
    <n v="56"/>
    <s v="Wed"/>
    <n v="14"/>
    <x v="1"/>
    <x v="6"/>
  </r>
  <r>
    <s v="SUB_1488"/>
    <s v="ID_2374"/>
    <s v="Best Producer"/>
    <s v="United States"/>
    <n v="0.4"/>
    <n v="30"/>
    <s v="Thu"/>
    <n v="15"/>
    <x v="0"/>
    <x v="4"/>
  </r>
  <r>
    <s v="SUB_1489"/>
    <s v="ID_2024"/>
    <s v="Feature Script"/>
    <s v="Germany"/>
    <n v="0"/>
    <n v="80"/>
    <s v="Tue"/>
    <n v="17"/>
    <x v="0"/>
    <x v="4"/>
  </r>
  <r>
    <s v="SUB_1490"/>
    <s v="ID_1567"/>
    <s v="Short Film"/>
    <s v="Mexico"/>
    <n v="0.4"/>
    <n v="42"/>
    <s v="Sun"/>
    <n v="14"/>
    <x v="1"/>
    <x v="6"/>
  </r>
  <r>
    <s v="SUB_1491"/>
    <s v="ID_2141"/>
    <s v="Best Producer"/>
    <s v="United States"/>
    <n v="0.2"/>
    <n v="40"/>
    <s v="Thu"/>
    <n v="17"/>
    <x v="2"/>
    <x v="3"/>
  </r>
  <r>
    <s v="SUB_1492"/>
    <s v="ID_1870"/>
    <s v="Best Director"/>
    <s v="Others"/>
    <n v="0"/>
    <n v="50"/>
    <s v="Mon"/>
    <n v="14"/>
    <x v="0"/>
    <x v="10"/>
  </r>
  <r>
    <s v="SUB_1493"/>
    <s v="ID_2275"/>
    <s v="Best Director"/>
    <s v="India"/>
    <n v="0.1"/>
    <n v="45"/>
    <s v="Sat"/>
    <n v="11"/>
    <x v="0"/>
    <x v="9"/>
  </r>
  <r>
    <s v="SUB_1494"/>
    <s v="ID_2120"/>
    <s v="Best Editing"/>
    <s v="Australia"/>
    <n v="0.3"/>
    <n v="35"/>
    <s v="Sat"/>
    <n v="12"/>
    <x v="0"/>
    <x v="7"/>
  </r>
  <r>
    <s v="SUB_1495"/>
    <s v="ID_3901"/>
    <s v="Feature Film"/>
    <s v="Others"/>
    <n v="0.2"/>
    <n v="64"/>
    <s v="Wed"/>
    <n v="10"/>
    <x v="0"/>
    <x v="2"/>
  </r>
  <r>
    <s v="SUB_1496"/>
    <s v="ID_1116"/>
    <s v="Best Cinematography"/>
    <s v="Nigeria"/>
    <n v="0.1"/>
    <n v="45"/>
    <s v="Wed"/>
    <n v="12"/>
    <x v="2"/>
    <x v="5"/>
  </r>
  <r>
    <s v="SUB_1497"/>
    <s v="ID_3438"/>
    <s v="Short Script"/>
    <s v="Brazil"/>
    <n v="0.2"/>
    <n v="56"/>
    <s v="Fri"/>
    <n v="11"/>
    <x v="0"/>
    <x v="12"/>
  </r>
  <r>
    <s v="SUB_1498"/>
    <s v="ID_2729"/>
    <s v="Feature Script"/>
    <s v="South Korea"/>
    <n v="0.1"/>
    <n v="72"/>
    <s v="Tue"/>
    <n v="17"/>
    <x v="0"/>
    <x v="2"/>
  </r>
  <r>
    <s v="SUB_1499"/>
    <s v="ID_3081"/>
    <s v="Documentary"/>
    <s v="India"/>
    <n v="0.1"/>
    <n v="63"/>
    <s v="Mon"/>
    <n v="15"/>
    <x v="2"/>
    <x v="11"/>
  </r>
  <r>
    <s v="SUB_1500"/>
    <s v="ID_1985"/>
    <s v="Best Producer"/>
    <s v="Others"/>
    <n v="0.3"/>
    <n v="35"/>
    <s v="Sun"/>
    <n v="17"/>
    <x v="0"/>
    <x v="5"/>
  </r>
  <r>
    <s v="SUB_1501"/>
    <s v="ID_3188"/>
    <s v="Best Cinematography"/>
    <s v="United States"/>
    <n v="0.3"/>
    <n v="35"/>
    <s v="Sat"/>
    <n v="11"/>
    <x v="0"/>
    <x v="13"/>
  </r>
  <r>
    <s v="SUB_1502"/>
    <s v="ID_1749"/>
    <s v="Best Editing"/>
    <s v="United States"/>
    <n v="0.2"/>
    <n v="40"/>
    <s v="Wed"/>
    <n v="16"/>
    <x v="0"/>
    <x v="9"/>
  </r>
  <r>
    <s v="SUB_1503"/>
    <s v="ID_3740"/>
    <s v="Short Script"/>
    <s v="United Kingdom"/>
    <n v="0.2"/>
    <n v="56"/>
    <s v="Wed"/>
    <n v="15"/>
    <x v="1"/>
    <x v="6"/>
  </r>
  <r>
    <s v="SUB_1504"/>
    <s v="ID_3141"/>
    <s v="Best Actress"/>
    <s v="United States"/>
    <n v="0"/>
    <n v="50"/>
    <s v="Fri"/>
    <n v="12"/>
    <x v="0"/>
    <x v="11"/>
  </r>
  <r>
    <s v="SUB_1505"/>
    <s v="ID_4078"/>
    <s v="Documentary"/>
    <s v="United States"/>
    <n v="0"/>
    <n v="70"/>
    <s v="Sun"/>
    <n v="14"/>
    <x v="1"/>
    <x v="6"/>
  </r>
  <r>
    <s v="SUB_1506"/>
    <s v="ID_1959"/>
    <s v="Short Film"/>
    <s v="United States"/>
    <n v="0.3"/>
    <n v="49"/>
    <s v="Sun"/>
    <n v="10"/>
    <x v="1"/>
    <x v="6"/>
  </r>
  <r>
    <s v="SUB_1507"/>
    <s v="ID_3199"/>
    <s v="Best Actor"/>
    <s v="United Kingdom"/>
    <n v="0.2"/>
    <n v="40"/>
    <s v="Sat"/>
    <n v="15"/>
    <x v="2"/>
    <x v="2"/>
  </r>
  <r>
    <s v="SUB_1508"/>
    <s v="ID_4076"/>
    <s v="Feature Film"/>
    <s v="United Kingdom"/>
    <n v="0.1"/>
    <n v="72"/>
    <s v="Mon"/>
    <n v="14"/>
    <x v="1"/>
    <x v="6"/>
  </r>
  <r>
    <s v="SUB_1509"/>
    <s v="ID_2745"/>
    <s v="Best Actor"/>
    <s v="Mexico"/>
    <n v="0.2"/>
    <n v="40"/>
    <s v="Sat"/>
    <n v="11"/>
    <x v="1"/>
    <x v="6"/>
  </r>
  <r>
    <s v="SUB_1510"/>
    <s v="ID_1713"/>
    <s v="Best Producer"/>
    <s v="Brazil"/>
    <n v="0.4"/>
    <n v="30"/>
    <s v="Fri"/>
    <n v="9"/>
    <x v="1"/>
    <x v="6"/>
  </r>
  <r>
    <s v="SUB_1511"/>
    <s v="ID_1575"/>
    <s v="Best Editing"/>
    <s v="Others"/>
    <n v="0.3"/>
    <n v="35"/>
    <s v="Fri"/>
    <n v="17"/>
    <x v="2"/>
    <x v="12"/>
  </r>
  <r>
    <s v="SUB_1512"/>
    <s v="ID_3895"/>
    <s v="Best Actress"/>
    <s v="United States"/>
    <n v="0"/>
    <n v="50"/>
    <s v="Sat"/>
    <n v="11"/>
    <x v="0"/>
    <x v="4"/>
  </r>
  <r>
    <s v="SUB_1513"/>
    <s v="ID_3993"/>
    <s v="Short Script"/>
    <s v="Germany"/>
    <n v="0.2"/>
    <n v="56"/>
    <s v="Sun"/>
    <n v="14"/>
    <x v="1"/>
    <x v="6"/>
  </r>
  <r>
    <s v="SUB_1514"/>
    <s v="ID_1079"/>
    <s v="Best Cinematography"/>
    <s v="United States"/>
    <n v="0.3"/>
    <n v="35"/>
    <s v="Wed"/>
    <n v="12"/>
    <x v="0"/>
    <x v="2"/>
  </r>
  <r>
    <s v="SUB_1515"/>
    <s v="ID_2911"/>
    <s v="Best Editing"/>
    <s v="Australia"/>
    <n v="0.3"/>
    <n v="35"/>
    <s v="Thu"/>
    <n v="13"/>
    <x v="0"/>
    <x v="3"/>
  </r>
  <r>
    <s v="SUB_1516"/>
    <s v="ID_2597"/>
    <s v="Best Producer"/>
    <s v="Brazil"/>
    <n v="0.3"/>
    <n v="35"/>
    <s v="Wed"/>
    <n v="9"/>
    <x v="2"/>
    <x v="5"/>
  </r>
  <r>
    <s v="SUB_1517"/>
    <s v="ID_2046"/>
    <s v="Feature Film"/>
    <s v="India"/>
    <n v="0"/>
    <n v="80"/>
    <s v="Thu"/>
    <n v="12"/>
    <x v="2"/>
    <x v="1"/>
  </r>
  <r>
    <s v="SUB_1518"/>
    <s v="ID_3727"/>
    <s v="Best Director"/>
    <s v="South Korea"/>
    <n v="0.2"/>
    <n v="40"/>
    <s v="Sat"/>
    <n v="13"/>
    <x v="0"/>
    <x v="4"/>
  </r>
  <r>
    <s v="SUB_1519"/>
    <s v="ID_3073"/>
    <s v="Short Film"/>
    <s v="United Kingdom"/>
    <n v="0.2"/>
    <n v="56"/>
    <s v="Thu"/>
    <n v="13"/>
    <x v="1"/>
    <x v="6"/>
  </r>
  <r>
    <s v="SUB_1520"/>
    <s v="ID_1238"/>
    <s v="Best Actress"/>
    <s v="Others"/>
    <n v="0.1"/>
    <n v="45"/>
    <s v="Wed"/>
    <n v="14"/>
    <x v="0"/>
    <x v="10"/>
  </r>
  <r>
    <s v="SUB_1521"/>
    <s v="ID_3312"/>
    <s v="Feature Script"/>
    <s v="United States"/>
    <n v="0.2"/>
    <n v="64"/>
    <s v="Thu"/>
    <n v="12"/>
    <x v="1"/>
    <x v="6"/>
  </r>
  <r>
    <s v="SUB_1522"/>
    <s v="ID_3199"/>
    <s v="Best Director"/>
    <s v="Nigeria"/>
    <n v="0.2"/>
    <n v="40"/>
    <s v="Sat"/>
    <n v="11"/>
    <x v="2"/>
    <x v="2"/>
  </r>
  <r>
    <s v="SUB_1523"/>
    <s v="ID_1874"/>
    <s v="Short Script"/>
    <s v="United Kingdom"/>
    <n v="0"/>
    <n v="70"/>
    <s v="Sun"/>
    <n v="12"/>
    <x v="0"/>
    <x v="0"/>
  </r>
  <r>
    <s v="SUB_1524"/>
    <s v="ID_3243"/>
    <s v="Short Film"/>
    <s v="United Kingdom"/>
    <n v="0.2"/>
    <n v="56"/>
    <s v="Fri"/>
    <n v="12"/>
    <x v="0"/>
    <x v="11"/>
  </r>
  <r>
    <s v="SUB_1525"/>
    <s v="ID_3676"/>
    <s v="Feature Script"/>
    <s v="United States"/>
    <n v="0.2"/>
    <n v="64"/>
    <s v="Wed"/>
    <n v="15"/>
    <x v="1"/>
    <x v="6"/>
  </r>
  <r>
    <s v="SUB_1526"/>
    <s v="ID_3406"/>
    <s v="Best Sound Design"/>
    <s v="India"/>
    <n v="0.4"/>
    <n v="30"/>
    <s v="Thu"/>
    <n v="11"/>
    <x v="0"/>
    <x v="13"/>
  </r>
  <r>
    <s v="SUB_1527"/>
    <s v="ID_2225"/>
    <s v="Best Actress"/>
    <s v="United Kingdom"/>
    <n v="0"/>
    <n v="50"/>
    <s v="Mon"/>
    <n v="13"/>
    <x v="1"/>
    <x v="6"/>
  </r>
  <r>
    <s v="SUB_1528"/>
    <s v="ID_1336"/>
    <s v="Documentary"/>
    <s v="Mexico"/>
    <n v="0.4"/>
    <n v="42"/>
    <s v="Thu"/>
    <n v="17"/>
    <x v="2"/>
    <x v="13"/>
  </r>
  <r>
    <s v="SUB_1529"/>
    <s v="ID_2969"/>
    <s v="Short Film"/>
    <s v="United States"/>
    <n v="0.2"/>
    <n v="56"/>
    <s v="Thu"/>
    <n v="12"/>
    <x v="0"/>
    <x v="2"/>
  </r>
  <r>
    <s v="SUB_1530"/>
    <s v="ID_3325"/>
    <s v="Best Cinematography"/>
    <s v="United States"/>
    <n v="0.2"/>
    <n v="40"/>
    <s v="Tue"/>
    <n v="14"/>
    <x v="1"/>
    <x v="6"/>
  </r>
  <r>
    <s v="SUB_1531"/>
    <s v="ID_1882"/>
    <s v="Best Actress"/>
    <s v="Germany"/>
    <n v="0.1"/>
    <n v="45"/>
    <s v="Tue"/>
    <n v="16"/>
    <x v="0"/>
    <x v="3"/>
  </r>
  <r>
    <s v="SUB_1532"/>
    <s v="ID_1650"/>
    <s v="Short Script"/>
    <s v="United States"/>
    <n v="0.2"/>
    <n v="56"/>
    <s v="Sun"/>
    <n v="9"/>
    <x v="0"/>
    <x v="9"/>
  </r>
  <r>
    <s v="SUB_1533"/>
    <s v="ID_1108"/>
    <s v="Best Sound Design"/>
    <s v="Others"/>
    <n v="0.3"/>
    <n v="35"/>
    <s v="Wed"/>
    <n v="16"/>
    <x v="0"/>
    <x v="8"/>
  </r>
  <r>
    <s v="SUB_1534"/>
    <s v="ID_3132"/>
    <s v="Feature Film"/>
    <s v="India"/>
    <n v="0"/>
    <n v="80"/>
    <s v="Wed"/>
    <n v="9"/>
    <x v="0"/>
    <x v="12"/>
  </r>
  <r>
    <s v="SUB_1535"/>
    <s v="ID_2753"/>
    <s v="Best Editing"/>
    <s v="India"/>
    <n v="0.2"/>
    <n v="40"/>
    <s v="Tue"/>
    <n v="13"/>
    <x v="0"/>
    <x v="13"/>
  </r>
  <r>
    <s v="SUB_1536"/>
    <s v="ID_1283"/>
    <s v="Best Cinematography"/>
    <s v="United States"/>
    <n v="0.1"/>
    <n v="45"/>
    <s v="Tue"/>
    <n v="14"/>
    <x v="0"/>
    <x v="9"/>
  </r>
  <r>
    <s v="SUB_1537"/>
    <s v="ID_3656"/>
    <s v="Best Sound Design"/>
    <s v="Germany"/>
    <n v="0.2"/>
    <n v="40"/>
    <s v="Thu"/>
    <n v="12"/>
    <x v="0"/>
    <x v="8"/>
  </r>
  <r>
    <s v="SUB_1538"/>
    <s v="ID_3061"/>
    <s v="Best Actor"/>
    <s v="South Korea"/>
    <n v="0"/>
    <n v="50"/>
    <s v="Sat"/>
    <n v="11"/>
    <x v="0"/>
    <x v="7"/>
  </r>
  <r>
    <s v="SUB_1539"/>
    <s v="ID_2123"/>
    <s v="Best Cinematography"/>
    <s v="United States"/>
    <n v="0.1"/>
    <n v="45"/>
    <s v="Wed"/>
    <n v="17"/>
    <x v="0"/>
    <x v="5"/>
  </r>
  <r>
    <s v="SUB_1540"/>
    <s v="ID_2256"/>
    <s v="Best Sound Design"/>
    <s v="Others"/>
    <n v="0.2"/>
    <n v="40"/>
    <s v="Tue"/>
    <n v="16"/>
    <x v="1"/>
    <x v="6"/>
  </r>
  <r>
    <s v="SUB_1541"/>
    <s v="ID_1596"/>
    <s v="Best Cinematography"/>
    <s v="United Kingdom"/>
    <n v="0.2"/>
    <n v="40"/>
    <s v="Thu"/>
    <n v="10"/>
    <x v="2"/>
    <x v="2"/>
  </r>
  <r>
    <s v="SUB_1542"/>
    <s v="ID_1845"/>
    <s v="Best Editing"/>
    <s v="United States"/>
    <n v="0.1"/>
    <n v="45"/>
    <s v="Thu"/>
    <n v="11"/>
    <x v="0"/>
    <x v="1"/>
  </r>
  <r>
    <s v="SUB_1543"/>
    <s v="ID_2303"/>
    <s v="Documentary"/>
    <s v="Australia"/>
    <n v="0.4"/>
    <n v="42"/>
    <s v="Thu"/>
    <n v="15"/>
    <x v="1"/>
    <x v="6"/>
  </r>
  <r>
    <s v="SUB_1544"/>
    <s v="ID_3577"/>
    <s v="Best Producer"/>
    <s v="Mexico"/>
    <n v="0"/>
    <n v="50"/>
    <s v="Wed"/>
    <n v="14"/>
    <x v="0"/>
    <x v="0"/>
  </r>
  <r>
    <s v="SUB_1545"/>
    <s v="ID_1689"/>
    <s v="Best Actor"/>
    <s v="Australia"/>
    <n v="0.3"/>
    <n v="35"/>
    <s v="Sat"/>
    <n v="17"/>
    <x v="1"/>
    <x v="6"/>
  </r>
  <r>
    <s v="SUB_1546"/>
    <s v="ID_2241"/>
    <s v="Feature Film"/>
    <s v="United Kingdom"/>
    <n v="0.1"/>
    <n v="72"/>
    <s v="Thu"/>
    <n v="13"/>
    <x v="0"/>
    <x v="4"/>
  </r>
  <r>
    <s v="SUB_1547"/>
    <s v="ID_2692"/>
    <s v="Feature Film"/>
    <s v="Canada"/>
    <n v="0.4"/>
    <n v="48"/>
    <s v="Thu"/>
    <n v="14"/>
    <x v="1"/>
    <x v="6"/>
  </r>
  <r>
    <s v="SUB_1548"/>
    <s v="ID_3507"/>
    <s v="Best Producer"/>
    <s v="India"/>
    <n v="0.1"/>
    <n v="45"/>
    <s v="Tue"/>
    <n v="16"/>
    <x v="0"/>
    <x v="8"/>
  </r>
  <r>
    <s v="SUB_1549"/>
    <s v="ID_1721"/>
    <s v="Best Editing"/>
    <s v="United Kingdom"/>
    <n v="0.3"/>
    <n v="35"/>
    <s v="Mon"/>
    <n v="16"/>
    <x v="1"/>
    <x v="6"/>
  </r>
  <r>
    <s v="SUB_1550"/>
    <s v="ID_1722"/>
    <s v="Documentary"/>
    <s v="South Korea"/>
    <n v="0.4"/>
    <n v="42"/>
    <s v="Mon"/>
    <n v="10"/>
    <x v="1"/>
    <x v="6"/>
  </r>
  <r>
    <s v="SUB_1551"/>
    <s v="ID_1752"/>
    <s v="Feature Script"/>
    <s v="Brazil"/>
    <n v="0.4"/>
    <n v="48"/>
    <s v="Fri"/>
    <n v="16"/>
    <x v="0"/>
    <x v="4"/>
  </r>
  <r>
    <s v="SUB_1552"/>
    <s v="ID_1018"/>
    <s v="Best Editing"/>
    <s v="Germany"/>
    <n v="0.2"/>
    <n v="40"/>
    <s v="Fri"/>
    <n v="17"/>
    <x v="0"/>
    <x v="7"/>
  </r>
  <r>
    <s v="SUB_1553"/>
    <s v="ID_1288"/>
    <s v="Best Actor"/>
    <s v="India"/>
    <n v="0.2"/>
    <n v="40"/>
    <s v="Mon"/>
    <n v="9"/>
    <x v="0"/>
    <x v="9"/>
  </r>
  <r>
    <s v="SUB_1554"/>
    <s v="ID_3950"/>
    <s v="Documentary"/>
    <s v="United States"/>
    <n v="0"/>
    <n v="70"/>
    <s v="Wed"/>
    <n v="15"/>
    <x v="0"/>
    <x v="12"/>
  </r>
  <r>
    <s v="SUB_1555"/>
    <s v="ID_2918"/>
    <s v="Best Producer"/>
    <s v="United States"/>
    <n v="0.3"/>
    <n v="35"/>
    <s v="Thu"/>
    <n v="16"/>
    <x v="0"/>
    <x v="0"/>
  </r>
  <r>
    <s v="SUB_1556"/>
    <s v="ID_3875"/>
    <s v="Best Sound Design"/>
    <s v="India"/>
    <n v="0.3"/>
    <n v="35"/>
    <s v="Wed"/>
    <n v="10"/>
    <x v="1"/>
    <x v="6"/>
  </r>
  <r>
    <s v="SUB_1557"/>
    <s v="ID_4012"/>
    <s v="Best Actress"/>
    <s v="United States"/>
    <n v="0.2"/>
    <n v="40"/>
    <s v="Sat"/>
    <n v="13"/>
    <x v="1"/>
    <x v="6"/>
  </r>
  <r>
    <s v="SUB_1558"/>
    <s v="ID_2002"/>
    <s v="Best Cinematography"/>
    <s v="Canada"/>
    <n v="0.3"/>
    <n v="35"/>
    <s v="Thu"/>
    <n v="15"/>
    <x v="0"/>
    <x v="3"/>
  </r>
  <r>
    <s v="SUB_1559"/>
    <s v="ID_1108"/>
    <s v="Best Cinematography"/>
    <s v="United States"/>
    <n v="0.1"/>
    <n v="45"/>
    <s v="Mon"/>
    <n v="10"/>
    <x v="0"/>
    <x v="8"/>
  </r>
  <r>
    <s v="SUB_1560"/>
    <s v="ID_4163"/>
    <s v="Documentary"/>
    <s v="Germany"/>
    <n v="0"/>
    <n v="70"/>
    <s v="Tue"/>
    <n v="15"/>
    <x v="1"/>
    <x v="6"/>
  </r>
  <r>
    <s v="SUB_1561"/>
    <s v="ID_1172"/>
    <s v="Best Producer"/>
    <s v="Canada"/>
    <n v="0.4"/>
    <n v="30"/>
    <s v="Wed"/>
    <n v="16"/>
    <x v="1"/>
    <x v="6"/>
  </r>
  <r>
    <s v="SUB_1562"/>
    <s v="ID_1504"/>
    <s v="Documentary"/>
    <s v="Mexico"/>
    <n v="0.1"/>
    <n v="63"/>
    <s v="Thu"/>
    <n v="11"/>
    <x v="0"/>
    <x v="0"/>
  </r>
  <r>
    <s v="SUB_1563"/>
    <s v="ID_3203"/>
    <s v="Best Cinematography"/>
    <s v="India"/>
    <n v="0.4"/>
    <n v="30"/>
    <s v="Fri"/>
    <n v="15"/>
    <x v="2"/>
    <x v="13"/>
  </r>
  <r>
    <s v="SUB_1564"/>
    <s v="ID_1762"/>
    <s v="Best Actress"/>
    <s v="United States"/>
    <n v="0.3"/>
    <n v="35"/>
    <s v="Thu"/>
    <n v="10"/>
    <x v="1"/>
    <x v="6"/>
  </r>
  <r>
    <s v="SUB_1565"/>
    <s v="ID_4155"/>
    <s v="Documentary"/>
    <s v="United Kingdom"/>
    <n v="0"/>
    <n v="70"/>
    <s v="Sun"/>
    <n v="10"/>
    <x v="1"/>
    <x v="6"/>
  </r>
  <r>
    <s v="SUB_1566"/>
    <s v="ID_2316"/>
    <s v="Best Actor"/>
    <s v="South Korea"/>
    <n v="0.2"/>
    <n v="40"/>
    <s v="Fri"/>
    <n v="17"/>
    <x v="0"/>
    <x v="3"/>
  </r>
  <r>
    <s v="SUB_1567"/>
    <s v="ID_2784"/>
    <s v="Feature Script"/>
    <s v="Germany"/>
    <n v="0"/>
    <n v="80"/>
    <s v="Sun"/>
    <n v="16"/>
    <x v="0"/>
    <x v="11"/>
  </r>
  <r>
    <s v="SUB_1568"/>
    <s v="ID_1540"/>
    <s v="Best Sound Design"/>
    <s v="Nigeria"/>
    <n v="0"/>
    <n v="50"/>
    <s v="Sun"/>
    <n v="17"/>
    <x v="0"/>
    <x v="11"/>
  </r>
  <r>
    <s v="SUB_1569"/>
    <s v="ID_4068"/>
    <s v="Best Actress"/>
    <s v="Others"/>
    <n v="0.2"/>
    <n v="40"/>
    <s v="Sat"/>
    <n v="9"/>
    <x v="1"/>
    <x v="6"/>
  </r>
  <r>
    <s v="SUB_1570"/>
    <s v="ID_1149"/>
    <s v="Feature Script"/>
    <s v="Others"/>
    <n v="0.3"/>
    <n v="56"/>
    <s v="Thu"/>
    <n v="17"/>
    <x v="1"/>
    <x v="6"/>
  </r>
  <r>
    <s v="SUB_1571"/>
    <s v="ID_2745"/>
    <s v="Feature Script"/>
    <s v="United Kingdom"/>
    <n v="0.2"/>
    <n v="64"/>
    <s v="Wed"/>
    <n v="13"/>
    <x v="1"/>
    <x v="6"/>
  </r>
  <r>
    <s v="SUB_1572"/>
    <s v="ID_3346"/>
    <s v="Best Actor"/>
    <s v="United States"/>
    <n v="0"/>
    <n v="50"/>
    <s v="Sun"/>
    <n v="10"/>
    <x v="0"/>
    <x v="7"/>
  </r>
  <r>
    <s v="SUB_1573"/>
    <s v="ID_3786"/>
    <s v="Best Actress"/>
    <s v="United States"/>
    <n v="0.2"/>
    <n v="40"/>
    <s v="Sun"/>
    <n v="12"/>
    <x v="0"/>
    <x v="1"/>
  </r>
  <r>
    <s v="SUB_1574"/>
    <s v="ID_1935"/>
    <s v="Short Script"/>
    <s v="United States"/>
    <n v="0"/>
    <n v="70"/>
    <s v="Mon"/>
    <n v="17"/>
    <x v="0"/>
    <x v="1"/>
  </r>
  <r>
    <s v="SUB_1575"/>
    <s v="ID_2427"/>
    <s v="Best Actress"/>
    <s v="Mexico"/>
    <n v="0.3"/>
    <n v="35"/>
    <s v="Thu"/>
    <n v="13"/>
    <x v="1"/>
    <x v="6"/>
  </r>
  <r>
    <s v="SUB_1576"/>
    <s v="ID_3537"/>
    <s v="Best Producer"/>
    <s v="India"/>
    <n v="0.2"/>
    <n v="40"/>
    <s v="Fri"/>
    <n v="17"/>
    <x v="2"/>
    <x v="13"/>
  </r>
  <r>
    <s v="SUB_1577"/>
    <s v="ID_1682"/>
    <s v="Documentary"/>
    <s v="Brazil"/>
    <n v="0.3"/>
    <n v="49"/>
    <s v="Thu"/>
    <n v="16"/>
    <x v="1"/>
    <x v="6"/>
  </r>
  <r>
    <s v="SUB_1578"/>
    <s v="ID_2574"/>
    <s v="Documentary"/>
    <s v="United Kingdom"/>
    <n v="0.2"/>
    <n v="56"/>
    <s v="Fri"/>
    <n v="10"/>
    <x v="0"/>
    <x v="12"/>
  </r>
  <r>
    <s v="SUB_1579"/>
    <s v="ID_3911"/>
    <s v="Best Sound Design"/>
    <s v="Others"/>
    <n v="0.3"/>
    <n v="35"/>
    <s v="Wed"/>
    <n v="13"/>
    <x v="0"/>
    <x v="10"/>
  </r>
  <r>
    <s v="SUB_1580"/>
    <s v="ID_1469"/>
    <s v="Best Director"/>
    <s v="United States"/>
    <n v="0.1"/>
    <n v="45"/>
    <s v="Sat"/>
    <n v="15"/>
    <x v="0"/>
    <x v="5"/>
  </r>
  <r>
    <s v="SUB_1581"/>
    <s v="ID_3145"/>
    <s v="Short Film"/>
    <s v="United Kingdom"/>
    <n v="0.3"/>
    <n v="49"/>
    <s v="Thu"/>
    <n v="12"/>
    <x v="0"/>
    <x v="8"/>
  </r>
  <r>
    <s v="SUB_1582"/>
    <s v="ID_2167"/>
    <s v="Short Script"/>
    <s v="Canada"/>
    <n v="0.2"/>
    <n v="56"/>
    <s v="Fri"/>
    <n v="17"/>
    <x v="1"/>
    <x v="6"/>
  </r>
  <r>
    <s v="SUB_1583"/>
    <s v="ID_4102"/>
    <s v="Short Script"/>
    <s v="Others"/>
    <n v="0.2"/>
    <n v="56"/>
    <s v="Sat"/>
    <n v="10"/>
    <x v="1"/>
    <x v="6"/>
  </r>
  <r>
    <s v="SUB_1584"/>
    <s v="ID_1097"/>
    <s v="Documentary"/>
    <s v="Nigeria"/>
    <n v="0.2"/>
    <n v="56"/>
    <s v="Thu"/>
    <n v="15"/>
    <x v="0"/>
    <x v="0"/>
  </r>
  <r>
    <s v="SUB_1585"/>
    <s v="ID_2094"/>
    <s v="Feature Film"/>
    <s v="Germany"/>
    <n v="0.3"/>
    <n v="56"/>
    <s v="Sun"/>
    <n v="15"/>
    <x v="0"/>
    <x v="7"/>
  </r>
  <r>
    <s v="SUB_1586"/>
    <s v="ID_1478"/>
    <s v="Short Film"/>
    <s v="United States"/>
    <n v="0.4"/>
    <n v="42"/>
    <s v="Thu"/>
    <n v="13"/>
    <x v="0"/>
    <x v="8"/>
  </r>
  <r>
    <s v="SUB_1587"/>
    <s v="ID_2295"/>
    <s v="Documentary"/>
    <s v="United States"/>
    <n v="0"/>
    <n v="70"/>
    <s v="Mon"/>
    <n v="16"/>
    <x v="1"/>
    <x v="6"/>
  </r>
  <r>
    <s v="SUB_1588"/>
    <s v="ID_3071"/>
    <s v="Best Cinematography"/>
    <s v="United States"/>
    <n v="0"/>
    <n v="50"/>
    <s v="Wed"/>
    <n v="14"/>
    <x v="1"/>
    <x v="6"/>
  </r>
  <r>
    <s v="SUB_1589"/>
    <s v="ID_1026"/>
    <s v="Best Actor"/>
    <s v="Brazil"/>
    <n v="0.3"/>
    <n v="35"/>
    <s v="Mon"/>
    <n v="17"/>
    <x v="2"/>
    <x v="1"/>
  </r>
  <r>
    <s v="SUB_1590"/>
    <s v="ID_2916"/>
    <s v="Documentary"/>
    <s v="United States"/>
    <n v="0"/>
    <n v="70"/>
    <s v="Thu"/>
    <n v="10"/>
    <x v="1"/>
    <x v="6"/>
  </r>
  <r>
    <s v="SUB_1591"/>
    <s v="ID_2662"/>
    <s v="Best Editing"/>
    <s v="Others"/>
    <n v="0"/>
    <n v="50"/>
    <s v="Fri"/>
    <n v="10"/>
    <x v="0"/>
    <x v="10"/>
  </r>
  <r>
    <s v="SUB_1592"/>
    <s v="ID_3394"/>
    <s v="Best Director"/>
    <s v="Germany"/>
    <n v="0.1"/>
    <n v="45"/>
    <s v="Sat"/>
    <n v="17"/>
    <x v="1"/>
    <x v="6"/>
  </r>
  <r>
    <s v="SUB_1593"/>
    <s v="ID_1729"/>
    <s v="Best Sound Design"/>
    <s v="Nigeria"/>
    <n v="0.2"/>
    <n v="40"/>
    <s v="Fri"/>
    <n v="9"/>
    <x v="0"/>
    <x v="1"/>
  </r>
  <r>
    <s v="SUB_1594"/>
    <s v="ID_3561"/>
    <s v="Short Script"/>
    <s v="Others"/>
    <n v="0.1"/>
    <n v="63"/>
    <s v="Fri"/>
    <n v="14"/>
    <x v="1"/>
    <x v="6"/>
  </r>
  <r>
    <s v="SUB_1595"/>
    <s v="ID_1266"/>
    <s v="Best Cinematography"/>
    <s v="Australia"/>
    <n v="0"/>
    <n v="50"/>
    <s v="Wed"/>
    <n v="15"/>
    <x v="2"/>
    <x v="12"/>
  </r>
  <r>
    <s v="SUB_1596"/>
    <s v="ID_2397"/>
    <s v="Best Sound Design"/>
    <s v="South Korea"/>
    <n v="0.4"/>
    <n v="30"/>
    <s v="Wed"/>
    <n v="11"/>
    <x v="1"/>
    <x v="6"/>
  </r>
  <r>
    <s v="SUB_1597"/>
    <s v="ID_2710"/>
    <s v="Best Sound Design"/>
    <s v="India"/>
    <n v="0.2"/>
    <n v="40"/>
    <s v="Mon"/>
    <n v="14"/>
    <x v="0"/>
    <x v="9"/>
  </r>
  <r>
    <s v="SUB_1598"/>
    <s v="ID_3839"/>
    <s v="Feature Script"/>
    <s v="United Kingdom"/>
    <n v="0"/>
    <n v="80"/>
    <s v="Tue"/>
    <n v="9"/>
    <x v="1"/>
    <x v="6"/>
  </r>
  <r>
    <s v="SUB_1599"/>
    <s v="ID_3723"/>
    <s v="Best Sound Design"/>
    <s v="Germany"/>
    <n v="0.2"/>
    <n v="40"/>
    <s v="Tue"/>
    <n v="12"/>
    <x v="0"/>
    <x v="1"/>
  </r>
  <r>
    <s v="SUB_1600"/>
    <s v="ID_4196"/>
    <s v="Best Cinematography"/>
    <s v="Others"/>
    <n v="0.3"/>
    <n v="35"/>
    <s v="Sat"/>
    <n v="10"/>
    <x v="1"/>
    <x v="6"/>
  </r>
  <r>
    <s v="SUB_1601"/>
    <s v="ID_1874"/>
    <s v="Best Actress"/>
    <s v="Brazil"/>
    <n v="0.2"/>
    <n v="40"/>
    <s v="Fri"/>
    <n v="9"/>
    <x v="0"/>
    <x v="0"/>
  </r>
  <r>
    <s v="SUB_1602"/>
    <s v="ID_2461"/>
    <s v="Documentary"/>
    <s v="Australia"/>
    <n v="0.2"/>
    <n v="56"/>
    <s v="Sat"/>
    <n v="14"/>
    <x v="0"/>
    <x v="2"/>
  </r>
  <r>
    <s v="SUB_1603"/>
    <s v="ID_1734"/>
    <s v="Best Actor"/>
    <s v="India"/>
    <n v="0"/>
    <n v="50"/>
    <s v="Thu"/>
    <n v="17"/>
    <x v="0"/>
    <x v="8"/>
  </r>
  <r>
    <s v="SUB_1604"/>
    <s v="ID_2030"/>
    <s v="Best Sound Design"/>
    <s v="United States"/>
    <n v="0.2"/>
    <n v="40"/>
    <s v="Sun"/>
    <n v="10"/>
    <x v="0"/>
    <x v="2"/>
  </r>
  <r>
    <s v="SUB_1605"/>
    <s v="ID_1972"/>
    <s v="Short Script"/>
    <s v="France"/>
    <n v="0.3"/>
    <n v="49"/>
    <s v="Tue"/>
    <n v="11"/>
    <x v="2"/>
    <x v="10"/>
  </r>
  <r>
    <s v="SUB_1606"/>
    <s v="ID_2378"/>
    <s v="Best Actress"/>
    <s v="Germany"/>
    <n v="0.4"/>
    <n v="30"/>
    <s v="Mon"/>
    <n v="9"/>
    <x v="1"/>
    <x v="6"/>
  </r>
  <r>
    <s v="SUB_1607"/>
    <s v="ID_3931"/>
    <s v="Short Film"/>
    <s v="Germany"/>
    <n v="0.3"/>
    <n v="49"/>
    <s v="Tue"/>
    <n v="11"/>
    <x v="1"/>
    <x v="6"/>
  </r>
  <r>
    <s v="SUB_1608"/>
    <s v="ID_3388"/>
    <s v="Best Cinematography"/>
    <s v="Mexico"/>
    <n v="0.2"/>
    <n v="40"/>
    <s v="Fri"/>
    <n v="9"/>
    <x v="1"/>
    <x v="6"/>
  </r>
  <r>
    <s v="SUB_1609"/>
    <s v="ID_3411"/>
    <s v="Best Cinematography"/>
    <s v="United Kingdom"/>
    <n v="0.3"/>
    <n v="35"/>
    <s v="Fri"/>
    <n v="12"/>
    <x v="0"/>
    <x v="0"/>
  </r>
  <r>
    <s v="SUB_1610"/>
    <s v="ID_1561"/>
    <s v="Short Script"/>
    <s v="Others"/>
    <n v="0.3"/>
    <n v="49"/>
    <s v="Wed"/>
    <n v="10"/>
    <x v="0"/>
    <x v="1"/>
  </r>
  <r>
    <s v="SUB_1611"/>
    <s v="ID_2876"/>
    <s v="Best Sound Design"/>
    <s v="United Kingdom"/>
    <n v="0"/>
    <n v="50"/>
    <s v="Fri"/>
    <n v="10"/>
    <x v="0"/>
    <x v="9"/>
  </r>
  <r>
    <s v="SUB_1612"/>
    <s v="ID_3187"/>
    <s v="Documentary"/>
    <s v="India"/>
    <n v="0.2"/>
    <n v="56"/>
    <s v="Mon"/>
    <n v="11"/>
    <x v="0"/>
    <x v="10"/>
  </r>
  <r>
    <s v="SUB_1613"/>
    <s v="ID_2250"/>
    <s v="Best Sound Design"/>
    <s v="United Kingdom"/>
    <n v="0.4"/>
    <n v="30"/>
    <s v="Tue"/>
    <n v="9"/>
    <x v="1"/>
    <x v="6"/>
  </r>
  <r>
    <s v="SUB_1614"/>
    <s v="ID_2452"/>
    <s v="Best Editing"/>
    <s v="India"/>
    <n v="0.2"/>
    <n v="40"/>
    <s v="Tue"/>
    <n v="9"/>
    <x v="0"/>
    <x v="12"/>
  </r>
  <r>
    <s v="SUB_1615"/>
    <s v="ID_3853"/>
    <s v="Feature Script"/>
    <s v="Germany"/>
    <n v="0.3"/>
    <n v="56"/>
    <s v="Mon"/>
    <n v="16"/>
    <x v="2"/>
    <x v="3"/>
  </r>
  <r>
    <s v="SUB_1616"/>
    <s v="ID_1666"/>
    <s v="Best Actress"/>
    <s v="India"/>
    <n v="0.3"/>
    <n v="35"/>
    <s v="Tue"/>
    <n v="16"/>
    <x v="1"/>
    <x v="6"/>
  </r>
  <r>
    <s v="SUB_1617"/>
    <s v="ID_1680"/>
    <s v="Documentary"/>
    <s v="Others"/>
    <n v="0.3"/>
    <n v="49"/>
    <s v="Wed"/>
    <n v="15"/>
    <x v="0"/>
    <x v="12"/>
  </r>
  <r>
    <s v="SUB_1618"/>
    <s v="ID_2208"/>
    <s v="Best Editing"/>
    <s v="South Korea"/>
    <n v="0"/>
    <n v="50"/>
    <s v="Fri"/>
    <n v="16"/>
    <x v="0"/>
    <x v="1"/>
  </r>
  <r>
    <s v="SUB_1619"/>
    <s v="ID_2054"/>
    <s v="Best Editing"/>
    <s v="United Kingdom"/>
    <n v="0.1"/>
    <n v="45"/>
    <s v="Fri"/>
    <n v="13"/>
    <x v="0"/>
    <x v="13"/>
  </r>
  <r>
    <s v="SUB_1620"/>
    <s v="ID_3936"/>
    <s v="Best Cinematography"/>
    <s v="Others"/>
    <n v="0.1"/>
    <n v="45"/>
    <s v="Mon"/>
    <n v="13"/>
    <x v="0"/>
    <x v="3"/>
  </r>
  <r>
    <s v="SUB_1621"/>
    <s v="ID_3659"/>
    <s v="Best Actor"/>
    <s v="United States"/>
    <n v="0"/>
    <n v="50"/>
    <s v="Fri"/>
    <n v="14"/>
    <x v="1"/>
    <x v="6"/>
  </r>
  <r>
    <s v="SUB_1622"/>
    <s v="ID_2472"/>
    <s v="Short Script"/>
    <s v="Brazil"/>
    <n v="0.3"/>
    <n v="49"/>
    <s v="Fri"/>
    <n v="17"/>
    <x v="0"/>
    <x v="5"/>
  </r>
  <r>
    <s v="SUB_1623"/>
    <s v="ID_1390"/>
    <s v="Short Film"/>
    <s v="Canada"/>
    <n v="0.4"/>
    <n v="42"/>
    <s v="Sun"/>
    <n v="16"/>
    <x v="0"/>
    <x v="1"/>
  </r>
  <r>
    <s v="SUB_1624"/>
    <s v="ID_3002"/>
    <s v="Best Actor"/>
    <s v="Canada"/>
    <n v="0.2"/>
    <n v="40"/>
    <s v="Tue"/>
    <n v="12"/>
    <x v="0"/>
    <x v="13"/>
  </r>
  <r>
    <s v="SUB_1625"/>
    <s v="ID_1617"/>
    <s v="Best Cinematography"/>
    <s v="Australia"/>
    <n v="0.2"/>
    <n v="40"/>
    <s v="Thu"/>
    <n v="9"/>
    <x v="0"/>
    <x v="0"/>
  </r>
  <r>
    <s v="SUB_1626"/>
    <s v="ID_1934"/>
    <s v="Best Actress"/>
    <s v="India"/>
    <n v="0.2"/>
    <n v="40"/>
    <s v="Tue"/>
    <n v="9"/>
    <x v="2"/>
    <x v="8"/>
  </r>
  <r>
    <s v="SUB_1627"/>
    <s v="ID_2530"/>
    <s v="Best Editing"/>
    <s v="India"/>
    <n v="0.3"/>
    <n v="35"/>
    <s v="Wed"/>
    <n v="14"/>
    <x v="0"/>
    <x v="3"/>
  </r>
  <r>
    <s v="SUB_1628"/>
    <s v="ID_3612"/>
    <s v="Best Director"/>
    <s v="India"/>
    <n v="0"/>
    <n v="50"/>
    <s v="Thu"/>
    <n v="11"/>
    <x v="0"/>
    <x v="2"/>
  </r>
  <r>
    <s v="SUB_1629"/>
    <s v="ID_2587"/>
    <s v="Feature Script"/>
    <s v="United States"/>
    <n v="0"/>
    <n v="80"/>
    <s v="Thu"/>
    <n v="14"/>
    <x v="0"/>
    <x v="10"/>
  </r>
  <r>
    <s v="SUB_1630"/>
    <s v="ID_2615"/>
    <s v="Best Cinematography"/>
    <s v="Germany"/>
    <n v="0.4"/>
    <n v="30"/>
    <s v="Sat"/>
    <n v="12"/>
    <x v="2"/>
    <x v="10"/>
  </r>
  <r>
    <s v="SUB_1631"/>
    <s v="ID_3654"/>
    <s v="Best Actress"/>
    <s v="India"/>
    <n v="0.2"/>
    <n v="40"/>
    <s v="Wed"/>
    <n v="12"/>
    <x v="0"/>
    <x v="13"/>
  </r>
  <r>
    <s v="SUB_1632"/>
    <s v="ID_1696"/>
    <s v="Best Actor"/>
    <s v="South Korea"/>
    <n v="0"/>
    <n v="50"/>
    <s v="Wed"/>
    <n v="9"/>
    <x v="0"/>
    <x v="4"/>
  </r>
  <r>
    <s v="SUB_1633"/>
    <s v="ID_3580"/>
    <s v="Best Cinematography"/>
    <s v="Nigeria"/>
    <n v="0"/>
    <n v="50"/>
    <s v="Fri"/>
    <n v="12"/>
    <x v="0"/>
    <x v="11"/>
  </r>
  <r>
    <s v="SUB_1634"/>
    <s v="ID_2110"/>
    <s v="Feature Script"/>
    <s v="Germany"/>
    <n v="0.2"/>
    <n v="64"/>
    <s v="Wed"/>
    <n v="9"/>
    <x v="0"/>
    <x v="2"/>
  </r>
  <r>
    <s v="SUB_1635"/>
    <s v="ID_2022"/>
    <s v="Best Editing"/>
    <s v="Others"/>
    <n v="0.1"/>
    <n v="45"/>
    <s v="Sun"/>
    <n v="15"/>
    <x v="1"/>
    <x v="6"/>
  </r>
  <r>
    <s v="SUB_1636"/>
    <s v="ID_3166"/>
    <s v="Best Actress"/>
    <s v="United States"/>
    <n v="0.3"/>
    <n v="35"/>
    <s v="Thu"/>
    <n v="10"/>
    <x v="1"/>
    <x v="6"/>
  </r>
  <r>
    <s v="SUB_1637"/>
    <s v="ID_4030"/>
    <s v="Best Producer"/>
    <s v="Mexico"/>
    <n v="0"/>
    <n v="50"/>
    <s v="Mon"/>
    <n v="12"/>
    <x v="1"/>
    <x v="6"/>
  </r>
  <r>
    <s v="SUB_1638"/>
    <s v="ID_2928"/>
    <s v="Documentary"/>
    <s v="Others"/>
    <n v="0.2"/>
    <n v="56"/>
    <s v="Wed"/>
    <n v="13"/>
    <x v="2"/>
    <x v="1"/>
  </r>
  <r>
    <s v="SUB_1639"/>
    <s v="ID_2230"/>
    <s v="Best Director"/>
    <s v="Australia"/>
    <n v="0"/>
    <n v="50"/>
    <s v="Thu"/>
    <n v="17"/>
    <x v="1"/>
    <x v="6"/>
  </r>
  <r>
    <s v="SUB_1640"/>
    <s v="ID_2267"/>
    <s v="Best Actor"/>
    <s v="Germany"/>
    <n v="0.3"/>
    <n v="35"/>
    <s v="Mon"/>
    <n v="12"/>
    <x v="1"/>
    <x v="6"/>
  </r>
  <r>
    <s v="SUB_1641"/>
    <s v="ID_2868"/>
    <s v="Feature Film"/>
    <s v="United States"/>
    <n v="0.2"/>
    <n v="64"/>
    <s v="Tue"/>
    <n v="11"/>
    <x v="0"/>
    <x v="8"/>
  </r>
  <r>
    <s v="SUB_1642"/>
    <s v="ID_3571"/>
    <s v="Best Actor"/>
    <s v="Mexico"/>
    <n v="0.2"/>
    <n v="40"/>
    <s v="Fri"/>
    <n v="10"/>
    <x v="1"/>
    <x v="6"/>
  </r>
  <r>
    <s v="SUB_1643"/>
    <s v="ID_1349"/>
    <s v="Best Actor"/>
    <s v="India"/>
    <n v="0"/>
    <n v="50"/>
    <s v="Tue"/>
    <n v="10"/>
    <x v="1"/>
    <x v="6"/>
  </r>
  <r>
    <s v="SUB_1644"/>
    <s v="ID_2971"/>
    <s v="Short Film"/>
    <s v="United States"/>
    <n v="0.3"/>
    <n v="49"/>
    <s v="Tue"/>
    <n v="13"/>
    <x v="1"/>
    <x v="6"/>
  </r>
  <r>
    <s v="SUB_1645"/>
    <s v="ID_3869"/>
    <s v="Feature Script"/>
    <s v="United States"/>
    <n v="0.4"/>
    <n v="48"/>
    <s v="Fri"/>
    <n v="14"/>
    <x v="1"/>
    <x v="6"/>
  </r>
  <r>
    <s v="SUB_1646"/>
    <s v="ID_1781"/>
    <s v="Documentary"/>
    <s v="United States"/>
    <n v="0"/>
    <n v="70"/>
    <s v="Sun"/>
    <n v="16"/>
    <x v="0"/>
    <x v="4"/>
  </r>
  <r>
    <s v="SUB_1647"/>
    <s v="ID_1478"/>
    <s v="Best Producer"/>
    <s v="Germany"/>
    <n v="0.3"/>
    <n v="35"/>
    <s v="Sun"/>
    <n v="17"/>
    <x v="0"/>
    <x v="8"/>
  </r>
  <r>
    <s v="SUB_1648"/>
    <s v="ID_1662"/>
    <s v="Best Producer"/>
    <s v="Mexico"/>
    <n v="0.1"/>
    <n v="45"/>
    <s v="Wed"/>
    <n v="13"/>
    <x v="2"/>
    <x v="11"/>
  </r>
  <r>
    <s v="SUB_1649"/>
    <s v="ID_3296"/>
    <s v="Feature Film"/>
    <s v="United States"/>
    <n v="0.2"/>
    <n v="64"/>
    <s v="Tue"/>
    <n v="14"/>
    <x v="1"/>
    <x v="6"/>
  </r>
  <r>
    <s v="SUB_1650"/>
    <s v="ID_1539"/>
    <s v="Best Editing"/>
    <s v="South Korea"/>
    <n v="0.1"/>
    <n v="45"/>
    <s v="Thu"/>
    <n v="12"/>
    <x v="2"/>
    <x v="11"/>
  </r>
  <r>
    <s v="SUB_1651"/>
    <s v="ID_2143"/>
    <s v="Feature Film"/>
    <s v="Nigeria"/>
    <n v="0.1"/>
    <n v="72"/>
    <s v="Thu"/>
    <n v="9"/>
    <x v="1"/>
    <x v="6"/>
  </r>
  <r>
    <s v="SUB_1652"/>
    <s v="ID_1109"/>
    <s v="Best Cinematography"/>
    <s v="South Korea"/>
    <n v="0.3"/>
    <n v="35"/>
    <s v="Thu"/>
    <n v="12"/>
    <x v="0"/>
    <x v="4"/>
  </r>
  <r>
    <s v="SUB_1653"/>
    <s v="ID_2721"/>
    <s v="Short Film"/>
    <s v="Mexico"/>
    <n v="0.2"/>
    <n v="56"/>
    <s v="Sat"/>
    <n v="10"/>
    <x v="1"/>
    <x v="6"/>
  </r>
  <r>
    <s v="SUB_1654"/>
    <s v="ID_3159"/>
    <s v="Best Actress"/>
    <s v="United Kingdom"/>
    <n v="0"/>
    <n v="50"/>
    <s v="Fri"/>
    <n v="13"/>
    <x v="0"/>
    <x v="5"/>
  </r>
  <r>
    <s v="SUB_1655"/>
    <s v="ID_2899"/>
    <s v="Documentary"/>
    <s v="Australia"/>
    <n v="0.3"/>
    <n v="49"/>
    <s v="Sun"/>
    <n v="10"/>
    <x v="0"/>
    <x v="1"/>
  </r>
  <r>
    <s v="SUB_1656"/>
    <s v="ID_1577"/>
    <s v="Best Sound Design"/>
    <s v="Nigeria"/>
    <n v="0.3"/>
    <n v="35"/>
    <s v="Fri"/>
    <n v="14"/>
    <x v="0"/>
    <x v="0"/>
  </r>
  <r>
    <s v="SUB_1657"/>
    <s v="ID_1756"/>
    <s v="Feature Film"/>
    <s v="Mexico"/>
    <n v="0.3"/>
    <n v="56"/>
    <s v="Sat"/>
    <n v="15"/>
    <x v="0"/>
    <x v="5"/>
  </r>
  <r>
    <s v="SUB_1658"/>
    <s v="ID_1663"/>
    <s v="Best Cinematography"/>
    <s v="United States"/>
    <n v="0"/>
    <n v="50"/>
    <s v="Sat"/>
    <n v="10"/>
    <x v="0"/>
    <x v="12"/>
  </r>
  <r>
    <s v="SUB_1659"/>
    <s v="ID_3659"/>
    <s v="Best Producer"/>
    <s v="United States"/>
    <n v="0.3"/>
    <n v="35"/>
    <s v="Wed"/>
    <n v="13"/>
    <x v="1"/>
    <x v="6"/>
  </r>
  <r>
    <s v="SUB_1660"/>
    <s v="ID_3688"/>
    <s v="Best Producer"/>
    <s v="United States"/>
    <n v="0"/>
    <n v="50"/>
    <s v="Thu"/>
    <n v="13"/>
    <x v="2"/>
    <x v="7"/>
  </r>
  <r>
    <s v="SUB_1661"/>
    <s v="ID_2646"/>
    <s v="Feature Film"/>
    <s v="Canada"/>
    <n v="0.2"/>
    <n v="64"/>
    <s v="Sat"/>
    <n v="9"/>
    <x v="2"/>
    <x v="12"/>
  </r>
  <r>
    <s v="SUB_1662"/>
    <s v="ID_2772"/>
    <s v="Short Film"/>
    <s v="United States"/>
    <n v="0.3"/>
    <n v="49"/>
    <s v="Tue"/>
    <n v="13"/>
    <x v="1"/>
    <x v="6"/>
  </r>
  <r>
    <s v="SUB_1663"/>
    <s v="ID_2665"/>
    <s v="Best Actress"/>
    <s v="United States"/>
    <n v="0.2"/>
    <n v="40"/>
    <s v="Fri"/>
    <n v="10"/>
    <x v="1"/>
    <x v="6"/>
  </r>
  <r>
    <s v="SUB_1664"/>
    <s v="ID_3867"/>
    <s v="Best Producer"/>
    <s v="Mexico"/>
    <n v="0.2"/>
    <n v="40"/>
    <s v="Mon"/>
    <n v="15"/>
    <x v="2"/>
    <x v="9"/>
  </r>
  <r>
    <s v="SUB_1665"/>
    <s v="ID_4166"/>
    <s v="Best Producer"/>
    <s v="United Kingdom"/>
    <n v="0.3"/>
    <n v="35"/>
    <s v="Tue"/>
    <n v="15"/>
    <x v="1"/>
    <x v="6"/>
  </r>
  <r>
    <s v="SUB_1666"/>
    <s v="ID_3588"/>
    <s v="Short Film"/>
    <s v="Canada"/>
    <n v="0.1"/>
    <n v="63"/>
    <s v="Thu"/>
    <n v="17"/>
    <x v="1"/>
    <x v="6"/>
  </r>
  <r>
    <s v="SUB_1667"/>
    <s v="ID_2936"/>
    <s v="Best Sound Design"/>
    <s v="Canada"/>
    <n v="0"/>
    <n v="50"/>
    <s v="Fri"/>
    <n v="12"/>
    <x v="2"/>
    <x v="4"/>
  </r>
  <r>
    <s v="SUB_1668"/>
    <s v="ID_3236"/>
    <s v="Short Script"/>
    <s v="United Kingdom"/>
    <n v="0.1"/>
    <n v="63"/>
    <s v="Sun"/>
    <n v="9"/>
    <x v="2"/>
    <x v="9"/>
  </r>
  <r>
    <s v="SUB_1669"/>
    <s v="ID_3760"/>
    <s v="Best Actor"/>
    <s v="United Kingdom"/>
    <n v="0.2"/>
    <n v="40"/>
    <s v="Sun"/>
    <n v="12"/>
    <x v="0"/>
    <x v="11"/>
  </r>
  <r>
    <s v="SUB_1670"/>
    <s v="ID_3737"/>
    <s v="Short Script"/>
    <s v="Others"/>
    <n v="0.1"/>
    <n v="63"/>
    <s v="Sun"/>
    <n v="16"/>
    <x v="2"/>
    <x v="11"/>
  </r>
  <r>
    <s v="SUB_1671"/>
    <s v="ID_2366"/>
    <s v="Best Actress"/>
    <s v="Germany"/>
    <n v="0.3"/>
    <n v="35"/>
    <s v="Fri"/>
    <n v="9"/>
    <x v="1"/>
    <x v="6"/>
  </r>
  <r>
    <s v="SUB_1672"/>
    <s v="ID_1967"/>
    <s v="Feature Film"/>
    <s v="Mexico"/>
    <n v="0.3"/>
    <n v="56"/>
    <s v="Tue"/>
    <n v="16"/>
    <x v="1"/>
    <x v="6"/>
  </r>
  <r>
    <s v="SUB_1673"/>
    <s v="ID_3089"/>
    <s v="Best Cinematography"/>
    <s v="Nigeria"/>
    <n v="0"/>
    <n v="50"/>
    <s v="Tue"/>
    <n v="13"/>
    <x v="1"/>
    <x v="6"/>
  </r>
  <r>
    <s v="SUB_1674"/>
    <s v="ID_1323"/>
    <s v="Short Film"/>
    <s v="India"/>
    <n v="0.3"/>
    <n v="49"/>
    <s v="Fri"/>
    <n v="9"/>
    <x v="0"/>
    <x v="0"/>
  </r>
  <r>
    <s v="SUB_1675"/>
    <s v="ID_1927"/>
    <s v="Best Editing"/>
    <s v="India"/>
    <n v="0.1"/>
    <n v="45"/>
    <s v="Sat"/>
    <n v="12"/>
    <x v="2"/>
    <x v="8"/>
  </r>
  <r>
    <s v="SUB_1676"/>
    <s v="ID_4011"/>
    <s v="Best Cinematography"/>
    <s v="Others"/>
    <n v="0"/>
    <n v="50"/>
    <s v="Tue"/>
    <n v="16"/>
    <x v="1"/>
    <x v="6"/>
  </r>
  <r>
    <s v="SUB_1677"/>
    <s v="ID_2194"/>
    <s v="Best Producer"/>
    <s v="South Korea"/>
    <n v="0.3"/>
    <n v="35"/>
    <s v="Thu"/>
    <n v="13"/>
    <x v="2"/>
    <x v="4"/>
  </r>
  <r>
    <s v="SUB_1678"/>
    <s v="ID_2309"/>
    <s v="Short Film"/>
    <s v="United States"/>
    <n v="0.3"/>
    <n v="49"/>
    <s v="Tue"/>
    <n v="17"/>
    <x v="1"/>
    <x v="6"/>
  </r>
  <r>
    <s v="SUB_1679"/>
    <s v="ID_1393"/>
    <s v="Short Script"/>
    <s v="Brazil"/>
    <n v="0.1"/>
    <n v="63"/>
    <s v="Fri"/>
    <n v="11"/>
    <x v="2"/>
    <x v="1"/>
  </r>
  <r>
    <s v="SUB_1680"/>
    <s v="ID_2847"/>
    <s v="Short Film"/>
    <s v="United States"/>
    <n v="0.2"/>
    <n v="56"/>
    <s v="Fri"/>
    <n v="10"/>
    <x v="1"/>
    <x v="6"/>
  </r>
  <r>
    <s v="SUB_1681"/>
    <s v="ID_3710"/>
    <s v="Best Actress"/>
    <s v="Australia"/>
    <n v="0.3"/>
    <n v="35"/>
    <s v="Tue"/>
    <n v="12"/>
    <x v="2"/>
    <x v="12"/>
  </r>
  <r>
    <s v="SUB_1682"/>
    <s v="ID_3359"/>
    <s v="Best Cinematography"/>
    <s v="Canada"/>
    <n v="0.3"/>
    <n v="35"/>
    <s v="Fri"/>
    <n v="9"/>
    <x v="0"/>
    <x v="4"/>
  </r>
  <r>
    <s v="SUB_1683"/>
    <s v="ID_1356"/>
    <s v="Feature Script"/>
    <s v="France"/>
    <n v="0.1"/>
    <n v="72"/>
    <s v="Sun"/>
    <n v="9"/>
    <x v="2"/>
    <x v="8"/>
  </r>
  <r>
    <s v="SUB_1684"/>
    <s v="ID_2308"/>
    <s v="Best Sound Design"/>
    <s v="India"/>
    <n v="0.1"/>
    <n v="45"/>
    <s v="Sat"/>
    <n v="13"/>
    <x v="0"/>
    <x v="8"/>
  </r>
  <r>
    <s v="SUB_1685"/>
    <s v="ID_3408"/>
    <s v="Best Sound Design"/>
    <s v="United States"/>
    <n v="0.3"/>
    <n v="35"/>
    <s v="Wed"/>
    <n v="9"/>
    <x v="2"/>
    <x v="3"/>
  </r>
  <r>
    <s v="SUB_1686"/>
    <s v="ID_2030"/>
    <s v="Short Film"/>
    <s v="India"/>
    <n v="0"/>
    <n v="70"/>
    <s v="Fri"/>
    <n v="14"/>
    <x v="0"/>
    <x v="2"/>
  </r>
  <r>
    <s v="SUB_1687"/>
    <s v="ID_1084"/>
    <s v="Best Editing"/>
    <s v="Canada"/>
    <n v="0.2"/>
    <n v="40"/>
    <s v="Sat"/>
    <n v="11"/>
    <x v="0"/>
    <x v="2"/>
  </r>
  <r>
    <s v="SUB_1688"/>
    <s v="ID_2782"/>
    <s v="Documentary"/>
    <s v="United States"/>
    <n v="0.2"/>
    <n v="56"/>
    <s v="Tue"/>
    <n v="13"/>
    <x v="0"/>
    <x v="8"/>
  </r>
  <r>
    <s v="SUB_1689"/>
    <s v="ID_1692"/>
    <s v="Best Sound Design"/>
    <s v="South Korea"/>
    <n v="0.3"/>
    <n v="35"/>
    <s v="Fri"/>
    <n v="12"/>
    <x v="0"/>
    <x v="13"/>
  </r>
  <r>
    <s v="SUB_1690"/>
    <s v="ID_3612"/>
    <s v="Best Actress"/>
    <s v="India"/>
    <n v="0"/>
    <n v="50"/>
    <s v="Fri"/>
    <n v="14"/>
    <x v="0"/>
    <x v="2"/>
  </r>
  <r>
    <s v="SUB_1691"/>
    <s v="ID_3424"/>
    <s v="Feature Film"/>
    <s v="Canada"/>
    <n v="0.3"/>
    <n v="56"/>
    <s v="Wed"/>
    <n v="14"/>
    <x v="0"/>
    <x v="3"/>
  </r>
  <r>
    <s v="SUB_1692"/>
    <s v="ID_2929"/>
    <s v="Documentary"/>
    <s v="Brazil"/>
    <n v="0.4"/>
    <n v="42"/>
    <s v="Tue"/>
    <n v="17"/>
    <x v="0"/>
    <x v="3"/>
  </r>
  <r>
    <s v="SUB_1693"/>
    <s v="ID_1708"/>
    <s v="Short Script"/>
    <s v="France"/>
    <n v="0.2"/>
    <n v="56"/>
    <s v="Mon"/>
    <n v="17"/>
    <x v="0"/>
    <x v="12"/>
  </r>
  <r>
    <s v="SUB_1694"/>
    <s v="ID_1094"/>
    <s v="Best Editing"/>
    <s v="Mexico"/>
    <n v="0"/>
    <n v="50"/>
    <s v="Mon"/>
    <n v="12"/>
    <x v="0"/>
    <x v="13"/>
  </r>
  <r>
    <s v="SUB_1695"/>
    <s v="ID_1046"/>
    <s v="Best Actress"/>
    <s v="United States"/>
    <n v="0.3"/>
    <n v="35"/>
    <s v="Tue"/>
    <n v="12"/>
    <x v="1"/>
    <x v="6"/>
  </r>
  <r>
    <s v="SUB_1696"/>
    <s v="ID_1947"/>
    <s v="Best Editing"/>
    <s v="Nigeria"/>
    <n v="0.2"/>
    <n v="40"/>
    <s v="Wed"/>
    <n v="15"/>
    <x v="1"/>
    <x v="6"/>
  </r>
  <r>
    <s v="SUB_1697"/>
    <s v="ID_3852"/>
    <s v="Documentary"/>
    <s v="India"/>
    <n v="0.4"/>
    <n v="42"/>
    <s v="Wed"/>
    <n v="16"/>
    <x v="1"/>
    <x v="6"/>
  </r>
  <r>
    <s v="SUB_1698"/>
    <s v="ID_1951"/>
    <s v="Best Cinematography"/>
    <s v="United States"/>
    <n v="0"/>
    <n v="50"/>
    <s v="Mon"/>
    <n v="14"/>
    <x v="0"/>
    <x v="3"/>
  </r>
  <r>
    <s v="SUB_1699"/>
    <s v="ID_2622"/>
    <s v="Short Film"/>
    <s v="Mexico"/>
    <n v="0.3"/>
    <n v="49"/>
    <s v="Fri"/>
    <n v="11"/>
    <x v="1"/>
    <x v="6"/>
  </r>
  <r>
    <s v="SUB_1700"/>
    <s v="ID_1369"/>
    <s v="Best Producer"/>
    <s v="Canada"/>
    <n v="0.2"/>
    <n v="40"/>
    <s v="Fri"/>
    <n v="16"/>
    <x v="0"/>
    <x v="1"/>
  </r>
  <r>
    <s v="SUB_1701"/>
    <s v="ID_2826"/>
    <s v="Feature Script"/>
    <s v="Germany"/>
    <n v="0.1"/>
    <n v="72"/>
    <s v="Wed"/>
    <n v="16"/>
    <x v="1"/>
    <x v="6"/>
  </r>
  <r>
    <s v="SUB_1702"/>
    <s v="ID_2725"/>
    <s v="Best Actor"/>
    <s v="Australia"/>
    <n v="0"/>
    <n v="50"/>
    <s v="Wed"/>
    <n v="14"/>
    <x v="0"/>
    <x v="7"/>
  </r>
  <r>
    <s v="SUB_1703"/>
    <s v="ID_1005"/>
    <s v="Best Director"/>
    <s v="United States"/>
    <n v="0.3"/>
    <n v="35"/>
    <s v="Sun"/>
    <n v="9"/>
    <x v="0"/>
    <x v="8"/>
  </r>
  <r>
    <s v="SUB_1704"/>
    <s v="ID_3674"/>
    <s v="Documentary"/>
    <s v="India"/>
    <n v="0.3"/>
    <n v="49"/>
    <s v="Mon"/>
    <n v="11"/>
    <x v="0"/>
    <x v="10"/>
  </r>
  <r>
    <s v="SUB_1705"/>
    <s v="ID_2402"/>
    <s v="Short Script"/>
    <s v="Others"/>
    <n v="0.4"/>
    <n v="42"/>
    <s v="Sat"/>
    <n v="14"/>
    <x v="1"/>
    <x v="6"/>
  </r>
  <r>
    <s v="SUB_1706"/>
    <s v="ID_1432"/>
    <s v="Documentary"/>
    <s v="India"/>
    <n v="0.4"/>
    <n v="42"/>
    <s v="Sat"/>
    <n v="16"/>
    <x v="1"/>
    <x v="6"/>
  </r>
  <r>
    <s v="SUB_1707"/>
    <s v="ID_1768"/>
    <s v="Feature Film"/>
    <s v="United States"/>
    <n v="0"/>
    <n v="80"/>
    <s v="Sun"/>
    <n v="14"/>
    <x v="1"/>
    <x v="6"/>
  </r>
  <r>
    <s v="SUB_1708"/>
    <s v="ID_2309"/>
    <s v="Best Actress"/>
    <s v="Germany"/>
    <n v="0.1"/>
    <n v="45"/>
    <s v="Wed"/>
    <n v="15"/>
    <x v="1"/>
    <x v="6"/>
  </r>
  <r>
    <s v="SUB_1709"/>
    <s v="ID_3964"/>
    <s v="Best Actress"/>
    <s v="Mexico"/>
    <n v="0.2"/>
    <n v="40"/>
    <s v="Thu"/>
    <n v="14"/>
    <x v="2"/>
    <x v="3"/>
  </r>
  <r>
    <s v="SUB_1710"/>
    <s v="ID_4093"/>
    <s v="Best Actress"/>
    <s v="Germany"/>
    <n v="0.2"/>
    <n v="40"/>
    <s v="Thu"/>
    <n v="12"/>
    <x v="1"/>
    <x v="6"/>
  </r>
  <r>
    <s v="SUB_1711"/>
    <s v="ID_1082"/>
    <s v="Feature Film"/>
    <s v="Others"/>
    <n v="0.2"/>
    <n v="64"/>
    <s v="Mon"/>
    <n v="13"/>
    <x v="1"/>
    <x v="6"/>
  </r>
  <r>
    <s v="SUB_1712"/>
    <s v="ID_2408"/>
    <s v="Best Actor"/>
    <s v="United States"/>
    <n v="0.4"/>
    <n v="30"/>
    <s v="Tue"/>
    <n v="12"/>
    <x v="2"/>
    <x v="11"/>
  </r>
  <r>
    <s v="SUB_1713"/>
    <s v="ID_4002"/>
    <s v="Best Cinematography"/>
    <s v="Australia"/>
    <n v="0.3"/>
    <n v="35"/>
    <s v="Sat"/>
    <n v="11"/>
    <x v="1"/>
    <x v="6"/>
  </r>
  <r>
    <s v="SUB_1714"/>
    <s v="ID_1484"/>
    <s v="Documentary"/>
    <s v="South Korea"/>
    <n v="0"/>
    <n v="70"/>
    <s v="Thu"/>
    <n v="13"/>
    <x v="1"/>
    <x v="6"/>
  </r>
  <r>
    <s v="SUB_1715"/>
    <s v="ID_1007"/>
    <s v="Best Cinematography"/>
    <s v="India"/>
    <n v="0.1"/>
    <n v="45"/>
    <s v="Tue"/>
    <n v="11"/>
    <x v="0"/>
    <x v="0"/>
  </r>
  <r>
    <s v="SUB_1716"/>
    <s v="ID_3149"/>
    <s v="Best Director"/>
    <s v="Canada"/>
    <n v="0.3"/>
    <n v="35"/>
    <s v="Sat"/>
    <n v="15"/>
    <x v="0"/>
    <x v="5"/>
  </r>
  <r>
    <s v="SUB_1717"/>
    <s v="ID_1787"/>
    <s v="Feature Script"/>
    <s v="United States"/>
    <n v="0.3"/>
    <n v="56"/>
    <s v="Fri"/>
    <n v="16"/>
    <x v="0"/>
    <x v="10"/>
  </r>
  <r>
    <s v="SUB_1718"/>
    <s v="ID_2491"/>
    <s v="Short Script"/>
    <s v="France"/>
    <n v="0.3"/>
    <n v="49"/>
    <s v="Wed"/>
    <n v="13"/>
    <x v="1"/>
    <x v="6"/>
  </r>
  <r>
    <s v="SUB_1719"/>
    <s v="ID_2491"/>
    <s v="Best Actor"/>
    <s v="Nigeria"/>
    <n v="0.2"/>
    <n v="40"/>
    <s v="Sun"/>
    <n v="17"/>
    <x v="1"/>
    <x v="6"/>
  </r>
  <r>
    <s v="SUB_1720"/>
    <s v="ID_1034"/>
    <s v="Best Producer"/>
    <s v="Germany"/>
    <n v="0.2"/>
    <n v="40"/>
    <s v="Mon"/>
    <n v="10"/>
    <x v="0"/>
    <x v="12"/>
  </r>
  <r>
    <s v="SUB_1721"/>
    <s v="ID_3892"/>
    <s v="Short Film"/>
    <s v="Germany"/>
    <n v="0.1"/>
    <n v="63"/>
    <s v="Sat"/>
    <n v="10"/>
    <x v="0"/>
    <x v="11"/>
  </r>
  <r>
    <s v="SUB_1722"/>
    <s v="ID_3034"/>
    <s v="Best Editing"/>
    <s v="Mexico"/>
    <n v="0.3"/>
    <n v="35"/>
    <s v="Sat"/>
    <n v="17"/>
    <x v="1"/>
    <x v="6"/>
  </r>
  <r>
    <s v="SUB_1723"/>
    <s v="ID_1454"/>
    <s v="Best Cinematography"/>
    <s v="Mexico"/>
    <n v="0"/>
    <n v="50"/>
    <s v="Tue"/>
    <n v="9"/>
    <x v="2"/>
    <x v="5"/>
  </r>
  <r>
    <s v="SUB_1724"/>
    <s v="ID_2080"/>
    <s v="Feature Film"/>
    <s v="Germany"/>
    <n v="0"/>
    <n v="80"/>
    <s v="Fri"/>
    <n v="14"/>
    <x v="0"/>
    <x v="7"/>
  </r>
  <r>
    <s v="SUB_1725"/>
    <s v="ID_3568"/>
    <s v="Best Cinematography"/>
    <s v="Others"/>
    <n v="0"/>
    <n v="50"/>
    <s v="Fri"/>
    <n v="13"/>
    <x v="0"/>
    <x v="10"/>
  </r>
  <r>
    <s v="SUB_1726"/>
    <s v="ID_1385"/>
    <s v="Feature Film"/>
    <s v="Mexico"/>
    <n v="0.2"/>
    <n v="64"/>
    <s v="Sat"/>
    <n v="15"/>
    <x v="0"/>
    <x v="4"/>
  </r>
  <r>
    <s v="SUB_1727"/>
    <s v="ID_2132"/>
    <s v="Short Film"/>
    <s v="United States"/>
    <n v="0.3"/>
    <n v="49"/>
    <s v="Sat"/>
    <n v="14"/>
    <x v="0"/>
    <x v="9"/>
  </r>
  <r>
    <s v="SUB_1728"/>
    <s v="ID_2992"/>
    <s v="Best Producer"/>
    <s v="United States"/>
    <n v="0.2"/>
    <n v="40"/>
    <s v="Sun"/>
    <n v="15"/>
    <x v="0"/>
    <x v="3"/>
  </r>
  <r>
    <s v="SUB_1729"/>
    <s v="ID_3363"/>
    <s v="Short Script"/>
    <s v="India"/>
    <n v="0.1"/>
    <n v="63"/>
    <s v="Fri"/>
    <n v="14"/>
    <x v="0"/>
    <x v="13"/>
  </r>
  <r>
    <s v="SUB_1730"/>
    <s v="ID_1402"/>
    <s v="Feature Script"/>
    <s v="Canada"/>
    <n v="0.4"/>
    <n v="48"/>
    <s v="Wed"/>
    <n v="12"/>
    <x v="2"/>
    <x v="8"/>
  </r>
  <r>
    <s v="SUB_1731"/>
    <s v="ID_3882"/>
    <s v="Best Sound Design"/>
    <s v="United States"/>
    <n v="0.3"/>
    <n v="35"/>
    <s v="Wed"/>
    <n v="16"/>
    <x v="0"/>
    <x v="5"/>
  </r>
  <r>
    <s v="SUB_1732"/>
    <s v="ID_2819"/>
    <s v="Documentary"/>
    <s v="India"/>
    <n v="0.3"/>
    <n v="49"/>
    <s v="Fri"/>
    <n v="17"/>
    <x v="0"/>
    <x v="0"/>
  </r>
  <r>
    <s v="SUB_1733"/>
    <s v="ID_3623"/>
    <s v="Best Sound Design"/>
    <s v="Canada"/>
    <n v="0.3"/>
    <n v="35"/>
    <s v="Wed"/>
    <n v="17"/>
    <x v="0"/>
    <x v="12"/>
  </r>
  <r>
    <s v="SUB_1734"/>
    <s v="ID_1104"/>
    <s v="Best Cinematography"/>
    <s v="India"/>
    <n v="0.3"/>
    <n v="35"/>
    <s v="Mon"/>
    <n v="11"/>
    <x v="2"/>
    <x v="9"/>
  </r>
  <r>
    <s v="SUB_1735"/>
    <s v="ID_1533"/>
    <s v="Feature Script"/>
    <s v="India"/>
    <n v="0.2"/>
    <n v="64"/>
    <s v="Sun"/>
    <n v="12"/>
    <x v="0"/>
    <x v="8"/>
  </r>
  <r>
    <s v="SUB_1736"/>
    <s v="ID_4197"/>
    <s v="Best Producer"/>
    <s v="Others"/>
    <n v="0.3"/>
    <n v="35"/>
    <s v="Sat"/>
    <n v="13"/>
    <x v="1"/>
    <x v="6"/>
  </r>
  <r>
    <s v="SUB_1737"/>
    <s v="ID_3135"/>
    <s v="Feature Script"/>
    <s v="United States"/>
    <n v="0.2"/>
    <n v="64"/>
    <s v="Mon"/>
    <n v="13"/>
    <x v="0"/>
    <x v="5"/>
  </r>
  <r>
    <s v="SUB_1738"/>
    <s v="ID_4022"/>
    <s v="Best Sound Design"/>
    <s v="Others"/>
    <n v="0"/>
    <n v="50"/>
    <s v="Fri"/>
    <n v="12"/>
    <x v="1"/>
    <x v="6"/>
  </r>
  <r>
    <s v="SUB_1739"/>
    <s v="ID_2071"/>
    <s v="Short Script"/>
    <s v="South Korea"/>
    <n v="0"/>
    <n v="70"/>
    <s v="Wed"/>
    <n v="17"/>
    <x v="0"/>
    <x v="7"/>
  </r>
  <r>
    <s v="SUB_1740"/>
    <s v="ID_1413"/>
    <s v="Best Cinematography"/>
    <s v="Germany"/>
    <n v="0.2"/>
    <n v="40"/>
    <s v="Mon"/>
    <n v="10"/>
    <x v="0"/>
    <x v="4"/>
  </r>
  <r>
    <s v="SUB_1741"/>
    <s v="ID_2714"/>
    <s v="Best Actor"/>
    <s v="United Kingdom"/>
    <n v="0.4"/>
    <n v="30"/>
    <s v="Tue"/>
    <n v="16"/>
    <x v="0"/>
    <x v="3"/>
  </r>
  <r>
    <s v="SUB_1742"/>
    <s v="ID_2759"/>
    <s v="Short Script"/>
    <s v="United Kingdom"/>
    <n v="0.3"/>
    <n v="49"/>
    <s v="Sat"/>
    <n v="10"/>
    <x v="0"/>
    <x v="12"/>
  </r>
  <r>
    <s v="SUB_1743"/>
    <s v="ID_3503"/>
    <s v="Best Editing"/>
    <s v="South Korea"/>
    <n v="0"/>
    <n v="50"/>
    <s v="Fri"/>
    <n v="12"/>
    <x v="0"/>
    <x v="10"/>
  </r>
  <r>
    <s v="SUB_1744"/>
    <s v="ID_2586"/>
    <s v="Best Producer"/>
    <s v="Nigeria"/>
    <n v="0.3"/>
    <n v="35"/>
    <s v="Sun"/>
    <n v="9"/>
    <x v="0"/>
    <x v="8"/>
  </r>
  <r>
    <s v="SUB_1745"/>
    <s v="ID_3521"/>
    <s v="Best Actress"/>
    <s v="Germany"/>
    <n v="0.1"/>
    <n v="45"/>
    <s v="Wed"/>
    <n v="13"/>
    <x v="0"/>
    <x v="5"/>
  </r>
  <r>
    <s v="SUB_1746"/>
    <s v="ID_1922"/>
    <s v="Best Producer"/>
    <s v="South Korea"/>
    <n v="0"/>
    <n v="50"/>
    <s v="Wed"/>
    <n v="15"/>
    <x v="0"/>
    <x v="1"/>
  </r>
  <r>
    <s v="SUB_1747"/>
    <s v="ID_1640"/>
    <s v="Best Actor"/>
    <s v="United States"/>
    <n v="0.3"/>
    <n v="35"/>
    <s v="Sat"/>
    <n v="11"/>
    <x v="0"/>
    <x v="3"/>
  </r>
  <r>
    <s v="SUB_1748"/>
    <s v="ID_3438"/>
    <s v="Best Editing"/>
    <s v="Germany"/>
    <n v="0.3"/>
    <n v="35"/>
    <s v="Sun"/>
    <n v="11"/>
    <x v="0"/>
    <x v="12"/>
  </r>
  <r>
    <s v="SUB_1749"/>
    <s v="ID_2707"/>
    <s v="Best Actor"/>
    <s v="Canada"/>
    <n v="0.3"/>
    <n v="35"/>
    <s v="Fri"/>
    <n v="14"/>
    <x v="2"/>
    <x v="0"/>
  </r>
  <r>
    <s v="SUB_1750"/>
    <s v="ID_3076"/>
    <s v="Best Actor"/>
    <s v="Mexico"/>
    <n v="0"/>
    <n v="50"/>
    <s v="Fri"/>
    <n v="11"/>
    <x v="0"/>
    <x v="2"/>
  </r>
  <r>
    <s v="SUB_1751"/>
    <s v="ID_2482"/>
    <s v="Short Film"/>
    <s v="France"/>
    <n v="0.1"/>
    <n v="63"/>
    <s v="Sat"/>
    <n v="9"/>
    <x v="0"/>
    <x v="9"/>
  </r>
  <r>
    <s v="SUB_1752"/>
    <s v="ID_1324"/>
    <s v="Best Editing"/>
    <s v="Nigeria"/>
    <n v="0.3"/>
    <n v="35"/>
    <s v="Mon"/>
    <n v="11"/>
    <x v="1"/>
    <x v="6"/>
  </r>
  <r>
    <s v="SUB_1753"/>
    <s v="ID_3079"/>
    <s v="Best Actor"/>
    <s v="Others"/>
    <n v="0.3"/>
    <n v="35"/>
    <s v="Thu"/>
    <n v="14"/>
    <x v="2"/>
    <x v="13"/>
  </r>
  <r>
    <s v="SUB_1754"/>
    <s v="ID_3274"/>
    <s v="Best Editing"/>
    <s v="Others"/>
    <n v="0"/>
    <n v="50"/>
    <s v="Sat"/>
    <n v="14"/>
    <x v="2"/>
    <x v="12"/>
  </r>
  <r>
    <s v="SUB_1755"/>
    <s v="ID_1020"/>
    <s v="Best Producer"/>
    <s v="Nigeria"/>
    <n v="0"/>
    <n v="50"/>
    <s v="Sat"/>
    <n v="16"/>
    <x v="1"/>
    <x v="6"/>
  </r>
  <r>
    <s v="SUB_1756"/>
    <s v="ID_3710"/>
    <s v="Documentary"/>
    <s v="Others"/>
    <n v="0.2"/>
    <n v="56"/>
    <s v="Sun"/>
    <n v="10"/>
    <x v="2"/>
    <x v="12"/>
  </r>
  <r>
    <s v="SUB_1757"/>
    <s v="ID_1428"/>
    <s v="Best Actress"/>
    <s v="Germany"/>
    <n v="0.3"/>
    <n v="35"/>
    <s v="Tue"/>
    <n v="12"/>
    <x v="0"/>
    <x v="4"/>
  </r>
  <r>
    <s v="SUB_1758"/>
    <s v="ID_2293"/>
    <s v="Short Film"/>
    <s v="Others"/>
    <n v="0.3"/>
    <n v="49"/>
    <s v="Tue"/>
    <n v="14"/>
    <x v="0"/>
    <x v="12"/>
  </r>
  <r>
    <s v="SUB_1759"/>
    <s v="ID_3959"/>
    <s v="Best Producer"/>
    <s v="United Kingdom"/>
    <n v="0.1"/>
    <n v="45"/>
    <s v="Mon"/>
    <n v="14"/>
    <x v="0"/>
    <x v="13"/>
  </r>
  <r>
    <s v="SUB_1760"/>
    <s v="ID_2232"/>
    <s v="Feature Script"/>
    <s v="Others"/>
    <n v="0.4"/>
    <n v="48"/>
    <s v="Wed"/>
    <n v="12"/>
    <x v="1"/>
    <x v="6"/>
  </r>
  <r>
    <s v="SUB_1761"/>
    <s v="ID_1163"/>
    <s v="Feature Script"/>
    <s v="United States"/>
    <n v="0"/>
    <n v="80"/>
    <s v="Sat"/>
    <n v="17"/>
    <x v="0"/>
    <x v="0"/>
  </r>
  <r>
    <s v="SUB_1762"/>
    <s v="ID_2419"/>
    <s v="Short Script"/>
    <s v="India"/>
    <n v="0.3"/>
    <n v="49"/>
    <s v="Sat"/>
    <n v="12"/>
    <x v="0"/>
    <x v="7"/>
  </r>
  <r>
    <s v="SUB_1763"/>
    <s v="ID_2368"/>
    <s v="Short Film"/>
    <s v="France"/>
    <n v="0.3"/>
    <n v="49"/>
    <s v="Mon"/>
    <n v="9"/>
    <x v="0"/>
    <x v="5"/>
  </r>
  <r>
    <s v="SUB_1764"/>
    <s v="ID_2281"/>
    <s v="Best Actor"/>
    <s v="Germany"/>
    <n v="0"/>
    <n v="50"/>
    <s v="Tue"/>
    <n v="13"/>
    <x v="0"/>
    <x v="7"/>
  </r>
  <r>
    <s v="SUB_1765"/>
    <s v="ID_2475"/>
    <s v="Best Actor"/>
    <s v="United States"/>
    <n v="0.4"/>
    <n v="30"/>
    <s v="Tue"/>
    <n v="14"/>
    <x v="1"/>
    <x v="6"/>
  </r>
  <r>
    <s v="SUB_1766"/>
    <s v="ID_4013"/>
    <s v="Documentary"/>
    <s v="France"/>
    <n v="0"/>
    <n v="70"/>
    <s v="Wed"/>
    <n v="12"/>
    <x v="1"/>
    <x v="6"/>
  </r>
  <r>
    <s v="SUB_1767"/>
    <s v="ID_1643"/>
    <s v="Best Actor"/>
    <s v="United Kingdom"/>
    <n v="0.4"/>
    <n v="30"/>
    <s v="Sat"/>
    <n v="16"/>
    <x v="1"/>
    <x v="6"/>
  </r>
  <r>
    <s v="SUB_1768"/>
    <s v="ID_2351"/>
    <s v="Best Sound Design"/>
    <s v="Nigeria"/>
    <n v="0.2"/>
    <n v="40"/>
    <s v="Tue"/>
    <n v="9"/>
    <x v="0"/>
    <x v="2"/>
  </r>
  <r>
    <s v="SUB_1769"/>
    <s v="ID_3650"/>
    <s v="Feature Film"/>
    <s v="United States"/>
    <n v="0.4"/>
    <n v="48"/>
    <s v="Wed"/>
    <n v="15"/>
    <x v="0"/>
    <x v="13"/>
  </r>
  <r>
    <s v="SUB_1770"/>
    <s v="ID_1949"/>
    <s v="Feature Film"/>
    <s v="United States"/>
    <n v="0.2"/>
    <n v="64"/>
    <s v="Thu"/>
    <n v="14"/>
    <x v="2"/>
    <x v="5"/>
  </r>
  <r>
    <s v="SUB_1771"/>
    <s v="ID_1551"/>
    <s v="Feature Film"/>
    <s v="South Korea"/>
    <n v="0"/>
    <n v="80"/>
    <s v="Thu"/>
    <n v="16"/>
    <x v="1"/>
    <x v="6"/>
  </r>
  <r>
    <s v="SUB_1772"/>
    <s v="ID_1634"/>
    <s v="Best Actor"/>
    <s v="Others"/>
    <n v="0"/>
    <n v="50"/>
    <s v="Wed"/>
    <n v="16"/>
    <x v="0"/>
    <x v="4"/>
  </r>
  <r>
    <s v="SUB_1773"/>
    <s v="ID_3022"/>
    <s v="Short Film"/>
    <s v="Australia"/>
    <n v="0.2"/>
    <n v="56"/>
    <s v="Tue"/>
    <n v="12"/>
    <x v="0"/>
    <x v="2"/>
  </r>
  <r>
    <s v="SUB_1774"/>
    <s v="ID_1410"/>
    <s v="Best Cinematography"/>
    <s v="India"/>
    <n v="0.2"/>
    <n v="40"/>
    <s v="Mon"/>
    <n v="12"/>
    <x v="0"/>
    <x v="9"/>
  </r>
  <r>
    <s v="SUB_1775"/>
    <s v="ID_2851"/>
    <s v="Best Sound Design"/>
    <s v="India"/>
    <n v="0.3"/>
    <n v="35"/>
    <s v="Tue"/>
    <n v="15"/>
    <x v="0"/>
    <x v="5"/>
  </r>
  <r>
    <s v="SUB_1776"/>
    <s v="ID_1402"/>
    <s v="Feature Film"/>
    <s v="United States"/>
    <n v="0.2"/>
    <n v="64"/>
    <s v="Thu"/>
    <n v="17"/>
    <x v="2"/>
    <x v="8"/>
  </r>
  <r>
    <s v="SUB_1777"/>
    <s v="ID_1538"/>
    <s v="Best Producer"/>
    <s v="France"/>
    <n v="0"/>
    <n v="50"/>
    <s v="Mon"/>
    <n v="9"/>
    <x v="1"/>
    <x v="6"/>
  </r>
  <r>
    <s v="SUB_1778"/>
    <s v="ID_3571"/>
    <s v="Best Producer"/>
    <s v="South Korea"/>
    <n v="0.1"/>
    <n v="45"/>
    <s v="Wed"/>
    <n v="15"/>
    <x v="1"/>
    <x v="6"/>
  </r>
  <r>
    <s v="SUB_1779"/>
    <s v="ID_2588"/>
    <s v="Best Director"/>
    <s v="Australia"/>
    <n v="0.4"/>
    <n v="30"/>
    <s v="Mon"/>
    <n v="12"/>
    <x v="1"/>
    <x v="6"/>
  </r>
  <r>
    <s v="SUB_1780"/>
    <s v="ID_2511"/>
    <s v="Best Cinematography"/>
    <s v="Others"/>
    <n v="0.3"/>
    <n v="35"/>
    <s v="Sun"/>
    <n v="15"/>
    <x v="1"/>
    <x v="6"/>
  </r>
  <r>
    <s v="SUB_1781"/>
    <s v="ID_1523"/>
    <s v="Feature Script"/>
    <s v="Canada"/>
    <n v="0"/>
    <n v="80"/>
    <s v="Tue"/>
    <n v="12"/>
    <x v="1"/>
    <x v="6"/>
  </r>
  <r>
    <s v="SUB_1782"/>
    <s v="ID_3196"/>
    <s v="Best Actress"/>
    <s v="India"/>
    <n v="0.3"/>
    <n v="35"/>
    <s v="Sat"/>
    <n v="14"/>
    <x v="0"/>
    <x v="7"/>
  </r>
  <r>
    <s v="SUB_1783"/>
    <s v="ID_1238"/>
    <s v="Best Sound Design"/>
    <s v="Brazil"/>
    <n v="0.2"/>
    <n v="40"/>
    <s v="Sun"/>
    <n v="9"/>
    <x v="0"/>
    <x v="10"/>
  </r>
  <r>
    <s v="SUB_1784"/>
    <s v="ID_1158"/>
    <s v="Best Director"/>
    <s v="South Korea"/>
    <n v="0.3"/>
    <n v="35"/>
    <s v="Fri"/>
    <n v="17"/>
    <x v="0"/>
    <x v="11"/>
  </r>
  <r>
    <s v="SUB_1785"/>
    <s v="ID_3297"/>
    <s v="Short Script"/>
    <s v="United Kingdom"/>
    <n v="0"/>
    <n v="70"/>
    <s v="Wed"/>
    <n v="16"/>
    <x v="2"/>
    <x v="10"/>
  </r>
  <r>
    <s v="SUB_1786"/>
    <s v="ID_2727"/>
    <s v="Best Producer"/>
    <s v="United States"/>
    <n v="0"/>
    <n v="50"/>
    <s v="Thu"/>
    <n v="9"/>
    <x v="0"/>
    <x v="13"/>
  </r>
  <r>
    <s v="SUB_1787"/>
    <s v="ID_3340"/>
    <s v="Feature Film"/>
    <s v="India"/>
    <n v="0.3"/>
    <n v="56"/>
    <s v="Mon"/>
    <n v="10"/>
    <x v="0"/>
    <x v="7"/>
  </r>
  <r>
    <s v="SUB_1788"/>
    <s v="ID_2941"/>
    <s v="Best Cinematography"/>
    <s v="Australia"/>
    <n v="0.3"/>
    <n v="35"/>
    <s v="Thu"/>
    <n v="15"/>
    <x v="0"/>
    <x v="7"/>
  </r>
  <r>
    <s v="SUB_1789"/>
    <s v="ID_1119"/>
    <s v="Best Editing"/>
    <s v="South Korea"/>
    <n v="0.2"/>
    <n v="40"/>
    <s v="Mon"/>
    <n v="11"/>
    <x v="0"/>
    <x v="11"/>
  </r>
  <r>
    <s v="SUB_1790"/>
    <s v="ID_1761"/>
    <s v="Documentary"/>
    <s v="United States"/>
    <n v="0.4"/>
    <n v="42"/>
    <s v="Sat"/>
    <n v="13"/>
    <x v="1"/>
    <x v="6"/>
  </r>
  <r>
    <s v="SUB_1791"/>
    <s v="ID_2579"/>
    <s v="Best Editing"/>
    <s v="South Korea"/>
    <n v="0.3"/>
    <n v="35"/>
    <s v="Thu"/>
    <n v="16"/>
    <x v="0"/>
    <x v="7"/>
  </r>
  <r>
    <s v="SUB_1792"/>
    <s v="ID_1616"/>
    <s v="Feature Script"/>
    <s v="India"/>
    <n v="0.1"/>
    <n v="72"/>
    <s v="Wed"/>
    <n v="13"/>
    <x v="0"/>
    <x v="9"/>
  </r>
  <r>
    <s v="SUB_1793"/>
    <s v="ID_1926"/>
    <s v="Feature Film"/>
    <s v="United Kingdom"/>
    <n v="0.1"/>
    <n v="72"/>
    <s v="Thu"/>
    <n v="13"/>
    <x v="0"/>
    <x v="3"/>
  </r>
  <r>
    <s v="SUB_1794"/>
    <s v="ID_4047"/>
    <s v="Documentary"/>
    <s v="Others"/>
    <n v="0"/>
    <n v="70"/>
    <s v="Sat"/>
    <n v="17"/>
    <x v="1"/>
    <x v="6"/>
  </r>
  <r>
    <s v="SUB_1795"/>
    <s v="ID_2257"/>
    <s v="Best Actress"/>
    <s v="Brazil"/>
    <n v="0.1"/>
    <n v="45"/>
    <s v="Tue"/>
    <n v="16"/>
    <x v="1"/>
    <x v="6"/>
  </r>
  <r>
    <s v="SUB_1796"/>
    <s v="ID_4119"/>
    <s v="Best Producer"/>
    <s v="Germany"/>
    <n v="0.2"/>
    <n v="40"/>
    <s v="Wed"/>
    <n v="12"/>
    <x v="1"/>
    <x v="6"/>
  </r>
  <r>
    <s v="SUB_1797"/>
    <s v="ID_3421"/>
    <s v="Short Film"/>
    <s v="Others"/>
    <n v="0.3"/>
    <n v="49"/>
    <s v="Tue"/>
    <n v="9"/>
    <x v="1"/>
    <x v="6"/>
  </r>
  <r>
    <s v="SUB_1798"/>
    <s v="ID_1256"/>
    <s v="Documentary"/>
    <s v="Nigeria"/>
    <n v="0.2"/>
    <n v="56"/>
    <s v="Wed"/>
    <n v="9"/>
    <x v="1"/>
    <x v="6"/>
  </r>
  <r>
    <s v="SUB_1799"/>
    <s v="ID_3334"/>
    <s v="Best Producer"/>
    <s v="United Kingdom"/>
    <n v="0.2"/>
    <n v="40"/>
    <s v="Sat"/>
    <n v="12"/>
    <x v="0"/>
    <x v="12"/>
  </r>
  <r>
    <s v="SUB_1800"/>
    <s v="ID_2619"/>
    <s v="Feature Film"/>
    <s v="Australia"/>
    <n v="0.2"/>
    <n v="64"/>
    <s v="Thu"/>
    <n v="9"/>
    <x v="1"/>
    <x v="6"/>
  </r>
  <r>
    <s v="SUB_1801"/>
    <s v="ID_2339"/>
    <s v="Best Actress"/>
    <s v="Others"/>
    <n v="0.4"/>
    <n v="30"/>
    <s v="Sat"/>
    <n v="17"/>
    <x v="0"/>
    <x v="0"/>
  </r>
  <r>
    <s v="SUB_1802"/>
    <s v="ID_2744"/>
    <s v="Documentary"/>
    <s v="India"/>
    <n v="0.3"/>
    <n v="49"/>
    <s v="Mon"/>
    <n v="11"/>
    <x v="1"/>
    <x v="6"/>
  </r>
  <r>
    <s v="SUB_1803"/>
    <s v="ID_1332"/>
    <s v="Best Sound Design"/>
    <s v="United States"/>
    <n v="0"/>
    <n v="50"/>
    <s v="Sat"/>
    <n v="13"/>
    <x v="1"/>
    <x v="6"/>
  </r>
  <r>
    <s v="SUB_1804"/>
    <s v="ID_2184"/>
    <s v="Documentary"/>
    <s v="United States"/>
    <n v="0.3"/>
    <n v="49"/>
    <s v="Thu"/>
    <n v="16"/>
    <x v="2"/>
    <x v="12"/>
  </r>
  <r>
    <s v="SUB_1805"/>
    <s v="ID_2741"/>
    <s v="Best Actress"/>
    <s v="India"/>
    <n v="0.1"/>
    <n v="45"/>
    <s v="Thu"/>
    <n v="9"/>
    <x v="1"/>
    <x v="6"/>
  </r>
  <r>
    <s v="SUB_1806"/>
    <s v="ID_2210"/>
    <s v="Short Film"/>
    <s v="India"/>
    <n v="0"/>
    <n v="70"/>
    <s v="Fri"/>
    <n v="14"/>
    <x v="0"/>
    <x v="9"/>
  </r>
  <r>
    <s v="SUB_1807"/>
    <s v="ID_3160"/>
    <s v="Feature Film"/>
    <s v="South Korea"/>
    <n v="0.3"/>
    <n v="56"/>
    <s v="Sun"/>
    <n v="12"/>
    <x v="0"/>
    <x v="1"/>
  </r>
  <r>
    <s v="SUB_1808"/>
    <s v="ID_3339"/>
    <s v="Short Film"/>
    <s v="India"/>
    <n v="0"/>
    <n v="70"/>
    <s v="Mon"/>
    <n v="15"/>
    <x v="0"/>
    <x v="9"/>
  </r>
  <r>
    <s v="SUB_1809"/>
    <s v="ID_2414"/>
    <s v="Best Sound Design"/>
    <s v="United States"/>
    <n v="0.2"/>
    <n v="40"/>
    <s v="Fri"/>
    <n v="16"/>
    <x v="1"/>
    <x v="6"/>
  </r>
  <r>
    <s v="SUB_1810"/>
    <s v="ID_1003"/>
    <s v="Best Actor"/>
    <s v="United States"/>
    <n v="0.2"/>
    <n v="40"/>
    <s v="Fri"/>
    <n v="11"/>
    <x v="2"/>
    <x v="11"/>
  </r>
  <r>
    <s v="SUB_1811"/>
    <s v="ID_3331"/>
    <s v="Best Actress"/>
    <s v="United States"/>
    <n v="0.3"/>
    <n v="35"/>
    <s v="Sun"/>
    <n v="16"/>
    <x v="1"/>
    <x v="6"/>
  </r>
  <r>
    <s v="SUB_1812"/>
    <s v="ID_2526"/>
    <s v="Best Editing"/>
    <s v="Nigeria"/>
    <n v="0"/>
    <n v="50"/>
    <s v="Fri"/>
    <n v="13"/>
    <x v="1"/>
    <x v="6"/>
  </r>
  <r>
    <s v="SUB_1813"/>
    <s v="ID_2406"/>
    <s v="Feature Script"/>
    <s v="South Korea"/>
    <n v="0.3"/>
    <n v="56"/>
    <s v="Mon"/>
    <n v="13"/>
    <x v="0"/>
    <x v="10"/>
  </r>
  <r>
    <s v="SUB_1814"/>
    <s v="ID_3689"/>
    <s v="Short Script"/>
    <s v="United Kingdom"/>
    <n v="0.3"/>
    <n v="49"/>
    <s v="Tue"/>
    <n v="11"/>
    <x v="0"/>
    <x v="13"/>
  </r>
  <r>
    <s v="SUB_1815"/>
    <s v="ID_3923"/>
    <s v="Best Actor"/>
    <s v="Others"/>
    <n v="0.4"/>
    <n v="30"/>
    <s v="Fri"/>
    <n v="10"/>
    <x v="0"/>
    <x v="9"/>
  </r>
  <r>
    <s v="SUB_1816"/>
    <s v="ID_1149"/>
    <s v="Feature Script"/>
    <s v="Germany"/>
    <n v="0.3"/>
    <n v="56"/>
    <s v="Sun"/>
    <n v="15"/>
    <x v="1"/>
    <x v="6"/>
  </r>
  <r>
    <s v="SUB_1817"/>
    <s v="ID_2660"/>
    <s v="Best Sound Design"/>
    <s v="Germany"/>
    <n v="0"/>
    <n v="50"/>
    <s v="Sat"/>
    <n v="12"/>
    <x v="1"/>
    <x v="6"/>
  </r>
  <r>
    <s v="SUB_1818"/>
    <s v="ID_2990"/>
    <s v="Best Sound Design"/>
    <s v="India"/>
    <n v="0.3"/>
    <n v="35"/>
    <s v="Sun"/>
    <n v="17"/>
    <x v="0"/>
    <x v="3"/>
  </r>
  <r>
    <s v="SUB_1819"/>
    <s v="ID_2146"/>
    <s v="Best Actor"/>
    <s v="United States"/>
    <n v="0.2"/>
    <n v="40"/>
    <s v="Sun"/>
    <n v="16"/>
    <x v="1"/>
    <x v="6"/>
  </r>
  <r>
    <s v="SUB_1820"/>
    <s v="ID_1541"/>
    <s v="Documentary"/>
    <s v="United States"/>
    <n v="0"/>
    <n v="70"/>
    <s v="Thu"/>
    <n v="9"/>
    <x v="0"/>
    <x v="9"/>
  </r>
  <r>
    <s v="SUB_1821"/>
    <s v="ID_1549"/>
    <s v="Best Cinematography"/>
    <s v="United States"/>
    <n v="0"/>
    <n v="50"/>
    <s v="Wed"/>
    <n v="13"/>
    <x v="0"/>
    <x v="5"/>
  </r>
  <r>
    <s v="SUB_1822"/>
    <s v="ID_2240"/>
    <s v="Best Actor"/>
    <s v="Brazil"/>
    <n v="0"/>
    <n v="50"/>
    <s v="Tue"/>
    <n v="13"/>
    <x v="0"/>
    <x v="4"/>
  </r>
  <r>
    <s v="SUB_1823"/>
    <s v="ID_4072"/>
    <s v="Best Actress"/>
    <s v="United Kingdom"/>
    <n v="0.3"/>
    <n v="35"/>
    <s v="Wed"/>
    <n v="14"/>
    <x v="1"/>
    <x v="6"/>
  </r>
  <r>
    <s v="SUB_1824"/>
    <s v="ID_1127"/>
    <s v="Best Actor"/>
    <s v="Others"/>
    <n v="0.2"/>
    <n v="40"/>
    <s v="Sat"/>
    <n v="17"/>
    <x v="0"/>
    <x v="4"/>
  </r>
  <r>
    <s v="SUB_1825"/>
    <s v="ID_1441"/>
    <s v="Best Director"/>
    <s v="India"/>
    <n v="0"/>
    <n v="50"/>
    <s v="Sun"/>
    <n v="17"/>
    <x v="0"/>
    <x v="3"/>
  </r>
  <r>
    <s v="SUB_1826"/>
    <s v="ID_3849"/>
    <s v="Short Film"/>
    <s v="Nigeria"/>
    <n v="0.3"/>
    <n v="49"/>
    <s v="Wed"/>
    <n v="13"/>
    <x v="0"/>
    <x v="9"/>
  </r>
  <r>
    <s v="SUB_1827"/>
    <s v="ID_3523"/>
    <s v="Feature Script"/>
    <s v="Canada"/>
    <n v="0.2"/>
    <n v="64"/>
    <s v="Thu"/>
    <n v="16"/>
    <x v="1"/>
    <x v="6"/>
  </r>
  <r>
    <s v="SUB_1828"/>
    <s v="ID_1652"/>
    <s v="Best Cinematography"/>
    <s v="United Kingdom"/>
    <n v="0.3"/>
    <n v="35"/>
    <s v="Wed"/>
    <n v="17"/>
    <x v="0"/>
    <x v="9"/>
  </r>
  <r>
    <s v="SUB_1829"/>
    <s v="ID_2767"/>
    <s v="Best Cinematography"/>
    <s v="United Kingdom"/>
    <n v="0.3"/>
    <n v="35"/>
    <s v="Sat"/>
    <n v="11"/>
    <x v="0"/>
    <x v="8"/>
  </r>
  <r>
    <s v="SUB_1830"/>
    <s v="ID_1495"/>
    <s v="Short Script"/>
    <s v="France"/>
    <n v="0"/>
    <n v="70"/>
    <s v="Mon"/>
    <n v="16"/>
    <x v="0"/>
    <x v="10"/>
  </r>
  <r>
    <s v="SUB_1831"/>
    <s v="ID_2414"/>
    <s v="Feature Script"/>
    <s v="Nigeria"/>
    <n v="0"/>
    <n v="80"/>
    <s v="Tue"/>
    <n v="9"/>
    <x v="1"/>
    <x v="6"/>
  </r>
  <r>
    <s v="SUB_1832"/>
    <s v="ID_3025"/>
    <s v="Short Film"/>
    <s v="United States"/>
    <n v="0"/>
    <n v="70"/>
    <s v="Sun"/>
    <n v="13"/>
    <x v="0"/>
    <x v="8"/>
  </r>
  <r>
    <s v="SUB_1833"/>
    <s v="ID_3891"/>
    <s v="Short Script"/>
    <s v="Mexico"/>
    <n v="0.3"/>
    <n v="49"/>
    <s v="Thu"/>
    <n v="16"/>
    <x v="0"/>
    <x v="13"/>
  </r>
  <r>
    <s v="SUB_1834"/>
    <s v="ID_3342"/>
    <s v="Best Sound Design"/>
    <s v="Others"/>
    <n v="0"/>
    <n v="50"/>
    <s v="Sat"/>
    <n v="15"/>
    <x v="1"/>
    <x v="6"/>
  </r>
  <r>
    <s v="SUB_1835"/>
    <s v="ID_1282"/>
    <s v="Best Director"/>
    <s v="India"/>
    <n v="0.4"/>
    <n v="30"/>
    <s v="Sun"/>
    <n v="14"/>
    <x v="1"/>
    <x v="6"/>
  </r>
  <r>
    <s v="SUB_1836"/>
    <s v="ID_2536"/>
    <s v="Best Producer"/>
    <s v="Germany"/>
    <n v="0"/>
    <n v="50"/>
    <s v="Tue"/>
    <n v="13"/>
    <x v="1"/>
    <x v="6"/>
  </r>
  <r>
    <s v="SUB_1837"/>
    <s v="ID_2169"/>
    <s v="Short Script"/>
    <s v="Germany"/>
    <n v="0.2"/>
    <n v="56"/>
    <s v="Sun"/>
    <n v="10"/>
    <x v="1"/>
    <x v="6"/>
  </r>
  <r>
    <s v="SUB_1838"/>
    <s v="ID_3993"/>
    <s v="Best Sound Design"/>
    <s v="Canada"/>
    <n v="0.3"/>
    <n v="35"/>
    <s v="Fri"/>
    <n v="14"/>
    <x v="1"/>
    <x v="6"/>
  </r>
  <r>
    <s v="SUB_1839"/>
    <s v="ID_2702"/>
    <s v="Short Film"/>
    <s v="South Korea"/>
    <n v="0.3"/>
    <n v="49"/>
    <s v="Tue"/>
    <n v="15"/>
    <x v="0"/>
    <x v="0"/>
  </r>
  <r>
    <s v="SUB_1840"/>
    <s v="ID_3346"/>
    <s v="Feature Film"/>
    <s v="Others"/>
    <n v="0.3"/>
    <n v="56"/>
    <s v="Thu"/>
    <n v="14"/>
    <x v="0"/>
    <x v="7"/>
  </r>
  <r>
    <s v="SUB_1841"/>
    <s v="ID_2058"/>
    <s v="Short Film"/>
    <s v="Others"/>
    <n v="0.3"/>
    <n v="49"/>
    <s v="Thu"/>
    <n v="14"/>
    <x v="1"/>
    <x v="6"/>
  </r>
  <r>
    <s v="SUB_1842"/>
    <s v="ID_1384"/>
    <s v="Best Sound Design"/>
    <s v="Others"/>
    <n v="0.4"/>
    <n v="30"/>
    <s v="Fri"/>
    <n v="11"/>
    <x v="2"/>
    <x v="12"/>
  </r>
  <r>
    <s v="SUB_1843"/>
    <s v="ID_2008"/>
    <s v="Feature Film"/>
    <s v="Germany"/>
    <n v="0.2"/>
    <n v="64"/>
    <s v="Fri"/>
    <n v="12"/>
    <x v="0"/>
    <x v="4"/>
  </r>
  <r>
    <s v="SUB_1844"/>
    <s v="ID_1141"/>
    <s v="Best Sound Design"/>
    <s v="United States"/>
    <n v="0.4"/>
    <n v="30"/>
    <s v="Tue"/>
    <n v="16"/>
    <x v="0"/>
    <x v="12"/>
  </r>
  <r>
    <s v="SUB_1845"/>
    <s v="ID_1952"/>
    <s v="Best Director"/>
    <s v="Brazil"/>
    <n v="0"/>
    <n v="50"/>
    <s v="Sun"/>
    <n v="12"/>
    <x v="2"/>
    <x v="8"/>
  </r>
  <r>
    <s v="SUB_1846"/>
    <s v="ID_2383"/>
    <s v="Short Film"/>
    <s v="Germany"/>
    <n v="0.3"/>
    <n v="49"/>
    <s v="Fri"/>
    <n v="10"/>
    <x v="0"/>
    <x v="7"/>
  </r>
  <r>
    <s v="SUB_1847"/>
    <s v="ID_1765"/>
    <s v="Best Director"/>
    <s v="United States"/>
    <n v="0"/>
    <n v="50"/>
    <s v="Fri"/>
    <n v="9"/>
    <x v="0"/>
    <x v="13"/>
  </r>
  <r>
    <s v="SUB_1848"/>
    <s v="ID_3102"/>
    <s v="Documentary"/>
    <s v="Mexico"/>
    <n v="0.4"/>
    <n v="42"/>
    <s v="Fri"/>
    <n v="17"/>
    <x v="1"/>
    <x v="6"/>
  </r>
  <r>
    <s v="SUB_1849"/>
    <s v="ID_1213"/>
    <s v="Documentary"/>
    <s v="India"/>
    <n v="0.3"/>
    <n v="49"/>
    <s v="Fri"/>
    <n v="13"/>
    <x v="0"/>
    <x v="13"/>
  </r>
  <r>
    <s v="SUB_1850"/>
    <s v="ID_1039"/>
    <s v="Best Actor"/>
    <s v="United States"/>
    <n v="0.3"/>
    <n v="35"/>
    <s v="Sat"/>
    <n v="13"/>
    <x v="0"/>
    <x v="12"/>
  </r>
  <r>
    <s v="SUB_1851"/>
    <s v="ID_2162"/>
    <s v="Best Producer"/>
    <s v="Germany"/>
    <n v="0"/>
    <n v="50"/>
    <s v="Fri"/>
    <n v="14"/>
    <x v="1"/>
    <x v="6"/>
  </r>
  <r>
    <s v="SUB_1852"/>
    <s v="ID_2238"/>
    <s v="Best Actor"/>
    <s v="Canada"/>
    <n v="0.3"/>
    <n v="35"/>
    <s v="Thu"/>
    <n v="17"/>
    <x v="1"/>
    <x v="6"/>
  </r>
  <r>
    <s v="SUB_1853"/>
    <s v="ID_3439"/>
    <s v="Best Producer"/>
    <s v="South Korea"/>
    <n v="0.1"/>
    <n v="45"/>
    <s v="Sat"/>
    <n v="13"/>
    <x v="1"/>
    <x v="6"/>
  </r>
  <r>
    <s v="SUB_1854"/>
    <s v="ID_2077"/>
    <s v="Short Film"/>
    <s v="United Kingdom"/>
    <n v="0.3"/>
    <n v="49"/>
    <s v="Tue"/>
    <n v="11"/>
    <x v="0"/>
    <x v="3"/>
  </r>
  <r>
    <s v="SUB_1855"/>
    <s v="ID_3591"/>
    <s v="Best Cinematography"/>
    <s v="South Korea"/>
    <n v="0.3"/>
    <n v="35"/>
    <s v="Wed"/>
    <n v="13"/>
    <x v="2"/>
    <x v="4"/>
  </r>
  <r>
    <s v="SUB_1856"/>
    <s v="ID_2136"/>
    <s v="Short Script"/>
    <s v="France"/>
    <n v="0.3"/>
    <n v="49"/>
    <s v="Thu"/>
    <n v="11"/>
    <x v="1"/>
    <x v="6"/>
  </r>
  <r>
    <s v="SUB_1857"/>
    <s v="ID_3767"/>
    <s v="Best Editing"/>
    <s v="Germany"/>
    <n v="0.3"/>
    <n v="35"/>
    <s v="Wed"/>
    <n v="12"/>
    <x v="2"/>
    <x v="8"/>
  </r>
  <r>
    <s v="SUB_1858"/>
    <s v="ID_1494"/>
    <s v="Short Script"/>
    <s v="Mexico"/>
    <n v="0"/>
    <n v="70"/>
    <s v="Fri"/>
    <n v="14"/>
    <x v="1"/>
    <x v="6"/>
  </r>
  <r>
    <s v="SUB_1859"/>
    <s v="ID_2339"/>
    <s v="Feature Film"/>
    <s v="Canada"/>
    <n v="0.3"/>
    <n v="56"/>
    <s v="Thu"/>
    <n v="15"/>
    <x v="0"/>
    <x v="0"/>
  </r>
  <r>
    <s v="SUB_1860"/>
    <s v="ID_4069"/>
    <s v="Best Editing"/>
    <s v="United Kingdom"/>
    <n v="0.4"/>
    <n v="30"/>
    <s v="Sun"/>
    <n v="11"/>
    <x v="1"/>
    <x v="6"/>
  </r>
  <r>
    <s v="SUB_1861"/>
    <s v="ID_3356"/>
    <s v="Best Actress"/>
    <s v="Others"/>
    <n v="0"/>
    <n v="50"/>
    <s v="Sat"/>
    <n v="9"/>
    <x v="1"/>
    <x v="6"/>
  </r>
  <r>
    <s v="SUB_1862"/>
    <s v="ID_1683"/>
    <s v="Feature Script"/>
    <s v="Brazil"/>
    <n v="0.3"/>
    <n v="56"/>
    <s v="Tue"/>
    <n v="16"/>
    <x v="0"/>
    <x v="9"/>
  </r>
  <r>
    <s v="SUB_1863"/>
    <s v="ID_3104"/>
    <s v="Short Film"/>
    <s v="Germany"/>
    <n v="0.2"/>
    <n v="56"/>
    <s v="Fri"/>
    <n v="11"/>
    <x v="1"/>
    <x v="6"/>
  </r>
  <r>
    <s v="SUB_1864"/>
    <s v="ID_2829"/>
    <s v="Short Script"/>
    <s v="France"/>
    <n v="0"/>
    <n v="70"/>
    <s v="Tue"/>
    <n v="11"/>
    <x v="0"/>
    <x v="12"/>
  </r>
  <r>
    <s v="SUB_1865"/>
    <s v="ID_3737"/>
    <s v="Best Cinematography"/>
    <s v="Others"/>
    <n v="0.2"/>
    <n v="40"/>
    <s v="Thu"/>
    <n v="12"/>
    <x v="2"/>
    <x v="11"/>
  </r>
  <r>
    <s v="SUB_1866"/>
    <s v="ID_4113"/>
    <s v="Documentary"/>
    <s v="United States"/>
    <n v="0.3"/>
    <n v="49"/>
    <s v="Thu"/>
    <n v="17"/>
    <x v="1"/>
    <x v="6"/>
  </r>
  <r>
    <s v="SUB_1867"/>
    <s v="ID_3165"/>
    <s v="Best Director"/>
    <s v="India"/>
    <n v="0.2"/>
    <n v="40"/>
    <s v="Fri"/>
    <n v="15"/>
    <x v="1"/>
    <x v="6"/>
  </r>
  <r>
    <s v="SUB_1868"/>
    <s v="ID_3108"/>
    <s v="Best Producer"/>
    <s v="France"/>
    <n v="0.2"/>
    <n v="40"/>
    <s v="Tue"/>
    <n v="9"/>
    <x v="2"/>
    <x v="8"/>
  </r>
  <r>
    <s v="SUB_1869"/>
    <s v="ID_3661"/>
    <s v="Short Film"/>
    <s v="Others"/>
    <n v="0.1"/>
    <n v="63"/>
    <s v="Tue"/>
    <n v="12"/>
    <x v="0"/>
    <x v="10"/>
  </r>
  <r>
    <s v="SUB_1870"/>
    <s v="ID_1717"/>
    <s v="Short Script"/>
    <s v="United States"/>
    <n v="0.3"/>
    <n v="49"/>
    <s v="Tue"/>
    <n v="9"/>
    <x v="1"/>
    <x v="6"/>
  </r>
  <r>
    <s v="SUB_1871"/>
    <s v="ID_1462"/>
    <s v="Short Film"/>
    <s v="United States"/>
    <n v="0"/>
    <n v="70"/>
    <s v="Fri"/>
    <n v="14"/>
    <x v="0"/>
    <x v="9"/>
  </r>
  <r>
    <s v="SUB_1872"/>
    <s v="ID_3737"/>
    <s v="Best Actor"/>
    <s v="Brazil"/>
    <n v="0.3"/>
    <n v="35"/>
    <s v="Thu"/>
    <n v="11"/>
    <x v="2"/>
    <x v="11"/>
  </r>
  <r>
    <s v="SUB_1873"/>
    <s v="ID_1219"/>
    <s v="Short Script"/>
    <s v="Canada"/>
    <n v="0.4"/>
    <n v="42"/>
    <s v="Sun"/>
    <n v="11"/>
    <x v="0"/>
    <x v="8"/>
  </r>
  <r>
    <s v="SUB_1874"/>
    <s v="ID_3795"/>
    <s v="Best Cinematography"/>
    <s v="Others"/>
    <n v="0.3"/>
    <n v="35"/>
    <s v="Thu"/>
    <n v="16"/>
    <x v="0"/>
    <x v="9"/>
  </r>
  <r>
    <s v="SUB_1875"/>
    <s v="ID_2052"/>
    <s v="Short Script"/>
    <s v="Others"/>
    <n v="0.1"/>
    <n v="63"/>
    <s v="Mon"/>
    <n v="16"/>
    <x v="1"/>
    <x v="6"/>
  </r>
  <r>
    <s v="SUB_1876"/>
    <s v="ID_1212"/>
    <s v="Best Director"/>
    <s v="Australia"/>
    <n v="0.2"/>
    <n v="40"/>
    <s v="Mon"/>
    <n v="15"/>
    <x v="0"/>
    <x v="1"/>
  </r>
  <r>
    <s v="SUB_1877"/>
    <s v="ID_1924"/>
    <s v="Feature Film"/>
    <s v="United States"/>
    <n v="0"/>
    <n v="80"/>
    <s v="Sun"/>
    <n v="15"/>
    <x v="0"/>
    <x v="2"/>
  </r>
  <r>
    <s v="SUB_1878"/>
    <s v="ID_1702"/>
    <s v="Best Actress"/>
    <s v="United States"/>
    <n v="0"/>
    <n v="50"/>
    <s v="Wed"/>
    <n v="15"/>
    <x v="1"/>
    <x v="6"/>
  </r>
  <r>
    <s v="SUB_1879"/>
    <s v="ID_2563"/>
    <s v="Feature Script"/>
    <s v="France"/>
    <n v="0.3"/>
    <n v="56"/>
    <s v="Mon"/>
    <n v="16"/>
    <x v="2"/>
    <x v="7"/>
  </r>
  <r>
    <s v="SUB_1880"/>
    <s v="ID_2786"/>
    <s v="Best Cinematography"/>
    <s v="Brazil"/>
    <n v="0"/>
    <n v="50"/>
    <s v="Thu"/>
    <n v="14"/>
    <x v="0"/>
    <x v="4"/>
  </r>
  <r>
    <s v="SUB_1881"/>
    <s v="ID_2549"/>
    <s v="Best Sound Design"/>
    <s v="United Kingdom"/>
    <n v="0.3"/>
    <n v="35"/>
    <s v="Tue"/>
    <n v="9"/>
    <x v="0"/>
    <x v="1"/>
  </r>
  <r>
    <s v="SUB_1882"/>
    <s v="ID_3056"/>
    <s v="Best Actor"/>
    <s v="United States"/>
    <n v="0.4"/>
    <n v="30"/>
    <s v="Wed"/>
    <n v="10"/>
    <x v="1"/>
    <x v="6"/>
  </r>
  <r>
    <s v="SUB_1883"/>
    <s v="ID_3065"/>
    <s v="Best Producer"/>
    <s v="Australia"/>
    <n v="0.3"/>
    <n v="35"/>
    <s v="Sat"/>
    <n v="14"/>
    <x v="0"/>
    <x v="10"/>
  </r>
  <r>
    <s v="SUB_1884"/>
    <s v="ID_1795"/>
    <s v="Best Actor"/>
    <s v="Nigeria"/>
    <n v="0.3"/>
    <n v="35"/>
    <s v="Sun"/>
    <n v="11"/>
    <x v="0"/>
    <x v="1"/>
  </r>
  <r>
    <s v="SUB_1885"/>
    <s v="ID_1315"/>
    <s v="Short Script"/>
    <s v="United States"/>
    <n v="0.3"/>
    <n v="49"/>
    <s v="Thu"/>
    <n v="12"/>
    <x v="0"/>
    <x v="1"/>
  </r>
  <r>
    <s v="SUB_1886"/>
    <s v="ID_4001"/>
    <s v="Short Script"/>
    <s v="United Kingdom"/>
    <n v="0.1"/>
    <n v="63"/>
    <s v="Tue"/>
    <n v="9"/>
    <x v="1"/>
    <x v="6"/>
  </r>
  <r>
    <s v="SUB_1887"/>
    <s v="ID_2057"/>
    <s v="Short Film"/>
    <s v="United States"/>
    <n v="0.2"/>
    <n v="56"/>
    <s v="Thu"/>
    <n v="11"/>
    <x v="1"/>
    <x v="6"/>
  </r>
  <r>
    <s v="SUB_1888"/>
    <s v="ID_1908"/>
    <s v="Best Cinematography"/>
    <s v="Mexico"/>
    <n v="0"/>
    <n v="50"/>
    <s v="Fri"/>
    <n v="10"/>
    <x v="1"/>
    <x v="6"/>
  </r>
  <r>
    <s v="SUB_1889"/>
    <s v="ID_1855"/>
    <s v="Documentary"/>
    <s v="Others"/>
    <n v="0.1"/>
    <n v="63"/>
    <s v="Fri"/>
    <n v="13"/>
    <x v="1"/>
    <x v="6"/>
  </r>
  <r>
    <s v="SUB_1890"/>
    <s v="ID_1361"/>
    <s v="Best Director"/>
    <s v="United Kingdom"/>
    <n v="0.4"/>
    <n v="30"/>
    <s v="Sun"/>
    <n v="10"/>
    <x v="1"/>
    <x v="6"/>
  </r>
  <r>
    <s v="SUB_1891"/>
    <s v="ID_2446"/>
    <s v="Documentary"/>
    <s v="India"/>
    <n v="0.3"/>
    <n v="49"/>
    <s v="Thu"/>
    <n v="17"/>
    <x v="0"/>
    <x v="11"/>
  </r>
  <r>
    <s v="SUB_1892"/>
    <s v="ID_1967"/>
    <s v="Documentary"/>
    <s v="South Korea"/>
    <n v="0"/>
    <n v="70"/>
    <s v="Sat"/>
    <n v="10"/>
    <x v="1"/>
    <x v="6"/>
  </r>
  <r>
    <s v="SUB_1893"/>
    <s v="ID_3133"/>
    <s v="Feature Script"/>
    <s v="India"/>
    <n v="0.1"/>
    <n v="72"/>
    <s v="Wed"/>
    <n v="11"/>
    <x v="1"/>
    <x v="6"/>
  </r>
  <r>
    <s v="SUB_1894"/>
    <s v="ID_2912"/>
    <s v="Short Film"/>
    <s v="Germany"/>
    <n v="0.1"/>
    <n v="63"/>
    <s v="Thu"/>
    <n v="11"/>
    <x v="0"/>
    <x v="12"/>
  </r>
  <r>
    <s v="SUB_1895"/>
    <s v="ID_2630"/>
    <s v="Best Sound Design"/>
    <s v="Others"/>
    <n v="0.1"/>
    <n v="45"/>
    <s v="Wed"/>
    <n v="17"/>
    <x v="0"/>
    <x v="11"/>
  </r>
  <r>
    <s v="SUB_1896"/>
    <s v="ID_3405"/>
    <s v="Best Actor"/>
    <s v="Others"/>
    <n v="0.3"/>
    <n v="35"/>
    <s v="Sat"/>
    <n v="9"/>
    <x v="2"/>
    <x v="0"/>
  </r>
  <r>
    <s v="SUB_1897"/>
    <s v="ID_2264"/>
    <s v="Best Cinematography"/>
    <s v="United States"/>
    <n v="0.2"/>
    <n v="40"/>
    <s v="Sat"/>
    <n v="13"/>
    <x v="0"/>
    <x v="9"/>
  </r>
  <r>
    <s v="SUB_1898"/>
    <s v="ID_1920"/>
    <s v="Best Editing"/>
    <s v="India"/>
    <n v="0.1"/>
    <n v="45"/>
    <s v="Fri"/>
    <n v="14"/>
    <x v="1"/>
    <x v="6"/>
  </r>
  <r>
    <s v="SUB_1899"/>
    <s v="ID_3211"/>
    <s v="Documentary"/>
    <s v="United Kingdom"/>
    <n v="0.2"/>
    <n v="56"/>
    <s v="Sat"/>
    <n v="10"/>
    <x v="1"/>
    <x v="6"/>
  </r>
  <r>
    <s v="SUB_1900"/>
    <s v="ID_1201"/>
    <s v="Feature Film"/>
    <s v="Nigeria"/>
    <n v="0.1"/>
    <n v="72"/>
    <s v="Thu"/>
    <n v="10"/>
    <x v="0"/>
    <x v="12"/>
  </r>
  <r>
    <s v="SUB_1901"/>
    <s v="ID_1143"/>
    <s v="Best Director"/>
    <s v="Germany"/>
    <n v="0.1"/>
    <n v="45"/>
    <s v="Mon"/>
    <n v="17"/>
    <x v="0"/>
    <x v="2"/>
  </r>
  <r>
    <s v="SUB_1902"/>
    <s v="ID_1992"/>
    <s v="Feature Script"/>
    <s v="Australia"/>
    <n v="0.1"/>
    <n v="72"/>
    <s v="Fri"/>
    <n v="17"/>
    <x v="0"/>
    <x v="7"/>
  </r>
  <r>
    <s v="SUB_1903"/>
    <s v="ID_2089"/>
    <s v="Documentary"/>
    <s v="United States"/>
    <n v="0.3"/>
    <n v="49"/>
    <s v="Sat"/>
    <n v="11"/>
    <x v="2"/>
    <x v="8"/>
  </r>
  <r>
    <s v="SUB_1904"/>
    <s v="ID_4131"/>
    <s v="Best Actor"/>
    <s v="Brazil"/>
    <n v="0.1"/>
    <n v="45"/>
    <s v="Wed"/>
    <n v="14"/>
    <x v="1"/>
    <x v="6"/>
  </r>
  <r>
    <s v="SUB_1905"/>
    <s v="ID_2140"/>
    <s v="Best Cinematography"/>
    <s v="United States"/>
    <n v="0"/>
    <n v="50"/>
    <s v="Wed"/>
    <n v="10"/>
    <x v="0"/>
    <x v="9"/>
  </r>
  <r>
    <s v="SUB_1906"/>
    <s v="ID_3462"/>
    <s v="Short Film"/>
    <s v="United States"/>
    <n v="0.3"/>
    <n v="49"/>
    <s v="Tue"/>
    <n v="11"/>
    <x v="0"/>
    <x v="0"/>
  </r>
  <r>
    <s v="SUB_1907"/>
    <s v="ID_2044"/>
    <s v="Feature Script"/>
    <s v="Mexico"/>
    <n v="0"/>
    <n v="80"/>
    <s v="Tue"/>
    <n v="13"/>
    <x v="0"/>
    <x v="11"/>
  </r>
  <r>
    <s v="SUB_1908"/>
    <s v="ID_1495"/>
    <s v="Best Actor"/>
    <s v="Nigeria"/>
    <n v="0.1"/>
    <n v="45"/>
    <s v="Fri"/>
    <n v="16"/>
    <x v="0"/>
    <x v="10"/>
  </r>
  <r>
    <s v="SUB_1909"/>
    <s v="ID_2513"/>
    <s v="Best Actress"/>
    <s v="United Kingdom"/>
    <n v="0.3"/>
    <n v="35"/>
    <s v="Sun"/>
    <n v="15"/>
    <x v="0"/>
    <x v="3"/>
  </r>
  <r>
    <s v="SUB_1910"/>
    <s v="ID_2251"/>
    <s v="Short Film"/>
    <s v="United Kingdom"/>
    <n v="0.3"/>
    <n v="49"/>
    <s v="Thu"/>
    <n v="17"/>
    <x v="0"/>
    <x v="5"/>
  </r>
  <r>
    <s v="SUB_1911"/>
    <s v="ID_1613"/>
    <s v="Best Producer"/>
    <s v="Mexico"/>
    <n v="0.3"/>
    <n v="35"/>
    <s v="Tue"/>
    <n v="15"/>
    <x v="2"/>
    <x v="13"/>
  </r>
  <r>
    <s v="SUB_1912"/>
    <s v="ID_1887"/>
    <s v="Short Script"/>
    <s v="Brazil"/>
    <n v="0.3"/>
    <n v="49"/>
    <s v="Thu"/>
    <n v="10"/>
    <x v="0"/>
    <x v="8"/>
  </r>
  <r>
    <s v="SUB_1913"/>
    <s v="ID_2161"/>
    <s v="Best Editing"/>
    <s v="Mexico"/>
    <n v="0"/>
    <n v="50"/>
    <s v="Sat"/>
    <n v="13"/>
    <x v="0"/>
    <x v="4"/>
  </r>
  <r>
    <s v="SUB_1914"/>
    <s v="ID_1896"/>
    <s v="Best Actor"/>
    <s v="Canada"/>
    <n v="0.4"/>
    <n v="30"/>
    <s v="Thu"/>
    <n v="14"/>
    <x v="0"/>
    <x v="13"/>
  </r>
  <r>
    <s v="SUB_1915"/>
    <s v="ID_2819"/>
    <s v="Best Director"/>
    <s v="Germany"/>
    <n v="0.3"/>
    <n v="35"/>
    <s v="Sun"/>
    <n v="13"/>
    <x v="0"/>
    <x v="0"/>
  </r>
  <r>
    <s v="SUB_1916"/>
    <s v="ID_1223"/>
    <s v="Best Actress"/>
    <s v="Germany"/>
    <n v="0.3"/>
    <n v="35"/>
    <s v="Sat"/>
    <n v="17"/>
    <x v="0"/>
    <x v="8"/>
  </r>
  <r>
    <s v="SUB_1917"/>
    <s v="ID_3345"/>
    <s v="Best Cinematography"/>
    <s v="United States"/>
    <n v="0.1"/>
    <n v="45"/>
    <s v="Sat"/>
    <n v="14"/>
    <x v="0"/>
    <x v="0"/>
  </r>
  <r>
    <s v="SUB_1918"/>
    <s v="ID_2026"/>
    <s v="Best Actress"/>
    <s v="United States"/>
    <n v="0.2"/>
    <n v="40"/>
    <s v="Sun"/>
    <n v="12"/>
    <x v="0"/>
    <x v="5"/>
  </r>
  <r>
    <s v="SUB_1919"/>
    <s v="ID_3011"/>
    <s v="Best Actress"/>
    <s v="Nigeria"/>
    <n v="0.3"/>
    <n v="35"/>
    <s v="Wed"/>
    <n v="11"/>
    <x v="2"/>
    <x v="5"/>
  </r>
  <r>
    <s v="SUB_1920"/>
    <s v="ID_3421"/>
    <s v="Feature Film"/>
    <s v="South Korea"/>
    <n v="0.1"/>
    <n v="72"/>
    <s v="Sun"/>
    <n v="10"/>
    <x v="1"/>
    <x v="6"/>
  </r>
  <r>
    <s v="SUB_1921"/>
    <s v="ID_4171"/>
    <s v="Best Director"/>
    <s v="Others"/>
    <n v="0.2"/>
    <n v="40"/>
    <s v="Sat"/>
    <n v="15"/>
    <x v="1"/>
    <x v="6"/>
  </r>
  <r>
    <s v="SUB_1922"/>
    <s v="ID_2624"/>
    <s v="Best Actor"/>
    <s v="India"/>
    <n v="0.3"/>
    <n v="35"/>
    <s v="Fri"/>
    <n v="11"/>
    <x v="1"/>
    <x v="6"/>
  </r>
  <r>
    <s v="SUB_1923"/>
    <s v="ID_3316"/>
    <s v="Best Sound Design"/>
    <s v="South Korea"/>
    <n v="0"/>
    <n v="50"/>
    <s v="Wed"/>
    <n v="11"/>
    <x v="2"/>
    <x v="2"/>
  </r>
  <r>
    <s v="SUB_1924"/>
    <s v="ID_2451"/>
    <s v="Best Director"/>
    <s v="Nigeria"/>
    <n v="0.3"/>
    <n v="35"/>
    <s v="Thu"/>
    <n v="11"/>
    <x v="1"/>
    <x v="6"/>
  </r>
  <r>
    <s v="SUB_1925"/>
    <s v="ID_3067"/>
    <s v="Best Sound Design"/>
    <s v="United States"/>
    <n v="0"/>
    <n v="50"/>
    <s v="Sun"/>
    <n v="9"/>
    <x v="0"/>
    <x v="9"/>
  </r>
  <r>
    <s v="SUB_1926"/>
    <s v="ID_2832"/>
    <s v="Feature Script"/>
    <s v="United Kingdom"/>
    <n v="0.3"/>
    <n v="56"/>
    <s v="Tue"/>
    <n v="12"/>
    <x v="0"/>
    <x v="1"/>
  </r>
  <r>
    <s v="SUB_1927"/>
    <s v="ID_1616"/>
    <s v="Short Script"/>
    <s v="Germany"/>
    <n v="0"/>
    <n v="70"/>
    <s v="Thu"/>
    <n v="11"/>
    <x v="0"/>
    <x v="9"/>
  </r>
  <r>
    <s v="SUB_1928"/>
    <s v="ID_1816"/>
    <s v="Best Actress"/>
    <s v="United Kingdom"/>
    <n v="0.4"/>
    <n v="30"/>
    <s v="Fri"/>
    <n v="16"/>
    <x v="0"/>
    <x v="7"/>
  </r>
  <r>
    <s v="SUB_1929"/>
    <s v="ID_2942"/>
    <s v="Best Editing"/>
    <s v="India"/>
    <n v="0.3"/>
    <n v="35"/>
    <s v="Sun"/>
    <n v="17"/>
    <x v="0"/>
    <x v="12"/>
  </r>
  <r>
    <s v="SUB_1930"/>
    <s v="ID_2149"/>
    <s v="Best Sound Design"/>
    <s v="United States"/>
    <n v="0"/>
    <n v="50"/>
    <s v="Sat"/>
    <n v="12"/>
    <x v="0"/>
    <x v="10"/>
  </r>
  <r>
    <s v="SUB_1931"/>
    <s v="ID_1266"/>
    <s v="Feature Script"/>
    <s v="South Korea"/>
    <n v="0.2"/>
    <n v="64"/>
    <s v="Mon"/>
    <n v="13"/>
    <x v="2"/>
    <x v="12"/>
  </r>
  <r>
    <s v="SUB_1932"/>
    <s v="ID_1373"/>
    <s v="Best Director"/>
    <s v="United States"/>
    <n v="0.3"/>
    <n v="35"/>
    <s v="Fri"/>
    <n v="15"/>
    <x v="1"/>
    <x v="6"/>
  </r>
  <r>
    <s v="SUB_1933"/>
    <s v="ID_3829"/>
    <s v="Best Director"/>
    <s v="Australia"/>
    <n v="0"/>
    <n v="50"/>
    <s v="Tue"/>
    <n v="12"/>
    <x v="0"/>
    <x v="1"/>
  </r>
  <r>
    <s v="SUB_1934"/>
    <s v="ID_2077"/>
    <s v="Best Producer"/>
    <s v="India"/>
    <n v="0.3"/>
    <n v="35"/>
    <s v="Tue"/>
    <n v="11"/>
    <x v="0"/>
    <x v="3"/>
  </r>
  <r>
    <s v="SUB_1935"/>
    <s v="ID_1484"/>
    <s v="Best Actor"/>
    <s v="Germany"/>
    <n v="0.2"/>
    <n v="40"/>
    <s v="Wed"/>
    <n v="17"/>
    <x v="1"/>
    <x v="6"/>
  </r>
  <r>
    <s v="SUB_1936"/>
    <s v="ID_3780"/>
    <s v="Best Editing"/>
    <s v="Others"/>
    <n v="0.2"/>
    <n v="40"/>
    <s v="Mon"/>
    <n v="16"/>
    <x v="0"/>
    <x v="0"/>
  </r>
  <r>
    <s v="SUB_1937"/>
    <s v="ID_2705"/>
    <s v="Feature Script"/>
    <s v="Brazil"/>
    <n v="0.2"/>
    <n v="64"/>
    <s v="Thu"/>
    <n v="14"/>
    <x v="0"/>
    <x v="12"/>
  </r>
  <r>
    <s v="SUB_1938"/>
    <s v="ID_4176"/>
    <s v="Best Actor"/>
    <s v="Canada"/>
    <n v="0.1"/>
    <n v="45"/>
    <s v="Mon"/>
    <n v="13"/>
    <x v="1"/>
    <x v="6"/>
  </r>
  <r>
    <s v="SUB_1939"/>
    <s v="ID_3435"/>
    <s v="Feature Film"/>
    <s v="Nigeria"/>
    <n v="0"/>
    <n v="80"/>
    <s v="Wed"/>
    <n v="16"/>
    <x v="1"/>
    <x v="6"/>
  </r>
  <r>
    <s v="SUB_1940"/>
    <s v="ID_2354"/>
    <s v="Best Cinematography"/>
    <s v="United States"/>
    <n v="0"/>
    <n v="50"/>
    <s v="Wed"/>
    <n v="12"/>
    <x v="0"/>
    <x v="8"/>
  </r>
  <r>
    <s v="SUB_1941"/>
    <s v="ID_3405"/>
    <s v="Feature Film"/>
    <s v="Others"/>
    <n v="0"/>
    <n v="80"/>
    <s v="Thu"/>
    <n v="11"/>
    <x v="2"/>
    <x v="0"/>
  </r>
  <r>
    <s v="SUB_1942"/>
    <s v="ID_2768"/>
    <s v="Short Script"/>
    <s v="India"/>
    <n v="0.4"/>
    <n v="42"/>
    <s v="Thu"/>
    <n v="15"/>
    <x v="0"/>
    <x v="0"/>
  </r>
  <r>
    <s v="SUB_1943"/>
    <s v="ID_2300"/>
    <s v="Documentary"/>
    <s v="United States"/>
    <n v="0.3"/>
    <n v="49"/>
    <s v="Wed"/>
    <n v="11"/>
    <x v="0"/>
    <x v="13"/>
  </r>
  <r>
    <s v="SUB_1944"/>
    <s v="ID_2431"/>
    <s v="Best Actress"/>
    <s v="Nigeria"/>
    <n v="0"/>
    <n v="50"/>
    <s v="Wed"/>
    <n v="13"/>
    <x v="0"/>
    <x v="0"/>
  </r>
  <r>
    <s v="SUB_1945"/>
    <s v="ID_1452"/>
    <s v="Best Producer"/>
    <s v="Brazil"/>
    <n v="0.2"/>
    <n v="40"/>
    <s v="Sun"/>
    <n v="17"/>
    <x v="0"/>
    <x v="13"/>
  </r>
  <r>
    <s v="SUB_1946"/>
    <s v="ID_1795"/>
    <s v="Documentary"/>
    <s v="United States"/>
    <n v="0.2"/>
    <n v="56"/>
    <s v="Fri"/>
    <n v="17"/>
    <x v="0"/>
    <x v="1"/>
  </r>
  <r>
    <s v="SUB_1947"/>
    <s v="ID_3513"/>
    <s v="Best Sound Design"/>
    <s v="Canada"/>
    <n v="0"/>
    <n v="50"/>
    <s v="Sat"/>
    <n v="11"/>
    <x v="2"/>
    <x v="1"/>
  </r>
  <r>
    <s v="SUB_1948"/>
    <s v="ID_2660"/>
    <s v="Best Actor"/>
    <s v="Nigeria"/>
    <n v="0.3"/>
    <n v="35"/>
    <s v="Wed"/>
    <n v="9"/>
    <x v="1"/>
    <x v="6"/>
  </r>
  <r>
    <s v="SUB_1949"/>
    <s v="ID_1320"/>
    <s v="Best Actress"/>
    <s v="India"/>
    <n v="0.3"/>
    <n v="35"/>
    <s v="Sat"/>
    <n v="16"/>
    <x v="0"/>
    <x v="3"/>
  </r>
  <r>
    <s v="SUB_1950"/>
    <s v="ID_4000"/>
    <s v="Feature Film"/>
    <s v="India"/>
    <n v="0.3"/>
    <n v="56"/>
    <s v="Mon"/>
    <n v="9"/>
    <x v="1"/>
    <x v="6"/>
  </r>
  <r>
    <s v="SUB_1951"/>
    <s v="ID_1870"/>
    <s v="Feature Script"/>
    <s v="Canada"/>
    <n v="0.4"/>
    <n v="48"/>
    <s v="Wed"/>
    <n v="13"/>
    <x v="0"/>
    <x v="10"/>
  </r>
  <r>
    <s v="SUB_1952"/>
    <s v="ID_2691"/>
    <s v="Best Cinematography"/>
    <s v="France"/>
    <n v="0.2"/>
    <n v="40"/>
    <s v="Sat"/>
    <n v="16"/>
    <x v="1"/>
    <x v="6"/>
  </r>
  <r>
    <s v="SUB_1953"/>
    <s v="ID_1933"/>
    <s v="Short Script"/>
    <s v="India"/>
    <n v="0.1"/>
    <n v="63"/>
    <s v="Wed"/>
    <n v="13"/>
    <x v="2"/>
    <x v="0"/>
  </r>
  <r>
    <s v="SUB_1954"/>
    <s v="ID_1594"/>
    <s v="Best Producer"/>
    <s v="United States"/>
    <n v="0.4"/>
    <n v="30"/>
    <s v="Fri"/>
    <n v="12"/>
    <x v="2"/>
    <x v="9"/>
  </r>
  <r>
    <s v="SUB_1955"/>
    <s v="ID_2044"/>
    <s v="Feature Script"/>
    <s v="Germany"/>
    <n v="0.2"/>
    <n v="64"/>
    <s v="Wed"/>
    <n v="10"/>
    <x v="0"/>
    <x v="11"/>
  </r>
  <r>
    <s v="SUB_1956"/>
    <s v="ID_2184"/>
    <s v="Feature Film"/>
    <s v="India"/>
    <n v="0.3"/>
    <n v="56"/>
    <s v="Sat"/>
    <n v="10"/>
    <x v="2"/>
    <x v="12"/>
  </r>
  <r>
    <s v="SUB_1957"/>
    <s v="ID_1825"/>
    <s v="Best Director"/>
    <s v="Brazil"/>
    <n v="0.2"/>
    <n v="40"/>
    <s v="Fri"/>
    <n v="11"/>
    <x v="1"/>
    <x v="6"/>
  </r>
  <r>
    <s v="SUB_1958"/>
    <s v="ID_2024"/>
    <s v="Feature Script"/>
    <s v="United Kingdom"/>
    <n v="0"/>
    <n v="80"/>
    <s v="Tue"/>
    <n v="9"/>
    <x v="0"/>
    <x v="4"/>
  </r>
  <r>
    <s v="SUB_1959"/>
    <s v="ID_3429"/>
    <s v="Feature Film"/>
    <s v="United States"/>
    <n v="0.2"/>
    <n v="64"/>
    <s v="Tue"/>
    <n v="12"/>
    <x v="0"/>
    <x v="4"/>
  </r>
  <r>
    <s v="SUB_1960"/>
    <s v="ID_1758"/>
    <s v="Documentary"/>
    <s v="United States"/>
    <n v="0.3"/>
    <n v="49"/>
    <s v="Sun"/>
    <n v="10"/>
    <x v="1"/>
    <x v="6"/>
  </r>
  <r>
    <s v="SUB_1961"/>
    <s v="ID_3159"/>
    <s v="Short Script"/>
    <s v="Canada"/>
    <n v="0.2"/>
    <n v="56"/>
    <s v="Tue"/>
    <n v="14"/>
    <x v="0"/>
    <x v="5"/>
  </r>
  <r>
    <s v="SUB_1962"/>
    <s v="ID_3789"/>
    <s v="Best Actor"/>
    <s v="South Korea"/>
    <n v="0.4"/>
    <n v="30"/>
    <s v="Sun"/>
    <n v="11"/>
    <x v="2"/>
    <x v="4"/>
  </r>
  <r>
    <s v="SUB_1963"/>
    <s v="ID_3149"/>
    <s v="Best Producer"/>
    <s v="United States"/>
    <n v="0.2"/>
    <n v="40"/>
    <s v="Tue"/>
    <n v="13"/>
    <x v="0"/>
    <x v="5"/>
  </r>
  <r>
    <s v="SUB_1964"/>
    <s v="ID_3062"/>
    <s v="Best Actress"/>
    <s v="Mexico"/>
    <n v="0"/>
    <n v="50"/>
    <s v="Fri"/>
    <n v="10"/>
    <x v="0"/>
    <x v="5"/>
  </r>
  <r>
    <s v="SUB_1965"/>
    <s v="ID_3971"/>
    <s v="Best Sound Design"/>
    <s v="Others"/>
    <n v="0"/>
    <n v="50"/>
    <s v="Fri"/>
    <n v="14"/>
    <x v="0"/>
    <x v="0"/>
  </r>
  <r>
    <s v="SUB_1966"/>
    <s v="ID_2207"/>
    <s v="Short Film"/>
    <s v="United States"/>
    <n v="0.3"/>
    <n v="49"/>
    <s v="Thu"/>
    <n v="16"/>
    <x v="0"/>
    <x v="13"/>
  </r>
  <r>
    <s v="SUB_1967"/>
    <s v="ID_1164"/>
    <s v="Documentary"/>
    <s v="Brazil"/>
    <n v="0.1"/>
    <n v="63"/>
    <s v="Thu"/>
    <n v="12"/>
    <x v="0"/>
    <x v="13"/>
  </r>
  <r>
    <s v="SUB_1968"/>
    <s v="ID_2995"/>
    <s v="Feature Film"/>
    <s v="Brazil"/>
    <n v="0"/>
    <n v="80"/>
    <s v="Thu"/>
    <n v="12"/>
    <x v="2"/>
    <x v="10"/>
  </r>
  <r>
    <s v="SUB_1969"/>
    <s v="ID_1093"/>
    <s v="Best Sound Design"/>
    <s v="Australia"/>
    <n v="0.3"/>
    <n v="35"/>
    <s v="Thu"/>
    <n v="12"/>
    <x v="1"/>
    <x v="6"/>
  </r>
  <r>
    <s v="SUB_1970"/>
    <s v="ID_1087"/>
    <s v="Best Producer"/>
    <s v="India"/>
    <n v="0.1"/>
    <n v="45"/>
    <s v="Sun"/>
    <n v="13"/>
    <x v="0"/>
    <x v="4"/>
  </r>
  <r>
    <s v="SUB_1971"/>
    <s v="ID_2093"/>
    <s v="Feature Script"/>
    <s v="United Kingdom"/>
    <n v="0.3"/>
    <n v="56"/>
    <s v="Sat"/>
    <n v="14"/>
    <x v="0"/>
    <x v="0"/>
  </r>
  <r>
    <s v="SUB_1972"/>
    <s v="ID_2317"/>
    <s v="Short Film"/>
    <s v="Canada"/>
    <n v="0.3"/>
    <n v="49"/>
    <s v="Sun"/>
    <n v="14"/>
    <x v="0"/>
    <x v="7"/>
  </r>
  <r>
    <s v="SUB_1973"/>
    <s v="ID_2237"/>
    <s v="Best Sound Design"/>
    <s v="Germany"/>
    <n v="0.2"/>
    <n v="40"/>
    <s v="Tue"/>
    <n v="14"/>
    <x v="0"/>
    <x v="10"/>
  </r>
  <r>
    <s v="SUB_1974"/>
    <s v="ID_2999"/>
    <s v="Short Film"/>
    <s v="Germany"/>
    <n v="0.2"/>
    <n v="56"/>
    <s v="Wed"/>
    <n v="14"/>
    <x v="1"/>
    <x v="6"/>
  </r>
  <r>
    <s v="SUB_1975"/>
    <s v="ID_1466"/>
    <s v="Best Producer"/>
    <s v="United Kingdom"/>
    <n v="0.3"/>
    <n v="35"/>
    <s v="Sun"/>
    <n v="12"/>
    <x v="0"/>
    <x v="0"/>
  </r>
  <r>
    <s v="SUB_1976"/>
    <s v="ID_2478"/>
    <s v="Best Producer"/>
    <s v="India"/>
    <n v="0"/>
    <n v="50"/>
    <s v="Thu"/>
    <n v="17"/>
    <x v="1"/>
    <x v="6"/>
  </r>
  <r>
    <s v="SUB_1977"/>
    <s v="ID_1712"/>
    <s v="Short Script"/>
    <s v="Brazil"/>
    <n v="0.1"/>
    <n v="63"/>
    <s v="Wed"/>
    <n v="15"/>
    <x v="1"/>
    <x v="6"/>
  </r>
  <r>
    <s v="SUB_1978"/>
    <s v="ID_2385"/>
    <s v="Feature Script"/>
    <s v="Brazil"/>
    <n v="0.4"/>
    <n v="48"/>
    <s v="Thu"/>
    <n v="9"/>
    <x v="1"/>
    <x v="6"/>
  </r>
  <r>
    <s v="SUB_1979"/>
    <s v="ID_1804"/>
    <s v="Best Producer"/>
    <s v="Brazil"/>
    <n v="0.3"/>
    <n v="35"/>
    <s v="Sat"/>
    <n v="10"/>
    <x v="0"/>
    <x v="10"/>
  </r>
  <r>
    <s v="SUB_1980"/>
    <s v="ID_1125"/>
    <s v="Best Sound Design"/>
    <s v="United States"/>
    <n v="0"/>
    <n v="50"/>
    <s v="Tue"/>
    <n v="12"/>
    <x v="0"/>
    <x v="5"/>
  </r>
  <r>
    <s v="SUB_1981"/>
    <s v="ID_2771"/>
    <s v="Feature Film"/>
    <s v="Others"/>
    <n v="0"/>
    <n v="80"/>
    <s v="Wed"/>
    <n v="15"/>
    <x v="0"/>
    <x v="4"/>
  </r>
  <r>
    <s v="SUB_1982"/>
    <s v="ID_3550"/>
    <s v="Best Producer"/>
    <s v="India"/>
    <n v="0.3"/>
    <n v="35"/>
    <s v="Mon"/>
    <n v="17"/>
    <x v="0"/>
    <x v="4"/>
  </r>
  <r>
    <s v="SUB_1983"/>
    <s v="ID_3683"/>
    <s v="Documentary"/>
    <s v="United Kingdom"/>
    <n v="0.2"/>
    <n v="56"/>
    <s v="Wed"/>
    <n v="10"/>
    <x v="2"/>
    <x v="11"/>
  </r>
  <r>
    <s v="SUB_1984"/>
    <s v="ID_1268"/>
    <s v="Best Director"/>
    <s v="Nigeria"/>
    <n v="0.2"/>
    <n v="40"/>
    <s v="Fri"/>
    <n v="12"/>
    <x v="1"/>
    <x v="6"/>
  </r>
  <r>
    <s v="SUB_1985"/>
    <s v="ID_4130"/>
    <s v="Best Sound Design"/>
    <s v="United States"/>
    <n v="0.3"/>
    <n v="35"/>
    <s v="Sun"/>
    <n v="14"/>
    <x v="1"/>
    <x v="6"/>
  </r>
  <r>
    <s v="SUB_1986"/>
    <s v="ID_1431"/>
    <s v="Best Cinematography"/>
    <s v="United States"/>
    <n v="0.3"/>
    <n v="35"/>
    <s v="Thu"/>
    <n v="14"/>
    <x v="1"/>
    <x v="6"/>
  </r>
  <r>
    <s v="SUB_1987"/>
    <s v="ID_1731"/>
    <s v="Best Actor"/>
    <s v="Brazil"/>
    <n v="0.3"/>
    <n v="35"/>
    <s v="Sun"/>
    <n v="14"/>
    <x v="0"/>
    <x v="10"/>
  </r>
  <r>
    <s v="SUB_1988"/>
    <s v="ID_2399"/>
    <s v="Short Script"/>
    <s v="United States"/>
    <n v="0"/>
    <n v="70"/>
    <s v="Mon"/>
    <n v="17"/>
    <x v="2"/>
    <x v="1"/>
  </r>
  <r>
    <s v="SUB_1989"/>
    <s v="ID_1960"/>
    <s v="Best Producer"/>
    <s v="Mexico"/>
    <n v="0.1"/>
    <n v="45"/>
    <s v="Wed"/>
    <n v="12"/>
    <x v="0"/>
    <x v="10"/>
  </r>
  <r>
    <s v="SUB_1990"/>
    <s v="ID_2218"/>
    <s v="Best Cinematography"/>
    <s v="India"/>
    <n v="0"/>
    <n v="50"/>
    <s v="Fri"/>
    <n v="17"/>
    <x v="0"/>
    <x v="13"/>
  </r>
  <r>
    <s v="SUB_1991"/>
    <s v="ID_1374"/>
    <s v="Best Editing"/>
    <s v="India"/>
    <n v="0"/>
    <n v="50"/>
    <s v="Sun"/>
    <n v="16"/>
    <x v="0"/>
    <x v="4"/>
  </r>
  <r>
    <s v="SUB_1992"/>
    <s v="ID_1997"/>
    <s v="Short Film"/>
    <s v="United States"/>
    <n v="0.4"/>
    <n v="42"/>
    <s v="Fri"/>
    <n v="12"/>
    <x v="0"/>
    <x v="0"/>
  </r>
  <r>
    <s v="SUB_1993"/>
    <s v="ID_1638"/>
    <s v="Feature Film"/>
    <s v="Germany"/>
    <n v="0.3"/>
    <n v="56"/>
    <s v="Wed"/>
    <n v="12"/>
    <x v="1"/>
    <x v="6"/>
  </r>
  <r>
    <s v="SUB_1994"/>
    <s v="ID_2671"/>
    <s v="Best Actress"/>
    <s v="United States"/>
    <n v="0"/>
    <n v="50"/>
    <s v="Mon"/>
    <n v="14"/>
    <x v="0"/>
    <x v="11"/>
  </r>
  <r>
    <s v="SUB_1995"/>
    <s v="ID_2432"/>
    <s v="Best Actress"/>
    <s v="United Kingdom"/>
    <n v="0.3"/>
    <n v="35"/>
    <s v="Fri"/>
    <n v="16"/>
    <x v="1"/>
    <x v="6"/>
  </r>
  <r>
    <s v="SUB_1996"/>
    <s v="ID_2491"/>
    <s v="Best Director"/>
    <s v="Germany"/>
    <n v="0.3"/>
    <n v="35"/>
    <s v="Thu"/>
    <n v="13"/>
    <x v="1"/>
    <x v="6"/>
  </r>
  <r>
    <s v="SUB_1997"/>
    <s v="ID_2149"/>
    <s v="Best Cinematography"/>
    <s v="India"/>
    <n v="0.2"/>
    <n v="40"/>
    <s v="Wed"/>
    <n v="10"/>
    <x v="0"/>
    <x v="10"/>
  </r>
  <r>
    <s v="SUB_1998"/>
    <s v="ID_3149"/>
    <s v="Best Sound Design"/>
    <s v="India"/>
    <n v="0.2"/>
    <n v="40"/>
    <s v="Sun"/>
    <n v="15"/>
    <x v="0"/>
    <x v="5"/>
  </r>
  <r>
    <s v="SUB_1999"/>
    <s v="ID_3903"/>
    <s v="Best Producer"/>
    <s v="United States"/>
    <n v="0.4"/>
    <n v="30"/>
    <s v="Mon"/>
    <n v="13"/>
    <x v="0"/>
    <x v="4"/>
  </r>
  <r>
    <s v="SUB_2000"/>
    <s v="ID_3391"/>
    <s v="Feature Script"/>
    <s v="Others"/>
    <n v="0.2"/>
    <n v="64"/>
    <s v="Sun"/>
    <n v="13"/>
    <x v="0"/>
    <x v="11"/>
  </r>
  <r>
    <s v="SUB_2001"/>
    <s v="ID_2403"/>
    <s v="Best Editing"/>
    <s v="India"/>
    <n v="0.3"/>
    <n v="35"/>
    <s v="Thu"/>
    <n v="14"/>
    <x v="2"/>
    <x v="9"/>
  </r>
  <r>
    <s v="SUB_2002"/>
    <s v="ID_2043"/>
    <s v="Short Film"/>
    <s v="Nigeria"/>
    <n v="0"/>
    <n v="70"/>
    <s v="Fri"/>
    <n v="11"/>
    <x v="1"/>
    <x v="6"/>
  </r>
  <r>
    <s v="SUB_2003"/>
    <s v="ID_2314"/>
    <s v="Best Director"/>
    <s v="United States"/>
    <n v="0.2"/>
    <n v="40"/>
    <s v="Fri"/>
    <n v="12"/>
    <x v="0"/>
    <x v="8"/>
  </r>
  <r>
    <s v="SUB_2004"/>
    <s v="ID_3226"/>
    <s v="Best Cinematography"/>
    <s v="Australia"/>
    <n v="0.1"/>
    <n v="45"/>
    <s v="Sat"/>
    <n v="13"/>
    <x v="1"/>
    <x v="6"/>
  </r>
  <r>
    <s v="SUB_2005"/>
    <s v="ID_1845"/>
    <s v="Short Script"/>
    <s v="United States"/>
    <n v="0"/>
    <n v="70"/>
    <s v="Fri"/>
    <n v="9"/>
    <x v="0"/>
    <x v="1"/>
  </r>
  <r>
    <s v="SUB_2006"/>
    <s v="ID_2009"/>
    <s v="Best Sound Design"/>
    <s v="Mexico"/>
    <n v="0.3"/>
    <n v="35"/>
    <s v="Fri"/>
    <n v="11"/>
    <x v="1"/>
    <x v="6"/>
  </r>
  <r>
    <s v="SUB_2007"/>
    <s v="ID_1975"/>
    <s v="Best Editing"/>
    <s v="India"/>
    <n v="0.3"/>
    <n v="35"/>
    <s v="Wed"/>
    <n v="17"/>
    <x v="0"/>
    <x v="4"/>
  </r>
  <r>
    <s v="SUB_2008"/>
    <s v="ID_2794"/>
    <s v="Best Editing"/>
    <s v="Others"/>
    <n v="0"/>
    <n v="50"/>
    <s v="Wed"/>
    <n v="15"/>
    <x v="0"/>
    <x v="10"/>
  </r>
  <r>
    <s v="SUB_2009"/>
    <s v="ID_3724"/>
    <s v="Best Director"/>
    <s v="United Kingdom"/>
    <n v="0.3"/>
    <n v="35"/>
    <s v="Mon"/>
    <n v="14"/>
    <x v="0"/>
    <x v="9"/>
  </r>
  <r>
    <s v="SUB_2010"/>
    <s v="ID_2608"/>
    <s v="Documentary"/>
    <s v="United States"/>
    <n v="0.2"/>
    <n v="56"/>
    <s v="Tue"/>
    <n v="11"/>
    <x v="0"/>
    <x v="13"/>
  </r>
  <r>
    <s v="SUB_2011"/>
    <s v="ID_3116"/>
    <s v="Documentary"/>
    <s v="South Korea"/>
    <n v="0.3"/>
    <n v="49"/>
    <s v="Tue"/>
    <n v="14"/>
    <x v="0"/>
    <x v="3"/>
  </r>
  <r>
    <s v="SUB_2012"/>
    <s v="ID_2711"/>
    <s v="Short Film"/>
    <s v="Germany"/>
    <n v="0.3"/>
    <n v="49"/>
    <s v="Thu"/>
    <n v="10"/>
    <x v="1"/>
    <x v="6"/>
  </r>
  <r>
    <s v="SUB_2013"/>
    <s v="ID_2995"/>
    <s v="Best Editing"/>
    <s v="Others"/>
    <n v="0"/>
    <n v="50"/>
    <s v="Mon"/>
    <n v="16"/>
    <x v="2"/>
    <x v="10"/>
  </r>
  <r>
    <s v="SUB_2014"/>
    <s v="ID_2229"/>
    <s v="Short Script"/>
    <s v="Germany"/>
    <n v="0.2"/>
    <n v="56"/>
    <s v="Fri"/>
    <n v="9"/>
    <x v="0"/>
    <x v="2"/>
  </r>
  <r>
    <s v="SUB_2015"/>
    <s v="ID_3543"/>
    <s v="Best Actor"/>
    <s v="India"/>
    <n v="0"/>
    <n v="50"/>
    <s v="Thu"/>
    <n v="10"/>
    <x v="0"/>
    <x v="7"/>
  </r>
  <r>
    <s v="SUB_2016"/>
    <s v="ID_3271"/>
    <s v="Feature Film"/>
    <s v="United States"/>
    <n v="0.3"/>
    <n v="56"/>
    <s v="Thu"/>
    <n v="14"/>
    <x v="1"/>
    <x v="6"/>
  </r>
  <r>
    <s v="SUB_2017"/>
    <s v="ID_1416"/>
    <s v="Best Actor"/>
    <s v="Germany"/>
    <n v="0"/>
    <n v="50"/>
    <s v="Thu"/>
    <n v="17"/>
    <x v="1"/>
    <x v="6"/>
  </r>
  <r>
    <s v="SUB_2018"/>
    <s v="ID_1196"/>
    <s v="Best Producer"/>
    <s v="Mexico"/>
    <n v="0.2"/>
    <n v="40"/>
    <s v="Thu"/>
    <n v="13"/>
    <x v="1"/>
    <x v="6"/>
  </r>
  <r>
    <s v="SUB_2019"/>
    <s v="ID_1920"/>
    <s v="Short Script"/>
    <s v="United Kingdom"/>
    <n v="0"/>
    <n v="70"/>
    <s v="Sat"/>
    <n v="11"/>
    <x v="1"/>
    <x v="6"/>
  </r>
  <r>
    <s v="SUB_2020"/>
    <s v="ID_2377"/>
    <s v="Short Film"/>
    <s v="India"/>
    <n v="0"/>
    <n v="70"/>
    <s v="Wed"/>
    <n v="15"/>
    <x v="2"/>
    <x v="8"/>
  </r>
  <r>
    <s v="SUB_2021"/>
    <s v="ID_1767"/>
    <s v="Feature Script"/>
    <s v="Germany"/>
    <n v="0.2"/>
    <n v="64"/>
    <s v="Sun"/>
    <n v="11"/>
    <x v="0"/>
    <x v="5"/>
  </r>
  <r>
    <s v="SUB_2022"/>
    <s v="ID_3464"/>
    <s v="Best Actress"/>
    <s v="United Kingdom"/>
    <n v="0.3"/>
    <n v="35"/>
    <s v="Sat"/>
    <n v="10"/>
    <x v="2"/>
    <x v="9"/>
  </r>
  <r>
    <s v="SUB_2023"/>
    <s v="ID_3321"/>
    <s v="Documentary"/>
    <s v="India"/>
    <n v="0.2"/>
    <n v="56"/>
    <s v="Mon"/>
    <n v="17"/>
    <x v="2"/>
    <x v="11"/>
  </r>
  <r>
    <s v="SUB_2024"/>
    <s v="ID_2834"/>
    <s v="Best Actor"/>
    <s v="Others"/>
    <n v="0.4"/>
    <n v="30"/>
    <s v="Sat"/>
    <n v="15"/>
    <x v="0"/>
    <x v="10"/>
  </r>
  <r>
    <s v="SUB_2025"/>
    <s v="ID_1740"/>
    <s v="Documentary"/>
    <s v="United States"/>
    <n v="0"/>
    <n v="70"/>
    <s v="Thu"/>
    <n v="13"/>
    <x v="0"/>
    <x v="12"/>
  </r>
  <r>
    <s v="SUB_2026"/>
    <s v="ID_1597"/>
    <s v="Best Cinematography"/>
    <s v="South Korea"/>
    <n v="0.3"/>
    <n v="35"/>
    <s v="Thu"/>
    <n v="15"/>
    <x v="1"/>
    <x v="6"/>
  </r>
  <r>
    <s v="SUB_2027"/>
    <s v="ID_3389"/>
    <s v="Short Film"/>
    <s v="Canada"/>
    <n v="0.4"/>
    <n v="42"/>
    <s v="Tue"/>
    <n v="10"/>
    <x v="0"/>
    <x v="10"/>
  </r>
  <r>
    <s v="SUB_2028"/>
    <s v="ID_2477"/>
    <s v="Best Actress"/>
    <s v="India"/>
    <n v="0.1"/>
    <n v="45"/>
    <s v="Sat"/>
    <n v="16"/>
    <x v="1"/>
    <x v="6"/>
  </r>
  <r>
    <s v="SUB_2029"/>
    <s v="ID_2294"/>
    <s v="Best Cinematography"/>
    <s v="Germany"/>
    <n v="0"/>
    <n v="50"/>
    <s v="Sun"/>
    <n v="15"/>
    <x v="2"/>
    <x v="13"/>
  </r>
  <r>
    <s v="SUB_2030"/>
    <s v="ID_1443"/>
    <s v="Short Script"/>
    <s v="India"/>
    <n v="0.4"/>
    <n v="42"/>
    <s v="Mon"/>
    <n v="9"/>
    <x v="0"/>
    <x v="7"/>
  </r>
  <r>
    <s v="SUB_2031"/>
    <s v="ID_1714"/>
    <s v="Documentary"/>
    <s v="South Korea"/>
    <n v="0.2"/>
    <n v="56"/>
    <s v="Mon"/>
    <n v="15"/>
    <x v="1"/>
    <x v="6"/>
  </r>
  <r>
    <s v="SUB_2032"/>
    <s v="ID_2910"/>
    <s v="Short Film"/>
    <s v="Australia"/>
    <n v="0.3"/>
    <n v="49"/>
    <s v="Mon"/>
    <n v="12"/>
    <x v="1"/>
    <x v="6"/>
  </r>
  <r>
    <s v="SUB_2033"/>
    <s v="ID_1527"/>
    <s v="Best Director"/>
    <s v="Australia"/>
    <n v="0"/>
    <n v="50"/>
    <s v="Mon"/>
    <n v="17"/>
    <x v="0"/>
    <x v="13"/>
  </r>
  <r>
    <s v="SUB_2034"/>
    <s v="ID_1353"/>
    <s v="Best Cinematography"/>
    <s v="Germany"/>
    <n v="0.3"/>
    <n v="35"/>
    <s v="Thu"/>
    <n v="15"/>
    <x v="0"/>
    <x v="1"/>
  </r>
  <r>
    <s v="SUB_2035"/>
    <s v="ID_1671"/>
    <s v="Feature Script"/>
    <s v="Australia"/>
    <n v="0.3"/>
    <n v="56"/>
    <s v="Mon"/>
    <n v="14"/>
    <x v="1"/>
    <x v="6"/>
  </r>
  <r>
    <s v="SUB_2036"/>
    <s v="ID_3680"/>
    <s v="Feature Script"/>
    <s v="France"/>
    <n v="0.3"/>
    <n v="56"/>
    <s v="Sun"/>
    <n v="16"/>
    <x v="0"/>
    <x v="3"/>
  </r>
  <r>
    <s v="SUB_2037"/>
    <s v="ID_3863"/>
    <s v="Best Producer"/>
    <s v="United States"/>
    <n v="0.1"/>
    <n v="45"/>
    <s v="Tue"/>
    <n v="16"/>
    <x v="0"/>
    <x v="12"/>
  </r>
  <r>
    <s v="SUB_2038"/>
    <s v="ID_3899"/>
    <s v="Best Cinematography"/>
    <s v="United States"/>
    <n v="0.4"/>
    <n v="30"/>
    <s v="Mon"/>
    <n v="10"/>
    <x v="0"/>
    <x v="8"/>
  </r>
  <r>
    <s v="SUB_2039"/>
    <s v="ID_3161"/>
    <s v="Documentary"/>
    <s v="South Korea"/>
    <n v="0.1"/>
    <n v="63"/>
    <s v="Mon"/>
    <n v="16"/>
    <x v="0"/>
    <x v="13"/>
  </r>
  <r>
    <s v="SUB_2040"/>
    <s v="ID_3451"/>
    <s v="Best Sound Design"/>
    <s v="United Kingdom"/>
    <n v="0"/>
    <n v="50"/>
    <s v="Fri"/>
    <n v="13"/>
    <x v="0"/>
    <x v="4"/>
  </r>
  <r>
    <s v="SUB_2041"/>
    <s v="ID_2261"/>
    <s v="Short Script"/>
    <s v="South Korea"/>
    <n v="0.1"/>
    <n v="63"/>
    <s v="Tue"/>
    <n v="10"/>
    <x v="0"/>
    <x v="2"/>
  </r>
  <r>
    <s v="SUB_2042"/>
    <s v="ID_3813"/>
    <s v="Short Script"/>
    <s v="Germany"/>
    <n v="0.2"/>
    <n v="56"/>
    <s v="Wed"/>
    <n v="10"/>
    <x v="0"/>
    <x v="12"/>
  </r>
  <r>
    <s v="SUB_2043"/>
    <s v="ID_2077"/>
    <s v="Short Script"/>
    <s v="Canada"/>
    <n v="0.3"/>
    <n v="49"/>
    <s v="Thu"/>
    <n v="15"/>
    <x v="0"/>
    <x v="3"/>
  </r>
  <r>
    <s v="SUB_2044"/>
    <s v="ID_2761"/>
    <s v="Best Sound Design"/>
    <s v="Others"/>
    <n v="0.3"/>
    <n v="35"/>
    <s v="Sat"/>
    <n v="10"/>
    <x v="2"/>
    <x v="10"/>
  </r>
  <r>
    <s v="SUB_2045"/>
    <s v="ID_1472"/>
    <s v="Feature Script"/>
    <s v="India"/>
    <n v="0"/>
    <n v="80"/>
    <s v="Mon"/>
    <n v="9"/>
    <x v="2"/>
    <x v="7"/>
  </r>
  <r>
    <s v="SUB_2046"/>
    <s v="ID_3419"/>
    <s v="Best Sound Design"/>
    <s v="Mexico"/>
    <n v="0"/>
    <n v="50"/>
    <s v="Wed"/>
    <n v="17"/>
    <x v="0"/>
    <x v="12"/>
  </r>
  <r>
    <s v="SUB_2047"/>
    <s v="ID_2887"/>
    <s v="Best Director"/>
    <s v="Canada"/>
    <n v="0.1"/>
    <n v="45"/>
    <s v="Sat"/>
    <n v="14"/>
    <x v="2"/>
    <x v="13"/>
  </r>
  <r>
    <s v="SUB_2048"/>
    <s v="ID_3936"/>
    <s v="Short Script"/>
    <s v="United States"/>
    <n v="0.4"/>
    <n v="42"/>
    <s v="Tue"/>
    <n v="15"/>
    <x v="0"/>
    <x v="3"/>
  </r>
  <r>
    <s v="SUB_2049"/>
    <s v="ID_1499"/>
    <s v="Documentary"/>
    <s v="Germany"/>
    <n v="0.3"/>
    <n v="49"/>
    <s v="Wed"/>
    <n v="11"/>
    <x v="2"/>
    <x v="9"/>
  </r>
  <r>
    <s v="SUB_2050"/>
    <s v="ID_2650"/>
    <s v="Best Sound Design"/>
    <s v="United Kingdom"/>
    <n v="0"/>
    <n v="50"/>
    <s v="Fri"/>
    <n v="15"/>
    <x v="0"/>
    <x v="11"/>
  </r>
  <r>
    <s v="SUB_2051"/>
    <s v="ID_3986"/>
    <s v="Best Producer"/>
    <s v="Brazil"/>
    <n v="0.2"/>
    <n v="40"/>
    <s v="Sun"/>
    <n v="11"/>
    <x v="1"/>
    <x v="6"/>
  </r>
  <r>
    <s v="SUB_2052"/>
    <s v="ID_4080"/>
    <s v="Short Script"/>
    <s v="South Korea"/>
    <n v="0.1"/>
    <n v="63"/>
    <s v="Wed"/>
    <n v="12"/>
    <x v="1"/>
    <x v="6"/>
  </r>
  <r>
    <s v="SUB_2053"/>
    <s v="ID_2239"/>
    <s v="Short Film"/>
    <s v="Others"/>
    <n v="0"/>
    <n v="70"/>
    <s v="Sat"/>
    <n v="13"/>
    <x v="2"/>
    <x v="9"/>
  </r>
  <r>
    <s v="SUB_2054"/>
    <s v="ID_3190"/>
    <s v="Best Producer"/>
    <s v="South Korea"/>
    <n v="0"/>
    <n v="50"/>
    <s v="Sat"/>
    <n v="15"/>
    <x v="0"/>
    <x v="13"/>
  </r>
  <r>
    <s v="SUB_2055"/>
    <s v="ID_1708"/>
    <s v="Documentary"/>
    <s v="Others"/>
    <n v="0.1"/>
    <n v="63"/>
    <s v="Sat"/>
    <n v="12"/>
    <x v="0"/>
    <x v="12"/>
  </r>
  <r>
    <s v="SUB_2056"/>
    <s v="ID_1129"/>
    <s v="Best Editing"/>
    <s v="United States"/>
    <n v="0.1"/>
    <n v="45"/>
    <s v="Tue"/>
    <n v="11"/>
    <x v="0"/>
    <x v="2"/>
  </r>
  <r>
    <s v="SUB_2057"/>
    <s v="ID_2497"/>
    <s v="Best Editing"/>
    <s v="India"/>
    <n v="0.1"/>
    <n v="45"/>
    <s v="Mon"/>
    <n v="10"/>
    <x v="1"/>
    <x v="6"/>
  </r>
  <r>
    <s v="SUB_2058"/>
    <s v="ID_1744"/>
    <s v="Short Script"/>
    <s v="Canada"/>
    <n v="0"/>
    <n v="70"/>
    <s v="Sat"/>
    <n v="12"/>
    <x v="0"/>
    <x v="2"/>
  </r>
  <r>
    <s v="SUB_2059"/>
    <s v="ID_1234"/>
    <s v="Best Director"/>
    <s v="India"/>
    <n v="0"/>
    <n v="50"/>
    <s v="Thu"/>
    <n v="11"/>
    <x v="0"/>
    <x v="13"/>
  </r>
  <r>
    <s v="SUB_2060"/>
    <s v="ID_3847"/>
    <s v="Best Cinematography"/>
    <s v="India"/>
    <n v="0.4"/>
    <n v="30"/>
    <s v="Sat"/>
    <n v="10"/>
    <x v="0"/>
    <x v="1"/>
  </r>
  <r>
    <s v="SUB_2061"/>
    <s v="ID_1569"/>
    <s v="Best Sound Design"/>
    <s v="India"/>
    <n v="0.3"/>
    <n v="35"/>
    <s v="Tue"/>
    <n v="9"/>
    <x v="2"/>
    <x v="13"/>
  </r>
  <r>
    <s v="SUB_2062"/>
    <s v="ID_1772"/>
    <s v="Best Sound Design"/>
    <s v="India"/>
    <n v="0.3"/>
    <n v="35"/>
    <s v="Tue"/>
    <n v="9"/>
    <x v="1"/>
    <x v="6"/>
  </r>
  <r>
    <s v="SUB_2063"/>
    <s v="ID_3187"/>
    <s v="Best Actress"/>
    <s v="United Kingdom"/>
    <n v="0"/>
    <n v="50"/>
    <s v="Sun"/>
    <n v="17"/>
    <x v="0"/>
    <x v="10"/>
  </r>
  <r>
    <s v="SUB_2064"/>
    <s v="ID_2972"/>
    <s v="Best Sound Design"/>
    <s v="Brazil"/>
    <n v="0.2"/>
    <n v="40"/>
    <s v="Thu"/>
    <n v="12"/>
    <x v="0"/>
    <x v="3"/>
  </r>
  <r>
    <s v="SUB_2065"/>
    <s v="ID_2467"/>
    <s v="Short Script"/>
    <s v="India"/>
    <n v="0.1"/>
    <n v="63"/>
    <s v="Mon"/>
    <n v="17"/>
    <x v="0"/>
    <x v="4"/>
  </r>
  <r>
    <s v="SUB_2066"/>
    <s v="ID_2045"/>
    <s v="Best Producer"/>
    <s v="Canada"/>
    <n v="0.2"/>
    <n v="40"/>
    <s v="Mon"/>
    <n v="10"/>
    <x v="2"/>
    <x v="11"/>
  </r>
  <r>
    <s v="SUB_2067"/>
    <s v="ID_3814"/>
    <s v="Documentary"/>
    <s v="United States"/>
    <n v="0.3"/>
    <n v="49"/>
    <s v="Tue"/>
    <n v="9"/>
    <x v="1"/>
    <x v="6"/>
  </r>
  <r>
    <s v="SUB_2068"/>
    <s v="ID_3002"/>
    <s v="Best Director"/>
    <s v="France"/>
    <n v="0.3"/>
    <n v="35"/>
    <s v="Fri"/>
    <n v="16"/>
    <x v="0"/>
    <x v="13"/>
  </r>
  <r>
    <s v="SUB_2069"/>
    <s v="ID_2207"/>
    <s v="Feature Film"/>
    <s v="India"/>
    <n v="0"/>
    <n v="80"/>
    <s v="Mon"/>
    <n v="12"/>
    <x v="0"/>
    <x v="13"/>
  </r>
  <r>
    <s v="SUB_2070"/>
    <s v="ID_4139"/>
    <s v="Documentary"/>
    <s v="Germany"/>
    <n v="0.2"/>
    <n v="56"/>
    <s v="Fri"/>
    <n v="15"/>
    <x v="1"/>
    <x v="6"/>
  </r>
  <r>
    <s v="SUB_2071"/>
    <s v="ID_3149"/>
    <s v="Feature Script"/>
    <s v="Germany"/>
    <n v="0.4"/>
    <n v="48"/>
    <s v="Mon"/>
    <n v="14"/>
    <x v="0"/>
    <x v="5"/>
  </r>
  <r>
    <s v="SUB_2072"/>
    <s v="ID_3029"/>
    <s v="Best Sound Design"/>
    <s v="United States"/>
    <n v="0.4"/>
    <n v="30"/>
    <s v="Thu"/>
    <n v="14"/>
    <x v="2"/>
    <x v="7"/>
  </r>
  <r>
    <s v="SUB_2073"/>
    <s v="ID_1303"/>
    <s v="Feature Script"/>
    <s v="India"/>
    <n v="0.2"/>
    <n v="64"/>
    <s v="Sat"/>
    <n v="14"/>
    <x v="0"/>
    <x v="12"/>
  </r>
  <r>
    <s v="SUB_2074"/>
    <s v="ID_3567"/>
    <s v="Best Editing"/>
    <s v="Brazil"/>
    <n v="0.3"/>
    <n v="35"/>
    <s v="Sat"/>
    <n v="14"/>
    <x v="1"/>
    <x v="6"/>
  </r>
  <r>
    <s v="SUB_2075"/>
    <s v="ID_4101"/>
    <s v="Short Script"/>
    <s v="France"/>
    <n v="0.3"/>
    <n v="49"/>
    <s v="Mon"/>
    <n v="17"/>
    <x v="1"/>
    <x v="6"/>
  </r>
  <r>
    <s v="SUB_2076"/>
    <s v="ID_3034"/>
    <s v="Best Cinematography"/>
    <s v="Others"/>
    <n v="0"/>
    <n v="50"/>
    <s v="Tue"/>
    <n v="9"/>
    <x v="1"/>
    <x v="6"/>
  </r>
  <r>
    <s v="SUB_2077"/>
    <s v="ID_2145"/>
    <s v="Best Cinematography"/>
    <s v="India"/>
    <n v="0.3"/>
    <n v="35"/>
    <s v="Thu"/>
    <n v="11"/>
    <x v="1"/>
    <x v="6"/>
  </r>
  <r>
    <s v="SUB_2078"/>
    <s v="ID_2192"/>
    <s v="Best Editing"/>
    <s v="Brazil"/>
    <n v="0.3"/>
    <n v="35"/>
    <s v="Wed"/>
    <n v="12"/>
    <x v="0"/>
    <x v="7"/>
  </r>
  <r>
    <s v="SUB_2079"/>
    <s v="ID_1704"/>
    <s v="Best Director"/>
    <s v="France"/>
    <n v="0.3"/>
    <n v="35"/>
    <s v="Fri"/>
    <n v="15"/>
    <x v="0"/>
    <x v="10"/>
  </r>
  <r>
    <s v="SUB_2080"/>
    <s v="ID_2393"/>
    <s v="Best Sound Design"/>
    <s v="South Korea"/>
    <n v="0.2"/>
    <n v="40"/>
    <s v="Wed"/>
    <n v="12"/>
    <x v="1"/>
    <x v="6"/>
  </r>
  <r>
    <s v="SUB_2081"/>
    <s v="ID_1227"/>
    <s v="Feature Script"/>
    <s v="Nigeria"/>
    <n v="0.3"/>
    <n v="56"/>
    <s v="Thu"/>
    <n v="14"/>
    <x v="0"/>
    <x v="0"/>
  </r>
  <r>
    <s v="SUB_2082"/>
    <s v="ID_3063"/>
    <s v="Short Script"/>
    <s v="Germany"/>
    <n v="0.3"/>
    <n v="49"/>
    <s v="Wed"/>
    <n v="15"/>
    <x v="0"/>
    <x v="3"/>
  </r>
  <r>
    <s v="SUB_2083"/>
    <s v="ID_1999"/>
    <s v="Best Sound Design"/>
    <s v="United States"/>
    <n v="0.1"/>
    <n v="45"/>
    <s v="Tue"/>
    <n v="15"/>
    <x v="0"/>
    <x v="0"/>
  </r>
  <r>
    <s v="SUB_2084"/>
    <s v="ID_1225"/>
    <s v="Best Cinematography"/>
    <s v="Nigeria"/>
    <n v="0.3"/>
    <n v="35"/>
    <s v="Thu"/>
    <n v="12"/>
    <x v="1"/>
    <x v="6"/>
  </r>
  <r>
    <s v="SUB_2085"/>
    <s v="ID_2677"/>
    <s v="Best Editing"/>
    <s v="South Korea"/>
    <n v="0.1"/>
    <n v="45"/>
    <s v="Tue"/>
    <n v="13"/>
    <x v="1"/>
    <x v="6"/>
  </r>
  <r>
    <s v="SUB_2086"/>
    <s v="ID_3330"/>
    <s v="Short Script"/>
    <s v="Germany"/>
    <n v="0.3"/>
    <n v="49"/>
    <s v="Sun"/>
    <n v="15"/>
    <x v="0"/>
    <x v="2"/>
  </r>
  <r>
    <s v="SUB_2087"/>
    <s v="ID_1075"/>
    <s v="Best Director"/>
    <s v="Nigeria"/>
    <n v="0.2"/>
    <n v="40"/>
    <s v="Mon"/>
    <n v="12"/>
    <x v="0"/>
    <x v="3"/>
  </r>
  <r>
    <s v="SUB_2088"/>
    <s v="ID_3669"/>
    <s v="Best Actor"/>
    <s v="Mexico"/>
    <n v="0"/>
    <n v="50"/>
    <s v="Tue"/>
    <n v="13"/>
    <x v="2"/>
    <x v="13"/>
  </r>
  <r>
    <s v="SUB_2089"/>
    <s v="ID_1604"/>
    <s v="Short Script"/>
    <s v="India"/>
    <n v="0.2"/>
    <n v="56"/>
    <s v="Fri"/>
    <n v="14"/>
    <x v="0"/>
    <x v="9"/>
  </r>
  <r>
    <s v="SUB_2090"/>
    <s v="ID_3934"/>
    <s v="Best Sound Design"/>
    <s v="Germany"/>
    <n v="0.1"/>
    <n v="45"/>
    <s v="Thu"/>
    <n v="14"/>
    <x v="1"/>
    <x v="6"/>
  </r>
  <r>
    <s v="SUB_2091"/>
    <s v="ID_2522"/>
    <s v="Best Director"/>
    <s v="Germany"/>
    <n v="0.1"/>
    <n v="45"/>
    <s v="Thu"/>
    <n v="12"/>
    <x v="0"/>
    <x v="5"/>
  </r>
  <r>
    <s v="SUB_2092"/>
    <s v="ID_1375"/>
    <s v="Documentary"/>
    <s v="Others"/>
    <n v="0.3"/>
    <n v="49"/>
    <s v="Sun"/>
    <n v="15"/>
    <x v="0"/>
    <x v="9"/>
  </r>
  <r>
    <s v="SUB_2093"/>
    <s v="ID_2481"/>
    <s v="Best Cinematography"/>
    <s v="Nigeria"/>
    <n v="0.2"/>
    <n v="40"/>
    <s v="Sat"/>
    <n v="13"/>
    <x v="1"/>
    <x v="6"/>
  </r>
  <r>
    <s v="SUB_2094"/>
    <s v="ID_1618"/>
    <s v="Best Sound Design"/>
    <s v="Nigeria"/>
    <n v="0.4"/>
    <n v="30"/>
    <s v="Thu"/>
    <n v="9"/>
    <x v="1"/>
    <x v="6"/>
  </r>
  <r>
    <s v="SUB_2095"/>
    <s v="ID_2831"/>
    <s v="Best Sound Design"/>
    <s v="United States"/>
    <n v="0.4"/>
    <n v="30"/>
    <s v="Thu"/>
    <n v="9"/>
    <x v="0"/>
    <x v="13"/>
  </r>
  <r>
    <s v="SUB_2096"/>
    <s v="ID_2381"/>
    <s v="Feature Script"/>
    <s v="Others"/>
    <n v="0"/>
    <n v="80"/>
    <s v="Sat"/>
    <n v="17"/>
    <x v="0"/>
    <x v="3"/>
  </r>
  <r>
    <s v="SUB_2097"/>
    <s v="ID_2043"/>
    <s v="Feature Script"/>
    <s v="United States"/>
    <n v="0.2"/>
    <n v="64"/>
    <s v="Mon"/>
    <n v="16"/>
    <x v="1"/>
    <x v="6"/>
  </r>
  <r>
    <s v="SUB_2098"/>
    <s v="ID_3983"/>
    <s v="Short Script"/>
    <s v="United States"/>
    <n v="0.3"/>
    <n v="49"/>
    <s v="Sat"/>
    <n v="11"/>
    <x v="0"/>
    <x v="7"/>
  </r>
  <r>
    <s v="SUB_2099"/>
    <s v="ID_1759"/>
    <s v="Feature Film"/>
    <s v="United States"/>
    <n v="0"/>
    <n v="80"/>
    <s v="Mon"/>
    <n v="12"/>
    <x v="2"/>
    <x v="3"/>
  </r>
  <r>
    <s v="SUB_2100"/>
    <s v="ID_4023"/>
    <s v="Feature Film"/>
    <s v="India"/>
    <n v="0.2"/>
    <n v="64"/>
    <s v="Thu"/>
    <n v="10"/>
    <x v="1"/>
    <x v="6"/>
  </r>
  <r>
    <s v="SUB_2101"/>
    <s v="ID_1202"/>
    <s v="Documentary"/>
    <s v="United States"/>
    <n v="0"/>
    <n v="70"/>
    <s v="Fri"/>
    <n v="11"/>
    <x v="2"/>
    <x v="12"/>
  </r>
  <r>
    <s v="SUB_2102"/>
    <s v="ID_1808"/>
    <s v="Best Actor"/>
    <s v="Germany"/>
    <n v="0.3"/>
    <n v="35"/>
    <s v="Wed"/>
    <n v="17"/>
    <x v="1"/>
    <x v="6"/>
  </r>
  <r>
    <s v="SUB_2103"/>
    <s v="ID_1928"/>
    <s v="Feature Film"/>
    <s v="United States"/>
    <n v="0.2"/>
    <n v="64"/>
    <s v="Sun"/>
    <n v="12"/>
    <x v="0"/>
    <x v="0"/>
  </r>
  <r>
    <s v="SUB_2104"/>
    <s v="ID_4142"/>
    <s v="Best Actress"/>
    <s v="Canada"/>
    <n v="0.2"/>
    <n v="40"/>
    <s v="Fri"/>
    <n v="9"/>
    <x v="1"/>
    <x v="6"/>
  </r>
  <r>
    <s v="SUB_2105"/>
    <s v="ID_2863"/>
    <s v="Short Script"/>
    <s v="United Kingdom"/>
    <n v="0.1"/>
    <n v="63"/>
    <s v="Sat"/>
    <n v="16"/>
    <x v="2"/>
    <x v="3"/>
  </r>
  <r>
    <s v="SUB_2106"/>
    <s v="ID_3327"/>
    <s v="Best Producer"/>
    <s v="Germany"/>
    <n v="0.1"/>
    <n v="45"/>
    <s v="Wed"/>
    <n v="15"/>
    <x v="0"/>
    <x v="8"/>
  </r>
  <r>
    <s v="SUB_2107"/>
    <s v="ID_1065"/>
    <s v="Best Actor"/>
    <s v="France"/>
    <n v="0.3"/>
    <n v="35"/>
    <s v="Sun"/>
    <n v="17"/>
    <x v="1"/>
    <x v="6"/>
  </r>
  <r>
    <s v="SUB_2108"/>
    <s v="ID_3524"/>
    <s v="Best Producer"/>
    <s v="France"/>
    <n v="0.2"/>
    <n v="40"/>
    <s v="Sun"/>
    <n v="16"/>
    <x v="0"/>
    <x v="11"/>
  </r>
  <r>
    <s v="SUB_2109"/>
    <s v="ID_1183"/>
    <s v="Best Actress"/>
    <s v="United States"/>
    <n v="0.1"/>
    <n v="45"/>
    <s v="Sat"/>
    <n v="14"/>
    <x v="0"/>
    <x v="13"/>
  </r>
  <r>
    <s v="SUB_2110"/>
    <s v="ID_1093"/>
    <s v="Best Cinematography"/>
    <s v="Brazil"/>
    <n v="0.2"/>
    <n v="40"/>
    <s v="Mon"/>
    <n v="13"/>
    <x v="1"/>
    <x v="6"/>
  </r>
  <r>
    <s v="SUB_2111"/>
    <s v="ID_3516"/>
    <s v="Feature Film"/>
    <s v="Others"/>
    <n v="0.3"/>
    <n v="56"/>
    <s v="Wed"/>
    <n v="12"/>
    <x v="1"/>
    <x v="6"/>
  </r>
  <r>
    <s v="SUB_2112"/>
    <s v="ID_1447"/>
    <s v="Best Sound Design"/>
    <s v="France"/>
    <n v="0.3"/>
    <n v="35"/>
    <s v="Wed"/>
    <n v="11"/>
    <x v="1"/>
    <x v="6"/>
  </r>
  <r>
    <s v="SUB_2113"/>
    <s v="ID_3811"/>
    <s v="Best Producer"/>
    <s v="South Korea"/>
    <n v="0.2"/>
    <n v="40"/>
    <s v="Fri"/>
    <n v="17"/>
    <x v="0"/>
    <x v="9"/>
  </r>
  <r>
    <s v="SUB_2114"/>
    <s v="ID_2866"/>
    <s v="Feature Script"/>
    <s v="Brazil"/>
    <n v="0.3"/>
    <n v="56"/>
    <s v="Mon"/>
    <n v="11"/>
    <x v="0"/>
    <x v="11"/>
  </r>
  <r>
    <s v="SUB_2115"/>
    <s v="ID_1776"/>
    <s v="Best Director"/>
    <s v="United States"/>
    <n v="0"/>
    <n v="50"/>
    <s v="Thu"/>
    <n v="12"/>
    <x v="1"/>
    <x v="6"/>
  </r>
  <r>
    <s v="SUB_2116"/>
    <s v="ID_3387"/>
    <s v="Best Sound Design"/>
    <s v="South Korea"/>
    <n v="0"/>
    <n v="50"/>
    <s v="Fri"/>
    <n v="9"/>
    <x v="0"/>
    <x v="13"/>
  </r>
  <r>
    <s v="SUB_2117"/>
    <s v="ID_3898"/>
    <s v="Short Film"/>
    <s v="Others"/>
    <n v="0.3"/>
    <n v="49"/>
    <s v="Sat"/>
    <n v="17"/>
    <x v="0"/>
    <x v="10"/>
  </r>
  <r>
    <s v="SUB_2118"/>
    <s v="ID_2614"/>
    <s v="Feature Script"/>
    <s v="United Kingdom"/>
    <n v="0.2"/>
    <n v="64"/>
    <s v="Mon"/>
    <n v="17"/>
    <x v="0"/>
    <x v="1"/>
  </r>
  <r>
    <s v="SUB_2119"/>
    <s v="ID_2646"/>
    <s v="Best Editing"/>
    <s v="United States"/>
    <n v="0"/>
    <n v="50"/>
    <s v="Tue"/>
    <n v="14"/>
    <x v="2"/>
    <x v="12"/>
  </r>
  <r>
    <s v="SUB_2120"/>
    <s v="ID_3847"/>
    <s v="Best Sound Design"/>
    <s v="United States"/>
    <n v="0.4"/>
    <n v="30"/>
    <s v="Fri"/>
    <n v="13"/>
    <x v="0"/>
    <x v="1"/>
  </r>
  <r>
    <s v="SUB_2121"/>
    <s v="ID_1870"/>
    <s v="Documentary"/>
    <s v="Canada"/>
    <n v="0.3"/>
    <n v="49"/>
    <s v="Fri"/>
    <n v="16"/>
    <x v="0"/>
    <x v="10"/>
  </r>
  <r>
    <s v="SUB_2122"/>
    <s v="ID_1708"/>
    <s v="Short Script"/>
    <s v="Brazil"/>
    <n v="0.3"/>
    <n v="49"/>
    <s v="Tue"/>
    <n v="12"/>
    <x v="0"/>
    <x v="12"/>
  </r>
  <r>
    <s v="SUB_2123"/>
    <s v="ID_2953"/>
    <s v="Documentary"/>
    <s v="Germany"/>
    <n v="0.2"/>
    <n v="56"/>
    <s v="Sun"/>
    <n v="13"/>
    <x v="1"/>
    <x v="6"/>
  </r>
  <r>
    <s v="SUB_2124"/>
    <s v="ID_3139"/>
    <s v="Feature Script"/>
    <s v="South Korea"/>
    <n v="0.1"/>
    <n v="72"/>
    <s v="Fri"/>
    <n v="15"/>
    <x v="1"/>
    <x v="6"/>
  </r>
  <r>
    <s v="SUB_2125"/>
    <s v="ID_3468"/>
    <s v="Best Actor"/>
    <s v="India"/>
    <n v="0.3"/>
    <n v="35"/>
    <s v="Thu"/>
    <n v="9"/>
    <x v="1"/>
    <x v="6"/>
  </r>
  <r>
    <s v="SUB_2126"/>
    <s v="ID_3828"/>
    <s v="Documentary"/>
    <s v="France"/>
    <n v="0.3"/>
    <n v="49"/>
    <s v="Wed"/>
    <n v="17"/>
    <x v="0"/>
    <x v="4"/>
  </r>
  <r>
    <s v="SUB_2127"/>
    <s v="ID_2121"/>
    <s v="Best Director"/>
    <s v="Nigeria"/>
    <n v="0.3"/>
    <n v="35"/>
    <s v="Sat"/>
    <n v="15"/>
    <x v="1"/>
    <x v="6"/>
  </r>
  <r>
    <s v="SUB_2128"/>
    <s v="ID_1225"/>
    <s v="Best Actor"/>
    <s v="Germany"/>
    <n v="0.2"/>
    <n v="40"/>
    <s v="Mon"/>
    <n v="14"/>
    <x v="1"/>
    <x v="6"/>
  </r>
  <r>
    <s v="SUB_2129"/>
    <s v="ID_2457"/>
    <s v="Best Producer"/>
    <s v="United States"/>
    <n v="0.1"/>
    <n v="45"/>
    <s v="Sun"/>
    <n v="17"/>
    <x v="0"/>
    <x v="7"/>
  </r>
  <r>
    <s v="SUB_2130"/>
    <s v="ID_2046"/>
    <s v="Best Sound Design"/>
    <s v="Germany"/>
    <n v="0.3"/>
    <n v="35"/>
    <s v="Thu"/>
    <n v="11"/>
    <x v="2"/>
    <x v="1"/>
  </r>
  <r>
    <s v="SUB_2131"/>
    <s v="ID_2902"/>
    <s v="Documentary"/>
    <s v="Others"/>
    <n v="0.1"/>
    <n v="63"/>
    <s v="Wed"/>
    <n v="12"/>
    <x v="2"/>
    <x v="11"/>
  </r>
  <r>
    <s v="SUB_2132"/>
    <s v="ID_1396"/>
    <s v="Documentary"/>
    <s v="United Kingdom"/>
    <n v="0.4"/>
    <n v="42"/>
    <s v="Thu"/>
    <n v="13"/>
    <x v="0"/>
    <x v="8"/>
  </r>
  <r>
    <s v="SUB_2133"/>
    <s v="ID_3974"/>
    <s v="Best Editing"/>
    <s v="United States"/>
    <n v="0.1"/>
    <n v="45"/>
    <s v="Fri"/>
    <n v="10"/>
    <x v="2"/>
    <x v="7"/>
  </r>
  <r>
    <s v="SUB_2134"/>
    <s v="ID_4118"/>
    <s v="Best Cinematography"/>
    <s v="Others"/>
    <n v="0"/>
    <n v="50"/>
    <s v="Mon"/>
    <n v="13"/>
    <x v="1"/>
    <x v="6"/>
  </r>
  <r>
    <s v="SUB_2135"/>
    <s v="ID_3866"/>
    <s v="Best Producer"/>
    <s v="Germany"/>
    <n v="0.3"/>
    <n v="35"/>
    <s v="Wed"/>
    <n v="9"/>
    <x v="0"/>
    <x v="11"/>
  </r>
  <r>
    <s v="SUB_2136"/>
    <s v="ID_2042"/>
    <s v="Best Actress"/>
    <s v="Germany"/>
    <n v="0.3"/>
    <n v="35"/>
    <s v="Thu"/>
    <n v="15"/>
    <x v="2"/>
    <x v="2"/>
  </r>
  <r>
    <s v="SUB_2137"/>
    <s v="ID_1742"/>
    <s v="Feature Script"/>
    <s v="France"/>
    <n v="0.3"/>
    <n v="56"/>
    <s v="Mon"/>
    <n v="17"/>
    <x v="2"/>
    <x v="5"/>
  </r>
  <r>
    <s v="SUB_2138"/>
    <s v="ID_3083"/>
    <s v="Best Cinematography"/>
    <s v="Others"/>
    <n v="0.3"/>
    <n v="35"/>
    <s v="Tue"/>
    <n v="11"/>
    <x v="2"/>
    <x v="12"/>
  </r>
  <r>
    <s v="SUB_2139"/>
    <s v="ID_3480"/>
    <s v="Best Editing"/>
    <s v="France"/>
    <n v="0"/>
    <n v="50"/>
    <s v="Wed"/>
    <n v="10"/>
    <x v="1"/>
    <x v="6"/>
  </r>
  <r>
    <s v="SUB_2140"/>
    <s v="ID_1112"/>
    <s v="Best Actor"/>
    <s v="Others"/>
    <n v="0.4"/>
    <n v="30"/>
    <s v="Thu"/>
    <n v="13"/>
    <x v="0"/>
    <x v="3"/>
  </r>
  <r>
    <s v="SUB_2141"/>
    <s v="ID_3742"/>
    <s v="Feature Script"/>
    <s v="Brazil"/>
    <n v="0.2"/>
    <n v="64"/>
    <s v="Mon"/>
    <n v="10"/>
    <x v="0"/>
    <x v="2"/>
  </r>
  <r>
    <s v="SUB_2142"/>
    <s v="ID_3711"/>
    <s v="Short Film"/>
    <s v="United Kingdom"/>
    <n v="0.1"/>
    <n v="63"/>
    <s v="Thu"/>
    <n v="17"/>
    <x v="1"/>
    <x v="6"/>
  </r>
  <r>
    <s v="SUB_2143"/>
    <s v="ID_3511"/>
    <s v="Best Producer"/>
    <s v="India"/>
    <n v="0.3"/>
    <n v="35"/>
    <s v="Sat"/>
    <n v="17"/>
    <x v="0"/>
    <x v="3"/>
  </r>
  <r>
    <s v="SUB_2144"/>
    <s v="ID_4109"/>
    <s v="Short Film"/>
    <s v="Brazil"/>
    <n v="0.4"/>
    <n v="42"/>
    <s v="Wed"/>
    <n v="13"/>
    <x v="1"/>
    <x v="6"/>
  </r>
  <r>
    <s v="SUB_2145"/>
    <s v="ID_1833"/>
    <s v="Best Producer"/>
    <s v="United States"/>
    <n v="0.1"/>
    <n v="45"/>
    <s v="Thu"/>
    <n v="10"/>
    <x v="0"/>
    <x v="12"/>
  </r>
  <r>
    <s v="SUB_2146"/>
    <s v="ID_3758"/>
    <s v="Documentary"/>
    <s v="India"/>
    <n v="0.3"/>
    <n v="49"/>
    <s v="Thu"/>
    <n v="11"/>
    <x v="1"/>
    <x v="6"/>
  </r>
  <r>
    <s v="SUB_2147"/>
    <s v="ID_3073"/>
    <s v="Best Cinematography"/>
    <s v="United Kingdom"/>
    <n v="0.2"/>
    <n v="40"/>
    <s v="Wed"/>
    <n v="13"/>
    <x v="1"/>
    <x v="6"/>
  </r>
  <r>
    <s v="SUB_2148"/>
    <s v="ID_1326"/>
    <s v="Best Actress"/>
    <s v="Nigeria"/>
    <n v="0.3"/>
    <n v="35"/>
    <s v="Sun"/>
    <n v="15"/>
    <x v="1"/>
    <x v="6"/>
  </r>
  <r>
    <s v="SUB_2149"/>
    <s v="ID_3553"/>
    <s v="Best Sound Design"/>
    <s v="Others"/>
    <n v="0"/>
    <n v="50"/>
    <s v="Sun"/>
    <n v="17"/>
    <x v="0"/>
    <x v="1"/>
  </r>
  <r>
    <s v="SUB_2150"/>
    <s v="ID_3902"/>
    <s v="Best Cinematography"/>
    <s v="United States"/>
    <n v="0.3"/>
    <n v="35"/>
    <s v="Sat"/>
    <n v="16"/>
    <x v="1"/>
    <x v="6"/>
  </r>
  <r>
    <s v="SUB_2151"/>
    <s v="ID_3013"/>
    <s v="Best Actress"/>
    <s v="Brazil"/>
    <n v="0.4"/>
    <n v="30"/>
    <s v="Sun"/>
    <n v="10"/>
    <x v="0"/>
    <x v="4"/>
  </r>
  <r>
    <s v="SUB_2152"/>
    <s v="ID_3497"/>
    <s v="Best Actress"/>
    <s v="India"/>
    <n v="0.1"/>
    <n v="45"/>
    <s v="Sat"/>
    <n v="13"/>
    <x v="2"/>
    <x v="12"/>
  </r>
  <r>
    <s v="SUB_2153"/>
    <s v="ID_2453"/>
    <s v="Feature Script"/>
    <s v="South Korea"/>
    <n v="0.3"/>
    <n v="56"/>
    <s v="Sun"/>
    <n v="17"/>
    <x v="0"/>
    <x v="5"/>
  </r>
  <r>
    <s v="SUB_2154"/>
    <s v="ID_3956"/>
    <s v="Documentary"/>
    <s v="Nigeria"/>
    <n v="0.4"/>
    <n v="42"/>
    <s v="Wed"/>
    <n v="9"/>
    <x v="0"/>
    <x v="11"/>
  </r>
  <r>
    <s v="SUB_2155"/>
    <s v="ID_2021"/>
    <s v="Best Sound Design"/>
    <s v="South Korea"/>
    <n v="0.4"/>
    <n v="30"/>
    <s v="Wed"/>
    <n v="17"/>
    <x v="1"/>
    <x v="6"/>
  </r>
  <r>
    <s v="SUB_2156"/>
    <s v="ID_3328"/>
    <s v="Best Actress"/>
    <s v="Australia"/>
    <n v="0.2"/>
    <n v="40"/>
    <s v="Fri"/>
    <n v="17"/>
    <x v="1"/>
    <x v="6"/>
  </r>
  <r>
    <s v="SUB_2157"/>
    <s v="ID_1942"/>
    <s v="Best Cinematography"/>
    <s v="United States"/>
    <n v="0"/>
    <n v="50"/>
    <s v="Wed"/>
    <n v="11"/>
    <x v="0"/>
    <x v="3"/>
  </r>
  <r>
    <s v="SUB_2158"/>
    <s v="ID_2591"/>
    <s v="Best Director"/>
    <s v="United States"/>
    <n v="0.4"/>
    <n v="30"/>
    <s v="Sat"/>
    <n v="12"/>
    <x v="0"/>
    <x v="4"/>
  </r>
  <r>
    <s v="SUB_2159"/>
    <s v="ID_2210"/>
    <s v="Best Cinematography"/>
    <s v="Others"/>
    <n v="0"/>
    <n v="50"/>
    <s v="Tue"/>
    <n v="12"/>
    <x v="0"/>
    <x v="9"/>
  </r>
  <r>
    <s v="SUB_2160"/>
    <s v="ID_1136"/>
    <s v="Best Producer"/>
    <s v="Germany"/>
    <n v="0.3"/>
    <n v="35"/>
    <s v="Wed"/>
    <n v="13"/>
    <x v="0"/>
    <x v="0"/>
  </r>
  <r>
    <s v="SUB_2161"/>
    <s v="ID_1114"/>
    <s v="Best Actress"/>
    <s v="Brazil"/>
    <n v="0"/>
    <n v="50"/>
    <s v="Sat"/>
    <n v="14"/>
    <x v="1"/>
    <x v="6"/>
  </r>
  <r>
    <s v="SUB_2162"/>
    <s v="ID_2590"/>
    <s v="Best Editing"/>
    <s v="France"/>
    <n v="0.2"/>
    <n v="40"/>
    <s v="Fri"/>
    <n v="17"/>
    <x v="0"/>
    <x v="4"/>
  </r>
  <r>
    <s v="SUB_2163"/>
    <s v="ID_3775"/>
    <s v="Best Producer"/>
    <s v="United States"/>
    <n v="0"/>
    <n v="50"/>
    <s v="Sun"/>
    <n v="14"/>
    <x v="1"/>
    <x v="6"/>
  </r>
  <r>
    <s v="SUB_2164"/>
    <s v="ID_2777"/>
    <s v="Feature Script"/>
    <s v="Mexico"/>
    <n v="0.2"/>
    <n v="64"/>
    <s v="Sun"/>
    <n v="12"/>
    <x v="2"/>
    <x v="0"/>
  </r>
  <r>
    <s v="SUB_2165"/>
    <s v="ID_1862"/>
    <s v="Best Editing"/>
    <s v="Australia"/>
    <n v="0.3"/>
    <n v="35"/>
    <s v="Sat"/>
    <n v="13"/>
    <x v="0"/>
    <x v="11"/>
  </r>
  <r>
    <s v="SUB_2166"/>
    <s v="ID_2845"/>
    <s v="Short Film"/>
    <s v="India"/>
    <n v="0.1"/>
    <n v="63"/>
    <s v="Thu"/>
    <n v="17"/>
    <x v="0"/>
    <x v="12"/>
  </r>
  <r>
    <s v="SUB_2167"/>
    <s v="ID_1458"/>
    <s v="Best Producer"/>
    <s v="United States"/>
    <n v="0"/>
    <n v="50"/>
    <s v="Mon"/>
    <n v="11"/>
    <x v="0"/>
    <x v="9"/>
  </r>
  <r>
    <s v="SUB_2168"/>
    <s v="ID_3389"/>
    <s v="Short Script"/>
    <s v="South Korea"/>
    <n v="0.2"/>
    <n v="56"/>
    <s v="Wed"/>
    <n v="9"/>
    <x v="0"/>
    <x v="10"/>
  </r>
  <r>
    <s v="SUB_2169"/>
    <s v="ID_2779"/>
    <s v="Best Editing"/>
    <s v="Mexico"/>
    <n v="0.1"/>
    <n v="45"/>
    <s v="Sun"/>
    <n v="11"/>
    <x v="1"/>
    <x v="6"/>
  </r>
  <r>
    <s v="SUB_2170"/>
    <s v="ID_1548"/>
    <s v="Best Sound Design"/>
    <s v="Nigeria"/>
    <n v="0.3"/>
    <n v="35"/>
    <s v="Tue"/>
    <n v="16"/>
    <x v="0"/>
    <x v="2"/>
  </r>
  <r>
    <s v="SUB_2171"/>
    <s v="ID_1154"/>
    <s v="Feature Script"/>
    <s v="India"/>
    <n v="0.3"/>
    <n v="56"/>
    <s v="Fri"/>
    <n v="12"/>
    <x v="1"/>
    <x v="6"/>
  </r>
  <r>
    <s v="SUB_2172"/>
    <s v="ID_3938"/>
    <s v="Short Film"/>
    <s v="Others"/>
    <n v="0.3"/>
    <n v="49"/>
    <s v="Wed"/>
    <n v="15"/>
    <x v="1"/>
    <x v="6"/>
  </r>
  <r>
    <s v="SUB_2173"/>
    <s v="ID_1876"/>
    <s v="Feature Script"/>
    <s v="Germany"/>
    <n v="0.1"/>
    <n v="72"/>
    <s v="Fri"/>
    <n v="11"/>
    <x v="0"/>
    <x v="11"/>
  </r>
  <r>
    <s v="SUB_2174"/>
    <s v="ID_2482"/>
    <s v="Best Director"/>
    <s v="India"/>
    <n v="0.3"/>
    <n v="35"/>
    <s v="Tue"/>
    <n v="9"/>
    <x v="0"/>
    <x v="9"/>
  </r>
  <r>
    <s v="SUB_2175"/>
    <s v="ID_1457"/>
    <s v="Feature Film"/>
    <s v="United Kingdom"/>
    <n v="0.3"/>
    <n v="56"/>
    <s v="Wed"/>
    <n v="9"/>
    <x v="2"/>
    <x v="13"/>
  </r>
  <r>
    <s v="SUB_2176"/>
    <s v="ID_2573"/>
    <s v="Best Director"/>
    <s v="Germany"/>
    <n v="0.3"/>
    <n v="35"/>
    <s v="Fri"/>
    <n v="10"/>
    <x v="0"/>
    <x v="12"/>
  </r>
  <r>
    <s v="SUB_2177"/>
    <s v="ID_1871"/>
    <s v="Feature Film"/>
    <s v="United Kingdom"/>
    <n v="0.3"/>
    <n v="56"/>
    <s v="Fri"/>
    <n v="17"/>
    <x v="2"/>
    <x v="5"/>
  </r>
  <r>
    <s v="SUB_2178"/>
    <s v="ID_3330"/>
    <s v="Best Actor"/>
    <s v="United States"/>
    <n v="0"/>
    <n v="50"/>
    <s v="Sat"/>
    <n v="15"/>
    <x v="0"/>
    <x v="2"/>
  </r>
  <r>
    <s v="SUB_2179"/>
    <s v="ID_3910"/>
    <s v="Short Script"/>
    <s v="Australia"/>
    <n v="0.2"/>
    <n v="56"/>
    <s v="Thu"/>
    <n v="17"/>
    <x v="0"/>
    <x v="7"/>
  </r>
  <r>
    <s v="SUB_2180"/>
    <s v="ID_3766"/>
    <s v="Best Sound Design"/>
    <s v="India"/>
    <n v="0.2"/>
    <n v="40"/>
    <s v="Thu"/>
    <n v="17"/>
    <x v="0"/>
    <x v="12"/>
  </r>
  <r>
    <s v="SUB_2181"/>
    <s v="ID_4024"/>
    <s v="Short Script"/>
    <s v="Mexico"/>
    <n v="0"/>
    <n v="70"/>
    <s v="Fri"/>
    <n v="11"/>
    <x v="1"/>
    <x v="6"/>
  </r>
  <r>
    <s v="SUB_2182"/>
    <s v="ID_3206"/>
    <s v="Best Actor"/>
    <s v="Mexico"/>
    <n v="0"/>
    <n v="50"/>
    <s v="Tue"/>
    <n v="14"/>
    <x v="2"/>
    <x v="11"/>
  </r>
  <r>
    <s v="SUB_2183"/>
    <s v="ID_1602"/>
    <s v="Feature Film"/>
    <s v="Australia"/>
    <n v="0.3"/>
    <n v="56"/>
    <s v="Sat"/>
    <n v="15"/>
    <x v="2"/>
    <x v="12"/>
  </r>
  <r>
    <s v="SUB_2184"/>
    <s v="ID_4186"/>
    <s v="Best Producer"/>
    <s v="United States"/>
    <n v="0"/>
    <n v="50"/>
    <s v="Mon"/>
    <n v="9"/>
    <x v="1"/>
    <x v="6"/>
  </r>
  <r>
    <s v="SUB_2185"/>
    <s v="ID_3097"/>
    <s v="Short Film"/>
    <s v="India"/>
    <n v="0"/>
    <n v="70"/>
    <s v="Sun"/>
    <n v="17"/>
    <x v="0"/>
    <x v="3"/>
  </r>
  <r>
    <s v="SUB_2186"/>
    <s v="ID_1318"/>
    <s v="Documentary"/>
    <s v="Others"/>
    <n v="0.3"/>
    <n v="49"/>
    <s v="Tue"/>
    <n v="14"/>
    <x v="2"/>
    <x v="0"/>
  </r>
  <r>
    <s v="SUB_2187"/>
    <s v="ID_2524"/>
    <s v="Documentary"/>
    <s v="United Kingdom"/>
    <n v="0.3"/>
    <n v="49"/>
    <s v="Thu"/>
    <n v="11"/>
    <x v="2"/>
    <x v="3"/>
  </r>
  <r>
    <s v="SUB_2188"/>
    <s v="ID_2391"/>
    <s v="Best Director"/>
    <s v="India"/>
    <n v="0.4"/>
    <n v="30"/>
    <s v="Mon"/>
    <n v="14"/>
    <x v="0"/>
    <x v="3"/>
  </r>
  <r>
    <s v="SUB_2189"/>
    <s v="ID_3398"/>
    <s v="Best Producer"/>
    <s v="Mexico"/>
    <n v="0.1"/>
    <n v="45"/>
    <s v="Sun"/>
    <n v="11"/>
    <x v="0"/>
    <x v="10"/>
  </r>
  <r>
    <s v="SUB_2190"/>
    <s v="ID_3939"/>
    <s v="Short Script"/>
    <s v="Nigeria"/>
    <n v="0.3"/>
    <n v="49"/>
    <s v="Sun"/>
    <n v="14"/>
    <x v="0"/>
    <x v="0"/>
  </r>
  <r>
    <s v="SUB_2191"/>
    <s v="ID_3588"/>
    <s v="Feature Script"/>
    <s v="Nigeria"/>
    <n v="0.3"/>
    <n v="56"/>
    <s v="Wed"/>
    <n v="17"/>
    <x v="1"/>
    <x v="6"/>
  </r>
  <r>
    <s v="SUB_2192"/>
    <s v="ID_1699"/>
    <s v="Short Script"/>
    <s v="United Kingdom"/>
    <n v="0.3"/>
    <n v="49"/>
    <s v="Wed"/>
    <n v="16"/>
    <x v="0"/>
    <x v="5"/>
  </r>
  <r>
    <s v="SUB_2193"/>
    <s v="ID_3782"/>
    <s v="Best Producer"/>
    <s v="Others"/>
    <n v="0.4"/>
    <n v="30"/>
    <s v="Sat"/>
    <n v="10"/>
    <x v="2"/>
    <x v="2"/>
  </r>
  <r>
    <s v="SUB_2194"/>
    <s v="ID_2641"/>
    <s v="Short Film"/>
    <s v="Germany"/>
    <n v="0.3"/>
    <n v="49"/>
    <s v="Tue"/>
    <n v="15"/>
    <x v="1"/>
    <x v="6"/>
  </r>
  <r>
    <s v="SUB_2195"/>
    <s v="ID_1361"/>
    <s v="Best Sound Design"/>
    <s v="United Kingdom"/>
    <n v="0.2"/>
    <n v="40"/>
    <s v="Thu"/>
    <n v="12"/>
    <x v="1"/>
    <x v="6"/>
  </r>
  <r>
    <s v="SUB_2196"/>
    <s v="ID_3244"/>
    <s v="Short Script"/>
    <s v="Others"/>
    <n v="0.4"/>
    <n v="42"/>
    <s v="Wed"/>
    <n v="9"/>
    <x v="0"/>
    <x v="10"/>
  </r>
  <r>
    <s v="SUB_2197"/>
    <s v="ID_2731"/>
    <s v="Best Cinematography"/>
    <s v="India"/>
    <n v="0.4"/>
    <n v="30"/>
    <s v="Mon"/>
    <n v="16"/>
    <x v="1"/>
    <x v="6"/>
  </r>
  <r>
    <s v="SUB_2198"/>
    <s v="ID_1558"/>
    <s v="Best Sound Design"/>
    <s v="Germany"/>
    <n v="0.1"/>
    <n v="45"/>
    <s v="Fri"/>
    <n v="17"/>
    <x v="0"/>
    <x v="10"/>
  </r>
  <r>
    <s v="SUB_2199"/>
    <s v="ID_3047"/>
    <s v="Best Cinematography"/>
    <s v="Australia"/>
    <n v="0.2"/>
    <n v="40"/>
    <s v="Fri"/>
    <n v="17"/>
    <x v="2"/>
    <x v="12"/>
  </r>
  <r>
    <s v="SUB_2200"/>
    <s v="ID_3215"/>
    <s v="Short Film"/>
    <s v="India"/>
    <n v="0.3"/>
    <n v="49"/>
    <s v="Fri"/>
    <n v="16"/>
    <x v="2"/>
    <x v="10"/>
  </r>
  <r>
    <s v="SUB_2201"/>
    <s v="ID_4018"/>
    <s v="Feature Script"/>
    <s v="Brazil"/>
    <n v="0.2"/>
    <n v="64"/>
    <s v="Wed"/>
    <n v="9"/>
    <x v="1"/>
    <x v="6"/>
  </r>
  <r>
    <s v="SUB_2202"/>
    <s v="ID_2651"/>
    <s v="Best Producer"/>
    <s v="Brazil"/>
    <n v="0.1"/>
    <n v="45"/>
    <s v="Mon"/>
    <n v="15"/>
    <x v="0"/>
    <x v="11"/>
  </r>
  <r>
    <s v="SUB_2203"/>
    <s v="ID_1626"/>
    <s v="Best Sound Design"/>
    <s v="India"/>
    <n v="0"/>
    <n v="50"/>
    <s v="Fri"/>
    <n v="16"/>
    <x v="1"/>
    <x v="6"/>
  </r>
  <r>
    <s v="SUB_2204"/>
    <s v="ID_1038"/>
    <s v="Best Producer"/>
    <s v="Nigeria"/>
    <n v="0.3"/>
    <n v="35"/>
    <s v="Tue"/>
    <n v="14"/>
    <x v="0"/>
    <x v="0"/>
  </r>
  <r>
    <s v="SUB_2205"/>
    <s v="ID_2251"/>
    <s v="Short Film"/>
    <s v="United States"/>
    <n v="0.1"/>
    <n v="63"/>
    <s v="Mon"/>
    <n v="14"/>
    <x v="0"/>
    <x v="5"/>
  </r>
  <r>
    <s v="SUB_2206"/>
    <s v="ID_2460"/>
    <s v="Best Cinematography"/>
    <s v="Canada"/>
    <n v="0.2"/>
    <n v="40"/>
    <s v="Sun"/>
    <n v="11"/>
    <x v="2"/>
    <x v="2"/>
  </r>
  <r>
    <s v="SUB_2207"/>
    <s v="ID_1456"/>
    <s v="Best Actor"/>
    <s v="Brazil"/>
    <n v="0.1"/>
    <n v="45"/>
    <s v="Thu"/>
    <n v="12"/>
    <x v="2"/>
    <x v="2"/>
  </r>
  <r>
    <s v="SUB_2208"/>
    <s v="ID_1094"/>
    <s v="Short Script"/>
    <s v="India"/>
    <n v="0"/>
    <n v="70"/>
    <s v="Wed"/>
    <n v="10"/>
    <x v="0"/>
    <x v="13"/>
  </r>
  <r>
    <s v="SUB_2209"/>
    <s v="ID_1796"/>
    <s v="Best Cinematography"/>
    <s v="Australia"/>
    <n v="0.2"/>
    <n v="40"/>
    <s v="Thu"/>
    <n v="12"/>
    <x v="1"/>
    <x v="6"/>
  </r>
  <r>
    <s v="SUB_2210"/>
    <s v="ID_4015"/>
    <s v="Best Actress"/>
    <s v="Australia"/>
    <n v="0.3"/>
    <n v="35"/>
    <s v="Fri"/>
    <n v="16"/>
    <x v="1"/>
    <x v="6"/>
  </r>
  <r>
    <s v="SUB_2211"/>
    <s v="ID_4175"/>
    <s v="Short Film"/>
    <s v="Brazil"/>
    <n v="0.3"/>
    <n v="49"/>
    <s v="Sat"/>
    <n v="9"/>
    <x v="1"/>
    <x v="6"/>
  </r>
  <r>
    <s v="SUB_2212"/>
    <s v="ID_3366"/>
    <s v="Best Cinematography"/>
    <s v="India"/>
    <n v="0.2"/>
    <n v="40"/>
    <s v="Thu"/>
    <n v="16"/>
    <x v="0"/>
    <x v="3"/>
  </r>
  <r>
    <s v="SUB_2213"/>
    <s v="ID_3779"/>
    <s v="Documentary"/>
    <s v="Germany"/>
    <n v="0.3"/>
    <n v="49"/>
    <s v="Mon"/>
    <n v="11"/>
    <x v="0"/>
    <x v="7"/>
  </r>
  <r>
    <s v="SUB_2214"/>
    <s v="ID_1972"/>
    <s v="Feature Film"/>
    <s v="United States"/>
    <n v="0.2"/>
    <n v="64"/>
    <s v="Wed"/>
    <n v="15"/>
    <x v="2"/>
    <x v="10"/>
  </r>
  <r>
    <s v="SUB_2215"/>
    <s v="ID_1941"/>
    <s v="Best Director"/>
    <s v="United States"/>
    <n v="0.3"/>
    <n v="35"/>
    <s v="Sun"/>
    <n v="16"/>
    <x v="0"/>
    <x v="2"/>
  </r>
  <r>
    <s v="SUB_2216"/>
    <s v="ID_3485"/>
    <s v="Feature Script"/>
    <s v="Nigeria"/>
    <n v="0.3"/>
    <n v="56"/>
    <s v="Thu"/>
    <n v="16"/>
    <x v="0"/>
    <x v="4"/>
  </r>
  <r>
    <s v="SUB_2217"/>
    <s v="ID_1552"/>
    <s v="Feature Script"/>
    <s v="Mexico"/>
    <n v="0.4"/>
    <n v="48"/>
    <s v="Sun"/>
    <n v="16"/>
    <x v="1"/>
    <x v="6"/>
  </r>
  <r>
    <s v="SUB_2218"/>
    <s v="ID_2252"/>
    <s v="Feature Script"/>
    <s v="South Korea"/>
    <n v="0.3"/>
    <n v="56"/>
    <s v="Tue"/>
    <n v="11"/>
    <x v="2"/>
    <x v="13"/>
  </r>
  <r>
    <s v="SUB_2219"/>
    <s v="ID_1875"/>
    <s v="Short Film"/>
    <s v="Mexico"/>
    <n v="0.3"/>
    <n v="49"/>
    <s v="Sun"/>
    <n v="17"/>
    <x v="1"/>
    <x v="6"/>
  </r>
  <r>
    <s v="SUB_2220"/>
    <s v="ID_1734"/>
    <s v="Documentary"/>
    <s v="United Kingdom"/>
    <n v="0.3"/>
    <n v="49"/>
    <s v="Tue"/>
    <n v="11"/>
    <x v="0"/>
    <x v="8"/>
  </r>
  <r>
    <s v="SUB_2221"/>
    <s v="ID_3831"/>
    <s v="Best Editing"/>
    <s v="Germany"/>
    <n v="0.4"/>
    <n v="30"/>
    <s v="Tue"/>
    <n v="13"/>
    <x v="0"/>
    <x v="12"/>
  </r>
  <r>
    <s v="SUB_2222"/>
    <s v="ID_1766"/>
    <s v="Best Cinematography"/>
    <s v="Others"/>
    <n v="0.1"/>
    <n v="45"/>
    <s v="Sun"/>
    <n v="10"/>
    <x v="0"/>
    <x v="2"/>
  </r>
  <r>
    <s v="SUB_2223"/>
    <s v="ID_3339"/>
    <s v="Documentary"/>
    <s v="Canada"/>
    <n v="0.3"/>
    <n v="49"/>
    <s v="Sun"/>
    <n v="17"/>
    <x v="0"/>
    <x v="9"/>
  </r>
  <r>
    <s v="SUB_2224"/>
    <s v="ID_1551"/>
    <s v="Best Actress"/>
    <s v="Others"/>
    <n v="0"/>
    <n v="50"/>
    <s v="Sat"/>
    <n v="16"/>
    <x v="1"/>
    <x v="6"/>
  </r>
  <r>
    <s v="SUB_2225"/>
    <s v="ID_4059"/>
    <s v="Best Producer"/>
    <s v="India"/>
    <n v="0.3"/>
    <n v="35"/>
    <s v="Wed"/>
    <n v="17"/>
    <x v="1"/>
    <x v="6"/>
  </r>
  <r>
    <s v="SUB_2226"/>
    <s v="ID_3326"/>
    <s v="Best Actor"/>
    <s v="Germany"/>
    <n v="0"/>
    <n v="50"/>
    <s v="Tue"/>
    <n v="11"/>
    <x v="0"/>
    <x v="10"/>
  </r>
  <r>
    <s v="SUB_2227"/>
    <s v="ID_1233"/>
    <s v="Documentary"/>
    <s v="South Korea"/>
    <n v="0.4"/>
    <n v="42"/>
    <s v="Mon"/>
    <n v="9"/>
    <x v="1"/>
    <x v="6"/>
  </r>
  <r>
    <s v="SUB_2228"/>
    <s v="ID_2643"/>
    <s v="Best Editing"/>
    <s v="Canada"/>
    <n v="0"/>
    <n v="50"/>
    <s v="Mon"/>
    <n v="15"/>
    <x v="0"/>
    <x v="7"/>
  </r>
  <r>
    <s v="SUB_2229"/>
    <s v="ID_2998"/>
    <s v="Documentary"/>
    <s v="South Korea"/>
    <n v="0.3"/>
    <n v="49"/>
    <s v="Tue"/>
    <n v="14"/>
    <x v="0"/>
    <x v="5"/>
  </r>
  <r>
    <s v="SUB_2230"/>
    <s v="ID_3202"/>
    <s v="Short Script"/>
    <s v="Mexico"/>
    <n v="0"/>
    <n v="70"/>
    <s v="Tue"/>
    <n v="15"/>
    <x v="0"/>
    <x v="0"/>
  </r>
  <r>
    <s v="SUB_2231"/>
    <s v="ID_2290"/>
    <s v="Feature Script"/>
    <s v="Australia"/>
    <n v="0.2"/>
    <n v="64"/>
    <s v="Thu"/>
    <n v="14"/>
    <x v="0"/>
    <x v="13"/>
  </r>
  <r>
    <s v="SUB_2232"/>
    <s v="ID_2289"/>
    <s v="Best Cinematography"/>
    <s v="Nigeria"/>
    <n v="0.2"/>
    <n v="40"/>
    <s v="Mon"/>
    <n v="12"/>
    <x v="0"/>
    <x v="5"/>
  </r>
  <r>
    <s v="SUB_2233"/>
    <s v="ID_2286"/>
    <s v="Best Sound Design"/>
    <s v="India"/>
    <n v="0.3"/>
    <n v="35"/>
    <s v="Sat"/>
    <n v="9"/>
    <x v="1"/>
    <x v="6"/>
  </r>
  <r>
    <s v="SUB_2234"/>
    <s v="ID_2048"/>
    <s v="Best Actress"/>
    <s v="United Kingdom"/>
    <n v="0.4"/>
    <n v="30"/>
    <s v="Fri"/>
    <n v="16"/>
    <x v="1"/>
    <x v="6"/>
  </r>
  <r>
    <s v="SUB_2235"/>
    <s v="ID_3758"/>
    <s v="Best Producer"/>
    <s v="India"/>
    <n v="0.3"/>
    <n v="35"/>
    <s v="Tue"/>
    <n v="14"/>
    <x v="1"/>
    <x v="6"/>
  </r>
  <r>
    <s v="SUB_2236"/>
    <s v="ID_3488"/>
    <s v="Best Director"/>
    <s v="Australia"/>
    <n v="0.3"/>
    <n v="35"/>
    <s v="Fri"/>
    <n v="14"/>
    <x v="0"/>
    <x v="11"/>
  </r>
  <r>
    <s v="SUB_2237"/>
    <s v="ID_3410"/>
    <s v="Best Director"/>
    <s v="Others"/>
    <n v="0"/>
    <n v="50"/>
    <s v="Mon"/>
    <n v="16"/>
    <x v="0"/>
    <x v="10"/>
  </r>
  <r>
    <s v="SUB_2238"/>
    <s v="ID_1588"/>
    <s v="Short Script"/>
    <s v="India"/>
    <n v="0.3"/>
    <n v="49"/>
    <s v="Mon"/>
    <n v="15"/>
    <x v="0"/>
    <x v="5"/>
  </r>
  <r>
    <s v="SUB_2239"/>
    <s v="ID_1389"/>
    <s v="Best Producer"/>
    <s v="Germany"/>
    <n v="0"/>
    <n v="50"/>
    <s v="Sun"/>
    <n v="10"/>
    <x v="0"/>
    <x v="8"/>
  </r>
  <r>
    <s v="SUB_2240"/>
    <s v="ID_2226"/>
    <s v="Feature Script"/>
    <s v="India"/>
    <n v="0"/>
    <n v="80"/>
    <s v="Sat"/>
    <n v="13"/>
    <x v="2"/>
    <x v="5"/>
  </r>
  <r>
    <s v="SUB_2241"/>
    <s v="ID_3085"/>
    <s v="Best Director"/>
    <s v="United Kingdom"/>
    <n v="0.3"/>
    <n v="35"/>
    <s v="Wed"/>
    <n v="13"/>
    <x v="2"/>
    <x v="11"/>
  </r>
  <r>
    <s v="SUB_2242"/>
    <s v="ID_2757"/>
    <s v="Best Actress"/>
    <s v="United States"/>
    <n v="0.2"/>
    <n v="40"/>
    <s v="Mon"/>
    <n v="16"/>
    <x v="0"/>
    <x v="12"/>
  </r>
  <r>
    <s v="SUB_2243"/>
    <s v="ID_3152"/>
    <s v="Short Script"/>
    <s v="Others"/>
    <n v="0.4"/>
    <n v="42"/>
    <s v="Thu"/>
    <n v="13"/>
    <x v="1"/>
    <x v="6"/>
  </r>
  <r>
    <s v="SUB_2244"/>
    <s v="ID_1568"/>
    <s v="Best Actress"/>
    <s v="United Kingdom"/>
    <n v="0.4"/>
    <n v="30"/>
    <s v="Fri"/>
    <n v="13"/>
    <x v="1"/>
    <x v="6"/>
  </r>
  <r>
    <s v="SUB_2245"/>
    <s v="ID_3659"/>
    <s v="Feature Film"/>
    <s v="Others"/>
    <n v="0.3"/>
    <n v="56"/>
    <s v="Tue"/>
    <n v="15"/>
    <x v="1"/>
    <x v="6"/>
  </r>
  <r>
    <s v="SUB_2246"/>
    <s v="ID_3213"/>
    <s v="Best Actress"/>
    <s v="Australia"/>
    <n v="0.3"/>
    <n v="35"/>
    <s v="Sun"/>
    <n v="14"/>
    <x v="1"/>
    <x v="6"/>
  </r>
  <r>
    <s v="SUB_2247"/>
    <s v="ID_2329"/>
    <s v="Best Sound Design"/>
    <s v="India"/>
    <n v="0"/>
    <n v="50"/>
    <s v="Thu"/>
    <n v="12"/>
    <x v="0"/>
    <x v="11"/>
  </r>
  <r>
    <s v="SUB_2248"/>
    <s v="ID_1661"/>
    <s v="Best Sound Design"/>
    <s v="United States"/>
    <n v="0.3"/>
    <n v="35"/>
    <s v="Mon"/>
    <n v="16"/>
    <x v="1"/>
    <x v="6"/>
  </r>
  <r>
    <s v="SUB_2249"/>
    <s v="ID_3202"/>
    <s v="Short Film"/>
    <s v="United Kingdom"/>
    <n v="0"/>
    <n v="70"/>
    <s v="Thu"/>
    <n v="11"/>
    <x v="0"/>
    <x v="0"/>
  </r>
  <r>
    <s v="SUB_2250"/>
    <s v="ID_1949"/>
    <s v="Best Producer"/>
    <s v="France"/>
    <n v="0.2"/>
    <n v="40"/>
    <s v="Fri"/>
    <n v="11"/>
    <x v="2"/>
    <x v="5"/>
  </r>
  <r>
    <s v="SUB_2251"/>
    <s v="ID_3884"/>
    <s v="Best Sound Design"/>
    <s v="India"/>
    <n v="0"/>
    <n v="50"/>
    <s v="Thu"/>
    <n v="9"/>
    <x v="0"/>
    <x v="5"/>
  </r>
  <r>
    <s v="SUB_2252"/>
    <s v="ID_2787"/>
    <s v="Short Film"/>
    <s v="United Kingdom"/>
    <n v="0.3"/>
    <n v="49"/>
    <s v="Thu"/>
    <n v="14"/>
    <x v="2"/>
    <x v="1"/>
  </r>
  <r>
    <s v="SUB_2253"/>
    <s v="ID_3055"/>
    <s v="Best Producer"/>
    <s v="United States"/>
    <n v="0.3"/>
    <n v="35"/>
    <s v="Tue"/>
    <n v="16"/>
    <x v="2"/>
    <x v="4"/>
  </r>
  <r>
    <s v="SUB_2254"/>
    <s v="ID_3185"/>
    <s v="Short Script"/>
    <s v="Others"/>
    <n v="0.4"/>
    <n v="42"/>
    <s v="Sat"/>
    <n v="16"/>
    <x v="0"/>
    <x v="3"/>
  </r>
  <r>
    <s v="SUB_2255"/>
    <s v="ID_3414"/>
    <s v="Best Producer"/>
    <s v="Brazil"/>
    <n v="0.2"/>
    <n v="40"/>
    <s v="Mon"/>
    <n v="16"/>
    <x v="0"/>
    <x v="2"/>
  </r>
  <r>
    <s v="SUB_2256"/>
    <s v="ID_4047"/>
    <s v="Short Script"/>
    <s v="India"/>
    <n v="0.4"/>
    <n v="42"/>
    <s v="Sun"/>
    <n v="16"/>
    <x v="1"/>
    <x v="6"/>
  </r>
  <r>
    <s v="SUB_2257"/>
    <s v="ID_1276"/>
    <s v="Short Script"/>
    <s v="United States"/>
    <n v="0.3"/>
    <n v="49"/>
    <s v="Tue"/>
    <n v="11"/>
    <x v="0"/>
    <x v="10"/>
  </r>
  <r>
    <s v="SUB_2258"/>
    <s v="ID_3302"/>
    <s v="Best Actress"/>
    <s v="Brazil"/>
    <n v="0"/>
    <n v="50"/>
    <s v="Tue"/>
    <n v="13"/>
    <x v="1"/>
    <x v="6"/>
  </r>
  <r>
    <s v="SUB_2259"/>
    <s v="ID_1720"/>
    <s v="Best Sound Design"/>
    <s v="United States"/>
    <n v="0"/>
    <n v="50"/>
    <s v="Mon"/>
    <n v="11"/>
    <x v="2"/>
    <x v="8"/>
  </r>
  <r>
    <s v="SUB_2260"/>
    <s v="ID_3661"/>
    <s v="Best Producer"/>
    <s v="United States"/>
    <n v="0.1"/>
    <n v="45"/>
    <s v="Mon"/>
    <n v="12"/>
    <x v="0"/>
    <x v="10"/>
  </r>
  <r>
    <s v="SUB_2261"/>
    <s v="ID_3231"/>
    <s v="Documentary"/>
    <s v="United States"/>
    <n v="0.3"/>
    <n v="49"/>
    <s v="Tue"/>
    <n v="15"/>
    <x v="2"/>
    <x v="11"/>
  </r>
  <r>
    <s v="SUB_2262"/>
    <s v="ID_1988"/>
    <s v="Best Cinematography"/>
    <s v="South Korea"/>
    <n v="0"/>
    <n v="50"/>
    <s v="Wed"/>
    <n v="9"/>
    <x v="0"/>
    <x v="8"/>
  </r>
  <r>
    <s v="SUB_2263"/>
    <s v="ID_3984"/>
    <s v="Feature Script"/>
    <s v="United Kingdom"/>
    <n v="0"/>
    <n v="80"/>
    <s v="Mon"/>
    <n v="12"/>
    <x v="1"/>
    <x v="6"/>
  </r>
  <r>
    <s v="SUB_2264"/>
    <s v="ID_1832"/>
    <s v="Short Script"/>
    <s v="Nigeria"/>
    <n v="0.3"/>
    <n v="49"/>
    <s v="Sat"/>
    <n v="17"/>
    <x v="2"/>
    <x v="12"/>
  </r>
  <r>
    <s v="SUB_2265"/>
    <s v="ID_1622"/>
    <s v="Short Film"/>
    <s v="Germany"/>
    <n v="0"/>
    <n v="70"/>
    <s v="Sun"/>
    <n v="14"/>
    <x v="1"/>
    <x v="6"/>
  </r>
  <r>
    <s v="SUB_2266"/>
    <s v="ID_1365"/>
    <s v="Short Script"/>
    <s v="Nigeria"/>
    <n v="0.3"/>
    <n v="49"/>
    <s v="Wed"/>
    <n v="12"/>
    <x v="2"/>
    <x v="7"/>
  </r>
  <r>
    <s v="SUB_2267"/>
    <s v="ID_3296"/>
    <s v="Best Director"/>
    <s v="Germany"/>
    <n v="0"/>
    <n v="50"/>
    <s v="Tue"/>
    <n v="11"/>
    <x v="1"/>
    <x v="6"/>
  </r>
  <r>
    <s v="SUB_2268"/>
    <s v="ID_2435"/>
    <s v="Short Film"/>
    <s v="India"/>
    <n v="0.1"/>
    <n v="63"/>
    <s v="Sun"/>
    <n v="17"/>
    <x v="1"/>
    <x v="6"/>
  </r>
  <r>
    <s v="SUB_2269"/>
    <s v="ID_3770"/>
    <s v="Short Film"/>
    <s v="Brazil"/>
    <n v="0"/>
    <n v="70"/>
    <s v="Mon"/>
    <n v="9"/>
    <x v="0"/>
    <x v="10"/>
  </r>
  <r>
    <s v="SUB_2270"/>
    <s v="ID_3972"/>
    <s v="Best Actress"/>
    <s v="Nigeria"/>
    <n v="0.4"/>
    <n v="30"/>
    <s v="Tue"/>
    <n v="16"/>
    <x v="2"/>
    <x v="8"/>
  </r>
  <r>
    <s v="SUB_2271"/>
    <s v="ID_1991"/>
    <s v="Best Sound Design"/>
    <s v="Canada"/>
    <n v="0.3"/>
    <n v="35"/>
    <s v="Wed"/>
    <n v="16"/>
    <x v="0"/>
    <x v="13"/>
  </r>
  <r>
    <s v="SUB_2272"/>
    <s v="ID_1257"/>
    <s v="Best Editing"/>
    <s v="Brazil"/>
    <n v="0.2"/>
    <n v="40"/>
    <s v="Wed"/>
    <n v="13"/>
    <x v="1"/>
    <x v="6"/>
  </r>
  <r>
    <s v="SUB_2273"/>
    <s v="ID_2061"/>
    <s v="Best Actor"/>
    <s v="Mexico"/>
    <n v="0"/>
    <n v="50"/>
    <s v="Sun"/>
    <n v="12"/>
    <x v="0"/>
    <x v="8"/>
  </r>
  <r>
    <s v="SUB_2274"/>
    <s v="ID_1106"/>
    <s v="Best Actress"/>
    <s v="Others"/>
    <n v="0.3"/>
    <n v="35"/>
    <s v="Thu"/>
    <n v="10"/>
    <x v="0"/>
    <x v="13"/>
  </r>
  <r>
    <s v="SUB_2275"/>
    <s v="ID_1470"/>
    <s v="Best Producer"/>
    <s v="Others"/>
    <n v="0.4"/>
    <n v="30"/>
    <s v="Sun"/>
    <n v="9"/>
    <x v="1"/>
    <x v="6"/>
  </r>
  <r>
    <s v="SUB_2276"/>
    <s v="ID_3289"/>
    <s v="Short Script"/>
    <s v="United States"/>
    <n v="0.4"/>
    <n v="42"/>
    <s v="Thu"/>
    <n v="17"/>
    <x v="1"/>
    <x v="6"/>
  </r>
  <r>
    <s v="SUB_2277"/>
    <s v="ID_2013"/>
    <s v="Feature Script"/>
    <s v="Brazil"/>
    <n v="0.2"/>
    <n v="64"/>
    <s v="Thu"/>
    <n v="10"/>
    <x v="0"/>
    <x v="0"/>
  </r>
  <r>
    <s v="SUB_2278"/>
    <s v="ID_3113"/>
    <s v="Best Actor"/>
    <s v="Germany"/>
    <n v="0.3"/>
    <n v="35"/>
    <s v="Tue"/>
    <n v="16"/>
    <x v="0"/>
    <x v="0"/>
  </r>
  <r>
    <s v="SUB_2279"/>
    <s v="ID_1546"/>
    <s v="Best Actress"/>
    <s v="United States"/>
    <n v="0.2"/>
    <n v="40"/>
    <s v="Fri"/>
    <n v="16"/>
    <x v="1"/>
    <x v="6"/>
  </r>
  <r>
    <s v="SUB_2280"/>
    <s v="ID_4182"/>
    <s v="Documentary"/>
    <s v="France"/>
    <n v="0"/>
    <n v="70"/>
    <s v="Wed"/>
    <n v="13"/>
    <x v="1"/>
    <x v="6"/>
  </r>
  <r>
    <s v="SUB_2281"/>
    <s v="ID_2460"/>
    <s v="Best Cinematography"/>
    <s v="United States"/>
    <n v="0.2"/>
    <n v="40"/>
    <s v="Tue"/>
    <n v="13"/>
    <x v="2"/>
    <x v="2"/>
  </r>
  <r>
    <s v="SUB_2282"/>
    <s v="ID_1725"/>
    <s v="Best Sound Design"/>
    <s v="Others"/>
    <n v="0.3"/>
    <n v="35"/>
    <s v="Tue"/>
    <n v="10"/>
    <x v="2"/>
    <x v="4"/>
  </r>
  <r>
    <s v="SUB_2283"/>
    <s v="ID_3647"/>
    <s v="Best Producer"/>
    <s v="Germany"/>
    <n v="0.3"/>
    <n v="35"/>
    <s v="Fri"/>
    <n v="12"/>
    <x v="0"/>
    <x v="10"/>
  </r>
  <r>
    <s v="SUB_2284"/>
    <s v="ID_1738"/>
    <s v="Best Editing"/>
    <s v="United Kingdom"/>
    <n v="0"/>
    <n v="50"/>
    <s v="Sat"/>
    <n v="14"/>
    <x v="0"/>
    <x v="5"/>
  </r>
  <r>
    <s v="SUB_2285"/>
    <s v="ID_3222"/>
    <s v="Best Actress"/>
    <s v="Germany"/>
    <n v="0.3"/>
    <n v="35"/>
    <s v="Sat"/>
    <n v="14"/>
    <x v="1"/>
    <x v="6"/>
  </r>
  <r>
    <s v="SUB_2286"/>
    <s v="ID_2620"/>
    <s v="Best Sound Design"/>
    <s v="United States"/>
    <n v="0.3"/>
    <n v="35"/>
    <s v="Sat"/>
    <n v="16"/>
    <x v="0"/>
    <x v="10"/>
  </r>
  <r>
    <s v="SUB_2287"/>
    <s v="ID_2720"/>
    <s v="Short Script"/>
    <s v="Germany"/>
    <n v="0.3"/>
    <n v="49"/>
    <s v="Thu"/>
    <n v="14"/>
    <x v="0"/>
    <x v="9"/>
  </r>
  <r>
    <s v="SUB_2288"/>
    <s v="ID_1502"/>
    <s v="Best Actress"/>
    <s v="South Korea"/>
    <n v="0.3"/>
    <n v="35"/>
    <s v="Fri"/>
    <n v="17"/>
    <x v="2"/>
    <x v="11"/>
  </r>
  <r>
    <s v="SUB_2289"/>
    <s v="ID_3858"/>
    <s v="Best Actress"/>
    <s v="France"/>
    <n v="0.2"/>
    <n v="40"/>
    <s v="Sun"/>
    <n v="10"/>
    <x v="0"/>
    <x v="1"/>
  </r>
  <r>
    <s v="SUB_2290"/>
    <s v="ID_4030"/>
    <s v="Feature Script"/>
    <s v="Canada"/>
    <n v="0.2"/>
    <n v="64"/>
    <s v="Wed"/>
    <n v="15"/>
    <x v="1"/>
    <x v="6"/>
  </r>
  <r>
    <s v="SUB_2291"/>
    <s v="ID_1681"/>
    <s v="Best Director"/>
    <s v="Canada"/>
    <n v="0.2"/>
    <n v="40"/>
    <s v="Fri"/>
    <n v="9"/>
    <x v="0"/>
    <x v="13"/>
  </r>
  <r>
    <s v="SUB_2292"/>
    <s v="ID_2765"/>
    <s v="Best Actress"/>
    <s v="India"/>
    <n v="0.3"/>
    <n v="35"/>
    <s v="Sat"/>
    <n v="17"/>
    <x v="0"/>
    <x v="13"/>
  </r>
  <r>
    <s v="SUB_2293"/>
    <s v="ID_2943"/>
    <s v="Best Editing"/>
    <s v="India"/>
    <n v="0"/>
    <n v="50"/>
    <s v="Fri"/>
    <n v="16"/>
    <x v="2"/>
    <x v="8"/>
  </r>
  <r>
    <s v="SUB_2294"/>
    <s v="ID_2555"/>
    <s v="Best Editing"/>
    <s v="Canada"/>
    <n v="0.4"/>
    <n v="30"/>
    <s v="Wed"/>
    <n v="15"/>
    <x v="0"/>
    <x v="9"/>
  </r>
  <r>
    <s v="SUB_2295"/>
    <s v="ID_3473"/>
    <s v="Short Script"/>
    <s v="India"/>
    <n v="0.4"/>
    <n v="42"/>
    <s v="Thu"/>
    <n v="9"/>
    <x v="1"/>
    <x v="6"/>
  </r>
  <r>
    <s v="SUB_2296"/>
    <s v="ID_2215"/>
    <s v="Feature Script"/>
    <s v="Canada"/>
    <n v="0.2"/>
    <n v="64"/>
    <s v="Sun"/>
    <n v="9"/>
    <x v="1"/>
    <x v="6"/>
  </r>
  <r>
    <s v="SUB_2297"/>
    <s v="ID_1690"/>
    <s v="Best Actress"/>
    <s v="Brazil"/>
    <n v="0"/>
    <n v="50"/>
    <s v="Sat"/>
    <n v="17"/>
    <x v="2"/>
    <x v="12"/>
  </r>
  <r>
    <s v="SUB_2298"/>
    <s v="ID_3259"/>
    <s v="Feature Script"/>
    <s v="Others"/>
    <n v="0.3"/>
    <n v="56"/>
    <s v="Sun"/>
    <n v="15"/>
    <x v="2"/>
    <x v="4"/>
  </r>
  <r>
    <s v="SUB_2299"/>
    <s v="ID_2995"/>
    <s v="Best Director"/>
    <s v="United States"/>
    <n v="0.3"/>
    <n v="35"/>
    <s v="Fri"/>
    <n v="12"/>
    <x v="2"/>
    <x v="10"/>
  </r>
  <r>
    <s v="SUB_2300"/>
    <s v="ID_3004"/>
    <s v="Best Cinematography"/>
    <s v="Mexico"/>
    <n v="0.1"/>
    <n v="45"/>
    <s v="Wed"/>
    <n v="11"/>
    <x v="0"/>
    <x v="11"/>
  </r>
  <r>
    <s v="SUB_2301"/>
    <s v="ID_1754"/>
    <s v="Feature Script"/>
    <s v="France"/>
    <n v="0.3"/>
    <n v="56"/>
    <s v="Tue"/>
    <n v="10"/>
    <x v="0"/>
    <x v="10"/>
  </r>
  <r>
    <s v="SUB_2302"/>
    <s v="ID_3309"/>
    <s v="Short Script"/>
    <s v="Others"/>
    <n v="0"/>
    <n v="70"/>
    <s v="Fri"/>
    <n v="11"/>
    <x v="1"/>
    <x v="6"/>
  </r>
  <r>
    <s v="SUB_2303"/>
    <s v="ID_2749"/>
    <s v="Documentary"/>
    <s v="Mexico"/>
    <n v="0.1"/>
    <n v="63"/>
    <s v="Wed"/>
    <n v="14"/>
    <x v="1"/>
    <x v="6"/>
  </r>
  <r>
    <s v="SUB_2304"/>
    <s v="ID_2293"/>
    <s v="Documentary"/>
    <s v="United Kingdom"/>
    <n v="0"/>
    <n v="70"/>
    <s v="Sat"/>
    <n v="13"/>
    <x v="0"/>
    <x v="12"/>
  </r>
  <r>
    <s v="SUB_2305"/>
    <s v="ID_1981"/>
    <s v="Best Cinematography"/>
    <s v="Australia"/>
    <n v="0.3"/>
    <n v="35"/>
    <s v="Tue"/>
    <n v="11"/>
    <x v="1"/>
    <x v="6"/>
  </r>
  <r>
    <s v="SUB_2306"/>
    <s v="ID_1069"/>
    <s v="Best Sound Design"/>
    <s v="Germany"/>
    <n v="0.3"/>
    <n v="35"/>
    <s v="Fri"/>
    <n v="12"/>
    <x v="0"/>
    <x v="9"/>
  </r>
  <r>
    <s v="SUB_2307"/>
    <s v="ID_2074"/>
    <s v="Best Producer"/>
    <s v="Brazil"/>
    <n v="0.3"/>
    <n v="35"/>
    <s v="Wed"/>
    <n v="10"/>
    <x v="0"/>
    <x v="13"/>
  </r>
  <r>
    <s v="SUB_2308"/>
    <s v="ID_3443"/>
    <s v="Short Script"/>
    <s v="Others"/>
    <n v="0.3"/>
    <n v="49"/>
    <s v="Sun"/>
    <n v="15"/>
    <x v="2"/>
    <x v="4"/>
  </r>
  <r>
    <s v="SUB_2309"/>
    <s v="ID_3770"/>
    <s v="Best Actor"/>
    <s v="United Kingdom"/>
    <n v="0"/>
    <n v="50"/>
    <s v="Tue"/>
    <n v="10"/>
    <x v="0"/>
    <x v="10"/>
  </r>
  <r>
    <s v="SUB_2310"/>
    <s v="ID_3539"/>
    <s v="Short Script"/>
    <s v="Germany"/>
    <n v="0"/>
    <n v="70"/>
    <s v="Thu"/>
    <n v="9"/>
    <x v="1"/>
    <x v="6"/>
  </r>
  <r>
    <s v="SUB_2311"/>
    <s v="ID_2281"/>
    <s v="Feature Film"/>
    <s v="Others"/>
    <n v="0.4"/>
    <n v="48"/>
    <s v="Thu"/>
    <n v="11"/>
    <x v="0"/>
    <x v="7"/>
  </r>
  <r>
    <s v="SUB_2312"/>
    <s v="ID_3651"/>
    <s v="Short Film"/>
    <s v="United States"/>
    <n v="0.3"/>
    <n v="49"/>
    <s v="Fri"/>
    <n v="9"/>
    <x v="0"/>
    <x v="10"/>
  </r>
  <r>
    <s v="SUB_2313"/>
    <s v="ID_1744"/>
    <s v="Best Editing"/>
    <s v="Nigeria"/>
    <n v="0.2"/>
    <n v="40"/>
    <s v="Thu"/>
    <n v="15"/>
    <x v="0"/>
    <x v="2"/>
  </r>
  <r>
    <s v="SUB_2314"/>
    <s v="ID_1461"/>
    <s v="Feature Film"/>
    <s v="India"/>
    <n v="0.3"/>
    <n v="56"/>
    <s v="Tue"/>
    <n v="11"/>
    <x v="0"/>
    <x v="11"/>
  </r>
  <r>
    <s v="SUB_2315"/>
    <s v="ID_1756"/>
    <s v="Short Script"/>
    <s v="United States"/>
    <n v="0"/>
    <n v="70"/>
    <s v="Mon"/>
    <n v="13"/>
    <x v="0"/>
    <x v="5"/>
  </r>
  <r>
    <s v="SUB_2316"/>
    <s v="ID_2301"/>
    <s v="Feature Script"/>
    <s v="Germany"/>
    <n v="0.3"/>
    <n v="56"/>
    <s v="Thu"/>
    <n v="16"/>
    <x v="0"/>
    <x v="1"/>
  </r>
  <r>
    <s v="SUB_2317"/>
    <s v="ID_3736"/>
    <s v="Best Actor"/>
    <s v="India"/>
    <n v="0.3"/>
    <n v="35"/>
    <s v="Wed"/>
    <n v="13"/>
    <x v="2"/>
    <x v="2"/>
  </r>
  <r>
    <s v="SUB_2318"/>
    <s v="ID_3975"/>
    <s v="Short Film"/>
    <s v="United States"/>
    <n v="0"/>
    <n v="70"/>
    <s v="Mon"/>
    <n v="9"/>
    <x v="0"/>
    <x v="8"/>
  </r>
  <r>
    <s v="SUB_2319"/>
    <s v="ID_2215"/>
    <s v="Best Cinematography"/>
    <s v="United Kingdom"/>
    <n v="0"/>
    <n v="50"/>
    <s v="Tue"/>
    <n v="14"/>
    <x v="1"/>
    <x v="6"/>
  </r>
  <r>
    <s v="SUB_2320"/>
    <s v="ID_2735"/>
    <s v="Short Script"/>
    <s v="United States"/>
    <n v="0.3"/>
    <n v="49"/>
    <s v="Thu"/>
    <n v="15"/>
    <x v="0"/>
    <x v="5"/>
  </r>
  <r>
    <s v="SUB_2321"/>
    <s v="ID_3736"/>
    <s v="Best Sound Design"/>
    <s v="India"/>
    <n v="0.3"/>
    <n v="35"/>
    <s v="Thu"/>
    <n v="12"/>
    <x v="2"/>
    <x v="2"/>
  </r>
  <r>
    <s v="SUB_2322"/>
    <s v="ID_3907"/>
    <s v="Short Film"/>
    <s v="Others"/>
    <n v="0.3"/>
    <n v="49"/>
    <s v="Tue"/>
    <n v="11"/>
    <x v="1"/>
    <x v="6"/>
  </r>
  <r>
    <s v="SUB_2323"/>
    <s v="ID_1883"/>
    <s v="Feature Script"/>
    <s v="Germany"/>
    <n v="0.4"/>
    <n v="48"/>
    <s v="Tue"/>
    <n v="9"/>
    <x v="0"/>
    <x v="13"/>
  </r>
  <r>
    <s v="SUB_2324"/>
    <s v="ID_3143"/>
    <s v="Best Producer"/>
    <s v="South Korea"/>
    <n v="0.4"/>
    <n v="30"/>
    <s v="Sun"/>
    <n v="11"/>
    <x v="2"/>
    <x v="10"/>
  </r>
  <r>
    <s v="SUB_2325"/>
    <s v="ID_4162"/>
    <s v="Short Film"/>
    <s v="Nigeria"/>
    <n v="0.3"/>
    <n v="49"/>
    <s v="Thu"/>
    <n v="12"/>
    <x v="1"/>
    <x v="6"/>
  </r>
  <r>
    <s v="SUB_2326"/>
    <s v="ID_4075"/>
    <s v="Best Actress"/>
    <s v="United Kingdom"/>
    <n v="0.2"/>
    <n v="40"/>
    <s v="Mon"/>
    <n v="15"/>
    <x v="1"/>
    <x v="6"/>
  </r>
  <r>
    <s v="SUB_2327"/>
    <s v="ID_2288"/>
    <s v="Best Sound Design"/>
    <s v="Others"/>
    <n v="0.1"/>
    <n v="45"/>
    <s v="Wed"/>
    <n v="16"/>
    <x v="0"/>
    <x v="10"/>
  </r>
  <r>
    <s v="SUB_2328"/>
    <s v="ID_1067"/>
    <s v="Best Actor"/>
    <s v="Germany"/>
    <n v="0.3"/>
    <n v="35"/>
    <s v="Tue"/>
    <n v="10"/>
    <x v="1"/>
    <x v="6"/>
  </r>
  <r>
    <s v="SUB_2329"/>
    <s v="ID_2435"/>
    <s v="Feature Film"/>
    <s v="Others"/>
    <n v="0"/>
    <n v="80"/>
    <s v="Tue"/>
    <n v="10"/>
    <x v="1"/>
    <x v="6"/>
  </r>
  <r>
    <s v="SUB_2330"/>
    <s v="ID_2067"/>
    <s v="Best Actress"/>
    <s v="India"/>
    <n v="0.3"/>
    <n v="35"/>
    <s v="Wed"/>
    <n v="12"/>
    <x v="0"/>
    <x v="9"/>
  </r>
  <r>
    <s v="SUB_2331"/>
    <s v="ID_1208"/>
    <s v="Feature Script"/>
    <s v="Nigeria"/>
    <n v="0.4"/>
    <n v="48"/>
    <s v="Tue"/>
    <n v="10"/>
    <x v="1"/>
    <x v="6"/>
  </r>
  <r>
    <s v="SUB_2332"/>
    <s v="ID_2788"/>
    <s v="Best Actor"/>
    <s v="India"/>
    <n v="0.2"/>
    <n v="40"/>
    <s v="Mon"/>
    <n v="17"/>
    <x v="1"/>
    <x v="6"/>
  </r>
  <r>
    <s v="SUB_2333"/>
    <s v="ID_1828"/>
    <s v="Best Actress"/>
    <s v="United Kingdom"/>
    <n v="0.1"/>
    <n v="45"/>
    <s v="Sun"/>
    <n v="12"/>
    <x v="0"/>
    <x v="3"/>
  </r>
  <r>
    <s v="SUB_2334"/>
    <s v="ID_3186"/>
    <s v="Best Cinematography"/>
    <s v="India"/>
    <n v="0.2"/>
    <n v="40"/>
    <s v="Sat"/>
    <n v="13"/>
    <x v="2"/>
    <x v="8"/>
  </r>
  <r>
    <s v="SUB_2335"/>
    <s v="ID_3990"/>
    <s v="Best Actress"/>
    <s v="Australia"/>
    <n v="0.3"/>
    <n v="35"/>
    <s v="Sun"/>
    <n v="15"/>
    <x v="2"/>
    <x v="10"/>
  </r>
  <r>
    <s v="SUB_2336"/>
    <s v="ID_1288"/>
    <s v="Best Editing"/>
    <s v="Germany"/>
    <n v="0.3"/>
    <n v="35"/>
    <s v="Wed"/>
    <n v="15"/>
    <x v="0"/>
    <x v="9"/>
  </r>
  <r>
    <s v="SUB_2337"/>
    <s v="ID_3276"/>
    <s v="Feature Film"/>
    <s v="Nigeria"/>
    <n v="0.1"/>
    <n v="72"/>
    <s v="Fri"/>
    <n v="10"/>
    <x v="0"/>
    <x v="13"/>
  </r>
  <r>
    <s v="SUB_2338"/>
    <s v="ID_3885"/>
    <s v="Best Actor"/>
    <s v="India"/>
    <n v="0"/>
    <n v="50"/>
    <s v="Tue"/>
    <n v="9"/>
    <x v="1"/>
    <x v="6"/>
  </r>
  <r>
    <s v="SUB_2339"/>
    <s v="ID_3127"/>
    <s v="Best Director"/>
    <s v="United States"/>
    <n v="0"/>
    <n v="50"/>
    <s v="Sun"/>
    <n v="10"/>
    <x v="0"/>
    <x v="1"/>
  </r>
  <r>
    <s v="SUB_2340"/>
    <s v="ID_2109"/>
    <s v="Best Director"/>
    <s v="United States"/>
    <n v="0.3"/>
    <n v="35"/>
    <s v="Sun"/>
    <n v="11"/>
    <x v="0"/>
    <x v="5"/>
  </r>
  <r>
    <s v="SUB_2341"/>
    <s v="ID_2348"/>
    <s v="Documentary"/>
    <s v="United Kingdom"/>
    <n v="0"/>
    <n v="70"/>
    <s v="Tue"/>
    <n v="11"/>
    <x v="0"/>
    <x v="1"/>
  </r>
  <r>
    <s v="SUB_2342"/>
    <s v="ID_3096"/>
    <s v="Best Actress"/>
    <s v="United Kingdom"/>
    <n v="0"/>
    <n v="50"/>
    <s v="Thu"/>
    <n v="10"/>
    <x v="0"/>
    <x v="13"/>
  </r>
  <r>
    <s v="SUB_2343"/>
    <s v="ID_2993"/>
    <s v="Best Editing"/>
    <s v="South Korea"/>
    <n v="0.2"/>
    <n v="40"/>
    <s v="Sun"/>
    <n v="9"/>
    <x v="0"/>
    <x v="0"/>
  </r>
  <r>
    <s v="SUB_2344"/>
    <s v="ID_3584"/>
    <s v="Documentary"/>
    <s v="Germany"/>
    <n v="0.3"/>
    <n v="49"/>
    <s v="Fri"/>
    <n v="17"/>
    <x v="0"/>
    <x v="4"/>
  </r>
  <r>
    <s v="SUB_2345"/>
    <s v="ID_1611"/>
    <s v="Short Script"/>
    <s v="Mexico"/>
    <n v="0.1"/>
    <n v="63"/>
    <s v="Mon"/>
    <n v="14"/>
    <x v="1"/>
    <x v="6"/>
  </r>
  <r>
    <s v="SUB_2346"/>
    <s v="ID_1809"/>
    <s v="Short Script"/>
    <s v="United Kingdom"/>
    <n v="0.3"/>
    <n v="49"/>
    <s v="Thu"/>
    <n v="13"/>
    <x v="1"/>
    <x v="6"/>
  </r>
  <r>
    <s v="SUB_2347"/>
    <s v="ID_1897"/>
    <s v="Best Director"/>
    <s v="Brazil"/>
    <n v="0.2"/>
    <n v="40"/>
    <s v="Tue"/>
    <n v="13"/>
    <x v="1"/>
    <x v="6"/>
  </r>
  <r>
    <s v="SUB_2348"/>
    <s v="ID_1777"/>
    <s v="Feature Script"/>
    <s v="India"/>
    <n v="0.3"/>
    <n v="56"/>
    <s v="Tue"/>
    <n v="13"/>
    <x v="0"/>
    <x v="7"/>
  </r>
  <r>
    <s v="SUB_2349"/>
    <s v="ID_2699"/>
    <s v="Best Actress"/>
    <s v="Australia"/>
    <n v="0.4"/>
    <n v="30"/>
    <s v="Wed"/>
    <n v="9"/>
    <x v="0"/>
    <x v="5"/>
  </r>
  <r>
    <s v="SUB_2350"/>
    <s v="ID_1491"/>
    <s v="Best Cinematography"/>
    <s v="India"/>
    <n v="0"/>
    <n v="50"/>
    <s v="Sun"/>
    <n v="16"/>
    <x v="2"/>
    <x v="4"/>
  </r>
  <r>
    <s v="SUB_2351"/>
    <s v="ID_1097"/>
    <s v="Best Editing"/>
    <s v="United States"/>
    <n v="0.3"/>
    <n v="35"/>
    <s v="Sat"/>
    <n v="9"/>
    <x v="0"/>
    <x v="0"/>
  </r>
  <r>
    <s v="SUB_2352"/>
    <s v="ID_1563"/>
    <s v="Feature Film"/>
    <s v="France"/>
    <n v="0.1"/>
    <n v="72"/>
    <s v="Wed"/>
    <n v="13"/>
    <x v="0"/>
    <x v="3"/>
  </r>
  <r>
    <s v="SUB_2353"/>
    <s v="ID_2910"/>
    <s v="Documentary"/>
    <s v="United States"/>
    <n v="0.3"/>
    <n v="49"/>
    <s v="Tue"/>
    <n v="11"/>
    <x v="1"/>
    <x v="6"/>
  </r>
  <r>
    <s v="SUB_2354"/>
    <s v="ID_1336"/>
    <s v="Best Actress"/>
    <s v="Mexico"/>
    <n v="0.4"/>
    <n v="30"/>
    <s v="Sat"/>
    <n v="14"/>
    <x v="2"/>
    <x v="13"/>
  </r>
  <r>
    <s v="SUB_2355"/>
    <s v="ID_1892"/>
    <s v="Feature Film"/>
    <s v="France"/>
    <n v="0"/>
    <n v="80"/>
    <s v="Sun"/>
    <n v="11"/>
    <x v="0"/>
    <x v="7"/>
  </r>
  <r>
    <s v="SUB_2356"/>
    <s v="ID_3223"/>
    <s v="Best Sound Design"/>
    <s v="United Kingdom"/>
    <n v="0.2"/>
    <n v="40"/>
    <s v="Wed"/>
    <n v="11"/>
    <x v="0"/>
    <x v="10"/>
  </r>
  <r>
    <s v="SUB_2357"/>
    <s v="ID_2712"/>
    <s v="Best Producer"/>
    <s v="United States"/>
    <n v="0"/>
    <n v="50"/>
    <s v="Wed"/>
    <n v="17"/>
    <x v="0"/>
    <x v="9"/>
  </r>
  <r>
    <s v="SUB_2358"/>
    <s v="ID_4142"/>
    <s v="Best Director"/>
    <s v="United States"/>
    <n v="0.4"/>
    <n v="30"/>
    <s v="Thu"/>
    <n v="15"/>
    <x v="1"/>
    <x v="6"/>
  </r>
  <r>
    <s v="SUB_2359"/>
    <s v="ID_2274"/>
    <s v="Documentary"/>
    <s v="United States"/>
    <n v="0.3"/>
    <n v="49"/>
    <s v="Sun"/>
    <n v="14"/>
    <x v="0"/>
    <x v="2"/>
  </r>
  <r>
    <s v="SUB_2360"/>
    <s v="ID_2869"/>
    <s v="Best Director"/>
    <s v="Others"/>
    <n v="0.1"/>
    <n v="45"/>
    <s v="Mon"/>
    <n v="17"/>
    <x v="1"/>
    <x v="6"/>
  </r>
  <r>
    <s v="SUB_2361"/>
    <s v="ID_1172"/>
    <s v="Short Script"/>
    <s v="Germany"/>
    <n v="0"/>
    <n v="70"/>
    <s v="Thu"/>
    <n v="13"/>
    <x v="1"/>
    <x v="6"/>
  </r>
  <r>
    <s v="SUB_2362"/>
    <s v="ID_1786"/>
    <s v="Feature Script"/>
    <s v="India"/>
    <n v="0.1"/>
    <n v="72"/>
    <s v="Mon"/>
    <n v="15"/>
    <x v="2"/>
    <x v="1"/>
  </r>
  <r>
    <s v="SUB_2363"/>
    <s v="ID_4066"/>
    <s v="Best Actress"/>
    <s v="United Kingdom"/>
    <n v="0.3"/>
    <n v="35"/>
    <s v="Sun"/>
    <n v="13"/>
    <x v="1"/>
    <x v="6"/>
  </r>
  <r>
    <s v="SUB_2364"/>
    <s v="ID_1132"/>
    <s v="Best Producer"/>
    <s v="Nigeria"/>
    <n v="0"/>
    <n v="50"/>
    <s v="Mon"/>
    <n v="12"/>
    <x v="0"/>
    <x v="11"/>
  </r>
  <r>
    <s v="SUB_2365"/>
    <s v="ID_3356"/>
    <s v="Best Editing"/>
    <s v="India"/>
    <n v="0.2"/>
    <n v="40"/>
    <s v="Thu"/>
    <n v="12"/>
    <x v="1"/>
    <x v="6"/>
  </r>
  <r>
    <s v="SUB_2366"/>
    <s v="ID_3223"/>
    <s v="Best Sound Design"/>
    <s v="Mexico"/>
    <n v="0"/>
    <n v="50"/>
    <s v="Mon"/>
    <n v="15"/>
    <x v="0"/>
    <x v="10"/>
  </r>
  <r>
    <s v="SUB_2367"/>
    <s v="ID_3317"/>
    <s v="Best Actress"/>
    <s v="Others"/>
    <n v="0.4"/>
    <n v="30"/>
    <s v="Thu"/>
    <n v="12"/>
    <x v="0"/>
    <x v="5"/>
  </r>
  <r>
    <s v="SUB_2368"/>
    <s v="ID_4121"/>
    <s v="Short Film"/>
    <s v="France"/>
    <n v="0.3"/>
    <n v="49"/>
    <s v="Thu"/>
    <n v="10"/>
    <x v="1"/>
    <x v="6"/>
  </r>
  <r>
    <s v="SUB_2369"/>
    <s v="ID_2667"/>
    <s v="Feature Script"/>
    <s v="United States"/>
    <n v="0.1"/>
    <n v="72"/>
    <s v="Wed"/>
    <n v="13"/>
    <x v="0"/>
    <x v="12"/>
  </r>
  <r>
    <s v="SUB_2370"/>
    <s v="ID_2616"/>
    <s v="Best Sound Design"/>
    <s v="Germany"/>
    <n v="0.1"/>
    <n v="45"/>
    <s v="Sun"/>
    <n v="13"/>
    <x v="1"/>
    <x v="6"/>
  </r>
  <r>
    <s v="SUB_2371"/>
    <s v="ID_1327"/>
    <s v="Best Editing"/>
    <s v="United States"/>
    <n v="0.2"/>
    <n v="40"/>
    <s v="Thu"/>
    <n v="11"/>
    <x v="2"/>
    <x v="9"/>
  </r>
  <r>
    <s v="SUB_2372"/>
    <s v="ID_1549"/>
    <s v="Best Editing"/>
    <s v="United States"/>
    <n v="0.4"/>
    <n v="30"/>
    <s v="Sat"/>
    <n v="10"/>
    <x v="0"/>
    <x v="5"/>
  </r>
  <r>
    <s v="SUB_2373"/>
    <s v="ID_4037"/>
    <s v="Short Script"/>
    <s v="Nigeria"/>
    <n v="0.4"/>
    <n v="42"/>
    <s v="Tue"/>
    <n v="12"/>
    <x v="1"/>
    <x v="6"/>
  </r>
  <r>
    <s v="SUB_2374"/>
    <s v="ID_4133"/>
    <s v="Feature Film"/>
    <s v="United States"/>
    <n v="0.1"/>
    <n v="72"/>
    <s v="Sat"/>
    <n v="17"/>
    <x v="1"/>
    <x v="6"/>
  </r>
  <r>
    <s v="SUB_2375"/>
    <s v="ID_2194"/>
    <s v="Feature Script"/>
    <s v="Australia"/>
    <n v="0.1"/>
    <n v="72"/>
    <s v="Sun"/>
    <n v="10"/>
    <x v="2"/>
    <x v="4"/>
  </r>
  <r>
    <s v="SUB_2376"/>
    <s v="ID_1682"/>
    <s v="Short Film"/>
    <s v="Mexico"/>
    <n v="0.3"/>
    <n v="49"/>
    <s v="Sat"/>
    <n v="10"/>
    <x v="1"/>
    <x v="6"/>
  </r>
  <r>
    <s v="SUB_2377"/>
    <s v="ID_1608"/>
    <s v="Best Editing"/>
    <s v="India"/>
    <n v="0.3"/>
    <n v="35"/>
    <s v="Fri"/>
    <n v="10"/>
    <x v="1"/>
    <x v="6"/>
  </r>
  <r>
    <s v="SUB_2378"/>
    <s v="ID_3577"/>
    <s v="Best Producer"/>
    <s v="United Kingdom"/>
    <n v="0.2"/>
    <n v="40"/>
    <s v="Tue"/>
    <n v="10"/>
    <x v="0"/>
    <x v="0"/>
  </r>
  <r>
    <s v="SUB_2379"/>
    <s v="ID_3153"/>
    <s v="Short Script"/>
    <s v="United States"/>
    <n v="0.2"/>
    <n v="56"/>
    <s v="Mon"/>
    <n v="12"/>
    <x v="1"/>
    <x v="6"/>
  </r>
  <r>
    <s v="SUB_2380"/>
    <s v="ID_1858"/>
    <s v="Feature Film"/>
    <s v="Brazil"/>
    <n v="0.2"/>
    <n v="64"/>
    <s v="Fri"/>
    <n v="12"/>
    <x v="0"/>
    <x v="3"/>
  </r>
  <r>
    <s v="SUB_2381"/>
    <s v="ID_3925"/>
    <s v="Documentary"/>
    <s v="South Korea"/>
    <n v="0.3"/>
    <n v="49"/>
    <s v="Wed"/>
    <n v="12"/>
    <x v="0"/>
    <x v="11"/>
  </r>
  <r>
    <s v="SUB_2382"/>
    <s v="ID_3443"/>
    <s v="Best Editing"/>
    <s v="Others"/>
    <n v="0"/>
    <n v="50"/>
    <s v="Sat"/>
    <n v="13"/>
    <x v="2"/>
    <x v="4"/>
  </r>
  <r>
    <s v="SUB_2383"/>
    <s v="ID_2919"/>
    <s v="Short Script"/>
    <s v="Canada"/>
    <n v="0.1"/>
    <n v="63"/>
    <s v="Wed"/>
    <n v="10"/>
    <x v="0"/>
    <x v="1"/>
  </r>
  <r>
    <s v="SUB_2384"/>
    <s v="ID_2322"/>
    <s v="Best Editing"/>
    <s v="United States"/>
    <n v="0.3"/>
    <n v="35"/>
    <s v="Thu"/>
    <n v="15"/>
    <x v="0"/>
    <x v="9"/>
  </r>
  <r>
    <s v="SUB_2385"/>
    <s v="ID_2090"/>
    <s v="Best Cinematography"/>
    <s v="France"/>
    <n v="0.3"/>
    <n v="35"/>
    <s v="Fri"/>
    <n v="13"/>
    <x v="1"/>
    <x v="6"/>
  </r>
  <r>
    <s v="SUB_2386"/>
    <s v="ID_1303"/>
    <s v="Best Editing"/>
    <s v="Others"/>
    <n v="0.2"/>
    <n v="40"/>
    <s v="Sat"/>
    <n v="14"/>
    <x v="0"/>
    <x v="12"/>
  </r>
  <r>
    <s v="SUB_2387"/>
    <s v="ID_3294"/>
    <s v="Feature Script"/>
    <s v="Brazil"/>
    <n v="0.4"/>
    <n v="48"/>
    <s v="Wed"/>
    <n v="9"/>
    <x v="0"/>
    <x v="9"/>
  </r>
  <r>
    <s v="SUB_2388"/>
    <s v="ID_1402"/>
    <s v="Best Actor"/>
    <s v="Australia"/>
    <n v="0.3"/>
    <n v="35"/>
    <s v="Sat"/>
    <n v="10"/>
    <x v="2"/>
    <x v="8"/>
  </r>
  <r>
    <s v="SUB_2389"/>
    <s v="ID_2650"/>
    <s v="Best Actor"/>
    <s v="Australia"/>
    <n v="0.2"/>
    <n v="40"/>
    <s v="Fri"/>
    <n v="14"/>
    <x v="0"/>
    <x v="11"/>
  </r>
  <r>
    <s v="SUB_2390"/>
    <s v="ID_1975"/>
    <s v="Short Film"/>
    <s v="Nigeria"/>
    <n v="0.2"/>
    <n v="56"/>
    <s v="Sun"/>
    <n v="9"/>
    <x v="0"/>
    <x v="4"/>
  </r>
  <r>
    <s v="SUB_2391"/>
    <s v="ID_1792"/>
    <s v="Best Producer"/>
    <s v="United Kingdom"/>
    <n v="0.1"/>
    <n v="45"/>
    <s v="Wed"/>
    <n v="12"/>
    <x v="0"/>
    <x v="11"/>
  </r>
  <r>
    <s v="SUB_2392"/>
    <s v="ID_4091"/>
    <s v="Best Editing"/>
    <s v="United Kingdom"/>
    <n v="0"/>
    <n v="50"/>
    <s v="Tue"/>
    <n v="13"/>
    <x v="1"/>
    <x v="6"/>
  </r>
  <r>
    <s v="SUB_2393"/>
    <s v="ID_1268"/>
    <s v="Feature Film"/>
    <s v="United States"/>
    <n v="0.2"/>
    <n v="64"/>
    <s v="Sun"/>
    <n v="10"/>
    <x v="1"/>
    <x v="6"/>
  </r>
  <r>
    <s v="SUB_2394"/>
    <s v="ID_2924"/>
    <s v="Documentary"/>
    <s v="India"/>
    <n v="0.2"/>
    <n v="56"/>
    <s v="Tue"/>
    <n v="13"/>
    <x v="2"/>
    <x v="9"/>
  </r>
  <r>
    <s v="SUB_2395"/>
    <s v="ID_2390"/>
    <s v="Best Actor"/>
    <s v="United States"/>
    <n v="0.2"/>
    <n v="40"/>
    <s v="Mon"/>
    <n v="17"/>
    <x v="2"/>
    <x v="13"/>
  </r>
  <r>
    <s v="SUB_2396"/>
    <s v="ID_3264"/>
    <s v="Feature Script"/>
    <s v="France"/>
    <n v="0.3"/>
    <n v="56"/>
    <s v="Sun"/>
    <n v="17"/>
    <x v="1"/>
    <x v="6"/>
  </r>
  <r>
    <s v="SUB_2397"/>
    <s v="ID_3545"/>
    <s v="Best Cinematography"/>
    <s v="Mexico"/>
    <n v="0.2"/>
    <n v="40"/>
    <s v="Tue"/>
    <n v="9"/>
    <x v="0"/>
    <x v="7"/>
  </r>
  <r>
    <s v="SUB_2398"/>
    <s v="ID_3839"/>
    <s v="Best Editing"/>
    <s v="India"/>
    <n v="0.3"/>
    <n v="35"/>
    <s v="Thu"/>
    <n v="14"/>
    <x v="1"/>
    <x v="6"/>
  </r>
  <r>
    <s v="SUB_2399"/>
    <s v="ID_4165"/>
    <s v="Best Editing"/>
    <s v="Nigeria"/>
    <n v="0"/>
    <n v="50"/>
    <s v="Wed"/>
    <n v="11"/>
    <x v="1"/>
    <x v="6"/>
  </r>
  <r>
    <s v="SUB_2400"/>
    <s v="ID_1369"/>
    <s v="Best Cinematography"/>
    <s v="United States"/>
    <n v="0.4"/>
    <n v="30"/>
    <s v="Sat"/>
    <n v="9"/>
    <x v="0"/>
    <x v="1"/>
  </r>
  <r>
    <s v="SUB_2401"/>
    <s v="ID_1182"/>
    <s v="Short Script"/>
    <s v="Australia"/>
    <n v="0.3"/>
    <n v="49"/>
    <s v="Tue"/>
    <n v="12"/>
    <x v="0"/>
    <x v="4"/>
  </r>
  <r>
    <s v="SUB_2402"/>
    <s v="ID_3602"/>
    <s v="Best Sound Design"/>
    <s v="Nigeria"/>
    <n v="0.2"/>
    <n v="40"/>
    <s v="Thu"/>
    <n v="15"/>
    <x v="1"/>
    <x v="6"/>
  </r>
  <r>
    <s v="SUB_2403"/>
    <s v="ID_2295"/>
    <s v="Best Director"/>
    <s v="India"/>
    <n v="0.2"/>
    <n v="40"/>
    <s v="Tue"/>
    <n v="11"/>
    <x v="1"/>
    <x v="6"/>
  </r>
  <r>
    <s v="SUB_2404"/>
    <s v="ID_3754"/>
    <s v="Best Editing"/>
    <s v="Brazil"/>
    <n v="0.2"/>
    <n v="40"/>
    <s v="Thu"/>
    <n v="9"/>
    <x v="0"/>
    <x v="7"/>
  </r>
  <r>
    <s v="SUB_2405"/>
    <s v="ID_2246"/>
    <s v="Best Producer"/>
    <s v="Brazil"/>
    <n v="0.3"/>
    <n v="35"/>
    <s v="Mon"/>
    <n v="12"/>
    <x v="2"/>
    <x v="8"/>
  </r>
  <r>
    <s v="SUB_2406"/>
    <s v="ID_2373"/>
    <s v="Best Sound Design"/>
    <s v="Australia"/>
    <n v="0.3"/>
    <n v="35"/>
    <s v="Mon"/>
    <n v="15"/>
    <x v="0"/>
    <x v="9"/>
  </r>
  <r>
    <s v="SUB_2407"/>
    <s v="ID_1081"/>
    <s v="Documentary"/>
    <s v="United States"/>
    <n v="0.1"/>
    <n v="63"/>
    <s v="Wed"/>
    <n v="15"/>
    <x v="2"/>
    <x v="1"/>
  </r>
  <r>
    <s v="SUB_2408"/>
    <s v="ID_2113"/>
    <s v="Best Actress"/>
    <s v="Others"/>
    <n v="0.2"/>
    <n v="40"/>
    <s v="Thu"/>
    <n v="13"/>
    <x v="0"/>
    <x v="10"/>
  </r>
  <r>
    <s v="SUB_2409"/>
    <s v="ID_3597"/>
    <s v="Best Director"/>
    <s v="Nigeria"/>
    <n v="0.3"/>
    <n v="35"/>
    <s v="Thu"/>
    <n v="17"/>
    <x v="0"/>
    <x v="2"/>
  </r>
  <r>
    <s v="SUB_2410"/>
    <s v="ID_2498"/>
    <s v="Best Director"/>
    <s v="Canada"/>
    <n v="0.4"/>
    <n v="30"/>
    <s v="Fri"/>
    <n v="12"/>
    <x v="0"/>
    <x v="1"/>
  </r>
  <r>
    <s v="SUB_2411"/>
    <s v="ID_4158"/>
    <s v="Best Cinematography"/>
    <s v="United States"/>
    <n v="0.4"/>
    <n v="30"/>
    <s v="Thu"/>
    <n v="12"/>
    <x v="1"/>
    <x v="6"/>
  </r>
  <r>
    <s v="SUB_2412"/>
    <s v="ID_2302"/>
    <s v="Best Producer"/>
    <s v="South Korea"/>
    <n v="0"/>
    <n v="50"/>
    <s v="Sun"/>
    <n v="17"/>
    <x v="1"/>
    <x v="6"/>
  </r>
  <r>
    <s v="SUB_2413"/>
    <s v="ID_2470"/>
    <s v="Best Sound Design"/>
    <s v="France"/>
    <n v="0.1"/>
    <n v="45"/>
    <s v="Fri"/>
    <n v="14"/>
    <x v="2"/>
    <x v="3"/>
  </r>
  <r>
    <s v="SUB_2414"/>
    <s v="ID_1880"/>
    <s v="Best Producer"/>
    <s v="United States"/>
    <n v="0.1"/>
    <n v="45"/>
    <s v="Wed"/>
    <n v="11"/>
    <x v="1"/>
    <x v="6"/>
  </r>
  <r>
    <s v="SUB_2415"/>
    <s v="ID_2930"/>
    <s v="Feature Film"/>
    <s v="India"/>
    <n v="0.3"/>
    <n v="56"/>
    <s v="Sat"/>
    <n v="16"/>
    <x v="0"/>
    <x v="10"/>
  </r>
  <r>
    <s v="SUB_2416"/>
    <s v="ID_4095"/>
    <s v="Best Sound Design"/>
    <s v="India"/>
    <n v="0"/>
    <n v="50"/>
    <s v="Thu"/>
    <n v="9"/>
    <x v="1"/>
    <x v="6"/>
  </r>
  <r>
    <s v="SUB_2417"/>
    <s v="ID_2414"/>
    <s v="Best Editing"/>
    <s v="Australia"/>
    <n v="0.3"/>
    <n v="35"/>
    <s v="Sat"/>
    <n v="14"/>
    <x v="1"/>
    <x v="6"/>
  </r>
  <r>
    <s v="SUB_2418"/>
    <s v="ID_2529"/>
    <s v="Best Sound Design"/>
    <s v="United Kingdom"/>
    <n v="0.2"/>
    <n v="40"/>
    <s v="Tue"/>
    <n v="12"/>
    <x v="1"/>
    <x v="6"/>
  </r>
  <r>
    <s v="SUB_2419"/>
    <s v="ID_3654"/>
    <s v="Short Film"/>
    <s v="Germany"/>
    <n v="0.1"/>
    <n v="63"/>
    <s v="Thu"/>
    <n v="13"/>
    <x v="0"/>
    <x v="13"/>
  </r>
  <r>
    <s v="SUB_2420"/>
    <s v="ID_1266"/>
    <s v="Best Director"/>
    <s v="South Korea"/>
    <n v="0.3"/>
    <n v="35"/>
    <s v="Fri"/>
    <n v="12"/>
    <x v="2"/>
    <x v="12"/>
  </r>
  <r>
    <s v="SUB_2421"/>
    <s v="ID_4124"/>
    <s v="Feature Script"/>
    <s v="Others"/>
    <n v="0"/>
    <n v="80"/>
    <s v="Wed"/>
    <n v="9"/>
    <x v="1"/>
    <x v="6"/>
  </r>
  <r>
    <s v="SUB_2422"/>
    <s v="ID_2974"/>
    <s v="Best Director"/>
    <s v="Germany"/>
    <n v="0.3"/>
    <n v="35"/>
    <s v="Tue"/>
    <n v="10"/>
    <x v="0"/>
    <x v="4"/>
  </r>
  <r>
    <s v="SUB_2423"/>
    <s v="ID_3099"/>
    <s v="Best Director"/>
    <s v="India"/>
    <n v="0.3"/>
    <n v="35"/>
    <s v="Wed"/>
    <n v="15"/>
    <x v="1"/>
    <x v="6"/>
  </r>
  <r>
    <s v="SUB_2424"/>
    <s v="ID_3923"/>
    <s v="Short Script"/>
    <s v="Germany"/>
    <n v="0.2"/>
    <n v="56"/>
    <s v="Fri"/>
    <n v="11"/>
    <x v="0"/>
    <x v="9"/>
  </r>
  <r>
    <s v="SUB_2425"/>
    <s v="ID_1937"/>
    <s v="Best Producer"/>
    <s v="Others"/>
    <n v="0.3"/>
    <n v="35"/>
    <s v="Thu"/>
    <n v="11"/>
    <x v="0"/>
    <x v="3"/>
  </r>
  <r>
    <s v="SUB_2426"/>
    <s v="ID_2693"/>
    <s v="Best Actor"/>
    <s v="Mexico"/>
    <n v="0.1"/>
    <n v="45"/>
    <s v="Tue"/>
    <n v="14"/>
    <x v="0"/>
    <x v="2"/>
  </r>
  <r>
    <s v="SUB_2427"/>
    <s v="ID_2799"/>
    <s v="Best Actor"/>
    <s v="United Kingdom"/>
    <n v="0.4"/>
    <n v="30"/>
    <s v="Tue"/>
    <n v="10"/>
    <x v="1"/>
    <x v="6"/>
  </r>
  <r>
    <s v="SUB_2428"/>
    <s v="ID_2058"/>
    <s v="Best Cinematography"/>
    <s v="India"/>
    <n v="0"/>
    <n v="50"/>
    <s v="Thu"/>
    <n v="14"/>
    <x v="1"/>
    <x v="6"/>
  </r>
  <r>
    <s v="SUB_2429"/>
    <s v="ID_3468"/>
    <s v="Short Script"/>
    <s v="United States"/>
    <n v="0.2"/>
    <n v="56"/>
    <s v="Thu"/>
    <n v="14"/>
    <x v="1"/>
    <x v="6"/>
  </r>
  <r>
    <s v="SUB_2430"/>
    <s v="ID_2332"/>
    <s v="Best Sound Design"/>
    <s v="France"/>
    <n v="0.3"/>
    <n v="35"/>
    <s v="Sat"/>
    <n v="17"/>
    <x v="0"/>
    <x v="4"/>
  </r>
  <r>
    <s v="SUB_2431"/>
    <s v="ID_1911"/>
    <s v="Documentary"/>
    <s v="France"/>
    <n v="0.1"/>
    <n v="63"/>
    <s v="Wed"/>
    <n v="15"/>
    <x v="0"/>
    <x v="3"/>
  </r>
  <r>
    <s v="SUB_2432"/>
    <s v="ID_1346"/>
    <s v="Best Director"/>
    <s v="United Kingdom"/>
    <n v="0.3"/>
    <n v="35"/>
    <s v="Fri"/>
    <n v="15"/>
    <x v="0"/>
    <x v="11"/>
  </r>
  <r>
    <s v="SUB_2433"/>
    <s v="ID_2070"/>
    <s v="Best Actor"/>
    <s v="India"/>
    <n v="0"/>
    <n v="50"/>
    <s v="Thu"/>
    <n v="16"/>
    <x v="0"/>
    <x v="8"/>
  </r>
  <r>
    <s v="SUB_2434"/>
    <s v="ID_3484"/>
    <s v="Best Actress"/>
    <s v="Germany"/>
    <n v="0"/>
    <n v="50"/>
    <s v="Sun"/>
    <n v="12"/>
    <x v="0"/>
    <x v="4"/>
  </r>
  <r>
    <s v="SUB_2435"/>
    <s v="ID_3315"/>
    <s v="Best Actress"/>
    <s v="South Korea"/>
    <n v="0.3"/>
    <n v="35"/>
    <s v="Tue"/>
    <n v="13"/>
    <x v="1"/>
    <x v="6"/>
  </r>
  <r>
    <s v="SUB_2436"/>
    <s v="ID_3010"/>
    <s v="Best Editing"/>
    <s v="India"/>
    <n v="0"/>
    <n v="50"/>
    <s v="Sun"/>
    <n v="15"/>
    <x v="1"/>
    <x v="6"/>
  </r>
  <r>
    <s v="SUB_2437"/>
    <s v="ID_2449"/>
    <s v="Best Sound Design"/>
    <s v="United Kingdom"/>
    <n v="0.2"/>
    <n v="40"/>
    <s v="Fri"/>
    <n v="15"/>
    <x v="1"/>
    <x v="6"/>
  </r>
  <r>
    <s v="SUB_2438"/>
    <s v="ID_2237"/>
    <s v="Best Actress"/>
    <s v="United States"/>
    <n v="0.1"/>
    <n v="45"/>
    <s v="Tue"/>
    <n v="9"/>
    <x v="0"/>
    <x v="10"/>
  </r>
  <r>
    <s v="SUB_2439"/>
    <s v="ID_2435"/>
    <s v="Documentary"/>
    <s v="India"/>
    <n v="0.3"/>
    <n v="49"/>
    <s v="Fri"/>
    <n v="17"/>
    <x v="1"/>
    <x v="6"/>
  </r>
  <r>
    <s v="SUB_2440"/>
    <s v="ID_2272"/>
    <s v="Best Sound Design"/>
    <s v="India"/>
    <n v="0.2"/>
    <n v="40"/>
    <s v="Fri"/>
    <n v="10"/>
    <x v="0"/>
    <x v="0"/>
  </r>
  <r>
    <s v="SUB_2441"/>
    <s v="ID_3742"/>
    <s v="Short Film"/>
    <s v="India"/>
    <n v="0.2"/>
    <n v="56"/>
    <s v="Fri"/>
    <n v="10"/>
    <x v="0"/>
    <x v="2"/>
  </r>
  <r>
    <s v="SUB_2442"/>
    <s v="ID_1173"/>
    <s v="Best Editing"/>
    <s v="United States"/>
    <n v="0.3"/>
    <n v="35"/>
    <s v="Wed"/>
    <n v="15"/>
    <x v="0"/>
    <x v="0"/>
  </r>
  <r>
    <s v="SUB_2443"/>
    <s v="ID_3697"/>
    <s v="Best Actor"/>
    <s v="United States"/>
    <n v="0.2"/>
    <n v="40"/>
    <s v="Tue"/>
    <n v="9"/>
    <x v="0"/>
    <x v="10"/>
  </r>
  <r>
    <s v="SUB_2444"/>
    <s v="ID_1574"/>
    <s v="Best Editing"/>
    <s v="Germany"/>
    <n v="0.3"/>
    <n v="35"/>
    <s v="Mon"/>
    <n v="10"/>
    <x v="2"/>
    <x v="10"/>
  </r>
  <r>
    <s v="SUB_2445"/>
    <s v="ID_4028"/>
    <s v="Best Actress"/>
    <s v="United Kingdom"/>
    <n v="0"/>
    <n v="50"/>
    <s v="Wed"/>
    <n v="9"/>
    <x v="1"/>
    <x v="6"/>
  </r>
  <r>
    <s v="SUB_2446"/>
    <s v="ID_1522"/>
    <s v="Short Script"/>
    <s v="Brazil"/>
    <n v="0.3"/>
    <n v="49"/>
    <s v="Thu"/>
    <n v="11"/>
    <x v="0"/>
    <x v="11"/>
  </r>
  <r>
    <s v="SUB_2447"/>
    <s v="ID_2059"/>
    <s v="Best Director"/>
    <s v="South Korea"/>
    <n v="0.3"/>
    <n v="35"/>
    <s v="Mon"/>
    <n v="11"/>
    <x v="0"/>
    <x v="4"/>
  </r>
  <r>
    <s v="SUB_2448"/>
    <s v="ID_1249"/>
    <s v="Best Director"/>
    <s v="France"/>
    <n v="0.3"/>
    <n v="35"/>
    <s v="Sat"/>
    <n v="10"/>
    <x v="0"/>
    <x v="4"/>
  </r>
  <r>
    <s v="SUB_2449"/>
    <s v="ID_3568"/>
    <s v="Best Sound Design"/>
    <s v="Canada"/>
    <n v="0.1"/>
    <n v="45"/>
    <s v="Sat"/>
    <n v="15"/>
    <x v="0"/>
    <x v="10"/>
  </r>
  <r>
    <s v="SUB_2450"/>
    <s v="ID_3849"/>
    <s v="Feature Script"/>
    <s v="Mexico"/>
    <n v="0.3"/>
    <n v="56"/>
    <s v="Wed"/>
    <n v="9"/>
    <x v="0"/>
    <x v="9"/>
  </r>
  <r>
    <s v="SUB_2451"/>
    <s v="ID_3274"/>
    <s v="Best Director"/>
    <s v="India"/>
    <n v="0.3"/>
    <n v="35"/>
    <s v="Wed"/>
    <n v="14"/>
    <x v="2"/>
    <x v="12"/>
  </r>
  <r>
    <s v="SUB_2452"/>
    <s v="ID_2810"/>
    <s v="Best Editing"/>
    <s v="Others"/>
    <n v="0.1"/>
    <n v="45"/>
    <s v="Sun"/>
    <n v="9"/>
    <x v="1"/>
    <x v="6"/>
  </r>
  <r>
    <s v="SUB_2453"/>
    <s v="ID_2409"/>
    <s v="Feature Script"/>
    <s v="United States"/>
    <n v="0.2"/>
    <n v="64"/>
    <s v="Fri"/>
    <n v="9"/>
    <x v="0"/>
    <x v="11"/>
  </r>
  <r>
    <s v="SUB_2454"/>
    <s v="ID_1200"/>
    <s v="Best Director"/>
    <s v="United States"/>
    <n v="0"/>
    <n v="50"/>
    <s v="Tue"/>
    <n v="9"/>
    <x v="0"/>
    <x v="12"/>
  </r>
  <r>
    <s v="SUB_2455"/>
    <s v="ID_3462"/>
    <s v="Best Actor"/>
    <s v="Australia"/>
    <n v="0.4"/>
    <n v="30"/>
    <s v="Sat"/>
    <n v="12"/>
    <x v="0"/>
    <x v="0"/>
  </r>
  <r>
    <s v="SUB_2456"/>
    <s v="ID_3990"/>
    <s v="Short Film"/>
    <s v="India"/>
    <n v="0.3"/>
    <n v="49"/>
    <s v="Thu"/>
    <n v="11"/>
    <x v="2"/>
    <x v="10"/>
  </r>
  <r>
    <s v="SUB_2457"/>
    <s v="ID_2255"/>
    <s v="Best Director"/>
    <s v="India"/>
    <n v="0.4"/>
    <n v="30"/>
    <s v="Tue"/>
    <n v="12"/>
    <x v="0"/>
    <x v="12"/>
  </r>
  <r>
    <s v="SUB_2458"/>
    <s v="ID_2689"/>
    <s v="Short Film"/>
    <s v="Germany"/>
    <n v="0.4"/>
    <n v="42"/>
    <s v="Sat"/>
    <n v="16"/>
    <x v="1"/>
    <x v="6"/>
  </r>
  <r>
    <s v="SUB_2459"/>
    <s v="ID_3092"/>
    <s v="Feature Film"/>
    <s v="Canada"/>
    <n v="0.2"/>
    <n v="64"/>
    <s v="Sun"/>
    <n v="10"/>
    <x v="1"/>
    <x v="6"/>
  </r>
  <r>
    <s v="SUB_2460"/>
    <s v="ID_3101"/>
    <s v="Best Sound Design"/>
    <s v="Others"/>
    <n v="0.1"/>
    <n v="45"/>
    <s v="Mon"/>
    <n v="14"/>
    <x v="0"/>
    <x v="12"/>
  </r>
  <r>
    <s v="SUB_2461"/>
    <s v="ID_3747"/>
    <s v="Short Script"/>
    <s v="United Kingdom"/>
    <n v="0"/>
    <n v="70"/>
    <s v="Wed"/>
    <n v="10"/>
    <x v="0"/>
    <x v="3"/>
  </r>
  <r>
    <s v="SUB_2462"/>
    <s v="ID_3097"/>
    <s v="Best Producer"/>
    <s v="Mexico"/>
    <n v="0.3"/>
    <n v="35"/>
    <s v="Sun"/>
    <n v="16"/>
    <x v="0"/>
    <x v="3"/>
  </r>
  <r>
    <s v="SUB_2463"/>
    <s v="ID_1481"/>
    <s v="Best Producer"/>
    <s v="South Korea"/>
    <n v="0.3"/>
    <n v="35"/>
    <s v="Fri"/>
    <n v="14"/>
    <x v="2"/>
    <x v="2"/>
  </r>
  <r>
    <s v="SUB_2464"/>
    <s v="ID_2338"/>
    <s v="Best Sound Design"/>
    <s v="Nigeria"/>
    <n v="0"/>
    <n v="50"/>
    <s v="Sat"/>
    <n v="10"/>
    <x v="2"/>
    <x v="11"/>
  </r>
  <r>
    <s v="SUB_2465"/>
    <s v="ID_1361"/>
    <s v="Best Sound Design"/>
    <s v="United States"/>
    <n v="0.4"/>
    <n v="30"/>
    <s v="Tue"/>
    <n v="14"/>
    <x v="1"/>
    <x v="6"/>
  </r>
  <r>
    <s v="SUB_2466"/>
    <s v="ID_1481"/>
    <s v="Best Editing"/>
    <s v="Others"/>
    <n v="0.2"/>
    <n v="40"/>
    <s v="Wed"/>
    <n v="12"/>
    <x v="2"/>
    <x v="2"/>
  </r>
  <r>
    <s v="SUB_2467"/>
    <s v="ID_1552"/>
    <s v="Best Editing"/>
    <s v="United Kingdom"/>
    <n v="0.3"/>
    <n v="35"/>
    <s v="Tue"/>
    <n v="16"/>
    <x v="1"/>
    <x v="6"/>
  </r>
  <r>
    <s v="SUB_2468"/>
    <s v="ID_1129"/>
    <s v="Best Producer"/>
    <s v="United Kingdom"/>
    <n v="0.3"/>
    <n v="35"/>
    <s v="Sun"/>
    <n v="13"/>
    <x v="0"/>
    <x v="2"/>
  </r>
  <r>
    <s v="SUB_2469"/>
    <s v="ID_3946"/>
    <s v="Short Script"/>
    <s v="Germany"/>
    <n v="0"/>
    <n v="70"/>
    <s v="Wed"/>
    <n v="9"/>
    <x v="0"/>
    <x v="5"/>
  </r>
  <r>
    <s v="SUB_2470"/>
    <s v="ID_2117"/>
    <s v="Short Film"/>
    <s v="South Korea"/>
    <n v="0"/>
    <n v="70"/>
    <s v="Fri"/>
    <n v="16"/>
    <x v="1"/>
    <x v="6"/>
  </r>
  <r>
    <s v="SUB_2471"/>
    <s v="ID_2526"/>
    <s v="Best Editing"/>
    <s v="France"/>
    <n v="0.4"/>
    <n v="30"/>
    <s v="Tue"/>
    <n v="16"/>
    <x v="1"/>
    <x v="6"/>
  </r>
  <r>
    <s v="SUB_2472"/>
    <s v="ID_2147"/>
    <s v="Best Cinematography"/>
    <s v="United Kingdom"/>
    <n v="0.2"/>
    <n v="40"/>
    <s v="Wed"/>
    <n v="9"/>
    <x v="1"/>
    <x v="6"/>
  </r>
  <r>
    <s v="SUB_2473"/>
    <s v="ID_1884"/>
    <s v="Best Actor"/>
    <s v="Others"/>
    <n v="0.4"/>
    <n v="30"/>
    <s v="Thu"/>
    <n v="15"/>
    <x v="1"/>
    <x v="6"/>
  </r>
  <r>
    <s v="SUB_2474"/>
    <s v="ID_2710"/>
    <s v="Documentary"/>
    <s v="India"/>
    <n v="0.4"/>
    <n v="42"/>
    <s v="Wed"/>
    <n v="13"/>
    <x v="0"/>
    <x v="9"/>
  </r>
  <r>
    <s v="SUB_2475"/>
    <s v="ID_4141"/>
    <s v="Best Cinematography"/>
    <s v="India"/>
    <n v="0.4"/>
    <n v="30"/>
    <s v="Thu"/>
    <n v="14"/>
    <x v="1"/>
    <x v="6"/>
  </r>
  <r>
    <s v="SUB_2476"/>
    <s v="ID_3973"/>
    <s v="Documentary"/>
    <s v="India"/>
    <n v="0.3"/>
    <n v="49"/>
    <s v="Sun"/>
    <n v="9"/>
    <x v="0"/>
    <x v="5"/>
  </r>
  <r>
    <s v="SUB_2477"/>
    <s v="ID_1403"/>
    <s v="Best Editing"/>
    <s v="Others"/>
    <n v="0"/>
    <n v="50"/>
    <s v="Tue"/>
    <n v="13"/>
    <x v="1"/>
    <x v="6"/>
  </r>
  <r>
    <s v="SUB_2478"/>
    <s v="ID_2764"/>
    <s v="Short Script"/>
    <s v="United Kingdom"/>
    <n v="0.3"/>
    <n v="49"/>
    <s v="Sun"/>
    <n v="17"/>
    <x v="0"/>
    <x v="13"/>
  </r>
  <r>
    <s v="SUB_2479"/>
    <s v="ID_1874"/>
    <s v="Best Actor"/>
    <s v="India"/>
    <n v="0.3"/>
    <n v="35"/>
    <s v="Wed"/>
    <n v="11"/>
    <x v="0"/>
    <x v="0"/>
  </r>
  <r>
    <s v="SUB_2480"/>
    <s v="ID_1935"/>
    <s v="Best Actress"/>
    <s v="Others"/>
    <n v="0.3"/>
    <n v="35"/>
    <s v="Fri"/>
    <n v="16"/>
    <x v="0"/>
    <x v="1"/>
  </r>
  <r>
    <s v="SUB_2481"/>
    <s v="ID_1997"/>
    <s v="Best Cinematography"/>
    <s v="Canada"/>
    <n v="0.2"/>
    <n v="40"/>
    <s v="Sun"/>
    <n v="16"/>
    <x v="0"/>
    <x v="0"/>
  </r>
  <r>
    <s v="SUB_2482"/>
    <s v="ID_1621"/>
    <s v="Short Film"/>
    <s v="United States"/>
    <n v="0"/>
    <n v="70"/>
    <s v="Sat"/>
    <n v="11"/>
    <x v="0"/>
    <x v="0"/>
  </r>
  <r>
    <s v="SUB_2483"/>
    <s v="ID_3656"/>
    <s v="Short Script"/>
    <s v="United States"/>
    <n v="0"/>
    <n v="70"/>
    <s v="Wed"/>
    <n v="15"/>
    <x v="0"/>
    <x v="8"/>
  </r>
  <r>
    <s v="SUB_2484"/>
    <s v="ID_1193"/>
    <s v="Feature Film"/>
    <s v="United States"/>
    <n v="0"/>
    <n v="80"/>
    <s v="Tue"/>
    <n v="16"/>
    <x v="0"/>
    <x v="10"/>
  </r>
  <r>
    <s v="SUB_2485"/>
    <s v="ID_1117"/>
    <s v="Best Cinematography"/>
    <s v="United States"/>
    <n v="0.3"/>
    <n v="35"/>
    <s v="Fri"/>
    <n v="17"/>
    <x v="1"/>
    <x v="6"/>
  </r>
  <r>
    <s v="SUB_2486"/>
    <s v="ID_1868"/>
    <s v="Documentary"/>
    <s v="United Kingdom"/>
    <n v="0.1"/>
    <n v="63"/>
    <s v="Fri"/>
    <n v="11"/>
    <x v="1"/>
    <x v="6"/>
  </r>
  <r>
    <s v="SUB_2487"/>
    <s v="ID_2035"/>
    <s v="Best Actress"/>
    <s v="Nigeria"/>
    <n v="0.1"/>
    <n v="45"/>
    <s v="Fri"/>
    <n v="11"/>
    <x v="1"/>
    <x v="6"/>
  </r>
  <r>
    <s v="SUB_2488"/>
    <s v="ID_1696"/>
    <s v="Short Film"/>
    <s v="United Kingdom"/>
    <n v="0.3"/>
    <n v="49"/>
    <s v="Sun"/>
    <n v="11"/>
    <x v="0"/>
    <x v="4"/>
  </r>
  <r>
    <s v="SUB_2489"/>
    <s v="ID_3222"/>
    <s v="Best Actress"/>
    <s v="United States"/>
    <n v="0"/>
    <n v="50"/>
    <s v="Wed"/>
    <n v="9"/>
    <x v="1"/>
    <x v="6"/>
  </r>
  <r>
    <s v="SUB_2490"/>
    <s v="ID_1138"/>
    <s v="Short Script"/>
    <s v="Nigeria"/>
    <n v="0.3"/>
    <n v="49"/>
    <s v="Sun"/>
    <n v="15"/>
    <x v="1"/>
    <x v="6"/>
  </r>
  <r>
    <s v="SUB_2491"/>
    <s v="ID_4182"/>
    <s v="Best Cinematography"/>
    <s v="Australia"/>
    <n v="0.2"/>
    <n v="40"/>
    <s v="Tue"/>
    <n v="9"/>
    <x v="1"/>
    <x v="6"/>
  </r>
  <r>
    <s v="SUB_2492"/>
    <s v="ID_1521"/>
    <s v="Feature Script"/>
    <s v="United Kingdom"/>
    <n v="0"/>
    <n v="80"/>
    <s v="Sat"/>
    <n v="16"/>
    <x v="0"/>
    <x v="4"/>
  </r>
  <r>
    <s v="SUB_2493"/>
    <s v="ID_2518"/>
    <s v="Best Director"/>
    <s v="France"/>
    <n v="0.2"/>
    <n v="40"/>
    <s v="Thu"/>
    <n v="14"/>
    <x v="1"/>
    <x v="6"/>
  </r>
  <r>
    <s v="SUB_2494"/>
    <s v="ID_3970"/>
    <s v="Best Actress"/>
    <s v="India"/>
    <n v="0.3"/>
    <n v="35"/>
    <s v="Sat"/>
    <n v="9"/>
    <x v="0"/>
    <x v="9"/>
  </r>
  <r>
    <s v="SUB_2495"/>
    <s v="ID_1347"/>
    <s v="Best Producer"/>
    <s v="South Korea"/>
    <n v="0.2"/>
    <n v="40"/>
    <s v="Wed"/>
    <n v="12"/>
    <x v="2"/>
    <x v="8"/>
  </r>
  <r>
    <s v="SUB_2496"/>
    <s v="ID_1005"/>
    <s v="Feature Script"/>
    <s v="Germany"/>
    <n v="0.3"/>
    <n v="56"/>
    <s v="Fri"/>
    <n v="16"/>
    <x v="0"/>
    <x v="8"/>
  </r>
  <r>
    <s v="SUB_2497"/>
    <s v="ID_2749"/>
    <s v="Short Script"/>
    <s v="Mexico"/>
    <n v="0.3"/>
    <n v="49"/>
    <s v="Sun"/>
    <n v="9"/>
    <x v="1"/>
    <x v="6"/>
  </r>
  <r>
    <s v="SUB_2498"/>
    <s v="ID_4081"/>
    <s v="Documentary"/>
    <s v="India"/>
    <n v="0"/>
    <n v="70"/>
    <s v="Tue"/>
    <n v="10"/>
    <x v="1"/>
    <x v="6"/>
  </r>
  <r>
    <s v="SUB_2499"/>
    <s v="ID_3447"/>
    <s v="Best Actor"/>
    <s v="United Kingdom"/>
    <n v="0.2"/>
    <n v="40"/>
    <s v="Tue"/>
    <n v="17"/>
    <x v="2"/>
    <x v="13"/>
  </r>
  <r>
    <s v="SUB_2500"/>
    <s v="ID_1722"/>
    <s v="Best Cinematography"/>
    <s v="Australia"/>
    <n v="0.3"/>
    <n v="35"/>
    <s v="Sun"/>
    <n v="17"/>
    <x v="1"/>
    <x v="6"/>
  </r>
  <r>
    <s v="SUB_2501"/>
    <s v="ID_1946"/>
    <s v="Short Film"/>
    <s v="Others"/>
    <n v="0.4"/>
    <n v="42"/>
    <s v="Tue"/>
    <n v="10"/>
    <x v="0"/>
    <x v="1"/>
  </r>
  <r>
    <s v="SUB_2502"/>
    <s v="ID_1750"/>
    <s v="Short Script"/>
    <s v="Brazil"/>
    <n v="0.3"/>
    <n v="49"/>
    <s v="Tue"/>
    <n v="10"/>
    <x v="0"/>
    <x v="9"/>
  </r>
  <r>
    <s v="SUB_2503"/>
    <s v="ID_2077"/>
    <s v="Best Actress"/>
    <s v="United Kingdom"/>
    <n v="0.3"/>
    <n v="35"/>
    <s v="Thu"/>
    <n v="13"/>
    <x v="0"/>
    <x v="3"/>
  </r>
  <r>
    <s v="SUB_2504"/>
    <s v="ID_1897"/>
    <s v="Best Actor"/>
    <s v="Germany"/>
    <n v="0.2"/>
    <n v="40"/>
    <s v="Thu"/>
    <n v="12"/>
    <x v="1"/>
    <x v="6"/>
  </r>
  <r>
    <s v="SUB_2505"/>
    <s v="ID_4101"/>
    <s v="Short Film"/>
    <s v="India"/>
    <n v="0.3"/>
    <n v="49"/>
    <s v="Sat"/>
    <n v="15"/>
    <x v="1"/>
    <x v="6"/>
  </r>
  <r>
    <s v="SUB_2506"/>
    <s v="ID_1496"/>
    <s v="Best Cinematography"/>
    <s v="Others"/>
    <n v="0"/>
    <n v="50"/>
    <s v="Sat"/>
    <n v="16"/>
    <x v="0"/>
    <x v="8"/>
  </r>
  <r>
    <s v="SUB_2507"/>
    <s v="ID_4102"/>
    <s v="Best Producer"/>
    <s v="Others"/>
    <n v="0.1"/>
    <n v="45"/>
    <s v="Fri"/>
    <n v="10"/>
    <x v="1"/>
    <x v="6"/>
  </r>
  <r>
    <s v="SUB_2508"/>
    <s v="ID_1823"/>
    <s v="Best Editing"/>
    <s v="Canada"/>
    <n v="0.1"/>
    <n v="45"/>
    <s v="Wed"/>
    <n v="13"/>
    <x v="0"/>
    <x v="7"/>
  </r>
  <r>
    <s v="SUB_2509"/>
    <s v="ID_1917"/>
    <s v="Best Actress"/>
    <s v="France"/>
    <n v="0.3"/>
    <n v="35"/>
    <s v="Tue"/>
    <n v="12"/>
    <x v="1"/>
    <x v="6"/>
  </r>
  <r>
    <s v="SUB_2510"/>
    <s v="ID_2646"/>
    <s v="Short Film"/>
    <s v="United States"/>
    <n v="0.4"/>
    <n v="42"/>
    <s v="Fri"/>
    <n v="11"/>
    <x v="2"/>
    <x v="12"/>
  </r>
  <r>
    <s v="SUB_2511"/>
    <s v="ID_1534"/>
    <s v="Best Actor"/>
    <s v="India"/>
    <n v="0.3"/>
    <n v="35"/>
    <s v="Fri"/>
    <n v="14"/>
    <x v="1"/>
    <x v="6"/>
  </r>
  <r>
    <s v="SUB_2512"/>
    <s v="ID_2570"/>
    <s v="Short Film"/>
    <s v="United States"/>
    <n v="0.3"/>
    <n v="49"/>
    <s v="Mon"/>
    <n v="17"/>
    <x v="0"/>
    <x v="8"/>
  </r>
  <r>
    <s v="SUB_2513"/>
    <s v="ID_2933"/>
    <s v="Best Editing"/>
    <s v="India"/>
    <n v="0.2"/>
    <n v="40"/>
    <s v="Sun"/>
    <n v="15"/>
    <x v="1"/>
    <x v="6"/>
  </r>
  <r>
    <s v="SUB_2514"/>
    <s v="ID_2579"/>
    <s v="Best Actress"/>
    <s v="France"/>
    <n v="0.4"/>
    <n v="30"/>
    <s v="Wed"/>
    <n v="12"/>
    <x v="0"/>
    <x v="7"/>
  </r>
  <r>
    <s v="SUB_2515"/>
    <s v="ID_2414"/>
    <s v="Documentary"/>
    <s v="Germany"/>
    <n v="0.3"/>
    <n v="49"/>
    <s v="Sat"/>
    <n v="11"/>
    <x v="1"/>
    <x v="6"/>
  </r>
  <r>
    <s v="SUB_2516"/>
    <s v="ID_3540"/>
    <s v="Best Producer"/>
    <s v="United States"/>
    <n v="0.3"/>
    <n v="35"/>
    <s v="Wed"/>
    <n v="15"/>
    <x v="0"/>
    <x v="9"/>
  </r>
  <r>
    <s v="SUB_2517"/>
    <s v="ID_2354"/>
    <s v="Feature Script"/>
    <s v="United States"/>
    <n v="0.3"/>
    <n v="56"/>
    <s v="Sun"/>
    <n v="12"/>
    <x v="0"/>
    <x v="8"/>
  </r>
  <r>
    <s v="SUB_2518"/>
    <s v="ID_3044"/>
    <s v="Documentary"/>
    <s v="India"/>
    <n v="0.3"/>
    <n v="49"/>
    <s v="Wed"/>
    <n v="12"/>
    <x v="0"/>
    <x v="3"/>
  </r>
  <r>
    <s v="SUB_2519"/>
    <s v="ID_3498"/>
    <s v="Best Director"/>
    <s v="United States"/>
    <n v="0"/>
    <n v="50"/>
    <s v="Sun"/>
    <n v="16"/>
    <x v="0"/>
    <x v="3"/>
  </r>
  <r>
    <s v="SUB_2520"/>
    <s v="ID_2445"/>
    <s v="Best Actress"/>
    <s v="United Kingdom"/>
    <n v="0"/>
    <n v="50"/>
    <s v="Sat"/>
    <n v="9"/>
    <x v="1"/>
    <x v="6"/>
  </r>
  <r>
    <s v="SUB_2521"/>
    <s v="ID_2183"/>
    <s v="Best Actor"/>
    <s v="Germany"/>
    <n v="0.1"/>
    <n v="45"/>
    <s v="Sat"/>
    <n v="13"/>
    <x v="1"/>
    <x v="6"/>
  </r>
  <r>
    <s v="SUB_2522"/>
    <s v="ID_3029"/>
    <s v="Feature Film"/>
    <s v="India"/>
    <n v="0.3"/>
    <n v="56"/>
    <s v="Mon"/>
    <n v="17"/>
    <x v="2"/>
    <x v="7"/>
  </r>
  <r>
    <s v="SUB_2523"/>
    <s v="ID_1107"/>
    <s v="Best Editing"/>
    <s v="Mexico"/>
    <n v="0.3"/>
    <n v="35"/>
    <s v="Mon"/>
    <n v="11"/>
    <x v="0"/>
    <x v="11"/>
  </r>
  <r>
    <s v="SUB_2524"/>
    <s v="ID_3779"/>
    <s v="Feature Script"/>
    <s v="France"/>
    <n v="0.3"/>
    <n v="56"/>
    <s v="Thu"/>
    <n v="15"/>
    <x v="0"/>
    <x v="7"/>
  </r>
  <r>
    <s v="SUB_2525"/>
    <s v="ID_1428"/>
    <s v="Short Film"/>
    <s v="India"/>
    <n v="0.2"/>
    <n v="56"/>
    <s v="Wed"/>
    <n v="10"/>
    <x v="0"/>
    <x v="4"/>
  </r>
  <r>
    <s v="SUB_2526"/>
    <s v="ID_1371"/>
    <s v="Best Producer"/>
    <s v="India"/>
    <n v="0.3"/>
    <n v="35"/>
    <s v="Mon"/>
    <n v="13"/>
    <x v="0"/>
    <x v="4"/>
  </r>
  <r>
    <s v="SUB_2527"/>
    <s v="ID_1676"/>
    <s v="Best Editing"/>
    <s v="South Korea"/>
    <n v="0.2"/>
    <n v="40"/>
    <s v="Fri"/>
    <n v="16"/>
    <x v="1"/>
    <x v="6"/>
  </r>
  <r>
    <s v="SUB_2528"/>
    <s v="ID_2819"/>
    <s v="Best Editing"/>
    <s v="Mexico"/>
    <n v="0.3"/>
    <n v="35"/>
    <s v="Fri"/>
    <n v="16"/>
    <x v="0"/>
    <x v="0"/>
  </r>
  <r>
    <s v="SUB_2529"/>
    <s v="ID_1262"/>
    <s v="Best Director"/>
    <s v="United States"/>
    <n v="0"/>
    <n v="50"/>
    <s v="Fri"/>
    <n v="14"/>
    <x v="0"/>
    <x v="10"/>
  </r>
  <r>
    <s v="SUB_2530"/>
    <s v="ID_2907"/>
    <s v="Best Director"/>
    <s v="United States"/>
    <n v="0"/>
    <n v="50"/>
    <s v="Mon"/>
    <n v="15"/>
    <x v="0"/>
    <x v="4"/>
  </r>
  <r>
    <s v="SUB_2531"/>
    <s v="ID_3319"/>
    <s v="Best Producer"/>
    <s v="India"/>
    <n v="0"/>
    <n v="50"/>
    <s v="Wed"/>
    <n v="17"/>
    <x v="0"/>
    <x v="13"/>
  </r>
  <r>
    <s v="SUB_2532"/>
    <s v="ID_3464"/>
    <s v="Best Sound Design"/>
    <s v="United Kingdom"/>
    <n v="0.2"/>
    <n v="40"/>
    <s v="Fri"/>
    <n v="14"/>
    <x v="2"/>
    <x v="9"/>
  </r>
  <r>
    <s v="SUB_2533"/>
    <s v="ID_3556"/>
    <s v="Best Director"/>
    <s v="Others"/>
    <n v="0.2"/>
    <n v="40"/>
    <s v="Sun"/>
    <n v="16"/>
    <x v="2"/>
    <x v="4"/>
  </r>
  <r>
    <s v="SUB_2534"/>
    <s v="ID_1944"/>
    <s v="Best Editing"/>
    <s v="Others"/>
    <n v="0.3"/>
    <n v="35"/>
    <s v="Sat"/>
    <n v="17"/>
    <x v="0"/>
    <x v="5"/>
  </r>
  <r>
    <s v="SUB_2535"/>
    <s v="ID_1304"/>
    <s v="Short Script"/>
    <s v="India"/>
    <n v="0.3"/>
    <n v="49"/>
    <s v="Thu"/>
    <n v="12"/>
    <x v="1"/>
    <x v="6"/>
  </r>
  <r>
    <s v="SUB_2536"/>
    <s v="ID_2639"/>
    <s v="Best Cinematography"/>
    <s v="Canada"/>
    <n v="0.4"/>
    <n v="30"/>
    <s v="Sat"/>
    <n v="11"/>
    <x v="1"/>
    <x v="6"/>
  </r>
  <r>
    <s v="SUB_2537"/>
    <s v="ID_3589"/>
    <s v="Best Actress"/>
    <s v="Mexico"/>
    <n v="0.3"/>
    <n v="35"/>
    <s v="Sun"/>
    <n v="10"/>
    <x v="0"/>
    <x v="4"/>
  </r>
  <r>
    <s v="SUB_2538"/>
    <s v="ID_2682"/>
    <s v="Best Cinematography"/>
    <s v="France"/>
    <n v="0.2"/>
    <n v="40"/>
    <s v="Sat"/>
    <n v="17"/>
    <x v="1"/>
    <x v="6"/>
  </r>
  <r>
    <s v="SUB_2539"/>
    <s v="ID_2251"/>
    <s v="Best Cinematography"/>
    <s v="India"/>
    <n v="0.4"/>
    <n v="30"/>
    <s v="Wed"/>
    <n v="11"/>
    <x v="0"/>
    <x v="5"/>
  </r>
  <r>
    <s v="SUB_2540"/>
    <s v="ID_3332"/>
    <s v="Best Sound Design"/>
    <s v="United States"/>
    <n v="0.3"/>
    <n v="35"/>
    <s v="Mon"/>
    <n v="10"/>
    <x v="1"/>
    <x v="6"/>
  </r>
  <r>
    <s v="SUB_2541"/>
    <s v="ID_2198"/>
    <s v="Feature Script"/>
    <s v="Germany"/>
    <n v="0"/>
    <n v="80"/>
    <s v="Fri"/>
    <n v="11"/>
    <x v="1"/>
    <x v="6"/>
  </r>
  <r>
    <s v="SUB_2542"/>
    <s v="ID_1970"/>
    <s v="Short Film"/>
    <s v="United States"/>
    <n v="0.2"/>
    <n v="56"/>
    <s v="Wed"/>
    <n v="16"/>
    <x v="2"/>
    <x v="10"/>
  </r>
  <r>
    <s v="SUB_2543"/>
    <s v="ID_3809"/>
    <s v="Best Producer"/>
    <s v="Germany"/>
    <n v="0.2"/>
    <n v="40"/>
    <s v="Wed"/>
    <n v="11"/>
    <x v="0"/>
    <x v="4"/>
  </r>
  <r>
    <s v="SUB_2544"/>
    <s v="ID_3639"/>
    <s v="Best Director"/>
    <s v="United States"/>
    <n v="0"/>
    <n v="50"/>
    <s v="Fri"/>
    <n v="9"/>
    <x v="1"/>
    <x v="6"/>
  </r>
  <r>
    <s v="SUB_2545"/>
    <s v="ID_3271"/>
    <s v="Best Editing"/>
    <s v="India"/>
    <n v="0.2"/>
    <n v="40"/>
    <s v="Wed"/>
    <n v="13"/>
    <x v="1"/>
    <x v="6"/>
  </r>
  <r>
    <s v="SUB_2546"/>
    <s v="ID_2938"/>
    <s v="Feature Script"/>
    <s v="India"/>
    <n v="0.3"/>
    <n v="56"/>
    <s v="Thu"/>
    <n v="13"/>
    <x v="1"/>
    <x v="6"/>
  </r>
  <r>
    <s v="SUB_2547"/>
    <s v="ID_1983"/>
    <s v="Feature Film"/>
    <s v="France"/>
    <n v="0.2"/>
    <n v="64"/>
    <s v="Wed"/>
    <n v="12"/>
    <x v="0"/>
    <x v="3"/>
  </r>
  <r>
    <s v="SUB_2548"/>
    <s v="ID_3515"/>
    <s v="Best Actor"/>
    <s v="South Korea"/>
    <n v="0.3"/>
    <n v="35"/>
    <s v="Wed"/>
    <n v="16"/>
    <x v="0"/>
    <x v="11"/>
  </r>
  <r>
    <s v="SUB_2549"/>
    <s v="ID_3163"/>
    <s v="Best Sound Design"/>
    <s v="Australia"/>
    <n v="0.2"/>
    <n v="40"/>
    <s v="Thu"/>
    <n v="11"/>
    <x v="2"/>
    <x v="5"/>
  </r>
  <r>
    <s v="SUB_2550"/>
    <s v="ID_1892"/>
    <s v="Best Sound Design"/>
    <s v="Brazil"/>
    <n v="0.1"/>
    <n v="45"/>
    <s v="Sun"/>
    <n v="10"/>
    <x v="0"/>
    <x v="7"/>
  </r>
  <r>
    <s v="SUB_2551"/>
    <s v="ID_3759"/>
    <s v="Best Actress"/>
    <s v="Mexico"/>
    <n v="0.4"/>
    <n v="30"/>
    <s v="Tue"/>
    <n v="13"/>
    <x v="0"/>
    <x v="12"/>
  </r>
  <r>
    <s v="SUB_2552"/>
    <s v="ID_4164"/>
    <s v="Best Editing"/>
    <s v="Mexico"/>
    <n v="0.2"/>
    <n v="40"/>
    <s v="Wed"/>
    <n v="12"/>
    <x v="1"/>
    <x v="6"/>
  </r>
  <r>
    <s v="SUB_2553"/>
    <s v="ID_3055"/>
    <s v="Best Director"/>
    <s v="Nigeria"/>
    <n v="0.1"/>
    <n v="45"/>
    <s v="Sun"/>
    <n v="17"/>
    <x v="2"/>
    <x v="4"/>
  </r>
  <r>
    <s v="SUB_2554"/>
    <s v="ID_3372"/>
    <s v="Best Actress"/>
    <s v="Canada"/>
    <n v="0.2"/>
    <n v="40"/>
    <s v="Mon"/>
    <n v="14"/>
    <x v="2"/>
    <x v="2"/>
  </r>
  <r>
    <s v="SUB_2555"/>
    <s v="ID_1481"/>
    <s v="Best Actress"/>
    <s v="India"/>
    <n v="0.4"/>
    <n v="30"/>
    <s v="Sat"/>
    <n v="11"/>
    <x v="2"/>
    <x v="2"/>
  </r>
  <r>
    <s v="SUB_2556"/>
    <s v="ID_2149"/>
    <s v="Feature Film"/>
    <s v="United Kingdom"/>
    <n v="0"/>
    <n v="80"/>
    <s v="Sat"/>
    <n v="10"/>
    <x v="0"/>
    <x v="10"/>
  </r>
  <r>
    <s v="SUB_2557"/>
    <s v="ID_3362"/>
    <s v="Best Producer"/>
    <s v="Germany"/>
    <n v="0.4"/>
    <n v="30"/>
    <s v="Thu"/>
    <n v="11"/>
    <x v="0"/>
    <x v="1"/>
  </r>
  <r>
    <s v="SUB_2558"/>
    <s v="ID_3729"/>
    <s v="Feature Film"/>
    <s v="United States"/>
    <n v="0"/>
    <n v="80"/>
    <s v="Sun"/>
    <n v="15"/>
    <x v="2"/>
    <x v="2"/>
  </r>
  <r>
    <s v="SUB_2559"/>
    <s v="ID_2491"/>
    <s v="Best Actress"/>
    <s v="Canada"/>
    <n v="0.3"/>
    <n v="35"/>
    <s v="Tue"/>
    <n v="12"/>
    <x v="1"/>
    <x v="6"/>
  </r>
  <r>
    <s v="SUB_2560"/>
    <s v="ID_3308"/>
    <s v="Documentary"/>
    <s v="United States"/>
    <n v="0.3"/>
    <n v="49"/>
    <s v="Wed"/>
    <n v="13"/>
    <x v="0"/>
    <x v="7"/>
  </r>
  <r>
    <s v="SUB_2561"/>
    <s v="ID_2465"/>
    <s v="Best Cinematography"/>
    <s v="United States"/>
    <n v="0"/>
    <n v="50"/>
    <s v="Wed"/>
    <n v="13"/>
    <x v="0"/>
    <x v="8"/>
  </r>
  <r>
    <s v="SUB_2562"/>
    <s v="ID_1049"/>
    <s v="Best Producer"/>
    <s v="Mexico"/>
    <n v="0.4"/>
    <n v="30"/>
    <s v="Sat"/>
    <n v="13"/>
    <x v="0"/>
    <x v="3"/>
  </r>
  <r>
    <s v="SUB_2563"/>
    <s v="ID_3750"/>
    <s v="Documentary"/>
    <s v="France"/>
    <n v="0.3"/>
    <n v="49"/>
    <s v="Tue"/>
    <n v="14"/>
    <x v="2"/>
    <x v="11"/>
  </r>
  <r>
    <s v="SUB_2564"/>
    <s v="ID_2347"/>
    <s v="Best Actress"/>
    <s v="United States"/>
    <n v="0.3"/>
    <n v="35"/>
    <s v="Fri"/>
    <n v="17"/>
    <x v="0"/>
    <x v="5"/>
  </r>
  <r>
    <s v="SUB_2565"/>
    <s v="ID_2617"/>
    <s v="Best Editing"/>
    <s v="Nigeria"/>
    <n v="0"/>
    <n v="50"/>
    <s v="Fri"/>
    <n v="12"/>
    <x v="2"/>
    <x v="3"/>
  </r>
  <r>
    <s v="SUB_2566"/>
    <s v="ID_1700"/>
    <s v="Best Cinematography"/>
    <s v="Nigeria"/>
    <n v="0"/>
    <n v="50"/>
    <s v="Thu"/>
    <n v="13"/>
    <x v="0"/>
    <x v="4"/>
  </r>
  <r>
    <s v="SUB_2567"/>
    <s v="ID_1915"/>
    <s v="Best Actor"/>
    <s v="India"/>
    <n v="0.4"/>
    <n v="30"/>
    <s v="Mon"/>
    <n v="10"/>
    <x v="2"/>
    <x v="13"/>
  </r>
  <r>
    <s v="SUB_2568"/>
    <s v="ID_2328"/>
    <s v="Feature Script"/>
    <s v="Mexico"/>
    <n v="0"/>
    <n v="80"/>
    <s v="Sat"/>
    <n v="14"/>
    <x v="1"/>
    <x v="6"/>
  </r>
  <r>
    <s v="SUB_2569"/>
    <s v="ID_4111"/>
    <s v="Best Editing"/>
    <s v="United Kingdom"/>
    <n v="0.3"/>
    <n v="35"/>
    <s v="Fri"/>
    <n v="9"/>
    <x v="1"/>
    <x v="6"/>
  </r>
  <r>
    <s v="SUB_2570"/>
    <s v="ID_2728"/>
    <s v="Best Director"/>
    <s v="United Kingdom"/>
    <n v="0.3"/>
    <n v="35"/>
    <s v="Fri"/>
    <n v="10"/>
    <x v="0"/>
    <x v="4"/>
  </r>
  <r>
    <s v="SUB_2571"/>
    <s v="ID_2069"/>
    <s v="Best Sound Design"/>
    <s v="Canada"/>
    <n v="0.2"/>
    <n v="40"/>
    <s v="Wed"/>
    <n v="9"/>
    <x v="0"/>
    <x v="1"/>
  </r>
  <r>
    <s v="SUB_2572"/>
    <s v="ID_3847"/>
    <s v="Feature Script"/>
    <s v="Brazil"/>
    <n v="0.3"/>
    <n v="56"/>
    <s v="Wed"/>
    <n v="16"/>
    <x v="0"/>
    <x v="1"/>
  </r>
  <r>
    <s v="SUB_2573"/>
    <s v="ID_1631"/>
    <s v="Best Actor"/>
    <s v="Germany"/>
    <n v="0.3"/>
    <n v="35"/>
    <s v="Fri"/>
    <n v="16"/>
    <x v="1"/>
    <x v="6"/>
  </r>
  <r>
    <s v="SUB_2574"/>
    <s v="ID_3253"/>
    <s v="Short Script"/>
    <s v="Australia"/>
    <n v="0.1"/>
    <n v="63"/>
    <s v="Fri"/>
    <n v="12"/>
    <x v="0"/>
    <x v="3"/>
  </r>
  <r>
    <s v="SUB_2575"/>
    <s v="ID_3320"/>
    <s v="Short Script"/>
    <s v="Mexico"/>
    <n v="0.4"/>
    <n v="42"/>
    <s v="Fri"/>
    <n v="11"/>
    <x v="1"/>
    <x v="6"/>
  </r>
  <r>
    <s v="SUB_2576"/>
    <s v="ID_1747"/>
    <s v="Documentary"/>
    <s v="Germany"/>
    <n v="0.3"/>
    <n v="49"/>
    <s v="Fri"/>
    <n v="14"/>
    <x v="0"/>
    <x v="5"/>
  </r>
  <r>
    <s v="SUB_2577"/>
    <s v="ID_1923"/>
    <s v="Best Producer"/>
    <s v="United States"/>
    <n v="0"/>
    <n v="50"/>
    <s v="Tue"/>
    <n v="16"/>
    <x v="2"/>
    <x v="1"/>
  </r>
  <r>
    <s v="SUB_2578"/>
    <s v="ID_1852"/>
    <s v="Best Actor"/>
    <s v="United Kingdom"/>
    <n v="0.1"/>
    <n v="45"/>
    <s v="Sat"/>
    <n v="9"/>
    <x v="0"/>
    <x v="2"/>
  </r>
  <r>
    <s v="SUB_2579"/>
    <s v="ID_1921"/>
    <s v="Short Script"/>
    <s v="India"/>
    <n v="0.3"/>
    <n v="49"/>
    <s v="Wed"/>
    <n v="15"/>
    <x v="0"/>
    <x v="3"/>
  </r>
  <r>
    <s v="SUB_2580"/>
    <s v="ID_1469"/>
    <s v="Feature Film"/>
    <s v="Others"/>
    <n v="0.3"/>
    <n v="56"/>
    <s v="Wed"/>
    <n v="16"/>
    <x v="0"/>
    <x v="5"/>
  </r>
  <r>
    <s v="SUB_2581"/>
    <s v="ID_1467"/>
    <s v="Best Cinematography"/>
    <s v="Germany"/>
    <n v="0.2"/>
    <n v="40"/>
    <s v="Thu"/>
    <n v="16"/>
    <x v="0"/>
    <x v="3"/>
  </r>
  <r>
    <s v="SUB_2582"/>
    <s v="ID_2037"/>
    <s v="Feature Film"/>
    <s v="Others"/>
    <n v="0.3"/>
    <n v="56"/>
    <s v="Wed"/>
    <n v="15"/>
    <x v="0"/>
    <x v="0"/>
  </r>
  <r>
    <s v="SUB_2583"/>
    <s v="ID_1024"/>
    <s v="Best Editing"/>
    <s v="United Kingdom"/>
    <n v="0"/>
    <n v="50"/>
    <s v="Mon"/>
    <n v="16"/>
    <x v="0"/>
    <x v="8"/>
  </r>
  <r>
    <s v="SUB_2584"/>
    <s v="ID_2540"/>
    <s v="Feature Film"/>
    <s v="Australia"/>
    <n v="0.2"/>
    <n v="64"/>
    <s v="Fri"/>
    <n v="15"/>
    <x v="0"/>
    <x v="11"/>
  </r>
  <r>
    <s v="SUB_2585"/>
    <s v="ID_1661"/>
    <s v="Best Director"/>
    <s v="Canada"/>
    <n v="0.3"/>
    <n v="35"/>
    <s v="Tue"/>
    <n v="15"/>
    <x v="1"/>
    <x v="6"/>
  </r>
  <r>
    <s v="SUB_2586"/>
    <s v="ID_3265"/>
    <s v="Best Director"/>
    <s v="South Korea"/>
    <n v="0.3"/>
    <n v="35"/>
    <s v="Sat"/>
    <n v="14"/>
    <x v="2"/>
    <x v="0"/>
  </r>
  <r>
    <s v="SUB_2587"/>
    <s v="ID_3793"/>
    <s v="Best Director"/>
    <s v="United States"/>
    <n v="0.2"/>
    <n v="40"/>
    <s v="Fri"/>
    <n v="10"/>
    <x v="0"/>
    <x v="8"/>
  </r>
  <r>
    <s v="SUB_2588"/>
    <s v="ID_3370"/>
    <s v="Best Sound Design"/>
    <s v="India"/>
    <n v="0.2"/>
    <n v="40"/>
    <s v="Wed"/>
    <n v="14"/>
    <x v="0"/>
    <x v="2"/>
  </r>
  <r>
    <s v="SUB_2589"/>
    <s v="ID_1195"/>
    <s v="Feature Script"/>
    <s v="Brazil"/>
    <n v="0"/>
    <n v="80"/>
    <s v="Sun"/>
    <n v="16"/>
    <x v="2"/>
    <x v="3"/>
  </r>
  <r>
    <s v="SUB_2590"/>
    <s v="ID_3140"/>
    <s v="Best Actor"/>
    <s v="India"/>
    <n v="0"/>
    <n v="50"/>
    <s v="Tue"/>
    <n v="9"/>
    <x v="0"/>
    <x v="5"/>
  </r>
  <r>
    <s v="SUB_2591"/>
    <s v="ID_3470"/>
    <s v="Feature Film"/>
    <s v="Canada"/>
    <n v="0.4"/>
    <n v="48"/>
    <s v="Thu"/>
    <n v="13"/>
    <x v="0"/>
    <x v="1"/>
  </r>
  <r>
    <s v="SUB_2592"/>
    <s v="ID_2191"/>
    <s v="Best Actor"/>
    <s v="United States"/>
    <n v="0"/>
    <n v="50"/>
    <s v="Mon"/>
    <n v="11"/>
    <x v="0"/>
    <x v="2"/>
  </r>
  <r>
    <s v="SUB_2593"/>
    <s v="ID_1665"/>
    <s v="Short Script"/>
    <s v="Germany"/>
    <n v="0.2"/>
    <n v="56"/>
    <s v="Tue"/>
    <n v="11"/>
    <x v="1"/>
    <x v="6"/>
  </r>
  <r>
    <s v="SUB_2594"/>
    <s v="ID_2544"/>
    <s v="Short Script"/>
    <s v="France"/>
    <n v="0.3"/>
    <n v="49"/>
    <s v="Thu"/>
    <n v="11"/>
    <x v="0"/>
    <x v="11"/>
  </r>
  <r>
    <s v="SUB_2595"/>
    <s v="ID_1531"/>
    <s v="Feature Script"/>
    <s v="United States"/>
    <n v="0.3"/>
    <n v="56"/>
    <s v="Tue"/>
    <n v="9"/>
    <x v="0"/>
    <x v="9"/>
  </r>
  <r>
    <s v="SUB_2596"/>
    <s v="ID_3698"/>
    <s v="Best Sound Design"/>
    <s v="France"/>
    <n v="0.4"/>
    <n v="30"/>
    <s v="Sat"/>
    <n v="11"/>
    <x v="1"/>
    <x v="6"/>
  </r>
  <r>
    <s v="SUB_2597"/>
    <s v="ID_1374"/>
    <s v="Feature Script"/>
    <s v="United States"/>
    <n v="0.3"/>
    <n v="56"/>
    <s v="Thu"/>
    <n v="11"/>
    <x v="0"/>
    <x v="4"/>
  </r>
  <r>
    <s v="SUB_2598"/>
    <s v="ID_2993"/>
    <s v="Feature Film"/>
    <s v="Canada"/>
    <n v="0"/>
    <n v="80"/>
    <s v="Thu"/>
    <n v="13"/>
    <x v="0"/>
    <x v="0"/>
  </r>
  <r>
    <s v="SUB_2599"/>
    <s v="ID_1199"/>
    <s v="Best Producer"/>
    <s v="Australia"/>
    <n v="0.4"/>
    <n v="30"/>
    <s v="Fri"/>
    <n v="10"/>
    <x v="0"/>
    <x v="2"/>
  </r>
  <r>
    <s v="SUB_2600"/>
    <s v="ID_2951"/>
    <s v="Feature Film"/>
    <s v="United Kingdom"/>
    <n v="0.4"/>
    <n v="48"/>
    <s v="Mon"/>
    <n v="12"/>
    <x v="2"/>
    <x v="1"/>
  </r>
  <r>
    <s v="SUB_2601"/>
    <s v="ID_1537"/>
    <s v="Short Script"/>
    <s v="United States"/>
    <n v="0.3"/>
    <n v="49"/>
    <s v="Thu"/>
    <n v="14"/>
    <x v="0"/>
    <x v="9"/>
  </r>
  <r>
    <s v="SUB_2602"/>
    <s v="ID_3822"/>
    <s v="Short Film"/>
    <s v="Australia"/>
    <n v="0.3"/>
    <n v="49"/>
    <s v="Sat"/>
    <n v="15"/>
    <x v="0"/>
    <x v="9"/>
  </r>
  <r>
    <s v="SUB_2603"/>
    <s v="ID_3586"/>
    <s v="Best Editing"/>
    <s v="United States"/>
    <n v="0.2"/>
    <n v="40"/>
    <s v="Tue"/>
    <n v="11"/>
    <x v="2"/>
    <x v="3"/>
  </r>
  <r>
    <s v="SUB_2604"/>
    <s v="ID_3284"/>
    <s v="Feature Film"/>
    <s v="United States"/>
    <n v="0.2"/>
    <n v="64"/>
    <s v="Thu"/>
    <n v="13"/>
    <x v="1"/>
    <x v="6"/>
  </r>
  <r>
    <s v="SUB_2605"/>
    <s v="ID_4120"/>
    <s v="Best Actor"/>
    <s v="India"/>
    <n v="0"/>
    <n v="50"/>
    <s v="Thu"/>
    <n v="16"/>
    <x v="1"/>
    <x v="6"/>
  </r>
  <r>
    <s v="SUB_2606"/>
    <s v="ID_3409"/>
    <s v="Best Editing"/>
    <s v="Brazil"/>
    <n v="0.2"/>
    <n v="40"/>
    <s v="Tue"/>
    <n v="17"/>
    <x v="0"/>
    <x v="11"/>
  </r>
  <r>
    <s v="SUB_2607"/>
    <s v="ID_3470"/>
    <s v="Best Actor"/>
    <s v="India"/>
    <n v="0.3"/>
    <n v="35"/>
    <s v="Tue"/>
    <n v="11"/>
    <x v="0"/>
    <x v="1"/>
  </r>
  <r>
    <s v="SUB_2608"/>
    <s v="ID_1093"/>
    <s v="Short Film"/>
    <s v="Others"/>
    <n v="0.3"/>
    <n v="49"/>
    <s v="Mon"/>
    <n v="12"/>
    <x v="1"/>
    <x v="6"/>
  </r>
  <r>
    <s v="SUB_2609"/>
    <s v="ID_1786"/>
    <s v="Best Producer"/>
    <s v="United States"/>
    <n v="0.3"/>
    <n v="35"/>
    <s v="Tue"/>
    <n v="12"/>
    <x v="2"/>
    <x v="1"/>
  </r>
  <r>
    <s v="SUB_2610"/>
    <s v="ID_3465"/>
    <s v="Feature Film"/>
    <s v="United States"/>
    <n v="0.3"/>
    <n v="56"/>
    <s v="Fri"/>
    <n v="10"/>
    <x v="1"/>
    <x v="6"/>
  </r>
  <r>
    <s v="SUB_2611"/>
    <s v="ID_1827"/>
    <s v="Feature Film"/>
    <s v="United States"/>
    <n v="0.2"/>
    <n v="64"/>
    <s v="Wed"/>
    <n v="15"/>
    <x v="0"/>
    <x v="4"/>
  </r>
  <r>
    <s v="SUB_2612"/>
    <s v="ID_2618"/>
    <s v="Feature Script"/>
    <s v="South Korea"/>
    <n v="0.3"/>
    <n v="56"/>
    <s v="Wed"/>
    <n v="17"/>
    <x v="1"/>
    <x v="6"/>
  </r>
  <r>
    <s v="SUB_2613"/>
    <s v="ID_2375"/>
    <s v="Best Producer"/>
    <s v="Others"/>
    <n v="0"/>
    <n v="50"/>
    <s v="Sun"/>
    <n v="9"/>
    <x v="0"/>
    <x v="12"/>
  </r>
  <r>
    <s v="SUB_2614"/>
    <s v="ID_1701"/>
    <s v="Feature Script"/>
    <s v="Mexico"/>
    <n v="0.1"/>
    <n v="72"/>
    <s v="Thu"/>
    <n v="12"/>
    <x v="1"/>
    <x v="6"/>
  </r>
  <r>
    <s v="SUB_2615"/>
    <s v="ID_2365"/>
    <s v="Best Editing"/>
    <s v="Brazil"/>
    <n v="0.2"/>
    <n v="40"/>
    <s v="Sun"/>
    <n v="13"/>
    <x v="0"/>
    <x v="10"/>
  </r>
  <r>
    <s v="SUB_2616"/>
    <s v="ID_1494"/>
    <s v="Best Cinematography"/>
    <s v="United States"/>
    <n v="0.3"/>
    <n v="35"/>
    <s v="Wed"/>
    <n v="16"/>
    <x v="1"/>
    <x v="6"/>
  </r>
  <r>
    <s v="SUB_2617"/>
    <s v="ID_1284"/>
    <s v="Documentary"/>
    <s v="United States"/>
    <n v="0.4"/>
    <n v="42"/>
    <s v="Wed"/>
    <n v="15"/>
    <x v="0"/>
    <x v="5"/>
  </r>
  <r>
    <s v="SUB_2618"/>
    <s v="ID_1917"/>
    <s v="Best Sound Design"/>
    <s v="Canada"/>
    <n v="0.2"/>
    <n v="40"/>
    <s v="Tue"/>
    <n v="12"/>
    <x v="1"/>
    <x v="6"/>
  </r>
  <r>
    <s v="SUB_2619"/>
    <s v="ID_3972"/>
    <s v="Documentary"/>
    <s v="Brazil"/>
    <n v="0.3"/>
    <n v="49"/>
    <s v="Mon"/>
    <n v="10"/>
    <x v="2"/>
    <x v="8"/>
  </r>
  <r>
    <s v="SUB_2620"/>
    <s v="ID_1984"/>
    <s v="Best Director"/>
    <s v="Germany"/>
    <n v="0.3"/>
    <n v="35"/>
    <s v="Mon"/>
    <n v="16"/>
    <x v="2"/>
    <x v="0"/>
  </r>
  <r>
    <s v="SUB_2621"/>
    <s v="ID_2183"/>
    <s v="Short Script"/>
    <s v="Others"/>
    <n v="0.3"/>
    <n v="49"/>
    <s v="Wed"/>
    <n v="15"/>
    <x v="1"/>
    <x v="6"/>
  </r>
  <r>
    <s v="SUB_2622"/>
    <s v="ID_1724"/>
    <s v="Best Director"/>
    <s v="United States"/>
    <n v="0.3"/>
    <n v="35"/>
    <s v="Fri"/>
    <n v="17"/>
    <x v="0"/>
    <x v="13"/>
  </r>
  <r>
    <s v="SUB_2623"/>
    <s v="ID_3880"/>
    <s v="Short Script"/>
    <s v="India"/>
    <n v="0.3"/>
    <n v="49"/>
    <s v="Fri"/>
    <n v="16"/>
    <x v="0"/>
    <x v="12"/>
  </r>
  <r>
    <s v="SUB_2624"/>
    <s v="ID_1964"/>
    <s v="Best Producer"/>
    <s v="United States"/>
    <n v="0"/>
    <n v="50"/>
    <s v="Sun"/>
    <n v="12"/>
    <x v="0"/>
    <x v="0"/>
  </r>
  <r>
    <s v="SUB_2625"/>
    <s v="ID_2741"/>
    <s v="Best Director"/>
    <s v="United States"/>
    <n v="0"/>
    <n v="50"/>
    <s v="Tue"/>
    <n v="16"/>
    <x v="1"/>
    <x v="6"/>
  </r>
  <r>
    <s v="SUB_2626"/>
    <s v="ID_1115"/>
    <s v="Best Actress"/>
    <s v="Others"/>
    <n v="0.2"/>
    <n v="40"/>
    <s v="Wed"/>
    <n v="10"/>
    <x v="1"/>
    <x v="6"/>
  </r>
  <r>
    <s v="SUB_2627"/>
    <s v="ID_1189"/>
    <s v="Feature Script"/>
    <s v="India"/>
    <n v="0"/>
    <n v="80"/>
    <s v="Wed"/>
    <n v="11"/>
    <x v="0"/>
    <x v="3"/>
  </r>
  <r>
    <s v="SUB_2628"/>
    <s v="ID_1595"/>
    <s v="Documentary"/>
    <s v="India"/>
    <n v="0.3"/>
    <n v="49"/>
    <s v="Thu"/>
    <n v="16"/>
    <x v="0"/>
    <x v="1"/>
  </r>
  <r>
    <s v="SUB_2629"/>
    <s v="ID_2833"/>
    <s v="Short Script"/>
    <s v="Mexico"/>
    <n v="0"/>
    <n v="70"/>
    <s v="Mon"/>
    <n v="12"/>
    <x v="0"/>
    <x v="12"/>
  </r>
  <r>
    <s v="SUB_2630"/>
    <s v="ID_1851"/>
    <s v="Best Director"/>
    <s v="Australia"/>
    <n v="0.3"/>
    <n v="35"/>
    <s v="Fri"/>
    <n v="14"/>
    <x v="0"/>
    <x v="1"/>
  </r>
  <r>
    <s v="SUB_2631"/>
    <s v="ID_1025"/>
    <s v="Short Film"/>
    <s v="United States"/>
    <n v="0.2"/>
    <n v="56"/>
    <s v="Sun"/>
    <n v="14"/>
    <x v="0"/>
    <x v="12"/>
  </r>
  <r>
    <s v="SUB_2632"/>
    <s v="ID_3236"/>
    <s v="Best Actor"/>
    <s v="Others"/>
    <n v="0"/>
    <n v="50"/>
    <s v="Tue"/>
    <n v="15"/>
    <x v="2"/>
    <x v="9"/>
  </r>
  <r>
    <s v="SUB_2633"/>
    <s v="ID_1133"/>
    <s v="Short Film"/>
    <s v="India"/>
    <n v="0.2"/>
    <n v="56"/>
    <s v="Wed"/>
    <n v="11"/>
    <x v="0"/>
    <x v="9"/>
  </r>
  <r>
    <s v="SUB_2634"/>
    <s v="ID_4078"/>
    <s v="Feature Script"/>
    <s v="United Kingdom"/>
    <n v="0.1"/>
    <n v="72"/>
    <s v="Sat"/>
    <n v="11"/>
    <x v="1"/>
    <x v="6"/>
  </r>
  <r>
    <s v="SUB_2635"/>
    <s v="ID_3260"/>
    <s v="Best Producer"/>
    <s v="Canada"/>
    <n v="0.3"/>
    <n v="35"/>
    <s v="Wed"/>
    <n v="12"/>
    <x v="1"/>
    <x v="6"/>
  </r>
  <r>
    <s v="SUB_2636"/>
    <s v="ID_3831"/>
    <s v="Best Actress"/>
    <s v="Germany"/>
    <n v="0.3"/>
    <n v="35"/>
    <s v="Fri"/>
    <n v="9"/>
    <x v="0"/>
    <x v="12"/>
  </r>
  <r>
    <s v="SUB_2637"/>
    <s v="ID_1300"/>
    <s v="Documentary"/>
    <s v="India"/>
    <n v="0.1"/>
    <n v="63"/>
    <s v="Wed"/>
    <n v="11"/>
    <x v="0"/>
    <x v="10"/>
  </r>
  <r>
    <s v="SUB_2638"/>
    <s v="ID_2330"/>
    <s v="Short Script"/>
    <s v="Others"/>
    <n v="0.4"/>
    <n v="42"/>
    <s v="Fri"/>
    <n v="17"/>
    <x v="0"/>
    <x v="1"/>
  </r>
  <r>
    <s v="SUB_2639"/>
    <s v="ID_1471"/>
    <s v="Feature Script"/>
    <s v="Nigeria"/>
    <n v="0.1"/>
    <n v="72"/>
    <s v="Tue"/>
    <n v="15"/>
    <x v="0"/>
    <x v="8"/>
  </r>
  <r>
    <s v="SUB_2640"/>
    <s v="ID_2121"/>
    <s v="Short Film"/>
    <s v="South Korea"/>
    <n v="0.1"/>
    <n v="63"/>
    <s v="Fri"/>
    <n v="13"/>
    <x v="1"/>
    <x v="6"/>
  </r>
  <r>
    <s v="SUB_2641"/>
    <s v="ID_3531"/>
    <s v="Feature Film"/>
    <s v="Australia"/>
    <n v="0.4"/>
    <n v="48"/>
    <s v="Thu"/>
    <n v="17"/>
    <x v="0"/>
    <x v="9"/>
  </r>
  <r>
    <s v="SUB_2642"/>
    <s v="ID_1357"/>
    <s v="Feature Script"/>
    <s v="Nigeria"/>
    <n v="0.3"/>
    <n v="56"/>
    <s v="Tue"/>
    <n v="13"/>
    <x v="0"/>
    <x v="4"/>
  </r>
  <r>
    <s v="SUB_2643"/>
    <s v="ID_3823"/>
    <s v="Feature Film"/>
    <s v="Canada"/>
    <n v="0.3"/>
    <n v="56"/>
    <s v="Mon"/>
    <n v="15"/>
    <x v="1"/>
    <x v="6"/>
  </r>
  <r>
    <s v="SUB_2644"/>
    <s v="ID_1354"/>
    <s v="Best Director"/>
    <s v="United Kingdom"/>
    <n v="0.1"/>
    <n v="45"/>
    <s v="Wed"/>
    <n v="16"/>
    <x v="0"/>
    <x v="10"/>
  </r>
  <r>
    <s v="SUB_2645"/>
    <s v="ID_4039"/>
    <s v="Short Script"/>
    <s v="India"/>
    <n v="0.2"/>
    <n v="56"/>
    <s v="Mon"/>
    <n v="12"/>
    <x v="1"/>
    <x v="6"/>
  </r>
  <r>
    <s v="SUB_2646"/>
    <s v="ID_3896"/>
    <s v="Documentary"/>
    <s v="United States"/>
    <n v="0.3"/>
    <n v="49"/>
    <s v="Thu"/>
    <n v="9"/>
    <x v="0"/>
    <x v="7"/>
  </r>
  <r>
    <s v="SUB_2647"/>
    <s v="ID_2927"/>
    <s v="Short Film"/>
    <s v="Germany"/>
    <n v="0.2"/>
    <n v="56"/>
    <s v="Wed"/>
    <n v="14"/>
    <x v="0"/>
    <x v="7"/>
  </r>
  <r>
    <s v="SUB_2648"/>
    <s v="ID_2735"/>
    <s v="Best Editing"/>
    <s v="France"/>
    <n v="0.2"/>
    <n v="40"/>
    <s v="Wed"/>
    <n v="16"/>
    <x v="0"/>
    <x v="5"/>
  </r>
  <r>
    <s v="SUB_2649"/>
    <s v="ID_4029"/>
    <s v="Feature Film"/>
    <s v="Others"/>
    <n v="0.2"/>
    <n v="64"/>
    <s v="Wed"/>
    <n v="13"/>
    <x v="1"/>
    <x v="6"/>
  </r>
  <r>
    <s v="SUB_2650"/>
    <s v="ID_1636"/>
    <s v="Feature Script"/>
    <s v="India"/>
    <n v="0.4"/>
    <n v="48"/>
    <s v="Tue"/>
    <n v="16"/>
    <x v="0"/>
    <x v="9"/>
  </r>
  <r>
    <s v="SUB_2651"/>
    <s v="ID_2156"/>
    <s v="Best Sound Design"/>
    <s v="India"/>
    <n v="0.3"/>
    <n v="35"/>
    <s v="Mon"/>
    <n v="11"/>
    <x v="2"/>
    <x v="0"/>
  </r>
  <r>
    <s v="SUB_2652"/>
    <s v="ID_2904"/>
    <s v="Best Editing"/>
    <s v="United States"/>
    <n v="0"/>
    <n v="50"/>
    <s v="Sat"/>
    <n v="11"/>
    <x v="1"/>
    <x v="6"/>
  </r>
  <r>
    <s v="SUB_2653"/>
    <s v="ID_1337"/>
    <s v="Best Producer"/>
    <s v="Brazil"/>
    <n v="0.3"/>
    <n v="35"/>
    <s v="Thu"/>
    <n v="14"/>
    <x v="0"/>
    <x v="1"/>
  </r>
  <r>
    <s v="SUB_2654"/>
    <s v="ID_3794"/>
    <s v="Short Film"/>
    <s v="Others"/>
    <n v="0.2"/>
    <n v="56"/>
    <s v="Fri"/>
    <n v="11"/>
    <x v="0"/>
    <x v="13"/>
  </r>
  <r>
    <s v="SUB_2655"/>
    <s v="ID_3771"/>
    <s v="Best Director"/>
    <s v="Germany"/>
    <n v="0.4"/>
    <n v="30"/>
    <s v="Fri"/>
    <n v="9"/>
    <x v="0"/>
    <x v="9"/>
  </r>
  <r>
    <s v="SUB_2656"/>
    <s v="ID_1612"/>
    <s v="Best Producer"/>
    <s v="Others"/>
    <n v="0.2"/>
    <n v="40"/>
    <s v="Thu"/>
    <n v="9"/>
    <x v="0"/>
    <x v="4"/>
  </r>
  <r>
    <s v="SUB_2657"/>
    <s v="ID_3321"/>
    <s v="Documentary"/>
    <s v="Others"/>
    <n v="0.3"/>
    <n v="49"/>
    <s v="Fri"/>
    <n v="16"/>
    <x v="2"/>
    <x v="11"/>
  </r>
  <r>
    <s v="SUB_2658"/>
    <s v="ID_2854"/>
    <s v="Feature Script"/>
    <s v="India"/>
    <n v="0"/>
    <n v="80"/>
    <s v="Wed"/>
    <n v="16"/>
    <x v="2"/>
    <x v="13"/>
  </r>
  <r>
    <s v="SUB_2659"/>
    <s v="ID_1278"/>
    <s v="Documentary"/>
    <s v="Australia"/>
    <n v="0.3"/>
    <n v="49"/>
    <s v="Fri"/>
    <n v="16"/>
    <x v="1"/>
    <x v="6"/>
  </r>
  <r>
    <s v="SUB_2660"/>
    <s v="ID_1604"/>
    <s v="Feature Film"/>
    <s v="Nigeria"/>
    <n v="0.3"/>
    <n v="56"/>
    <s v="Sat"/>
    <n v="9"/>
    <x v="0"/>
    <x v="9"/>
  </r>
  <r>
    <s v="SUB_2661"/>
    <s v="ID_3122"/>
    <s v="Feature Script"/>
    <s v="Others"/>
    <n v="0.1"/>
    <n v="72"/>
    <s v="Mon"/>
    <n v="13"/>
    <x v="0"/>
    <x v="9"/>
  </r>
  <r>
    <s v="SUB_2662"/>
    <s v="ID_1978"/>
    <s v="Short Film"/>
    <s v="Australia"/>
    <n v="0.2"/>
    <n v="56"/>
    <s v="Thu"/>
    <n v="17"/>
    <x v="1"/>
    <x v="6"/>
  </r>
  <r>
    <s v="SUB_2663"/>
    <s v="ID_1473"/>
    <s v="Best Producer"/>
    <s v="South Korea"/>
    <n v="0"/>
    <n v="50"/>
    <s v="Wed"/>
    <n v="9"/>
    <x v="0"/>
    <x v="10"/>
  </r>
  <r>
    <s v="SUB_2664"/>
    <s v="ID_1361"/>
    <s v="Documentary"/>
    <s v="Nigeria"/>
    <n v="0"/>
    <n v="70"/>
    <s v="Sun"/>
    <n v="16"/>
    <x v="1"/>
    <x v="6"/>
  </r>
  <r>
    <s v="SUB_2665"/>
    <s v="ID_3371"/>
    <s v="Short Film"/>
    <s v="United States"/>
    <n v="0.3"/>
    <n v="49"/>
    <s v="Wed"/>
    <n v="12"/>
    <x v="1"/>
    <x v="6"/>
  </r>
  <r>
    <s v="SUB_2666"/>
    <s v="ID_4009"/>
    <s v="Documentary"/>
    <s v="Australia"/>
    <n v="0"/>
    <n v="70"/>
    <s v="Wed"/>
    <n v="10"/>
    <x v="1"/>
    <x v="6"/>
  </r>
  <r>
    <s v="SUB_2667"/>
    <s v="ID_1888"/>
    <s v="Feature Script"/>
    <s v="United States"/>
    <n v="0.4"/>
    <n v="48"/>
    <s v="Thu"/>
    <n v="11"/>
    <x v="0"/>
    <x v="2"/>
  </r>
  <r>
    <s v="SUB_2668"/>
    <s v="ID_1386"/>
    <s v="Feature Script"/>
    <s v="Germany"/>
    <n v="0.4"/>
    <n v="48"/>
    <s v="Sat"/>
    <n v="13"/>
    <x v="1"/>
    <x v="6"/>
  </r>
  <r>
    <s v="SUB_2669"/>
    <s v="ID_3871"/>
    <s v="Feature Film"/>
    <s v="India"/>
    <n v="0"/>
    <n v="80"/>
    <s v="Tue"/>
    <n v="16"/>
    <x v="2"/>
    <x v="7"/>
  </r>
  <r>
    <s v="SUB_2670"/>
    <s v="ID_3506"/>
    <s v="Best Cinematography"/>
    <s v="Brazil"/>
    <n v="0.2"/>
    <n v="40"/>
    <s v="Thu"/>
    <n v="14"/>
    <x v="0"/>
    <x v="8"/>
  </r>
  <r>
    <s v="SUB_2671"/>
    <s v="ID_1791"/>
    <s v="Best Actor"/>
    <s v="Brazil"/>
    <n v="0.3"/>
    <n v="35"/>
    <s v="Thu"/>
    <n v="13"/>
    <x v="2"/>
    <x v="13"/>
  </r>
  <r>
    <s v="SUB_2672"/>
    <s v="ID_3525"/>
    <s v="Short Script"/>
    <s v="United Kingdom"/>
    <n v="0.1"/>
    <n v="63"/>
    <s v="Fri"/>
    <n v="15"/>
    <x v="2"/>
    <x v="5"/>
  </r>
  <r>
    <s v="SUB_2673"/>
    <s v="ID_2275"/>
    <s v="Documentary"/>
    <s v="United States"/>
    <n v="0"/>
    <n v="70"/>
    <s v="Fri"/>
    <n v="13"/>
    <x v="0"/>
    <x v="9"/>
  </r>
  <r>
    <s v="SUB_2674"/>
    <s v="ID_3894"/>
    <s v="Best Producer"/>
    <s v="United Kingdom"/>
    <n v="0.2"/>
    <n v="40"/>
    <s v="Sun"/>
    <n v="9"/>
    <x v="0"/>
    <x v="9"/>
  </r>
  <r>
    <s v="SUB_2675"/>
    <s v="ID_3711"/>
    <s v="Short Script"/>
    <s v="South Korea"/>
    <n v="0.3"/>
    <n v="49"/>
    <s v="Sun"/>
    <n v="12"/>
    <x v="1"/>
    <x v="6"/>
  </r>
  <r>
    <s v="SUB_2676"/>
    <s v="ID_3800"/>
    <s v="Feature Script"/>
    <s v="Australia"/>
    <n v="0.2"/>
    <n v="64"/>
    <s v="Wed"/>
    <n v="17"/>
    <x v="2"/>
    <x v="10"/>
  </r>
  <r>
    <s v="SUB_2677"/>
    <s v="ID_3147"/>
    <s v="Best Editing"/>
    <s v="Mexico"/>
    <n v="0"/>
    <n v="50"/>
    <s v="Sat"/>
    <n v="16"/>
    <x v="2"/>
    <x v="13"/>
  </r>
  <r>
    <s v="SUB_2678"/>
    <s v="ID_1866"/>
    <s v="Short Film"/>
    <s v="United States"/>
    <n v="0.1"/>
    <n v="63"/>
    <s v="Thu"/>
    <n v="12"/>
    <x v="0"/>
    <x v="0"/>
  </r>
  <r>
    <s v="SUB_2679"/>
    <s v="ID_3456"/>
    <s v="Feature Script"/>
    <s v="United States"/>
    <n v="0"/>
    <n v="80"/>
    <s v="Mon"/>
    <n v="14"/>
    <x v="1"/>
    <x v="6"/>
  </r>
  <r>
    <s v="SUB_2680"/>
    <s v="ID_1477"/>
    <s v="Best Sound Design"/>
    <s v="Germany"/>
    <n v="0.3"/>
    <n v="35"/>
    <s v="Mon"/>
    <n v="11"/>
    <x v="0"/>
    <x v="3"/>
  </r>
  <r>
    <s v="SUB_2681"/>
    <s v="ID_3439"/>
    <s v="Best Producer"/>
    <s v="Others"/>
    <n v="0.3"/>
    <n v="35"/>
    <s v="Wed"/>
    <n v="12"/>
    <x v="1"/>
    <x v="6"/>
  </r>
  <r>
    <s v="SUB_2682"/>
    <s v="ID_1413"/>
    <s v="Short Script"/>
    <s v="Germany"/>
    <n v="0.4"/>
    <n v="42"/>
    <s v="Thu"/>
    <n v="9"/>
    <x v="0"/>
    <x v="4"/>
  </r>
  <r>
    <s v="SUB_2683"/>
    <s v="ID_3777"/>
    <s v="Best Actress"/>
    <s v="India"/>
    <n v="0"/>
    <n v="50"/>
    <s v="Wed"/>
    <n v="13"/>
    <x v="0"/>
    <x v="9"/>
  </r>
  <r>
    <s v="SUB_2684"/>
    <s v="ID_2750"/>
    <s v="Short Film"/>
    <s v="Mexico"/>
    <n v="0.3"/>
    <n v="49"/>
    <s v="Thu"/>
    <n v="14"/>
    <x v="1"/>
    <x v="6"/>
  </r>
  <r>
    <s v="SUB_2685"/>
    <s v="ID_2795"/>
    <s v="Best Director"/>
    <s v="United States"/>
    <n v="0.3"/>
    <n v="35"/>
    <s v="Fri"/>
    <n v="11"/>
    <x v="0"/>
    <x v="10"/>
  </r>
  <r>
    <s v="SUB_2686"/>
    <s v="ID_3467"/>
    <s v="Best Producer"/>
    <s v="India"/>
    <n v="0"/>
    <n v="50"/>
    <s v="Sat"/>
    <n v="16"/>
    <x v="0"/>
    <x v="0"/>
  </r>
  <r>
    <s v="SUB_2687"/>
    <s v="ID_2127"/>
    <s v="Best Actress"/>
    <s v="India"/>
    <n v="0.3"/>
    <n v="35"/>
    <s v="Fri"/>
    <n v="11"/>
    <x v="2"/>
    <x v="13"/>
  </r>
  <r>
    <s v="SUB_2688"/>
    <s v="ID_3704"/>
    <s v="Best Producer"/>
    <s v="Canada"/>
    <n v="0.3"/>
    <n v="35"/>
    <s v="Tue"/>
    <n v="15"/>
    <x v="0"/>
    <x v="9"/>
  </r>
  <r>
    <s v="SUB_2689"/>
    <s v="ID_2340"/>
    <s v="Best Actress"/>
    <s v="Australia"/>
    <n v="0.1"/>
    <n v="45"/>
    <s v="Thu"/>
    <n v="12"/>
    <x v="2"/>
    <x v="13"/>
  </r>
  <r>
    <s v="SUB_2690"/>
    <s v="ID_1701"/>
    <s v="Best Actor"/>
    <s v="United States"/>
    <n v="0.2"/>
    <n v="40"/>
    <s v="Sat"/>
    <n v="11"/>
    <x v="1"/>
    <x v="6"/>
  </r>
  <r>
    <s v="SUB_2691"/>
    <s v="ID_1417"/>
    <s v="Feature Script"/>
    <s v="South Korea"/>
    <n v="0.3"/>
    <n v="56"/>
    <s v="Sun"/>
    <n v="12"/>
    <x v="0"/>
    <x v="4"/>
  </r>
  <r>
    <s v="SUB_2692"/>
    <s v="ID_1519"/>
    <s v="Best Actor"/>
    <s v="United Kingdom"/>
    <n v="0.2"/>
    <n v="40"/>
    <s v="Thu"/>
    <n v="14"/>
    <x v="1"/>
    <x v="6"/>
  </r>
  <r>
    <s v="SUB_2693"/>
    <s v="ID_3838"/>
    <s v="Best Director"/>
    <s v="United Kingdom"/>
    <n v="0.3"/>
    <n v="35"/>
    <s v="Sat"/>
    <n v="9"/>
    <x v="1"/>
    <x v="6"/>
  </r>
  <r>
    <s v="SUB_2694"/>
    <s v="ID_3897"/>
    <s v="Best Sound Design"/>
    <s v="Australia"/>
    <n v="0"/>
    <n v="50"/>
    <s v="Sat"/>
    <n v="11"/>
    <x v="1"/>
    <x v="6"/>
  </r>
  <r>
    <s v="SUB_2695"/>
    <s v="ID_2790"/>
    <s v="Feature Script"/>
    <s v="Brazil"/>
    <n v="0.4"/>
    <n v="48"/>
    <s v="Thu"/>
    <n v="17"/>
    <x v="2"/>
    <x v="11"/>
  </r>
  <r>
    <s v="SUB_2696"/>
    <s v="ID_2705"/>
    <s v="Best Actress"/>
    <s v="South Korea"/>
    <n v="0.4"/>
    <n v="30"/>
    <s v="Sun"/>
    <n v="12"/>
    <x v="0"/>
    <x v="12"/>
  </r>
  <r>
    <s v="SUB_2697"/>
    <s v="ID_1748"/>
    <s v="Feature Script"/>
    <s v="France"/>
    <n v="0.3"/>
    <n v="56"/>
    <s v="Mon"/>
    <n v="12"/>
    <x v="1"/>
    <x v="6"/>
  </r>
  <r>
    <s v="SUB_2698"/>
    <s v="ID_3286"/>
    <s v="Best Sound Design"/>
    <s v="India"/>
    <n v="0.3"/>
    <n v="35"/>
    <s v="Fri"/>
    <n v="9"/>
    <x v="2"/>
    <x v="2"/>
  </r>
  <r>
    <s v="SUB_2699"/>
    <s v="ID_4194"/>
    <s v="Best Producer"/>
    <s v="United States"/>
    <n v="0.4"/>
    <n v="30"/>
    <s v="Wed"/>
    <n v="15"/>
    <x v="1"/>
    <x v="6"/>
  </r>
  <r>
    <s v="SUB_2700"/>
    <s v="ID_3609"/>
    <s v="Best Producer"/>
    <s v="Germany"/>
    <n v="0.1"/>
    <n v="45"/>
    <s v="Fri"/>
    <n v="13"/>
    <x v="0"/>
    <x v="2"/>
  </r>
  <r>
    <s v="SUB_2701"/>
    <s v="ID_1931"/>
    <s v="Best Director"/>
    <s v="United States"/>
    <n v="0.2"/>
    <n v="40"/>
    <s v="Fri"/>
    <n v="10"/>
    <x v="0"/>
    <x v="8"/>
  </r>
  <r>
    <s v="SUB_2702"/>
    <s v="ID_3451"/>
    <s v="Best Cinematography"/>
    <s v="United Kingdom"/>
    <n v="0.3"/>
    <n v="35"/>
    <s v="Fri"/>
    <n v="9"/>
    <x v="0"/>
    <x v="4"/>
  </r>
  <r>
    <s v="SUB_2703"/>
    <s v="ID_3638"/>
    <s v="Best Producer"/>
    <s v="United Kingdom"/>
    <n v="0.3"/>
    <n v="35"/>
    <s v="Fri"/>
    <n v="11"/>
    <x v="1"/>
    <x v="6"/>
  </r>
  <r>
    <s v="SUB_2704"/>
    <s v="ID_2151"/>
    <s v="Best Actress"/>
    <s v="United States"/>
    <n v="0.4"/>
    <n v="30"/>
    <s v="Sun"/>
    <n v="17"/>
    <x v="0"/>
    <x v="7"/>
  </r>
  <r>
    <s v="SUB_2705"/>
    <s v="ID_2234"/>
    <s v="Best Director"/>
    <s v="United States"/>
    <n v="0.3"/>
    <n v="35"/>
    <s v="Tue"/>
    <n v="15"/>
    <x v="1"/>
    <x v="6"/>
  </r>
  <r>
    <s v="SUB_2706"/>
    <s v="ID_3343"/>
    <s v="Short Script"/>
    <s v="United States"/>
    <n v="0.4"/>
    <n v="42"/>
    <s v="Sun"/>
    <n v="12"/>
    <x v="2"/>
    <x v="8"/>
  </r>
  <r>
    <s v="SUB_2707"/>
    <s v="ID_4076"/>
    <s v="Documentary"/>
    <s v="United States"/>
    <n v="0.3"/>
    <n v="49"/>
    <s v="Wed"/>
    <n v="9"/>
    <x v="1"/>
    <x v="6"/>
  </r>
  <r>
    <s v="SUB_2708"/>
    <s v="ID_2446"/>
    <s v="Best Sound Design"/>
    <s v="Germany"/>
    <n v="0"/>
    <n v="50"/>
    <s v="Mon"/>
    <n v="13"/>
    <x v="0"/>
    <x v="11"/>
  </r>
  <r>
    <s v="SUB_2709"/>
    <s v="ID_3774"/>
    <s v="Short Script"/>
    <s v="France"/>
    <n v="0.3"/>
    <n v="49"/>
    <s v="Sun"/>
    <n v="10"/>
    <x v="2"/>
    <x v="0"/>
  </r>
  <r>
    <s v="SUB_2710"/>
    <s v="ID_1217"/>
    <s v="Best Cinematography"/>
    <s v="Brazil"/>
    <n v="0"/>
    <n v="50"/>
    <s v="Sat"/>
    <n v="14"/>
    <x v="0"/>
    <x v="5"/>
  </r>
  <r>
    <s v="SUB_2711"/>
    <s v="ID_1486"/>
    <s v="Short Script"/>
    <s v="Nigeria"/>
    <n v="0"/>
    <n v="70"/>
    <s v="Thu"/>
    <n v="13"/>
    <x v="0"/>
    <x v="5"/>
  </r>
  <r>
    <s v="SUB_2712"/>
    <s v="ID_2649"/>
    <s v="Documentary"/>
    <s v="United States"/>
    <n v="0.1"/>
    <n v="63"/>
    <s v="Tue"/>
    <n v="10"/>
    <x v="0"/>
    <x v="5"/>
  </r>
  <r>
    <s v="SUB_2713"/>
    <s v="ID_3579"/>
    <s v="Best Director"/>
    <s v="Others"/>
    <n v="0.1"/>
    <n v="45"/>
    <s v="Thu"/>
    <n v="15"/>
    <x v="1"/>
    <x v="6"/>
  </r>
  <r>
    <s v="SUB_2714"/>
    <s v="ID_3523"/>
    <s v="Best Director"/>
    <s v="India"/>
    <n v="0.3"/>
    <n v="35"/>
    <s v="Fri"/>
    <n v="13"/>
    <x v="1"/>
    <x v="6"/>
  </r>
  <r>
    <s v="SUB_2715"/>
    <s v="ID_2079"/>
    <s v="Best Director"/>
    <s v="United States"/>
    <n v="0.3"/>
    <n v="35"/>
    <s v="Fri"/>
    <n v="16"/>
    <x v="1"/>
    <x v="6"/>
  </r>
  <r>
    <s v="SUB_2716"/>
    <s v="ID_2048"/>
    <s v="Feature Script"/>
    <s v="United States"/>
    <n v="0"/>
    <n v="80"/>
    <s v="Thu"/>
    <n v="10"/>
    <x v="1"/>
    <x v="6"/>
  </r>
  <r>
    <s v="SUB_2717"/>
    <s v="ID_1485"/>
    <s v="Short Film"/>
    <s v="United States"/>
    <n v="0.3"/>
    <n v="49"/>
    <s v="Sat"/>
    <n v="16"/>
    <x v="1"/>
    <x v="6"/>
  </r>
  <r>
    <s v="SUB_2718"/>
    <s v="ID_4025"/>
    <s v="Best Sound Design"/>
    <s v="France"/>
    <n v="0.1"/>
    <n v="45"/>
    <s v="Mon"/>
    <n v="13"/>
    <x v="1"/>
    <x v="6"/>
  </r>
  <r>
    <s v="SUB_2719"/>
    <s v="ID_3926"/>
    <s v="Best Actress"/>
    <s v="France"/>
    <n v="0.4"/>
    <n v="30"/>
    <s v="Mon"/>
    <n v="13"/>
    <x v="2"/>
    <x v="9"/>
  </r>
  <r>
    <s v="SUB_2720"/>
    <s v="ID_2031"/>
    <s v="Best Cinematography"/>
    <s v="Germany"/>
    <n v="0.1"/>
    <n v="45"/>
    <s v="Tue"/>
    <n v="14"/>
    <x v="0"/>
    <x v="5"/>
  </r>
  <r>
    <s v="SUB_2721"/>
    <s v="ID_2780"/>
    <s v="Best Sound Design"/>
    <s v="Others"/>
    <n v="0"/>
    <n v="50"/>
    <s v="Fri"/>
    <n v="14"/>
    <x v="0"/>
    <x v="11"/>
  </r>
  <r>
    <s v="SUB_2722"/>
    <s v="ID_3640"/>
    <s v="Best Actress"/>
    <s v="United Kingdom"/>
    <n v="0.2"/>
    <n v="40"/>
    <s v="Mon"/>
    <n v="12"/>
    <x v="1"/>
    <x v="6"/>
  </r>
  <r>
    <s v="SUB_2723"/>
    <s v="ID_1143"/>
    <s v="Short Script"/>
    <s v="France"/>
    <n v="0.1"/>
    <n v="63"/>
    <s v="Wed"/>
    <n v="13"/>
    <x v="0"/>
    <x v="2"/>
  </r>
  <r>
    <s v="SUB_2724"/>
    <s v="ID_1598"/>
    <s v="Best Director"/>
    <s v="India"/>
    <n v="0.3"/>
    <n v="35"/>
    <s v="Fri"/>
    <n v="13"/>
    <x v="0"/>
    <x v="10"/>
  </r>
  <r>
    <s v="SUB_2725"/>
    <s v="ID_3294"/>
    <s v="Best Actor"/>
    <s v="India"/>
    <n v="0.2"/>
    <n v="40"/>
    <s v="Fri"/>
    <n v="17"/>
    <x v="0"/>
    <x v="9"/>
  </r>
  <r>
    <s v="SUB_2726"/>
    <s v="ID_2831"/>
    <s v="Best Actress"/>
    <s v="United Kingdom"/>
    <n v="0.2"/>
    <n v="40"/>
    <s v="Tue"/>
    <n v="14"/>
    <x v="0"/>
    <x v="13"/>
  </r>
  <r>
    <s v="SUB_2727"/>
    <s v="ID_1479"/>
    <s v="Documentary"/>
    <s v="Germany"/>
    <n v="0.3"/>
    <n v="49"/>
    <s v="Mon"/>
    <n v="13"/>
    <x v="0"/>
    <x v="11"/>
  </r>
  <r>
    <s v="SUB_2728"/>
    <s v="ID_2236"/>
    <s v="Best Director"/>
    <s v="Brazil"/>
    <n v="0"/>
    <n v="50"/>
    <s v="Fri"/>
    <n v="11"/>
    <x v="1"/>
    <x v="6"/>
  </r>
  <r>
    <s v="SUB_2729"/>
    <s v="ID_2123"/>
    <s v="Best Cinematography"/>
    <s v="Brazil"/>
    <n v="0.3"/>
    <n v="35"/>
    <s v="Wed"/>
    <n v="10"/>
    <x v="0"/>
    <x v="5"/>
  </r>
  <r>
    <s v="SUB_2730"/>
    <s v="ID_4135"/>
    <s v="Best Sound Design"/>
    <s v="Mexico"/>
    <n v="0.4"/>
    <n v="30"/>
    <s v="Tue"/>
    <n v="10"/>
    <x v="1"/>
    <x v="6"/>
  </r>
  <r>
    <s v="SUB_2731"/>
    <s v="ID_1245"/>
    <s v="Short Script"/>
    <s v="India"/>
    <n v="0.4"/>
    <n v="42"/>
    <s v="Fri"/>
    <n v="17"/>
    <x v="1"/>
    <x v="6"/>
  </r>
  <r>
    <s v="SUB_2732"/>
    <s v="ID_3120"/>
    <s v="Best Sound Design"/>
    <s v="India"/>
    <n v="0.2"/>
    <n v="40"/>
    <s v="Sun"/>
    <n v="10"/>
    <x v="0"/>
    <x v="13"/>
  </r>
  <r>
    <s v="SUB_2733"/>
    <s v="ID_3215"/>
    <s v="Short Script"/>
    <s v="Others"/>
    <n v="0.1"/>
    <n v="63"/>
    <s v="Sun"/>
    <n v="16"/>
    <x v="2"/>
    <x v="10"/>
  </r>
  <r>
    <s v="SUB_2734"/>
    <s v="ID_2957"/>
    <s v="Best Cinematography"/>
    <s v="United States"/>
    <n v="0.2"/>
    <n v="40"/>
    <s v="Wed"/>
    <n v="17"/>
    <x v="0"/>
    <x v="13"/>
  </r>
  <r>
    <s v="SUB_2735"/>
    <s v="ID_1216"/>
    <s v="Best Producer"/>
    <s v="United Kingdom"/>
    <n v="0.4"/>
    <n v="30"/>
    <s v="Sat"/>
    <n v="15"/>
    <x v="1"/>
    <x v="6"/>
  </r>
  <r>
    <s v="SUB_2736"/>
    <s v="ID_2028"/>
    <s v="Best Director"/>
    <s v="United Kingdom"/>
    <n v="0.4"/>
    <n v="30"/>
    <s v="Thu"/>
    <n v="10"/>
    <x v="0"/>
    <x v="12"/>
  </r>
  <r>
    <s v="SUB_2737"/>
    <s v="ID_2543"/>
    <s v="Feature Film"/>
    <s v="United Kingdom"/>
    <n v="0.3"/>
    <n v="56"/>
    <s v="Wed"/>
    <n v="16"/>
    <x v="0"/>
    <x v="12"/>
  </r>
  <r>
    <s v="SUB_2738"/>
    <s v="ID_2585"/>
    <s v="Best Actor"/>
    <s v="United States"/>
    <n v="0.3"/>
    <n v="35"/>
    <s v="Thu"/>
    <n v="17"/>
    <x v="0"/>
    <x v="8"/>
  </r>
  <r>
    <s v="SUB_2739"/>
    <s v="ID_2296"/>
    <s v="Best Editing"/>
    <s v="Brazil"/>
    <n v="0"/>
    <n v="50"/>
    <s v="Wed"/>
    <n v="14"/>
    <x v="0"/>
    <x v="7"/>
  </r>
  <r>
    <s v="SUB_2740"/>
    <s v="ID_2519"/>
    <s v="Best Actor"/>
    <s v="United States"/>
    <n v="0.3"/>
    <n v="35"/>
    <s v="Mon"/>
    <n v="15"/>
    <x v="0"/>
    <x v="13"/>
  </r>
  <r>
    <s v="SUB_2741"/>
    <s v="ID_1698"/>
    <s v="Best Director"/>
    <s v="France"/>
    <n v="0.1"/>
    <n v="45"/>
    <s v="Tue"/>
    <n v="15"/>
    <x v="1"/>
    <x v="6"/>
  </r>
  <r>
    <s v="SUB_2742"/>
    <s v="ID_1235"/>
    <s v="Best Director"/>
    <s v="United Kingdom"/>
    <n v="0.3"/>
    <n v="35"/>
    <s v="Thu"/>
    <n v="16"/>
    <x v="0"/>
    <x v="12"/>
  </r>
  <r>
    <s v="SUB_2743"/>
    <s v="ID_1272"/>
    <s v="Best Producer"/>
    <s v="Others"/>
    <n v="0.3"/>
    <n v="35"/>
    <s v="Sun"/>
    <n v="10"/>
    <x v="1"/>
    <x v="6"/>
  </r>
  <r>
    <s v="SUB_2744"/>
    <s v="ID_4048"/>
    <s v="Short Script"/>
    <s v="United States"/>
    <n v="0.2"/>
    <n v="56"/>
    <s v="Fri"/>
    <n v="15"/>
    <x v="1"/>
    <x v="6"/>
  </r>
  <r>
    <s v="SUB_2745"/>
    <s v="ID_2435"/>
    <s v="Best Actress"/>
    <s v="South Korea"/>
    <n v="0.2"/>
    <n v="40"/>
    <s v="Thu"/>
    <n v="10"/>
    <x v="1"/>
    <x v="6"/>
  </r>
  <r>
    <s v="SUB_2746"/>
    <s v="ID_2910"/>
    <s v="Feature Script"/>
    <s v="United States"/>
    <n v="0.3"/>
    <n v="56"/>
    <s v="Thu"/>
    <n v="17"/>
    <x v="1"/>
    <x v="6"/>
  </r>
  <r>
    <s v="SUB_2747"/>
    <s v="ID_2852"/>
    <s v="Best Sound Design"/>
    <s v="Brazil"/>
    <n v="0"/>
    <n v="50"/>
    <s v="Sat"/>
    <n v="9"/>
    <x v="2"/>
    <x v="1"/>
  </r>
  <r>
    <s v="SUB_2748"/>
    <s v="ID_2245"/>
    <s v="Best Actor"/>
    <s v="India"/>
    <n v="0"/>
    <n v="50"/>
    <s v="Sat"/>
    <n v="17"/>
    <x v="0"/>
    <x v="3"/>
  </r>
  <r>
    <s v="SUB_2749"/>
    <s v="ID_2038"/>
    <s v="Best Director"/>
    <s v="United States"/>
    <n v="0.1"/>
    <n v="45"/>
    <s v="Sun"/>
    <n v="11"/>
    <x v="0"/>
    <x v="13"/>
  </r>
  <r>
    <s v="SUB_2750"/>
    <s v="ID_2027"/>
    <s v="Best Editing"/>
    <s v="India"/>
    <n v="0.3"/>
    <n v="35"/>
    <s v="Sun"/>
    <n v="11"/>
    <x v="1"/>
    <x v="6"/>
  </r>
  <r>
    <s v="SUB_2751"/>
    <s v="ID_1319"/>
    <s v="Short Script"/>
    <s v="Germany"/>
    <n v="0.4"/>
    <n v="42"/>
    <s v="Tue"/>
    <n v="13"/>
    <x v="1"/>
    <x v="6"/>
  </r>
  <r>
    <s v="SUB_2752"/>
    <s v="ID_1075"/>
    <s v="Best Cinematography"/>
    <s v="United States"/>
    <n v="0.3"/>
    <n v="35"/>
    <s v="Tue"/>
    <n v="15"/>
    <x v="0"/>
    <x v="3"/>
  </r>
  <r>
    <s v="SUB_2753"/>
    <s v="ID_1735"/>
    <s v="Best Director"/>
    <s v="United States"/>
    <n v="0.4"/>
    <n v="30"/>
    <s v="Thu"/>
    <n v="16"/>
    <x v="1"/>
    <x v="6"/>
  </r>
  <r>
    <s v="SUB_2754"/>
    <s v="ID_1653"/>
    <s v="Best Sound Design"/>
    <s v="United Kingdom"/>
    <n v="0.4"/>
    <n v="30"/>
    <s v="Mon"/>
    <n v="14"/>
    <x v="0"/>
    <x v="9"/>
  </r>
  <r>
    <s v="SUB_2755"/>
    <s v="ID_1734"/>
    <s v="Documentary"/>
    <s v="Germany"/>
    <n v="0"/>
    <n v="70"/>
    <s v="Mon"/>
    <n v="13"/>
    <x v="0"/>
    <x v="8"/>
  </r>
  <r>
    <s v="SUB_2756"/>
    <s v="ID_3668"/>
    <s v="Short Script"/>
    <s v="India"/>
    <n v="0.3"/>
    <n v="49"/>
    <s v="Tue"/>
    <n v="13"/>
    <x v="2"/>
    <x v="4"/>
  </r>
  <r>
    <s v="SUB_2757"/>
    <s v="ID_1731"/>
    <s v="Documentary"/>
    <s v="India"/>
    <n v="0.3"/>
    <n v="49"/>
    <s v="Tue"/>
    <n v="14"/>
    <x v="0"/>
    <x v="10"/>
  </r>
  <r>
    <s v="SUB_2758"/>
    <s v="ID_1575"/>
    <s v="Best Editing"/>
    <s v="France"/>
    <n v="0"/>
    <n v="50"/>
    <s v="Tue"/>
    <n v="16"/>
    <x v="2"/>
    <x v="12"/>
  </r>
  <r>
    <s v="SUB_2759"/>
    <s v="ID_3805"/>
    <s v="Best Sound Design"/>
    <s v="South Korea"/>
    <n v="0.1"/>
    <n v="45"/>
    <s v="Sat"/>
    <n v="13"/>
    <x v="1"/>
    <x v="6"/>
  </r>
  <r>
    <s v="SUB_2760"/>
    <s v="ID_2130"/>
    <s v="Best Sound Design"/>
    <s v="Mexico"/>
    <n v="0.1"/>
    <n v="45"/>
    <s v="Sun"/>
    <n v="11"/>
    <x v="1"/>
    <x v="6"/>
  </r>
  <r>
    <s v="SUB_2761"/>
    <s v="ID_1312"/>
    <s v="Feature Film"/>
    <s v="United Kingdom"/>
    <n v="0"/>
    <n v="80"/>
    <s v="Sun"/>
    <n v="17"/>
    <x v="0"/>
    <x v="4"/>
  </r>
  <r>
    <s v="SUB_2762"/>
    <s v="ID_3171"/>
    <s v="Best Actress"/>
    <s v="Germany"/>
    <n v="0.3"/>
    <n v="35"/>
    <s v="Mon"/>
    <n v="12"/>
    <x v="0"/>
    <x v="8"/>
  </r>
  <r>
    <s v="SUB_2763"/>
    <s v="ID_3373"/>
    <s v="Best Actress"/>
    <s v="Australia"/>
    <n v="0.3"/>
    <n v="35"/>
    <s v="Wed"/>
    <n v="9"/>
    <x v="2"/>
    <x v="3"/>
  </r>
  <r>
    <s v="SUB_2764"/>
    <s v="ID_2075"/>
    <s v="Documentary"/>
    <s v="United Kingdom"/>
    <n v="0.3"/>
    <n v="49"/>
    <s v="Mon"/>
    <n v="17"/>
    <x v="1"/>
    <x v="6"/>
  </r>
  <r>
    <s v="SUB_2765"/>
    <s v="ID_2511"/>
    <s v="Best Director"/>
    <s v="United Kingdom"/>
    <n v="0"/>
    <n v="50"/>
    <s v="Mon"/>
    <n v="9"/>
    <x v="1"/>
    <x v="6"/>
  </r>
  <r>
    <s v="SUB_2766"/>
    <s v="ID_3910"/>
    <s v="Best Sound Design"/>
    <s v="United States"/>
    <n v="0.3"/>
    <n v="35"/>
    <s v="Fri"/>
    <n v="14"/>
    <x v="0"/>
    <x v="7"/>
  </r>
  <r>
    <s v="SUB_2767"/>
    <s v="ID_3752"/>
    <s v="Best Sound Design"/>
    <s v="United Kingdom"/>
    <n v="0.3"/>
    <n v="35"/>
    <s v="Wed"/>
    <n v="10"/>
    <x v="0"/>
    <x v="3"/>
  </r>
  <r>
    <s v="SUB_2768"/>
    <s v="ID_3854"/>
    <s v="Best Actor"/>
    <s v="United Kingdom"/>
    <n v="0.4"/>
    <n v="30"/>
    <s v="Mon"/>
    <n v="9"/>
    <x v="2"/>
    <x v="11"/>
  </r>
  <r>
    <s v="SUB_2769"/>
    <s v="ID_2723"/>
    <s v="Best Producer"/>
    <s v="Nigeria"/>
    <n v="0"/>
    <n v="50"/>
    <s v="Sun"/>
    <n v="11"/>
    <x v="1"/>
    <x v="6"/>
  </r>
  <r>
    <s v="SUB_2770"/>
    <s v="ID_2558"/>
    <s v="Best Actor"/>
    <s v="South Korea"/>
    <n v="0.4"/>
    <n v="30"/>
    <s v="Thu"/>
    <n v="14"/>
    <x v="0"/>
    <x v="9"/>
  </r>
  <r>
    <s v="SUB_2771"/>
    <s v="ID_1720"/>
    <s v="Best Producer"/>
    <s v="United States"/>
    <n v="0.3"/>
    <n v="35"/>
    <s v="Mon"/>
    <n v="15"/>
    <x v="2"/>
    <x v="8"/>
  </r>
  <r>
    <s v="SUB_2772"/>
    <s v="ID_2485"/>
    <s v="Feature Film"/>
    <s v="Others"/>
    <n v="0.2"/>
    <n v="64"/>
    <s v="Sat"/>
    <n v="16"/>
    <x v="1"/>
    <x v="6"/>
  </r>
  <r>
    <s v="SUB_2773"/>
    <s v="ID_3714"/>
    <s v="Best Actor"/>
    <s v="United Kingdom"/>
    <n v="0.2"/>
    <n v="40"/>
    <s v="Wed"/>
    <n v="17"/>
    <x v="1"/>
    <x v="6"/>
  </r>
  <r>
    <s v="SUB_2774"/>
    <s v="ID_1583"/>
    <s v="Best Producer"/>
    <s v="South Korea"/>
    <n v="0.3"/>
    <n v="35"/>
    <s v="Tue"/>
    <n v="9"/>
    <x v="0"/>
    <x v="5"/>
  </r>
  <r>
    <s v="SUB_2775"/>
    <s v="ID_4026"/>
    <s v="Best Director"/>
    <s v="Mexico"/>
    <n v="0.3"/>
    <n v="35"/>
    <s v="Tue"/>
    <n v="12"/>
    <x v="1"/>
    <x v="6"/>
  </r>
  <r>
    <s v="SUB_2776"/>
    <s v="ID_4090"/>
    <s v="Best Cinematography"/>
    <s v="Australia"/>
    <n v="0.3"/>
    <n v="35"/>
    <s v="Mon"/>
    <n v="14"/>
    <x v="1"/>
    <x v="6"/>
  </r>
  <r>
    <s v="SUB_2777"/>
    <s v="ID_2552"/>
    <s v="Feature Script"/>
    <s v="Germany"/>
    <n v="0.4"/>
    <n v="48"/>
    <s v="Sun"/>
    <n v="15"/>
    <x v="0"/>
    <x v="11"/>
  </r>
  <r>
    <s v="SUB_2778"/>
    <s v="ID_3455"/>
    <s v="Best Actress"/>
    <s v="France"/>
    <n v="0.2"/>
    <n v="40"/>
    <s v="Sun"/>
    <n v="12"/>
    <x v="0"/>
    <x v="3"/>
  </r>
  <r>
    <s v="SUB_2779"/>
    <s v="ID_2747"/>
    <s v="Short Film"/>
    <s v="South Korea"/>
    <n v="0.1"/>
    <n v="63"/>
    <s v="Wed"/>
    <n v="17"/>
    <x v="1"/>
    <x v="6"/>
  </r>
  <r>
    <s v="SUB_2780"/>
    <s v="ID_2123"/>
    <s v="Best Sound Design"/>
    <s v="India"/>
    <n v="0.3"/>
    <n v="35"/>
    <s v="Mon"/>
    <n v="11"/>
    <x v="0"/>
    <x v="5"/>
  </r>
  <r>
    <s v="SUB_2781"/>
    <s v="ID_1099"/>
    <s v="Feature Script"/>
    <s v="Mexico"/>
    <n v="0.4"/>
    <n v="48"/>
    <s v="Fri"/>
    <n v="14"/>
    <x v="0"/>
    <x v="12"/>
  </r>
  <r>
    <s v="SUB_2782"/>
    <s v="ID_2866"/>
    <s v="Short Film"/>
    <s v="United States"/>
    <n v="0.4"/>
    <n v="42"/>
    <s v="Thu"/>
    <n v="16"/>
    <x v="0"/>
    <x v="11"/>
  </r>
  <r>
    <s v="SUB_2783"/>
    <s v="ID_1145"/>
    <s v="Documentary"/>
    <s v="United States"/>
    <n v="0.1"/>
    <n v="63"/>
    <s v="Sat"/>
    <n v="11"/>
    <x v="2"/>
    <x v="3"/>
  </r>
  <r>
    <s v="SUB_2784"/>
    <s v="ID_1799"/>
    <s v="Documentary"/>
    <s v="France"/>
    <n v="0"/>
    <n v="70"/>
    <s v="Fri"/>
    <n v="17"/>
    <x v="2"/>
    <x v="3"/>
  </r>
  <r>
    <s v="SUB_2785"/>
    <s v="ID_1452"/>
    <s v="Documentary"/>
    <s v="Others"/>
    <n v="0"/>
    <n v="70"/>
    <s v="Mon"/>
    <n v="16"/>
    <x v="0"/>
    <x v="13"/>
  </r>
  <r>
    <s v="SUB_2786"/>
    <s v="ID_3495"/>
    <s v="Best Producer"/>
    <s v="United States"/>
    <n v="0"/>
    <n v="50"/>
    <s v="Wed"/>
    <n v="10"/>
    <x v="0"/>
    <x v="13"/>
  </r>
  <r>
    <s v="SUB_2787"/>
    <s v="ID_3821"/>
    <s v="Best Actress"/>
    <s v="Others"/>
    <n v="0.2"/>
    <n v="40"/>
    <s v="Wed"/>
    <n v="17"/>
    <x v="1"/>
    <x v="6"/>
  </r>
  <r>
    <s v="SUB_2788"/>
    <s v="ID_1288"/>
    <s v="Best Editing"/>
    <s v="United States"/>
    <n v="0.2"/>
    <n v="40"/>
    <s v="Mon"/>
    <n v="11"/>
    <x v="0"/>
    <x v="9"/>
  </r>
  <r>
    <s v="SUB_2789"/>
    <s v="ID_2312"/>
    <s v="Best Director"/>
    <s v="Australia"/>
    <n v="0.1"/>
    <n v="45"/>
    <s v="Tue"/>
    <n v="11"/>
    <x v="0"/>
    <x v="4"/>
  </r>
  <r>
    <s v="SUB_2790"/>
    <s v="ID_3645"/>
    <s v="Best Sound Design"/>
    <s v="Australia"/>
    <n v="0.3"/>
    <n v="35"/>
    <s v="Thu"/>
    <n v="9"/>
    <x v="0"/>
    <x v="0"/>
  </r>
  <r>
    <s v="SUB_2791"/>
    <s v="ID_3427"/>
    <s v="Best Actress"/>
    <s v="Canada"/>
    <n v="0.2"/>
    <n v="40"/>
    <s v="Wed"/>
    <n v="17"/>
    <x v="2"/>
    <x v="8"/>
  </r>
  <r>
    <s v="SUB_2792"/>
    <s v="ID_1381"/>
    <s v="Best Actor"/>
    <s v="United States"/>
    <n v="0.2"/>
    <n v="40"/>
    <s v="Tue"/>
    <n v="17"/>
    <x v="2"/>
    <x v="12"/>
  </r>
  <r>
    <s v="SUB_2793"/>
    <s v="ID_2105"/>
    <s v="Best Actress"/>
    <s v="Others"/>
    <n v="0.3"/>
    <n v="35"/>
    <s v="Sun"/>
    <n v="13"/>
    <x v="0"/>
    <x v="4"/>
  </r>
  <r>
    <s v="SUB_2794"/>
    <s v="ID_3028"/>
    <s v="Documentary"/>
    <s v="United States"/>
    <n v="0"/>
    <n v="70"/>
    <s v="Sun"/>
    <n v="10"/>
    <x v="0"/>
    <x v="0"/>
  </r>
  <r>
    <s v="SUB_2795"/>
    <s v="ID_3681"/>
    <s v="Feature Film"/>
    <s v="United States"/>
    <n v="0.1"/>
    <n v="72"/>
    <s v="Sat"/>
    <n v="15"/>
    <x v="0"/>
    <x v="5"/>
  </r>
  <r>
    <s v="SUB_2796"/>
    <s v="ID_2526"/>
    <s v="Best Director"/>
    <s v="Brazil"/>
    <n v="0.2"/>
    <n v="40"/>
    <s v="Sat"/>
    <n v="12"/>
    <x v="1"/>
    <x v="6"/>
  </r>
  <r>
    <s v="SUB_2797"/>
    <s v="ID_2576"/>
    <s v="Best Producer"/>
    <s v="France"/>
    <n v="0.3"/>
    <n v="35"/>
    <s v="Sun"/>
    <n v="16"/>
    <x v="0"/>
    <x v="1"/>
  </r>
  <r>
    <s v="SUB_2798"/>
    <s v="ID_1329"/>
    <s v="Short Film"/>
    <s v="France"/>
    <n v="0.2"/>
    <n v="56"/>
    <s v="Sat"/>
    <n v="13"/>
    <x v="2"/>
    <x v="13"/>
  </r>
  <r>
    <s v="SUB_2799"/>
    <s v="ID_1717"/>
    <s v="Feature Script"/>
    <s v="Germany"/>
    <n v="0.3"/>
    <n v="56"/>
    <s v="Sat"/>
    <n v="17"/>
    <x v="1"/>
    <x v="6"/>
  </r>
  <r>
    <s v="SUB_2800"/>
    <s v="ID_3306"/>
    <s v="Feature Script"/>
    <s v="United States"/>
    <n v="0.4"/>
    <n v="48"/>
    <s v="Wed"/>
    <n v="16"/>
    <x v="0"/>
    <x v="11"/>
  </r>
  <r>
    <s v="SUB_2801"/>
    <s v="ID_2215"/>
    <s v="Best Director"/>
    <s v="Others"/>
    <n v="0"/>
    <n v="50"/>
    <s v="Sat"/>
    <n v="13"/>
    <x v="1"/>
    <x v="6"/>
  </r>
  <r>
    <s v="SUB_2802"/>
    <s v="ID_1846"/>
    <s v="Feature Script"/>
    <s v="United States"/>
    <n v="0.2"/>
    <n v="64"/>
    <s v="Thu"/>
    <n v="17"/>
    <x v="2"/>
    <x v="7"/>
  </r>
  <r>
    <s v="SUB_2803"/>
    <s v="ID_2726"/>
    <s v="Short Script"/>
    <s v="United Kingdom"/>
    <n v="0.3"/>
    <n v="49"/>
    <s v="Wed"/>
    <n v="11"/>
    <x v="0"/>
    <x v="4"/>
  </r>
  <r>
    <s v="SUB_2804"/>
    <s v="ID_3002"/>
    <s v="Best Editing"/>
    <s v="Germany"/>
    <n v="0.1"/>
    <n v="45"/>
    <s v="Wed"/>
    <n v="16"/>
    <x v="0"/>
    <x v="13"/>
  </r>
  <r>
    <s v="SUB_2805"/>
    <s v="ID_2723"/>
    <s v="Short Script"/>
    <s v="United Kingdom"/>
    <n v="0.3"/>
    <n v="49"/>
    <s v="Thu"/>
    <n v="9"/>
    <x v="1"/>
    <x v="6"/>
  </r>
  <r>
    <s v="SUB_2806"/>
    <s v="ID_1385"/>
    <s v="Best Producer"/>
    <s v="Nigeria"/>
    <n v="0"/>
    <n v="50"/>
    <s v="Mon"/>
    <n v="12"/>
    <x v="0"/>
    <x v="4"/>
  </r>
  <r>
    <s v="SUB_2807"/>
    <s v="ID_2803"/>
    <s v="Feature Script"/>
    <s v="India"/>
    <n v="0.3"/>
    <n v="56"/>
    <s v="Sun"/>
    <n v="13"/>
    <x v="2"/>
    <x v="0"/>
  </r>
  <r>
    <s v="SUB_2808"/>
    <s v="ID_3017"/>
    <s v="Best Editing"/>
    <s v="South Korea"/>
    <n v="0.3"/>
    <n v="35"/>
    <s v="Sun"/>
    <n v="11"/>
    <x v="0"/>
    <x v="2"/>
  </r>
  <r>
    <s v="SUB_2809"/>
    <s v="ID_3065"/>
    <s v="Best Producer"/>
    <s v="United States"/>
    <n v="0.4"/>
    <n v="30"/>
    <s v="Sun"/>
    <n v="11"/>
    <x v="0"/>
    <x v="10"/>
  </r>
  <r>
    <s v="SUB_2810"/>
    <s v="ID_2667"/>
    <s v="Best Director"/>
    <s v="Nigeria"/>
    <n v="0"/>
    <n v="50"/>
    <s v="Thu"/>
    <n v="9"/>
    <x v="0"/>
    <x v="12"/>
  </r>
  <r>
    <s v="SUB_2811"/>
    <s v="ID_3758"/>
    <s v="Short Film"/>
    <s v="Nigeria"/>
    <n v="0.2"/>
    <n v="56"/>
    <s v="Thu"/>
    <n v="14"/>
    <x v="1"/>
    <x v="6"/>
  </r>
  <r>
    <s v="SUB_2812"/>
    <s v="ID_1409"/>
    <s v="Best Sound Design"/>
    <s v="United Kingdom"/>
    <n v="0.2"/>
    <n v="40"/>
    <s v="Sat"/>
    <n v="11"/>
    <x v="0"/>
    <x v="0"/>
  </r>
  <r>
    <s v="SUB_2813"/>
    <s v="ID_3240"/>
    <s v="Feature Script"/>
    <s v="United States"/>
    <n v="0"/>
    <n v="80"/>
    <s v="Mon"/>
    <n v="15"/>
    <x v="0"/>
    <x v="9"/>
  </r>
  <r>
    <s v="SUB_2814"/>
    <s v="ID_1432"/>
    <s v="Best Actress"/>
    <s v="Nigeria"/>
    <n v="0.3"/>
    <n v="35"/>
    <s v="Fri"/>
    <n v="13"/>
    <x v="1"/>
    <x v="6"/>
  </r>
  <r>
    <s v="SUB_2815"/>
    <s v="ID_2216"/>
    <s v="Best Editing"/>
    <s v="India"/>
    <n v="0.4"/>
    <n v="30"/>
    <s v="Sun"/>
    <n v="12"/>
    <x v="0"/>
    <x v="7"/>
  </r>
  <r>
    <s v="SUB_2816"/>
    <s v="ID_3553"/>
    <s v="Best Producer"/>
    <s v="Others"/>
    <n v="0.3"/>
    <n v="35"/>
    <s v="Fri"/>
    <n v="13"/>
    <x v="0"/>
    <x v="1"/>
  </r>
  <r>
    <s v="SUB_2817"/>
    <s v="ID_1830"/>
    <s v="Short Script"/>
    <s v="United States"/>
    <n v="0.4"/>
    <n v="42"/>
    <s v="Thu"/>
    <n v="9"/>
    <x v="0"/>
    <x v="3"/>
  </r>
  <r>
    <s v="SUB_2818"/>
    <s v="ID_1633"/>
    <s v="Feature Script"/>
    <s v="Mexico"/>
    <n v="0.4"/>
    <n v="48"/>
    <s v="Tue"/>
    <n v="15"/>
    <x v="0"/>
    <x v="1"/>
  </r>
  <r>
    <s v="SUB_2819"/>
    <s v="ID_3091"/>
    <s v="Best Director"/>
    <s v="France"/>
    <n v="0.3"/>
    <n v="35"/>
    <s v="Mon"/>
    <n v="13"/>
    <x v="1"/>
    <x v="6"/>
  </r>
  <r>
    <s v="SUB_2820"/>
    <s v="ID_3632"/>
    <s v="Best Cinematography"/>
    <s v="Others"/>
    <n v="0"/>
    <n v="50"/>
    <s v="Mon"/>
    <n v="11"/>
    <x v="0"/>
    <x v="0"/>
  </r>
  <r>
    <s v="SUB_2821"/>
    <s v="ID_3477"/>
    <s v="Best Producer"/>
    <s v="United States"/>
    <n v="0.1"/>
    <n v="45"/>
    <s v="Tue"/>
    <n v="17"/>
    <x v="1"/>
    <x v="6"/>
  </r>
  <r>
    <s v="SUB_2822"/>
    <s v="ID_2470"/>
    <s v="Feature Script"/>
    <s v="Australia"/>
    <n v="0.2"/>
    <n v="64"/>
    <s v="Wed"/>
    <n v="14"/>
    <x v="2"/>
    <x v="3"/>
  </r>
  <r>
    <s v="SUB_2823"/>
    <s v="ID_3707"/>
    <s v="Feature Film"/>
    <s v="United States"/>
    <n v="0.1"/>
    <n v="72"/>
    <s v="Sun"/>
    <n v="14"/>
    <x v="0"/>
    <x v="10"/>
  </r>
  <r>
    <s v="SUB_2824"/>
    <s v="ID_1412"/>
    <s v="Best Actor"/>
    <s v="Germany"/>
    <n v="0.3"/>
    <n v="35"/>
    <s v="Mon"/>
    <n v="10"/>
    <x v="1"/>
    <x v="6"/>
  </r>
  <r>
    <s v="SUB_2825"/>
    <s v="ID_1376"/>
    <s v="Feature Film"/>
    <s v="Brazil"/>
    <n v="0"/>
    <n v="80"/>
    <s v="Thu"/>
    <n v="9"/>
    <x v="0"/>
    <x v="0"/>
  </r>
  <r>
    <s v="SUB_2826"/>
    <s v="ID_3254"/>
    <s v="Feature Film"/>
    <s v="Australia"/>
    <n v="0.2"/>
    <n v="64"/>
    <s v="Wed"/>
    <n v="14"/>
    <x v="1"/>
    <x v="6"/>
  </r>
  <r>
    <s v="SUB_2827"/>
    <s v="ID_2824"/>
    <s v="Best Actor"/>
    <s v="France"/>
    <n v="0.3"/>
    <n v="35"/>
    <s v="Tue"/>
    <n v="13"/>
    <x v="0"/>
    <x v="0"/>
  </r>
  <r>
    <s v="SUB_2828"/>
    <s v="ID_4044"/>
    <s v="Best Cinematography"/>
    <s v="India"/>
    <n v="0.2"/>
    <n v="40"/>
    <s v="Wed"/>
    <n v="14"/>
    <x v="1"/>
    <x v="6"/>
  </r>
  <r>
    <s v="SUB_2829"/>
    <s v="ID_3150"/>
    <s v="Best Actor"/>
    <s v="Nigeria"/>
    <n v="0"/>
    <n v="50"/>
    <s v="Wed"/>
    <n v="13"/>
    <x v="0"/>
    <x v="13"/>
  </r>
  <r>
    <s v="SUB_2830"/>
    <s v="ID_1750"/>
    <s v="Short Script"/>
    <s v="Australia"/>
    <n v="0.3"/>
    <n v="49"/>
    <s v="Thu"/>
    <n v="14"/>
    <x v="0"/>
    <x v="9"/>
  </r>
  <r>
    <s v="SUB_2831"/>
    <s v="ID_1549"/>
    <s v="Feature Script"/>
    <s v="Germany"/>
    <n v="0.2"/>
    <n v="64"/>
    <s v="Thu"/>
    <n v="14"/>
    <x v="0"/>
    <x v="5"/>
  </r>
  <r>
    <s v="SUB_2832"/>
    <s v="ID_3714"/>
    <s v="Best Sound Design"/>
    <s v="Brazil"/>
    <n v="0.3"/>
    <n v="35"/>
    <s v="Wed"/>
    <n v="15"/>
    <x v="1"/>
    <x v="6"/>
  </r>
  <r>
    <s v="SUB_2833"/>
    <s v="ID_2249"/>
    <s v="Best Sound Design"/>
    <s v="Canada"/>
    <n v="0.2"/>
    <n v="40"/>
    <s v="Mon"/>
    <n v="14"/>
    <x v="0"/>
    <x v="12"/>
  </r>
  <r>
    <s v="SUB_2834"/>
    <s v="ID_3392"/>
    <s v="Best Sound Design"/>
    <s v="United States"/>
    <n v="0.3"/>
    <n v="35"/>
    <s v="Fri"/>
    <n v="14"/>
    <x v="0"/>
    <x v="3"/>
  </r>
  <r>
    <s v="SUB_2835"/>
    <s v="ID_1446"/>
    <s v="Short Film"/>
    <s v="Nigeria"/>
    <n v="0.2"/>
    <n v="56"/>
    <s v="Sat"/>
    <n v="17"/>
    <x v="0"/>
    <x v="11"/>
  </r>
  <r>
    <s v="SUB_2836"/>
    <s v="ID_4096"/>
    <s v="Documentary"/>
    <s v="Others"/>
    <n v="0.3"/>
    <n v="49"/>
    <s v="Fri"/>
    <n v="9"/>
    <x v="1"/>
    <x v="6"/>
  </r>
  <r>
    <s v="SUB_2837"/>
    <s v="ID_2234"/>
    <s v="Best Editing"/>
    <s v="India"/>
    <n v="0.2"/>
    <n v="40"/>
    <s v="Tue"/>
    <n v="9"/>
    <x v="1"/>
    <x v="6"/>
  </r>
  <r>
    <s v="SUB_2838"/>
    <s v="ID_1879"/>
    <s v="Best Editing"/>
    <s v="Others"/>
    <n v="0.4"/>
    <n v="30"/>
    <s v="Tue"/>
    <n v="11"/>
    <x v="1"/>
    <x v="6"/>
  </r>
  <r>
    <s v="SUB_2839"/>
    <s v="ID_2579"/>
    <s v="Feature Film"/>
    <s v="United Kingdom"/>
    <n v="0.3"/>
    <n v="56"/>
    <s v="Fri"/>
    <n v="14"/>
    <x v="0"/>
    <x v="7"/>
  </r>
  <r>
    <s v="SUB_2840"/>
    <s v="ID_3201"/>
    <s v="Feature Film"/>
    <s v="Nigeria"/>
    <n v="0.1"/>
    <n v="72"/>
    <s v="Thu"/>
    <n v="17"/>
    <x v="2"/>
    <x v="9"/>
  </r>
  <r>
    <s v="SUB_2841"/>
    <s v="ID_1145"/>
    <s v="Short Film"/>
    <s v="India"/>
    <n v="0.4"/>
    <n v="42"/>
    <s v="Mon"/>
    <n v="9"/>
    <x v="2"/>
    <x v="3"/>
  </r>
  <r>
    <s v="SUB_2842"/>
    <s v="ID_1735"/>
    <s v="Best Director"/>
    <s v="Nigeria"/>
    <n v="0.3"/>
    <n v="35"/>
    <s v="Thu"/>
    <n v="11"/>
    <x v="1"/>
    <x v="6"/>
  </r>
  <r>
    <s v="SUB_2843"/>
    <s v="ID_1371"/>
    <s v="Documentary"/>
    <s v="Mexico"/>
    <n v="0.3"/>
    <n v="49"/>
    <s v="Wed"/>
    <n v="10"/>
    <x v="0"/>
    <x v="4"/>
  </r>
  <r>
    <s v="SUB_2844"/>
    <s v="ID_2815"/>
    <s v="Feature Film"/>
    <s v="United States"/>
    <n v="0.4"/>
    <n v="48"/>
    <s v="Tue"/>
    <n v="14"/>
    <x v="1"/>
    <x v="6"/>
  </r>
  <r>
    <s v="SUB_2845"/>
    <s v="ID_3710"/>
    <s v="Short Film"/>
    <s v="Mexico"/>
    <n v="0.3"/>
    <n v="49"/>
    <s v="Fri"/>
    <n v="12"/>
    <x v="2"/>
    <x v="12"/>
  </r>
  <r>
    <s v="SUB_2846"/>
    <s v="ID_3109"/>
    <s v="Best Cinematography"/>
    <s v="Australia"/>
    <n v="0.3"/>
    <n v="35"/>
    <s v="Wed"/>
    <n v="17"/>
    <x v="2"/>
    <x v="3"/>
  </r>
  <r>
    <s v="SUB_2847"/>
    <s v="ID_1811"/>
    <s v="Documentary"/>
    <s v="France"/>
    <n v="0"/>
    <n v="70"/>
    <s v="Thu"/>
    <n v="12"/>
    <x v="0"/>
    <x v="8"/>
  </r>
  <r>
    <s v="SUB_2848"/>
    <s v="ID_4030"/>
    <s v="Best Editing"/>
    <s v="Others"/>
    <n v="0.3"/>
    <n v="35"/>
    <s v="Mon"/>
    <n v="12"/>
    <x v="1"/>
    <x v="6"/>
  </r>
  <r>
    <s v="SUB_2849"/>
    <s v="ID_2045"/>
    <s v="Short Script"/>
    <s v="India"/>
    <n v="0.2"/>
    <n v="56"/>
    <s v="Sun"/>
    <n v="11"/>
    <x v="2"/>
    <x v="11"/>
  </r>
  <r>
    <s v="SUB_2850"/>
    <s v="ID_2648"/>
    <s v="Best Actress"/>
    <s v="India"/>
    <n v="0.3"/>
    <n v="35"/>
    <s v="Wed"/>
    <n v="10"/>
    <x v="1"/>
    <x v="6"/>
  </r>
  <r>
    <s v="SUB_2851"/>
    <s v="ID_3110"/>
    <s v="Best Editing"/>
    <s v="Others"/>
    <n v="0.2"/>
    <n v="40"/>
    <s v="Sat"/>
    <n v="14"/>
    <x v="1"/>
    <x v="6"/>
  </r>
  <r>
    <s v="SUB_2852"/>
    <s v="ID_1054"/>
    <s v="Feature Script"/>
    <s v="Australia"/>
    <n v="0"/>
    <n v="80"/>
    <s v="Wed"/>
    <n v="12"/>
    <x v="0"/>
    <x v="0"/>
  </r>
  <r>
    <s v="SUB_2853"/>
    <s v="ID_3267"/>
    <s v="Feature Film"/>
    <s v="Germany"/>
    <n v="0.2"/>
    <n v="64"/>
    <s v="Sat"/>
    <n v="14"/>
    <x v="1"/>
    <x v="6"/>
  </r>
  <r>
    <s v="SUB_2854"/>
    <s v="ID_1108"/>
    <s v="Best Sound Design"/>
    <s v="United Kingdom"/>
    <n v="0.2"/>
    <n v="40"/>
    <s v="Mon"/>
    <n v="17"/>
    <x v="0"/>
    <x v="8"/>
  </r>
  <r>
    <s v="SUB_2855"/>
    <s v="ID_2244"/>
    <s v="Best Actor"/>
    <s v="Others"/>
    <n v="0.2"/>
    <n v="40"/>
    <s v="Sat"/>
    <n v="16"/>
    <x v="0"/>
    <x v="2"/>
  </r>
  <r>
    <s v="SUB_2856"/>
    <s v="ID_1939"/>
    <s v="Best Actress"/>
    <s v="Brazil"/>
    <n v="0.3"/>
    <n v="35"/>
    <s v="Thu"/>
    <n v="16"/>
    <x v="2"/>
    <x v="8"/>
  </r>
  <r>
    <s v="SUB_2857"/>
    <s v="ID_3989"/>
    <s v="Short Film"/>
    <s v="France"/>
    <n v="0"/>
    <n v="70"/>
    <s v="Thu"/>
    <n v="16"/>
    <x v="1"/>
    <x v="6"/>
  </r>
  <r>
    <s v="SUB_2858"/>
    <s v="ID_2646"/>
    <s v="Best Editing"/>
    <s v="United States"/>
    <n v="0.2"/>
    <n v="40"/>
    <s v="Sat"/>
    <n v="13"/>
    <x v="2"/>
    <x v="12"/>
  </r>
  <r>
    <s v="SUB_2859"/>
    <s v="ID_1394"/>
    <s v="Best Sound Design"/>
    <s v="India"/>
    <n v="0.1"/>
    <n v="45"/>
    <s v="Wed"/>
    <n v="13"/>
    <x v="1"/>
    <x v="6"/>
  </r>
  <r>
    <s v="SUB_2860"/>
    <s v="ID_3142"/>
    <s v="Best Cinematography"/>
    <s v="United Kingdom"/>
    <n v="0"/>
    <n v="50"/>
    <s v="Sat"/>
    <n v="10"/>
    <x v="0"/>
    <x v="3"/>
  </r>
  <r>
    <s v="SUB_2861"/>
    <s v="ID_1519"/>
    <s v="Best Editing"/>
    <s v="Canada"/>
    <n v="0.1"/>
    <n v="45"/>
    <s v="Thu"/>
    <n v="12"/>
    <x v="1"/>
    <x v="6"/>
  </r>
  <r>
    <s v="SUB_2862"/>
    <s v="ID_2417"/>
    <s v="Feature Script"/>
    <s v="Germany"/>
    <n v="0.4"/>
    <n v="48"/>
    <s v="Thu"/>
    <n v="9"/>
    <x v="0"/>
    <x v="11"/>
  </r>
  <r>
    <s v="SUB_2863"/>
    <s v="ID_1096"/>
    <s v="Best Editing"/>
    <s v="India"/>
    <n v="0.3"/>
    <n v="35"/>
    <s v="Sat"/>
    <n v="11"/>
    <x v="1"/>
    <x v="6"/>
  </r>
  <r>
    <s v="SUB_2864"/>
    <s v="ID_3499"/>
    <s v="Best Director"/>
    <s v="Others"/>
    <n v="0"/>
    <n v="50"/>
    <s v="Tue"/>
    <n v="9"/>
    <x v="2"/>
    <x v="7"/>
  </r>
  <r>
    <s v="SUB_2865"/>
    <s v="ID_1675"/>
    <s v="Best Sound Design"/>
    <s v="Australia"/>
    <n v="0.2"/>
    <n v="40"/>
    <s v="Wed"/>
    <n v="15"/>
    <x v="0"/>
    <x v="9"/>
  </r>
  <r>
    <s v="SUB_2866"/>
    <s v="ID_1572"/>
    <s v="Short Film"/>
    <s v="Others"/>
    <n v="0.3"/>
    <n v="49"/>
    <s v="Sat"/>
    <n v="15"/>
    <x v="0"/>
    <x v="11"/>
  </r>
  <r>
    <s v="SUB_2867"/>
    <s v="ID_1566"/>
    <s v="Short Script"/>
    <s v="United States"/>
    <n v="0"/>
    <n v="70"/>
    <s v="Wed"/>
    <n v="15"/>
    <x v="2"/>
    <x v="7"/>
  </r>
  <r>
    <s v="SUB_2868"/>
    <s v="ID_2680"/>
    <s v="Best Actress"/>
    <s v="South Korea"/>
    <n v="0"/>
    <n v="50"/>
    <s v="Sat"/>
    <n v="17"/>
    <x v="1"/>
    <x v="6"/>
  </r>
  <r>
    <s v="SUB_2869"/>
    <s v="ID_1903"/>
    <s v="Feature Script"/>
    <s v="Germany"/>
    <n v="0.3"/>
    <n v="56"/>
    <s v="Tue"/>
    <n v="9"/>
    <x v="0"/>
    <x v="9"/>
  </r>
  <r>
    <s v="SUB_2870"/>
    <s v="ID_1725"/>
    <s v="Best Editing"/>
    <s v="United States"/>
    <n v="0"/>
    <n v="50"/>
    <s v="Fri"/>
    <n v="11"/>
    <x v="2"/>
    <x v="4"/>
  </r>
  <r>
    <s v="SUB_2871"/>
    <s v="ID_1403"/>
    <s v="Best Actress"/>
    <s v="Others"/>
    <n v="0.4"/>
    <n v="30"/>
    <s v="Tue"/>
    <n v="17"/>
    <x v="1"/>
    <x v="6"/>
  </r>
  <r>
    <s v="SUB_2872"/>
    <s v="ID_2483"/>
    <s v="Best Producer"/>
    <s v="India"/>
    <n v="0"/>
    <n v="50"/>
    <s v="Mon"/>
    <n v="14"/>
    <x v="1"/>
    <x v="6"/>
  </r>
  <r>
    <s v="SUB_2873"/>
    <s v="ID_3438"/>
    <s v="Best Cinematography"/>
    <s v="Germany"/>
    <n v="0.3"/>
    <n v="35"/>
    <s v="Tue"/>
    <n v="9"/>
    <x v="0"/>
    <x v="12"/>
  </r>
  <r>
    <s v="SUB_2874"/>
    <s v="ID_1221"/>
    <s v="Best Actress"/>
    <s v="United States"/>
    <n v="0.2"/>
    <n v="40"/>
    <s v="Tue"/>
    <n v="11"/>
    <x v="0"/>
    <x v="0"/>
  </r>
  <r>
    <s v="SUB_2875"/>
    <s v="ID_1852"/>
    <s v="Documentary"/>
    <s v="United States"/>
    <n v="0.4"/>
    <n v="42"/>
    <s v="Fri"/>
    <n v="9"/>
    <x v="0"/>
    <x v="2"/>
  </r>
  <r>
    <s v="SUB_2876"/>
    <s v="ID_1706"/>
    <s v="Best Actress"/>
    <s v="Brazil"/>
    <n v="0.2"/>
    <n v="40"/>
    <s v="Tue"/>
    <n v="17"/>
    <x v="2"/>
    <x v="0"/>
  </r>
  <r>
    <s v="SUB_2877"/>
    <s v="ID_3047"/>
    <s v="Best Editing"/>
    <s v="United Kingdom"/>
    <n v="0.3"/>
    <n v="35"/>
    <s v="Fri"/>
    <n v="13"/>
    <x v="2"/>
    <x v="12"/>
  </r>
  <r>
    <s v="SUB_2878"/>
    <s v="ID_3227"/>
    <s v="Best Actress"/>
    <s v="United States"/>
    <n v="0.2"/>
    <n v="40"/>
    <s v="Wed"/>
    <n v="17"/>
    <x v="2"/>
    <x v="7"/>
  </r>
  <r>
    <s v="SUB_2879"/>
    <s v="ID_3798"/>
    <s v="Best Director"/>
    <s v="India"/>
    <n v="0.3"/>
    <n v="35"/>
    <s v="Sun"/>
    <n v="15"/>
    <x v="0"/>
    <x v="9"/>
  </r>
  <r>
    <s v="SUB_2880"/>
    <s v="ID_3246"/>
    <s v="Best Actor"/>
    <s v="India"/>
    <n v="0.1"/>
    <n v="45"/>
    <s v="Thu"/>
    <n v="10"/>
    <x v="2"/>
    <x v="12"/>
  </r>
  <r>
    <s v="SUB_2881"/>
    <s v="ID_3733"/>
    <s v="Best Cinematography"/>
    <s v="Nigeria"/>
    <n v="0.1"/>
    <n v="45"/>
    <s v="Sun"/>
    <n v="14"/>
    <x v="2"/>
    <x v="1"/>
  </r>
  <r>
    <s v="SUB_2882"/>
    <s v="ID_3174"/>
    <s v="Short Film"/>
    <s v="Germany"/>
    <n v="0.3"/>
    <n v="49"/>
    <s v="Tue"/>
    <n v="13"/>
    <x v="0"/>
    <x v="0"/>
  </r>
  <r>
    <s v="SUB_2883"/>
    <s v="ID_3529"/>
    <s v="Feature Film"/>
    <s v="Germany"/>
    <n v="0.4"/>
    <n v="48"/>
    <s v="Sat"/>
    <n v="10"/>
    <x v="0"/>
    <x v="2"/>
  </r>
  <r>
    <s v="SUB_2884"/>
    <s v="ID_3319"/>
    <s v="Best Cinematography"/>
    <s v="United States"/>
    <n v="0.2"/>
    <n v="40"/>
    <s v="Sun"/>
    <n v="10"/>
    <x v="0"/>
    <x v="13"/>
  </r>
  <r>
    <s v="SUB_2885"/>
    <s v="ID_3039"/>
    <s v="Short Script"/>
    <s v="Nigeria"/>
    <n v="0"/>
    <n v="70"/>
    <s v="Mon"/>
    <n v="10"/>
    <x v="0"/>
    <x v="12"/>
  </r>
  <r>
    <s v="SUB_2886"/>
    <s v="ID_2397"/>
    <s v="Best Director"/>
    <s v="Mexico"/>
    <n v="0.3"/>
    <n v="35"/>
    <s v="Tue"/>
    <n v="12"/>
    <x v="1"/>
    <x v="6"/>
  </r>
  <r>
    <s v="SUB_2887"/>
    <s v="ID_2875"/>
    <s v="Short Film"/>
    <s v="United Kingdom"/>
    <n v="0.3"/>
    <n v="49"/>
    <s v="Sun"/>
    <n v="15"/>
    <x v="2"/>
    <x v="8"/>
  </r>
  <r>
    <s v="SUB_2888"/>
    <s v="ID_3273"/>
    <s v="Feature Script"/>
    <s v="Germany"/>
    <n v="0"/>
    <n v="80"/>
    <s v="Wed"/>
    <n v="11"/>
    <x v="2"/>
    <x v="5"/>
  </r>
  <r>
    <s v="SUB_2889"/>
    <s v="ID_3848"/>
    <s v="Best Sound Design"/>
    <s v="Others"/>
    <n v="0.2"/>
    <n v="40"/>
    <s v="Wed"/>
    <n v="10"/>
    <x v="2"/>
    <x v="7"/>
  </r>
  <r>
    <s v="SUB_2890"/>
    <s v="ID_4119"/>
    <s v="Documentary"/>
    <s v="Germany"/>
    <n v="0"/>
    <n v="70"/>
    <s v="Wed"/>
    <n v="15"/>
    <x v="1"/>
    <x v="6"/>
  </r>
  <r>
    <s v="SUB_2891"/>
    <s v="ID_1725"/>
    <s v="Feature Film"/>
    <s v="Others"/>
    <n v="0.3"/>
    <n v="56"/>
    <s v="Sat"/>
    <n v="11"/>
    <x v="2"/>
    <x v="4"/>
  </r>
  <r>
    <s v="SUB_2892"/>
    <s v="ID_3564"/>
    <s v="Best Cinematography"/>
    <s v="United Kingdom"/>
    <n v="0.3"/>
    <n v="35"/>
    <s v="Thu"/>
    <n v="10"/>
    <x v="0"/>
    <x v="4"/>
  </r>
  <r>
    <s v="SUB_2893"/>
    <s v="ID_2863"/>
    <s v="Feature Script"/>
    <s v="Australia"/>
    <n v="0.3"/>
    <n v="56"/>
    <s v="Sun"/>
    <n v="11"/>
    <x v="2"/>
    <x v="3"/>
  </r>
  <r>
    <s v="SUB_2894"/>
    <s v="ID_2236"/>
    <s v="Documentary"/>
    <s v="United States"/>
    <n v="0.3"/>
    <n v="49"/>
    <s v="Mon"/>
    <n v="13"/>
    <x v="1"/>
    <x v="6"/>
  </r>
  <r>
    <s v="SUB_2895"/>
    <s v="ID_2468"/>
    <s v="Best Cinematography"/>
    <s v="United Kingdom"/>
    <n v="0"/>
    <n v="50"/>
    <s v="Mon"/>
    <n v="17"/>
    <x v="1"/>
    <x v="6"/>
  </r>
  <r>
    <s v="SUB_2896"/>
    <s v="ID_3796"/>
    <s v="Documentary"/>
    <s v="United States"/>
    <n v="0.3"/>
    <n v="49"/>
    <s v="Wed"/>
    <n v="12"/>
    <x v="1"/>
    <x v="6"/>
  </r>
  <r>
    <s v="SUB_2897"/>
    <s v="ID_1346"/>
    <s v="Best Actress"/>
    <s v="India"/>
    <n v="0.3"/>
    <n v="35"/>
    <s v="Wed"/>
    <n v="12"/>
    <x v="0"/>
    <x v="11"/>
  </r>
  <r>
    <s v="SUB_2898"/>
    <s v="ID_4198"/>
    <s v="Best Sound Design"/>
    <s v="India"/>
    <n v="0"/>
    <n v="50"/>
    <s v="Mon"/>
    <n v="11"/>
    <x v="1"/>
    <x v="6"/>
  </r>
  <r>
    <s v="SUB_2899"/>
    <s v="ID_1647"/>
    <s v="Best Actor"/>
    <s v="Nigeria"/>
    <n v="0"/>
    <n v="50"/>
    <s v="Mon"/>
    <n v="16"/>
    <x v="1"/>
    <x v="6"/>
  </r>
  <r>
    <s v="SUB_2900"/>
    <s v="ID_2482"/>
    <s v="Short Script"/>
    <s v="United States"/>
    <n v="0"/>
    <n v="70"/>
    <s v="Thu"/>
    <n v="9"/>
    <x v="0"/>
    <x v="9"/>
  </r>
  <r>
    <s v="SUB_2901"/>
    <s v="ID_2567"/>
    <s v="Best Actress"/>
    <s v="Mexico"/>
    <n v="0.3"/>
    <n v="35"/>
    <s v="Tue"/>
    <n v="11"/>
    <x v="0"/>
    <x v="7"/>
  </r>
  <r>
    <s v="SUB_2902"/>
    <s v="ID_1418"/>
    <s v="Best Editing"/>
    <s v="United Kingdom"/>
    <n v="0.1"/>
    <n v="45"/>
    <s v="Tue"/>
    <n v="17"/>
    <x v="2"/>
    <x v="5"/>
  </r>
  <r>
    <s v="SUB_2903"/>
    <s v="ID_3830"/>
    <s v="Short Film"/>
    <s v="United States"/>
    <n v="0.2"/>
    <n v="56"/>
    <s v="Thu"/>
    <n v="10"/>
    <x v="1"/>
    <x v="6"/>
  </r>
  <r>
    <s v="SUB_2904"/>
    <s v="ID_3265"/>
    <s v="Feature Script"/>
    <s v="Germany"/>
    <n v="0.4"/>
    <n v="48"/>
    <s v="Fri"/>
    <n v="17"/>
    <x v="2"/>
    <x v="0"/>
  </r>
  <r>
    <s v="SUB_2905"/>
    <s v="ID_1813"/>
    <s v="Best Actress"/>
    <s v="South Korea"/>
    <n v="0.3"/>
    <n v="35"/>
    <s v="Sun"/>
    <n v="11"/>
    <x v="0"/>
    <x v="10"/>
  </r>
  <r>
    <s v="SUB_2906"/>
    <s v="ID_1291"/>
    <s v="Best Director"/>
    <s v="United States"/>
    <n v="0"/>
    <n v="50"/>
    <s v="Sun"/>
    <n v="12"/>
    <x v="2"/>
    <x v="4"/>
  </r>
  <r>
    <s v="SUB_2907"/>
    <s v="ID_1950"/>
    <s v="Best Cinematography"/>
    <s v="France"/>
    <n v="0.1"/>
    <n v="45"/>
    <s v="Fri"/>
    <n v="12"/>
    <x v="0"/>
    <x v="10"/>
  </r>
  <r>
    <s v="SUB_2908"/>
    <s v="ID_2672"/>
    <s v="Best Producer"/>
    <s v="Nigeria"/>
    <n v="0.4"/>
    <n v="30"/>
    <s v="Tue"/>
    <n v="14"/>
    <x v="1"/>
    <x v="6"/>
  </r>
  <r>
    <s v="SUB_2909"/>
    <s v="ID_1948"/>
    <s v="Best Producer"/>
    <s v="France"/>
    <n v="0"/>
    <n v="50"/>
    <s v="Sat"/>
    <n v="10"/>
    <x v="0"/>
    <x v="8"/>
  </r>
  <r>
    <s v="SUB_2910"/>
    <s v="ID_3950"/>
    <s v="Best Actor"/>
    <s v="Others"/>
    <n v="0"/>
    <n v="50"/>
    <s v="Thu"/>
    <n v="9"/>
    <x v="0"/>
    <x v="12"/>
  </r>
  <r>
    <s v="SUB_2911"/>
    <s v="ID_4147"/>
    <s v="Best Producer"/>
    <s v="Canada"/>
    <n v="0.4"/>
    <n v="30"/>
    <s v="Tue"/>
    <n v="15"/>
    <x v="1"/>
    <x v="6"/>
  </r>
  <r>
    <s v="SUB_2912"/>
    <s v="ID_1044"/>
    <s v="Documentary"/>
    <s v="France"/>
    <n v="0.2"/>
    <n v="56"/>
    <s v="Thu"/>
    <n v="11"/>
    <x v="0"/>
    <x v="12"/>
  </r>
  <r>
    <s v="SUB_2913"/>
    <s v="ID_3255"/>
    <s v="Short Script"/>
    <s v="Canada"/>
    <n v="0.3"/>
    <n v="49"/>
    <s v="Sun"/>
    <n v="9"/>
    <x v="0"/>
    <x v="12"/>
  </r>
  <r>
    <s v="SUB_2914"/>
    <s v="ID_2413"/>
    <s v="Best Sound Design"/>
    <s v="Brazil"/>
    <n v="0.2"/>
    <n v="40"/>
    <s v="Sun"/>
    <n v="17"/>
    <x v="1"/>
    <x v="6"/>
  </r>
  <r>
    <s v="SUB_2915"/>
    <s v="ID_3006"/>
    <s v="Documentary"/>
    <s v="United Kingdom"/>
    <n v="0.3"/>
    <n v="49"/>
    <s v="Tue"/>
    <n v="10"/>
    <x v="0"/>
    <x v="12"/>
  </r>
  <r>
    <s v="SUB_2916"/>
    <s v="ID_1347"/>
    <s v="Best Actor"/>
    <s v="Others"/>
    <n v="0"/>
    <n v="50"/>
    <s v="Thu"/>
    <n v="11"/>
    <x v="2"/>
    <x v="8"/>
  </r>
  <r>
    <s v="SUB_2917"/>
    <s v="ID_1114"/>
    <s v="Short Film"/>
    <s v="United States"/>
    <n v="0.4"/>
    <n v="42"/>
    <s v="Fri"/>
    <n v="17"/>
    <x v="1"/>
    <x v="6"/>
  </r>
  <r>
    <s v="SUB_2918"/>
    <s v="ID_2699"/>
    <s v="Best Director"/>
    <s v="United States"/>
    <n v="0.2"/>
    <n v="40"/>
    <s v="Thu"/>
    <n v="16"/>
    <x v="0"/>
    <x v="5"/>
  </r>
  <r>
    <s v="SUB_2919"/>
    <s v="ID_3411"/>
    <s v="Documentary"/>
    <s v="Australia"/>
    <n v="0.4"/>
    <n v="42"/>
    <s v="Sat"/>
    <n v="17"/>
    <x v="0"/>
    <x v="0"/>
  </r>
  <r>
    <s v="SUB_2920"/>
    <s v="ID_2644"/>
    <s v="Short Script"/>
    <s v="United States"/>
    <n v="0.2"/>
    <n v="56"/>
    <s v="Wed"/>
    <n v="9"/>
    <x v="2"/>
    <x v="12"/>
  </r>
  <r>
    <s v="SUB_2921"/>
    <s v="ID_2709"/>
    <s v="Best Editing"/>
    <s v="United States"/>
    <n v="0.2"/>
    <n v="40"/>
    <s v="Wed"/>
    <n v="9"/>
    <x v="2"/>
    <x v="8"/>
  </r>
  <r>
    <s v="SUB_2922"/>
    <s v="ID_3019"/>
    <s v="Best Director"/>
    <s v="Canada"/>
    <n v="0.2"/>
    <n v="40"/>
    <s v="Sat"/>
    <n v="13"/>
    <x v="0"/>
    <x v="4"/>
  </r>
  <r>
    <s v="SUB_2923"/>
    <s v="ID_1719"/>
    <s v="Best Sound Design"/>
    <s v="United Kingdom"/>
    <n v="0.1"/>
    <n v="45"/>
    <s v="Mon"/>
    <n v="11"/>
    <x v="1"/>
    <x v="6"/>
  </r>
  <r>
    <s v="SUB_2924"/>
    <s v="ID_1795"/>
    <s v="Documentary"/>
    <s v="United States"/>
    <n v="0.4"/>
    <n v="42"/>
    <s v="Tue"/>
    <n v="13"/>
    <x v="0"/>
    <x v="1"/>
  </r>
  <r>
    <s v="SUB_2925"/>
    <s v="ID_2025"/>
    <s v="Best Cinematography"/>
    <s v="United Kingdom"/>
    <n v="0.3"/>
    <n v="35"/>
    <s v="Thu"/>
    <n v="15"/>
    <x v="0"/>
    <x v="13"/>
  </r>
  <r>
    <s v="SUB_2926"/>
    <s v="ID_3047"/>
    <s v="Documentary"/>
    <s v="Brazil"/>
    <n v="0.1"/>
    <n v="63"/>
    <s v="Fri"/>
    <n v="12"/>
    <x v="2"/>
    <x v="12"/>
  </r>
  <r>
    <s v="SUB_2927"/>
    <s v="ID_1700"/>
    <s v="Best Actress"/>
    <s v="Others"/>
    <n v="0.3"/>
    <n v="35"/>
    <s v="Fri"/>
    <n v="9"/>
    <x v="0"/>
    <x v="4"/>
  </r>
  <r>
    <s v="SUB_2928"/>
    <s v="ID_3020"/>
    <s v="Best Actor"/>
    <s v="Others"/>
    <n v="0"/>
    <n v="50"/>
    <s v="Wed"/>
    <n v="9"/>
    <x v="1"/>
    <x v="6"/>
  </r>
  <r>
    <s v="SUB_2929"/>
    <s v="ID_3021"/>
    <s v="Short Film"/>
    <s v="United States"/>
    <n v="0.4"/>
    <n v="42"/>
    <s v="Thu"/>
    <n v="12"/>
    <x v="0"/>
    <x v="2"/>
  </r>
  <r>
    <s v="SUB_2930"/>
    <s v="ID_2946"/>
    <s v="Best Cinematography"/>
    <s v="India"/>
    <n v="0"/>
    <n v="50"/>
    <s v="Mon"/>
    <n v="12"/>
    <x v="1"/>
    <x v="6"/>
  </r>
  <r>
    <s v="SUB_2931"/>
    <s v="ID_2361"/>
    <s v="Feature Film"/>
    <s v="Nigeria"/>
    <n v="0.1"/>
    <n v="72"/>
    <s v="Fri"/>
    <n v="12"/>
    <x v="1"/>
    <x v="6"/>
  </r>
  <r>
    <s v="SUB_2932"/>
    <s v="ID_3139"/>
    <s v="Best Actress"/>
    <s v="United Kingdom"/>
    <n v="0"/>
    <n v="50"/>
    <s v="Fri"/>
    <n v="13"/>
    <x v="1"/>
    <x v="6"/>
  </r>
  <r>
    <s v="SUB_2933"/>
    <s v="ID_2732"/>
    <s v="Documentary"/>
    <s v="United States"/>
    <n v="0.3"/>
    <n v="49"/>
    <s v="Tue"/>
    <n v="14"/>
    <x v="1"/>
    <x v="6"/>
  </r>
  <r>
    <s v="SUB_2934"/>
    <s v="ID_3830"/>
    <s v="Best Director"/>
    <s v="Others"/>
    <n v="0.2"/>
    <n v="40"/>
    <s v="Mon"/>
    <n v="10"/>
    <x v="1"/>
    <x v="6"/>
  </r>
  <r>
    <s v="SUB_2935"/>
    <s v="ID_3572"/>
    <s v="Documentary"/>
    <s v="Brazil"/>
    <n v="0"/>
    <n v="70"/>
    <s v="Sun"/>
    <n v="15"/>
    <x v="0"/>
    <x v="5"/>
  </r>
  <r>
    <s v="SUB_2936"/>
    <s v="ID_2003"/>
    <s v="Best Editing"/>
    <s v="India"/>
    <n v="0"/>
    <n v="50"/>
    <s v="Sun"/>
    <n v="12"/>
    <x v="1"/>
    <x v="6"/>
  </r>
  <r>
    <s v="SUB_2937"/>
    <s v="ID_1243"/>
    <s v="Best Producer"/>
    <s v="United Kingdom"/>
    <n v="0.3"/>
    <n v="35"/>
    <s v="Sat"/>
    <n v="10"/>
    <x v="0"/>
    <x v="5"/>
  </r>
  <r>
    <s v="SUB_2938"/>
    <s v="ID_4153"/>
    <s v="Best Actress"/>
    <s v="France"/>
    <n v="0.3"/>
    <n v="35"/>
    <s v="Sat"/>
    <n v="15"/>
    <x v="1"/>
    <x v="6"/>
  </r>
  <r>
    <s v="SUB_2939"/>
    <s v="ID_4162"/>
    <s v="Best Actress"/>
    <s v="Germany"/>
    <n v="0.4"/>
    <n v="30"/>
    <s v="Tue"/>
    <n v="14"/>
    <x v="1"/>
    <x v="6"/>
  </r>
  <r>
    <s v="SUB_2940"/>
    <s v="ID_2592"/>
    <s v="Best Producer"/>
    <s v="Others"/>
    <n v="0.1"/>
    <n v="45"/>
    <s v="Sat"/>
    <n v="11"/>
    <x v="0"/>
    <x v="3"/>
  </r>
  <r>
    <s v="SUB_2941"/>
    <s v="ID_2551"/>
    <s v="Documentary"/>
    <s v="Nigeria"/>
    <n v="0.3"/>
    <n v="49"/>
    <s v="Fri"/>
    <n v="15"/>
    <x v="2"/>
    <x v="10"/>
  </r>
  <r>
    <s v="SUB_2942"/>
    <s v="ID_1859"/>
    <s v="Feature Film"/>
    <s v="France"/>
    <n v="0"/>
    <n v="80"/>
    <s v="Mon"/>
    <n v="17"/>
    <x v="0"/>
    <x v="7"/>
  </r>
  <r>
    <s v="SUB_2943"/>
    <s v="ID_4078"/>
    <s v="Documentary"/>
    <s v="Canada"/>
    <n v="0.4"/>
    <n v="42"/>
    <s v="Sun"/>
    <n v="15"/>
    <x v="1"/>
    <x v="6"/>
  </r>
  <r>
    <s v="SUB_2944"/>
    <s v="ID_3642"/>
    <s v="Best Producer"/>
    <s v="Mexico"/>
    <n v="0"/>
    <n v="50"/>
    <s v="Wed"/>
    <n v="17"/>
    <x v="2"/>
    <x v="13"/>
  </r>
  <r>
    <s v="SUB_2945"/>
    <s v="ID_2875"/>
    <s v="Feature Script"/>
    <s v="United States"/>
    <n v="0.3"/>
    <n v="56"/>
    <s v="Sat"/>
    <n v="14"/>
    <x v="2"/>
    <x v="8"/>
  </r>
  <r>
    <s v="SUB_2946"/>
    <s v="ID_1707"/>
    <s v="Best Director"/>
    <s v="United States"/>
    <n v="0.3"/>
    <n v="35"/>
    <s v="Fri"/>
    <n v="17"/>
    <x v="2"/>
    <x v="0"/>
  </r>
  <r>
    <s v="SUB_2947"/>
    <s v="ID_2073"/>
    <s v="Short Film"/>
    <s v="India"/>
    <n v="0"/>
    <n v="70"/>
    <s v="Wed"/>
    <n v="9"/>
    <x v="0"/>
    <x v="10"/>
  </r>
  <r>
    <s v="SUB_2948"/>
    <s v="ID_2291"/>
    <s v="Feature Script"/>
    <s v="United States"/>
    <n v="0.2"/>
    <n v="64"/>
    <s v="Tue"/>
    <n v="13"/>
    <x v="0"/>
    <x v="10"/>
  </r>
  <r>
    <s v="SUB_2949"/>
    <s v="ID_1229"/>
    <s v="Documentary"/>
    <s v="France"/>
    <n v="0.2"/>
    <n v="56"/>
    <s v="Sun"/>
    <n v="10"/>
    <x v="1"/>
    <x v="6"/>
  </r>
  <r>
    <s v="SUB_2950"/>
    <s v="ID_3114"/>
    <s v="Short Film"/>
    <s v="United States"/>
    <n v="0.3"/>
    <n v="49"/>
    <s v="Mon"/>
    <n v="12"/>
    <x v="2"/>
    <x v="12"/>
  </r>
  <r>
    <s v="SUB_2951"/>
    <s v="ID_1065"/>
    <s v="Feature Script"/>
    <s v="United Kingdom"/>
    <n v="0.3"/>
    <n v="56"/>
    <s v="Thu"/>
    <n v="17"/>
    <x v="1"/>
    <x v="6"/>
  </r>
  <r>
    <s v="SUB_2952"/>
    <s v="ID_3517"/>
    <s v="Feature Film"/>
    <s v="Nigeria"/>
    <n v="0.3"/>
    <n v="56"/>
    <s v="Tue"/>
    <n v="10"/>
    <x v="1"/>
    <x v="6"/>
  </r>
  <r>
    <s v="SUB_2953"/>
    <s v="ID_1545"/>
    <s v="Best Sound Design"/>
    <s v="India"/>
    <n v="0"/>
    <n v="50"/>
    <s v="Wed"/>
    <n v="15"/>
    <x v="0"/>
    <x v="10"/>
  </r>
  <r>
    <s v="SUB_2954"/>
    <s v="ID_1929"/>
    <s v="Best Cinematography"/>
    <s v="Nigeria"/>
    <n v="0.4"/>
    <n v="30"/>
    <s v="Tue"/>
    <n v="9"/>
    <x v="0"/>
    <x v="7"/>
  </r>
  <r>
    <s v="SUB_2955"/>
    <s v="ID_3377"/>
    <s v="Documentary"/>
    <s v="France"/>
    <n v="0.3"/>
    <n v="49"/>
    <s v="Tue"/>
    <n v="12"/>
    <x v="1"/>
    <x v="6"/>
  </r>
  <r>
    <s v="SUB_2956"/>
    <s v="ID_3514"/>
    <s v="Best Director"/>
    <s v="India"/>
    <n v="0.2"/>
    <n v="40"/>
    <s v="Tue"/>
    <n v="17"/>
    <x v="0"/>
    <x v="11"/>
  </r>
  <r>
    <s v="SUB_2957"/>
    <s v="ID_1059"/>
    <s v="Short Script"/>
    <s v="Germany"/>
    <n v="0"/>
    <n v="70"/>
    <s v="Sun"/>
    <n v="16"/>
    <x v="0"/>
    <x v="3"/>
  </r>
  <r>
    <s v="SUB_2958"/>
    <s v="ID_2685"/>
    <s v="Short Script"/>
    <s v="Mexico"/>
    <n v="0.3"/>
    <n v="49"/>
    <s v="Thu"/>
    <n v="16"/>
    <x v="0"/>
    <x v="5"/>
  </r>
  <r>
    <s v="SUB_2959"/>
    <s v="ID_3148"/>
    <s v="Best Director"/>
    <s v="Nigeria"/>
    <n v="0"/>
    <n v="50"/>
    <s v="Fri"/>
    <n v="17"/>
    <x v="0"/>
    <x v="2"/>
  </r>
  <r>
    <s v="SUB_2960"/>
    <s v="ID_2236"/>
    <s v="Best Editing"/>
    <s v="Germany"/>
    <n v="0.3"/>
    <n v="35"/>
    <s v="Tue"/>
    <n v="10"/>
    <x v="1"/>
    <x v="6"/>
  </r>
  <r>
    <s v="SUB_2961"/>
    <s v="ID_1931"/>
    <s v="Best Cinematography"/>
    <s v="United States"/>
    <n v="0.4"/>
    <n v="30"/>
    <s v="Sat"/>
    <n v="14"/>
    <x v="0"/>
    <x v="8"/>
  </r>
  <r>
    <s v="SUB_2962"/>
    <s v="ID_1529"/>
    <s v="Short Film"/>
    <s v="Germany"/>
    <n v="0"/>
    <n v="70"/>
    <s v="Fri"/>
    <n v="16"/>
    <x v="2"/>
    <x v="4"/>
  </r>
  <r>
    <s v="SUB_2963"/>
    <s v="ID_3727"/>
    <s v="Best Actress"/>
    <s v="Others"/>
    <n v="0"/>
    <n v="50"/>
    <s v="Thu"/>
    <n v="15"/>
    <x v="0"/>
    <x v="4"/>
  </r>
  <r>
    <s v="SUB_2964"/>
    <s v="ID_1232"/>
    <s v="Documentary"/>
    <s v="United States"/>
    <n v="0"/>
    <n v="70"/>
    <s v="Wed"/>
    <n v="15"/>
    <x v="0"/>
    <x v="2"/>
  </r>
  <r>
    <s v="SUB_2965"/>
    <s v="ID_2285"/>
    <s v="Best Editing"/>
    <s v="India"/>
    <n v="0.3"/>
    <n v="35"/>
    <s v="Sun"/>
    <n v="16"/>
    <x v="0"/>
    <x v="0"/>
  </r>
  <r>
    <s v="SUB_2966"/>
    <s v="ID_2180"/>
    <s v="Best Editing"/>
    <s v="France"/>
    <n v="0.3"/>
    <n v="35"/>
    <s v="Sun"/>
    <n v="11"/>
    <x v="2"/>
    <x v="3"/>
  </r>
  <r>
    <s v="SUB_2967"/>
    <s v="ID_2765"/>
    <s v="Best Director"/>
    <s v="United States"/>
    <n v="0.4"/>
    <n v="30"/>
    <s v="Sun"/>
    <n v="15"/>
    <x v="0"/>
    <x v="13"/>
  </r>
  <r>
    <s v="SUB_2968"/>
    <s v="ID_3100"/>
    <s v="Best Cinematography"/>
    <s v="Canada"/>
    <n v="0.1"/>
    <n v="45"/>
    <s v="Sun"/>
    <n v="15"/>
    <x v="0"/>
    <x v="7"/>
  </r>
  <r>
    <s v="SUB_2969"/>
    <s v="ID_2351"/>
    <s v="Best Sound Design"/>
    <s v="Australia"/>
    <n v="0.3"/>
    <n v="35"/>
    <s v="Sun"/>
    <n v="16"/>
    <x v="0"/>
    <x v="2"/>
  </r>
  <r>
    <s v="SUB_2970"/>
    <s v="ID_1938"/>
    <s v="Documentary"/>
    <s v="Canada"/>
    <n v="0.1"/>
    <n v="63"/>
    <s v="Tue"/>
    <n v="9"/>
    <x v="1"/>
    <x v="6"/>
  </r>
  <r>
    <s v="SUB_2971"/>
    <s v="ID_1318"/>
    <s v="Documentary"/>
    <s v="Mexico"/>
    <n v="0.3"/>
    <n v="49"/>
    <s v="Wed"/>
    <n v="12"/>
    <x v="2"/>
    <x v="0"/>
  </r>
  <r>
    <s v="SUB_2972"/>
    <s v="ID_3106"/>
    <s v="Best Cinematography"/>
    <s v="Canada"/>
    <n v="0.4"/>
    <n v="30"/>
    <s v="Mon"/>
    <n v="12"/>
    <x v="1"/>
    <x v="6"/>
  </r>
  <r>
    <s v="SUB_2973"/>
    <s v="ID_2188"/>
    <s v="Documentary"/>
    <s v="Mexico"/>
    <n v="0.2"/>
    <n v="56"/>
    <s v="Mon"/>
    <n v="17"/>
    <x v="0"/>
    <x v="13"/>
  </r>
  <r>
    <s v="SUB_2974"/>
    <s v="ID_2278"/>
    <s v="Feature Script"/>
    <s v="United Kingdom"/>
    <n v="0.2"/>
    <n v="64"/>
    <s v="Tue"/>
    <n v="11"/>
    <x v="2"/>
    <x v="10"/>
  </r>
  <r>
    <s v="SUB_2975"/>
    <s v="ID_3896"/>
    <s v="Feature Script"/>
    <s v="United States"/>
    <n v="0.2"/>
    <n v="64"/>
    <s v="Mon"/>
    <n v="10"/>
    <x v="0"/>
    <x v="7"/>
  </r>
  <r>
    <s v="SUB_2976"/>
    <s v="ID_3554"/>
    <s v="Best Director"/>
    <s v="Others"/>
    <n v="0.4"/>
    <n v="30"/>
    <s v="Fri"/>
    <n v="17"/>
    <x v="1"/>
    <x v="6"/>
  </r>
  <r>
    <s v="SUB_2977"/>
    <s v="ID_2754"/>
    <s v="Best Actress"/>
    <s v="United States"/>
    <n v="0.2"/>
    <n v="40"/>
    <s v="Tue"/>
    <n v="13"/>
    <x v="2"/>
    <x v="2"/>
  </r>
  <r>
    <s v="SUB_2978"/>
    <s v="ID_1483"/>
    <s v="Best Actor"/>
    <s v="India"/>
    <n v="0.2"/>
    <n v="40"/>
    <s v="Tue"/>
    <n v="16"/>
    <x v="0"/>
    <x v="3"/>
  </r>
  <r>
    <s v="SUB_2979"/>
    <s v="ID_3143"/>
    <s v="Best Sound Design"/>
    <s v="Germany"/>
    <n v="0.3"/>
    <n v="35"/>
    <s v="Mon"/>
    <n v="16"/>
    <x v="2"/>
    <x v="10"/>
  </r>
  <r>
    <s v="SUB_2980"/>
    <s v="ID_2235"/>
    <s v="Feature Film"/>
    <s v="United States"/>
    <n v="0.4"/>
    <n v="48"/>
    <s v="Wed"/>
    <n v="11"/>
    <x v="0"/>
    <x v="2"/>
  </r>
  <r>
    <s v="SUB_2981"/>
    <s v="ID_1901"/>
    <s v="Best Cinematography"/>
    <s v="Mexico"/>
    <n v="0"/>
    <n v="50"/>
    <s v="Mon"/>
    <n v="17"/>
    <x v="2"/>
    <x v="7"/>
  </r>
  <r>
    <s v="SUB_2982"/>
    <s v="ID_3057"/>
    <s v="Best Actor"/>
    <s v="South Korea"/>
    <n v="0.2"/>
    <n v="40"/>
    <s v="Fri"/>
    <n v="9"/>
    <x v="0"/>
    <x v="7"/>
  </r>
  <r>
    <s v="SUB_2983"/>
    <s v="ID_3190"/>
    <s v="Best Sound Design"/>
    <s v="Others"/>
    <n v="0"/>
    <n v="50"/>
    <s v="Sat"/>
    <n v="11"/>
    <x v="0"/>
    <x v="13"/>
  </r>
  <r>
    <s v="SUB_2984"/>
    <s v="ID_1143"/>
    <s v="Feature Script"/>
    <s v="United States"/>
    <n v="0.2"/>
    <n v="64"/>
    <s v="Wed"/>
    <n v="12"/>
    <x v="0"/>
    <x v="2"/>
  </r>
  <r>
    <s v="SUB_2985"/>
    <s v="ID_2553"/>
    <s v="Best Editing"/>
    <s v="Australia"/>
    <n v="0.1"/>
    <n v="45"/>
    <s v="Thu"/>
    <n v="15"/>
    <x v="0"/>
    <x v="2"/>
  </r>
  <r>
    <s v="SUB_2986"/>
    <s v="ID_2070"/>
    <s v="Feature Script"/>
    <s v="United Kingdom"/>
    <n v="0.3"/>
    <n v="56"/>
    <s v="Wed"/>
    <n v="9"/>
    <x v="0"/>
    <x v="8"/>
  </r>
  <r>
    <s v="SUB_2987"/>
    <s v="ID_2378"/>
    <s v="Best Cinematography"/>
    <s v="United States"/>
    <n v="0.3"/>
    <n v="35"/>
    <s v="Wed"/>
    <n v="11"/>
    <x v="1"/>
    <x v="6"/>
  </r>
  <r>
    <s v="SUB_2988"/>
    <s v="ID_4143"/>
    <s v="Best Actress"/>
    <s v="Others"/>
    <n v="0.2"/>
    <n v="40"/>
    <s v="Tue"/>
    <n v="15"/>
    <x v="1"/>
    <x v="6"/>
  </r>
  <r>
    <s v="SUB_2989"/>
    <s v="ID_2349"/>
    <s v="Feature Film"/>
    <s v="Canada"/>
    <n v="0.1"/>
    <n v="72"/>
    <s v="Thu"/>
    <n v="17"/>
    <x v="0"/>
    <x v="4"/>
  </r>
  <r>
    <s v="SUB_2990"/>
    <s v="ID_2439"/>
    <s v="Feature Film"/>
    <s v="United States"/>
    <n v="0.1"/>
    <n v="72"/>
    <s v="Sat"/>
    <n v="13"/>
    <x v="0"/>
    <x v="5"/>
  </r>
  <r>
    <s v="SUB_2991"/>
    <s v="ID_4047"/>
    <s v="Short Film"/>
    <s v="Canada"/>
    <n v="0.3"/>
    <n v="49"/>
    <s v="Tue"/>
    <n v="13"/>
    <x v="1"/>
    <x v="6"/>
  </r>
  <r>
    <s v="SUB_2992"/>
    <s v="ID_3208"/>
    <s v="Best Director"/>
    <s v="Germany"/>
    <n v="0.2"/>
    <n v="40"/>
    <s v="Tue"/>
    <n v="14"/>
    <x v="0"/>
    <x v="0"/>
  </r>
  <r>
    <s v="SUB_2993"/>
    <s v="ID_3505"/>
    <s v="Best Actress"/>
    <s v="South Korea"/>
    <n v="0.3"/>
    <n v="35"/>
    <s v="Fri"/>
    <n v="16"/>
    <x v="0"/>
    <x v="9"/>
  </r>
  <r>
    <s v="SUB_2994"/>
    <s v="ID_1255"/>
    <s v="Feature Script"/>
    <s v="India"/>
    <n v="0"/>
    <n v="80"/>
    <s v="Fri"/>
    <n v="11"/>
    <x v="1"/>
    <x v="6"/>
  </r>
  <r>
    <s v="SUB_2995"/>
    <s v="ID_1464"/>
    <s v="Best Director"/>
    <s v="Others"/>
    <n v="0.2"/>
    <n v="40"/>
    <s v="Wed"/>
    <n v="16"/>
    <x v="1"/>
    <x v="6"/>
  </r>
  <r>
    <s v="SUB_2996"/>
    <s v="ID_2300"/>
    <s v="Best Sound Design"/>
    <s v="Germany"/>
    <n v="0.3"/>
    <n v="35"/>
    <s v="Sun"/>
    <n v="15"/>
    <x v="0"/>
    <x v="13"/>
  </r>
  <r>
    <s v="SUB_2997"/>
    <s v="ID_1639"/>
    <s v="Feature Script"/>
    <s v="United States"/>
    <n v="0.3"/>
    <n v="56"/>
    <s v="Sun"/>
    <n v="15"/>
    <x v="2"/>
    <x v="12"/>
  </r>
  <r>
    <s v="SUB_2998"/>
    <s v="ID_2345"/>
    <s v="Best Cinematography"/>
    <s v="United Kingdom"/>
    <n v="0"/>
    <n v="50"/>
    <s v="Fri"/>
    <n v="15"/>
    <x v="0"/>
    <x v="11"/>
  </r>
  <r>
    <s v="SUB_2999"/>
    <s v="ID_3198"/>
    <s v="Short Film"/>
    <s v="Germany"/>
    <n v="0.2"/>
    <n v="56"/>
    <s v="Thu"/>
    <n v="16"/>
    <x v="1"/>
    <x v="6"/>
  </r>
  <r>
    <s v="SUB_3000"/>
    <s v="ID_3982"/>
    <s v="Short Film"/>
    <s v="Germany"/>
    <n v="0.2"/>
    <n v="56"/>
    <s v="Fri"/>
    <n v="12"/>
    <x v="0"/>
    <x v="3"/>
  </r>
  <r>
    <s v="SUB_3001"/>
    <s v="ID_2073"/>
    <s v="Best Actress"/>
    <s v="Germany"/>
    <n v="0.1"/>
    <n v="45"/>
    <s v="Fri"/>
    <n v="14"/>
    <x v="0"/>
    <x v="10"/>
  </r>
  <r>
    <s v="SUB_3002"/>
    <s v="ID_2084"/>
    <s v="Best Editing"/>
    <s v="United States"/>
    <n v="0.2"/>
    <n v="40"/>
    <s v="Tue"/>
    <n v="10"/>
    <x v="2"/>
    <x v="5"/>
  </r>
  <r>
    <s v="SUB_3003"/>
    <s v="ID_2782"/>
    <s v="Short Film"/>
    <s v="France"/>
    <n v="0.2"/>
    <n v="56"/>
    <s v="Thu"/>
    <n v="13"/>
    <x v="0"/>
    <x v="8"/>
  </r>
  <r>
    <s v="SUB_3004"/>
    <s v="ID_1332"/>
    <s v="Best Editing"/>
    <s v="United Kingdom"/>
    <n v="0.2"/>
    <n v="40"/>
    <s v="Thu"/>
    <n v="13"/>
    <x v="1"/>
    <x v="6"/>
  </r>
  <r>
    <s v="SUB_3005"/>
    <s v="ID_2953"/>
    <s v="Short Film"/>
    <s v="United Kingdom"/>
    <n v="0"/>
    <n v="70"/>
    <s v="Thu"/>
    <n v="13"/>
    <x v="1"/>
    <x v="6"/>
  </r>
  <r>
    <s v="SUB_3006"/>
    <s v="ID_2387"/>
    <s v="Feature Script"/>
    <s v="France"/>
    <n v="0.3"/>
    <n v="56"/>
    <s v="Tue"/>
    <n v="17"/>
    <x v="0"/>
    <x v="11"/>
  </r>
  <r>
    <s v="SUB_3007"/>
    <s v="ID_3350"/>
    <s v="Best Producer"/>
    <s v="India"/>
    <n v="0.3"/>
    <n v="35"/>
    <s v="Wed"/>
    <n v="11"/>
    <x v="0"/>
    <x v="8"/>
  </r>
  <r>
    <s v="SUB_3008"/>
    <s v="ID_3539"/>
    <s v="Documentary"/>
    <s v="Germany"/>
    <n v="0.2"/>
    <n v="56"/>
    <s v="Tue"/>
    <n v="11"/>
    <x v="1"/>
    <x v="6"/>
  </r>
  <r>
    <s v="SUB_3009"/>
    <s v="ID_3443"/>
    <s v="Best Sound Design"/>
    <s v="India"/>
    <n v="0"/>
    <n v="50"/>
    <s v="Sun"/>
    <n v="9"/>
    <x v="2"/>
    <x v="4"/>
  </r>
  <r>
    <s v="SUB_3010"/>
    <s v="ID_2091"/>
    <s v="Feature Script"/>
    <s v="United States"/>
    <n v="0.3"/>
    <n v="56"/>
    <s v="Wed"/>
    <n v="12"/>
    <x v="0"/>
    <x v="1"/>
  </r>
  <r>
    <s v="SUB_3011"/>
    <s v="ID_2674"/>
    <s v="Best Actor"/>
    <s v="Mexico"/>
    <n v="0.2"/>
    <n v="40"/>
    <s v="Thu"/>
    <n v="15"/>
    <x v="1"/>
    <x v="6"/>
  </r>
  <r>
    <s v="SUB_3012"/>
    <s v="ID_2663"/>
    <s v="Best Editing"/>
    <s v="United States"/>
    <n v="0.3"/>
    <n v="35"/>
    <s v="Mon"/>
    <n v="16"/>
    <x v="0"/>
    <x v="13"/>
  </r>
  <r>
    <s v="SUB_3013"/>
    <s v="ID_1017"/>
    <s v="Short Script"/>
    <s v="India"/>
    <n v="0.2"/>
    <n v="56"/>
    <s v="Sun"/>
    <n v="10"/>
    <x v="1"/>
    <x v="6"/>
  </r>
  <r>
    <s v="SUB_3014"/>
    <s v="ID_1778"/>
    <s v="Best Editing"/>
    <s v="Australia"/>
    <n v="0.2"/>
    <n v="40"/>
    <s v="Sat"/>
    <n v="12"/>
    <x v="0"/>
    <x v="7"/>
  </r>
  <r>
    <s v="SUB_3015"/>
    <s v="ID_3935"/>
    <s v="Best Actor"/>
    <s v="France"/>
    <n v="0.3"/>
    <n v="35"/>
    <s v="Thu"/>
    <n v="11"/>
    <x v="0"/>
    <x v="0"/>
  </r>
  <r>
    <s v="SUB_3016"/>
    <s v="ID_3953"/>
    <s v="Documentary"/>
    <s v="South Korea"/>
    <n v="0.3"/>
    <n v="49"/>
    <s v="Sun"/>
    <n v="11"/>
    <x v="2"/>
    <x v="8"/>
  </r>
  <r>
    <s v="SUB_3017"/>
    <s v="ID_3526"/>
    <s v="Short Film"/>
    <s v="France"/>
    <n v="0.2"/>
    <n v="56"/>
    <s v="Thu"/>
    <n v="17"/>
    <x v="0"/>
    <x v="2"/>
  </r>
  <r>
    <s v="SUB_3018"/>
    <s v="ID_1066"/>
    <s v="Feature Film"/>
    <s v="Mexico"/>
    <n v="0.3"/>
    <n v="56"/>
    <s v="Sat"/>
    <n v="15"/>
    <x v="0"/>
    <x v="4"/>
  </r>
  <r>
    <s v="SUB_3019"/>
    <s v="ID_2756"/>
    <s v="Feature Script"/>
    <s v="United Kingdom"/>
    <n v="0.2"/>
    <n v="64"/>
    <s v="Mon"/>
    <n v="17"/>
    <x v="0"/>
    <x v="8"/>
  </r>
  <r>
    <s v="SUB_3020"/>
    <s v="ID_2982"/>
    <s v="Best Actor"/>
    <s v="South Korea"/>
    <n v="0.1"/>
    <n v="45"/>
    <s v="Sat"/>
    <n v="14"/>
    <x v="1"/>
    <x v="6"/>
  </r>
  <r>
    <s v="SUB_3021"/>
    <s v="ID_3547"/>
    <s v="Best Director"/>
    <s v="France"/>
    <n v="0.3"/>
    <n v="35"/>
    <s v="Thu"/>
    <n v="10"/>
    <x v="2"/>
    <x v="4"/>
  </r>
  <r>
    <s v="SUB_3022"/>
    <s v="ID_2803"/>
    <s v="Best Director"/>
    <s v="India"/>
    <n v="0.2"/>
    <n v="40"/>
    <s v="Fri"/>
    <n v="16"/>
    <x v="2"/>
    <x v="0"/>
  </r>
  <r>
    <s v="SUB_3023"/>
    <s v="ID_2338"/>
    <s v="Best Cinematography"/>
    <s v="France"/>
    <n v="0"/>
    <n v="50"/>
    <s v="Fri"/>
    <n v="14"/>
    <x v="2"/>
    <x v="11"/>
  </r>
  <r>
    <s v="SUB_3024"/>
    <s v="ID_4050"/>
    <s v="Feature Script"/>
    <s v="Mexico"/>
    <n v="0"/>
    <n v="80"/>
    <s v="Mon"/>
    <n v="16"/>
    <x v="1"/>
    <x v="6"/>
  </r>
  <r>
    <s v="SUB_3025"/>
    <s v="ID_3958"/>
    <s v="Feature Film"/>
    <s v="Canada"/>
    <n v="0"/>
    <n v="80"/>
    <s v="Wed"/>
    <n v="12"/>
    <x v="0"/>
    <x v="3"/>
  </r>
  <r>
    <s v="SUB_3026"/>
    <s v="ID_1252"/>
    <s v="Short Script"/>
    <s v="United Kingdom"/>
    <n v="0"/>
    <n v="70"/>
    <s v="Tue"/>
    <n v="11"/>
    <x v="0"/>
    <x v="7"/>
  </r>
  <r>
    <s v="SUB_3027"/>
    <s v="ID_3211"/>
    <s v="Feature Script"/>
    <s v="India"/>
    <n v="0.3"/>
    <n v="56"/>
    <s v="Wed"/>
    <n v="17"/>
    <x v="1"/>
    <x v="6"/>
  </r>
  <r>
    <s v="SUB_3028"/>
    <s v="ID_2425"/>
    <s v="Documentary"/>
    <s v="United States"/>
    <n v="0"/>
    <n v="70"/>
    <s v="Sat"/>
    <n v="14"/>
    <x v="2"/>
    <x v="8"/>
  </r>
  <r>
    <s v="SUB_3029"/>
    <s v="ID_1933"/>
    <s v="Best Actor"/>
    <s v="Nigeria"/>
    <n v="0.2"/>
    <n v="40"/>
    <s v="Mon"/>
    <n v="15"/>
    <x v="2"/>
    <x v="0"/>
  </r>
  <r>
    <s v="SUB_3030"/>
    <s v="ID_2855"/>
    <s v="Best Sound Design"/>
    <s v="Germany"/>
    <n v="0.4"/>
    <n v="30"/>
    <s v="Fri"/>
    <n v="15"/>
    <x v="0"/>
    <x v="13"/>
  </r>
  <r>
    <s v="SUB_3031"/>
    <s v="ID_2691"/>
    <s v="Best Sound Design"/>
    <s v="India"/>
    <n v="0.2"/>
    <n v="40"/>
    <s v="Wed"/>
    <n v="15"/>
    <x v="1"/>
    <x v="6"/>
  </r>
  <r>
    <s v="SUB_3032"/>
    <s v="ID_2361"/>
    <s v="Best Actor"/>
    <s v="Others"/>
    <n v="0.3"/>
    <n v="35"/>
    <s v="Wed"/>
    <n v="17"/>
    <x v="1"/>
    <x v="6"/>
  </r>
  <r>
    <s v="SUB_3033"/>
    <s v="ID_1524"/>
    <s v="Best Editing"/>
    <s v="United States"/>
    <n v="0.4"/>
    <n v="30"/>
    <s v="Tue"/>
    <n v="15"/>
    <x v="0"/>
    <x v="13"/>
  </r>
  <r>
    <s v="SUB_3034"/>
    <s v="ID_3894"/>
    <s v="Short Film"/>
    <s v="Australia"/>
    <n v="0.1"/>
    <n v="63"/>
    <s v="Wed"/>
    <n v="15"/>
    <x v="0"/>
    <x v="9"/>
  </r>
  <r>
    <s v="SUB_3035"/>
    <s v="ID_4024"/>
    <s v="Best Editing"/>
    <s v="Brazil"/>
    <n v="0.2"/>
    <n v="40"/>
    <s v="Sun"/>
    <n v="15"/>
    <x v="1"/>
    <x v="6"/>
  </r>
  <r>
    <s v="SUB_3036"/>
    <s v="ID_1939"/>
    <s v="Best Sound Design"/>
    <s v="Others"/>
    <n v="0.4"/>
    <n v="30"/>
    <s v="Fri"/>
    <n v="10"/>
    <x v="2"/>
    <x v="8"/>
  </r>
  <r>
    <s v="SUB_3037"/>
    <s v="ID_2799"/>
    <s v="Best Cinematography"/>
    <s v="United Kingdom"/>
    <n v="0.2"/>
    <n v="40"/>
    <s v="Wed"/>
    <n v="11"/>
    <x v="1"/>
    <x v="6"/>
  </r>
  <r>
    <s v="SUB_3038"/>
    <s v="ID_1026"/>
    <s v="Documentary"/>
    <s v="United States"/>
    <n v="0.2"/>
    <n v="56"/>
    <s v="Sun"/>
    <n v="12"/>
    <x v="2"/>
    <x v="1"/>
  </r>
  <r>
    <s v="SUB_3039"/>
    <s v="ID_1254"/>
    <s v="Feature Film"/>
    <s v="United States"/>
    <n v="0.2"/>
    <n v="64"/>
    <s v="Thu"/>
    <n v="15"/>
    <x v="1"/>
    <x v="6"/>
  </r>
  <r>
    <s v="SUB_3040"/>
    <s v="ID_2870"/>
    <s v="Best Director"/>
    <s v="United Kingdom"/>
    <n v="0.2"/>
    <n v="40"/>
    <s v="Thu"/>
    <n v="14"/>
    <x v="0"/>
    <x v="2"/>
  </r>
  <r>
    <s v="SUB_3041"/>
    <s v="ID_3091"/>
    <s v="Best Director"/>
    <s v="India"/>
    <n v="0.3"/>
    <n v="35"/>
    <s v="Wed"/>
    <n v="14"/>
    <x v="1"/>
    <x v="6"/>
  </r>
  <r>
    <s v="SUB_3042"/>
    <s v="ID_1117"/>
    <s v="Short Script"/>
    <s v="United States"/>
    <n v="0.1"/>
    <n v="63"/>
    <s v="Thu"/>
    <n v="10"/>
    <x v="1"/>
    <x v="6"/>
  </r>
  <r>
    <s v="SUB_3043"/>
    <s v="ID_1107"/>
    <s v="Best Sound Design"/>
    <s v="Germany"/>
    <n v="0.3"/>
    <n v="35"/>
    <s v="Wed"/>
    <n v="16"/>
    <x v="0"/>
    <x v="11"/>
  </r>
  <r>
    <s v="SUB_3044"/>
    <s v="ID_4164"/>
    <s v="Short Script"/>
    <s v="India"/>
    <n v="0.3"/>
    <n v="49"/>
    <s v="Wed"/>
    <n v="14"/>
    <x v="1"/>
    <x v="6"/>
  </r>
  <r>
    <s v="SUB_3045"/>
    <s v="ID_1682"/>
    <s v="Best Actress"/>
    <s v="India"/>
    <n v="0.2"/>
    <n v="40"/>
    <s v="Thu"/>
    <n v="16"/>
    <x v="1"/>
    <x v="6"/>
  </r>
  <r>
    <s v="SUB_3046"/>
    <s v="ID_3334"/>
    <s v="Best Director"/>
    <s v="Canada"/>
    <n v="0"/>
    <n v="50"/>
    <s v="Tue"/>
    <n v="11"/>
    <x v="0"/>
    <x v="12"/>
  </r>
  <r>
    <s v="SUB_3047"/>
    <s v="ID_2104"/>
    <s v="Best Actress"/>
    <s v="United States"/>
    <n v="0.2"/>
    <n v="40"/>
    <s v="Wed"/>
    <n v="16"/>
    <x v="1"/>
    <x v="6"/>
  </r>
  <r>
    <s v="SUB_3048"/>
    <s v="ID_3714"/>
    <s v="Best Director"/>
    <s v="United States"/>
    <n v="0.2"/>
    <n v="40"/>
    <s v="Sun"/>
    <n v="15"/>
    <x v="1"/>
    <x v="6"/>
  </r>
  <r>
    <s v="SUB_3049"/>
    <s v="ID_2352"/>
    <s v="Best Sound Design"/>
    <s v="France"/>
    <n v="0.3"/>
    <n v="35"/>
    <s v="Wed"/>
    <n v="16"/>
    <x v="0"/>
    <x v="8"/>
  </r>
  <r>
    <s v="SUB_3050"/>
    <s v="ID_1424"/>
    <s v="Feature Script"/>
    <s v="Nigeria"/>
    <n v="0.3"/>
    <n v="56"/>
    <s v="Tue"/>
    <n v="14"/>
    <x v="0"/>
    <x v="2"/>
  </r>
  <r>
    <s v="SUB_3051"/>
    <s v="ID_4020"/>
    <s v="Best Director"/>
    <s v="France"/>
    <n v="0.3"/>
    <n v="35"/>
    <s v="Thu"/>
    <n v="17"/>
    <x v="1"/>
    <x v="6"/>
  </r>
  <r>
    <s v="SUB_3052"/>
    <s v="ID_1359"/>
    <s v="Feature Film"/>
    <s v="Mexico"/>
    <n v="0.2"/>
    <n v="64"/>
    <s v="Sat"/>
    <n v="15"/>
    <x v="1"/>
    <x v="6"/>
  </r>
  <r>
    <s v="SUB_3053"/>
    <s v="ID_2345"/>
    <s v="Best Producer"/>
    <s v="South Korea"/>
    <n v="0"/>
    <n v="50"/>
    <s v="Fri"/>
    <n v="17"/>
    <x v="0"/>
    <x v="11"/>
  </r>
  <r>
    <s v="SUB_3054"/>
    <s v="ID_3673"/>
    <s v="Best Cinematography"/>
    <s v="Mexico"/>
    <n v="0"/>
    <n v="50"/>
    <s v="Fri"/>
    <n v="17"/>
    <x v="0"/>
    <x v="7"/>
  </r>
  <r>
    <s v="SUB_3055"/>
    <s v="ID_3967"/>
    <s v="Documentary"/>
    <s v="Brazil"/>
    <n v="0.2"/>
    <n v="56"/>
    <s v="Tue"/>
    <n v="14"/>
    <x v="0"/>
    <x v="11"/>
  </r>
  <r>
    <s v="SUB_3056"/>
    <s v="ID_3464"/>
    <s v="Best Actress"/>
    <s v="Mexico"/>
    <n v="0.3"/>
    <n v="35"/>
    <s v="Thu"/>
    <n v="16"/>
    <x v="2"/>
    <x v="9"/>
  </r>
  <r>
    <s v="SUB_3057"/>
    <s v="ID_3649"/>
    <s v="Feature Film"/>
    <s v="Nigeria"/>
    <n v="0.4"/>
    <n v="48"/>
    <s v="Mon"/>
    <n v="14"/>
    <x v="0"/>
    <x v="5"/>
  </r>
  <r>
    <s v="SUB_3058"/>
    <s v="ID_4180"/>
    <s v="Best Director"/>
    <s v="Mexico"/>
    <n v="0"/>
    <n v="50"/>
    <s v="Thu"/>
    <n v="13"/>
    <x v="1"/>
    <x v="6"/>
  </r>
  <r>
    <s v="SUB_3059"/>
    <s v="ID_1448"/>
    <s v="Short Film"/>
    <s v="Nigeria"/>
    <n v="0"/>
    <n v="70"/>
    <s v="Tue"/>
    <n v="14"/>
    <x v="1"/>
    <x v="6"/>
  </r>
  <r>
    <s v="SUB_3060"/>
    <s v="ID_1035"/>
    <s v="Feature Script"/>
    <s v="United States"/>
    <n v="0"/>
    <n v="80"/>
    <s v="Thu"/>
    <n v="11"/>
    <x v="1"/>
    <x v="6"/>
  </r>
  <r>
    <s v="SUB_3061"/>
    <s v="ID_1113"/>
    <s v="Best Actress"/>
    <s v="Mexico"/>
    <n v="0.3"/>
    <n v="35"/>
    <s v="Sun"/>
    <n v="10"/>
    <x v="0"/>
    <x v="2"/>
  </r>
  <r>
    <s v="SUB_3062"/>
    <s v="ID_1084"/>
    <s v="Short Film"/>
    <s v="India"/>
    <n v="0.2"/>
    <n v="56"/>
    <s v="Sun"/>
    <n v="11"/>
    <x v="0"/>
    <x v="2"/>
  </r>
  <r>
    <s v="SUB_3063"/>
    <s v="ID_2136"/>
    <s v="Feature Film"/>
    <s v="South Korea"/>
    <n v="0.2"/>
    <n v="64"/>
    <s v="Mon"/>
    <n v="13"/>
    <x v="1"/>
    <x v="6"/>
  </r>
  <r>
    <s v="SUB_3064"/>
    <s v="ID_1004"/>
    <s v="Feature Script"/>
    <s v="Others"/>
    <n v="0.3"/>
    <n v="56"/>
    <s v="Sun"/>
    <n v="16"/>
    <x v="0"/>
    <x v="0"/>
  </r>
  <r>
    <s v="SUB_3065"/>
    <s v="ID_2175"/>
    <s v="Best Editing"/>
    <s v="Canada"/>
    <n v="0"/>
    <n v="50"/>
    <s v="Tue"/>
    <n v="11"/>
    <x v="1"/>
    <x v="6"/>
  </r>
  <r>
    <s v="SUB_3066"/>
    <s v="ID_1248"/>
    <s v="Best Director"/>
    <s v="United States"/>
    <n v="0.3"/>
    <n v="35"/>
    <s v="Sat"/>
    <n v="11"/>
    <x v="0"/>
    <x v="3"/>
  </r>
  <r>
    <s v="SUB_3067"/>
    <s v="ID_2396"/>
    <s v="Best Editing"/>
    <s v="United States"/>
    <n v="0"/>
    <n v="50"/>
    <s v="Fri"/>
    <n v="10"/>
    <x v="2"/>
    <x v="4"/>
  </r>
  <r>
    <s v="SUB_3068"/>
    <s v="ID_2848"/>
    <s v="Best Actress"/>
    <s v="Mexico"/>
    <n v="0.1"/>
    <n v="45"/>
    <s v="Sat"/>
    <n v="17"/>
    <x v="0"/>
    <x v="11"/>
  </r>
  <r>
    <s v="SUB_3069"/>
    <s v="ID_1286"/>
    <s v="Feature Script"/>
    <s v="France"/>
    <n v="0.2"/>
    <n v="64"/>
    <s v="Sat"/>
    <n v="17"/>
    <x v="0"/>
    <x v="3"/>
  </r>
  <r>
    <s v="SUB_3070"/>
    <s v="ID_3103"/>
    <s v="Short Script"/>
    <s v="India"/>
    <n v="0.2"/>
    <n v="56"/>
    <s v="Fri"/>
    <n v="11"/>
    <x v="2"/>
    <x v="2"/>
  </r>
  <r>
    <s v="SUB_3071"/>
    <s v="ID_3662"/>
    <s v="Best Actor"/>
    <s v="Nigeria"/>
    <n v="0"/>
    <n v="50"/>
    <s v="Wed"/>
    <n v="9"/>
    <x v="1"/>
    <x v="6"/>
  </r>
  <r>
    <s v="SUB_3072"/>
    <s v="ID_2766"/>
    <s v="Best Cinematography"/>
    <s v="United States"/>
    <n v="0.3"/>
    <n v="35"/>
    <s v="Mon"/>
    <n v="11"/>
    <x v="1"/>
    <x v="6"/>
  </r>
  <r>
    <s v="SUB_3073"/>
    <s v="ID_3596"/>
    <s v="Feature Film"/>
    <s v="Germany"/>
    <n v="0.3"/>
    <n v="56"/>
    <s v="Wed"/>
    <n v="14"/>
    <x v="1"/>
    <x v="6"/>
  </r>
  <r>
    <s v="SUB_3074"/>
    <s v="ID_2390"/>
    <s v="Best Director"/>
    <s v="India"/>
    <n v="0"/>
    <n v="50"/>
    <s v="Wed"/>
    <n v="10"/>
    <x v="2"/>
    <x v="13"/>
  </r>
  <r>
    <s v="SUB_3075"/>
    <s v="ID_1035"/>
    <s v="Best Editing"/>
    <s v="United States"/>
    <n v="0"/>
    <n v="50"/>
    <s v="Sat"/>
    <n v="10"/>
    <x v="1"/>
    <x v="6"/>
  </r>
  <r>
    <s v="SUB_3076"/>
    <s v="ID_3177"/>
    <s v="Feature Film"/>
    <s v="Others"/>
    <n v="0.4"/>
    <n v="48"/>
    <s v="Sun"/>
    <n v="9"/>
    <x v="0"/>
    <x v="11"/>
  </r>
  <r>
    <s v="SUB_3077"/>
    <s v="ID_1840"/>
    <s v="Best Director"/>
    <s v="United States"/>
    <n v="0.1"/>
    <n v="45"/>
    <s v="Tue"/>
    <n v="13"/>
    <x v="2"/>
    <x v="3"/>
  </r>
  <r>
    <s v="SUB_3078"/>
    <s v="ID_1108"/>
    <s v="Feature Film"/>
    <s v="Australia"/>
    <n v="0.2"/>
    <n v="64"/>
    <s v="Tue"/>
    <n v="12"/>
    <x v="0"/>
    <x v="8"/>
  </r>
  <r>
    <s v="SUB_3079"/>
    <s v="ID_1600"/>
    <s v="Documentary"/>
    <s v="South Korea"/>
    <n v="0.2"/>
    <n v="56"/>
    <s v="Sun"/>
    <n v="11"/>
    <x v="0"/>
    <x v="0"/>
  </r>
  <r>
    <s v="SUB_3080"/>
    <s v="ID_3094"/>
    <s v="Best Sound Design"/>
    <s v="United States"/>
    <n v="0"/>
    <n v="50"/>
    <s v="Thu"/>
    <n v="13"/>
    <x v="0"/>
    <x v="2"/>
  </r>
  <r>
    <s v="SUB_3081"/>
    <s v="ID_1706"/>
    <s v="Best Sound Design"/>
    <s v="United Kingdom"/>
    <n v="0.4"/>
    <n v="30"/>
    <s v="Thu"/>
    <n v="17"/>
    <x v="2"/>
    <x v="0"/>
  </r>
  <r>
    <s v="SUB_3082"/>
    <s v="ID_2249"/>
    <s v="Feature Script"/>
    <s v="France"/>
    <n v="0.2"/>
    <n v="64"/>
    <s v="Thu"/>
    <n v="9"/>
    <x v="0"/>
    <x v="12"/>
  </r>
  <r>
    <s v="SUB_3083"/>
    <s v="ID_3190"/>
    <s v="Best Editing"/>
    <s v="Mexico"/>
    <n v="0.3"/>
    <n v="35"/>
    <s v="Tue"/>
    <n v="17"/>
    <x v="0"/>
    <x v="13"/>
  </r>
  <r>
    <s v="SUB_3084"/>
    <s v="ID_1318"/>
    <s v="Best Cinematography"/>
    <s v="Mexico"/>
    <n v="0.4"/>
    <n v="30"/>
    <s v="Fri"/>
    <n v="15"/>
    <x v="2"/>
    <x v="0"/>
  </r>
  <r>
    <s v="SUB_3085"/>
    <s v="ID_3471"/>
    <s v="Best Sound Design"/>
    <s v="Others"/>
    <n v="0.1"/>
    <n v="45"/>
    <s v="Fri"/>
    <n v="13"/>
    <x v="1"/>
    <x v="6"/>
  </r>
  <r>
    <s v="SUB_3086"/>
    <s v="ID_1718"/>
    <s v="Short Film"/>
    <s v="Australia"/>
    <n v="0.4"/>
    <n v="42"/>
    <s v="Fri"/>
    <n v="16"/>
    <x v="2"/>
    <x v="8"/>
  </r>
  <r>
    <s v="SUB_3087"/>
    <s v="ID_3849"/>
    <s v="Documentary"/>
    <s v="Others"/>
    <n v="0.1"/>
    <n v="63"/>
    <s v="Tue"/>
    <n v="15"/>
    <x v="0"/>
    <x v="9"/>
  </r>
  <r>
    <s v="SUB_3088"/>
    <s v="ID_3220"/>
    <s v="Best Sound Design"/>
    <s v="United States"/>
    <n v="0.3"/>
    <n v="35"/>
    <s v="Thu"/>
    <n v="11"/>
    <x v="2"/>
    <x v="2"/>
  </r>
  <r>
    <s v="SUB_3089"/>
    <s v="ID_1015"/>
    <s v="Best Cinematography"/>
    <s v="United Kingdom"/>
    <n v="0.4"/>
    <n v="30"/>
    <s v="Fri"/>
    <n v="16"/>
    <x v="2"/>
    <x v="3"/>
  </r>
  <r>
    <s v="SUB_3090"/>
    <s v="ID_2399"/>
    <s v="Short Script"/>
    <s v="South Korea"/>
    <n v="0.2"/>
    <n v="56"/>
    <s v="Mon"/>
    <n v="14"/>
    <x v="2"/>
    <x v="1"/>
  </r>
  <r>
    <s v="SUB_3091"/>
    <s v="ID_1320"/>
    <s v="Short Film"/>
    <s v="United States"/>
    <n v="0.2"/>
    <n v="56"/>
    <s v="Fri"/>
    <n v="12"/>
    <x v="0"/>
    <x v="3"/>
  </r>
  <r>
    <s v="SUB_3092"/>
    <s v="ID_2000"/>
    <s v="Documentary"/>
    <s v="France"/>
    <n v="0.3"/>
    <n v="49"/>
    <s v="Fri"/>
    <n v="15"/>
    <x v="1"/>
    <x v="6"/>
  </r>
  <r>
    <s v="SUB_3093"/>
    <s v="ID_2882"/>
    <s v="Best Producer"/>
    <s v="India"/>
    <n v="0"/>
    <n v="50"/>
    <s v="Sun"/>
    <n v="9"/>
    <x v="0"/>
    <x v="8"/>
  </r>
  <r>
    <s v="SUB_3094"/>
    <s v="ID_2995"/>
    <s v="Best Actor"/>
    <s v="Others"/>
    <n v="0.1"/>
    <n v="45"/>
    <s v="Sat"/>
    <n v="15"/>
    <x v="2"/>
    <x v="10"/>
  </r>
  <r>
    <s v="SUB_3095"/>
    <s v="ID_1126"/>
    <s v="Short Film"/>
    <s v="India"/>
    <n v="0"/>
    <n v="70"/>
    <s v="Sun"/>
    <n v="10"/>
    <x v="1"/>
    <x v="6"/>
  </r>
  <r>
    <s v="SUB_3096"/>
    <s v="ID_1105"/>
    <s v="Feature Script"/>
    <s v="United States"/>
    <n v="0.3"/>
    <n v="56"/>
    <s v="Fri"/>
    <n v="16"/>
    <x v="0"/>
    <x v="5"/>
  </r>
  <r>
    <s v="SUB_3097"/>
    <s v="ID_2643"/>
    <s v="Best Producer"/>
    <s v="India"/>
    <n v="0"/>
    <n v="50"/>
    <s v="Sun"/>
    <n v="9"/>
    <x v="0"/>
    <x v="7"/>
  </r>
  <r>
    <s v="SUB_3098"/>
    <s v="ID_1706"/>
    <s v="Best Editing"/>
    <s v="United States"/>
    <n v="0.3"/>
    <n v="35"/>
    <s v="Sat"/>
    <n v="17"/>
    <x v="2"/>
    <x v="0"/>
  </r>
  <r>
    <s v="SUB_3099"/>
    <s v="ID_2535"/>
    <s v="Best Sound Design"/>
    <s v="United States"/>
    <n v="0.2"/>
    <n v="40"/>
    <s v="Sat"/>
    <n v="11"/>
    <x v="2"/>
    <x v="3"/>
  </r>
  <r>
    <s v="SUB_3100"/>
    <s v="ID_2165"/>
    <s v="Best Actress"/>
    <s v="India"/>
    <n v="0.2"/>
    <n v="40"/>
    <s v="Sat"/>
    <n v="17"/>
    <x v="0"/>
    <x v="1"/>
  </r>
  <r>
    <s v="SUB_3101"/>
    <s v="ID_1171"/>
    <s v="Best Actor"/>
    <s v="India"/>
    <n v="0"/>
    <n v="50"/>
    <s v="Wed"/>
    <n v="12"/>
    <x v="0"/>
    <x v="9"/>
  </r>
  <r>
    <s v="SUB_3102"/>
    <s v="ID_2324"/>
    <s v="Best Producer"/>
    <s v="Others"/>
    <n v="0.2"/>
    <n v="40"/>
    <s v="Mon"/>
    <n v="17"/>
    <x v="2"/>
    <x v="3"/>
  </r>
  <r>
    <s v="SUB_3103"/>
    <s v="ID_4040"/>
    <s v="Best Editing"/>
    <s v="Others"/>
    <n v="0.3"/>
    <n v="35"/>
    <s v="Thu"/>
    <n v="15"/>
    <x v="1"/>
    <x v="6"/>
  </r>
  <r>
    <s v="SUB_3104"/>
    <s v="ID_3154"/>
    <s v="Best Cinematography"/>
    <s v="Canada"/>
    <n v="0.4"/>
    <n v="30"/>
    <s v="Thu"/>
    <n v="11"/>
    <x v="0"/>
    <x v="8"/>
  </r>
  <r>
    <s v="SUB_3105"/>
    <s v="ID_1995"/>
    <s v="Best Actress"/>
    <s v="United States"/>
    <n v="0.2"/>
    <n v="40"/>
    <s v="Tue"/>
    <n v="16"/>
    <x v="1"/>
    <x v="6"/>
  </r>
  <r>
    <s v="SUB_3106"/>
    <s v="ID_1505"/>
    <s v="Feature Script"/>
    <s v="United Kingdom"/>
    <n v="0.4"/>
    <n v="48"/>
    <s v="Wed"/>
    <n v="15"/>
    <x v="0"/>
    <x v="8"/>
  </r>
  <r>
    <s v="SUB_3107"/>
    <s v="ID_4050"/>
    <s v="Best Sound Design"/>
    <s v="Brazil"/>
    <n v="0.3"/>
    <n v="35"/>
    <s v="Fri"/>
    <n v="9"/>
    <x v="1"/>
    <x v="6"/>
  </r>
  <r>
    <s v="SUB_3108"/>
    <s v="ID_1886"/>
    <s v="Best Director"/>
    <s v="India"/>
    <n v="0.2"/>
    <n v="40"/>
    <s v="Sun"/>
    <n v="17"/>
    <x v="1"/>
    <x v="6"/>
  </r>
  <r>
    <s v="SUB_3109"/>
    <s v="ID_3484"/>
    <s v="Best Cinematography"/>
    <s v="United States"/>
    <n v="0.3"/>
    <n v="35"/>
    <s v="Tue"/>
    <n v="16"/>
    <x v="0"/>
    <x v="4"/>
  </r>
  <r>
    <s v="SUB_3110"/>
    <s v="ID_2615"/>
    <s v="Best Producer"/>
    <s v="Canada"/>
    <n v="0.1"/>
    <n v="45"/>
    <s v="Thu"/>
    <n v="16"/>
    <x v="2"/>
    <x v="10"/>
  </r>
  <r>
    <s v="SUB_3111"/>
    <s v="ID_3980"/>
    <s v="Feature Script"/>
    <s v="Germany"/>
    <n v="0.2"/>
    <n v="64"/>
    <s v="Sat"/>
    <n v="14"/>
    <x v="0"/>
    <x v="8"/>
  </r>
  <r>
    <s v="SUB_3112"/>
    <s v="ID_2091"/>
    <s v="Best Actor"/>
    <s v="Canada"/>
    <n v="0.1"/>
    <n v="45"/>
    <s v="Sun"/>
    <n v="12"/>
    <x v="0"/>
    <x v="1"/>
  </r>
  <r>
    <s v="SUB_3113"/>
    <s v="ID_2488"/>
    <s v="Feature Film"/>
    <s v="Canada"/>
    <n v="0.1"/>
    <n v="72"/>
    <s v="Wed"/>
    <n v="16"/>
    <x v="1"/>
    <x v="6"/>
  </r>
  <r>
    <s v="SUB_3114"/>
    <s v="ID_2859"/>
    <s v="Feature Script"/>
    <s v="United States"/>
    <n v="0.1"/>
    <n v="72"/>
    <s v="Thu"/>
    <n v="17"/>
    <x v="0"/>
    <x v="0"/>
  </r>
  <r>
    <s v="SUB_3115"/>
    <s v="ID_1191"/>
    <s v="Short Script"/>
    <s v="Nigeria"/>
    <n v="0.2"/>
    <n v="56"/>
    <s v="Wed"/>
    <n v="13"/>
    <x v="0"/>
    <x v="11"/>
  </r>
  <r>
    <s v="SUB_3116"/>
    <s v="ID_2654"/>
    <s v="Best Cinematography"/>
    <s v="India"/>
    <n v="0.4"/>
    <n v="30"/>
    <s v="Fri"/>
    <n v="15"/>
    <x v="1"/>
    <x v="6"/>
  </r>
  <r>
    <s v="SUB_3117"/>
    <s v="ID_3514"/>
    <s v="Short Film"/>
    <s v="Others"/>
    <n v="0.2"/>
    <n v="56"/>
    <s v="Sat"/>
    <n v="16"/>
    <x v="0"/>
    <x v="11"/>
  </r>
  <r>
    <s v="SUB_3118"/>
    <s v="ID_1905"/>
    <s v="Best Actor"/>
    <s v="Others"/>
    <n v="0"/>
    <n v="50"/>
    <s v="Fri"/>
    <n v="10"/>
    <x v="2"/>
    <x v="4"/>
  </r>
  <r>
    <s v="SUB_3119"/>
    <s v="ID_3224"/>
    <s v="Best Cinematography"/>
    <s v="Canada"/>
    <n v="0"/>
    <n v="50"/>
    <s v="Sun"/>
    <n v="16"/>
    <x v="2"/>
    <x v="10"/>
  </r>
  <r>
    <s v="SUB_3120"/>
    <s v="ID_2775"/>
    <s v="Best Producer"/>
    <s v="Germany"/>
    <n v="0"/>
    <n v="50"/>
    <s v="Sun"/>
    <n v="10"/>
    <x v="0"/>
    <x v="7"/>
  </r>
  <r>
    <s v="SUB_3121"/>
    <s v="ID_4040"/>
    <s v="Best Sound Design"/>
    <s v="South Korea"/>
    <n v="0"/>
    <n v="50"/>
    <s v="Wed"/>
    <n v="13"/>
    <x v="1"/>
    <x v="6"/>
  </r>
  <r>
    <s v="SUB_3122"/>
    <s v="ID_3319"/>
    <s v="Best Director"/>
    <s v="Mexico"/>
    <n v="0"/>
    <n v="50"/>
    <s v="Thu"/>
    <n v="13"/>
    <x v="0"/>
    <x v="13"/>
  </r>
  <r>
    <s v="SUB_3123"/>
    <s v="ID_2627"/>
    <s v="Best Producer"/>
    <s v="United States"/>
    <n v="0.2"/>
    <n v="40"/>
    <s v="Sat"/>
    <n v="14"/>
    <x v="0"/>
    <x v="8"/>
  </r>
  <r>
    <s v="SUB_3124"/>
    <s v="ID_2162"/>
    <s v="Feature Film"/>
    <s v="United States"/>
    <n v="0.1"/>
    <n v="72"/>
    <s v="Sun"/>
    <n v="12"/>
    <x v="1"/>
    <x v="6"/>
  </r>
  <r>
    <s v="SUB_3125"/>
    <s v="ID_2009"/>
    <s v="Best Producer"/>
    <s v="India"/>
    <n v="0.3"/>
    <n v="35"/>
    <s v="Sat"/>
    <n v="14"/>
    <x v="1"/>
    <x v="6"/>
  </r>
  <r>
    <s v="SUB_3126"/>
    <s v="ID_1307"/>
    <s v="Best Producer"/>
    <s v="India"/>
    <n v="0"/>
    <n v="50"/>
    <s v="Mon"/>
    <n v="17"/>
    <x v="0"/>
    <x v="11"/>
  </r>
  <r>
    <s v="SUB_3127"/>
    <s v="ID_2880"/>
    <s v="Best Sound Design"/>
    <s v="Others"/>
    <n v="0.2"/>
    <n v="40"/>
    <s v="Fri"/>
    <n v="16"/>
    <x v="2"/>
    <x v="5"/>
  </r>
  <r>
    <s v="SUB_3128"/>
    <s v="ID_2912"/>
    <s v="Best Director"/>
    <s v="United States"/>
    <n v="0.3"/>
    <n v="35"/>
    <s v="Mon"/>
    <n v="16"/>
    <x v="0"/>
    <x v="12"/>
  </r>
  <r>
    <s v="SUB_3129"/>
    <s v="ID_1236"/>
    <s v="Best Director"/>
    <s v="France"/>
    <n v="0.3"/>
    <n v="35"/>
    <s v="Fri"/>
    <n v="15"/>
    <x v="0"/>
    <x v="1"/>
  </r>
  <r>
    <s v="SUB_3130"/>
    <s v="ID_2214"/>
    <s v="Best Sound Design"/>
    <s v="United Kingdom"/>
    <n v="0.3"/>
    <n v="35"/>
    <s v="Mon"/>
    <n v="14"/>
    <x v="0"/>
    <x v="2"/>
  </r>
  <r>
    <s v="SUB_3131"/>
    <s v="ID_2113"/>
    <s v="Short Film"/>
    <s v="Others"/>
    <n v="0"/>
    <n v="70"/>
    <s v="Wed"/>
    <n v="17"/>
    <x v="0"/>
    <x v="10"/>
  </r>
  <r>
    <s v="SUB_3132"/>
    <s v="ID_3103"/>
    <s v="Best Director"/>
    <s v="Germany"/>
    <n v="0.1"/>
    <n v="45"/>
    <s v="Mon"/>
    <n v="9"/>
    <x v="2"/>
    <x v="2"/>
  </r>
  <r>
    <s v="SUB_3133"/>
    <s v="ID_2659"/>
    <s v="Short Script"/>
    <s v="India"/>
    <n v="0.2"/>
    <n v="56"/>
    <s v="Fri"/>
    <n v="10"/>
    <x v="0"/>
    <x v="12"/>
  </r>
  <r>
    <s v="SUB_3134"/>
    <s v="ID_2130"/>
    <s v="Best Producer"/>
    <s v="United States"/>
    <n v="0.4"/>
    <n v="30"/>
    <s v="Thu"/>
    <n v="14"/>
    <x v="1"/>
    <x v="6"/>
  </r>
  <r>
    <s v="SUB_3135"/>
    <s v="ID_3701"/>
    <s v="Best Cinematography"/>
    <s v="Germany"/>
    <n v="0.3"/>
    <n v="35"/>
    <s v="Wed"/>
    <n v="9"/>
    <x v="0"/>
    <x v="5"/>
  </r>
  <r>
    <s v="SUB_3136"/>
    <s v="ID_4119"/>
    <s v="Documentary"/>
    <s v="United States"/>
    <n v="0"/>
    <n v="70"/>
    <s v="Tue"/>
    <n v="11"/>
    <x v="1"/>
    <x v="6"/>
  </r>
  <r>
    <s v="SUB_3137"/>
    <s v="ID_2602"/>
    <s v="Best Actor"/>
    <s v="Others"/>
    <n v="0"/>
    <n v="50"/>
    <s v="Mon"/>
    <n v="9"/>
    <x v="2"/>
    <x v="1"/>
  </r>
  <r>
    <s v="SUB_3138"/>
    <s v="ID_3953"/>
    <s v="Short Film"/>
    <s v="Others"/>
    <n v="0.3"/>
    <n v="49"/>
    <s v="Sun"/>
    <n v="10"/>
    <x v="2"/>
    <x v="8"/>
  </r>
  <r>
    <s v="SUB_3139"/>
    <s v="ID_1685"/>
    <s v="Short Script"/>
    <s v="France"/>
    <n v="0.2"/>
    <n v="56"/>
    <s v="Sun"/>
    <n v="16"/>
    <x v="1"/>
    <x v="6"/>
  </r>
  <r>
    <s v="SUB_3140"/>
    <s v="ID_2232"/>
    <s v="Best Actress"/>
    <s v="United Kingdom"/>
    <n v="0.1"/>
    <n v="45"/>
    <s v="Fri"/>
    <n v="13"/>
    <x v="1"/>
    <x v="6"/>
  </r>
  <r>
    <s v="SUB_3141"/>
    <s v="ID_4027"/>
    <s v="Best Producer"/>
    <s v="France"/>
    <n v="0.3"/>
    <n v="35"/>
    <s v="Wed"/>
    <n v="9"/>
    <x v="1"/>
    <x v="6"/>
  </r>
  <r>
    <s v="SUB_3142"/>
    <s v="ID_3097"/>
    <s v="Documentary"/>
    <s v="India"/>
    <n v="0.3"/>
    <n v="49"/>
    <s v="Wed"/>
    <n v="12"/>
    <x v="0"/>
    <x v="3"/>
  </r>
  <r>
    <s v="SUB_3143"/>
    <s v="ID_2160"/>
    <s v="Short Script"/>
    <s v="Australia"/>
    <n v="0.2"/>
    <n v="56"/>
    <s v="Fri"/>
    <n v="11"/>
    <x v="0"/>
    <x v="10"/>
  </r>
  <r>
    <s v="SUB_3144"/>
    <s v="ID_1387"/>
    <s v="Best Sound Design"/>
    <s v="India"/>
    <n v="0.3"/>
    <n v="35"/>
    <s v="Wed"/>
    <n v="10"/>
    <x v="0"/>
    <x v="3"/>
  </r>
  <r>
    <s v="SUB_3145"/>
    <s v="ID_2729"/>
    <s v="Best Editing"/>
    <s v="Australia"/>
    <n v="0.2"/>
    <n v="40"/>
    <s v="Mon"/>
    <n v="9"/>
    <x v="0"/>
    <x v="2"/>
  </r>
  <r>
    <s v="SUB_3146"/>
    <s v="ID_3866"/>
    <s v="Best Cinematography"/>
    <s v="United States"/>
    <n v="0.3"/>
    <n v="35"/>
    <s v="Fri"/>
    <n v="9"/>
    <x v="0"/>
    <x v="11"/>
  </r>
  <r>
    <s v="SUB_3147"/>
    <s v="ID_1837"/>
    <s v="Best Cinematography"/>
    <s v="Germany"/>
    <n v="0.4"/>
    <n v="30"/>
    <s v="Sun"/>
    <n v="15"/>
    <x v="0"/>
    <x v="7"/>
  </r>
  <r>
    <s v="SUB_3148"/>
    <s v="ID_3900"/>
    <s v="Best Producer"/>
    <s v="Germany"/>
    <n v="0.2"/>
    <n v="40"/>
    <s v="Mon"/>
    <n v="12"/>
    <x v="0"/>
    <x v="12"/>
  </r>
  <r>
    <s v="SUB_3149"/>
    <s v="ID_2653"/>
    <s v="Short Script"/>
    <s v="United Kingdom"/>
    <n v="0"/>
    <n v="70"/>
    <s v="Wed"/>
    <n v="12"/>
    <x v="0"/>
    <x v="2"/>
  </r>
  <r>
    <s v="SUB_3150"/>
    <s v="ID_3921"/>
    <s v="Best Actor"/>
    <s v="India"/>
    <n v="0"/>
    <n v="50"/>
    <s v="Wed"/>
    <n v="16"/>
    <x v="0"/>
    <x v="3"/>
  </r>
  <r>
    <s v="SUB_3151"/>
    <s v="ID_4162"/>
    <s v="Documentary"/>
    <s v="South Korea"/>
    <n v="0"/>
    <n v="70"/>
    <s v="Tue"/>
    <n v="9"/>
    <x v="1"/>
    <x v="6"/>
  </r>
  <r>
    <s v="SUB_3152"/>
    <s v="ID_3265"/>
    <s v="Best Sound Design"/>
    <s v="Nigeria"/>
    <n v="0.3"/>
    <n v="35"/>
    <s v="Sat"/>
    <n v="13"/>
    <x v="2"/>
    <x v="0"/>
  </r>
  <r>
    <s v="SUB_3153"/>
    <s v="ID_1158"/>
    <s v="Feature Script"/>
    <s v="France"/>
    <n v="0.3"/>
    <n v="56"/>
    <s v="Sat"/>
    <n v="15"/>
    <x v="0"/>
    <x v="11"/>
  </r>
  <r>
    <s v="SUB_3154"/>
    <s v="ID_1332"/>
    <s v="Best Editing"/>
    <s v="India"/>
    <n v="0.3"/>
    <n v="35"/>
    <s v="Wed"/>
    <n v="11"/>
    <x v="1"/>
    <x v="6"/>
  </r>
  <r>
    <s v="SUB_3155"/>
    <s v="ID_3199"/>
    <s v="Feature Script"/>
    <s v="South Korea"/>
    <n v="0.3"/>
    <n v="56"/>
    <s v="Fri"/>
    <n v="16"/>
    <x v="2"/>
    <x v="2"/>
  </r>
  <r>
    <s v="SUB_3156"/>
    <s v="ID_1447"/>
    <s v="Best Producer"/>
    <s v="United States"/>
    <n v="0.1"/>
    <n v="45"/>
    <s v="Mon"/>
    <n v="10"/>
    <x v="1"/>
    <x v="6"/>
  </r>
  <r>
    <s v="SUB_3157"/>
    <s v="ID_1842"/>
    <s v="Best Actor"/>
    <s v="France"/>
    <n v="0.2"/>
    <n v="40"/>
    <s v="Fri"/>
    <n v="10"/>
    <x v="0"/>
    <x v="13"/>
  </r>
  <r>
    <s v="SUB_3158"/>
    <s v="ID_1923"/>
    <s v="Feature Film"/>
    <s v="Others"/>
    <n v="0.3"/>
    <n v="56"/>
    <s v="Fri"/>
    <n v="14"/>
    <x v="2"/>
    <x v="1"/>
  </r>
  <r>
    <s v="SUB_3159"/>
    <s v="ID_1383"/>
    <s v="Documentary"/>
    <s v="Canada"/>
    <n v="0.2"/>
    <n v="56"/>
    <s v="Mon"/>
    <n v="9"/>
    <x v="0"/>
    <x v="12"/>
  </r>
  <r>
    <s v="SUB_3160"/>
    <s v="ID_3230"/>
    <s v="Best Producer"/>
    <s v="Nigeria"/>
    <n v="0.3"/>
    <n v="35"/>
    <s v="Thu"/>
    <n v="11"/>
    <x v="0"/>
    <x v="4"/>
  </r>
  <r>
    <s v="SUB_3161"/>
    <s v="ID_2196"/>
    <s v="Best Actor"/>
    <s v="United States"/>
    <n v="0.2"/>
    <n v="40"/>
    <s v="Mon"/>
    <n v="13"/>
    <x v="0"/>
    <x v="7"/>
  </r>
  <r>
    <s v="SUB_3162"/>
    <s v="ID_3413"/>
    <s v="Best Director"/>
    <s v="Australia"/>
    <n v="0"/>
    <n v="50"/>
    <s v="Wed"/>
    <n v="12"/>
    <x v="0"/>
    <x v="12"/>
  </r>
  <r>
    <s v="SUB_3163"/>
    <s v="ID_2385"/>
    <s v="Documentary"/>
    <s v="United Kingdom"/>
    <n v="0.3"/>
    <n v="49"/>
    <s v="Mon"/>
    <n v="15"/>
    <x v="1"/>
    <x v="6"/>
  </r>
  <r>
    <s v="SUB_3164"/>
    <s v="ID_2863"/>
    <s v="Best Actress"/>
    <s v="Germany"/>
    <n v="0.3"/>
    <n v="35"/>
    <s v="Tue"/>
    <n v="15"/>
    <x v="2"/>
    <x v="3"/>
  </r>
  <r>
    <s v="SUB_3165"/>
    <s v="ID_1823"/>
    <s v="Best Sound Design"/>
    <s v="India"/>
    <n v="0.3"/>
    <n v="35"/>
    <s v="Fri"/>
    <n v="16"/>
    <x v="0"/>
    <x v="7"/>
  </r>
  <r>
    <s v="SUB_3166"/>
    <s v="ID_1566"/>
    <s v="Feature Script"/>
    <s v="United Kingdom"/>
    <n v="0"/>
    <n v="80"/>
    <s v="Thu"/>
    <n v="13"/>
    <x v="2"/>
    <x v="7"/>
  </r>
  <r>
    <s v="SUB_3167"/>
    <s v="ID_3832"/>
    <s v="Best Editing"/>
    <s v="United States"/>
    <n v="0.2"/>
    <n v="40"/>
    <s v="Mon"/>
    <n v="16"/>
    <x v="1"/>
    <x v="6"/>
  </r>
  <r>
    <s v="SUB_3168"/>
    <s v="ID_1340"/>
    <s v="Best Sound Design"/>
    <s v="Nigeria"/>
    <n v="0.4"/>
    <n v="30"/>
    <s v="Thu"/>
    <n v="12"/>
    <x v="0"/>
    <x v="5"/>
  </r>
  <r>
    <s v="SUB_3169"/>
    <s v="ID_1730"/>
    <s v="Best Cinematography"/>
    <s v="United Kingdom"/>
    <n v="0.2"/>
    <n v="40"/>
    <s v="Tue"/>
    <n v="9"/>
    <x v="2"/>
    <x v="11"/>
  </r>
  <r>
    <s v="SUB_3170"/>
    <s v="ID_2455"/>
    <s v="Best Actor"/>
    <s v="United States"/>
    <n v="0.3"/>
    <n v="35"/>
    <s v="Tue"/>
    <n v="16"/>
    <x v="0"/>
    <x v="9"/>
  </r>
  <r>
    <s v="SUB_3171"/>
    <s v="ID_3970"/>
    <s v="Short Film"/>
    <s v="Australia"/>
    <n v="0.3"/>
    <n v="49"/>
    <s v="Mon"/>
    <n v="11"/>
    <x v="0"/>
    <x v="9"/>
  </r>
  <r>
    <s v="SUB_3172"/>
    <s v="ID_2122"/>
    <s v="Best Director"/>
    <s v="United Kingdom"/>
    <n v="0.1"/>
    <n v="45"/>
    <s v="Mon"/>
    <n v="11"/>
    <x v="0"/>
    <x v="12"/>
  </r>
  <r>
    <s v="SUB_3173"/>
    <s v="ID_2313"/>
    <s v="Documentary"/>
    <s v="Germany"/>
    <n v="0.3"/>
    <n v="49"/>
    <s v="Sat"/>
    <n v="13"/>
    <x v="0"/>
    <x v="0"/>
  </r>
  <r>
    <s v="SUB_3174"/>
    <s v="ID_2486"/>
    <s v="Best Director"/>
    <s v="United States"/>
    <n v="0.1"/>
    <n v="45"/>
    <s v="Tue"/>
    <n v="14"/>
    <x v="2"/>
    <x v="4"/>
  </r>
  <r>
    <s v="SUB_3175"/>
    <s v="ID_4080"/>
    <s v="Short Film"/>
    <s v="India"/>
    <n v="0"/>
    <n v="70"/>
    <s v="Sat"/>
    <n v="17"/>
    <x v="1"/>
    <x v="6"/>
  </r>
  <r>
    <s v="SUB_3176"/>
    <s v="ID_3172"/>
    <s v="Short Script"/>
    <s v="United Kingdom"/>
    <n v="0.3"/>
    <n v="49"/>
    <s v="Fri"/>
    <n v="17"/>
    <x v="0"/>
    <x v="10"/>
  </r>
  <r>
    <s v="SUB_3177"/>
    <s v="ID_4002"/>
    <s v="Documentary"/>
    <s v="France"/>
    <n v="0.2"/>
    <n v="56"/>
    <s v="Sun"/>
    <n v="11"/>
    <x v="1"/>
    <x v="6"/>
  </r>
  <r>
    <s v="SUB_3178"/>
    <s v="ID_1227"/>
    <s v="Short Film"/>
    <s v="Germany"/>
    <n v="0.1"/>
    <n v="63"/>
    <s v="Mon"/>
    <n v="16"/>
    <x v="0"/>
    <x v="0"/>
  </r>
  <r>
    <s v="SUB_3179"/>
    <s v="ID_1034"/>
    <s v="Short Film"/>
    <s v="United Kingdom"/>
    <n v="0.3"/>
    <n v="49"/>
    <s v="Thu"/>
    <n v="13"/>
    <x v="0"/>
    <x v="12"/>
  </r>
  <r>
    <s v="SUB_3180"/>
    <s v="ID_3813"/>
    <s v="Short Film"/>
    <s v="Others"/>
    <n v="0.2"/>
    <n v="56"/>
    <s v="Wed"/>
    <n v="17"/>
    <x v="0"/>
    <x v="12"/>
  </r>
  <r>
    <s v="SUB_3181"/>
    <s v="ID_4011"/>
    <s v="Best Cinematography"/>
    <s v="United States"/>
    <n v="0.3"/>
    <n v="35"/>
    <s v="Sat"/>
    <n v="12"/>
    <x v="1"/>
    <x v="6"/>
  </r>
  <r>
    <s v="SUB_3182"/>
    <s v="ID_1638"/>
    <s v="Best Director"/>
    <s v="Others"/>
    <n v="0.2"/>
    <n v="40"/>
    <s v="Mon"/>
    <n v="13"/>
    <x v="1"/>
    <x v="6"/>
  </r>
  <r>
    <s v="SUB_3183"/>
    <s v="ID_2483"/>
    <s v="Best Producer"/>
    <s v="Others"/>
    <n v="0.3"/>
    <n v="35"/>
    <s v="Wed"/>
    <n v="17"/>
    <x v="1"/>
    <x v="6"/>
  </r>
  <r>
    <s v="SUB_3184"/>
    <s v="ID_3457"/>
    <s v="Best Director"/>
    <s v="Canada"/>
    <n v="0"/>
    <n v="50"/>
    <s v="Sat"/>
    <n v="13"/>
    <x v="1"/>
    <x v="6"/>
  </r>
  <r>
    <s v="SUB_3185"/>
    <s v="ID_2850"/>
    <s v="Short Script"/>
    <s v="India"/>
    <n v="0.2"/>
    <n v="56"/>
    <s v="Thu"/>
    <n v="16"/>
    <x v="1"/>
    <x v="6"/>
  </r>
  <r>
    <s v="SUB_3186"/>
    <s v="ID_1430"/>
    <s v="Best Director"/>
    <s v="Mexico"/>
    <n v="0.3"/>
    <n v="35"/>
    <s v="Mon"/>
    <n v="12"/>
    <x v="2"/>
    <x v="3"/>
  </r>
  <r>
    <s v="SUB_3187"/>
    <s v="ID_3769"/>
    <s v="Feature Script"/>
    <s v="United States"/>
    <n v="0.2"/>
    <n v="64"/>
    <s v="Tue"/>
    <n v="14"/>
    <x v="0"/>
    <x v="10"/>
  </r>
  <r>
    <s v="SUB_3188"/>
    <s v="ID_2676"/>
    <s v="Best Producer"/>
    <s v="South Korea"/>
    <n v="0.3"/>
    <n v="35"/>
    <s v="Wed"/>
    <n v="10"/>
    <x v="1"/>
    <x v="6"/>
  </r>
  <r>
    <s v="SUB_3189"/>
    <s v="ID_1629"/>
    <s v="Short Film"/>
    <s v="South Korea"/>
    <n v="0.1"/>
    <n v="63"/>
    <s v="Sun"/>
    <n v="12"/>
    <x v="0"/>
    <x v="5"/>
  </r>
  <r>
    <s v="SUB_3190"/>
    <s v="ID_1896"/>
    <s v="Documentary"/>
    <s v="Australia"/>
    <n v="0.1"/>
    <n v="63"/>
    <s v="Fri"/>
    <n v="16"/>
    <x v="0"/>
    <x v="13"/>
  </r>
  <r>
    <s v="SUB_3191"/>
    <s v="ID_2140"/>
    <s v="Short Script"/>
    <s v="India"/>
    <n v="0.2"/>
    <n v="56"/>
    <s v="Thu"/>
    <n v="16"/>
    <x v="0"/>
    <x v="9"/>
  </r>
  <r>
    <s v="SUB_3192"/>
    <s v="ID_3240"/>
    <s v="Short Film"/>
    <s v="Nigeria"/>
    <n v="0.4"/>
    <n v="42"/>
    <s v="Fri"/>
    <n v="9"/>
    <x v="0"/>
    <x v="9"/>
  </r>
  <r>
    <s v="SUB_3193"/>
    <s v="ID_3762"/>
    <s v="Best Producer"/>
    <s v="United States"/>
    <n v="0.3"/>
    <n v="35"/>
    <s v="Thu"/>
    <n v="12"/>
    <x v="0"/>
    <x v="2"/>
  </r>
  <r>
    <s v="SUB_3194"/>
    <s v="ID_2380"/>
    <s v="Best Sound Design"/>
    <s v="Australia"/>
    <n v="0.3"/>
    <n v="35"/>
    <s v="Sat"/>
    <n v="17"/>
    <x v="2"/>
    <x v="1"/>
  </r>
  <r>
    <s v="SUB_3195"/>
    <s v="ID_3374"/>
    <s v="Best Editing"/>
    <s v="United States"/>
    <n v="0.3"/>
    <n v="35"/>
    <s v="Thu"/>
    <n v="15"/>
    <x v="1"/>
    <x v="6"/>
  </r>
  <r>
    <s v="SUB_3196"/>
    <s v="ID_3849"/>
    <s v="Best Sound Design"/>
    <s v="Nigeria"/>
    <n v="0.2"/>
    <n v="40"/>
    <s v="Sun"/>
    <n v="17"/>
    <x v="0"/>
    <x v="9"/>
  </r>
  <r>
    <s v="SUB_3197"/>
    <s v="ID_4127"/>
    <s v="Best Producer"/>
    <s v="France"/>
    <n v="0.1"/>
    <n v="45"/>
    <s v="Wed"/>
    <n v="11"/>
    <x v="1"/>
    <x v="6"/>
  </r>
  <r>
    <s v="SUB_3198"/>
    <s v="ID_2307"/>
    <s v="Documentary"/>
    <s v="Nigeria"/>
    <n v="0.1"/>
    <n v="63"/>
    <s v="Fri"/>
    <n v="11"/>
    <x v="1"/>
    <x v="6"/>
  </r>
  <r>
    <s v="SUB_3199"/>
    <s v="ID_3506"/>
    <s v="Documentary"/>
    <s v="Others"/>
    <n v="0"/>
    <n v="70"/>
    <s v="Sat"/>
    <n v="11"/>
    <x v="0"/>
    <x v="8"/>
  </r>
  <r>
    <s v="SUB_3200"/>
    <s v="ID_2585"/>
    <s v="Short Film"/>
    <s v="Australia"/>
    <n v="0.3"/>
    <n v="49"/>
    <s v="Wed"/>
    <n v="14"/>
    <x v="0"/>
    <x v="8"/>
  </r>
  <r>
    <s v="SUB_3201"/>
    <s v="ID_1130"/>
    <s v="Documentary"/>
    <s v="United States"/>
    <n v="0"/>
    <n v="70"/>
    <s v="Wed"/>
    <n v="15"/>
    <x v="0"/>
    <x v="2"/>
  </r>
  <r>
    <s v="SUB_3202"/>
    <s v="ID_3550"/>
    <s v="Best Sound Design"/>
    <s v="South Korea"/>
    <n v="0.3"/>
    <n v="35"/>
    <s v="Wed"/>
    <n v="16"/>
    <x v="0"/>
    <x v="4"/>
  </r>
  <r>
    <s v="SUB_3203"/>
    <s v="ID_4014"/>
    <s v="Feature Film"/>
    <s v="Germany"/>
    <n v="0.4"/>
    <n v="48"/>
    <s v="Fri"/>
    <n v="12"/>
    <x v="1"/>
    <x v="6"/>
  </r>
  <r>
    <s v="SUB_3204"/>
    <s v="ID_1025"/>
    <s v="Best Actress"/>
    <s v="United Kingdom"/>
    <n v="0.3"/>
    <n v="35"/>
    <s v="Mon"/>
    <n v="17"/>
    <x v="0"/>
    <x v="12"/>
  </r>
  <r>
    <s v="SUB_3205"/>
    <s v="ID_1938"/>
    <s v="Short Film"/>
    <s v="South Korea"/>
    <n v="0.1"/>
    <n v="63"/>
    <s v="Tue"/>
    <n v="10"/>
    <x v="1"/>
    <x v="6"/>
  </r>
  <r>
    <s v="SUB_3206"/>
    <s v="ID_3720"/>
    <s v="Best Sound Design"/>
    <s v="Germany"/>
    <n v="0.2"/>
    <n v="40"/>
    <s v="Mon"/>
    <n v="9"/>
    <x v="2"/>
    <x v="12"/>
  </r>
  <r>
    <s v="SUB_3207"/>
    <s v="ID_3994"/>
    <s v="Best Editing"/>
    <s v="Mexico"/>
    <n v="0.1"/>
    <n v="45"/>
    <s v="Wed"/>
    <n v="12"/>
    <x v="1"/>
    <x v="6"/>
  </r>
  <r>
    <s v="SUB_3208"/>
    <s v="ID_2073"/>
    <s v="Feature Film"/>
    <s v="United States"/>
    <n v="0.2"/>
    <n v="64"/>
    <s v="Sun"/>
    <n v="14"/>
    <x v="0"/>
    <x v="10"/>
  </r>
  <r>
    <s v="SUB_3209"/>
    <s v="ID_2915"/>
    <s v="Feature Film"/>
    <s v="Australia"/>
    <n v="0"/>
    <n v="80"/>
    <s v="Sat"/>
    <n v="10"/>
    <x v="2"/>
    <x v="13"/>
  </r>
  <r>
    <s v="SUB_3210"/>
    <s v="ID_1443"/>
    <s v="Best Sound Design"/>
    <s v="Germany"/>
    <n v="0"/>
    <n v="50"/>
    <s v="Mon"/>
    <n v="13"/>
    <x v="0"/>
    <x v="7"/>
  </r>
  <r>
    <s v="SUB_3211"/>
    <s v="ID_3743"/>
    <s v="Best Editing"/>
    <s v="Others"/>
    <n v="0.3"/>
    <n v="35"/>
    <s v="Wed"/>
    <n v="10"/>
    <x v="1"/>
    <x v="6"/>
  </r>
  <r>
    <s v="SUB_3212"/>
    <s v="ID_2702"/>
    <s v="Best Director"/>
    <s v="Canada"/>
    <n v="0.4"/>
    <n v="30"/>
    <s v="Fri"/>
    <n v="16"/>
    <x v="0"/>
    <x v="0"/>
  </r>
  <r>
    <s v="SUB_3213"/>
    <s v="ID_3406"/>
    <s v="Short Film"/>
    <s v="India"/>
    <n v="0.3"/>
    <n v="49"/>
    <s v="Sun"/>
    <n v="15"/>
    <x v="0"/>
    <x v="13"/>
  </r>
  <r>
    <s v="SUB_3214"/>
    <s v="ID_2314"/>
    <s v="Best Producer"/>
    <s v="Others"/>
    <n v="0"/>
    <n v="50"/>
    <s v="Fri"/>
    <n v="13"/>
    <x v="0"/>
    <x v="8"/>
  </r>
  <r>
    <s v="SUB_3215"/>
    <s v="ID_1578"/>
    <s v="Documentary"/>
    <s v="United Kingdom"/>
    <n v="0.4"/>
    <n v="42"/>
    <s v="Wed"/>
    <n v="11"/>
    <x v="1"/>
    <x v="6"/>
  </r>
  <r>
    <s v="SUB_3216"/>
    <s v="ID_1383"/>
    <s v="Short Film"/>
    <s v="India"/>
    <n v="0"/>
    <n v="70"/>
    <s v="Tue"/>
    <n v="12"/>
    <x v="0"/>
    <x v="12"/>
  </r>
  <r>
    <s v="SUB_3217"/>
    <s v="ID_2971"/>
    <s v="Feature Film"/>
    <s v="Others"/>
    <n v="0.3"/>
    <n v="56"/>
    <s v="Mon"/>
    <n v="9"/>
    <x v="1"/>
    <x v="6"/>
  </r>
  <r>
    <s v="SUB_3218"/>
    <s v="ID_3904"/>
    <s v="Feature Film"/>
    <s v="Others"/>
    <n v="0.2"/>
    <n v="64"/>
    <s v="Wed"/>
    <n v="16"/>
    <x v="1"/>
    <x v="6"/>
  </r>
  <r>
    <s v="SUB_3219"/>
    <s v="ID_2668"/>
    <s v="Best Cinematography"/>
    <s v="Mexico"/>
    <n v="0.2"/>
    <n v="40"/>
    <s v="Tue"/>
    <n v="10"/>
    <x v="1"/>
    <x v="6"/>
  </r>
  <r>
    <s v="SUB_3220"/>
    <s v="ID_3135"/>
    <s v="Best Editing"/>
    <s v="Others"/>
    <n v="0.3"/>
    <n v="35"/>
    <s v="Sun"/>
    <n v="10"/>
    <x v="0"/>
    <x v="5"/>
  </r>
  <r>
    <s v="SUB_3221"/>
    <s v="ID_3612"/>
    <s v="Best Actress"/>
    <s v="United States"/>
    <n v="0.3"/>
    <n v="35"/>
    <s v="Sat"/>
    <n v="11"/>
    <x v="0"/>
    <x v="2"/>
  </r>
  <r>
    <s v="SUB_3222"/>
    <s v="ID_1499"/>
    <s v="Feature Script"/>
    <s v="Australia"/>
    <n v="0"/>
    <n v="80"/>
    <s v="Tue"/>
    <n v="10"/>
    <x v="2"/>
    <x v="9"/>
  </r>
  <r>
    <s v="SUB_3223"/>
    <s v="ID_1652"/>
    <s v="Short Script"/>
    <s v="Germany"/>
    <n v="0.3"/>
    <n v="49"/>
    <s v="Thu"/>
    <n v="17"/>
    <x v="0"/>
    <x v="9"/>
  </r>
  <r>
    <s v="SUB_3224"/>
    <s v="ID_2582"/>
    <s v="Best Actor"/>
    <s v="United States"/>
    <n v="0.3"/>
    <n v="35"/>
    <s v="Mon"/>
    <n v="11"/>
    <x v="0"/>
    <x v="8"/>
  </r>
  <r>
    <s v="SUB_3225"/>
    <s v="ID_3145"/>
    <s v="Best Actress"/>
    <s v="India"/>
    <n v="0.4"/>
    <n v="30"/>
    <s v="Thu"/>
    <n v="16"/>
    <x v="0"/>
    <x v="8"/>
  </r>
  <r>
    <s v="SUB_3226"/>
    <s v="ID_1464"/>
    <s v="Feature Script"/>
    <s v="Germany"/>
    <n v="0.1"/>
    <n v="72"/>
    <s v="Sat"/>
    <n v="13"/>
    <x v="1"/>
    <x v="6"/>
  </r>
  <r>
    <s v="SUB_3227"/>
    <s v="ID_2919"/>
    <s v="Best Sound Design"/>
    <s v="United States"/>
    <n v="0.3"/>
    <n v="35"/>
    <s v="Thu"/>
    <n v="9"/>
    <x v="0"/>
    <x v="1"/>
  </r>
  <r>
    <s v="SUB_3228"/>
    <s v="ID_4092"/>
    <s v="Documentary"/>
    <s v="South Korea"/>
    <n v="0.3"/>
    <n v="49"/>
    <s v="Sat"/>
    <n v="9"/>
    <x v="1"/>
    <x v="6"/>
  </r>
  <r>
    <s v="SUB_3229"/>
    <s v="ID_1656"/>
    <s v="Feature Film"/>
    <s v="India"/>
    <n v="0.1"/>
    <n v="72"/>
    <s v="Tue"/>
    <n v="10"/>
    <x v="0"/>
    <x v="13"/>
  </r>
  <r>
    <s v="SUB_3230"/>
    <s v="ID_2506"/>
    <s v="Best Producer"/>
    <s v="South Korea"/>
    <n v="0"/>
    <n v="50"/>
    <s v="Mon"/>
    <n v="14"/>
    <x v="0"/>
    <x v="2"/>
  </r>
  <r>
    <s v="SUB_3231"/>
    <s v="ID_2170"/>
    <s v="Feature Script"/>
    <s v="Canada"/>
    <n v="0.3"/>
    <n v="56"/>
    <s v="Fri"/>
    <n v="17"/>
    <x v="1"/>
    <x v="6"/>
  </r>
  <r>
    <s v="SUB_3232"/>
    <s v="ID_3926"/>
    <s v="Best Cinematography"/>
    <s v="Germany"/>
    <n v="0.2"/>
    <n v="40"/>
    <s v="Sat"/>
    <n v="11"/>
    <x v="2"/>
    <x v="9"/>
  </r>
  <r>
    <s v="SUB_3233"/>
    <s v="ID_1413"/>
    <s v="Best Sound Design"/>
    <s v="Canada"/>
    <n v="0"/>
    <n v="50"/>
    <s v="Sat"/>
    <n v="17"/>
    <x v="0"/>
    <x v="4"/>
  </r>
  <r>
    <s v="SUB_3234"/>
    <s v="ID_1548"/>
    <s v="Best Producer"/>
    <s v="United Kingdom"/>
    <n v="0.3"/>
    <n v="35"/>
    <s v="Sat"/>
    <n v="15"/>
    <x v="0"/>
    <x v="2"/>
  </r>
  <r>
    <s v="SUB_3235"/>
    <s v="ID_2983"/>
    <s v="Best Actor"/>
    <s v="Germany"/>
    <n v="0.2"/>
    <n v="40"/>
    <s v="Mon"/>
    <n v="16"/>
    <x v="2"/>
    <x v="2"/>
  </r>
  <r>
    <s v="SUB_3236"/>
    <s v="ID_1668"/>
    <s v="Short Script"/>
    <s v="United Kingdom"/>
    <n v="0.3"/>
    <n v="49"/>
    <s v="Thu"/>
    <n v="13"/>
    <x v="1"/>
    <x v="6"/>
  </r>
  <r>
    <s v="SUB_3237"/>
    <s v="ID_1990"/>
    <s v="Feature Film"/>
    <s v="United States"/>
    <n v="0.1"/>
    <n v="72"/>
    <s v="Wed"/>
    <n v="16"/>
    <x v="2"/>
    <x v="3"/>
  </r>
  <r>
    <s v="SUB_3238"/>
    <s v="ID_1675"/>
    <s v="Best Director"/>
    <s v="United Kingdom"/>
    <n v="0.3"/>
    <n v="35"/>
    <s v="Wed"/>
    <n v="13"/>
    <x v="0"/>
    <x v="9"/>
  </r>
  <r>
    <s v="SUB_3239"/>
    <s v="ID_3038"/>
    <s v="Feature Script"/>
    <s v="Nigeria"/>
    <n v="0.3"/>
    <n v="56"/>
    <s v="Wed"/>
    <n v="14"/>
    <x v="0"/>
    <x v="1"/>
  </r>
  <r>
    <s v="SUB_3240"/>
    <s v="ID_1865"/>
    <s v="Best Actress"/>
    <s v="Germany"/>
    <n v="0.1"/>
    <n v="45"/>
    <s v="Wed"/>
    <n v="11"/>
    <x v="1"/>
    <x v="6"/>
  </r>
  <r>
    <s v="SUB_3241"/>
    <s v="ID_2753"/>
    <s v="Feature Film"/>
    <s v="United Kingdom"/>
    <n v="0.2"/>
    <n v="64"/>
    <s v="Thu"/>
    <n v="13"/>
    <x v="0"/>
    <x v="13"/>
  </r>
  <r>
    <s v="SUB_3242"/>
    <s v="ID_4079"/>
    <s v="Best Editing"/>
    <s v="United States"/>
    <n v="0.3"/>
    <n v="35"/>
    <s v="Tue"/>
    <n v="15"/>
    <x v="1"/>
    <x v="6"/>
  </r>
  <r>
    <s v="SUB_3243"/>
    <s v="ID_2861"/>
    <s v="Best Editing"/>
    <s v="Others"/>
    <n v="0.2"/>
    <n v="40"/>
    <s v="Mon"/>
    <n v="17"/>
    <x v="0"/>
    <x v="13"/>
  </r>
  <r>
    <s v="SUB_3244"/>
    <s v="ID_1748"/>
    <s v="Best Director"/>
    <s v="Canada"/>
    <n v="0.3"/>
    <n v="35"/>
    <s v="Thu"/>
    <n v="10"/>
    <x v="1"/>
    <x v="6"/>
  </r>
  <r>
    <s v="SUB_3245"/>
    <s v="ID_2195"/>
    <s v="Best Sound Design"/>
    <s v="India"/>
    <n v="0.1"/>
    <n v="45"/>
    <s v="Fri"/>
    <n v="13"/>
    <x v="0"/>
    <x v="0"/>
  </r>
  <r>
    <s v="SUB_3246"/>
    <s v="ID_1683"/>
    <s v="Best Editing"/>
    <s v="United States"/>
    <n v="0"/>
    <n v="50"/>
    <s v="Sun"/>
    <n v="12"/>
    <x v="0"/>
    <x v="9"/>
  </r>
  <r>
    <s v="SUB_3247"/>
    <s v="ID_3356"/>
    <s v="Feature Script"/>
    <s v="France"/>
    <n v="0.2"/>
    <n v="64"/>
    <s v="Wed"/>
    <n v="9"/>
    <x v="1"/>
    <x v="6"/>
  </r>
  <r>
    <s v="SUB_3248"/>
    <s v="ID_1054"/>
    <s v="Feature Script"/>
    <s v="Nigeria"/>
    <n v="0.4"/>
    <n v="48"/>
    <s v="Wed"/>
    <n v="15"/>
    <x v="0"/>
    <x v="0"/>
  </r>
  <r>
    <s v="SUB_3249"/>
    <s v="ID_1619"/>
    <s v="Best Director"/>
    <s v="Australia"/>
    <n v="0.1"/>
    <n v="45"/>
    <s v="Sun"/>
    <n v="16"/>
    <x v="0"/>
    <x v="3"/>
  </r>
  <r>
    <s v="SUB_3250"/>
    <s v="ID_2653"/>
    <s v="Best Producer"/>
    <s v="Brazil"/>
    <n v="0.3"/>
    <n v="35"/>
    <s v="Mon"/>
    <n v="10"/>
    <x v="0"/>
    <x v="2"/>
  </r>
  <r>
    <s v="SUB_3251"/>
    <s v="ID_1250"/>
    <s v="Short Film"/>
    <s v="France"/>
    <n v="0.2"/>
    <n v="56"/>
    <s v="Sun"/>
    <n v="17"/>
    <x v="1"/>
    <x v="6"/>
  </r>
  <r>
    <s v="SUB_3252"/>
    <s v="ID_3767"/>
    <s v="Short Script"/>
    <s v="United States"/>
    <n v="0"/>
    <n v="70"/>
    <s v="Fri"/>
    <n v="11"/>
    <x v="2"/>
    <x v="8"/>
  </r>
  <r>
    <s v="SUB_3253"/>
    <s v="ID_1035"/>
    <s v="Short Film"/>
    <s v="United States"/>
    <n v="0.3"/>
    <n v="49"/>
    <s v="Sun"/>
    <n v="10"/>
    <x v="1"/>
    <x v="6"/>
  </r>
  <r>
    <s v="SUB_3254"/>
    <s v="ID_1779"/>
    <s v="Best Cinematography"/>
    <s v="France"/>
    <n v="0.2"/>
    <n v="40"/>
    <s v="Thu"/>
    <n v="13"/>
    <x v="1"/>
    <x v="6"/>
  </r>
  <r>
    <s v="SUB_3255"/>
    <s v="ID_3988"/>
    <s v="Feature Film"/>
    <s v="South Korea"/>
    <n v="0.2"/>
    <n v="64"/>
    <s v="Thu"/>
    <n v="17"/>
    <x v="0"/>
    <x v="4"/>
  </r>
  <r>
    <s v="SUB_3256"/>
    <s v="ID_2249"/>
    <s v="Best Producer"/>
    <s v="United States"/>
    <n v="0"/>
    <n v="50"/>
    <s v="Tue"/>
    <n v="12"/>
    <x v="0"/>
    <x v="12"/>
  </r>
  <r>
    <s v="SUB_3257"/>
    <s v="ID_3626"/>
    <s v="Feature Film"/>
    <s v="Mexico"/>
    <n v="0"/>
    <n v="80"/>
    <s v="Mon"/>
    <n v="16"/>
    <x v="1"/>
    <x v="6"/>
  </r>
  <r>
    <s v="SUB_3258"/>
    <s v="ID_4104"/>
    <s v="Documentary"/>
    <s v="Canada"/>
    <n v="0"/>
    <n v="70"/>
    <s v="Tue"/>
    <n v="11"/>
    <x v="1"/>
    <x v="6"/>
  </r>
  <r>
    <s v="SUB_3259"/>
    <s v="ID_2620"/>
    <s v="Best Cinematography"/>
    <s v="United Kingdom"/>
    <n v="0"/>
    <n v="50"/>
    <s v="Tue"/>
    <n v="13"/>
    <x v="0"/>
    <x v="10"/>
  </r>
  <r>
    <s v="SUB_3260"/>
    <s v="ID_2911"/>
    <s v="Best Cinematography"/>
    <s v="United States"/>
    <n v="0.4"/>
    <n v="30"/>
    <s v="Wed"/>
    <n v="15"/>
    <x v="0"/>
    <x v="3"/>
  </r>
  <r>
    <s v="SUB_3261"/>
    <s v="ID_2667"/>
    <s v="Best Actor"/>
    <s v="United States"/>
    <n v="0"/>
    <n v="50"/>
    <s v="Wed"/>
    <n v="13"/>
    <x v="0"/>
    <x v="12"/>
  </r>
  <r>
    <s v="SUB_3262"/>
    <s v="ID_1703"/>
    <s v="Best Producer"/>
    <s v="Germany"/>
    <n v="0"/>
    <n v="50"/>
    <s v="Sun"/>
    <n v="11"/>
    <x v="0"/>
    <x v="9"/>
  </r>
  <r>
    <s v="SUB_3263"/>
    <s v="ID_4121"/>
    <s v="Feature Script"/>
    <s v="United Kingdom"/>
    <n v="0.3"/>
    <n v="56"/>
    <s v="Tue"/>
    <n v="12"/>
    <x v="1"/>
    <x v="6"/>
  </r>
  <r>
    <s v="SUB_3264"/>
    <s v="ID_2076"/>
    <s v="Best Editing"/>
    <s v="France"/>
    <n v="0.2"/>
    <n v="40"/>
    <s v="Sat"/>
    <n v="14"/>
    <x v="2"/>
    <x v="10"/>
  </r>
  <r>
    <s v="SUB_3265"/>
    <s v="ID_2431"/>
    <s v="Best Editing"/>
    <s v="Germany"/>
    <n v="0.3"/>
    <n v="35"/>
    <s v="Sun"/>
    <n v="12"/>
    <x v="0"/>
    <x v="0"/>
  </r>
  <r>
    <s v="SUB_3266"/>
    <s v="ID_1169"/>
    <s v="Best Producer"/>
    <s v="United States"/>
    <n v="0.1"/>
    <n v="45"/>
    <s v="Fri"/>
    <n v="10"/>
    <x v="0"/>
    <x v="13"/>
  </r>
  <r>
    <s v="SUB_3267"/>
    <s v="ID_2841"/>
    <s v="Best Cinematography"/>
    <s v="United Kingdom"/>
    <n v="0.3"/>
    <n v="35"/>
    <s v="Sat"/>
    <n v="12"/>
    <x v="0"/>
    <x v="10"/>
  </r>
  <r>
    <s v="SUB_3268"/>
    <s v="ID_2301"/>
    <s v="Short Script"/>
    <s v="United States"/>
    <n v="0.2"/>
    <n v="56"/>
    <s v="Fri"/>
    <n v="13"/>
    <x v="0"/>
    <x v="1"/>
  </r>
  <r>
    <s v="SUB_3269"/>
    <s v="ID_3781"/>
    <s v="Documentary"/>
    <s v="United Kingdom"/>
    <n v="0.3"/>
    <n v="49"/>
    <s v="Sat"/>
    <n v="17"/>
    <x v="0"/>
    <x v="0"/>
  </r>
  <r>
    <s v="SUB_3270"/>
    <s v="ID_3808"/>
    <s v="Best Director"/>
    <s v="United Kingdom"/>
    <n v="0.2"/>
    <n v="40"/>
    <s v="Thu"/>
    <n v="9"/>
    <x v="2"/>
    <x v="1"/>
  </r>
  <r>
    <s v="SUB_3271"/>
    <s v="ID_2907"/>
    <s v="Best Sound Design"/>
    <s v="United States"/>
    <n v="0.1"/>
    <n v="45"/>
    <s v="Thu"/>
    <n v="17"/>
    <x v="0"/>
    <x v="4"/>
  </r>
  <r>
    <s v="SUB_3272"/>
    <s v="ID_3277"/>
    <s v="Best Editing"/>
    <s v="India"/>
    <n v="0.2"/>
    <n v="40"/>
    <s v="Fri"/>
    <n v="15"/>
    <x v="1"/>
    <x v="6"/>
  </r>
  <r>
    <s v="SUB_3273"/>
    <s v="ID_2966"/>
    <s v="Short Script"/>
    <s v="Brazil"/>
    <n v="0.3"/>
    <n v="49"/>
    <s v="Thu"/>
    <n v="15"/>
    <x v="0"/>
    <x v="3"/>
  </r>
  <r>
    <s v="SUB_3274"/>
    <s v="ID_3693"/>
    <s v="Best Editing"/>
    <s v="United States"/>
    <n v="0"/>
    <n v="50"/>
    <s v="Wed"/>
    <n v="10"/>
    <x v="0"/>
    <x v="13"/>
  </r>
  <r>
    <s v="SUB_3275"/>
    <s v="ID_2377"/>
    <s v="Best Director"/>
    <s v="France"/>
    <n v="0.1"/>
    <n v="45"/>
    <s v="Sun"/>
    <n v="10"/>
    <x v="2"/>
    <x v="8"/>
  </r>
  <r>
    <s v="SUB_3276"/>
    <s v="ID_1286"/>
    <s v="Best Actress"/>
    <s v="Brazil"/>
    <n v="0"/>
    <n v="50"/>
    <s v="Mon"/>
    <n v="15"/>
    <x v="0"/>
    <x v="3"/>
  </r>
  <r>
    <s v="SUB_3277"/>
    <s v="ID_2211"/>
    <s v="Documentary"/>
    <s v="India"/>
    <n v="0.2"/>
    <n v="56"/>
    <s v="Mon"/>
    <n v="9"/>
    <x v="2"/>
    <x v="13"/>
  </r>
  <r>
    <s v="SUB_3278"/>
    <s v="ID_3228"/>
    <s v="Best Producer"/>
    <s v="United Kingdom"/>
    <n v="0"/>
    <n v="50"/>
    <s v="Wed"/>
    <n v="14"/>
    <x v="1"/>
    <x v="6"/>
  </r>
  <r>
    <s v="SUB_3279"/>
    <s v="ID_2554"/>
    <s v="Best Editing"/>
    <s v="Others"/>
    <n v="0.2"/>
    <n v="40"/>
    <s v="Sat"/>
    <n v="10"/>
    <x v="0"/>
    <x v="7"/>
  </r>
  <r>
    <s v="SUB_3280"/>
    <s v="ID_2470"/>
    <s v="Best Producer"/>
    <s v="India"/>
    <n v="0.1"/>
    <n v="45"/>
    <s v="Mon"/>
    <n v="9"/>
    <x v="2"/>
    <x v="3"/>
  </r>
  <r>
    <s v="SUB_3281"/>
    <s v="ID_3475"/>
    <s v="Best Actress"/>
    <s v="United Kingdom"/>
    <n v="0.3"/>
    <n v="35"/>
    <s v="Thu"/>
    <n v="17"/>
    <x v="1"/>
    <x v="6"/>
  </r>
  <r>
    <s v="SUB_3282"/>
    <s v="ID_1739"/>
    <s v="Best Actor"/>
    <s v="Nigeria"/>
    <n v="0.3"/>
    <n v="35"/>
    <s v="Thu"/>
    <n v="11"/>
    <x v="1"/>
    <x v="6"/>
  </r>
  <r>
    <s v="SUB_3283"/>
    <s v="ID_3412"/>
    <s v="Best Editing"/>
    <s v="India"/>
    <n v="0.2"/>
    <n v="40"/>
    <s v="Wed"/>
    <n v="11"/>
    <x v="0"/>
    <x v="5"/>
  </r>
  <r>
    <s v="SUB_3284"/>
    <s v="ID_2489"/>
    <s v="Best Cinematography"/>
    <s v="Others"/>
    <n v="0.2"/>
    <n v="40"/>
    <s v="Tue"/>
    <n v="11"/>
    <x v="1"/>
    <x v="6"/>
  </r>
  <r>
    <s v="SUB_3285"/>
    <s v="ID_2645"/>
    <s v="Best Actor"/>
    <s v="United Kingdom"/>
    <n v="0"/>
    <n v="50"/>
    <s v="Thu"/>
    <n v="14"/>
    <x v="0"/>
    <x v="8"/>
  </r>
  <r>
    <s v="SUB_3286"/>
    <s v="ID_3563"/>
    <s v="Best Actress"/>
    <s v="Australia"/>
    <n v="0.4"/>
    <n v="30"/>
    <s v="Mon"/>
    <n v="9"/>
    <x v="0"/>
    <x v="7"/>
  </r>
  <r>
    <s v="SUB_3287"/>
    <s v="ID_3586"/>
    <s v="Best Actress"/>
    <s v="United States"/>
    <n v="0.2"/>
    <n v="40"/>
    <s v="Sun"/>
    <n v="15"/>
    <x v="2"/>
    <x v="3"/>
  </r>
  <r>
    <s v="SUB_3288"/>
    <s v="ID_1045"/>
    <s v="Documentary"/>
    <s v="India"/>
    <n v="0.3"/>
    <n v="49"/>
    <s v="Thu"/>
    <n v="16"/>
    <x v="0"/>
    <x v="7"/>
  </r>
  <r>
    <s v="SUB_3289"/>
    <s v="ID_1390"/>
    <s v="Short Script"/>
    <s v="India"/>
    <n v="0"/>
    <n v="70"/>
    <s v="Thu"/>
    <n v="14"/>
    <x v="0"/>
    <x v="1"/>
  </r>
  <r>
    <s v="SUB_3290"/>
    <s v="ID_4001"/>
    <s v="Best Actress"/>
    <s v="Others"/>
    <n v="0.3"/>
    <n v="35"/>
    <s v="Sat"/>
    <n v="9"/>
    <x v="1"/>
    <x v="6"/>
  </r>
  <r>
    <s v="SUB_3291"/>
    <s v="ID_2023"/>
    <s v="Best Producer"/>
    <s v="United Kingdom"/>
    <n v="0.2"/>
    <n v="40"/>
    <s v="Sun"/>
    <n v="12"/>
    <x v="0"/>
    <x v="3"/>
  </r>
  <r>
    <s v="SUB_3292"/>
    <s v="ID_2567"/>
    <s v="Feature Film"/>
    <s v="United States"/>
    <n v="0.2"/>
    <n v="64"/>
    <s v="Mon"/>
    <n v="10"/>
    <x v="0"/>
    <x v="7"/>
  </r>
  <r>
    <s v="SUB_3293"/>
    <s v="ID_3521"/>
    <s v="Best Actress"/>
    <s v="United Kingdom"/>
    <n v="0.3"/>
    <n v="35"/>
    <s v="Sat"/>
    <n v="16"/>
    <x v="0"/>
    <x v="5"/>
  </r>
  <r>
    <s v="SUB_3294"/>
    <s v="ID_1695"/>
    <s v="Best Actor"/>
    <s v="United Kingdom"/>
    <n v="0.3"/>
    <n v="35"/>
    <s v="Sun"/>
    <n v="14"/>
    <x v="1"/>
    <x v="6"/>
  </r>
  <r>
    <s v="SUB_3295"/>
    <s v="ID_1689"/>
    <s v="Best Actress"/>
    <s v="United States"/>
    <n v="0.2"/>
    <n v="40"/>
    <s v="Sat"/>
    <n v="12"/>
    <x v="1"/>
    <x v="6"/>
  </r>
  <r>
    <s v="SUB_3296"/>
    <s v="ID_3071"/>
    <s v="Best Actor"/>
    <s v="France"/>
    <n v="0.3"/>
    <n v="35"/>
    <s v="Mon"/>
    <n v="17"/>
    <x v="1"/>
    <x v="6"/>
  </r>
  <r>
    <s v="SUB_3297"/>
    <s v="ID_2193"/>
    <s v="Feature Film"/>
    <s v="United States"/>
    <n v="0.3"/>
    <n v="56"/>
    <s v="Wed"/>
    <n v="16"/>
    <x v="1"/>
    <x v="6"/>
  </r>
  <r>
    <s v="SUB_3298"/>
    <s v="ID_1703"/>
    <s v="Feature Script"/>
    <s v="United States"/>
    <n v="0.3"/>
    <n v="56"/>
    <s v="Mon"/>
    <n v="11"/>
    <x v="0"/>
    <x v="9"/>
  </r>
  <r>
    <s v="SUB_3299"/>
    <s v="ID_3504"/>
    <s v="Best Producer"/>
    <s v="Canada"/>
    <n v="0.3"/>
    <n v="35"/>
    <s v="Mon"/>
    <n v="9"/>
    <x v="0"/>
    <x v="0"/>
  </r>
  <r>
    <s v="SUB_3300"/>
    <s v="ID_1784"/>
    <s v="Feature Film"/>
    <s v="France"/>
    <n v="0.3"/>
    <n v="56"/>
    <s v="Mon"/>
    <n v="14"/>
    <x v="0"/>
    <x v="11"/>
  </r>
  <r>
    <s v="SUB_3301"/>
    <s v="ID_2673"/>
    <s v="Documentary"/>
    <s v="United States"/>
    <n v="0.4"/>
    <n v="42"/>
    <s v="Sun"/>
    <n v="13"/>
    <x v="0"/>
    <x v="9"/>
  </r>
  <r>
    <s v="SUB_3302"/>
    <s v="ID_3305"/>
    <s v="Best Cinematography"/>
    <s v="India"/>
    <n v="0"/>
    <n v="50"/>
    <s v="Fri"/>
    <n v="13"/>
    <x v="0"/>
    <x v="2"/>
  </r>
  <r>
    <s v="SUB_3303"/>
    <s v="ID_2484"/>
    <s v="Short Script"/>
    <s v="Others"/>
    <n v="0.3"/>
    <n v="49"/>
    <s v="Fri"/>
    <n v="9"/>
    <x v="0"/>
    <x v="10"/>
  </r>
  <r>
    <s v="SUB_3304"/>
    <s v="ID_3984"/>
    <s v="Short Script"/>
    <s v="United Kingdom"/>
    <n v="0.2"/>
    <n v="56"/>
    <s v="Wed"/>
    <n v="14"/>
    <x v="1"/>
    <x v="6"/>
  </r>
  <r>
    <s v="SUB_3305"/>
    <s v="ID_1892"/>
    <s v="Short Script"/>
    <s v="Germany"/>
    <n v="0.3"/>
    <n v="49"/>
    <s v="Tue"/>
    <n v="15"/>
    <x v="0"/>
    <x v="7"/>
  </r>
  <r>
    <s v="SUB_3306"/>
    <s v="ID_3369"/>
    <s v="Best Sound Design"/>
    <s v="United States"/>
    <n v="0.3"/>
    <n v="35"/>
    <s v="Sun"/>
    <n v="10"/>
    <x v="2"/>
    <x v="13"/>
  </r>
  <r>
    <s v="SUB_3307"/>
    <s v="ID_2589"/>
    <s v="Best Director"/>
    <s v="France"/>
    <n v="0.3"/>
    <n v="35"/>
    <s v="Wed"/>
    <n v="11"/>
    <x v="0"/>
    <x v="9"/>
  </r>
  <r>
    <s v="SUB_3308"/>
    <s v="ID_3153"/>
    <s v="Best Editing"/>
    <s v="United States"/>
    <n v="0.2"/>
    <n v="40"/>
    <s v="Sun"/>
    <n v="15"/>
    <x v="1"/>
    <x v="6"/>
  </r>
  <r>
    <s v="SUB_3309"/>
    <s v="ID_2181"/>
    <s v="Best Director"/>
    <s v="India"/>
    <n v="0.4"/>
    <n v="30"/>
    <s v="Tue"/>
    <n v="13"/>
    <x v="2"/>
    <x v="10"/>
  </r>
  <r>
    <s v="SUB_3310"/>
    <s v="ID_2916"/>
    <s v="Best Cinematography"/>
    <s v="Australia"/>
    <n v="0.2"/>
    <n v="40"/>
    <s v="Sat"/>
    <n v="10"/>
    <x v="1"/>
    <x v="6"/>
  </r>
  <r>
    <s v="SUB_3311"/>
    <s v="ID_1582"/>
    <s v="Short Film"/>
    <s v="Mexico"/>
    <n v="0.2"/>
    <n v="56"/>
    <s v="Tue"/>
    <n v="9"/>
    <x v="1"/>
    <x v="6"/>
  </r>
  <r>
    <s v="SUB_3312"/>
    <s v="ID_1707"/>
    <s v="Best Sound Design"/>
    <s v="United States"/>
    <n v="0.2"/>
    <n v="40"/>
    <s v="Mon"/>
    <n v="16"/>
    <x v="2"/>
    <x v="0"/>
  </r>
  <r>
    <s v="SUB_3313"/>
    <s v="ID_1160"/>
    <s v="Feature Film"/>
    <s v="United Kingdom"/>
    <n v="0.1"/>
    <n v="72"/>
    <s v="Sat"/>
    <n v="17"/>
    <x v="0"/>
    <x v="13"/>
  </r>
  <r>
    <s v="SUB_3314"/>
    <s v="ID_3165"/>
    <s v="Best Producer"/>
    <s v="India"/>
    <n v="0.1"/>
    <n v="45"/>
    <s v="Mon"/>
    <n v="13"/>
    <x v="1"/>
    <x v="6"/>
  </r>
  <r>
    <s v="SUB_3315"/>
    <s v="ID_2701"/>
    <s v="Best Sound Design"/>
    <s v="Australia"/>
    <n v="0"/>
    <n v="50"/>
    <s v="Mon"/>
    <n v="14"/>
    <x v="0"/>
    <x v="5"/>
  </r>
  <r>
    <s v="SUB_3316"/>
    <s v="ID_1670"/>
    <s v="Best Cinematography"/>
    <s v="France"/>
    <n v="0.2"/>
    <n v="40"/>
    <s v="Sat"/>
    <n v="13"/>
    <x v="0"/>
    <x v="11"/>
  </r>
  <r>
    <s v="SUB_3317"/>
    <s v="ID_1613"/>
    <s v="Best Editing"/>
    <s v="Others"/>
    <n v="0.1"/>
    <n v="45"/>
    <s v="Wed"/>
    <n v="16"/>
    <x v="2"/>
    <x v="13"/>
  </r>
  <r>
    <s v="SUB_3318"/>
    <s v="ID_1276"/>
    <s v="Short Film"/>
    <s v="Others"/>
    <n v="0.3"/>
    <n v="49"/>
    <s v="Mon"/>
    <n v="13"/>
    <x v="0"/>
    <x v="10"/>
  </r>
  <r>
    <s v="SUB_3319"/>
    <s v="ID_1271"/>
    <s v="Short Film"/>
    <s v="Mexico"/>
    <n v="0.3"/>
    <n v="49"/>
    <s v="Thu"/>
    <n v="13"/>
    <x v="2"/>
    <x v="4"/>
  </r>
  <r>
    <s v="SUB_3320"/>
    <s v="ID_2675"/>
    <s v="Best Producer"/>
    <s v="United States"/>
    <n v="0.3"/>
    <n v="35"/>
    <s v="Tue"/>
    <n v="12"/>
    <x v="2"/>
    <x v="0"/>
  </r>
  <r>
    <s v="SUB_3321"/>
    <s v="ID_3287"/>
    <s v="Best Actor"/>
    <s v="United States"/>
    <n v="0.3"/>
    <n v="35"/>
    <s v="Fri"/>
    <n v="9"/>
    <x v="0"/>
    <x v="8"/>
  </r>
  <r>
    <s v="SUB_3322"/>
    <s v="ID_1939"/>
    <s v="Best Actor"/>
    <s v="India"/>
    <n v="0.1"/>
    <n v="45"/>
    <s v="Fri"/>
    <n v="14"/>
    <x v="2"/>
    <x v="8"/>
  </r>
  <r>
    <s v="SUB_3323"/>
    <s v="ID_3606"/>
    <s v="Best Cinematography"/>
    <s v="Mexico"/>
    <n v="0"/>
    <n v="50"/>
    <s v="Fri"/>
    <n v="16"/>
    <x v="2"/>
    <x v="5"/>
  </r>
  <r>
    <s v="SUB_3324"/>
    <s v="ID_1202"/>
    <s v="Best Producer"/>
    <s v="Australia"/>
    <n v="0"/>
    <n v="50"/>
    <s v="Wed"/>
    <n v="17"/>
    <x v="2"/>
    <x v="12"/>
  </r>
  <r>
    <s v="SUB_3325"/>
    <s v="ID_3144"/>
    <s v="Best Cinematography"/>
    <s v="United States"/>
    <n v="0"/>
    <n v="50"/>
    <s v="Wed"/>
    <n v="16"/>
    <x v="1"/>
    <x v="6"/>
  </r>
  <r>
    <s v="SUB_3326"/>
    <s v="ID_1211"/>
    <s v="Best Actress"/>
    <s v="Australia"/>
    <n v="0"/>
    <n v="50"/>
    <s v="Mon"/>
    <n v="15"/>
    <x v="2"/>
    <x v="2"/>
  </r>
  <r>
    <s v="SUB_3327"/>
    <s v="ID_3550"/>
    <s v="Feature Film"/>
    <s v="India"/>
    <n v="0.1"/>
    <n v="72"/>
    <s v="Sat"/>
    <n v="10"/>
    <x v="0"/>
    <x v="4"/>
  </r>
  <r>
    <s v="SUB_3328"/>
    <s v="ID_2638"/>
    <s v="Documentary"/>
    <s v="Germany"/>
    <n v="0.2"/>
    <n v="56"/>
    <s v="Thu"/>
    <n v="11"/>
    <x v="2"/>
    <x v="7"/>
  </r>
  <r>
    <s v="SUB_3329"/>
    <s v="ID_4024"/>
    <s v="Short Script"/>
    <s v="United States"/>
    <n v="0.1"/>
    <n v="63"/>
    <s v="Mon"/>
    <n v="11"/>
    <x v="1"/>
    <x v="6"/>
  </r>
  <r>
    <s v="SUB_3330"/>
    <s v="ID_2606"/>
    <s v="Feature Script"/>
    <s v="South Korea"/>
    <n v="0.2"/>
    <n v="64"/>
    <s v="Tue"/>
    <n v="15"/>
    <x v="0"/>
    <x v="10"/>
  </r>
  <r>
    <s v="SUB_3331"/>
    <s v="ID_1496"/>
    <s v="Feature Script"/>
    <s v="Canada"/>
    <n v="0.3"/>
    <n v="56"/>
    <s v="Thu"/>
    <n v="11"/>
    <x v="0"/>
    <x v="8"/>
  </r>
  <r>
    <s v="SUB_3332"/>
    <s v="ID_2358"/>
    <s v="Best Actor"/>
    <s v="United States"/>
    <n v="0.2"/>
    <n v="40"/>
    <s v="Sun"/>
    <n v="13"/>
    <x v="0"/>
    <x v="10"/>
  </r>
  <r>
    <s v="SUB_3333"/>
    <s v="ID_1837"/>
    <s v="Best Director"/>
    <s v="United States"/>
    <n v="0"/>
    <n v="50"/>
    <s v="Sun"/>
    <n v="12"/>
    <x v="0"/>
    <x v="7"/>
  </r>
  <r>
    <s v="SUB_3334"/>
    <s v="ID_3246"/>
    <s v="Best Director"/>
    <s v="United States"/>
    <n v="0.3"/>
    <n v="35"/>
    <s v="Sat"/>
    <n v="11"/>
    <x v="2"/>
    <x v="12"/>
  </r>
  <r>
    <s v="SUB_3335"/>
    <s v="ID_3684"/>
    <s v="Best Producer"/>
    <s v="Brazil"/>
    <n v="0.2"/>
    <n v="40"/>
    <s v="Mon"/>
    <n v="15"/>
    <x v="1"/>
    <x v="6"/>
  </r>
  <r>
    <s v="SUB_3336"/>
    <s v="ID_3776"/>
    <s v="Feature Script"/>
    <s v="United Kingdom"/>
    <n v="0"/>
    <n v="80"/>
    <s v="Thu"/>
    <n v="9"/>
    <x v="0"/>
    <x v="13"/>
  </r>
  <r>
    <s v="SUB_3337"/>
    <s v="ID_3218"/>
    <s v="Best Actress"/>
    <s v="United States"/>
    <n v="0"/>
    <n v="50"/>
    <s v="Mon"/>
    <n v="17"/>
    <x v="1"/>
    <x v="6"/>
  </r>
  <r>
    <s v="SUB_3338"/>
    <s v="ID_3955"/>
    <s v="Feature Script"/>
    <s v="Germany"/>
    <n v="0.2"/>
    <n v="64"/>
    <s v="Thu"/>
    <n v="11"/>
    <x v="0"/>
    <x v="2"/>
  </r>
  <r>
    <s v="SUB_3339"/>
    <s v="ID_3214"/>
    <s v="Best Producer"/>
    <s v="United States"/>
    <n v="0.2"/>
    <n v="40"/>
    <s v="Sun"/>
    <n v="14"/>
    <x v="0"/>
    <x v="5"/>
  </r>
  <r>
    <s v="SUB_3340"/>
    <s v="ID_2407"/>
    <s v="Short Film"/>
    <s v="Germany"/>
    <n v="0"/>
    <n v="70"/>
    <s v="Tue"/>
    <n v="12"/>
    <x v="2"/>
    <x v="2"/>
  </r>
  <r>
    <s v="SUB_3341"/>
    <s v="ID_3339"/>
    <s v="Best Actor"/>
    <s v="Australia"/>
    <n v="0.4"/>
    <n v="30"/>
    <s v="Sun"/>
    <n v="9"/>
    <x v="0"/>
    <x v="9"/>
  </r>
  <r>
    <s v="SUB_3342"/>
    <s v="ID_1482"/>
    <s v="Short Film"/>
    <s v="India"/>
    <n v="0.4"/>
    <n v="42"/>
    <s v="Sat"/>
    <n v="12"/>
    <x v="1"/>
    <x v="6"/>
  </r>
  <r>
    <s v="SUB_3343"/>
    <s v="ID_1348"/>
    <s v="Feature Script"/>
    <s v="Germany"/>
    <n v="0"/>
    <n v="80"/>
    <s v="Thu"/>
    <n v="11"/>
    <x v="0"/>
    <x v="4"/>
  </r>
  <r>
    <s v="SUB_3344"/>
    <s v="ID_3982"/>
    <s v="Best Producer"/>
    <s v="Germany"/>
    <n v="0.2"/>
    <n v="40"/>
    <s v="Wed"/>
    <n v="11"/>
    <x v="0"/>
    <x v="3"/>
  </r>
  <r>
    <s v="SUB_3345"/>
    <s v="ID_2272"/>
    <s v="Feature Script"/>
    <s v="Germany"/>
    <n v="0"/>
    <n v="80"/>
    <s v="Sat"/>
    <n v="9"/>
    <x v="0"/>
    <x v="0"/>
  </r>
  <r>
    <s v="SUB_3346"/>
    <s v="ID_1695"/>
    <s v="Documentary"/>
    <s v="Others"/>
    <n v="0.2"/>
    <n v="56"/>
    <s v="Tue"/>
    <n v="17"/>
    <x v="1"/>
    <x v="6"/>
  </r>
  <r>
    <s v="SUB_3347"/>
    <s v="ID_3415"/>
    <s v="Best Cinematography"/>
    <s v="United States"/>
    <n v="0.4"/>
    <n v="30"/>
    <s v="Sun"/>
    <n v="13"/>
    <x v="0"/>
    <x v="11"/>
  </r>
  <r>
    <s v="SUB_3348"/>
    <s v="ID_1936"/>
    <s v="Best Actor"/>
    <s v="Australia"/>
    <n v="0.3"/>
    <n v="35"/>
    <s v="Sun"/>
    <n v="17"/>
    <x v="0"/>
    <x v="13"/>
  </r>
  <r>
    <s v="SUB_3349"/>
    <s v="ID_1691"/>
    <s v="Feature Film"/>
    <s v="United Kingdom"/>
    <n v="0.3"/>
    <n v="56"/>
    <s v="Wed"/>
    <n v="16"/>
    <x v="0"/>
    <x v="9"/>
  </r>
  <r>
    <s v="SUB_3350"/>
    <s v="ID_3416"/>
    <s v="Best Director"/>
    <s v="Australia"/>
    <n v="0.3"/>
    <n v="35"/>
    <s v="Fri"/>
    <n v="14"/>
    <x v="0"/>
    <x v="2"/>
  </r>
  <r>
    <s v="SUB_3351"/>
    <s v="ID_3330"/>
    <s v="Feature Script"/>
    <s v="United Kingdom"/>
    <n v="0.4"/>
    <n v="48"/>
    <s v="Fri"/>
    <n v="15"/>
    <x v="0"/>
    <x v="2"/>
  </r>
  <r>
    <s v="SUB_3352"/>
    <s v="ID_1699"/>
    <s v="Feature Film"/>
    <s v="United Kingdom"/>
    <n v="0.4"/>
    <n v="48"/>
    <s v="Fri"/>
    <n v="16"/>
    <x v="0"/>
    <x v="5"/>
  </r>
  <r>
    <s v="SUB_3353"/>
    <s v="ID_3366"/>
    <s v="Best Cinematography"/>
    <s v="United States"/>
    <n v="0"/>
    <n v="50"/>
    <s v="Fri"/>
    <n v="15"/>
    <x v="0"/>
    <x v="3"/>
  </r>
  <r>
    <s v="SUB_3354"/>
    <s v="ID_2245"/>
    <s v="Short Film"/>
    <s v="Mexico"/>
    <n v="0"/>
    <n v="70"/>
    <s v="Sat"/>
    <n v="10"/>
    <x v="0"/>
    <x v="3"/>
  </r>
  <r>
    <s v="SUB_3355"/>
    <s v="ID_1976"/>
    <s v="Short Film"/>
    <s v="Germany"/>
    <n v="0.4"/>
    <n v="42"/>
    <s v="Wed"/>
    <n v="9"/>
    <x v="0"/>
    <x v="9"/>
  </r>
  <r>
    <s v="SUB_3356"/>
    <s v="ID_3955"/>
    <s v="Best Actress"/>
    <s v="Others"/>
    <n v="0.1"/>
    <n v="45"/>
    <s v="Tue"/>
    <n v="14"/>
    <x v="0"/>
    <x v="2"/>
  </r>
  <r>
    <s v="SUB_3357"/>
    <s v="ID_2171"/>
    <s v="Short Film"/>
    <s v="Brazil"/>
    <n v="0"/>
    <n v="70"/>
    <s v="Sun"/>
    <n v="12"/>
    <x v="0"/>
    <x v="0"/>
  </r>
  <r>
    <s v="SUB_3358"/>
    <s v="ID_4000"/>
    <s v="Documentary"/>
    <s v="Germany"/>
    <n v="0.2"/>
    <n v="56"/>
    <s v="Sun"/>
    <n v="13"/>
    <x v="1"/>
    <x v="6"/>
  </r>
  <r>
    <s v="SUB_3359"/>
    <s v="ID_2624"/>
    <s v="Feature Script"/>
    <s v="India"/>
    <n v="0.1"/>
    <n v="72"/>
    <s v="Fri"/>
    <n v="11"/>
    <x v="1"/>
    <x v="6"/>
  </r>
  <r>
    <s v="SUB_3360"/>
    <s v="ID_3738"/>
    <s v="Best Sound Design"/>
    <s v="United Kingdom"/>
    <n v="0"/>
    <n v="50"/>
    <s v="Thu"/>
    <n v="11"/>
    <x v="0"/>
    <x v="11"/>
  </r>
  <r>
    <s v="SUB_3361"/>
    <s v="ID_2585"/>
    <s v="Best Sound Design"/>
    <s v="Canada"/>
    <n v="0.2"/>
    <n v="40"/>
    <s v="Sat"/>
    <n v="13"/>
    <x v="0"/>
    <x v="8"/>
  </r>
  <r>
    <s v="SUB_3362"/>
    <s v="ID_3379"/>
    <s v="Feature Film"/>
    <s v="United Kingdom"/>
    <n v="0.2"/>
    <n v="64"/>
    <s v="Sun"/>
    <n v="15"/>
    <x v="0"/>
    <x v="13"/>
  </r>
  <r>
    <s v="SUB_3363"/>
    <s v="ID_2472"/>
    <s v="Best Actor"/>
    <s v="United States"/>
    <n v="0.3"/>
    <n v="35"/>
    <s v="Wed"/>
    <n v="16"/>
    <x v="0"/>
    <x v="5"/>
  </r>
  <r>
    <s v="SUB_3364"/>
    <s v="ID_1704"/>
    <s v="Best Actress"/>
    <s v="United States"/>
    <n v="0.3"/>
    <n v="35"/>
    <s v="Sat"/>
    <n v="13"/>
    <x v="0"/>
    <x v="10"/>
  </r>
  <r>
    <s v="SUB_3365"/>
    <s v="ID_2866"/>
    <s v="Short Script"/>
    <s v="Nigeria"/>
    <n v="0.1"/>
    <n v="63"/>
    <s v="Mon"/>
    <n v="16"/>
    <x v="0"/>
    <x v="11"/>
  </r>
  <r>
    <s v="SUB_3366"/>
    <s v="ID_3245"/>
    <s v="Best Director"/>
    <s v="Others"/>
    <n v="0.3"/>
    <n v="35"/>
    <s v="Wed"/>
    <n v="11"/>
    <x v="1"/>
    <x v="6"/>
  </r>
  <r>
    <s v="SUB_3367"/>
    <s v="ID_2448"/>
    <s v="Feature Film"/>
    <s v="France"/>
    <n v="0.1"/>
    <n v="72"/>
    <s v="Sat"/>
    <n v="17"/>
    <x v="1"/>
    <x v="6"/>
  </r>
  <r>
    <s v="SUB_3368"/>
    <s v="ID_3351"/>
    <s v="Best Director"/>
    <s v="United States"/>
    <n v="0.2"/>
    <n v="40"/>
    <s v="Sat"/>
    <n v="15"/>
    <x v="1"/>
    <x v="6"/>
  </r>
  <r>
    <s v="SUB_3369"/>
    <s v="ID_3326"/>
    <s v="Short Film"/>
    <s v="India"/>
    <n v="0.1"/>
    <n v="63"/>
    <s v="Wed"/>
    <n v="16"/>
    <x v="0"/>
    <x v="10"/>
  </r>
  <r>
    <s v="SUB_3370"/>
    <s v="ID_3866"/>
    <s v="Short Script"/>
    <s v="Germany"/>
    <n v="0.2"/>
    <n v="56"/>
    <s v="Sat"/>
    <n v="9"/>
    <x v="0"/>
    <x v="11"/>
  </r>
  <r>
    <s v="SUB_3371"/>
    <s v="ID_3909"/>
    <s v="Best Actress"/>
    <s v="Others"/>
    <n v="0.2"/>
    <n v="40"/>
    <s v="Thu"/>
    <n v="16"/>
    <x v="0"/>
    <x v="1"/>
  </r>
  <r>
    <s v="SUB_3372"/>
    <s v="ID_2611"/>
    <s v="Best Director"/>
    <s v="India"/>
    <n v="0.2"/>
    <n v="40"/>
    <s v="Fri"/>
    <n v="17"/>
    <x v="0"/>
    <x v="12"/>
  </r>
  <r>
    <s v="SUB_3373"/>
    <s v="ID_3413"/>
    <s v="Best Actor"/>
    <s v="Nigeria"/>
    <n v="0.3"/>
    <n v="35"/>
    <s v="Wed"/>
    <n v="11"/>
    <x v="0"/>
    <x v="12"/>
  </r>
  <r>
    <s v="SUB_3374"/>
    <s v="ID_4051"/>
    <s v="Feature Film"/>
    <s v="France"/>
    <n v="0.2"/>
    <n v="64"/>
    <s v="Sat"/>
    <n v="10"/>
    <x v="1"/>
    <x v="6"/>
  </r>
  <r>
    <s v="SUB_3375"/>
    <s v="ID_2026"/>
    <s v="Feature Script"/>
    <s v="Australia"/>
    <n v="0.2"/>
    <n v="64"/>
    <s v="Thu"/>
    <n v="12"/>
    <x v="0"/>
    <x v="5"/>
  </r>
  <r>
    <s v="SUB_3376"/>
    <s v="ID_1994"/>
    <s v="Short Script"/>
    <s v="Nigeria"/>
    <n v="0.3"/>
    <n v="49"/>
    <s v="Wed"/>
    <n v="9"/>
    <x v="0"/>
    <x v="11"/>
  </r>
  <r>
    <s v="SUB_3377"/>
    <s v="ID_1138"/>
    <s v="Best Director"/>
    <s v="United States"/>
    <n v="0.3"/>
    <n v="35"/>
    <s v="Tue"/>
    <n v="10"/>
    <x v="1"/>
    <x v="6"/>
  </r>
  <r>
    <s v="SUB_3378"/>
    <s v="ID_2838"/>
    <s v="Best Cinematography"/>
    <s v="United States"/>
    <n v="0.2"/>
    <n v="40"/>
    <s v="Thu"/>
    <n v="12"/>
    <x v="1"/>
    <x v="6"/>
  </r>
  <r>
    <s v="SUB_3379"/>
    <s v="ID_1578"/>
    <s v="Feature Film"/>
    <s v="United Kingdom"/>
    <n v="0.3"/>
    <n v="56"/>
    <s v="Sun"/>
    <n v="14"/>
    <x v="1"/>
    <x v="6"/>
  </r>
  <r>
    <s v="SUB_3380"/>
    <s v="ID_1816"/>
    <s v="Feature Film"/>
    <s v="Brazil"/>
    <n v="0.2"/>
    <n v="64"/>
    <s v="Sun"/>
    <n v="11"/>
    <x v="0"/>
    <x v="7"/>
  </r>
  <r>
    <s v="SUB_3381"/>
    <s v="ID_3444"/>
    <s v="Best Sound Design"/>
    <s v="United Kingdom"/>
    <n v="0"/>
    <n v="50"/>
    <s v="Sat"/>
    <n v="13"/>
    <x v="2"/>
    <x v="5"/>
  </r>
  <r>
    <s v="SUB_3382"/>
    <s v="ID_2773"/>
    <s v="Best Producer"/>
    <s v="Brazil"/>
    <n v="0"/>
    <n v="50"/>
    <s v="Sun"/>
    <n v="13"/>
    <x v="0"/>
    <x v="13"/>
  </r>
  <r>
    <s v="SUB_3383"/>
    <s v="ID_2743"/>
    <s v="Best Editing"/>
    <s v="Mexico"/>
    <n v="0"/>
    <n v="50"/>
    <s v="Tue"/>
    <n v="14"/>
    <x v="1"/>
    <x v="6"/>
  </r>
  <r>
    <s v="SUB_3384"/>
    <s v="ID_2474"/>
    <s v="Best Actor"/>
    <s v="South Korea"/>
    <n v="0.4"/>
    <n v="30"/>
    <s v="Fri"/>
    <n v="9"/>
    <x v="0"/>
    <x v="2"/>
  </r>
  <r>
    <s v="SUB_3385"/>
    <s v="ID_1872"/>
    <s v="Best Actor"/>
    <s v="Others"/>
    <n v="0.4"/>
    <n v="30"/>
    <s v="Fri"/>
    <n v="11"/>
    <x v="0"/>
    <x v="11"/>
  </r>
  <r>
    <s v="SUB_3386"/>
    <s v="ID_3881"/>
    <s v="Feature Film"/>
    <s v="India"/>
    <n v="0.3"/>
    <n v="56"/>
    <s v="Sun"/>
    <n v="16"/>
    <x v="1"/>
    <x v="6"/>
  </r>
  <r>
    <s v="SUB_3387"/>
    <s v="ID_1524"/>
    <s v="Best Sound Design"/>
    <s v="Australia"/>
    <n v="0.4"/>
    <n v="30"/>
    <s v="Wed"/>
    <n v="13"/>
    <x v="0"/>
    <x v="13"/>
  </r>
  <r>
    <s v="SUB_3388"/>
    <s v="ID_2361"/>
    <s v="Best Producer"/>
    <s v="South Korea"/>
    <n v="0.3"/>
    <n v="35"/>
    <s v="Thu"/>
    <n v="10"/>
    <x v="1"/>
    <x v="6"/>
  </r>
  <r>
    <s v="SUB_3389"/>
    <s v="ID_3501"/>
    <s v="Best Producer"/>
    <s v="United States"/>
    <n v="0.3"/>
    <n v="35"/>
    <s v="Mon"/>
    <n v="16"/>
    <x v="0"/>
    <x v="5"/>
  </r>
  <r>
    <s v="SUB_3390"/>
    <s v="ID_3740"/>
    <s v="Feature Film"/>
    <s v="United Kingdom"/>
    <n v="0.2"/>
    <n v="64"/>
    <s v="Thu"/>
    <n v="16"/>
    <x v="1"/>
    <x v="6"/>
  </r>
  <r>
    <s v="SUB_3391"/>
    <s v="ID_1149"/>
    <s v="Best Actress"/>
    <s v="India"/>
    <n v="0.3"/>
    <n v="35"/>
    <s v="Fri"/>
    <n v="16"/>
    <x v="1"/>
    <x v="6"/>
  </r>
  <r>
    <s v="SUB_3392"/>
    <s v="ID_1851"/>
    <s v="Best Actor"/>
    <s v="India"/>
    <n v="0.3"/>
    <n v="35"/>
    <s v="Sun"/>
    <n v="11"/>
    <x v="0"/>
    <x v="1"/>
  </r>
  <r>
    <s v="SUB_3393"/>
    <s v="ID_2408"/>
    <s v="Best Cinematography"/>
    <s v="United States"/>
    <n v="0.3"/>
    <n v="35"/>
    <s v="Thu"/>
    <n v="14"/>
    <x v="2"/>
    <x v="11"/>
  </r>
  <r>
    <s v="SUB_3394"/>
    <s v="ID_1788"/>
    <s v="Best Director"/>
    <s v="United Kingdom"/>
    <n v="0.3"/>
    <n v="35"/>
    <s v="Sun"/>
    <n v="13"/>
    <x v="0"/>
    <x v="0"/>
  </r>
  <r>
    <s v="SUB_3395"/>
    <s v="ID_2797"/>
    <s v="Best Cinematography"/>
    <s v="Mexico"/>
    <n v="0"/>
    <n v="50"/>
    <s v="Thu"/>
    <n v="9"/>
    <x v="2"/>
    <x v="11"/>
  </r>
  <r>
    <s v="SUB_3396"/>
    <s v="ID_1809"/>
    <s v="Best Editing"/>
    <s v="Mexico"/>
    <n v="0.3"/>
    <n v="35"/>
    <s v="Mon"/>
    <n v="10"/>
    <x v="1"/>
    <x v="6"/>
  </r>
  <r>
    <s v="SUB_3397"/>
    <s v="ID_1149"/>
    <s v="Short Film"/>
    <s v="India"/>
    <n v="0.2"/>
    <n v="56"/>
    <s v="Tue"/>
    <n v="11"/>
    <x v="1"/>
    <x v="6"/>
  </r>
  <r>
    <s v="SUB_3398"/>
    <s v="ID_1766"/>
    <s v="Documentary"/>
    <s v="Others"/>
    <n v="0"/>
    <n v="70"/>
    <s v="Wed"/>
    <n v="11"/>
    <x v="0"/>
    <x v="2"/>
  </r>
  <r>
    <s v="SUB_3399"/>
    <s v="ID_2716"/>
    <s v="Best Actor"/>
    <s v="South Korea"/>
    <n v="0.2"/>
    <n v="40"/>
    <s v="Sat"/>
    <n v="15"/>
    <x v="1"/>
    <x v="6"/>
  </r>
  <r>
    <s v="SUB_3400"/>
    <s v="ID_3749"/>
    <s v="Feature Script"/>
    <s v="India"/>
    <n v="0.4"/>
    <n v="48"/>
    <s v="Fri"/>
    <n v="11"/>
    <x v="1"/>
    <x v="6"/>
  </r>
  <r>
    <s v="SUB_3401"/>
    <s v="ID_1599"/>
    <s v="Short Script"/>
    <s v="United Kingdom"/>
    <n v="0.3"/>
    <n v="49"/>
    <s v="Sat"/>
    <n v="11"/>
    <x v="0"/>
    <x v="7"/>
  </r>
  <r>
    <s v="SUB_3402"/>
    <s v="ID_2237"/>
    <s v="Feature Film"/>
    <s v="United Kingdom"/>
    <n v="0.3"/>
    <n v="56"/>
    <s v="Thu"/>
    <n v="17"/>
    <x v="0"/>
    <x v="10"/>
  </r>
  <r>
    <s v="SUB_3403"/>
    <s v="ID_3389"/>
    <s v="Short Script"/>
    <s v="United Kingdom"/>
    <n v="0.4"/>
    <n v="42"/>
    <s v="Tue"/>
    <n v="11"/>
    <x v="0"/>
    <x v="10"/>
  </r>
  <r>
    <s v="SUB_3404"/>
    <s v="ID_2507"/>
    <s v="Best Producer"/>
    <s v="India"/>
    <n v="0.1"/>
    <n v="45"/>
    <s v="Thu"/>
    <n v="17"/>
    <x v="1"/>
    <x v="6"/>
  </r>
  <r>
    <s v="SUB_3405"/>
    <s v="ID_2566"/>
    <s v="Best Producer"/>
    <s v="United Kingdom"/>
    <n v="0.4"/>
    <n v="30"/>
    <s v="Mon"/>
    <n v="11"/>
    <x v="0"/>
    <x v="12"/>
  </r>
  <r>
    <s v="SUB_3406"/>
    <s v="ID_1684"/>
    <s v="Feature Film"/>
    <s v="Nigeria"/>
    <n v="0.4"/>
    <n v="48"/>
    <s v="Sun"/>
    <n v="16"/>
    <x v="0"/>
    <x v="2"/>
  </r>
  <r>
    <s v="SUB_3407"/>
    <s v="ID_4186"/>
    <s v="Best Actor"/>
    <s v="United Kingdom"/>
    <n v="0.4"/>
    <n v="30"/>
    <s v="Sat"/>
    <n v="9"/>
    <x v="1"/>
    <x v="6"/>
  </r>
  <r>
    <s v="SUB_3408"/>
    <s v="ID_1676"/>
    <s v="Documentary"/>
    <s v="Germany"/>
    <n v="0.3"/>
    <n v="49"/>
    <s v="Thu"/>
    <n v="14"/>
    <x v="1"/>
    <x v="6"/>
  </r>
  <r>
    <s v="SUB_3409"/>
    <s v="ID_2925"/>
    <s v="Best Sound Design"/>
    <s v="India"/>
    <n v="0.3"/>
    <n v="35"/>
    <s v="Thu"/>
    <n v="10"/>
    <x v="0"/>
    <x v="11"/>
  </r>
  <r>
    <s v="SUB_3410"/>
    <s v="ID_2408"/>
    <s v="Feature Film"/>
    <s v="United States"/>
    <n v="0.3"/>
    <n v="56"/>
    <s v="Thu"/>
    <n v="15"/>
    <x v="2"/>
    <x v="11"/>
  </r>
  <r>
    <s v="SUB_3411"/>
    <s v="ID_2733"/>
    <s v="Feature Script"/>
    <s v="Germany"/>
    <n v="0.3"/>
    <n v="56"/>
    <s v="Sun"/>
    <n v="16"/>
    <x v="0"/>
    <x v="5"/>
  </r>
  <r>
    <s v="SUB_3412"/>
    <s v="ID_3594"/>
    <s v="Best Producer"/>
    <s v="Brazil"/>
    <n v="0.1"/>
    <n v="45"/>
    <s v="Tue"/>
    <n v="17"/>
    <x v="1"/>
    <x v="6"/>
  </r>
  <r>
    <s v="SUB_3413"/>
    <s v="ID_2189"/>
    <s v="Best Cinematography"/>
    <s v="United Kingdom"/>
    <n v="0.3"/>
    <n v="35"/>
    <s v="Wed"/>
    <n v="11"/>
    <x v="1"/>
    <x v="6"/>
  </r>
  <r>
    <s v="SUB_3414"/>
    <s v="ID_1762"/>
    <s v="Feature Film"/>
    <s v="Germany"/>
    <n v="0.3"/>
    <n v="56"/>
    <s v="Mon"/>
    <n v="16"/>
    <x v="1"/>
    <x v="6"/>
  </r>
  <r>
    <s v="SUB_3415"/>
    <s v="ID_1930"/>
    <s v="Best Producer"/>
    <s v="Germany"/>
    <n v="0.4"/>
    <n v="30"/>
    <s v="Thu"/>
    <n v="15"/>
    <x v="0"/>
    <x v="3"/>
  </r>
  <r>
    <s v="SUB_3416"/>
    <s v="ID_2978"/>
    <s v="Best Cinematography"/>
    <s v="United States"/>
    <n v="0"/>
    <n v="50"/>
    <s v="Mon"/>
    <n v="15"/>
    <x v="2"/>
    <x v="4"/>
  </r>
  <r>
    <s v="SUB_3417"/>
    <s v="ID_4116"/>
    <s v="Feature Film"/>
    <s v="Brazil"/>
    <n v="0.2"/>
    <n v="64"/>
    <s v="Tue"/>
    <n v="10"/>
    <x v="1"/>
    <x v="6"/>
  </r>
  <r>
    <s v="SUB_3418"/>
    <s v="ID_1684"/>
    <s v="Best Actor"/>
    <s v="United Kingdom"/>
    <n v="0.3"/>
    <n v="35"/>
    <s v="Fri"/>
    <n v="16"/>
    <x v="0"/>
    <x v="2"/>
  </r>
  <r>
    <s v="SUB_3419"/>
    <s v="ID_2677"/>
    <s v="Short Script"/>
    <s v="United States"/>
    <n v="0.1"/>
    <n v="63"/>
    <s v="Thu"/>
    <n v="14"/>
    <x v="1"/>
    <x v="6"/>
  </r>
  <r>
    <s v="SUB_3420"/>
    <s v="ID_2652"/>
    <s v="Best Actor"/>
    <s v="France"/>
    <n v="0.3"/>
    <n v="35"/>
    <s v="Fri"/>
    <n v="15"/>
    <x v="0"/>
    <x v="3"/>
  </r>
  <r>
    <s v="SUB_3421"/>
    <s v="ID_2685"/>
    <s v="Best Actress"/>
    <s v="United Kingdom"/>
    <n v="0"/>
    <n v="50"/>
    <s v="Sun"/>
    <n v="9"/>
    <x v="0"/>
    <x v="5"/>
  </r>
  <r>
    <s v="SUB_3422"/>
    <s v="ID_1134"/>
    <s v="Feature Film"/>
    <s v="Australia"/>
    <n v="0"/>
    <n v="80"/>
    <s v="Fri"/>
    <n v="9"/>
    <x v="1"/>
    <x v="6"/>
  </r>
  <r>
    <s v="SUB_3423"/>
    <s v="ID_3253"/>
    <s v="Feature Script"/>
    <s v="India"/>
    <n v="0"/>
    <n v="80"/>
    <s v="Sun"/>
    <n v="12"/>
    <x v="0"/>
    <x v="3"/>
  </r>
  <r>
    <s v="SUB_3424"/>
    <s v="ID_1159"/>
    <s v="Best Actress"/>
    <s v="United States"/>
    <n v="0.4"/>
    <n v="30"/>
    <s v="Tue"/>
    <n v="12"/>
    <x v="0"/>
    <x v="3"/>
  </r>
  <r>
    <s v="SUB_3425"/>
    <s v="ID_3643"/>
    <s v="Feature Script"/>
    <s v="Germany"/>
    <n v="0.3"/>
    <n v="56"/>
    <s v="Wed"/>
    <n v="11"/>
    <x v="2"/>
    <x v="3"/>
  </r>
  <r>
    <s v="SUB_3426"/>
    <s v="ID_1172"/>
    <s v="Best Director"/>
    <s v="United States"/>
    <n v="0"/>
    <n v="50"/>
    <s v="Tue"/>
    <n v="17"/>
    <x v="1"/>
    <x v="6"/>
  </r>
  <r>
    <s v="SUB_3427"/>
    <s v="ID_3606"/>
    <s v="Best Cinematography"/>
    <s v="Brazil"/>
    <n v="0.3"/>
    <n v="35"/>
    <s v="Wed"/>
    <n v="14"/>
    <x v="2"/>
    <x v="5"/>
  </r>
  <r>
    <s v="SUB_3428"/>
    <s v="ID_1539"/>
    <s v="Short Script"/>
    <s v="India"/>
    <n v="0.3"/>
    <n v="49"/>
    <s v="Wed"/>
    <n v="17"/>
    <x v="2"/>
    <x v="11"/>
  </r>
  <r>
    <s v="SUB_3429"/>
    <s v="ID_3206"/>
    <s v="Short Film"/>
    <s v="Others"/>
    <n v="0.3"/>
    <n v="49"/>
    <s v="Thu"/>
    <n v="11"/>
    <x v="2"/>
    <x v="11"/>
  </r>
  <r>
    <s v="SUB_3430"/>
    <s v="ID_3913"/>
    <s v="Feature Film"/>
    <s v="India"/>
    <n v="0.3"/>
    <n v="56"/>
    <s v="Fri"/>
    <n v="10"/>
    <x v="2"/>
    <x v="1"/>
  </r>
  <r>
    <s v="SUB_3431"/>
    <s v="ID_1947"/>
    <s v="Feature Script"/>
    <s v="India"/>
    <n v="0.2"/>
    <n v="64"/>
    <s v="Fri"/>
    <n v="12"/>
    <x v="1"/>
    <x v="6"/>
  </r>
  <r>
    <s v="SUB_3432"/>
    <s v="ID_2834"/>
    <s v="Best Actress"/>
    <s v="United States"/>
    <n v="0.3"/>
    <n v="35"/>
    <s v="Sun"/>
    <n v="10"/>
    <x v="0"/>
    <x v="10"/>
  </r>
  <r>
    <s v="SUB_3433"/>
    <s v="ID_1359"/>
    <s v="Best Actor"/>
    <s v="United States"/>
    <n v="0"/>
    <n v="50"/>
    <s v="Thu"/>
    <n v="11"/>
    <x v="1"/>
    <x v="6"/>
  </r>
  <r>
    <s v="SUB_3434"/>
    <s v="ID_1916"/>
    <s v="Short Film"/>
    <s v="Nigeria"/>
    <n v="0"/>
    <n v="70"/>
    <s v="Tue"/>
    <n v="16"/>
    <x v="0"/>
    <x v="3"/>
  </r>
  <r>
    <s v="SUB_3435"/>
    <s v="ID_3820"/>
    <s v="Best Producer"/>
    <s v="United Kingdom"/>
    <n v="0.3"/>
    <n v="35"/>
    <s v="Thu"/>
    <n v="9"/>
    <x v="2"/>
    <x v="4"/>
  </r>
  <r>
    <s v="SUB_3436"/>
    <s v="ID_3202"/>
    <s v="Best Sound Design"/>
    <s v="United Kingdom"/>
    <n v="0.3"/>
    <n v="35"/>
    <s v="Thu"/>
    <n v="15"/>
    <x v="0"/>
    <x v="0"/>
  </r>
  <r>
    <s v="SUB_3437"/>
    <s v="ID_4039"/>
    <s v="Best Sound Design"/>
    <s v="Canada"/>
    <n v="0.3"/>
    <n v="35"/>
    <s v="Tue"/>
    <n v="17"/>
    <x v="1"/>
    <x v="6"/>
  </r>
  <r>
    <s v="SUB_3438"/>
    <s v="ID_1992"/>
    <s v="Feature Film"/>
    <s v="Others"/>
    <n v="0.4"/>
    <n v="48"/>
    <s v="Fri"/>
    <n v="14"/>
    <x v="0"/>
    <x v="7"/>
  </r>
  <r>
    <s v="SUB_3439"/>
    <s v="ID_2617"/>
    <s v="Best Editing"/>
    <s v="Mexico"/>
    <n v="0"/>
    <n v="50"/>
    <s v="Mon"/>
    <n v="13"/>
    <x v="2"/>
    <x v="3"/>
  </r>
  <r>
    <s v="SUB_3440"/>
    <s v="ID_3542"/>
    <s v="Short Script"/>
    <s v="United States"/>
    <n v="0.2"/>
    <n v="56"/>
    <s v="Fri"/>
    <n v="9"/>
    <x v="1"/>
    <x v="6"/>
  </r>
  <r>
    <s v="SUB_3441"/>
    <s v="ID_3116"/>
    <s v="Best Producer"/>
    <s v="United States"/>
    <n v="0"/>
    <n v="50"/>
    <s v="Sun"/>
    <n v="15"/>
    <x v="0"/>
    <x v="3"/>
  </r>
  <r>
    <s v="SUB_3442"/>
    <s v="ID_1245"/>
    <s v="Short Script"/>
    <s v="South Korea"/>
    <n v="0"/>
    <n v="70"/>
    <s v="Fri"/>
    <n v="13"/>
    <x v="1"/>
    <x v="6"/>
  </r>
  <r>
    <s v="SUB_3443"/>
    <s v="ID_1185"/>
    <s v="Best Cinematography"/>
    <s v="Brazil"/>
    <n v="0"/>
    <n v="50"/>
    <s v="Thu"/>
    <n v="9"/>
    <x v="2"/>
    <x v="4"/>
  </r>
  <r>
    <s v="SUB_3444"/>
    <s v="ID_1872"/>
    <s v="Documentary"/>
    <s v="United Kingdom"/>
    <n v="0.1"/>
    <n v="63"/>
    <s v="Sun"/>
    <n v="9"/>
    <x v="0"/>
    <x v="11"/>
  </r>
  <r>
    <s v="SUB_3445"/>
    <s v="ID_1786"/>
    <s v="Best Actor"/>
    <s v="Mexico"/>
    <n v="0.4"/>
    <n v="30"/>
    <s v="Tue"/>
    <n v="12"/>
    <x v="2"/>
    <x v="1"/>
  </r>
  <r>
    <s v="SUB_3446"/>
    <s v="ID_1942"/>
    <s v="Best Cinematography"/>
    <s v="Canada"/>
    <n v="0.1"/>
    <n v="45"/>
    <s v="Wed"/>
    <n v="15"/>
    <x v="0"/>
    <x v="3"/>
  </r>
  <r>
    <s v="SUB_3447"/>
    <s v="ID_4013"/>
    <s v="Feature Script"/>
    <s v="France"/>
    <n v="0.3"/>
    <n v="56"/>
    <s v="Sun"/>
    <n v="17"/>
    <x v="1"/>
    <x v="6"/>
  </r>
  <r>
    <s v="SUB_3448"/>
    <s v="ID_3767"/>
    <s v="Best Actress"/>
    <s v="United States"/>
    <n v="0.4"/>
    <n v="30"/>
    <s v="Fri"/>
    <n v="10"/>
    <x v="2"/>
    <x v="8"/>
  </r>
  <r>
    <s v="SUB_3449"/>
    <s v="ID_2115"/>
    <s v="Best Editing"/>
    <s v="Others"/>
    <n v="0.3"/>
    <n v="35"/>
    <s v="Tue"/>
    <n v="15"/>
    <x v="1"/>
    <x v="6"/>
  </r>
  <r>
    <s v="SUB_3450"/>
    <s v="ID_2658"/>
    <s v="Short Film"/>
    <s v="United Kingdom"/>
    <n v="0"/>
    <n v="70"/>
    <s v="Wed"/>
    <n v="17"/>
    <x v="2"/>
    <x v="11"/>
  </r>
  <r>
    <s v="SUB_3451"/>
    <s v="ID_3647"/>
    <s v="Best Sound Design"/>
    <s v="United Kingdom"/>
    <n v="0"/>
    <n v="50"/>
    <s v="Tue"/>
    <n v="11"/>
    <x v="0"/>
    <x v="10"/>
  </r>
  <r>
    <s v="SUB_3452"/>
    <s v="ID_2248"/>
    <s v="Best Director"/>
    <s v="Brazil"/>
    <n v="0.3"/>
    <n v="35"/>
    <s v="Fri"/>
    <n v="16"/>
    <x v="1"/>
    <x v="6"/>
  </r>
  <r>
    <s v="SUB_3453"/>
    <s v="ID_2506"/>
    <s v="Short Film"/>
    <s v="South Korea"/>
    <n v="0.3"/>
    <n v="49"/>
    <s v="Fri"/>
    <n v="14"/>
    <x v="0"/>
    <x v="2"/>
  </r>
  <r>
    <s v="SUB_3454"/>
    <s v="ID_3976"/>
    <s v="Best Cinematography"/>
    <s v="France"/>
    <n v="0.2"/>
    <n v="40"/>
    <s v="Fri"/>
    <n v="15"/>
    <x v="0"/>
    <x v="2"/>
  </r>
  <r>
    <s v="SUB_3455"/>
    <s v="ID_1716"/>
    <s v="Feature Script"/>
    <s v="France"/>
    <n v="0.3"/>
    <n v="56"/>
    <s v="Tue"/>
    <n v="13"/>
    <x v="1"/>
    <x v="6"/>
  </r>
  <r>
    <s v="SUB_3456"/>
    <s v="ID_3728"/>
    <s v="Best Producer"/>
    <s v="India"/>
    <n v="0"/>
    <n v="50"/>
    <s v="Wed"/>
    <n v="9"/>
    <x v="2"/>
    <x v="3"/>
  </r>
  <r>
    <s v="SUB_3457"/>
    <s v="ID_1001"/>
    <s v="Best Actor"/>
    <s v="India"/>
    <n v="0.3"/>
    <n v="35"/>
    <s v="Mon"/>
    <n v="9"/>
    <x v="2"/>
    <x v="11"/>
  </r>
  <r>
    <s v="SUB_3458"/>
    <s v="ID_2036"/>
    <s v="Short Film"/>
    <s v="Mexico"/>
    <n v="0.3"/>
    <n v="49"/>
    <s v="Tue"/>
    <n v="17"/>
    <x v="0"/>
    <x v="3"/>
  </r>
  <r>
    <s v="SUB_3459"/>
    <s v="ID_4168"/>
    <s v="Documentary"/>
    <s v="South Korea"/>
    <n v="0"/>
    <n v="70"/>
    <s v="Wed"/>
    <n v="17"/>
    <x v="1"/>
    <x v="6"/>
  </r>
  <r>
    <s v="SUB_3460"/>
    <s v="ID_2242"/>
    <s v="Best Cinematography"/>
    <s v="Australia"/>
    <n v="0"/>
    <n v="50"/>
    <s v="Fri"/>
    <n v="15"/>
    <x v="1"/>
    <x v="6"/>
  </r>
  <r>
    <s v="SUB_3461"/>
    <s v="ID_3908"/>
    <s v="Feature Script"/>
    <s v="South Korea"/>
    <n v="0.3"/>
    <n v="56"/>
    <s v="Sun"/>
    <n v="10"/>
    <x v="0"/>
    <x v="8"/>
  </r>
  <r>
    <s v="SUB_3462"/>
    <s v="ID_1357"/>
    <s v="Best Sound Design"/>
    <s v="Germany"/>
    <n v="0.3"/>
    <n v="35"/>
    <s v="Tue"/>
    <n v="12"/>
    <x v="0"/>
    <x v="4"/>
  </r>
  <r>
    <s v="SUB_3463"/>
    <s v="ID_2147"/>
    <s v="Best Cinematography"/>
    <s v="Nigeria"/>
    <n v="0.2"/>
    <n v="40"/>
    <s v="Tue"/>
    <n v="15"/>
    <x v="1"/>
    <x v="6"/>
  </r>
  <r>
    <s v="SUB_3464"/>
    <s v="ID_4083"/>
    <s v="Best Editing"/>
    <s v="South Korea"/>
    <n v="0.1"/>
    <n v="45"/>
    <s v="Wed"/>
    <n v="13"/>
    <x v="1"/>
    <x v="6"/>
  </r>
  <r>
    <s v="SUB_3465"/>
    <s v="ID_3801"/>
    <s v="Best Actor"/>
    <s v="India"/>
    <n v="0.2"/>
    <n v="40"/>
    <s v="Tue"/>
    <n v="16"/>
    <x v="0"/>
    <x v="5"/>
  </r>
  <r>
    <s v="SUB_3466"/>
    <s v="ID_3732"/>
    <s v="Short Film"/>
    <s v="Canada"/>
    <n v="0.4"/>
    <n v="42"/>
    <s v="Tue"/>
    <n v="16"/>
    <x v="0"/>
    <x v="5"/>
  </r>
  <r>
    <s v="SUB_3467"/>
    <s v="ID_2471"/>
    <s v="Best Sound Design"/>
    <s v="Others"/>
    <n v="0.4"/>
    <n v="30"/>
    <s v="Tue"/>
    <n v="10"/>
    <x v="0"/>
    <x v="8"/>
  </r>
  <r>
    <s v="SUB_3468"/>
    <s v="ID_3668"/>
    <s v="Best Actress"/>
    <s v="Others"/>
    <n v="0.3"/>
    <n v="35"/>
    <s v="Fri"/>
    <n v="12"/>
    <x v="2"/>
    <x v="4"/>
  </r>
  <r>
    <s v="SUB_3469"/>
    <s v="ID_2061"/>
    <s v="Feature Script"/>
    <s v="Brazil"/>
    <n v="0.3"/>
    <n v="56"/>
    <s v="Sat"/>
    <n v="16"/>
    <x v="0"/>
    <x v="8"/>
  </r>
  <r>
    <s v="SUB_3470"/>
    <s v="ID_2254"/>
    <s v="Documentary"/>
    <s v="Nigeria"/>
    <n v="0.3"/>
    <n v="49"/>
    <s v="Fri"/>
    <n v="17"/>
    <x v="0"/>
    <x v="9"/>
  </r>
  <r>
    <s v="SUB_3471"/>
    <s v="ID_4162"/>
    <s v="Short Script"/>
    <s v="Canada"/>
    <n v="0.2"/>
    <n v="56"/>
    <s v="Thu"/>
    <n v="14"/>
    <x v="1"/>
    <x v="6"/>
  </r>
  <r>
    <s v="SUB_3472"/>
    <s v="ID_3767"/>
    <s v="Documentary"/>
    <s v="United States"/>
    <n v="0"/>
    <n v="70"/>
    <s v="Wed"/>
    <n v="10"/>
    <x v="2"/>
    <x v="8"/>
  </r>
  <r>
    <s v="SUB_3473"/>
    <s v="ID_1510"/>
    <s v="Feature Film"/>
    <s v="United Kingdom"/>
    <n v="0.3"/>
    <n v="56"/>
    <s v="Fri"/>
    <n v="10"/>
    <x v="1"/>
    <x v="6"/>
  </r>
  <r>
    <s v="SUB_3474"/>
    <s v="ID_3736"/>
    <s v="Documentary"/>
    <s v="Australia"/>
    <n v="0.3"/>
    <n v="49"/>
    <s v="Fri"/>
    <n v="9"/>
    <x v="2"/>
    <x v="2"/>
  </r>
  <r>
    <s v="SUB_3475"/>
    <s v="ID_1197"/>
    <s v="Feature Film"/>
    <s v="Australia"/>
    <n v="0.3"/>
    <n v="56"/>
    <s v="Fri"/>
    <n v="15"/>
    <x v="0"/>
    <x v="3"/>
  </r>
  <r>
    <s v="SUB_3476"/>
    <s v="ID_3228"/>
    <s v="Documentary"/>
    <s v="India"/>
    <n v="0"/>
    <n v="70"/>
    <s v="Fri"/>
    <n v="15"/>
    <x v="1"/>
    <x v="6"/>
  </r>
  <r>
    <s v="SUB_3477"/>
    <s v="ID_2971"/>
    <s v="Best Sound Design"/>
    <s v="Germany"/>
    <n v="0"/>
    <n v="50"/>
    <s v="Thu"/>
    <n v="11"/>
    <x v="1"/>
    <x v="6"/>
  </r>
  <r>
    <s v="SUB_3478"/>
    <s v="ID_3973"/>
    <s v="Best Sound Design"/>
    <s v="South Korea"/>
    <n v="0.2"/>
    <n v="40"/>
    <s v="Sun"/>
    <n v="12"/>
    <x v="0"/>
    <x v="5"/>
  </r>
  <r>
    <s v="SUB_3479"/>
    <s v="ID_3738"/>
    <s v="Best Actor"/>
    <s v="India"/>
    <n v="0.3"/>
    <n v="35"/>
    <s v="Fri"/>
    <n v="9"/>
    <x v="0"/>
    <x v="11"/>
  </r>
  <r>
    <s v="SUB_3480"/>
    <s v="ID_3571"/>
    <s v="Documentary"/>
    <s v="India"/>
    <n v="0.4"/>
    <n v="42"/>
    <s v="Fri"/>
    <n v="17"/>
    <x v="1"/>
    <x v="6"/>
  </r>
  <r>
    <s v="SUB_3481"/>
    <s v="ID_3299"/>
    <s v="Best Producer"/>
    <s v="Australia"/>
    <n v="0.3"/>
    <n v="35"/>
    <s v="Mon"/>
    <n v="15"/>
    <x v="0"/>
    <x v="8"/>
  </r>
  <r>
    <s v="SUB_3482"/>
    <s v="ID_3323"/>
    <s v="Feature Script"/>
    <s v="Brazil"/>
    <n v="0.4"/>
    <n v="48"/>
    <s v="Fri"/>
    <n v="12"/>
    <x v="2"/>
    <x v="2"/>
  </r>
  <r>
    <s v="SUB_3483"/>
    <s v="ID_2109"/>
    <s v="Best Actor"/>
    <s v="India"/>
    <n v="0.1"/>
    <n v="45"/>
    <s v="Sat"/>
    <n v="13"/>
    <x v="0"/>
    <x v="5"/>
  </r>
  <r>
    <s v="SUB_3484"/>
    <s v="ID_3846"/>
    <s v="Feature Script"/>
    <s v="United States"/>
    <n v="0.2"/>
    <n v="64"/>
    <s v="Mon"/>
    <n v="15"/>
    <x v="1"/>
    <x v="6"/>
  </r>
  <r>
    <s v="SUB_3485"/>
    <s v="ID_1185"/>
    <s v="Best Cinematography"/>
    <s v="Australia"/>
    <n v="0.2"/>
    <n v="40"/>
    <s v="Tue"/>
    <n v="10"/>
    <x v="2"/>
    <x v="4"/>
  </r>
  <r>
    <s v="SUB_3486"/>
    <s v="ID_4028"/>
    <s v="Documentary"/>
    <s v="Others"/>
    <n v="0.3"/>
    <n v="49"/>
    <s v="Mon"/>
    <n v="12"/>
    <x v="1"/>
    <x v="6"/>
  </r>
  <r>
    <s v="SUB_3487"/>
    <s v="ID_2571"/>
    <s v="Best Actress"/>
    <s v="Nigeria"/>
    <n v="0.2"/>
    <n v="40"/>
    <s v="Fri"/>
    <n v="14"/>
    <x v="0"/>
    <x v="5"/>
  </r>
  <r>
    <s v="SUB_3488"/>
    <s v="ID_1834"/>
    <s v="Best Director"/>
    <s v="United Kingdom"/>
    <n v="0.3"/>
    <n v="35"/>
    <s v="Sun"/>
    <n v="11"/>
    <x v="2"/>
    <x v="8"/>
  </r>
  <r>
    <s v="SUB_3489"/>
    <s v="ID_2248"/>
    <s v="Feature Film"/>
    <s v="Mexico"/>
    <n v="0.4"/>
    <n v="48"/>
    <s v="Mon"/>
    <n v="10"/>
    <x v="1"/>
    <x v="6"/>
  </r>
  <r>
    <s v="SUB_3490"/>
    <s v="ID_3968"/>
    <s v="Best Sound Design"/>
    <s v="United States"/>
    <n v="0.3"/>
    <n v="35"/>
    <s v="Sat"/>
    <n v="16"/>
    <x v="1"/>
    <x v="6"/>
  </r>
  <r>
    <s v="SUB_3491"/>
    <s v="ID_1125"/>
    <s v="Feature Script"/>
    <s v="United States"/>
    <n v="0.4"/>
    <n v="48"/>
    <s v="Wed"/>
    <n v="16"/>
    <x v="0"/>
    <x v="5"/>
  </r>
  <r>
    <s v="SUB_3492"/>
    <s v="ID_3554"/>
    <s v="Feature Script"/>
    <s v="South Korea"/>
    <n v="0.4"/>
    <n v="48"/>
    <s v="Tue"/>
    <n v="16"/>
    <x v="1"/>
    <x v="6"/>
  </r>
  <r>
    <s v="SUB_3493"/>
    <s v="ID_3670"/>
    <s v="Feature Film"/>
    <s v="Canada"/>
    <n v="0.3"/>
    <n v="56"/>
    <s v="Thu"/>
    <n v="17"/>
    <x v="0"/>
    <x v="10"/>
  </r>
  <r>
    <s v="SUB_3494"/>
    <s v="ID_3894"/>
    <s v="Best Producer"/>
    <s v="Australia"/>
    <n v="0.1"/>
    <n v="45"/>
    <s v="Thu"/>
    <n v="13"/>
    <x v="0"/>
    <x v="9"/>
  </r>
  <r>
    <s v="SUB_3495"/>
    <s v="ID_1295"/>
    <s v="Feature Film"/>
    <s v="United States"/>
    <n v="0.3"/>
    <n v="56"/>
    <s v="Fri"/>
    <n v="9"/>
    <x v="1"/>
    <x v="6"/>
  </r>
  <r>
    <s v="SUB_3496"/>
    <s v="ID_1621"/>
    <s v="Feature Script"/>
    <s v="Mexico"/>
    <n v="0.2"/>
    <n v="64"/>
    <s v="Tue"/>
    <n v="13"/>
    <x v="0"/>
    <x v="0"/>
  </r>
  <r>
    <s v="SUB_3497"/>
    <s v="ID_3654"/>
    <s v="Best Sound Design"/>
    <s v="Nigeria"/>
    <n v="0.3"/>
    <n v="35"/>
    <s v="Sun"/>
    <n v="11"/>
    <x v="0"/>
    <x v="13"/>
  </r>
  <r>
    <s v="SUB_3498"/>
    <s v="ID_3552"/>
    <s v="Best Editing"/>
    <s v="Nigeria"/>
    <n v="0.2"/>
    <n v="40"/>
    <s v="Tue"/>
    <n v="17"/>
    <x v="1"/>
    <x v="6"/>
  </r>
  <r>
    <s v="SUB_3499"/>
    <s v="ID_1983"/>
    <s v="Best Sound Design"/>
    <s v="United Kingdom"/>
    <n v="0"/>
    <n v="50"/>
    <s v="Thu"/>
    <n v="14"/>
    <x v="0"/>
    <x v="3"/>
  </r>
  <r>
    <s v="SUB_3500"/>
    <s v="ID_1943"/>
    <s v="Documentary"/>
    <s v="United States"/>
    <n v="0.1"/>
    <n v="63"/>
    <s v="Thu"/>
    <n v="13"/>
    <x v="0"/>
    <x v="5"/>
  </r>
  <r>
    <s v="SUB_3501"/>
    <s v="ID_3263"/>
    <s v="Short Film"/>
    <s v="Others"/>
    <n v="0.1"/>
    <n v="63"/>
    <s v="Thu"/>
    <n v="9"/>
    <x v="0"/>
    <x v="5"/>
  </r>
  <r>
    <s v="SUB_3502"/>
    <s v="ID_2421"/>
    <s v="Best Actor"/>
    <s v="United Kingdom"/>
    <n v="0"/>
    <n v="50"/>
    <s v="Wed"/>
    <n v="11"/>
    <x v="0"/>
    <x v="9"/>
  </r>
  <r>
    <s v="SUB_3503"/>
    <s v="ID_2464"/>
    <s v="Best Sound Design"/>
    <s v="United States"/>
    <n v="0"/>
    <n v="50"/>
    <s v="Sun"/>
    <n v="15"/>
    <x v="2"/>
    <x v="5"/>
  </r>
  <r>
    <s v="SUB_3504"/>
    <s v="ID_1381"/>
    <s v="Best Director"/>
    <s v="Australia"/>
    <n v="0.3"/>
    <n v="35"/>
    <s v="Mon"/>
    <n v="11"/>
    <x v="2"/>
    <x v="12"/>
  </r>
  <r>
    <s v="SUB_3505"/>
    <s v="ID_1829"/>
    <s v="Best Actor"/>
    <s v="Others"/>
    <n v="0.4"/>
    <n v="30"/>
    <s v="Mon"/>
    <n v="9"/>
    <x v="0"/>
    <x v="1"/>
  </r>
  <r>
    <s v="SUB_3506"/>
    <s v="ID_3979"/>
    <s v="Feature Script"/>
    <s v="Germany"/>
    <n v="0.3"/>
    <n v="56"/>
    <s v="Fri"/>
    <n v="14"/>
    <x v="1"/>
    <x v="6"/>
  </r>
  <r>
    <s v="SUB_3507"/>
    <s v="ID_3567"/>
    <s v="Best Actor"/>
    <s v="United States"/>
    <n v="0.2"/>
    <n v="40"/>
    <s v="Tue"/>
    <n v="14"/>
    <x v="1"/>
    <x v="6"/>
  </r>
  <r>
    <s v="SUB_3508"/>
    <s v="ID_3894"/>
    <s v="Best Editing"/>
    <s v="Germany"/>
    <n v="0.3"/>
    <n v="35"/>
    <s v="Sun"/>
    <n v="14"/>
    <x v="0"/>
    <x v="9"/>
  </r>
  <r>
    <s v="SUB_3509"/>
    <s v="ID_1985"/>
    <s v="Short Script"/>
    <s v="Germany"/>
    <n v="0.2"/>
    <n v="56"/>
    <s v="Thu"/>
    <n v="10"/>
    <x v="0"/>
    <x v="5"/>
  </r>
  <r>
    <s v="SUB_3510"/>
    <s v="ID_3808"/>
    <s v="Short Script"/>
    <s v="United States"/>
    <n v="0"/>
    <n v="70"/>
    <s v="Sat"/>
    <n v="14"/>
    <x v="2"/>
    <x v="1"/>
  </r>
  <r>
    <s v="SUB_3511"/>
    <s v="ID_2610"/>
    <s v="Best Sound Design"/>
    <s v="Australia"/>
    <n v="0.3"/>
    <n v="35"/>
    <s v="Fri"/>
    <n v="16"/>
    <x v="0"/>
    <x v="8"/>
  </r>
  <r>
    <s v="SUB_3512"/>
    <s v="ID_2992"/>
    <s v="Best Sound Design"/>
    <s v="Nigeria"/>
    <n v="0.1"/>
    <n v="45"/>
    <s v="Mon"/>
    <n v="12"/>
    <x v="0"/>
    <x v="3"/>
  </r>
  <r>
    <s v="SUB_3513"/>
    <s v="ID_2577"/>
    <s v="Best Editing"/>
    <s v="United States"/>
    <n v="0.1"/>
    <n v="45"/>
    <s v="Sun"/>
    <n v="13"/>
    <x v="0"/>
    <x v="3"/>
  </r>
  <r>
    <s v="SUB_3514"/>
    <s v="ID_2119"/>
    <s v="Short Film"/>
    <s v="India"/>
    <n v="0"/>
    <n v="70"/>
    <s v="Mon"/>
    <n v="14"/>
    <x v="2"/>
    <x v="9"/>
  </r>
  <r>
    <s v="SUB_3515"/>
    <s v="ID_1913"/>
    <s v="Feature Film"/>
    <s v="Australia"/>
    <n v="0"/>
    <n v="80"/>
    <s v="Wed"/>
    <n v="14"/>
    <x v="0"/>
    <x v="10"/>
  </r>
  <r>
    <s v="SUB_3516"/>
    <s v="ID_2785"/>
    <s v="Best Director"/>
    <s v="United States"/>
    <n v="0.4"/>
    <n v="30"/>
    <s v="Fri"/>
    <n v="9"/>
    <x v="1"/>
    <x v="6"/>
  </r>
  <r>
    <s v="SUB_3517"/>
    <s v="ID_2415"/>
    <s v="Best Director"/>
    <s v="Canada"/>
    <n v="0.4"/>
    <n v="30"/>
    <s v="Thu"/>
    <n v="10"/>
    <x v="2"/>
    <x v="0"/>
  </r>
  <r>
    <s v="SUB_3518"/>
    <s v="ID_4074"/>
    <s v="Best Cinematography"/>
    <s v="Germany"/>
    <n v="0.3"/>
    <n v="35"/>
    <s v="Mon"/>
    <n v="17"/>
    <x v="1"/>
    <x v="6"/>
  </r>
  <r>
    <s v="SUB_3519"/>
    <s v="ID_2615"/>
    <s v="Feature Script"/>
    <s v="Brazil"/>
    <n v="0"/>
    <n v="80"/>
    <s v="Wed"/>
    <n v="14"/>
    <x v="2"/>
    <x v="10"/>
  </r>
  <r>
    <s v="SUB_3520"/>
    <s v="ID_2495"/>
    <s v="Feature Script"/>
    <s v="France"/>
    <n v="0.2"/>
    <n v="64"/>
    <s v="Sun"/>
    <n v="17"/>
    <x v="1"/>
    <x v="6"/>
  </r>
  <r>
    <s v="SUB_3521"/>
    <s v="ID_2244"/>
    <s v="Documentary"/>
    <s v="Nigeria"/>
    <n v="0"/>
    <n v="70"/>
    <s v="Fri"/>
    <n v="13"/>
    <x v="0"/>
    <x v="2"/>
  </r>
  <r>
    <s v="SUB_3522"/>
    <s v="ID_1810"/>
    <s v="Short Film"/>
    <s v="India"/>
    <n v="0.2"/>
    <n v="56"/>
    <s v="Fri"/>
    <n v="15"/>
    <x v="2"/>
    <x v="4"/>
  </r>
  <r>
    <s v="SUB_3523"/>
    <s v="ID_4160"/>
    <s v="Best Actress"/>
    <s v="India"/>
    <n v="0.3"/>
    <n v="35"/>
    <s v="Fri"/>
    <n v="16"/>
    <x v="1"/>
    <x v="6"/>
  </r>
  <r>
    <s v="SUB_3524"/>
    <s v="ID_3511"/>
    <s v="Best Actor"/>
    <s v="India"/>
    <n v="0"/>
    <n v="50"/>
    <s v="Sat"/>
    <n v="13"/>
    <x v="0"/>
    <x v="3"/>
  </r>
  <r>
    <s v="SUB_3525"/>
    <s v="ID_1907"/>
    <s v="Feature Film"/>
    <s v="South Korea"/>
    <n v="0.4"/>
    <n v="48"/>
    <s v="Thu"/>
    <n v="11"/>
    <x v="0"/>
    <x v="2"/>
  </r>
  <r>
    <s v="SUB_3526"/>
    <s v="ID_3363"/>
    <s v="Short Film"/>
    <s v="United States"/>
    <n v="0.2"/>
    <n v="56"/>
    <s v="Sat"/>
    <n v="10"/>
    <x v="0"/>
    <x v="13"/>
  </r>
  <r>
    <s v="SUB_3527"/>
    <s v="ID_4043"/>
    <s v="Short Script"/>
    <s v="India"/>
    <n v="0.2"/>
    <n v="56"/>
    <s v="Sun"/>
    <n v="12"/>
    <x v="1"/>
    <x v="6"/>
  </r>
  <r>
    <s v="SUB_3528"/>
    <s v="ID_2483"/>
    <s v="Feature Film"/>
    <s v="Canada"/>
    <n v="0.2"/>
    <n v="64"/>
    <s v="Wed"/>
    <n v="11"/>
    <x v="1"/>
    <x v="6"/>
  </r>
  <r>
    <s v="SUB_3529"/>
    <s v="ID_1850"/>
    <s v="Best Actress"/>
    <s v="United States"/>
    <n v="0.2"/>
    <n v="40"/>
    <s v="Sun"/>
    <n v="11"/>
    <x v="1"/>
    <x v="6"/>
  </r>
  <r>
    <s v="SUB_3530"/>
    <s v="ID_1857"/>
    <s v="Best Cinematography"/>
    <s v="United States"/>
    <n v="0"/>
    <n v="50"/>
    <s v="Thu"/>
    <n v="13"/>
    <x v="0"/>
    <x v="0"/>
  </r>
  <r>
    <s v="SUB_3531"/>
    <s v="ID_1975"/>
    <s v="Short Script"/>
    <s v="Germany"/>
    <n v="0.1"/>
    <n v="63"/>
    <s v="Tue"/>
    <n v="17"/>
    <x v="0"/>
    <x v="4"/>
  </r>
  <r>
    <s v="SUB_3532"/>
    <s v="ID_1903"/>
    <s v="Feature Film"/>
    <s v="Others"/>
    <n v="0.2"/>
    <n v="64"/>
    <s v="Tue"/>
    <n v="9"/>
    <x v="0"/>
    <x v="9"/>
  </r>
  <r>
    <s v="SUB_3533"/>
    <s v="ID_3982"/>
    <s v="Best Editing"/>
    <s v="India"/>
    <n v="0.2"/>
    <n v="40"/>
    <s v="Thu"/>
    <n v="11"/>
    <x v="0"/>
    <x v="3"/>
  </r>
  <r>
    <s v="SUB_3534"/>
    <s v="ID_2684"/>
    <s v="Best Editing"/>
    <s v="United States"/>
    <n v="0.1"/>
    <n v="45"/>
    <s v="Wed"/>
    <n v="17"/>
    <x v="0"/>
    <x v="4"/>
  </r>
  <r>
    <s v="SUB_3535"/>
    <s v="ID_1956"/>
    <s v="Best Producer"/>
    <s v="Brazil"/>
    <n v="0.1"/>
    <n v="45"/>
    <s v="Tue"/>
    <n v="15"/>
    <x v="0"/>
    <x v="3"/>
  </r>
  <r>
    <s v="SUB_3536"/>
    <s v="ID_3329"/>
    <s v="Best Actress"/>
    <s v="Germany"/>
    <n v="0.1"/>
    <n v="45"/>
    <s v="Mon"/>
    <n v="12"/>
    <x v="0"/>
    <x v="1"/>
  </r>
  <r>
    <s v="SUB_3537"/>
    <s v="ID_1235"/>
    <s v="Feature Script"/>
    <s v="Germany"/>
    <n v="0"/>
    <n v="80"/>
    <s v="Fri"/>
    <n v="16"/>
    <x v="0"/>
    <x v="12"/>
  </r>
  <r>
    <s v="SUB_3538"/>
    <s v="ID_3923"/>
    <s v="Best Producer"/>
    <s v="Canada"/>
    <n v="0.3"/>
    <n v="35"/>
    <s v="Mon"/>
    <n v="12"/>
    <x v="0"/>
    <x v="9"/>
  </r>
  <r>
    <s v="SUB_3539"/>
    <s v="ID_1080"/>
    <s v="Best Cinematography"/>
    <s v="India"/>
    <n v="0.3"/>
    <n v="35"/>
    <s v="Sat"/>
    <n v="11"/>
    <x v="1"/>
    <x v="6"/>
  </r>
  <r>
    <s v="SUB_3540"/>
    <s v="ID_1390"/>
    <s v="Short Film"/>
    <s v="United Kingdom"/>
    <n v="0.2"/>
    <n v="56"/>
    <s v="Sat"/>
    <n v="17"/>
    <x v="0"/>
    <x v="1"/>
  </r>
  <r>
    <s v="SUB_3541"/>
    <s v="ID_3901"/>
    <s v="Documentary"/>
    <s v="United States"/>
    <n v="0.2"/>
    <n v="56"/>
    <s v="Mon"/>
    <n v="17"/>
    <x v="0"/>
    <x v="2"/>
  </r>
  <r>
    <s v="SUB_3542"/>
    <s v="ID_2275"/>
    <s v="Best Editing"/>
    <s v="United Kingdom"/>
    <n v="0.3"/>
    <n v="35"/>
    <s v="Sat"/>
    <n v="17"/>
    <x v="0"/>
    <x v="9"/>
  </r>
  <r>
    <s v="SUB_3543"/>
    <s v="ID_1131"/>
    <s v="Short Film"/>
    <s v="Australia"/>
    <n v="0.1"/>
    <n v="63"/>
    <s v="Wed"/>
    <n v="17"/>
    <x v="2"/>
    <x v="9"/>
  </r>
  <r>
    <s v="SUB_3544"/>
    <s v="ID_3678"/>
    <s v="Short Film"/>
    <s v="Nigeria"/>
    <n v="0.2"/>
    <n v="56"/>
    <s v="Mon"/>
    <n v="11"/>
    <x v="0"/>
    <x v="0"/>
  </r>
  <r>
    <s v="SUB_3545"/>
    <s v="ID_2597"/>
    <s v="Best Actress"/>
    <s v="United States"/>
    <n v="0"/>
    <n v="50"/>
    <s v="Mon"/>
    <n v="17"/>
    <x v="2"/>
    <x v="5"/>
  </r>
  <r>
    <s v="SUB_3546"/>
    <s v="ID_2975"/>
    <s v="Feature Script"/>
    <s v="India"/>
    <n v="0.2"/>
    <n v="64"/>
    <s v="Thu"/>
    <n v="15"/>
    <x v="0"/>
    <x v="7"/>
  </r>
  <r>
    <s v="SUB_3547"/>
    <s v="ID_2938"/>
    <s v="Best Editing"/>
    <s v="India"/>
    <n v="0"/>
    <n v="50"/>
    <s v="Sun"/>
    <n v="10"/>
    <x v="1"/>
    <x v="6"/>
  </r>
  <r>
    <s v="SUB_3548"/>
    <s v="ID_2523"/>
    <s v="Best Cinematography"/>
    <s v="Brazil"/>
    <n v="0.1"/>
    <n v="45"/>
    <s v="Thu"/>
    <n v="11"/>
    <x v="2"/>
    <x v="1"/>
  </r>
  <r>
    <s v="SUB_3549"/>
    <s v="ID_1684"/>
    <s v="Best Producer"/>
    <s v="Mexico"/>
    <n v="0.3"/>
    <n v="35"/>
    <s v="Tue"/>
    <n v="12"/>
    <x v="0"/>
    <x v="2"/>
  </r>
  <r>
    <s v="SUB_3550"/>
    <s v="ID_2400"/>
    <s v="Best Sound Design"/>
    <s v="United Kingdom"/>
    <n v="0.1"/>
    <n v="45"/>
    <s v="Mon"/>
    <n v="15"/>
    <x v="0"/>
    <x v="9"/>
  </r>
  <r>
    <s v="SUB_3551"/>
    <s v="ID_2875"/>
    <s v="Short Script"/>
    <s v="Australia"/>
    <n v="0.4"/>
    <n v="42"/>
    <s v="Fri"/>
    <n v="15"/>
    <x v="2"/>
    <x v="8"/>
  </r>
  <r>
    <s v="SUB_3552"/>
    <s v="ID_4030"/>
    <s v="Feature Film"/>
    <s v="India"/>
    <n v="0"/>
    <n v="80"/>
    <s v="Sat"/>
    <n v="14"/>
    <x v="1"/>
    <x v="6"/>
  </r>
  <r>
    <s v="SUB_3553"/>
    <s v="ID_3571"/>
    <s v="Best Director"/>
    <s v="Canada"/>
    <n v="0.2"/>
    <n v="40"/>
    <s v="Fri"/>
    <n v="11"/>
    <x v="1"/>
    <x v="6"/>
  </r>
  <r>
    <s v="SUB_3554"/>
    <s v="ID_1420"/>
    <s v="Best Editing"/>
    <s v="France"/>
    <n v="0"/>
    <n v="50"/>
    <s v="Sat"/>
    <n v="13"/>
    <x v="0"/>
    <x v="10"/>
  </r>
  <r>
    <s v="SUB_3555"/>
    <s v="ID_4162"/>
    <s v="Best Director"/>
    <s v="Germany"/>
    <n v="0.3"/>
    <n v="35"/>
    <s v="Tue"/>
    <n v="16"/>
    <x v="1"/>
    <x v="6"/>
  </r>
  <r>
    <s v="SUB_3556"/>
    <s v="ID_2000"/>
    <s v="Best Actor"/>
    <s v="Germany"/>
    <n v="0.3"/>
    <n v="35"/>
    <s v="Sat"/>
    <n v="9"/>
    <x v="1"/>
    <x v="6"/>
  </r>
  <r>
    <s v="SUB_3557"/>
    <s v="ID_2059"/>
    <s v="Best Director"/>
    <s v="Brazil"/>
    <n v="0.3"/>
    <n v="35"/>
    <s v="Sat"/>
    <n v="10"/>
    <x v="0"/>
    <x v="4"/>
  </r>
  <r>
    <s v="SUB_3558"/>
    <s v="ID_2266"/>
    <s v="Best Producer"/>
    <s v="South Korea"/>
    <n v="0.3"/>
    <n v="35"/>
    <s v="Sat"/>
    <n v="13"/>
    <x v="0"/>
    <x v="3"/>
  </r>
  <r>
    <s v="SUB_3559"/>
    <s v="ID_1227"/>
    <s v="Feature Script"/>
    <s v="Mexico"/>
    <n v="0.1"/>
    <n v="72"/>
    <s v="Wed"/>
    <n v="16"/>
    <x v="0"/>
    <x v="0"/>
  </r>
  <r>
    <s v="SUB_3560"/>
    <s v="ID_1082"/>
    <s v="Best Actor"/>
    <s v="Brazil"/>
    <n v="0.3"/>
    <n v="35"/>
    <s v="Tue"/>
    <n v="16"/>
    <x v="1"/>
    <x v="6"/>
  </r>
  <r>
    <s v="SUB_3561"/>
    <s v="ID_1945"/>
    <s v="Documentary"/>
    <s v="United States"/>
    <n v="0.2"/>
    <n v="56"/>
    <s v="Mon"/>
    <n v="12"/>
    <x v="0"/>
    <x v="2"/>
  </r>
  <r>
    <s v="SUB_3562"/>
    <s v="ID_2907"/>
    <s v="Feature Script"/>
    <s v="France"/>
    <n v="0.2"/>
    <n v="64"/>
    <s v="Sun"/>
    <n v="14"/>
    <x v="0"/>
    <x v="4"/>
  </r>
  <r>
    <s v="SUB_3563"/>
    <s v="ID_4169"/>
    <s v="Best Actor"/>
    <s v="Others"/>
    <n v="0.1"/>
    <n v="45"/>
    <s v="Sat"/>
    <n v="9"/>
    <x v="1"/>
    <x v="6"/>
  </r>
  <r>
    <s v="SUB_3564"/>
    <s v="ID_3045"/>
    <s v="Best Sound Design"/>
    <s v="India"/>
    <n v="0.2"/>
    <n v="40"/>
    <s v="Sun"/>
    <n v="14"/>
    <x v="0"/>
    <x v="0"/>
  </r>
  <r>
    <s v="SUB_3565"/>
    <s v="ID_2461"/>
    <s v="Short Script"/>
    <s v="United States"/>
    <n v="0.4"/>
    <n v="42"/>
    <s v="Tue"/>
    <n v="14"/>
    <x v="0"/>
    <x v="2"/>
  </r>
  <r>
    <s v="SUB_3566"/>
    <s v="ID_3536"/>
    <s v="Best Director"/>
    <s v="Germany"/>
    <n v="0.3"/>
    <n v="35"/>
    <s v="Sun"/>
    <n v="12"/>
    <x v="2"/>
    <x v="3"/>
  </r>
  <r>
    <s v="SUB_3567"/>
    <s v="ID_3936"/>
    <s v="Feature Script"/>
    <s v="Others"/>
    <n v="0.2"/>
    <n v="64"/>
    <s v="Sun"/>
    <n v="12"/>
    <x v="0"/>
    <x v="3"/>
  </r>
  <r>
    <s v="SUB_3568"/>
    <s v="ID_3893"/>
    <s v="Best Actress"/>
    <s v="Australia"/>
    <n v="0.3"/>
    <n v="35"/>
    <s v="Thu"/>
    <n v="10"/>
    <x v="0"/>
    <x v="7"/>
  </r>
  <r>
    <s v="SUB_3569"/>
    <s v="ID_2250"/>
    <s v="Best Cinematography"/>
    <s v="France"/>
    <n v="0.3"/>
    <n v="35"/>
    <s v="Wed"/>
    <n v="14"/>
    <x v="1"/>
    <x v="6"/>
  </r>
  <r>
    <s v="SUB_3570"/>
    <s v="ID_2362"/>
    <s v="Short Film"/>
    <s v="Mexico"/>
    <n v="0.3"/>
    <n v="49"/>
    <s v="Tue"/>
    <n v="15"/>
    <x v="0"/>
    <x v="3"/>
  </r>
  <r>
    <s v="SUB_3571"/>
    <s v="ID_4079"/>
    <s v="Best Editing"/>
    <s v="United Kingdom"/>
    <n v="0.3"/>
    <n v="35"/>
    <s v="Sun"/>
    <n v="13"/>
    <x v="1"/>
    <x v="6"/>
  </r>
  <r>
    <s v="SUB_3572"/>
    <s v="ID_1722"/>
    <s v="Best Producer"/>
    <s v="United Kingdom"/>
    <n v="0.2"/>
    <n v="40"/>
    <s v="Sun"/>
    <n v="15"/>
    <x v="1"/>
    <x v="6"/>
  </r>
  <r>
    <s v="SUB_3573"/>
    <s v="ID_2823"/>
    <s v="Best Actress"/>
    <s v="United States"/>
    <n v="0.2"/>
    <n v="40"/>
    <s v="Tue"/>
    <n v="13"/>
    <x v="0"/>
    <x v="2"/>
  </r>
  <r>
    <s v="SUB_3574"/>
    <s v="ID_1853"/>
    <s v="Best Director"/>
    <s v="United Kingdom"/>
    <n v="0.3"/>
    <n v="35"/>
    <s v="Tue"/>
    <n v="13"/>
    <x v="2"/>
    <x v="2"/>
  </r>
  <r>
    <s v="SUB_3575"/>
    <s v="ID_1113"/>
    <s v="Documentary"/>
    <s v="United Kingdom"/>
    <n v="0.2"/>
    <n v="56"/>
    <s v="Thu"/>
    <n v="13"/>
    <x v="0"/>
    <x v="2"/>
  </r>
  <r>
    <s v="SUB_3576"/>
    <s v="ID_1934"/>
    <s v="Best Producer"/>
    <s v="France"/>
    <n v="0"/>
    <n v="50"/>
    <s v="Sat"/>
    <n v="11"/>
    <x v="2"/>
    <x v="8"/>
  </r>
  <r>
    <s v="SUB_3577"/>
    <s v="ID_2793"/>
    <s v="Best Editing"/>
    <s v="United States"/>
    <n v="0.2"/>
    <n v="40"/>
    <s v="Sat"/>
    <n v="11"/>
    <x v="2"/>
    <x v="8"/>
  </r>
  <r>
    <s v="SUB_3578"/>
    <s v="ID_3971"/>
    <s v="Best Sound Design"/>
    <s v="United States"/>
    <n v="0.4"/>
    <n v="30"/>
    <s v="Mon"/>
    <n v="16"/>
    <x v="0"/>
    <x v="0"/>
  </r>
  <r>
    <s v="SUB_3579"/>
    <s v="ID_3563"/>
    <s v="Short Film"/>
    <s v="United States"/>
    <n v="0.1"/>
    <n v="63"/>
    <s v="Wed"/>
    <n v="13"/>
    <x v="0"/>
    <x v="7"/>
  </r>
  <r>
    <s v="SUB_3580"/>
    <s v="ID_3694"/>
    <s v="Best Director"/>
    <s v="Mexico"/>
    <n v="0.3"/>
    <n v="35"/>
    <s v="Mon"/>
    <n v="15"/>
    <x v="2"/>
    <x v="3"/>
  </r>
  <r>
    <s v="SUB_3581"/>
    <s v="ID_2103"/>
    <s v="Best Cinematography"/>
    <s v="United Kingdom"/>
    <n v="0.4"/>
    <n v="30"/>
    <s v="Wed"/>
    <n v="11"/>
    <x v="0"/>
    <x v="9"/>
  </r>
  <r>
    <s v="SUB_3582"/>
    <s v="ID_3612"/>
    <s v="Best Actress"/>
    <s v="United States"/>
    <n v="0"/>
    <n v="50"/>
    <s v="Thu"/>
    <n v="13"/>
    <x v="0"/>
    <x v="2"/>
  </r>
  <r>
    <s v="SUB_3583"/>
    <s v="ID_3131"/>
    <s v="Best Sound Design"/>
    <s v="United Kingdom"/>
    <n v="0.4"/>
    <n v="30"/>
    <s v="Thu"/>
    <n v="11"/>
    <x v="1"/>
    <x v="6"/>
  </r>
  <r>
    <s v="SUB_3584"/>
    <s v="ID_1947"/>
    <s v="Feature Script"/>
    <s v="Australia"/>
    <n v="0.3"/>
    <n v="56"/>
    <s v="Fri"/>
    <n v="11"/>
    <x v="1"/>
    <x v="6"/>
  </r>
  <r>
    <s v="SUB_3585"/>
    <s v="ID_2900"/>
    <s v="Best Sound Design"/>
    <s v="Germany"/>
    <n v="0"/>
    <n v="50"/>
    <s v="Wed"/>
    <n v="13"/>
    <x v="0"/>
    <x v="3"/>
  </r>
  <r>
    <s v="SUB_3586"/>
    <s v="ID_3064"/>
    <s v="Feature Script"/>
    <s v="United Kingdom"/>
    <n v="0.2"/>
    <n v="64"/>
    <s v="Tue"/>
    <n v="13"/>
    <x v="0"/>
    <x v="0"/>
  </r>
  <r>
    <s v="SUB_3587"/>
    <s v="ID_3376"/>
    <s v="Best Actress"/>
    <s v="Others"/>
    <n v="0.3"/>
    <n v="35"/>
    <s v="Thu"/>
    <n v="11"/>
    <x v="2"/>
    <x v="9"/>
  </r>
  <r>
    <s v="SUB_3588"/>
    <s v="ID_2763"/>
    <s v="Best Cinematography"/>
    <s v="India"/>
    <n v="0"/>
    <n v="50"/>
    <s v="Sat"/>
    <n v="15"/>
    <x v="1"/>
    <x v="6"/>
  </r>
  <r>
    <s v="SUB_3589"/>
    <s v="ID_2232"/>
    <s v="Feature Script"/>
    <s v="South Korea"/>
    <n v="0.2"/>
    <n v="64"/>
    <s v="Sun"/>
    <n v="9"/>
    <x v="1"/>
    <x v="6"/>
  </r>
  <r>
    <s v="SUB_3590"/>
    <s v="ID_3720"/>
    <s v="Best Editing"/>
    <s v="Germany"/>
    <n v="0.4"/>
    <n v="30"/>
    <s v="Thu"/>
    <n v="14"/>
    <x v="2"/>
    <x v="12"/>
  </r>
  <r>
    <s v="SUB_3591"/>
    <s v="ID_2261"/>
    <s v="Documentary"/>
    <s v="India"/>
    <n v="0.3"/>
    <n v="49"/>
    <s v="Mon"/>
    <n v="12"/>
    <x v="0"/>
    <x v="2"/>
  </r>
  <r>
    <s v="SUB_3592"/>
    <s v="ID_1144"/>
    <s v="Short Script"/>
    <s v="United States"/>
    <n v="0"/>
    <n v="70"/>
    <s v="Mon"/>
    <n v="12"/>
    <x v="2"/>
    <x v="13"/>
  </r>
  <r>
    <s v="SUB_3593"/>
    <s v="ID_1040"/>
    <s v="Feature Script"/>
    <s v="India"/>
    <n v="0.2"/>
    <n v="64"/>
    <s v="Mon"/>
    <n v="15"/>
    <x v="0"/>
    <x v="0"/>
  </r>
  <r>
    <s v="SUB_3594"/>
    <s v="ID_4110"/>
    <s v="Best Cinematography"/>
    <s v="India"/>
    <n v="0.2"/>
    <n v="40"/>
    <s v="Wed"/>
    <n v="17"/>
    <x v="1"/>
    <x v="6"/>
  </r>
  <r>
    <s v="SUB_3595"/>
    <s v="ID_3298"/>
    <s v="Short Script"/>
    <s v="Mexico"/>
    <n v="0"/>
    <n v="70"/>
    <s v="Mon"/>
    <n v="11"/>
    <x v="0"/>
    <x v="2"/>
  </r>
  <r>
    <s v="SUB_3596"/>
    <s v="ID_2371"/>
    <s v="Best Actress"/>
    <s v="United States"/>
    <n v="0.3"/>
    <n v="35"/>
    <s v="Tue"/>
    <n v="13"/>
    <x v="0"/>
    <x v="2"/>
  </r>
  <r>
    <s v="SUB_3597"/>
    <s v="ID_2518"/>
    <s v="Short Film"/>
    <s v="France"/>
    <n v="0.2"/>
    <n v="56"/>
    <s v="Thu"/>
    <n v="14"/>
    <x v="1"/>
    <x v="6"/>
  </r>
  <r>
    <s v="SUB_3598"/>
    <s v="ID_4042"/>
    <s v="Best Cinematography"/>
    <s v="United Kingdom"/>
    <n v="0"/>
    <n v="50"/>
    <s v="Sun"/>
    <n v="14"/>
    <x v="1"/>
    <x v="6"/>
  </r>
  <r>
    <s v="SUB_3599"/>
    <s v="ID_4056"/>
    <s v="Best Actor"/>
    <s v="Australia"/>
    <n v="0.2"/>
    <n v="40"/>
    <s v="Thu"/>
    <n v="17"/>
    <x v="1"/>
    <x v="6"/>
  </r>
  <r>
    <s v="SUB_3600"/>
    <s v="ID_2255"/>
    <s v="Best Editing"/>
    <s v="Brazil"/>
    <n v="0.3"/>
    <n v="35"/>
    <s v="Mon"/>
    <n v="14"/>
    <x v="0"/>
    <x v="12"/>
  </r>
  <r>
    <s v="SUB_3601"/>
    <s v="ID_3867"/>
    <s v="Feature Film"/>
    <s v="Others"/>
    <n v="0"/>
    <n v="80"/>
    <s v="Fri"/>
    <n v="16"/>
    <x v="2"/>
    <x v="9"/>
  </r>
  <r>
    <s v="SUB_3602"/>
    <s v="ID_1198"/>
    <s v="Best Producer"/>
    <s v="Mexico"/>
    <n v="0.3"/>
    <n v="35"/>
    <s v="Mon"/>
    <n v="9"/>
    <x v="2"/>
    <x v="3"/>
  </r>
  <r>
    <s v="SUB_3603"/>
    <s v="ID_4171"/>
    <s v="Best Sound Design"/>
    <s v="Brazil"/>
    <n v="0.3"/>
    <n v="35"/>
    <s v="Wed"/>
    <n v="13"/>
    <x v="1"/>
    <x v="6"/>
  </r>
  <r>
    <s v="SUB_3604"/>
    <s v="ID_4102"/>
    <s v="Best Sound Design"/>
    <s v="France"/>
    <n v="0"/>
    <n v="50"/>
    <s v="Tue"/>
    <n v="12"/>
    <x v="1"/>
    <x v="6"/>
  </r>
  <r>
    <s v="SUB_3605"/>
    <s v="ID_3657"/>
    <s v="Best Actress"/>
    <s v="United Kingdom"/>
    <n v="0.1"/>
    <n v="45"/>
    <s v="Fri"/>
    <n v="11"/>
    <x v="0"/>
    <x v="3"/>
  </r>
  <r>
    <s v="SUB_3606"/>
    <s v="ID_4012"/>
    <s v="Best Actor"/>
    <s v="France"/>
    <n v="0"/>
    <n v="50"/>
    <s v="Fri"/>
    <n v="14"/>
    <x v="1"/>
    <x v="6"/>
  </r>
  <r>
    <s v="SUB_3607"/>
    <s v="ID_1702"/>
    <s v="Best Actress"/>
    <s v="Others"/>
    <n v="0.4"/>
    <n v="30"/>
    <s v="Fri"/>
    <n v="15"/>
    <x v="1"/>
    <x v="6"/>
  </r>
  <r>
    <s v="SUB_3608"/>
    <s v="ID_1237"/>
    <s v="Short Script"/>
    <s v="Germany"/>
    <n v="0.2"/>
    <n v="56"/>
    <s v="Mon"/>
    <n v="9"/>
    <x v="0"/>
    <x v="3"/>
  </r>
  <r>
    <s v="SUB_3609"/>
    <s v="ID_2320"/>
    <s v="Best Actor"/>
    <s v="Germany"/>
    <n v="0.3"/>
    <n v="35"/>
    <s v="Mon"/>
    <n v="12"/>
    <x v="1"/>
    <x v="6"/>
  </r>
  <r>
    <s v="SUB_3610"/>
    <s v="ID_1454"/>
    <s v="Best Actress"/>
    <s v="United States"/>
    <n v="0.1"/>
    <n v="45"/>
    <s v="Tue"/>
    <n v="9"/>
    <x v="2"/>
    <x v="5"/>
  </r>
  <r>
    <s v="SUB_3611"/>
    <s v="ID_1538"/>
    <s v="Best Sound Design"/>
    <s v="United Kingdom"/>
    <n v="0.3"/>
    <n v="35"/>
    <s v="Fri"/>
    <n v="14"/>
    <x v="1"/>
    <x v="6"/>
  </r>
  <r>
    <s v="SUB_3612"/>
    <s v="ID_4070"/>
    <s v="Short Film"/>
    <s v="Canada"/>
    <n v="0.1"/>
    <n v="63"/>
    <s v="Tue"/>
    <n v="13"/>
    <x v="1"/>
    <x v="6"/>
  </r>
  <r>
    <s v="SUB_3613"/>
    <s v="ID_1849"/>
    <s v="Best Director"/>
    <s v="India"/>
    <n v="0.3"/>
    <n v="35"/>
    <s v="Fri"/>
    <n v="17"/>
    <x v="0"/>
    <x v="13"/>
  </r>
  <r>
    <s v="SUB_3614"/>
    <s v="ID_3385"/>
    <s v="Best Producer"/>
    <s v="Others"/>
    <n v="0.4"/>
    <n v="30"/>
    <s v="Sat"/>
    <n v="13"/>
    <x v="0"/>
    <x v="5"/>
  </r>
  <r>
    <s v="SUB_3615"/>
    <s v="ID_1981"/>
    <s v="Short Film"/>
    <s v="South Korea"/>
    <n v="0.4"/>
    <n v="42"/>
    <s v="Tue"/>
    <n v="10"/>
    <x v="1"/>
    <x v="6"/>
  </r>
  <r>
    <s v="SUB_3616"/>
    <s v="ID_3918"/>
    <s v="Best Producer"/>
    <s v="Germany"/>
    <n v="0"/>
    <n v="50"/>
    <s v="Thu"/>
    <n v="16"/>
    <x v="1"/>
    <x v="6"/>
  </r>
  <r>
    <s v="SUB_3617"/>
    <s v="ID_2146"/>
    <s v="Best Sound Design"/>
    <s v="United States"/>
    <n v="0.2"/>
    <n v="40"/>
    <s v="Tue"/>
    <n v="14"/>
    <x v="1"/>
    <x v="6"/>
  </r>
  <r>
    <s v="SUB_3618"/>
    <s v="ID_1461"/>
    <s v="Feature Film"/>
    <s v="Australia"/>
    <n v="0.2"/>
    <n v="64"/>
    <s v="Sat"/>
    <n v="16"/>
    <x v="0"/>
    <x v="11"/>
  </r>
  <r>
    <s v="SUB_3619"/>
    <s v="ID_1827"/>
    <s v="Best Actor"/>
    <s v="United States"/>
    <n v="0.3"/>
    <n v="35"/>
    <s v="Fri"/>
    <n v="11"/>
    <x v="0"/>
    <x v="4"/>
  </r>
  <r>
    <s v="SUB_3620"/>
    <s v="ID_3689"/>
    <s v="Short Script"/>
    <s v="South Korea"/>
    <n v="0"/>
    <n v="70"/>
    <s v="Mon"/>
    <n v="17"/>
    <x v="0"/>
    <x v="13"/>
  </r>
  <r>
    <s v="SUB_3621"/>
    <s v="ID_1047"/>
    <s v="Short Film"/>
    <s v="Others"/>
    <n v="0.1"/>
    <n v="63"/>
    <s v="Fri"/>
    <n v="10"/>
    <x v="1"/>
    <x v="6"/>
  </r>
  <r>
    <s v="SUB_3622"/>
    <s v="ID_2970"/>
    <s v="Best Actress"/>
    <s v="Brazil"/>
    <n v="0.2"/>
    <n v="40"/>
    <s v="Thu"/>
    <n v="14"/>
    <x v="1"/>
    <x v="6"/>
  </r>
  <r>
    <s v="SUB_3623"/>
    <s v="ID_1371"/>
    <s v="Short Film"/>
    <s v="Others"/>
    <n v="0"/>
    <n v="70"/>
    <s v="Mon"/>
    <n v="11"/>
    <x v="0"/>
    <x v="4"/>
  </r>
  <r>
    <s v="SUB_3624"/>
    <s v="ID_3592"/>
    <s v="Feature Film"/>
    <s v="South Korea"/>
    <n v="0.3"/>
    <n v="56"/>
    <s v="Wed"/>
    <n v="11"/>
    <x v="0"/>
    <x v="8"/>
  </r>
  <r>
    <s v="SUB_3625"/>
    <s v="ID_1965"/>
    <s v="Best Actor"/>
    <s v="Australia"/>
    <n v="0.3"/>
    <n v="35"/>
    <s v="Tue"/>
    <n v="9"/>
    <x v="2"/>
    <x v="1"/>
  </r>
  <r>
    <s v="SUB_3626"/>
    <s v="ID_1922"/>
    <s v="Best Director"/>
    <s v="Germany"/>
    <n v="0.2"/>
    <n v="40"/>
    <s v="Thu"/>
    <n v="14"/>
    <x v="0"/>
    <x v="1"/>
  </r>
  <r>
    <s v="SUB_3627"/>
    <s v="ID_2047"/>
    <s v="Best Actor"/>
    <s v="Germany"/>
    <n v="0.2"/>
    <n v="40"/>
    <s v="Sun"/>
    <n v="16"/>
    <x v="2"/>
    <x v="7"/>
  </r>
  <r>
    <s v="SUB_3628"/>
    <s v="ID_1037"/>
    <s v="Feature Film"/>
    <s v="France"/>
    <n v="0.1"/>
    <n v="72"/>
    <s v="Tue"/>
    <n v="9"/>
    <x v="0"/>
    <x v="7"/>
  </r>
  <r>
    <s v="SUB_3629"/>
    <s v="ID_2805"/>
    <s v="Best Editing"/>
    <s v="South Korea"/>
    <n v="0.3"/>
    <n v="35"/>
    <s v="Wed"/>
    <n v="14"/>
    <x v="1"/>
    <x v="6"/>
  </r>
  <r>
    <s v="SUB_3630"/>
    <s v="ID_1418"/>
    <s v="Best Cinematography"/>
    <s v="South Korea"/>
    <n v="0"/>
    <n v="50"/>
    <s v="Thu"/>
    <n v="13"/>
    <x v="2"/>
    <x v="5"/>
  </r>
  <r>
    <s v="SUB_3631"/>
    <s v="ID_1669"/>
    <s v="Best Cinematography"/>
    <s v="United States"/>
    <n v="0.3"/>
    <n v="35"/>
    <s v="Wed"/>
    <n v="9"/>
    <x v="2"/>
    <x v="11"/>
  </r>
  <r>
    <s v="SUB_3632"/>
    <s v="ID_1269"/>
    <s v="Best Sound Design"/>
    <s v="Brazil"/>
    <n v="0.4"/>
    <n v="30"/>
    <s v="Mon"/>
    <n v="13"/>
    <x v="2"/>
    <x v="4"/>
  </r>
  <r>
    <s v="SUB_3633"/>
    <s v="ID_2802"/>
    <s v="Best Cinematography"/>
    <s v="United Kingdom"/>
    <n v="0.3"/>
    <n v="35"/>
    <s v="Fri"/>
    <n v="9"/>
    <x v="1"/>
    <x v="6"/>
  </r>
  <r>
    <s v="SUB_3634"/>
    <s v="ID_2184"/>
    <s v="Best Actress"/>
    <s v="India"/>
    <n v="0.4"/>
    <n v="30"/>
    <s v="Tue"/>
    <n v="16"/>
    <x v="2"/>
    <x v="12"/>
  </r>
  <r>
    <s v="SUB_3635"/>
    <s v="ID_1284"/>
    <s v="Best Sound Design"/>
    <s v="Canada"/>
    <n v="0.3"/>
    <n v="35"/>
    <s v="Tue"/>
    <n v="10"/>
    <x v="0"/>
    <x v="5"/>
  </r>
  <r>
    <s v="SUB_3636"/>
    <s v="ID_1397"/>
    <s v="Best Actor"/>
    <s v="United Kingdom"/>
    <n v="0.2"/>
    <n v="40"/>
    <s v="Thu"/>
    <n v="11"/>
    <x v="1"/>
    <x v="6"/>
  </r>
  <r>
    <s v="SUB_3637"/>
    <s v="ID_2704"/>
    <s v="Best Producer"/>
    <s v="United Kingdom"/>
    <n v="0"/>
    <n v="50"/>
    <s v="Fri"/>
    <n v="15"/>
    <x v="0"/>
    <x v="11"/>
  </r>
  <r>
    <s v="SUB_3638"/>
    <s v="ID_2185"/>
    <s v="Best Director"/>
    <s v="Germany"/>
    <n v="0.3"/>
    <n v="35"/>
    <s v="Mon"/>
    <n v="16"/>
    <x v="0"/>
    <x v="7"/>
  </r>
  <r>
    <s v="SUB_3639"/>
    <s v="ID_3231"/>
    <s v="Best Actor"/>
    <s v="Canada"/>
    <n v="0.3"/>
    <n v="35"/>
    <s v="Thu"/>
    <n v="13"/>
    <x v="2"/>
    <x v="11"/>
  </r>
  <r>
    <s v="SUB_3640"/>
    <s v="ID_4023"/>
    <s v="Feature Script"/>
    <s v="India"/>
    <n v="0.1"/>
    <n v="72"/>
    <s v="Fri"/>
    <n v="16"/>
    <x v="1"/>
    <x v="6"/>
  </r>
  <r>
    <s v="SUB_3641"/>
    <s v="ID_2458"/>
    <s v="Short Film"/>
    <s v="United States"/>
    <n v="0.2"/>
    <n v="56"/>
    <s v="Fri"/>
    <n v="17"/>
    <x v="0"/>
    <x v="0"/>
  </r>
  <r>
    <s v="SUB_3642"/>
    <s v="ID_1513"/>
    <s v="Best Actress"/>
    <s v="Germany"/>
    <n v="0.3"/>
    <n v="35"/>
    <s v="Wed"/>
    <n v="13"/>
    <x v="0"/>
    <x v="7"/>
  </r>
  <r>
    <s v="SUB_3643"/>
    <s v="ID_1504"/>
    <s v="Documentary"/>
    <s v="Nigeria"/>
    <n v="0.3"/>
    <n v="49"/>
    <s v="Tue"/>
    <n v="11"/>
    <x v="0"/>
    <x v="0"/>
  </r>
  <r>
    <s v="SUB_3644"/>
    <s v="ID_1184"/>
    <s v="Best Editing"/>
    <s v="Germany"/>
    <n v="0.1"/>
    <n v="45"/>
    <s v="Sat"/>
    <n v="12"/>
    <x v="1"/>
    <x v="6"/>
  </r>
  <r>
    <s v="SUB_3645"/>
    <s v="ID_3488"/>
    <s v="Best Cinematography"/>
    <s v="United States"/>
    <n v="0"/>
    <n v="50"/>
    <s v="Mon"/>
    <n v="16"/>
    <x v="0"/>
    <x v="11"/>
  </r>
  <r>
    <s v="SUB_3646"/>
    <s v="ID_3077"/>
    <s v="Best Actress"/>
    <s v="Germany"/>
    <n v="0"/>
    <n v="50"/>
    <s v="Tue"/>
    <n v="16"/>
    <x v="0"/>
    <x v="12"/>
  </r>
  <r>
    <s v="SUB_3647"/>
    <s v="ID_1455"/>
    <s v="Feature Film"/>
    <s v="United Kingdom"/>
    <n v="0.3"/>
    <n v="56"/>
    <s v="Fri"/>
    <n v="13"/>
    <x v="0"/>
    <x v="7"/>
  </r>
  <r>
    <s v="SUB_3648"/>
    <s v="ID_2123"/>
    <s v="Best Sound Design"/>
    <s v="Germany"/>
    <n v="0.4"/>
    <n v="30"/>
    <s v="Sat"/>
    <n v="11"/>
    <x v="0"/>
    <x v="5"/>
  </r>
  <r>
    <s v="SUB_3649"/>
    <s v="ID_3334"/>
    <s v="Short Film"/>
    <s v="Others"/>
    <n v="0"/>
    <n v="70"/>
    <s v="Fri"/>
    <n v="13"/>
    <x v="0"/>
    <x v="12"/>
  </r>
  <r>
    <s v="SUB_3650"/>
    <s v="ID_2214"/>
    <s v="Best Cinematography"/>
    <s v="Others"/>
    <n v="0.4"/>
    <n v="30"/>
    <s v="Thu"/>
    <n v="14"/>
    <x v="0"/>
    <x v="2"/>
  </r>
  <r>
    <s v="SUB_3651"/>
    <s v="ID_1534"/>
    <s v="Best Actor"/>
    <s v="Others"/>
    <n v="0"/>
    <n v="50"/>
    <s v="Fri"/>
    <n v="13"/>
    <x v="1"/>
    <x v="6"/>
  </r>
  <r>
    <s v="SUB_3652"/>
    <s v="ID_3155"/>
    <s v="Best Sound Design"/>
    <s v="United Kingdom"/>
    <n v="0.3"/>
    <n v="35"/>
    <s v="Tue"/>
    <n v="17"/>
    <x v="1"/>
    <x v="6"/>
  </r>
  <r>
    <s v="SUB_3653"/>
    <s v="ID_1280"/>
    <s v="Short Script"/>
    <s v="Brazil"/>
    <n v="0.1"/>
    <n v="63"/>
    <s v="Thu"/>
    <n v="17"/>
    <x v="1"/>
    <x v="6"/>
  </r>
  <r>
    <s v="SUB_3654"/>
    <s v="ID_1469"/>
    <s v="Best Director"/>
    <s v="France"/>
    <n v="0"/>
    <n v="50"/>
    <s v="Tue"/>
    <n v="15"/>
    <x v="0"/>
    <x v="5"/>
  </r>
  <r>
    <s v="SUB_3655"/>
    <s v="ID_3152"/>
    <s v="Short Film"/>
    <s v="Others"/>
    <n v="0.3"/>
    <n v="49"/>
    <s v="Sun"/>
    <n v="11"/>
    <x v="1"/>
    <x v="6"/>
  </r>
  <r>
    <s v="SUB_3656"/>
    <s v="ID_3589"/>
    <s v="Best Editing"/>
    <s v="Australia"/>
    <n v="0.2"/>
    <n v="40"/>
    <s v="Sun"/>
    <n v="14"/>
    <x v="0"/>
    <x v="4"/>
  </r>
  <r>
    <s v="SUB_3657"/>
    <s v="ID_1938"/>
    <s v="Best Director"/>
    <s v="Others"/>
    <n v="0.3"/>
    <n v="35"/>
    <s v="Sat"/>
    <n v="10"/>
    <x v="1"/>
    <x v="6"/>
  </r>
  <r>
    <s v="SUB_3658"/>
    <s v="ID_3240"/>
    <s v="Documentary"/>
    <s v="Nigeria"/>
    <n v="0.2"/>
    <n v="56"/>
    <s v="Mon"/>
    <n v="16"/>
    <x v="0"/>
    <x v="9"/>
  </r>
  <r>
    <s v="SUB_3659"/>
    <s v="ID_1263"/>
    <s v="Best Director"/>
    <s v="Australia"/>
    <n v="0"/>
    <n v="50"/>
    <s v="Thu"/>
    <n v="14"/>
    <x v="1"/>
    <x v="6"/>
  </r>
  <r>
    <s v="SUB_3660"/>
    <s v="ID_3960"/>
    <s v="Best Actress"/>
    <s v="United States"/>
    <n v="0.3"/>
    <n v="35"/>
    <s v="Mon"/>
    <n v="10"/>
    <x v="0"/>
    <x v="8"/>
  </r>
  <r>
    <s v="SUB_3661"/>
    <s v="ID_2180"/>
    <s v="Best Director"/>
    <s v="Canada"/>
    <n v="0.2"/>
    <n v="40"/>
    <s v="Tue"/>
    <n v="14"/>
    <x v="2"/>
    <x v="3"/>
  </r>
  <r>
    <s v="SUB_3662"/>
    <s v="ID_3381"/>
    <s v="Feature Film"/>
    <s v="United Kingdom"/>
    <n v="0.4"/>
    <n v="48"/>
    <s v="Sun"/>
    <n v="10"/>
    <x v="1"/>
    <x v="6"/>
  </r>
  <r>
    <s v="SUB_3663"/>
    <s v="ID_3741"/>
    <s v="Best Director"/>
    <s v="France"/>
    <n v="0.3"/>
    <n v="35"/>
    <s v="Sun"/>
    <n v="14"/>
    <x v="2"/>
    <x v="5"/>
  </r>
  <r>
    <s v="SUB_3664"/>
    <s v="ID_2004"/>
    <s v="Feature Script"/>
    <s v="Australia"/>
    <n v="0"/>
    <n v="80"/>
    <s v="Sat"/>
    <n v="17"/>
    <x v="0"/>
    <x v="13"/>
  </r>
  <r>
    <s v="SUB_3665"/>
    <s v="ID_3826"/>
    <s v="Short Script"/>
    <s v="United Kingdom"/>
    <n v="0"/>
    <n v="70"/>
    <s v="Sun"/>
    <n v="17"/>
    <x v="0"/>
    <x v="3"/>
  </r>
  <r>
    <s v="SUB_3666"/>
    <s v="ID_3447"/>
    <s v="Feature Film"/>
    <s v="Others"/>
    <n v="0"/>
    <n v="80"/>
    <s v="Thu"/>
    <n v="11"/>
    <x v="2"/>
    <x v="13"/>
  </r>
  <r>
    <s v="SUB_3667"/>
    <s v="ID_1228"/>
    <s v="Best Producer"/>
    <s v="United States"/>
    <n v="0.3"/>
    <n v="35"/>
    <s v="Wed"/>
    <n v="12"/>
    <x v="0"/>
    <x v="12"/>
  </r>
  <r>
    <s v="SUB_3668"/>
    <s v="ID_2561"/>
    <s v="Best Cinematography"/>
    <s v="India"/>
    <n v="0"/>
    <n v="50"/>
    <s v="Sat"/>
    <n v="17"/>
    <x v="1"/>
    <x v="6"/>
  </r>
  <r>
    <s v="SUB_3669"/>
    <s v="ID_4190"/>
    <s v="Best Actress"/>
    <s v="Germany"/>
    <n v="0.2"/>
    <n v="40"/>
    <s v="Wed"/>
    <n v="15"/>
    <x v="1"/>
    <x v="6"/>
  </r>
  <r>
    <s v="SUB_3670"/>
    <s v="ID_2849"/>
    <s v="Feature Script"/>
    <s v="Mexico"/>
    <n v="0.2"/>
    <n v="64"/>
    <s v="Sun"/>
    <n v="14"/>
    <x v="0"/>
    <x v="9"/>
  </r>
  <r>
    <s v="SUB_3671"/>
    <s v="ID_4170"/>
    <s v="Best Director"/>
    <s v="United Kingdom"/>
    <n v="0.1"/>
    <n v="45"/>
    <s v="Mon"/>
    <n v="17"/>
    <x v="1"/>
    <x v="6"/>
  </r>
  <r>
    <s v="SUB_3672"/>
    <s v="ID_1578"/>
    <s v="Best Actress"/>
    <s v="South Korea"/>
    <n v="0.4"/>
    <n v="30"/>
    <s v="Tue"/>
    <n v="13"/>
    <x v="1"/>
    <x v="6"/>
  </r>
  <r>
    <s v="SUB_3673"/>
    <s v="ID_3787"/>
    <s v="Best Sound Design"/>
    <s v="Germany"/>
    <n v="0.2"/>
    <n v="40"/>
    <s v="Fri"/>
    <n v="11"/>
    <x v="0"/>
    <x v="8"/>
  </r>
  <r>
    <s v="SUB_3674"/>
    <s v="ID_3471"/>
    <s v="Best Actress"/>
    <s v="United Kingdom"/>
    <n v="0.4"/>
    <n v="30"/>
    <s v="Thu"/>
    <n v="11"/>
    <x v="1"/>
    <x v="6"/>
  </r>
  <r>
    <s v="SUB_3675"/>
    <s v="ID_1898"/>
    <s v="Feature Script"/>
    <s v="United Kingdom"/>
    <n v="0.2"/>
    <n v="64"/>
    <s v="Sat"/>
    <n v="11"/>
    <x v="2"/>
    <x v="11"/>
  </r>
  <r>
    <s v="SUB_3676"/>
    <s v="ID_3380"/>
    <s v="Feature Film"/>
    <s v="United States"/>
    <n v="0.3"/>
    <n v="56"/>
    <s v="Thu"/>
    <n v="17"/>
    <x v="0"/>
    <x v="0"/>
  </r>
  <r>
    <s v="SUB_3677"/>
    <s v="ID_2833"/>
    <s v="Best Actress"/>
    <s v="Australia"/>
    <n v="0.3"/>
    <n v="35"/>
    <s v="Sun"/>
    <n v="14"/>
    <x v="0"/>
    <x v="12"/>
  </r>
  <r>
    <s v="SUB_3678"/>
    <s v="ID_3052"/>
    <s v="Feature Script"/>
    <s v="Mexico"/>
    <n v="0.2"/>
    <n v="64"/>
    <s v="Fri"/>
    <n v="12"/>
    <x v="0"/>
    <x v="1"/>
  </r>
  <r>
    <s v="SUB_3679"/>
    <s v="ID_1075"/>
    <s v="Feature Film"/>
    <s v="Canada"/>
    <n v="0.2"/>
    <n v="64"/>
    <s v="Tue"/>
    <n v="13"/>
    <x v="0"/>
    <x v="3"/>
  </r>
  <r>
    <s v="SUB_3680"/>
    <s v="ID_1802"/>
    <s v="Feature Script"/>
    <s v="South Korea"/>
    <n v="0.2"/>
    <n v="64"/>
    <s v="Tue"/>
    <n v="13"/>
    <x v="1"/>
    <x v="6"/>
  </r>
  <r>
    <s v="SUB_3681"/>
    <s v="ID_2401"/>
    <s v="Feature Film"/>
    <s v="Others"/>
    <n v="0"/>
    <n v="80"/>
    <s v="Fri"/>
    <n v="16"/>
    <x v="1"/>
    <x v="6"/>
  </r>
  <r>
    <s v="SUB_3682"/>
    <s v="ID_3537"/>
    <s v="Best Actress"/>
    <s v="United States"/>
    <n v="0"/>
    <n v="50"/>
    <s v="Fri"/>
    <n v="17"/>
    <x v="2"/>
    <x v="13"/>
  </r>
  <r>
    <s v="SUB_3683"/>
    <s v="ID_1175"/>
    <s v="Best Editing"/>
    <s v="United States"/>
    <n v="0"/>
    <n v="50"/>
    <s v="Wed"/>
    <n v="9"/>
    <x v="1"/>
    <x v="6"/>
  </r>
  <r>
    <s v="SUB_3684"/>
    <s v="ID_1414"/>
    <s v="Best Actress"/>
    <s v="United Kingdom"/>
    <n v="0.3"/>
    <n v="35"/>
    <s v="Tue"/>
    <n v="11"/>
    <x v="0"/>
    <x v="2"/>
  </r>
  <r>
    <s v="SUB_3685"/>
    <s v="ID_4068"/>
    <s v="Best Cinematography"/>
    <s v="India"/>
    <n v="0.2"/>
    <n v="40"/>
    <s v="Mon"/>
    <n v="12"/>
    <x v="1"/>
    <x v="6"/>
  </r>
  <r>
    <s v="SUB_3686"/>
    <s v="ID_3492"/>
    <s v="Best Actress"/>
    <s v="United States"/>
    <n v="0.3"/>
    <n v="35"/>
    <s v="Wed"/>
    <n v="15"/>
    <x v="1"/>
    <x v="6"/>
  </r>
  <r>
    <s v="SUB_3687"/>
    <s v="ID_3971"/>
    <s v="Documentary"/>
    <s v="Brazil"/>
    <n v="0"/>
    <n v="70"/>
    <s v="Thu"/>
    <n v="15"/>
    <x v="0"/>
    <x v="0"/>
  </r>
  <r>
    <s v="SUB_3688"/>
    <s v="ID_1197"/>
    <s v="Short Film"/>
    <s v="United Kingdom"/>
    <n v="0.1"/>
    <n v="63"/>
    <s v="Tue"/>
    <n v="17"/>
    <x v="0"/>
    <x v="3"/>
  </r>
  <r>
    <s v="SUB_3689"/>
    <s v="ID_4184"/>
    <s v="Best Editing"/>
    <s v="United States"/>
    <n v="0.3"/>
    <n v="35"/>
    <s v="Wed"/>
    <n v="14"/>
    <x v="1"/>
    <x v="6"/>
  </r>
  <r>
    <s v="SUB_3690"/>
    <s v="ID_3431"/>
    <s v="Best Actress"/>
    <s v="France"/>
    <n v="0.4"/>
    <n v="30"/>
    <s v="Thu"/>
    <n v="10"/>
    <x v="0"/>
    <x v="13"/>
  </r>
  <r>
    <s v="SUB_3691"/>
    <s v="ID_3335"/>
    <s v="Feature Film"/>
    <s v="Brazil"/>
    <n v="0"/>
    <n v="80"/>
    <s v="Fri"/>
    <n v="15"/>
    <x v="0"/>
    <x v="12"/>
  </r>
  <r>
    <s v="SUB_3692"/>
    <s v="ID_1297"/>
    <s v="Best Editing"/>
    <s v="United States"/>
    <n v="0.2"/>
    <n v="40"/>
    <s v="Fri"/>
    <n v="14"/>
    <x v="0"/>
    <x v="11"/>
  </r>
  <r>
    <s v="SUB_3693"/>
    <s v="ID_2848"/>
    <s v="Best Sound Design"/>
    <s v="Australia"/>
    <n v="0"/>
    <n v="50"/>
    <s v="Sat"/>
    <n v="9"/>
    <x v="0"/>
    <x v="11"/>
  </r>
  <r>
    <s v="SUB_3694"/>
    <s v="ID_1818"/>
    <s v="Short Script"/>
    <s v="India"/>
    <n v="0.4"/>
    <n v="42"/>
    <s v="Sun"/>
    <n v="14"/>
    <x v="1"/>
    <x v="6"/>
  </r>
  <r>
    <s v="SUB_3695"/>
    <s v="ID_3610"/>
    <s v="Feature Script"/>
    <s v="India"/>
    <n v="0.2"/>
    <n v="64"/>
    <s v="Sun"/>
    <n v="13"/>
    <x v="0"/>
    <x v="7"/>
  </r>
  <r>
    <s v="SUB_3696"/>
    <s v="ID_1123"/>
    <s v="Best Actor"/>
    <s v="Germany"/>
    <n v="0.3"/>
    <n v="35"/>
    <s v="Mon"/>
    <n v="11"/>
    <x v="1"/>
    <x v="6"/>
  </r>
  <r>
    <s v="SUB_3697"/>
    <s v="ID_2117"/>
    <s v="Short Script"/>
    <s v="United States"/>
    <n v="0"/>
    <n v="70"/>
    <s v="Sun"/>
    <n v="9"/>
    <x v="1"/>
    <x v="6"/>
  </r>
  <r>
    <s v="SUB_3698"/>
    <s v="ID_3532"/>
    <s v="Best Director"/>
    <s v="Germany"/>
    <n v="0.2"/>
    <n v="40"/>
    <s v="Sun"/>
    <n v="14"/>
    <x v="1"/>
    <x v="6"/>
  </r>
  <r>
    <s v="SUB_3699"/>
    <s v="ID_2560"/>
    <s v="Short Script"/>
    <s v="Others"/>
    <n v="0.4"/>
    <n v="42"/>
    <s v="Fri"/>
    <n v="17"/>
    <x v="0"/>
    <x v="5"/>
  </r>
  <r>
    <s v="SUB_3700"/>
    <s v="ID_3560"/>
    <s v="Best Director"/>
    <s v="Germany"/>
    <n v="0.3"/>
    <n v="35"/>
    <s v="Fri"/>
    <n v="16"/>
    <x v="2"/>
    <x v="9"/>
  </r>
  <r>
    <s v="SUB_3701"/>
    <s v="ID_4171"/>
    <s v="Short Script"/>
    <s v="United States"/>
    <n v="0"/>
    <n v="70"/>
    <s v="Wed"/>
    <n v="15"/>
    <x v="1"/>
    <x v="6"/>
  </r>
  <r>
    <s v="SUB_3702"/>
    <s v="ID_3864"/>
    <s v="Documentary"/>
    <s v="United States"/>
    <n v="0.2"/>
    <n v="56"/>
    <s v="Sun"/>
    <n v="10"/>
    <x v="0"/>
    <x v="1"/>
  </r>
  <r>
    <s v="SUB_3703"/>
    <s v="ID_2995"/>
    <s v="Best Actress"/>
    <s v="Germany"/>
    <n v="0.3"/>
    <n v="35"/>
    <s v="Sat"/>
    <n v="15"/>
    <x v="2"/>
    <x v="10"/>
  </r>
  <r>
    <s v="SUB_3704"/>
    <s v="ID_2746"/>
    <s v="Short Film"/>
    <s v="India"/>
    <n v="0.2"/>
    <n v="56"/>
    <s v="Wed"/>
    <n v="17"/>
    <x v="1"/>
    <x v="6"/>
  </r>
  <r>
    <s v="SUB_3705"/>
    <s v="ID_3451"/>
    <s v="Best Producer"/>
    <s v="Others"/>
    <n v="0.2"/>
    <n v="40"/>
    <s v="Mon"/>
    <n v="16"/>
    <x v="0"/>
    <x v="4"/>
  </r>
  <r>
    <s v="SUB_3706"/>
    <s v="ID_1449"/>
    <s v="Best Cinematography"/>
    <s v="Germany"/>
    <n v="0"/>
    <n v="50"/>
    <s v="Wed"/>
    <n v="13"/>
    <x v="0"/>
    <x v="12"/>
  </r>
  <r>
    <s v="SUB_3707"/>
    <s v="ID_2575"/>
    <s v="Short Script"/>
    <s v="Germany"/>
    <n v="0.2"/>
    <n v="56"/>
    <s v="Wed"/>
    <n v="12"/>
    <x v="0"/>
    <x v="4"/>
  </r>
  <r>
    <s v="SUB_3708"/>
    <s v="ID_2170"/>
    <s v="Best Actor"/>
    <s v="South Korea"/>
    <n v="0"/>
    <n v="50"/>
    <s v="Fri"/>
    <n v="11"/>
    <x v="1"/>
    <x v="6"/>
  </r>
  <r>
    <s v="SUB_3709"/>
    <s v="ID_1285"/>
    <s v="Best Actor"/>
    <s v="Australia"/>
    <n v="0.1"/>
    <n v="45"/>
    <s v="Tue"/>
    <n v="11"/>
    <x v="2"/>
    <x v="4"/>
  </r>
  <r>
    <s v="SUB_3710"/>
    <s v="ID_1605"/>
    <s v="Best Cinematography"/>
    <s v="Nigeria"/>
    <n v="0.2"/>
    <n v="40"/>
    <s v="Thu"/>
    <n v="13"/>
    <x v="2"/>
    <x v="7"/>
  </r>
  <r>
    <s v="SUB_3711"/>
    <s v="ID_2188"/>
    <s v="Best Sound Design"/>
    <s v="India"/>
    <n v="0.3"/>
    <n v="35"/>
    <s v="Tue"/>
    <n v="14"/>
    <x v="0"/>
    <x v="13"/>
  </r>
  <r>
    <s v="SUB_3712"/>
    <s v="ID_1834"/>
    <s v="Feature Film"/>
    <s v="Others"/>
    <n v="0.2"/>
    <n v="64"/>
    <s v="Sun"/>
    <n v="14"/>
    <x v="2"/>
    <x v="8"/>
  </r>
  <r>
    <s v="SUB_3713"/>
    <s v="ID_1575"/>
    <s v="Best Actress"/>
    <s v="United States"/>
    <n v="0.3"/>
    <n v="35"/>
    <s v="Tue"/>
    <n v="13"/>
    <x v="2"/>
    <x v="12"/>
  </r>
  <r>
    <s v="SUB_3714"/>
    <s v="ID_2920"/>
    <s v="Short Script"/>
    <s v="Others"/>
    <n v="0"/>
    <n v="70"/>
    <s v="Wed"/>
    <n v="16"/>
    <x v="0"/>
    <x v="11"/>
  </r>
  <r>
    <s v="SUB_3715"/>
    <s v="ID_1487"/>
    <s v="Best Actor"/>
    <s v="Australia"/>
    <n v="0.3"/>
    <n v="35"/>
    <s v="Sun"/>
    <n v="11"/>
    <x v="0"/>
    <x v="3"/>
  </r>
  <r>
    <s v="SUB_3716"/>
    <s v="ID_1514"/>
    <s v="Best Director"/>
    <s v="India"/>
    <n v="0.2"/>
    <n v="40"/>
    <s v="Mon"/>
    <n v="12"/>
    <x v="0"/>
    <x v="5"/>
  </r>
  <r>
    <s v="SUB_3717"/>
    <s v="ID_3033"/>
    <s v="Documentary"/>
    <s v="Others"/>
    <n v="0.3"/>
    <n v="49"/>
    <s v="Thu"/>
    <n v="16"/>
    <x v="0"/>
    <x v="4"/>
  </r>
  <r>
    <s v="SUB_3718"/>
    <s v="ID_2667"/>
    <s v="Short Film"/>
    <s v="Canada"/>
    <n v="0.2"/>
    <n v="56"/>
    <s v="Thu"/>
    <n v="17"/>
    <x v="0"/>
    <x v="12"/>
  </r>
  <r>
    <s v="SUB_3719"/>
    <s v="ID_4051"/>
    <s v="Best Sound Design"/>
    <s v="Germany"/>
    <n v="0.2"/>
    <n v="40"/>
    <s v="Fri"/>
    <n v="16"/>
    <x v="1"/>
    <x v="6"/>
  </r>
  <r>
    <s v="SUB_3720"/>
    <s v="ID_2306"/>
    <s v="Best Sound Design"/>
    <s v="United States"/>
    <n v="0.3"/>
    <n v="35"/>
    <s v="Wed"/>
    <n v="17"/>
    <x v="0"/>
    <x v="12"/>
  </r>
  <r>
    <s v="SUB_3721"/>
    <s v="ID_1665"/>
    <s v="Documentary"/>
    <s v="Nigeria"/>
    <n v="0.2"/>
    <n v="56"/>
    <s v="Mon"/>
    <n v="14"/>
    <x v="1"/>
    <x v="6"/>
  </r>
  <r>
    <s v="SUB_3722"/>
    <s v="ID_3141"/>
    <s v="Best Actor"/>
    <s v="India"/>
    <n v="0.4"/>
    <n v="30"/>
    <s v="Thu"/>
    <n v="16"/>
    <x v="0"/>
    <x v="11"/>
  </r>
  <r>
    <s v="SUB_3723"/>
    <s v="ID_3326"/>
    <s v="Best Editing"/>
    <s v="Others"/>
    <n v="0"/>
    <n v="50"/>
    <s v="Thu"/>
    <n v="14"/>
    <x v="0"/>
    <x v="10"/>
  </r>
  <r>
    <s v="SUB_3724"/>
    <s v="ID_4129"/>
    <s v="Documentary"/>
    <s v="United States"/>
    <n v="0.3"/>
    <n v="49"/>
    <s v="Wed"/>
    <n v="12"/>
    <x v="1"/>
    <x v="6"/>
  </r>
  <r>
    <s v="SUB_3725"/>
    <s v="ID_3979"/>
    <s v="Best Actor"/>
    <s v="Mexico"/>
    <n v="0"/>
    <n v="50"/>
    <s v="Fri"/>
    <n v="14"/>
    <x v="1"/>
    <x v="6"/>
  </r>
  <r>
    <s v="SUB_3726"/>
    <s v="ID_3303"/>
    <s v="Best Actor"/>
    <s v="Others"/>
    <n v="0.3"/>
    <n v="35"/>
    <s v="Wed"/>
    <n v="14"/>
    <x v="0"/>
    <x v="10"/>
  </r>
  <r>
    <s v="SUB_3727"/>
    <s v="ID_2939"/>
    <s v="Documentary"/>
    <s v="Others"/>
    <n v="0.3"/>
    <n v="49"/>
    <s v="Thu"/>
    <n v="12"/>
    <x v="0"/>
    <x v="8"/>
  </r>
  <r>
    <s v="SUB_3728"/>
    <s v="ID_2669"/>
    <s v="Documentary"/>
    <s v="Canada"/>
    <n v="0.2"/>
    <n v="56"/>
    <s v="Thu"/>
    <n v="10"/>
    <x v="0"/>
    <x v="2"/>
  </r>
  <r>
    <s v="SUB_3729"/>
    <s v="ID_2699"/>
    <s v="Documentary"/>
    <s v="India"/>
    <n v="0.3"/>
    <n v="49"/>
    <s v="Fri"/>
    <n v="9"/>
    <x v="0"/>
    <x v="5"/>
  </r>
  <r>
    <s v="SUB_3730"/>
    <s v="ID_1383"/>
    <s v="Best Cinematography"/>
    <s v="Brazil"/>
    <n v="0.2"/>
    <n v="40"/>
    <s v="Wed"/>
    <n v="14"/>
    <x v="0"/>
    <x v="12"/>
  </r>
  <r>
    <s v="SUB_3731"/>
    <s v="ID_3368"/>
    <s v="Documentary"/>
    <s v="India"/>
    <n v="0.3"/>
    <n v="49"/>
    <s v="Mon"/>
    <n v="16"/>
    <x v="2"/>
    <x v="11"/>
  </r>
  <r>
    <s v="SUB_3732"/>
    <s v="ID_1234"/>
    <s v="Best Sound Design"/>
    <s v="France"/>
    <n v="0.3"/>
    <n v="35"/>
    <s v="Mon"/>
    <n v="15"/>
    <x v="0"/>
    <x v="13"/>
  </r>
  <r>
    <s v="SUB_3733"/>
    <s v="ID_1026"/>
    <s v="Feature Script"/>
    <s v="India"/>
    <n v="0.3"/>
    <n v="56"/>
    <s v="Sun"/>
    <n v="13"/>
    <x v="2"/>
    <x v="1"/>
  </r>
  <r>
    <s v="SUB_3734"/>
    <s v="ID_1800"/>
    <s v="Feature Film"/>
    <s v="United States"/>
    <n v="0.2"/>
    <n v="64"/>
    <s v="Fri"/>
    <n v="16"/>
    <x v="1"/>
    <x v="6"/>
  </r>
  <r>
    <s v="SUB_3735"/>
    <s v="ID_3808"/>
    <s v="Best Actor"/>
    <s v="United States"/>
    <n v="0.1"/>
    <n v="45"/>
    <s v="Tue"/>
    <n v="16"/>
    <x v="2"/>
    <x v="1"/>
  </r>
  <r>
    <s v="SUB_3736"/>
    <s v="ID_4024"/>
    <s v="Best Sound Design"/>
    <s v="India"/>
    <n v="0.2"/>
    <n v="40"/>
    <s v="Sat"/>
    <n v="9"/>
    <x v="1"/>
    <x v="6"/>
  </r>
  <r>
    <s v="SUB_3737"/>
    <s v="ID_1392"/>
    <s v="Best Director"/>
    <s v="Germany"/>
    <n v="0.2"/>
    <n v="40"/>
    <s v="Wed"/>
    <n v="10"/>
    <x v="0"/>
    <x v="2"/>
  </r>
  <r>
    <s v="SUB_3738"/>
    <s v="ID_2091"/>
    <s v="Best Producer"/>
    <s v="Nigeria"/>
    <n v="0.3"/>
    <n v="35"/>
    <s v="Tue"/>
    <n v="12"/>
    <x v="0"/>
    <x v="1"/>
  </r>
  <r>
    <s v="SUB_3739"/>
    <s v="ID_2477"/>
    <s v="Best Cinematography"/>
    <s v="India"/>
    <n v="0.2"/>
    <n v="40"/>
    <s v="Sat"/>
    <n v="15"/>
    <x v="1"/>
    <x v="6"/>
  </r>
  <r>
    <s v="SUB_3740"/>
    <s v="ID_2614"/>
    <s v="Best Producer"/>
    <s v="Australia"/>
    <n v="0.2"/>
    <n v="40"/>
    <s v="Sun"/>
    <n v="16"/>
    <x v="0"/>
    <x v="1"/>
  </r>
  <r>
    <s v="SUB_3741"/>
    <s v="ID_2690"/>
    <s v="Best Cinematography"/>
    <s v="United Kingdom"/>
    <n v="0.1"/>
    <n v="45"/>
    <s v="Thu"/>
    <n v="13"/>
    <x v="1"/>
    <x v="6"/>
  </r>
  <r>
    <s v="SUB_3742"/>
    <s v="ID_2951"/>
    <s v="Best Sound Design"/>
    <s v="Nigeria"/>
    <n v="0"/>
    <n v="50"/>
    <s v="Tue"/>
    <n v="9"/>
    <x v="2"/>
    <x v="1"/>
  </r>
  <r>
    <s v="SUB_3743"/>
    <s v="ID_3949"/>
    <s v="Best Actress"/>
    <s v="India"/>
    <n v="0"/>
    <n v="50"/>
    <s v="Wed"/>
    <n v="11"/>
    <x v="0"/>
    <x v="10"/>
  </r>
  <r>
    <s v="SUB_3744"/>
    <s v="ID_2461"/>
    <s v="Best Editing"/>
    <s v="Germany"/>
    <n v="0"/>
    <n v="50"/>
    <s v="Tue"/>
    <n v="10"/>
    <x v="0"/>
    <x v="2"/>
  </r>
  <r>
    <s v="SUB_3745"/>
    <s v="ID_2756"/>
    <s v="Feature Script"/>
    <s v="South Korea"/>
    <n v="0.4"/>
    <n v="48"/>
    <s v="Thu"/>
    <n v="10"/>
    <x v="0"/>
    <x v="8"/>
  </r>
  <r>
    <s v="SUB_3746"/>
    <s v="ID_3764"/>
    <s v="Best Actress"/>
    <s v="United States"/>
    <n v="0.2"/>
    <n v="40"/>
    <s v="Sun"/>
    <n v="17"/>
    <x v="0"/>
    <x v="11"/>
  </r>
  <r>
    <s v="SUB_3747"/>
    <s v="ID_3122"/>
    <s v="Best Director"/>
    <s v="United States"/>
    <n v="0.3"/>
    <n v="35"/>
    <s v="Wed"/>
    <n v="9"/>
    <x v="0"/>
    <x v="9"/>
  </r>
  <r>
    <s v="SUB_3748"/>
    <s v="ID_2601"/>
    <s v="Best Editing"/>
    <s v="Canada"/>
    <n v="0.3"/>
    <n v="35"/>
    <s v="Tue"/>
    <n v="17"/>
    <x v="0"/>
    <x v="9"/>
  </r>
  <r>
    <s v="SUB_3749"/>
    <s v="ID_1253"/>
    <s v="Best Editing"/>
    <s v="United Kingdom"/>
    <n v="0"/>
    <n v="50"/>
    <s v="Thu"/>
    <n v="13"/>
    <x v="1"/>
    <x v="6"/>
  </r>
  <r>
    <s v="SUB_3750"/>
    <s v="ID_1601"/>
    <s v="Feature Script"/>
    <s v="United States"/>
    <n v="0.1"/>
    <n v="72"/>
    <s v="Wed"/>
    <n v="11"/>
    <x v="0"/>
    <x v="12"/>
  </r>
  <r>
    <s v="SUB_3751"/>
    <s v="ID_3409"/>
    <s v="Documentary"/>
    <s v="United Kingdom"/>
    <n v="0.3"/>
    <n v="49"/>
    <s v="Wed"/>
    <n v="9"/>
    <x v="0"/>
    <x v="11"/>
  </r>
  <r>
    <s v="SUB_3752"/>
    <s v="ID_2486"/>
    <s v="Documentary"/>
    <s v="United States"/>
    <n v="0.2"/>
    <n v="56"/>
    <s v="Fri"/>
    <n v="10"/>
    <x v="2"/>
    <x v="4"/>
  </r>
  <r>
    <s v="SUB_3753"/>
    <s v="ID_1238"/>
    <s v="Feature Film"/>
    <s v="United Kingdom"/>
    <n v="0"/>
    <n v="80"/>
    <s v="Sat"/>
    <n v="9"/>
    <x v="0"/>
    <x v="10"/>
  </r>
  <r>
    <s v="SUB_3754"/>
    <s v="ID_4124"/>
    <s v="Short Script"/>
    <s v="United States"/>
    <n v="0"/>
    <n v="70"/>
    <s v="Mon"/>
    <n v="16"/>
    <x v="1"/>
    <x v="6"/>
  </r>
  <r>
    <s v="SUB_3755"/>
    <s v="ID_2567"/>
    <s v="Best Sound Design"/>
    <s v="India"/>
    <n v="0.4"/>
    <n v="30"/>
    <s v="Sun"/>
    <n v="12"/>
    <x v="0"/>
    <x v="7"/>
  </r>
  <r>
    <s v="SUB_3756"/>
    <s v="ID_3961"/>
    <s v="Feature Film"/>
    <s v="Others"/>
    <n v="0.3"/>
    <n v="56"/>
    <s v="Sun"/>
    <n v="13"/>
    <x v="0"/>
    <x v="10"/>
  </r>
  <r>
    <s v="SUB_3757"/>
    <s v="ID_1384"/>
    <s v="Best Actress"/>
    <s v="France"/>
    <n v="0.2"/>
    <n v="40"/>
    <s v="Wed"/>
    <n v="11"/>
    <x v="2"/>
    <x v="12"/>
  </r>
  <r>
    <s v="SUB_3758"/>
    <s v="ID_1876"/>
    <s v="Best Sound Design"/>
    <s v="Canada"/>
    <n v="0.3"/>
    <n v="35"/>
    <s v="Sun"/>
    <n v="16"/>
    <x v="0"/>
    <x v="11"/>
  </r>
  <r>
    <s v="SUB_3759"/>
    <s v="ID_1971"/>
    <s v="Best Producer"/>
    <s v="Mexico"/>
    <n v="0"/>
    <n v="50"/>
    <s v="Sat"/>
    <n v="11"/>
    <x v="0"/>
    <x v="0"/>
  </r>
  <r>
    <s v="SUB_3760"/>
    <s v="ID_2655"/>
    <s v="Best Editing"/>
    <s v="Canada"/>
    <n v="0.2"/>
    <n v="40"/>
    <s v="Mon"/>
    <n v="17"/>
    <x v="0"/>
    <x v="8"/>
  </r>
  <r>
    <s v="SUB_3761"/>
    <s v="ID_3211"/>
    <s v="Best Actress"/>
    <s v="United Kingdom"/>
    <n v="0.2"/>
    <n v="40"/>
    <s v="Mon"/>
    <n v="16"/>
    <x v="1"/>
    <x v="6"/>
  </r>
  <r>
    <s v="SUB_3762"/>
    <s v="ID_1959"/>
    <s v="Documentary"/>
    <s v="United States"/>
    <n v="0"/>
    <n v="70"/>
    <s v="Fri"/>
    <n v="16"/>
    <x v="1"/>
    <x v="6"/>
  </r>
  <r>
    <s v="SUB_3763"/>
    <s v="ID_1131"/>
    <s v="Best Sound Design"/>
    <s v="Germany"/>
    <n v="0.3"/>
    <n v="35"/>
    <s v="Sat"/>
    <n v="9"/>
    <x v="2"/>
    <x v="9"/>
  </r>
  <r>
    <s v="SUB_3764"/>
    <s v="ID_4190"/>
    <s v="Feature Script"/>
    <s v="India"/>
    <n v="0.2"/>
    <n v="64"/>
    <s v="Fri"/>
    <n v="17"/>
    <x v="1"/>
    <x v="6"/>
  </r>
  <r>
    <s v="SUB_3765"/>
    <s v="ID_3153"/>
    <s v="Short Script"/>
    <s v="Australia"/>
    <n v="0.2"/>
    <n v="56"/>
    <s v="Fri"/>
    <n v="10"/>
    <x v="1"/>
    <x v="6"/>
  </r>
  <r>
    <s v="SUB_3766"/>
    <s v="ID_1088"/>
    <s v="Best Actress"/>
    <s v="Canada"/>
    <n v="0.2"/>
    <n v="40"/>
    <s v="Fri"/>
    <n v="15"/>
    <x v="0"/>
    <x v="5"/>
  </r>
  <r>
    <s v="SUB_3767"/>
    <s v="ID_1368"/>
    <s v="Best Sound Design"/>
    <s v="France"/>
    <n v="0.2"/>
    <n v="40"/>
    <s v="Sat"/>
    <n v="13"/>
    <x v="2"/>
    <x v="12"/>
  </r>
  <r>
    <s v="SUB_3768"/>
    <s v="ID_1697"/>
    <s v="Short Film"/>
    <s v="South Korea"/>
    <n v="0.2"/>
    <n v="56"/>
    <s v="Sat"/>
    <n v="15"/>
    <x v="1"/>
    <x v="6"/>
  </r>
  <r>
    <s v="SUB_3769"/>
    <s v="ID_1605"/>
    <s v="Short Script"/>
    <s v="South Korea"/>
    <n v="0.3"/>
    <n v="49"/>
    <s v="Fri"/>
    <n v="11"/>
    <x v="2"/>
    <x v="7"/>
  </r>
  <r>
    <s v="SUB_3770"/>
    <s v="ID_3793"/>
    <s v="Best Actor"/>
    <s v="Australia"/>
    <n v="0.3"/>
    <n v="35"/>
    <s v="Wed"/>
    <n v="13"/>
    <x v="0"/>
    <x v="8"/>
  </r>
  <r>
    <s v="SUB_3771"/>
    <s v="ID_1119"/>
    <s v="Best Producer"/>
    <s v="United States"/>
    <n v="0"/>
    <n v="50"/>
    <s v="Thu"/>
    <n v="14"/>
    <x v="0"/>
    <x v="11"/>
  </r>
  <r>
    <s v="SUB_3772"/>
    <s v="ID_1881"/>
    <s v="Best Actor"/>
    <s v="United States"/>
    <n v="0.4"/>
    <n v="30"/>
    <s v="Fri"/>
    <n v="12"/>
    <x v="2"/>
    <x v="4"/>
  </r>
  <r>
    <s v="SUB_3773"/>
    <s v="ID_3568"/>
    <s v="Short Film"/>
    <s v="Others"/>
    <n v="0.2"/>
    <n v="56"/>
    <s v="Wed"/>
    <n v="12"/>
    <x v="0"/>
    <x v="10"/>
  </r>
  <r>
    <s v="SUB_3774"/>
    <s v="ID_3970"/>
    <s v="Feature Script"/>
    <s v="Others"/>
    <n v="0.1"/>
    <n v="72"/>
    <s v="Sat"/>
    <n v="16"/>
    <x v="0"/>
    <x v="9"/>
  </r>
  <r>
    <s v="SUB_3775"/>
    <s v="ID_1361"/>
    <s v="Best Actress"/>
    <s v="United States"/>
    <n v="0.3"/>
    <n v="35"/>
    <s v="Fri"/>
    <n v="12"/>
    <x v="1"/>
    <x v="6"/>
  </r>
  <r>
    <s v="SUB_3776"/>
    <s v="ID_2623"/>
    <s v="Best Editing"/>
    <s v="Others"/>
    <n v="0.3"/>
    <n v="35"/>
    <s v="Mon"/>
    <n v="14"/>
    <x v="1"/>
    <x v="6"/>
  </r>
  <r>
    <s v="SUB_3777"/>
    <s v="ID_2955"/>
    <s v="Short Film"/>
    <s v="Germany"/>
    <n v="0"/>
    <n v="70"/>
    <s v="Sat"/>
    <n v="9"/>
    <x v="1"/>
    <x v="6"/>
  </r>
  <r>
    <s v="SUB_3778"/>
    <s v="ID_3964"/>
    <s v="Best Cinematography"/>
    <s v="Nigeria"/>
    <n v="0.4"/>
    <n v="30"/>
    <s v="Wed"/>
    <n v="16"/>
    <x v="2"/>
    <x v="3"/>
  </r>
  <r>
    <s v="SUB_3779"/>
    <s v="ID_2810"/>
    <s v="Documentary"/>
    <s v="India"/>
    <n v="0"/>
    <n v="70"/>
    <s v="Mon"/>
    <n v="10"/>
    <x v="1"/>
    <x v="6"/>
  </r>
  <r>
    <s v="SUB_3780"/>
    <s v="ID_1397"/>
    <s v="Feature Script"/>
    <s v="Canada"/>
    <n v="0.4"/>
    <n v="48"/>
    <s v="Sun"/>
    <n v="15"/>
    <x v="1"/>
    <x v="6"/>
  </r>
  <r>
    <s v="SUB_3781"/>
    <s v="ID_2458"/>
    <s v="Short Script"/>
    <s v="Nigeria"/>
    <n v="0.3"/>
    <n v="49"/>
    <s v="Mon"/>
    <n v="16"/>
    <x v="0"/>
    <x v="0"/>
  </r>
  <r>
    <s v="SUB_3782"/>
    <s v="ID_2368"/>
    <s v="Short Script"/>
    <s v="United States"/>
    <n v="0.1"/>
    <n v="63"/>
    <s v="Thu"/>
    <n v="17"/>
    <x v="0"/>
    <x v="5"/>
  </r>
  <r>
    <s v="SUB_3783"/>
    <s v="ID_3422"/>
    <s v="Best Editing"/>
    <s v="Brazil"/>
    <n v="0.4"/>
    <n v="30"/>
    <s v="Sat"/>
    <n v="9"/>
    <x v="0"/>
    <x v="12"/>
  </r>
  <r>
    <s v="SUB_3784"/>
    <s v="ID_2451"/>
    <s v="Best Cinematography"/>
    <s v="United States"/>
    <n v="0.2"/>
    <n v="40"/>
    <s v="Sat"/>
    <n v="12"/>
    <x v="1"/>
    <x v="6"/>
  </r>
  <r>
    <s v="SUB_3785"/>
    <s v="ID_1252"/>
    <s v="Best Cinematography"/>
    <s v="United Kingdom"/>
    <n v="0"/>
    <n v="50"/>
    <s v="Sat"/>
    <n v="11"/>
    <x v="0"/>
    <x v="7"/>
  </r>
  <r>
    <s v="SUB_3786"/>
    <s v="ID_1568"/>
    <s v="Feature Film"/>
    <s v="Mexico"/>
    <n v="0.3"/>
    <n v="56"/>
    <s v="Sat"/>
    <n v="17"/>
    <x v="1"/>
    <x v="6"/>
  </r>
  <r>
    <s v="SUB_3787"/>
    <s v="ID_2252"/>
    <s v="Feature Script"/>
    <s v="United States"/>
    <n v="0.3"/>
    <n v="56"/>
    <s v="Tue"/>
    <n v="17"/>
    <x v="2"/>
    <x v="13"/>
  </r>
  <r>
    <s v="SUB_3788"/>
    <s v="ID_2847"/>
    <s v="Best Director"/>
    <s v="United States"/>
    <n v="0.3"/>
    <n v="35"/>
    <s v="Thu"/>
    <n v="14"/>
    <x v="1"/>
    <x v="6"/>
  </r>
  <r>
    <s v="SUB_3789"/>
    <s v="ID_2436"/>
    <s v="Short Script"/>
    <s v="Nigeria"/>
    <n v="0.2"/>
    <n v="56"/>
    <s v="Thu"/>
    <n v="10"/>
    <x v="2"/>
    <x v="11"/>
  </r>
  <r>
    <s v="SUB_3790"/>
    <s v="ID_3847"/>
    <s v="Short Script"/>
    <s v="United States"/>
    <n v="0.3"/>
    <n v="49"/>
    <s v="Tue"/>
    <n v="14"/>
    <x v="0"/>
    <x v="1"/>
  </r>
  <r>
    <s v="SUB_3791"/>
    <s v="ID_1685"/>
    <s v="Best Cinematography"/>
    <s v="Canada"/>
    <n v="0"/>
    <n v="50"/>
    <s v="Fri"/>
    <n v="16"/>
    <x v="1"/>
    <x v="6"/>
  </r>
  <r>
    <s v="SUB_3792"/>
    <s v="ID_3432"/>
    <s v="Documentary"/>
    <s v="India"/>
    <n v="0.1"/>
    <n v="63"/>
    <s v="Mon"/>
    <n v="11"/>
    <x v="0"/>
    <x v="10"/>
  </r>
  <r>
    <s v="SUB_3793"/>
    <s v="ID_3336"/>
    <s v="Short Script"/>
    <s v="Mexico"/>
    <n v="0.2"/>
    <n v="56"/>
    <s v="Wed"/>
    <n v="12"/>
    <x v="1"/>
    <x v="6"/>
  </r>
  <r>
    <s v="SUB_3794"/>
    <s v="ID_1800"/>
    <s v="Best Sound Design"/>
    <s v="United States"/>
    <n v="0"/>
    <n v="50"/>
    <s v="Fri"/>
    <n v="11"/>
    <x v="1"/>
    <x v="6"/>
  </r>
  <r>
    <s v="SUB_3795"/>
    <s v="ID_1422"/>
    <s v="Feature Film"/>
    <s v="United Kingdom"/>
    <n v="0"/>
    <n v="80"/>
    <s v="Sun"/>
    <n v="12"/>
    <x v="1"/>
    <x v="6"/>
  </r>
  <r>
    <s v="SUB_3796"/>
    <s v="ID_4098"/>
    <s v="Best Director"/>
    <s v="Canada"/>
    <n v="0"/>
    <n v="50"/>
    <s v="Sun"/>
    <n v="17"/>
    <x v="1"/>
    <x v="6"/>
  </r>
  <r>
    <s v="SUB_3797"/>
    <s v="ID_2185"/>
    <s v="Feature Script"/>
    <s v="Mexico"/>
    <n v="0.3"/>
    <n v="56"/>
    <s v="Sun"/>
    <n v="11"/>
    <x v="0"/>
    <x v="7"/>
  </r>
  <r>
    <s v="SUB_3798"/>
    <s v="ID_3143"/>
    <s v="Short Script"/>
    <s v="India"/>
    <n v="0"/>
    <n v="70"/>
    <s v="Sun"/>
    <n v="12"/>
    <x v="2"/>
    <x v="10"/>
  </r>
  <r>
    <s v="SUB_3799"/>
    <s v="ID_1032"/>
    <s v="Short Film"/>
    <s v="India"/>
    <n v="0.4"/>
    <n v="42"/>
    <s v="Thu"/>
    <n v="9"/>
    <x v="2"/>
    <x v="12"/>
  </r>
  <r>
    <s v="SUB_3800"/>
    <s v="ID_1534"/>
    <s v="Feature Script"/>
    <s v="United States"/>
    <n v="0.3"/>
    <n v="56"/>
    <s v="Mon"/>
    <n v="12"/>
    <x v="1"/>
    <x v="6"/>
  </r>
  <r>
    <s v="SUB_3801"/>
    <s v="ID_1954"/>
    <s v="Best Director"/>
    <s v="France"/>
    <n v="0.4"/>
    <n v="30"/>
    <s v="Thu"/>
    <n v="12"/>
    <x v="1"/>
    <x v="6"/>
  </r>
  <r>
    <s v="SUB_3802"/>
    <s v="ID_4002"/>
    <s v="Best Producer"/>
    <s v="Germany"/>
    <n v="0.2"/>
    <n v="40"/>
    <s v="Mon"/>
    <n v="9"/>
    <x v="1"/>
    <x v="6"/>
  </r>
  <r>
    <s v="SUB_3803"/>
    <s v="ID_1852"/>
    <s v="Best Editing"/>
    <s v="France"/>
    <n v="0.1"/>
    <n v="45"/>
    <s v="Sun"/>
    <n v="15"/>
    <x v="0"/>
    <x v="2"/>
  </r>
  <r>
    <s v="SUB_3804"/>
    <s v="ID_3111"/>
    <s v="Short Film"/>
    <s v="United Kingdom"/>
    <n v="0.3"/>
    <n v="49"/>
    <s v="Wed"/>
    <n v="13"/>
    <x v="2"/>
    <x v="0"/>
  </r>
  <r>
    <s v="SUB_3805"/>
    <s v="ID_2418"/>
    <s v="Best Sound Design"/>
    <s v="United Kingdom"/>
    <n v="0.3"/>
    <n v="35"/>
    <s v="Wed"/>
    <n v="9"/>
    <x v="0"/>
    <x v="4"/>
  </r>
  <r>
    <s v="SUB_3806"/>
    <s v="ID_1046"/>
    <s v="Best Director"/>
    <s v="Australia"/>
    <n v="0.3"/>
    <n v="35"/>
    <s v="Wed"/>
    <n v="13"/>
    <x v="1"/>
    <x v="6"/>
  </r>
  <r>
    <s v="SUB_3807"/>
    <s v="ID_3969"/>
    <s v="Short Film"/>
    <s v="United Kingdom"/>
    <n v="0"/>
    <n v="70"/>
    <s v="Tue"/>
    <n v="15"/>
    <x v="0"/>
    <x v="12"/>
  </r>
  <r>
    <s v="SUB_3808"/>
    <s v="ID_2077"/>
    <s v="Best Editing"/>
    <s v="South Korea"/>
    <n v="0.3"/>
    <n v="35"/>
    <s v="Thu"/>
    <n v="10"/>
    <x v="0"/>
    <x v="3"/>
  </r>
  <r>
    <s v="SUB_3809"/>
    <s v="ID_1840"/>
    <s v="Best Actress"/>
    <s v="United States"/>
    <n v="0.4"/>
    <n v="30"/>
    <s v="Mon"/>
    <n v="12"/>
    <x v="2"/>
    <x v="3"/>
  </r>
  <r>
    <s v="SUB_3810"/>
    <s v="ID_3166"/>
    <s v="Best Editing"/>
    <s v="India"/>
    <n v="0.2"/>
    <n v="40"/>
    <s v="Sun"/>
    <n v="17"/>
    <x v="1"/>
    <x v="6"/>
  </r>
  <r>
    <s v="SUB_3811"/>
    <s v="ID_2461"/>
    <s v="Best Sound Design"/>
    <s v="France"/>
    <n v="0.3"/>
    <n v="35"/>
    <s v="Tue"/>
    <n v="16"/>
    <x v="0"/>
    <x v="2"/>
  </r>
  <r>
    <s v="SUB_3812"/>
    <s v="ID_3193"/>
    <s v="Best Actress"/>
    <s v="India"/>
    <n v="0"/>
    <n v="50"/>
    <s v="Fri"/>
    <n v="11"/>
    <x v="1"/>
    <x v="6"/>
  </r>
  <r>
    <s v="SUB_3813"/>
    <s v="ID_2567"/>
    <s v="Best Sound Design"/>
    <s v="United States"/>
    <n v="0.2"/>
    <n v="40"/>
    <s v="Fri"/>
    <n v="14"/>
    <x v="0"/>
    <x v="7"/>
  </r>
  <r>
    <s v="SUB_3814"/>
    <s v="ID_1186"/>
    <s v="Best Sound Design"/>
    <s v="India"/>
    <n v="0.2"/>
    <n v="40"/>
    <s v="Tue"/>
    <n v="12"/>
    <x v="0"/>
    <x v="7"/>
  </r>
  <r>
    <s v="SUB_3815"/>
    <s v="ID_2292"/>
    <s v="Short Film"/>
    <s v="United States"/>
    <n v="0"/>
    <n v="70"/>
    <s v="Fri"/>
    <n v="17"/>
    <x v="0"/>
    <x v="8"/>
  </r>
  <r>
    <s v="SUB_3816"/>
    <s v="ID_1285"/>
    <s v="Best Cinematography"/>
    <s v="Canada"/>
    <n v="0.3"/>
    <n v="35"/>
    <s v="Tue"/>
    <n v="14"/>
    <x v="2"/>
    <x v="4"/>
  </r>
  <r>
    <s v="SUB_3817"/>
    <s v="ID_1934"/>
    <s v="Best Cinematography"/>
    <s v="United States"/>
    <n v="0.3"/>
    <n v="35"/>
    <s v="Thu"/>
    <n v="13"/>
    <x v="2"/>
    <x v="8"/>
  </r>
  <r>
    <s v="SUB_3818"/>
    <s v="ID_4015"/>
    <s v="Feature Script"/>
    <s v="India"/>
    <n v="0.2"/>
    <n v="64"/>
    <s v="Wed"/>
    <n v="13"/>
    <x v="1"/>
    <x v="6"/>
  </r>
  <r>
    <s v="SUB_3819"/>
    <s v="ID_3486"/>
    <s v="Documentary"/>
    <s v="India"/>
    <n v="0.4"/>
    <n v="42"/>
    <s v="Sat"/>
    <n v="14"/>
    <x v="2"/>
    <x v="9"/>
  </r>
  <r>
    <s v="SUB_3820"/>
    <s v="ID_3973"/>
    <s v="Best Producer"/>
    <s v="Nigeria"/>
    <n v="0.3"/>
    <n v="35"/>
    <s v="Sun"/>
    <n v="12"/>
    <x v="0"/>
    <x v="5"/>
  </r>
  <r>
    <s v="SUB_3821"/>
    <s v="ID_3078"/>
    <s v="Short Script"/>
    <s v="Others"/>
    <n v="0.2"/>
    <n v="56"/>
    <s v="Wed"/>
    <n v="9"/>
    <x v="2"/>
    <x v="0"/>
  </r>
  <r>
    <s v="SUB_3822"/>
    <s v="ID_3328"/>
    <s v="Best Director"/>
    <s v="South Korea"/>
    <n v="0.1"/>
    <n v="45"/>
    <s v="Wed"/>
    <n v="11"/>
    <x v="1"/>
    <x v="6"/>
  </r>
  <r>
    <s v="SUB_3823"/>
    <s v="ID_2381"/>
    <s v="Feature Script"/>
    <s v="Australia"/>
    <n v="0.3"/>
    <n v="56"/>
    <s v="Sun"/>
    <n v="15"/>
    <x v="0"/>
    <x v="3"/>
  </r>
  <r>
    <s v="SUB_3824"/>
    <s v="ID_3637"/>
    <s v="Short Script"/>
    <s v="United Kingdom"/>
    <n v="0"/>
    <n v="70"/>
    <s v="Fri"/>
    <n v="12"/>
    <x v="1"/>
    <x v="6"/>
  </r>
  <r>
    <s v="SUB_3825"/>
    <s v="ID_2305"/>
    <s v="Feature Script"/>
    <s v="France"/>
    <n v="0.3"/>
    <n v="56"/>
    <s v="Mon"/>
    <n v="10"/>
    <x v="0"/>
    <x v="2"/>
  </r>
  <r>
    <s v="SUB_3826"/>
    <s v="ID_2672"/>
    <s v="Best Director"/>
    <s v="Germany"/>
    <n v="0.2"/>
    <n v="40"/>
    <s v="Fri"/>
    <n v="17"/>
    <x v="1"/>
    <x v="6"/>
  </r>
  <r>
    <s v="SUB_3827"/>
    <s v="ID_3260"/>
    <s v="Best Director"/>
    <s v="Germany"/>
    <n v="0.3"/>
    <n v="35"/>
    <s v="Tue"/>
    <n v="13"/>
    <x v="1"/>
    <x v="6"/>
  </r>
  <r>
    <s v="SUB_3828"/>
    <s v="ID_1414"/>
    <s v="Best Cinematography"/>
    <s v="United Kingdom"/>
    <n v="0.3"/>
    <n v="35"/>
    <s v="Fri"/>
    <n v="10"/>
    <x v="0"/>
    <x v="2"/>
  </r>
  <r>
    <s v="SUB_3829"/>
    <s v="ID_2982"/>
    <s v="Documentary"/>
    <s v="India"/>
    <n v="0"/>
    <n v="70"/>
    <s v="Sun"/>
    <n v="12"/>
    <x v="1"/>
    <x v="6"/>
  </r>
  <r>
    <s v="SUB_3830"/>
    <s v="ID_1536"/>
    <s v="Feature Script"/>
    <s v="Germany"/>
    <n v="0.2"/>
    <n v="64"/>
    <s v="Sat"/>
    <n v="12"/>
    <x v="0"/>
    <x v="7"/>
  </r>
  <r>
    <s v="SUB_3831"/>
    <s v="ID_3114"/>
    <s v="Feature Film"/>
    <s v="Others"/>
    <n v="0.2"/>
    <n v="64"/>
    <s v="Fri"/>
    <n v="14"/>
    <x v="2"/>
    <x v="12"/>
  </r>
  <r>
    <s v="SUB_3832"/>
    <s v="ID_3337"/>
    <s v="Feature Script"/>
    <s v="Germany"/>
    <n v="0.2"/>
    <n v="64"/>
    <s v="Tue"/>
    <n v="11"/>
    <x v="1"/>
    <x v="6"/>
  </r>
  <r>
    <s v="SUB_3833"/>
    <s v="ID_3113"/>
    <s v="Short Film"/>
    <s v="Australia"/>
    <n v="0.3"/>
    <n v="49"/>
    <s v="Sat"/>
    <n v="17"/>
    <x v="0"/>
    <x v="0"/>
  </r>
  <r>
    <s v="SUB_3834"/>
    <s v="ID_3905"/>
    <s v="Best Producer"/>
    <s v="Nigeria"/>
    <n v="0.2"/>
    <n v="40"/>
    <s v="Fri"/>
    <n v="12"/>
    <x v="2"/>
    <x v="13"/>
  </r>
  <r>
    <s v="SUB_3835"/>
    <s v="ID_3826"/>
    <s v="Feature Script"/>
    <s v="Others"/>
    <n v="0.3"/>
    <n v="56"/>
    <s v="Fri"/>
    <n v="17"/>
    <x v="0"/>
    <x v="3"/>
  </r>
  <r>
    <s v="SUB_3836"/>
    <s v="ID_3629"/>
    <s v="Best Sound Design"/>
    <s v="United Kingdom"/>
    <n v="0.4"/>
    <n v="30"/>
    <s v="Tue"/>
    <n v="14"/>
    <x v="2"/>
    <x v="7"/>
  </r>
  <r>
    <s v="SUB_3837"/>
    <s v="ID_2310"/>
    <s v="Best Producer"/>
    <s v="Others"/>
    <n v="0.3"/>
    <n v="35"/>
    <s v="Sun"/>
    <n v="13"/>
    <x v="0"/>
    <x v="2"/>
  </r>
  <r>
    <s v="SUB_3838"/>
    <s v="ID_3517"/>
    <s v="Feature Film"/>
    <s v="Canada"/>
    <n v="0.3"/>
    <n v="56"/>
    <s v="Sun"/>
    <n v="13"/>
    <x v="1"/>
    <x v="6"/>
  </r>
  <r>
    <s v="SUB_3839"/>
    <s v="ID_1813"/>
    <s v="Best Actor"/>
    <s v="Mexico"/>
    <n v="0.1"/>
    <n v="45"/>
    <s v="Thu"/>
    <n v="14"/>
    <x v="0"/>
    <x v="10"/>
  </r>
  <r>
    <s v="SUB_3840"/>
    <s v="ID_3585"/>
    <s v="Best Editing"/>
    <s v="Canada"/>
    <n v="0.3"/>
    <n v="35"/>
    <s v="Thu"/>
    <n v="16"/>
    <x v="0"/>
    <x v="10"/>
  </r>
  <r>
    <s v="SUB_3841"/>
    <s v="ID_2991"/>
    <s v="Best Sound Design"/>
    <s v="South Korea"/>
    <n v="0.3"/>
    <n v="35"/>
    <s v="Sun"/>
    <n v="14"/>
    <x v="0"/>
    <x v="11"/>
  </r>
  <r>
    <s v="SUB_3842"/>
    <s v="ID_2951"/>
    <s v="Best Sound Design"/>
    <s v="United Kingdom"/>
    <n v="0"/>
    <n v="50"/>
    <s v="Wed"/>
    <n v="12"/>
    <x v="2"/>
    <x v="1"/>
  </r>
  <r>
    <s v="SUB_3843"/>
    <s v="ID_1248"/>
    <s v="Best Producer"/>
    <s v="United Kingdom"/>
    <n v="0.3"/>
    <n v="35"/>
    <s v="Sun"/>
    <n v="15"/>
    <x v="0"/>
    <x v="3"/>
  </r>
  <r>
    <s v="SUB_3844"/>
    <s v="ID_2611"/>
    <s v="Documentary"/>
    <s v="Germany"/>
    <n v="0.3"/>
    <n v="49"/>
    <s v="Fri"/>
    <n v="10"/>
    <x v="0"/>
    <x v="12"/>
  </r>
  <r>
    <s v="SUB_3845"/>
    <s v="ID_4039"/>
    <s v="Documentary"/>
    <s v="Nigeria"/>
    <n v="0.3"/>
    <n v="49"/>
    <s v="Sun"/>
    <n v="16"/>
    <x v="1"/>
    <x v="6"/>
  </r>
  <r>
    <s v="SUB_3846"/>
    <s v="ID_3857"/>
    <s v="Feature Script"/>
    <s v="Mexico"/>
    <n v="0"/>
    <n v="80"/>
    <s v="Fri"/>
    <n v="16"/>
    <x v="0"/>
    <x v="1"/>
  </r>
  <r>
    <s v="SUB_3847"/>
    <s v="ID_3680"/>
    <s v="Best Director"/>
    <s v="Brazil"/>
    <n v="0.3"/>
    <n v="35"/>
    <s v="Tue"/>
    <n v="10"/>
    <x v="0"/>
    <x v="3"/>
  </r>
  <r>
    <s v="SUB_3848"/>
    <s v="ID_2756"/>
    <s v="Best Cinematography"/>
    <s v="Nigeria"/>
    <n v="0.4"/>
    <n v="30"/>
    <s v="Fri"/>
    <n v="12"/>
    <x v="0"/>
    <x v="8"/>
  </r>
  <r>
    <s v="SUB_3849"/>
    <s v="ID_2631"/>
    <s v="Short Script"/>
    <s v="Australia"/>
    <n v="0.3"/>
    <n v="49"/>
    <s v="Tue"/>
    <n v="14"/>
    <x v="0"/>
    <x v="0"/>
  </r>
  <r>
    <s v="SUB_3850"/>
    <s v="ID_2354"/>
    <s v="Documentary"/>
    <s v="India"/>
    <n v="0.3"/>
    <n v="49"/>
    <s v="Wed"/>
    <n v="14"/>
    <x v="0"/>
    <x v="8"/>
  </r>
  <r>
    <s v="SUB_3851"/>
    <s v="ID_4194"/>
    <s v="Short Script"/>
    <s v="India"/>
    <n v="0.2"/>
    <n v="56"/>
    <s v="Fri"/>
    <n v="12"/>
    <x v="1"/>
    <x v="6"/>
  </r>
  <r>
    <s v="SUB_3852"/>
    <s v="ID_4177"/>
    <s v="Best Actor"/>
    <s v="Australia"/>
    <n v="0.1"/>
    <n v="45"/>
    <s v="Wed"/>
    <n v="15"/>
    <x v="1"/>
    <x v="6"/>
  </r>
  <r>
    <s v="SUB_3853"/>
    <s v="ID_3777"/>
    <s v="Best Producer"/>
    <s v="Nigeria"/>
    <n v="0.2"/>
    <n v="40"/>
    <s v="Fri"/>
    <n v="10"/>
    <x v="0"/>
    <x v="9"/>
  </r>
  <r>
    <s v="SUB_3854"/>
    <s v="ID_1156"/>
    <s v="Short Film"/>
    <s v="Germany"/>
    <n v="0.4"/>
    <n v="42"/>
    <s v="Wed"/>
    <n v="12"/>
    <x v="1"/>
    <x v="6"/>
  </r>
  <r>
    <s v="SUB_3855"/>
    <s v="ID_3215"/>
    <s v="Best Director"/>
    <s v="Brazil"/>
    <n v="0.3"/>
    <n v="35"/>
    <s v="Sat"/>
    <n v="11"/>
    <x v="2"/>
    <x v="10"/>
  </r>
  <r>
    <s v="SUB_3856"/>
    <s v="ID_2997"/>
    <s v="Best Director"/>
    <s v="Brazil"/>
    <n v="0.1"/>
    <n v="45"/>
    <s v="Tue"/>
    <n v="11"/>
    <x v="0"/>
    <x v="8"/>
  </r>
  <r>
    <s v="SUB_3857"/>
    <s v="ID_3319"/>
    <s v="Short Script"/>
    <s v="India"/>
    <n v="0.2"/>
    <n v="56"/>
    <s v="Wed"/>
    <n v="10"/>
    <x v="0"/>
    <x v="13"/>
  </r>
  <r>
    <s v="SUB_3858"/>
    <s v="ID_3052"/>
    <s v="Best Sound Design"/>
    <s v="Others"/>
    <n v="0.2"/>
    <n v="40"/>
    <s v="Sun"/>
    <n v="10"/>
    <x v="0"/>
    <x v="1"/>
  </r>
  <r>
    <s v="SUB_3859"/>
    <s v="ID_2715"/>
    <s v="Best Actor"/>
    <s v="United Kingdom"/>
    <n v="0.3"/>
    <n v="35"/>
    <s v="Fri"/>
    <n v="16"/>
    <x v="1"/>
    <x v="6"/>
  </r>
  <r>
    <s v="SUB_3860"/>
    <s v="ID_2043"/>
    <s v="Best Actress"/>
    <s v="Germany"/>
    <n v="0"/>
    <n v="50"/>
    <s v="Mon"/>
    <n v="9"/>
    <x v="1"/>
    <x v="6"/>
  </r>
  <r>
    <s v="SUB_3861"/>
    <s v="ID_3075"/>
    <s v="Best Actor"/>
    <s v="Canada"/>
    <n v="0"/>
    <n v="50"/>
    <s v="Sun"/>
    <n v="11"/>
    <x v="0"/>
    <x v="7"/>
  </r>
  <r>
    <s v="SUB_3862"/>
    <s v="ID_3900"/>
    <s v="Short Film"/>
    <s v="Others"/>
    <n v="0.3"/>
    <n v="49"/>
    <s v="Thu"/>
    <n v="13"/>
    <x v="0"/>
    <x v="12"/>
  </r>
  <r>
    <s v="SUB_3863"/>
    <s v="ID_1719"/>
    <s v="Short Script"/>
    <s v="Canada"/>
    <n v="0"/>
    <n v="70"/>
    <s v="Mon"/>
    <n v="11"/>
    <x v="1"/>
    <x v="6"/>
  </r>
  <r>
    <s v="SUB_3864"/>
    <s v="ID_2263"/>
    <s v="Best Actress"/>
    <s v="United States"/>
    <n v="0.3"/>
    <n v="35"/>
    <s v="Fri"/>
    <n v="11"/>
    <x v="1"/>
    <x v="6"/>
  </r>
  <r>
    <s v="SUB_3865"/>
    <s v="ID_1270"/>
    <s v="Documentary"/>
    <s v="United States"/>
    <n v="0.2"/>
    <n v="56"/>
    <s v="Wed"/>
    <n v="13"/>
    <x v="2"/>
    <x v="11"/>
  </r>
  <r>
    <s v="SUB_3866"/>
    <s v="ID_3347"/>
    <s v="Documentary"/>
    <s v="Mexico"/>
    <n v="0.3"/>
    <n v="49"/>
    <s v="Fri"/>
    <n v="9"/>
    <x v="0"/>
    <x v="10"/>
  </r>
  <r>
    <s v="SUB_3867"/>
    <s v="ID_4043"/>
    <s v="Feature Script"/>
    <s v="France"/>
    <n v="0.2"/>
    <n v="64"/>
    <s v="Wed"/>
    <n v="16"/>
    <x v="1"/>
    <x v="6"/>
  </r>
  <r>
    <s v="SUB_3868"/>
    <s v="ID_2392"/>
    <s v="Best Actress"/>
    <s v="United States"/>
    <n v="0"/>
    <n v="50"/>
    <s v="Tue"/>
    <n v="13"/>
    <x v="0"/>
    <x v="1"/>
  </r>
  <r>
    <s v="SUB_3869"/>
    <s v="ID_2642"/>
    <s v="Documentary"/>
    <s v="France"/>
    <n v="0.1"/>
    <n v="63"/>
    <s v="Fri"/>
    <n v="16"/>
    <x v="0"/>
    <x v="1"/>
  </r>
  <r>
    <s v="SUB_3870"/>
    <s v="ID_2233"/>
    <s v="Feature Script"/>
    <s v="India"/>
    <n v="0.3"/>
    <n v="56"/>
    <s v="Thu"/>
    <n v="11"/>
    <x v="0"/>
    <x v="8"/>
  </r>
  <r>
    <s v="SUB_3871"/>
    <s v="ID_2169"/>
    <s v="Best Director"/>
    <s v="Mexico"/>
    <n v="0.2"/>
    <n v="40"/>
    <s v="Thu"/>
    <n v="11"/>
    <x v="1"/>
    <x v="6"/>
  </r>
  <r>
    <s v="SUB_3872"/>
    <s v="ID_1648"/>
    <s v="Best Actor"/>
    <s v="India"/>
    <n v="0.2"/>
    <n v="40"/>
    <s v="Mon"/>
    <n v="14"/>
    <x v="2"/>
    <x v="5"/>
  </r>
  <r>
    <s v="SUB_3873"/>
    <s v="ID_3864"/>
    <s v="Best Producer"/>
    <s v="Germany"/>
    <n v="0.2"/>
    <n v="40"/>
    <s v="Sat"/>
    <n v="15"/>
    <x v="0"/>
    <x v="1"/>
  </r>
  <r>
    <s v="SUB_3874"/>
    <s v="ID_2052"/>
    <s v="Short Script"/>
    <s v="Others"/>
    <n v="0.3"/>
    <n v="49"/>
    <s v="Mon"/>
    <n v="12"/>
    <x v="1"/>
    <x v="6"/>
  </r>
  <r>
    <s v="SUB_3875"/>
    <s v="ID_1966"/>
    <s v="Best Sound Design"/>
    <s v="India"/>
    <n v="0.2"/>
    <n v="40"/>
    <s v="Sat"/>
    <n v="11"/>
    <x v="0"/>
    <x v="4"/>
  </r>
  <r>
    <s v="SUB_3876"/>
    <s v="ID_3672"/>
    <s v="Best Director"/>
    <s v="Others"/>
    <n v="0.1"/>
    <n v="45"/>
    <s v="Sat"/>
    <n v="17"/>
    <x v="0"/>
    <x v="12"/>
  </r>
  <r>
    <s v="SUB_3877"/>
    <s v="ID_3087"/>
    <s v="Best Cinematography"/>
    <s v="Canada"/>
    <n v="0.2"/>
    <n v="40"/>
    <s v="Sun"/>
    <n v="14"/>
    <x v="0"/>
    <x v="13"/>
  </r>
  <r>
    <s v="SUB_3878"/>
    <s v="ID_3187"/>
    <s v="Best Director"/>
    <s v="United Kingdom"/>
    <n v="0"/>
    <n v="50"/>
    <s v="Tue"/>
    <n v="12"/>
    <x v="0"/>
    <x v="10"/>
  </r>
  <r>
    <s v="SUB_3879"/>
    <s v="ID_3528"/>
    <s v="Feature Film"/>
    <s v="United Kingdom"/>
    <n v="0.3"/>
    <n v="56"/>
    <s v="Wed"/>
    <n v="13"/>
    <x v="1"/>
    <x v="6"/>
  </r>
  <r>
    <s v="SUB_3880"/>
    <s v="ID_1268"/>
    <s v="Best Actress"/>
    <s v="India"/>
    <n v="0.2"/>
    <n v="40"/>
    <s v="Wed"/>
    <n v="13"/>
    <x v="1"/>
    <x v="6"/>
  </r>
  <r>
    <s v="SUB_3881"/>
    <s v="ID_2406"/>
    <s v="Best Producer"/>
    <s v="Mexico"/>
    <n v="0"/>
    <n v="50"/>
    <s v="Mon"/>
    <n v="14"/>
    <x v="0"/>
    <x v="10"/>
  </r>
  <r>
    <s v="SUB_3882"/>
    <s v="ID_1755"/>
    <s v="Best Cinematography"/>
    <s v="India"/>
    <n v="0.2"/>
    <n v="40"/>
    <s v="Wed"/>
    <n v="17"/>
    <x v="2"/>
    <x v="9"/>
  </r>
  <r>
    <s v="SUB_3883"/>
    <s v="ID_2512"/>
    <s v="Best Producer"/>
    <s v="United States"/>
    <n v="0.1"/>
    <n v="45"/>
    <s v="Sat"/>
    <n v="11"/>
    <x v="1"/>
    <x v="6"/>
  </r>
  <r>
    <s v="SUB_3884"/>
    <s v="ID_2001"/>
    <s v="Documentary"/>
    <s v="United States"/>
    <n v="0.2"/>
    <n v="56"/>
    <s v="Thu"/>
    <n v="15"/>
    <x v="0"/>
    <x v="0"/>
  </r>
  <r>
    <s v="SUB_3885"/>
    <s v="ID_3832"/>
    <s v="Documentary"/>
    <s v="India"/>
    <n v="0.2"/>
    <n v="56"/>
    <s v="Wed"/>
    <n v="9"/>
    <x v="1"/>
    <x v="6"/>
  </r>
  <r>
    <s v="SUB_3886"/>
    <s v="ID_2856"/>
    <s v="Best Sound Design"/>
    <s v="United States"/>
    <n v="0.1"/>
    <n v="45"/>
    <s v="Mon"/>
    <n v="16"/>
    <x v="0"/>
    <x v="5"/>
  </r>
  <r>
    <s v="SUB_3887"/>
    <s v="ID_1231"/>
    <s v="Best Cinematography"/>
    <s v="India"/>
    <n v="0"/>
    <n v="50"/>
    <s v="Sat"/>
    <n v="15"/>
    <x v="0"/>
    <x v="11"/>
  </r>
  <r>
    <s v="SUB_3888"/>
    <s v="ID_1606"/>
    <s v="Feature Script"/>
    <s v="Germany"/>
    <n v="0.4"/>
    <n v="48"/>
    <s v="Sun"/>
    <n v="14"/>
    <x v="0"/>
    <x v="9"/>
  </r>
  <r>
    <s v="SUB_3889"/>
    <s v="ID_1942"/>
    <s v="Feature Script"/>
    <s v="Others"/>
    <n v="0.3"/>
    <n v="56"/>
    <s v="Tue"/>
    <n v="15"/>
    <x v="0"/>
    <x v="3"/>
  </r>
  <r>
    <s v="SUB_3890"/>
    <s v="ID_3433"/>
    <s v="Best Actor"/>
    <s v="United States"/>
    <n v="0.4"/>
    <n v="30"/>
    <s v="Thu"/>
    <n v="16"/>
    <x v="0"/>
    <x v="11"/>
  </r>
  <r>
    <s v="SUB_3891"/>
    <s v="ID_2812"/>
    <s v="Short Film"/>
    <s v="United Kingdom"/>
    <n v="0.3"/>
    <n v="49"/>
    <s v="Sat"/>
    <n v="12"/>
    <x v="0"/>
    <x v="11"/>
  </r>
  <r>
    <s v="SUB_3892"/>
    <s v="ID_2954"/>
    <s v="Documentary"/>
    <s v="Nigeria"/>
    <n v="0.2"/>
    <n v="56"/>
    <s v="Sun"/>
    <n v="11"/>
    <x v="1"/>
    <x v="6"/>
  </r>
  <r>
    <s v="SUB_3893"/>
    <s v="ID_3861"/>
    <s v="Best Director"/>
    <s v="United States"/>
    <n v="0.3"/>
    <n v="35"/>
    <s v="Thu"/>
    <n v="10"/>
    <x v="1"/>
    <x v="6"/>
  </r>
  <r>
    <s v="SUB_3894"/>
    <s v="ID_3164"/>
    <s v="Best Actress"/>
    <s v="India"/>
    <n v="0.3"/>
    <n v="35"/>
    <s v="Tue"/>
    <n v="12"/>
    <x v="0"/>
    <x v="0"/>
  </r>
  <r>
    <s v="SUB_3895"/>
    <s v="ID_1135"/>
    <s v="Short Script"/>
    <s v="India"/>
    <n v="0.3"/>
    <n v="49"/>
    <s v="Tue"/>
    <n v="9"/>
    <x v="2"/>
    <x v="2"/>
  </r>
  <r>
    <s v="SUB_3896"/>
    <s v="ID_2800"/>
    <s v="Best Cinematography"/>
    <s v="Canada"/>
    <n v="0"/>
    <n v="50"/>
    <s v="Thu"/>
    <n v="13"/>
    <x v="0"/>
    <x v="11"/>
  </r>
  <r>
    <s v="SUB_3897"/>
    <s v="ID_2123"/>
    <s v="Feature Script"/>
    <s v="India"/>
    <n v="0.2"/>
    <n v="64"/>
    <s v="Tue"/>
    <n v="9"/>
    <x v="0"/>
    <x v="5"/>
  </r>
  <r>
    <s v="SUB_3898"/>
    <s v="ID_1911"/>
    <s v="Best Actor"/>
    <s v="United States"/>
    <n v="0.2"/>
    <n v="40"/>
    <s v="Sat"/>
    <n v="15"/>
    <x v="0"/>
    <x v="3"/>
  </r>
  <r>
    <s v="SUB_3899"/>
    <s v="ID_2919"/>
    <s v="Best Actor"/>
    <s v="India"/>
    <n v="0.4"/>
    <n v="30"/>
    <s v="Sun"/>
    <n v="17"/>
    <x v="0"/>
    <x v="1"/>
  </r>
  <r>
    <s v="SUB_3900"/>
    <s v="ID_1182"/>
    <s v="Best Producer"/>
    <s v="Germany"/>
    <n v="0"/>
    <n v="50"/>
    <s v="Sat"/>
    <n v="10"/>
    <x v="0"/>
    <x v="4"/>
  </r>
  <r>
    <s v="SUB_3901"/>
    <s v="ID_1669"/>
    <s v="Best Editing"/>
    <s v="United States"/>
    <n v="0.2"/>
    <n v="40"/>
    <s v="Mon"/>
    <n v="13"/>
    <x v="2"/>
    <x v="11"/>
  </r>
  <r>
    <s v="SUB_3902"/>
    <s v="ID_1366"/>
    <s v="Best Actress"/>
    <s v="India"/>
    <n v="0.3"/>
    <n v="35"/>
    <s v="Wed"/>
    <n v="15"/>
    <x v="0"/>
    <x v="12"/>
  </r>
  <r>
    <s v="SUB_3903"/>
    <s v="ID_2732"/>
    <s v="Short Script"/>
    <s v="United States"/>
    <n v="0"/>
    <n v="70"/>
    <s v="Fri"/>
    <n v="16"/>
    <x v="1"/>
    <x v="6"/>
  </r>
  <r>
    <s v="SUB_3904"/>
    <s v="ID_3589"/>
    <s v="Best Sound Design"/>
    <s v="Germany"/>
    <n v="0.3"/>
    <n v="35"/>
    <s v="Sun"/>
    <n v="9"/>
    <x v="0"/>
    <x v="4"/>
  </r>
  <r>
    <s v="SUB_3905"/>
    <s v="ID_1400"/>
    <s v="Best Director"/>
    <s v="India"/>
    <n v="0"/>
    <n v="50"/>
    <s v="Tue"/>
    <n v="12"/>
    <x v="1"/>
    <x v="6"/>
  </r>
  <r>
    <s v="SUB_3906"/>
    <s v="ID_2329"/>
    <s v="Best Editing"/>
    <s v="India"/>
    <n v="0.3"/>
    <n v="35"/>
    <s v="Sat"/>
    <n v="17"/>
    <x v="0"/>
    <x v="11"/>
  </r>
  <r>
    <s v="SUB_3907"/>
    <s v="ID_3488"/>
    <s v="Best Producer"/>
    <s v="Mexico"/>
    <n v="0"/>
    <n v="50"/>
    <s v="Tue"/>
    <n v="13"/>
    <x v="0"/>
    <x v="11"/>
  </r>
  <r>
    <s v="SUB_3908"/>
    <s v="ID_3657"/>
    <s v="Best Actor"/>
    <s v="India"/>
    <n v="0"/>
    <n v="50"/>
    <s v="Sat"/>
    <n v="11"/>
    <x v="0"/>
    <x v="3"/>
  </r>
  <r>
    <s v="SUB_3909"/>
    <s v="ID_1601"/>
    <s v="Feature Film"/>
    <s v="Germany"/>
    <n v="0"/>
    <n v="80"/>
    <s v="Tue"/>
    <n v="17"/>
    <x v="0"/>
    <x v="12"/>
  </r>
  <r>
    <s v="SUB_3910"/>
    <s v="ID_2573"/>
    <s v="Best Producer"/>
    <s v="Others"/>
    <n v="0.2"/>
    <n v="40"/>
    <s v="Sun"/>
    <n v="14"/>
    <x v="0"/>
    <x v="12"/>
  </r>
  <r>
    <s v="SUB_3911"/>
    <s v="ID_1032"/>
    <s v="Best Editing"/>
    <s v="United States"/>
    <n v="0.3"/>
    <n v="35"/>
    <s v="Thu"/>
    <n v="17"/>
    <x v="2"/>
    <x v="12"/>
  </r>
  <r>
    <s v="SUB_3912"/>
    <s v="ID_3698"/>
    <s v="Best Cinematography"/>
    <s v="South Korea"/>
    <n v="0"/>
    <n v="50"/>
    <s v="Fri"/>
    <n v="14"/>
    <x v="1"/>
    <x v="6"/>
  </r>
  <r>
    <s v="SUB_3913"/>
    <s v="ID_3522"/>
    <s v="Short Script"/>
    <s v="Others"/>
    <n v="0"/>
    <n v="70"/>
    <s v="Wed"/>
    <n v="14"/>
    <x v="1"/>
    <x v="6"/>
  </r>
  <r>
    <s v="SUB_3914"/>
    <s v="ID_2838"/>
    <s v="Best Cinematography"/>
    <s v="Germany"/>
    <n v="0.3"/>
    <n v="35"/>
    <s v="Thu"/>
    <n v="12"/>
    <x v="1"/>
    <x v="6"/>
  </r>
  <r>
    <s v="SUB_3915"/>
    <s v="ID_3828"/>
    <s v="Documentary"/>
    <s v="Brazil"/>
    <n v="0"/>
    <n v="70"/>
    <s v="Sun"/>
    <n v="12"/>
    <x v="0"/>
    <x v="4"/>
  </r>
  <r>
    <s v="SUB_3916"/>
    <s v="ID_1688"/>
    <s v="Short Film"/>
    <s v="Mexico"/>
    <n v="0.3"/>
    <n v="49"/>
    <s v="Sat"/>
    <n v="15"/>
    <x v="2"/>
    <x v="11"/>
  </r>
  <r>
    <s v="SUB_3917"/>
    <s v="ID_1986"/>
    <s v="Documentary"/>
    <s v="United States"/>
    <n v="0.2"/>
    <n v="56"/>
    <s v="Thu"/>
    <n v="17"/>
    <x v="2"/>
    <x v="11"/>
  </r>
  <r>
    <s v="SUB_3918"/>
    <s v="ID_1378"/>
    <s v="Best Sound Design"/>
    <s v="South Korea"/>
    <n v="0.3"/>
    <n v="35"/>
    <s v="Mon"/>
    <n v="14"/>
    <x v="0"/>
    <x v="10"/>
  </r>
  <r>
    <s v="SUB_3919"/>
    <s v="ID_2028"/>
    <s v="Best Actress"/>
    <s v="Others"/>
    <n v="0.3"/>
    <n v="35"/>
    <s v="Fri"/>
    <n v="9"/>
    <x v="0"/>
    <x v="12"/>
  </r>
  <r>
    <s v="SUB_3920"/>
    <s v="ID_1382"/>
    <s v="Short Film"/>
    <s v="India"/>
    <n v="0.1"/>
    <n v="63"/>
    <s v="Thu"/>
    <n v="14"/>
    <x v="0"/>
    <x v="10"/>
  </r>
  <r>
    <s v="SUB_3921"/>
    <s v="ID_1666"/>
    <s v="Best Sound Design"/>
    <s v="United Kingdom"/>
    <n v="0.2"/>
    <n v="40"/>
    <s v="Tue"/>
    <n v="14"/>
    <x v="1"/>
    <x v="6"/>
  </r>
  <r>
    <s v="SUB_3922"/>
    <s v="ID_2342"/>
    <s v="Documentary"/>
    <s v="Nigeria"/>
    <n v="0.3"/>
    <n v="49"/>
    <s v="Fri"/>
    <n v="12"/>
    <x v="0"/>
    <x v="2"/>
  </r>
  <r>
    <s v="SUB_3923"/>
    <s v="ID_3483"/>
    <s v="Short Script"/>
    <s v="United States"/>
    <n v="0"/>
    <n v="70"/>
    <s v="Wed"/>
    <n v="10"/>
    <x v="0"/>
    <x v="10"/>
  </r>
  <r>
    <s v="SUB_3924"/>
    <s v="ID_1478"/>
    <s v="Feature Script"/>
    <s v="United States"/>
    <n v="0.4"/>
    <n v="48"/>
    <s v="Thu"/>
    <n v="12"/>
    <x v="0"/>
    <x v="8"/>
  </r>
  <r>
    <s v="SUB_3925"/>
    <s v="ID_4139"/>
    <s v="Feature Film"/>
    <s v="United Kingdom"/>
    <n v="0"/>
    <n v="80"/>
    <s v="Wed"/>
    <n v="12"/>
    <x v="1"/>
    <x v="6"/>
  </r>
  <r>
    <s v="SUB_3926"/>
    <s v="ID_3942"/>
    <s v="Short Script"/>
    <s v="Germany"/>
    <n v="0.3"/>
    <n v="49"/>
    <s v="Wed"/>
    <n v="9"/>
    <x v="0"/>
    <x v="4"/>
  </r>
  <r>
    <s v="SUB_3927"/>
    <s v="ID_1037"/>
    <s v="Feature Film"/>
    <s v="Others"/>
    <n v="0"/>
    <n v="80"/>
    <s v="Wed"/>
    <n v="13"/>
    <x v="0"/>
    <x v="7"/>
  </r>
  <r>
    <s v="SUB_3928"/>
    <s v="ID_2758"/>
    <s v="Best Producer"/>
    <s v="Mexico"/>
    <n v="0.1"/>
    <n v="45"/>
    <s v="Fri"/>
    <n v="15"/>
    <x v="1"/>
    <x v="6"/>
  </r>
  <r>
    <s v="SUB_3929"/>
    <s v="ID_3627"/>
    <s v="Best Editing"/>
    <s v="United Kingdom"/>
    <n v="0.3"/>
    <n v="35"/>
    <s v="Sat"/>
    <n v="11"/>
    <x v="2"/>
    <x v="9"/>
  </r>
  <r>
    <s v="SUB_3930"/>
    <s v="ID_2920"/>
    <s v="Feature Script"/>
    <s v="Canada"/>
    <n v="0.4"/>
    <n v="48"/>
    <s v="Fri"/>
    <n v="10"/>
    <x v="0"/>
    <x v="11"/>
  </r>
  <r>
    <s v="SUB_3931"/>
    <s v="ID_3569"/>
    <s v="Feature Script"/>
    <s v="France"/>
    <n v="0.2"/>
    <n v="64"/>
    <s v="Tue"/>
    <n v="14"/>
    <x v="2"/>
    <x v="5"/>
  </r>
  <r>
    <s v="SUB_3932"/>
    <s v="ID_3710"/>
    <s v="Best Editing"/>
    <s v="Mexico"/>
    <n v="0.3"/>
    <n v="35"/>
    <s v="Thu"/>
    <n v="9"/>
    <x v="2"/>
    <x v="12"/>
  </r>
  <r>
    <s v="SUB_3933"/>
    <s v="ID_4016"/>
    <s v="Best Actress"/>
    <s v="India"/>
    <n v="0.1"/>
    <n v="45"/>
    <s v="Thu"/>
    <n v="17"/>
    <x v="1"/>
    <x v="6"/>
  </r>
  <r>
    <s v="SUB_3934"/>
    <s v="ID_1004"/>
    <s v="Feature Film"/>
    <s v="Canada"/>
    <n v="0.2"/>
    <n v="64"/>
    <s v="Fri"/>
    <n v="17"/>
    <x v="0"/>
    <x v="0"/>
  </r>
  <r>
    <s v="SUB_3935"/>
    <s v="ID_4152"/>
    <s v="Documentary"/>
    <s v="United States"/>
    <n v="0.3"/>
    <n v="49"/>
    <s v="Fri"/>
    <n v="9"/>
    <x v="1"/>
    <x v="6"/>
  </r>
  <r>
    <s v="SUB_3936"/>
    <s v="ID_2613"/>
    <s v="Short Script"/>
    <s v="Mexico"/>
    <n v="0.2"/>
    <n v="56"/>
    <s v="Mon"/>
    <n v="9"/>
    <x v="1"/>
    <x v="6"/>
  </r>
  <r>
    <s v="SUB_3937"/>
    <s v="ID_3963"/>
    <s v="Best Director"/>
    <s v="Others"/>
    <n v="0.3"/>
    <n v="35"/>
    <s v="Sun"/>
    <n v="11"/>
    <x v="0"/>
    <x v="8"/>
  </r>
  <r>
    <s v="SUB_3938"/>
    <s v="ID_2246"/>
    <s v="Best Actor"/>
    <s v="United Kingdom"/>
    <n v="0.3"/>
    <n v="35"/>
    <s v="Tue"/>
    <n v="9"/>
    <x v="2"/>
    <x v="8"/>
  </r>
  <r>
    <s v="SUB_3939"/>
    <s v="ID_2235"/>
    <s v="Feature Film"/>
    <s v="Mexico"/>
    <n v="0.2"/>
    <n v="64"/>
    <s v="Sun"/>
    <n v="16"/>
    <x v="0"/>
    <x v="2"/>
  </r>
  <r>
    <s v="SUB_3940"/>
    <s v="ID_3688"/>
    <s v="Best Producer"/>
    <s v="United States"/>
    <n v="0"/>
    <n v="50"/>
    <s v="Tue"/>
    <n v="15"/>
    <x v="2"/>
    <x v="7"/>
  </r>
  <r>
    <s v="SUB_3941"/>
    <s v="ID_1681"/>
    <s v="Short Script"/>
    <s v="United States"/>
    <n v="0.2"/>
    <n v="56"/>
    <s v="Mon"/>
    <n v="12"/>
    <x v="0"/>
    <x v="13"/>
  </r>
  <r>
    <s v="SUB_3942"/>
    <s v="ID_2170"/>
    <s v="Short Script"/>
    <s v="United Kingdom"/>
    <n v="0.1"/>
    <n v="63"/>
    <s v="Sun"/>
    <n v="10"/>
    <x v="1"/>
    <x v="6"/>
  </r>
  <r>
    <s v="SUB_3943"/>
    <s v="ID_3365"/>
    <s v="Short Film"/>
    <s v="Germany"/>
    <n v="0.1"/>
    <n v="63"/>
    <s v="Sun"/>
    <n v="14"/>
    <x v="0"/>
    <x v="3"/>
  </r>
  <r>
    <s v="SUB_3944"/>
    <s v="ID_2847"/>
    <s v="Feature Film"/>
    <s v="Germany"/>
    <n v="0.1"/>
    <n v="72"/>
    <s v="Sat"/>
    <n v="9"/>
    <x v="1"/>
    <x v="6"/>
  </r>
  <r>
    <s v="SUB_3945"/>
    <s v="ID_3548"/>
    <s v="Best Director"/>
    <s v="India"/>
    <n v="0.3"/>
    <n v="35"/>
    <s v="Tue"/>
    <n v="9"/>
    <x v="1"/>
    <x v="6"/>
  </r>
  <r>
    <s v="SUB_3946"/>
    <s v="ID_2313"/>
    <s v="Best Producer"/>
    <s v="Australia"/>
    <n v="0.2"/>
    <n v="40"/>
    <s v="Thu"/>
    <n v="12"/>
    <x v="0"/>
    <x v="0"/>
  </r>
  <r>
    <s v="SUB_3947"/>
    <s v="ID_2447"/>
    <s v="Best Actor"/>
    <s v="Australia"/>
    <n v="0.4"/>
    <n v="30"/>
    <s v="Tue"/>
    <n v="11"/>
    <x v="0"/>
    <x v="5"/>
  </r>
  <r>
    <s v="SUB_3948"/>
    <s v="ID_2295"/>
    <s v="Best Cinematography"/>
    <s v="Australia"/>
    <n v="0.3"/>
    <n v="35"/>
    <s v="Wed"/>
    <n v="16"/>
    <x v="1"/>
    <x v="6"/>
  </r>
  <r>
    <s v="SUB_3949"/>
    <s v="ID_1632"/>
    <s v="Best Actor"/>
    <s v="South Korea"/>
    <n v="0.1"/>
    <n v="45"/>
    <s v="Thu"/>
    <n v="17"/>
    <x v="0"/>
    <x v="13"/>
  </r>
  <r>
    <s v="SUB_3950"/>
    <s v="ID_3739"/>
    <s v="Documentary"/>
    <s v="United Kingdom"/>
    <n v="0"/>
    <n v="70"/>
    <s v="Fri"/>
    <n v="10"/>
    <x v="2"/>
    <x v="1"/>
  </r>
  <r>
    <s v="SUB_3951"/>
    <s v="ID_3401"/>
    <s v="Best Editing"/>
    <s v="Brazil"/>
    <n v="0.1"/>
    <n v="45"/>
    <s v="Tue"/>
    <n v="12"/>
    <x v="0"/>
    <x v="10"/>
  </r>
  <r>
    <s v="SUB_3952"/>
    <s v="ID_2316"/>
    <s v="Best Editing"/>
    <s v="Brazil"/>
    <n v="0.2"/>
    <n v="40"/>
    <s v="Tue"/>
    <n v="13"/>
    <x v="0"/>
    <x v="3"/>
  </r>
  <r>
    <s v="SUB_3953"/>
    <s v="ID_1597"/>
    <s v="Feature Script"/>
    <s v="Nigeria"/>
    <n v="0.1"/>
    <n v="72"/>
    <s v="Wed"/>
    <n v="15"/>
    <x v="1"/>
    <x v="6"/>
  </r>
  <r>
    <s v="SUB_3954"/>
    <s v="ID_2489"/>
    <s v="Best Actor"/>
    <s v="Germany"/>
    <n v="0.2"/>
    <n v="40"/>
    <s v="Mon"/>
    <n v="13"/>
    <x v="1"/>
    <x v="6"/>
  </r>
  <r>
    <s v="SUB_3955"/>
    <s v="ID_3405"/>
    <s v="Best Producer"/>
    <s v="Nigeria"/>
    <n v="0.2"/>
    <n v="40"/>
    <s v="Sat"/>
    <n v="9"/>
    <x v="2"/>
    <x v="0"/>
  </r>
  <r>
    <s v="SUB_3956"/>
    <s v="ID_4076"/>
    <s v="Best Actor"/>
    <s v="Brazil"/>
    <n v="0"/>
    <n v="50"/>
    <s v="Mon"/>
    <n v="15"/>
    <x v="1"/>
    <x v="6"/>
  </r>
  <r>
    <s v="SUB_3957"/>
    <s v="ID_2030"/>
    <s v="Best Sound Design"/>
    <s v="Brazil"/>
    <n v="0.2"/>
    <n v="40"/>
    <s v="Sat"/>
    <n v="16"/>
    <x v="0"/>
    <x v="2"/>
  </r>
  <r>
    <s v="SUB_3958"/>
    <s v="ID_1789"/>
    <s v="Best Producer"/>
    <s v="United States"/>
    <n v="0.3"/>
    <n v="35"/>
    <s v="Mon"/>
    <n v="9"/>
    <x v="1"/>
    <x v="6"/>
  </r>
  <r>
    <s v="SUB_3959"/>
    <s v="ID_1307"/>
    <s v="Best Editing"/>
    <s v="United States"/>
    <n v="0.3"/>
    <n v="35"/>
    <s v="Wed"/>
    <n v="16"/>
    <x v="0"/>
    <x v="11"/>
  </r>
  <r>
    <s v="SUB_3960"/>
    <s v="ID_3690"/>
    <s v="Best Editing"/>
    <s v="United States"/>
    <n v="0.2"/>
    <n v="40"/>
    <s v="Tue"/>
    <n v="12"/>
    <x v="2"/>
    <x v="10"/>
  </r>
  <r>
    <s v="SUB_3961"/>
    <s v="ID_1239"/>
    <s v="Feature Film"/>
    <s v="United Kingdom"/>
    <n v="0"/>
    <n v="80"/>
    <s v="Sat"/>
    <n v="17"/>
    <x v="0"/>
    <x v="10"/>
  </r>
  <r>
    <s v="SUB_3962"/>
    <s v="ID_1633"/>
    <s v="Short Film"/>
    <s v="India"/>
    <n v="0.2"/>
    <n v="56"/>
    <s v="Sat"/>
    <n v="14"/>
    <x v="0"/>
    <x v="1"/>
  </r>
  <r>
    <s v="SUB_3963"/>
    <s v="ID_1366"/>
    <s v="Documentary"/>
    <s v="Others"/>
    <n v="0.1"/>
    <n v="63"/>
    <s v="Fri"/>
    <n v="12"/>
    <x v="0"/>
    <x v="12"/>
  </r>
  <r>
    <s v="SUB_3964"/>
    <s v="ID_2229"/>
    <s v="Best Producer"/>
    <s v="Canada"/>
    <n v="0"/>
    <n v="50"/>
    <s v="Tue"/>
    <n v="10"/>
    <x v="0"/>
    <x v="2"/>
  </r>
  <r>
    <s v="SUB_3965"/>
    <s v="ID_1885"/>
    <s v="Best Actor"/>
    <s v="India"/>
    <n v="0.2"/>
    <n v="40"/>
    <s v="Wed"/>
    <n v="13"/>
    <x v="0"/>
    <x v="1"/>
  </r>
  <r>
    <s v="SUB_3966"/>
    <s v="ID_2639"/>
    <s v="Best Sound Design"/>
    <s v="Others"/>
    <n v="0.4"/>
    <n v="30"/>
    <s v="Wed"/>
    <n v="13"/>
    <x v="1"/>
    <x v="6"/>
  </r>
  <r>
    <s v="SUB_3967"/>
    <s v="ID_3462"/>
    <s v="Feature Film"/>
    <s v="France"/>
    <n v="0.3"/>
    <n v="56"/>
    <s v="Tue"/>
    <n v="15"/>
    <x v="0"/>
    <x v="0"/>
  </r>
  <r>
    <s v="SUB_3968"/>
    <s v="ID_2184"/>
    <s v="Best Producer"/>
    <s v="United States"/>
    <n v="0.3"/>
    <n v="35"/>
    <s v="Sun"/>
    <n v="17"/>
    <x v="2"/>
    <x v="12"/>
  </r>
  <r>
    <s v="SUB_3969"/>
    <s v="ID_3212"/>
    <s v="Feature Film"/>
    <s v="Others"/>
    <n v="0.3"/>
    <n v="56"/>
    <s v="Wed"/>
    <n v="11"/>
    <x v="1"/>
    <x v="6"/>
  </r>
  <r>
    <s v="SUB_3970"/>
    <s v="ID_1972"/>
    <s v="Best Producer"/>
    <s v="India"/>
    <n v="0"/>
    <n v="50"/>
    <s v="Tue"/>
    <n v="14"/>
    <x v="2"/>
    <x v="10"/>
  </r>
  <r>
    <s v="SUB_3971"/>
    <s v="ID_3119"/>
    <s v="Best Actress"/>
    <s v="Nigeria"/>
    <n v="0.1"/>
    <n v="45"/>
    <s v="Wed"/>
    <n v="14"/>
    <x v="0"/>
    <x v="1"/>
  </r>
  <r>
    <s v="SUB_3972"/>
    <s v="ID_1056"/>
    <s v="Short Script"/>
    <s v="United States"/>
    <n v="0.2"/>
    <n v="56"/>
    <s v="Tue"/>
    <n v="13"/>
    <x v="1"/>
    <x v="6"/>
  </r>
  <r>
    <s v="SUB_3973"/>
    <s v="ID_2511"/>
    <s v="Best Director"/>
    <s v="United States"/>
    <n v="0.3"/>
    <n v="35"/>
    <s v="Sun"/>
    <n v="10"/>
    <x v="1"/>
    <x v="6"/>
  </r>
  <r>
    <s v="SUB_3974"/>
    <s v="ID_3303"/>
    <s v="Feature Film"/>
    <s v="United Kingdom"/>
    <n v="0.1"/>
    <n v="72"/>
    <s v="Wed"/>
    <n v="12"/>
    <x v="0"/>
    <x v="10"/>
  </r>
  <r>
    <s v="SUB_3975"/>
    <s v="ID_2851"/>
    <s v="Best Actor"/>
    <s v="Others"/>
    <n v="0.3"/>
    <n v="35"/>
    <s v="Fri"/>
    <n v="15"/>
    <x v="0"/>
    <x v="5"/>
  </r>
  <r>
    <s v="SUB_3976"/>
    <s v="ID_3348"/>
    <s v="Best Director"/>
    <s v="Others"/>
    <n v="0.3"/>
    <n v="35"/>
    <s v="Sat"/>
    <n v="16"/>
    <x v="2"/>
    <x v="3"/>
  </r>
  <r>
    <s v="SUB_3977"/>
    <s v="ID_2899"/>
    <s v="Short Film"/>
    <s v="United States"/>
    <n v="0.2"/>
    <n v="56"/>
    <s v="Fri"/>
    <n v="9"/>
    <x v="0"/>
    <x v="1"/>
  </r>
  <r>
    <s v="SUB_3978"/>
    <s v="ID_2211"/>
    <s v="Best Editing"/>
    <s v="Others"/>
    <n v="0"/>
    <n v="50"/>
    <s v="Wed"/>
    <n v="10"/>
    <x v="2"/>
    <x v="13"/>
  </r>
  <r>
    <s v="SUB_3979"/>
    <s v="ID_4139"/>
    <s v="Feature Script"/>
    <s v="Mexico"/>
    <n v="0.2"/>
    <n v="64"/>
    <s v="Thu"/>
    <n v="13"/>
    <x v="1"/>
    <x v="6"/>
  </r>
  <r>
    <s v="SUB_3980"/>
    <s v="ID_3752"/>
    <s v="Best Sound Design"/>
    <s v="Australia"/>
    <n v="0.3"/>
    <n v="35"/>
    <s v="Mon"/>
    <n v="14"/>
    <x v="0"/>
    <x v="3"/>
  </r>
  <r>
    <s v="SUB_3981"/>
    <s v="ID_1426"/>
    <s v="Best Producer"/>
    <s v="Canada"/>
    <n v="0.3"/>
    <n v="35"/>
    <s v="Sat"/>
    <n v="14"/>
    <x v="1"/>
    <x v="6"/>
  </r>
  <r>
    <s v="SUB_3982"/>
    <s v="ID_1405"/>
    <s v="Best Actress"/>
    <s v="Australia"/>
    <n v="0.3"/>
    <n v="35"/>
    <s v="Wed"/>
    <n v="17"/>
    <x v="2"/>
    <x v="0"/>
  </r>
  <r>
    <s v="SUB_3983"/>
    <s v="ID_3398"/>
    <s v="Best Director"/>
    <s v="Others"/>
    <n v="0.1"/>
    <n v="45"/>
    <s v="Thu"/>
    <n v="11"/>
    <x v="0"/>
    <x v="10"/>
  </r>
  <r>
    <s v="SUB_3984"/>
    <s v="ID_1805"/>
    <s v="Short Script"/>
    <s v="Others"/>
    <n v="0.2"/>
    <n v="56"/>
    <s v="Fri"/>
    <n v="17"/>
    <x v="1"/>
    <x v="6"/>
  </r>
  <r>
    <s v="SUB_3985"/>
    <s v="ID_1014"/>
    <s v="Documentary"/>
    <s v="United Kingdom"/>
    <n v="0.3"/>
    <n v="49"/>
    <s v="Fri"/>
    <n v="12"/>
    <x v="2"/>
    <x v="8"/>
  </r>
  <r>
    <s v="SUB_3986"/>
    <s v="ID_1870"/>
    <s v="Short Script"/>
    <s v="United States"/>
    <n v="0.3"/>
    <n v="49"/>
    <s v="Sat"/>
    <n v="14"/>
    <x v="0"/>
    <x v="10"/>
  </r>
  <r>
    <s v="SUB_3987"/>
    <s v="ID_3411"/>
    <s v="Feature Film"/>
    <s v="Brazil"/>
    <n v="0.3"/>
    <n v="56"/>
    <s v="Sun"/>
    <n v="15"/>
    <x v="0"/>
    <x v="0"/>
  </r>
  <r>
    <s v="SUB_3988"/>
    <s v="ID_3751"/>
    <s v="Short Script"/>
    <s v="Germany"/>
    <n v="0.3"/>
    <n v="49"/>
    <s v="Wed"/>
    <n v="11"/>
    <x v="0"/>
    <x v="0"/>
  </r>
  <r>
    <s v="SUB_3989"/>
    <s v="ID_3971"/>
    <s v="Feature Script"/>
    <s v="United States"/>
    <n v="0.3"/>
    <n v="56"/>
    <s v="Sat"/>
    <n v="14"/>
    <x v="0"/>
    <x v="0"/>
  </r>
  <r>
    <s v="SUB_3990"/>
    <s v="ID_3705"/>
    <s v="Best Actress"/>
    <s v="South Korea"/>
    <n v="0.3"/>
    <n v="35"/>
    <s v="Tue"/>
    <n v="12"/>
    <x v="0"/>
    <x v="7"/>
  </r>
  <r>
    <s v="SUB_3991"/>
    <s v="ID_2214"/>
    <s v="Best Editing"/>
    <s v="Brazil"/>
    <n v="0"/>
    <n v="50"/>
    <s v="Sat"/>
    <n v="13"/>
    <x v="0"/>
    <x v="2"/>
  </r>
  <r>
    <s v="SUB_3992"/>
    <s v="ID_2611"/>
    <s v="Best Sound Design"/>
    <s v="South Korea"/>
    <n v="0.2"/>
    <n v="40"/>
    <s v="Thu"/>
    <n v="9"/>
    <x v="0"/>
    <x v="12"/>
  </r>
  <r>
    <s v="SUB_3993"/>
    <s v="ID_1414"/>
    <s v="Documentary"/>
    <s v="Brazil"/>
    <n v="0"/>
    <n v="70"/>
    <s v="Tue"/>
    <n v="14"/>
    <x v="0"/>
    <x v="2"/>
  </r>
  <r>
    <s v="SUB_3994"/>
    <s v="ID_4168"/>
    <s v="Best Director"/>
    <s v="United Kingdom"/>
    <n v="0.2"/>
    <n v="40"/>
    <s v="Tue"/>
    <n v="11"/>
    <x v="1"/>
    <x v="6"/>
  </r>
  <r>
    <s v="SUB_3995"/>
    <s v="ID_3645"/>
    <s v="Best Director"/>
    <s v="Brazil"/>
    <n v="0"/>
    <n v="50"/>
    <s v="Fri"/>
    <n v="10"/>
    <x v="0"/>
    <x v="0"/>
  </r>
  <r>
    <s v="SUB_3996"/>
    <s v="ID_1924"/>
    <s v="Best Editing"/>
    <s v="United Kingdom"/>
    <n v="0.3"/>
    <n v="35"/>
    <s v="Sun"/>
    <n v="11"/>
    <x v="0"/>
    <x v="2"/>
  </r>
  <r>
    <s v="SUB_3997"/>
    <s v="ID_3810"/>
    <s v="Best Actor"/>
    <s v="Germany"/>
    <n v="0.4"/>
    <n v="30"/>
    <s v="Tue"/>
    <n v="12"/>
    <x v="1"/>
    <x v="6"/>
  </r>
  <r>
    <s v="SUB_3998"/>
    <s v="ID_2729"/>
    <s v="Best Actress"/>
    <s v="United States"/>
    <n v="0"/>
    <n v="50"/>
    <s v="Thu"/>
    <n v="15"/>
    <x v="0"/>
    <x v="2"/>
  </r>
  <r>
    <s v="SUB_3999"/>
    <s v="ID_1725"/>
    <s v="Documentary"/>
    <s v="South Korea"/>
    <n v="0"/>
    <n v="70"/>
    <s v="Wed"/>
    <n v="11"/>
    <x v="2"/>
    <x v="4"/>
  </r>
  <r>
    <s v="SUB_4000"/>
    <s v="ID_2129"/>
    <s v="Best Producer"/>
    <s v="Nigeria"/>
    <n v="0"/>
    <n v="50"/>
    <s v="Fri"/>
    <n v="11"/>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45730-D7D3-4691-B057-8E81BE86606E}"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Email Attribution Status">
  <location ref="U7:W11" firstHeaderRow="0" firstDataRow="1" firstDataCol="1"/>
  <pivotFields count="3">
    <pivotField axis="axisRow" allDrilled="1" subtotalTop="0" showAll="0" dataSourceSort="1" defaultSubtotal="0" defaultAttributeDrillState="1">
      <items count="3">
        <item n="Email Opened" x="0"/>
        <item n="Email Clicked" x="1"/>
        <item n="Organic Baseline"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Total Submission" fld="1" subtotal="count" baseField="0" baseItem="0"/>
    <dataField name="Revenue" fld="2" baseField="0" baseItem="0" numFmtId="166"/>
  </dataFields>
  <formats count="17">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 dxfId="10">
      <pivotArea field="0" type="button" dataOnly="0" labelOnly="1" outline="0" axis="axisRow" fieldPosition="0"/>
    </format>
    <format dxfId="9">
      <pivotArea dataOnly="0" labelOnly="1" outline="0" fieldPosition="0">
        <references count="1">
          <reference field="4294967294" count="2">
            <x v="0"/>
            <x v="1"/>
          </reference>
        </references>
      </pivotArea>
    </format>
    <format dxfId="8">
      <pivotArea field="0" type="button" dataOnly="0" labelOnly="1" outline="0" axis="axisRow" fieldPosition="0"/>
    </format>
    <format dxfId="7">
      <pivotArea dataOnly="0" labelOnly="1" outline="0" fieldPosition="0">
        <references count="1">
          <reference field="4294967294" count="2">
            <x v="0"/>
            <x v="1"/>
          </reference>
        </references>
      </pivotArea>
    </format>
    <format dxfId="6">
      <pivotArea outline="0" collapsedLevelsAreSubtotals="1" fieldPosition="0">
        <references count="1">
          <reference field="4294967294" count="1" selected="0">
            <x v="1"/>
          </reference>
        </references>
      </pivotArea>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Submission"/>
    <pivotHierarchy dragToData="1" caption="Revenue"/>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LM SUBMISSION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D8EAD-7F0A-4436-A497-6C10D595C1A6}"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ountry">
  <location ref="D7:F20" firstHeaderRow="0"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1"/>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v="11"/>
    </i>
    <i>
      <x v="5"/>
    </i>
    <i>
      <x v="10"/>
    </i>
    <i>
      <x v="4"/>
    </i>
    <i>
      <x v="8"/>
    </i>
    <i>
      <x v="9"/>
    </i>
    <i>
      <x v="3"/>
    </i>
    <i>
      <x v="7"/>
    </i>
    <i>
      <x v="2"/>
    </i>
    <i>
      <x v="6"/>
    </i>
    <i>
      <x/>
    </i>
    <i>
      <x v="1"/>
    </i>
    <i t="grand">
      <x/>
    </i>
  </rowItems>
  <colFields count="1">
    <field x="-2"/>
  </colFields>
  <colItems count="2">
    <i>
      <x/>
    </i>
    <i i="1">
      <x v="1"/>
    </i>
  </colItems>
  <dataFields count="2">
    <dataField name="Revenue" fld="1" baseField="0" baseItem="0" numFmtId="166"/>
    <dataField name="Revenue(%)" fld="2" showDataAs="percentOfTotal" baseField="0" baseItem="0" numFmtId="167">
      <extLst>
        <ext xmlns:x14="http://schemas.microsoft.com/office/spreadsheetml/2009/9/main" uri="{E15A36E0-9728-4e99-A89B-3F7291B0FE68}">
          <x14:dataField sourceField="1" uniqueName="[__Xl2].[Measures].[Sum of Final_Fee]"/>
        </ext>
      </extLst>
    </dataField>
  </dataFields>
  <formats count="22">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dataOnly="0" labelOnly="1" fieldPosition="0">
        <references count="1">
          <reference field="0" count="0"/>
        </references>
      </pivotArea>
    </format>
    <format dxfId="29">
      <pivotArea dataOnly="0" labelOnly="1" grandRow="1" outline="0" fieldPosition="0"/>
    </format>
    <format dxfId="28">
      <pivotArea field="0" type="button" dataOnly="0" labelOnly="1" outline="0" axis="axisRow" fieldPosition="0"/>
    </format>
    <format dxfId="27">
      <pivotArea dataOnly="0" labelOnly="1" outline="0" fieldPosition="0">
        <references count="1">
          <reference field="4294967294" count="2">
            <x v="0"/>
            <x v="1"/>
          </reference>
        </references>
      </pivotArea>
    </format>
    <format dxfId="26">
      <pivotArea field="0" type="button" dataOnly="0" labelOnly="1" outline="0" axis="axisRow" fieldPosition="0"/>
    </format>
    <format dxfId="25">
      <pivotArea dataOnly="0" labelOnly="1" outline="0" fieldPosition="0">
        <references count="1">
          <reference field="4294967294" count="2">
            <x v="0"/>
            <x v="1"/>
          </reference>
        </references>
      </pivotArea>
    </format>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0"/>
          </reference>
        </references>
      </pivotArea>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Filmmaker_ID"/>
    <pivotHierarchy dragToData="1"/>
    <pivotHierarchy dragToData="1" caption="Revenue(%)"/>
    <pivotHierarchy dragToData="1" caption="Distinct Count of Submitter_ID"/>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LM SUBMISSION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ACAC96-65CF-460F-9340-029DD8B42A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ail Hour">
  <location ref="Y7:Z21" firstHeaderRow="1" firstDataRow="1" firstDataCol="1"/>
  <pivotFields count="10">
    <pivotField dataField="1" showAll="0"/>
    <pivotField showAll="0"/>
    <pivotField showAll="0"/>
    <pivotField showAll="0"/>
    <pivotField showAll="0"/>
    <pivotField showAll="0"/>
    <pivotField showAll="0"/>
    <pivotField showAll="0"/>
    <pivotField showAll="0">
      <items count="4">
        <item h="1" x="0"/>
        <item x="2"/>
        <item h="1" x="1"/>
        <item t="default"/>
      </items>
    </pivotField>
    <pivotField axis="axisRow" showAll="0" sortType="descending">
      <items count="15">
        <item x="5"/>
        <item x="7"/>
        <item x="2"/>
        <item x="8"/>
        <item x="11"/>
        <item x="1"/>
        <item x="13"/>
        <item x="4"/>
        <item x="12"/>
        <item x="0"/>
        <item x="10"/>
        <item x="9"/>
        <item x="3"/>
        <item x="6"/>
        <item t="default"/>
      </items>
      <autoSortScope>
        <pivotArea dataOnly="0" outline="0" fieldPosition="0">
          <references count="1">
            <reference field="4294967294" count="1" selected="0">
              <x v="0"/>
            </reference>
          </references>
        </pivotArea>
      </autoSortScope>
    </pivotField>
  </pivotFields>
  <rowFields count="1">
    <field x="9"/>
  </rowFields>
  <rowItems count="14">
    <i>
      <x v="8"/>
    </i>
    <i>
      <x v="3"/>
    </i>
    <i>
      <x v="4"/>
    </i>
    <i>
      <x v="7"/>
    </i>
    <i>
      <x v="12"/>
    </i>
    <i>
      <x v="9"/>
    </i>
    <i>
      <x v="10"/>
    </i>
    <i>
      <x v="5"/>
    </i>
    <i>
      <x v="11"/>
    </i>
    <i>
      <x/>
    </i>
    <i>
      <x v="6"/>
    </i>
    <i>
      <x v="2"/>
    </i>
    <i>
      <x v="1"/>
    </i>
    <i t="grand">
      <x/>
    </i>
  </rowItems>
  <colItems count="1">
    <i/>
  </colItems>
  <dataFields count="1">
    <dataField name="Total Submission" fld="0" subtotal="count" baseField="9" baseItem="13"/>
  </dataFields>
  <formats count="16">
    <format dxfId="60">
      <pivotArea type="all" dataOnly="0" outline="0" fieldPosition="0"/>
    </format>
    <format dxfId="59">
      <pivotArea outline="0" collapsedLevelsAreSubtotals="1" fieldPosition="0"/>
    </format>
    <format dxfId="58">
      <pivotArea field="9" type="button" dataOnly="0" labelOnly="1" outline="0" axis="axisRow" fieldPosition="0"/>
    </format>
    <format dxfId="57">
      <pivotArea dataOnly="0" labelOnly="1" fieldPosition="0">
        <references count="1">
          <reference field="9"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9" type="button" dataOnly="0" labelOnly="1" outline="0" axis="axisRow" fieldPosition="0"/>
    </format>
    <format dxfId="51">
      <pivotArea dataOnly="0" labelOnly="1" fieldPosition="0">
        <references count="1">
          <reference field="9" count="0"/>
        </references>
      </pivotArea>
    </format>
    <format dxfId="50">
      <pivotArea dataOnly="0" labelOnly="1" grandRow="1" outline="0" fieldPosition="0"/>
    </format>
    <format dxfId="49">
      <pivotArea dataOnly="0" labelOnly="1" outline="0" axis="axisValues" fieldPosition="0"/>
    </format>
    <format dxfId="48">
      <pivotArea field="9" type="button" dataOnly="0" labelOnly="1" outline="0" axis="axisRow" fieldPosition="0"/>
    </format>
    <format dxfId="47">
      <pivotArea dataOnly="0" labelOnly="1" outline="0" axis="axisValues" fieldPosition="0"/>
    </format>
    <format dxfId="46">
      <pivotArea field="9" type="button" dataOnly="0" labelOnly="1" outline="0" axis="axisRow"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721C02-0902-438F-A2C3-11A46BE3AAFC}" name="PivotTable5"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Discount %">
  <location ref="L7:N1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2">
    <i>
      <x/>
    </i>
    <i i="1">
      <x v="1"/>
    </i>
  </colItems>
  <dataFields count="2">
    <dataField name="Avg. Final Fee" fld="2" subtotal="average" baseField="0" baseItem="0" numFmtId="168"/>
    <dataField name="Total Submission" fld="1" subtotal="count" baseField="0" baseItem="0"/>
  </dataFields>
  <formats count="15">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outline="0" fieldPosition="0">
        <references count="1">
          <reference field="4294967294" count="2">
            <x v="0"/>
            <x v="1"/>
          </reference>
        </references>
      </pivotArea>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outline="0" fieldPosition="0">
        <references count="1">
          <reference field="4294967294" count="2">
            <x v="0"/>
            <x v="1"/>
          </reference>
        </references>
      </pivotArea>
    </format>
    <format dxfId="65">
      <pivotArea field="0" type="button" dataOnly="0" labelOnly="1" outline="0" axis="axisRow" fieldPosition="0"/>
    </format>
    <format dxfId="64">
      <pivotArea dataOnly="0" labelOnly="1" outline="0" fieldPosition="0">
        <references count="1">
          <reference field="4294967294" count="2">
            <x v="0"/>
            <x v="1"/>
          </reference>
        </references>
      </pivotArea>
    </format>
    <format dxfId="63">
      <pivotArea field="0" type="button" dataOnly="0" labelOnly="1" outline="0" axis="axisRow" fieldPosition="0"/>
    </format>
    <format dxfId="62">
      <pivotArea dataOnly="0" labelOnly="1" outline="0" fieldPosition="0">
        <references count="1">
          <reference field="4294967294" count="2">
            <x v="0"/>
            <x v="1"/>
          </reference>
        </references>
      </pivotArea>
    </format>
    <format dxfId="61">
      <pivotArea outline="0" collapsedLevelsAreSubtotals="1" fieldPosition="0">
        <references count="1">
          <reference field="4294967294" count="1" selected="0">
            <x v="0"/>
          </reference>
        </references>
      </pivotArea>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Submission"/>
    <pivotHierarchy dragToData="1"/>
    <pivotHierarchy dragToData="1"/>
    <pivotHierarchy dragToData="1" caption="Avg. Final Fee"/>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LM SUBMISSION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6B33FE-1054-4039-9AB7-F030CD4069E6}"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ountry">
  <location ref="P7:R20" firstHeaderRow="0"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3">
    <i>
      <x v="11"/>
    </i>
    <i>
      <x v="5"/>
    </i>
    <i>
      <x v="10"/>
    </i>
    <i>
      <x v="4"/>
    </i>
    <i>
      <x v="8"/>
    </i>
    <i>
      <x v="9"/>
    </i>
    <i>
      <x/>
    </i>
    <i>
      <x v="2"/>
    </i>
    <i>
      <x v="7"/>
    </i>
    <i>
      <x v="6"/>
    </i>
    <i>
      <x v="1"/>
    </i>
    <i>
      <x v="3"/>
    </i>
    <i t="grand">
      <x/>
    </i>
  </rowItems>
  <colFields count="1">
    <field x="-2"/>
  </colFields>
  <colItems count="2">
    <i>
      <x/>
    </i>
    <i i="1">
      <x v="1"/>
    </i>
  </colItems>
  <dataFields count="2">
    <dataField name="Unique Filmmaker Count" fld="1" subtotal="count" baseField="0" baseItem="0">
      <extLst>
        <ext xmlns:x15="http://schemas.microsoft.com/office/spreadsheetml/2010/11/main" uri="{FABC7310-3BB5-11E1-824E-6D434824019B}">
          <x15:dataField isCountDistinct="1"/>
        </ext>
      </extLst>
    </dataField>
    <dataField name="Total Submission" fld="2" subtotal="count" baseField="0" baseItem="0"/>
  </dataFields>
  <formats count="22">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0" type="button" dataOnly="0" labelOnly="1" outline="0" axis="axisRow" fieldPosition="0"/>
    </format>
    <format dxfId="88">
      <pivotArea dataOnly="0" labelOnly="1" fieldPosition="0">
        <references count="1">
          <reference field="0" count="0"/>
        </references>
      </pivotArea>
    </format>
    <format dxfId="87">
      <pivotArea dataOnly="0" labelOnly="1" grandRow="1" outline="0" fieldPosition="0"/>
    </format>
    <format dxfId="86">
      <pivotArea dataOnly="0" labelOnly="1" outline="0" axis="axisValues" fieldPosition="0"/>
    </format>
    <format dxfId="85">
      <pivotArea field="0" type="button" dataOnly="0" labelOnly="1" outline="0" axis="axisRow" fieldPosition="0"/>
    </format>
    <format dxfId="84">
      <pivotArea dataOnly="0" labelOnly="1" outline="0" axis="axisValues" fieldPosition="0"/>
    </format>
    <format dxfId="83">
      <pivotArea field="0" type="button" dataOnly="0" labelOnly="1" outline="0" axis="axisRow" fieldPosition="0"/>
    </format>
    <format dxfId="82">
      <pivotArea dataOnly="0" labelOnly="1" outline="0" axis="axisValues" fieldPosition="0"/>
    </format>
    <format dxfId="81">
      <pivotArea field="0" type="button" dataOnly="0" labelOnly="1" outline="0" axis="axisRow" fieldPosition="0"/>
    </format>
    <format dxfId="80">
      <pivotArea dataOnly="0" labelOnly="1" outline="0" fieldPosition="0">
        <references count="1">
          <reference field="4294967294" count="2">
            <x v="0"/>
            <x v="1"/>
          </reference>
        </references>
      </pivotArea>
    </format>
    <format dxfId="79">
      <pivotArea field="0" type="button" dataOnly="0" labelOnly="1" outline="0" axis="axisRow" fieldPosition="0"/>
    </format>
    <format dxfId="78">
      <pivotArea dataOnly="0" labelOnly="1" outline="0" fieldPosition="0">
        <references count="1">
          <reference field="4294967294" count="2">
            <x v="0"/>
            <x v="1"/>
          </reference>
        </references>
      </pivotArea>
    </format>
    <format dxfId="77">
      <pivotArea field="0" type="button" dataOnly="0" labelOnly="1" outline="0" axis="axisRow" fieldPosition="0"/>
    </format>
    <format dxfId="76">
      <pivotArea dataOnly="0" labelOnly="1" outline="0" fieldPosition="0">
        <references count="1">
          <reference field="4294967294" count="2">
            <x v="0"/>
            <x v="1"/>
          </reference>
        </references>
      </pivotArea>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 Filmmaker Count"/>
    <pivotHierarchy dragToData="1" caption="Total Submiss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LM SUBMISSION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334427-595C-4C8C-91D7-7FA9581CD204}"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ubmission Hour">
  <location ref="H7:J17" firstHeaderRow="0"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0">
    <i>
      <x v="2"/>
    </i>
    <i>
      <x v="7"/>
    </i>
    <i>
      <x v="8"/>
    </i>
    <i>
      <x v="3"/>
    </i>
    <i>
      <x v="4"/>
    </i>
    <i>
      <x v="5"/>
    </i>
    <i>
      <x v="6"/>
    </i>
    <i>
      <x/>
    </i>
    <i>
      <x v="1"/>
    </i>
    <i t="grand">
      <x/>
    </i>
  </rowItems>
  <colFields count="1">
    <field x="-2"/>
  </colFields>
  <colItems count="2">
    <i>
      <x/>
    </i>
    <i i="1">
      <x v="1"/>
    </i>
  </colItems>
  <dataFields count="2">
    <dataField name="Revenue" fld="1" baseField="0" baseItem="0" numFmtId="166"/>
    <dataField name="Total Submission" fld="2" subtotal="count" baseField="0" baseItem="0" numFmtId="1"/>
  </dataFields>
  <formats count="16">
    <format dxfId="113">
      <pivotArea field="0" type="button" dataOnly="0" labelOnly="1" outline="0" axis="axisRow" fieldPosition="0"/>
    </format>
    <format dxfId="112">
      <pivotArea dataOnly="0" outline="0" axis="axisValues" fieldPosition="0"/>
    </format>
    <format dxfId="111">
      <pivotArea dataOnly="0" outline="0" axis="axisValues" fieldPosition="0"/>
    </format>
    <format dxfId="110">
      <pivotArea dataOnly="0" labelOnly="1" outline="0" axis="axisValues" fieldPosition="0"/>
    </format>
    <format dxfId="109">
      <pivotArea dataOnly="0" labelOnly="1" outline="0" axis="axisValues" fieldPosition="0"/>
    </format>
    <format dxfId="108">
      <pivotArea outline="0" collapsedLevelsAreSubtotals="1" fieldPosition="0"/>
    </format>
    <format dxfId="107">
      <pivotArea dataOnly="0" labelOnly="1" fieldPosition="0">
        <references count="1">
          <reference field="0" count="0"/>
        </references>
      </pivotArea>
    </format>
    <format dxfId="106">
      <pivotArea dataOnly="0" labelOnly="1" grandRow="1" outline="0" fieldPosition="0"/>
    </format>
    <format dxfId="105">
      <pivotArea outline="0" collapsedLevelsAreSubtotals="1" fieldPosition="0"/>
    </format>
    <format dxfId="104">
      <pivotArea dataOnly="0" labelOnly="1" fieldPosition="0">
        <references count="1">
          <reference field="0" count="0"/>
        </references>
      </pivotArea>
    </format>
    <format dxfId="103">
      <pivotArea dataOnly="0" labelOnly="1" grandRow="1" outline="0" fieldPosition="0"/>
    </format>
    <format dxfId="102">
      <pivotArea outline="0" collapsedLevelsAreSubtotals="1" fieldPosition="0"/>
    </format>
    <format dxfId="101">
      <pivotArea dataOnly="0" labelOnly="1" outline="0" fieldPosition="0">
        <references count="1">
          <reference field="4294967294" count="1">
            <x v="0"/>
          </reference>
        </references>
      </pivotArea>
    </format>
    <format dxfId="100">
      <pivotArea dataOnly="0" labelOnly="1" outline="0" fieldPosition="0">
        <references count="1">
          <reference field="4294967294" count="1">
            <x v="1"/>
          </reference>
        </references>
      </pivotArea>
    </format>
    <format dxfId="99">
      <pivotArea outline="0" collapsedLevelsAreSubtotals="1" fieldPosition="0">
        <references count="1">
          <reference field="4294967294" count="1" selected="0">
            <x v="1"/>
          </reference>
        </references>
      </pivotArea>
    </format>
    <format dxfId="98">
      <pivotArea outline="0" collapsedLevelsAreSubtotals="1" fieldPosition="0">
        <references count="1">
          <reference field="4294967294" count="1" selected="0">
            <x v="0"/>
          </reference>
        </references>
      </pivotArea>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Submission"/>
    <pivotHierarchy dragToData="1" caption="Revenue"/>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LM SUBMISSION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ail_Status" xr10:uid="{C75009CB-0E0E-41C9-9F32-39DD373C375B}" sourceName="Email_Status">
  <pivotTables>
    <pivotTable tabId="7" name="PivotTable8"/>
  </pivotTables>
  <data>
    <tabular pivotCacheId="162600114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ail_Status" xr10:uid="{FC578FDB-9F86-4924-8F9C-B527100EB179}" cache="Slicer_Email_Status" caption="Email_Status"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3815FD-E55B-4F2D-B1CF-221AAB80EDFB}" name="Table1" displayName="Table1" ref="A1:N4001" totalsRowShown="0">
  <autoFilter ref="A1:N4001" xr:uid="{353815FD-E55B-4F2D-B1CF-221AAB80EDFB}"/>
  <tableColumns count="14">
    <tableColumn id="1" xr3:uid="{2C735EC7-83C3-49FA-8679-D8289CD7B5D0}" name="Submitter_ID"/>
    <tableColumn id="2" xr3:uid="{16A6B5A5-A728-4566-8F7B-630C1BD707F8}" name="Filmmaker_ID"/>
    <tableColumn id="3" xr3:uid="{3C9B018E-46C3-457E-A814-BE1E128CD0A9}" name="Category"/>
    <tableColumn id="4" xr3:uid="{8BD696E8-2BB1-4823-9926-5C4CBBBFFE9D}" name="Country_Code"/>
    <tableColumn id="5" xr3:uid="{3F3A0770-03FC-4CD8-B880-6C94C43BA480}" name="Country_Name">
      <calculatedColumnFormula>VLOOKUP(D2,CODECHECK,2,FALSE)</calculatedColumnFormula>
    </tableColumn>
    <tableColumn id="6" xr3:uid="{CD0C6693-AC75-4DCD-A24F-A77A413401AD}" name="Base_Fee" dataDxfId="5">
      <calculatedColumnFormula>VLOOKUP(C2,Pricelist,2,FALSE)</calculatedColumnFormula>
    </tableColumn>
    <tableColumn id="7" xr3:uid="{425F2969-C2D6-4B76-9966-55ADEC93BE96}" name="Discount_Percentage"/>
    <tableColumn id="8" xr3:uid="{912AE907-7191-445B-AB16-932D18D4EF75}" name="Final_Fee" dataDxfId="4">
      <calculatedColumnFormula>F2-(G2*F2)</calculatedColumnFormula>
    </tableColumn>
    <tableColumn id="9" xr3:uid="{450EA032-D860-408E-9D8A-F663F0842947}" name="Submission_Date" dataDxfId="3"/>
    <tableColumn id="10" xr3:uid="{747ACE2F-8895-4567-8B58-DCBAB0D6852B}" name="Submission_Day" dataDxfId="2">
      <calculatedColumnFormula>TEXT(I2,"ddd")</calculatedColumnFormula>
    </tableColumn>
    <tableColumn id="11" xr3:uid="{FCBFC297-8BEE-4F71-BD68-BD11C0AC3933}" name="Submission_Time" dataDxfId="1"/>
    <tableColumn id="12" xr3:uid="{CAC9AA20-EAD3-401E-8D33-6A91AAB4EDD6}" name="Submission_Hour">
      <calculatedColumnFormula>HOUR(K2)</calculatedColumnFormula>
    </tableColumn>
    <tableColumn id="13" xr3:uid="{D03BF660-A4AE-4863-A218-7FCE7875ABCE}" name="Email_Status">
      <calculatedColumnFormula>_xlfn.XLOOKUP(B2,Email_Data!A:A,Email_Data!C:C,"Organic",0)</calculatedColumnFormula>
    </tableColumn>
    <tableColumn id="14" xr3:uid="{FAFFA9EF-1986-4935-935B-46E0143D4043}" name="Email_Hour" dataDxfId="0">
      <calculatedColumnFormula>_xlfn.XLOOKUP(Table1[[#This Row],[Filmmaker_ID]],Email_Data!$A:$A,Email_Data!$G:$G,"Not Found")</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8B889B-962F-47C2-BDED-59B5D429A59A}" name="Table4" displayName="Table4" ref="A1:J4001" totalsRowShown="0">
  <autoFilter ref="A1:J4001" xr:uid="{848B889B-962F-47C2-BDED-59B5D429A59A}"/>
  <tableColumns count="10">
    <tableColumn id="1" xr3:uid="{5A49BC25-F4AC-45F5-9F6D-DF3937BBB1F6}" name="Submitter_ID"/>
    <tableColumn id="2" xr3:uid="{F35BBD0D-48F0-4126-B5F6-C4A9BA03442C}" name="Filmmaker_ID"/>
    <tableColumn id="3" xr3:uid="{F49E4235-03FC-479A-BEF9-F7BF31DDBFA2}" name="Category"/>
    <tableColumn id="4" xr3:uid="{2692BE31-D3D7-4F21-ADB4-855CFEB7A705}" name="Country_Name"/>
    <tableColumn id="5" xr3:uid="{3BBB6A12-D50A-4B82-AA8C-7E4C528A45E0}" name="Discount_Percentage"/>
    <tableColumn id="6" xr3:uid="{563241FE-51F2-466F-8D46-2EF847CDD1E1}" name="Final_Fee"/>
    <tableColumn id="7" xr3:uid="{0207AA63-CE98-412D-BC2D-0B18A4D90B06}" name="Submission_Day"/>
    <tableColumn id="8" xr3:uid="{AF9BDF57-A63F-4C26-A4A0-F1D4A126C64A}" name="Submission_Hour"/>
    <tableColumn id="9" xr3:uid="{79EF1B9E-52ED-4FFA-A10F-628484C73CFB}" name="Email_Status"/>
    <tableColumn id="10" xr3:uid="{2C1C9C77-813D-4E54-9D4F-B1BAF89C90D3}" name="Email_Hou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066DA-8E04-448C-A0B9-67F3B62CAA85}">
  <dimension ref="A1:Z30"/>
  <sheetViews>
    <sheetView topLeftCell="K1" zoomScale="98" workbookViewId="0">
      <selection activeCell="A19" sqref="A19"/>
    </sheetView>
  </sheetViews>
  <sheetFormatPr defaultRowHeight="14.4" x14ac:dyDescent="0.3"/>
  <cols>
    <col min="1" max="1" width="18.109375" bestFit="1" customWidth="1"/>
    <col min="2" max="2" width="9.6640625" bestFit="1" customWidth="1"/>
    <col min="3" max="3" width="4" customWidth="1"/>
    <col min="4" max="4" width="14" bestFit="1" customWidth="1"/>
    <col min="5" max="5" width="13.5546875" bestFit="1" customWidth="1"/>
    <col min="6" max="6" width="11.109375" bestFit="1" customWidth="1"/>
    <col min="7" max="7" width="3.5546875" customWidth="1"/>
    <col min="8" max="8" width="17.88671875" bestFit="1" customWidth="1"/>
    <col min="9" max="9" width="12.77734375" bestFit="1" customWidth="1"/>
    <col min="10" max="10" width="15.44140625" bestFit="1" customWidth="1"/>
    <col min="11" max="11" width="3.5546875" customWidth="1"/>
    <col min="12" max="13" width="12.44140625" bestFit="1" customWidth="1"/>
    <col min="14" max="14" width="15.33203125" bestFit="1" customWidth="1"/>
    <col min="15" max="15" width="4.44140625" customWidth="1"/>
    <col min="16" max="16" width="14" bestFit="1" customWidth="1"/>
    <col min="17" max="17" width="22.33203125" bestFit="1" customWidth="1"/>
    <col min="18" max="18" width="20.33203125" bestFit="1" customWidth="1"/>
    <col min="19" max="19" width="20.33203125" customWidth="1"/>
    <col min="20" max="20" width="3.5546875" customWidth="1"/>
    <col min="21" max="21" width="23.33203125" bestFit="1" customWidth="1"/>
    <col min="22" max="22" width="15.33203125" bestFit="1" customWidth="1"/>
    <col min="23" max="23" width="12.77734375" bestFit="1" customWidth="1"/>
    <col min="24" max="24" width="4.33203125" customWidth="1"/>
    <col min="25" max="25" width="12.5546875" bestFit="1" customWidth="1"/>
    <col min="26" max="26" width="15.6640625" bestFit="1" customWidth="1"/>
    <col min="33" max="34" width="20.5546875" bestFit="1" customWidth="1"/>
  </cols>
  <sheetData>
    <row r="1" spans="1:26" ht="36" customHeight="1" x14ac:dyDescent="0.3">
      <c r="A1" s="22" t="s">
        <v>7024</v>
      </c>
      <c r="B1" s="22"/>
      <c r="C1" s="22"/>
      <c r="D1" s="22"/>
      <c r="E1" s="22"/>
      <c r="F1" s="22"/>
      <c r="G1" s="22"/>
      <c r="H1" s="22"/>
      <c r="I1" s="22"/>
      <c r="J1" s="22"/>
      <c r="K1" s="22"/>
      <c r="L1" s="22"/>
      <c r="M1" s="22"/>
      <c r="N1" s="22"/>
      <c r="O1" s="22"/>
      <c r="P1" s="22"/>
      <c r="Q1" s="22"/>
      <c r="R1" s="22"/>
      <c r="S1" s="22"/>
      <c r="T1" s="22"/>
      <c r="U1" s="22"/>
      <c r="V1" s="22"/>
      <c r="W1" s="22"/>
      <c r="X1" s="22"/>
      <c r="Y1" s="22"/>
      <c r="Z1" s="22"/>
    </row>
    <row r="3" spans="1:26" x14ac:dyDescent="0.3">
      <c r="A3" s="18" t="s">
        <v>6987</v>
      </c>
      <c r="B3" s="18"/>
      <c r="D3" s="25" t="s">
        <v>7004</v>
      </c>
      <c r="E3" s="25"/>
      <c r="F3" s="25"/>
      <c r="G3" s="25"/>
      <c r="H3" s="25"/>
      <c r="I3" s="25"/>
      <c r="J3" s="25"/>
      <c r="L3" s="25" t="s">
        <v>7013</v>
      </c>
      <c r="M3" s="25"/>
      <c r="N3" s="25"/>
      <c r="O3" s="25"/>
      <c r="P3" s="25"/>
      <c r="Q3" s="25"/>
      <c r="R3" s="25"/>
      <c r="S3" s="25"/>
      <c r="U3" s="25" t="s">
        <v>7014</v>
      </c>
      <c r="V3" s="25"/>
      <c r="W3" s="25"/>
      <c r="X3" s="25"/>
      <c r="Y3" s="25"/>
      <c r="Z3" s="25"/>
    </row>
    <row r="5" spans="1:26" x14ac:dyDescent="0.3">
      <c r="A5" s="4" t="s">
        <v>6988</v>
      </c>
      <c r="B5" s="4">
        <v>4000</v>
      </c>
      <c r="D5" s="19" t="s">
        <v>6996</v>
      </c>
      <c r="E5" s="19"/>
      <c r="F5" s="19"/>
      <c r="H5" s="19" t="s">
        <v>6998</v>
      </c>
      <c r="I5" s="19"/>
      <c r="J5" s="19"/>
      <c r="L5" s="20" t="s">
        <v>7003</v>
      </c>
      <c r="M5" s="21"/>
      <c r="N5" s="21"/>
      <c r="P5" s="20" t="s">
        <v>7012</v>
      </c>
      <c r="Q5" s="20"/>
      <c r="R5" s="20"/>
      <c r="S5" s="20"/>
      <c r="U5" s="20" t="s">
        <v>7009</v>
      </c>
      <c r="V5" s="20"/>
      <c r="W5" s="20"/>
      <c r="Y5" s="20" t="s">
        <v>7010</v>
      </c>
      <c r="Z5" s="20"/>
    </row>
    <row r="6" spans="1:26" x14ac:dyDescent="0.3">
      <c r="A6" s="4" t="s">
        <v>6989</v>
      </c>
      <c r="B6" s="5">
        <v>191625</v>
      </c>
    </row>
    <row r="7" spans="1:26" x14ac:dyDescent="0.3">
      <c r="A7" s="4" t="s">
        <v>6990</v>
      </c>
      <c r="B7" s="5">
        <f>B6/B5</f>
        <v>47.90625</v>
      </c>
      <c r="D7" s="7" t="s">
        <v>6995</v>
      </c>
      <c r="E7" s="7" t="s">
        <v>6993</v>
      </c>
      <c r="F7" s="7" t="s">
        <v>6994</v>
      </c>
      <c r="H7" s="8" t="s">
        <v>6997</v>
      </c>
      <c r="I7" s="8" t="s">
        <v>6993</v>
      </c>
      <c r="J7" s="8" t="s">
        <v>6999</v>
      </c>
      <c r="L7" s="7" t="s">
        <v>7001</v>
      </c>
      <c r="M7" s="7" t="s">
        <v>7002</v>
      </c>
      <c r="N7" s="7" t="s">
        <v>6999</v>
      </c>
      <c r="P7" s="16" t="s">
        <v>6995</v>
      </c>
      <c r="Q7" s="16" t="s">
        <v>7011</v>
      </c>
      <c r="R7" s="16" t="s">
        <v>6999</v>
      </c>
      <c r="S7" s="16" t="s">
        <v>7015</v>
      </c>
      <c r="U7" s="7" t="s">
        <v>7005</v>
      </c>
      <c r="V7" s="7" t="s">
        <v>6999</v>
      </c>
      <c r="W7" s="7" t="s">
        <v>6993</v>
      </c>
      <c r="Y7" s="7" t="s">
        <v>7022</v>
      </c>
      <c r="Z7" s="7" t="s">
        <v>6999</v>
      </c>
    </row>
    <row r="8" spans="1:26" x14ac:dyDescent="0.3">
      <c r="A8" s="4" t="s">
        <v>6991</v>
      </c>
      <c r="B8" s="15">
        <v>0.68300000000000005</v>
      </c>
      <c r="D8" s="6" t="s">
        <v>6296</v>
      </c>
      <c r="E8" s="12">
        <v>37623</v>
      </c>
      <c r="F8" s="13">
        <v>0.19633659491193739</v>
      </c>
      <c r="H8" s="6">
        <v>11</v>
      </c>
      <c r="I8" s="12">
        <v>23851</v>
      </c>
      <c r="J8" s="11">
        <v>498</v>
      </c>
      <c r="L8" s="6">
        <v>0</v>
      </c>
      <c r="M8" s="14">
        <v>59.357907253269914</v>
      </c>
      <c r="N8" s="9">
        <v>841</v>
      </c>
      <c r="P8" s="6" t="s">
        <v>6296</v>
      </c>
      <c r="Q8" s="9">
        <v>699</v>
      </c>
      <c r="R8" s="9">
        <v>786</v>
      </c>
      <c r="S8" s="17">
        <f>GETPIVOTDATA("[Measures].[Count of Submitter_ID]",$P$7,"[Table1].[Country_Name]","[Table1].[Country_Name].&amp;[United States]")/GETPIVOTDATA("[Measures].[Distinct Count of Filmmaker_ID]",$P$7,"[Table1].[Country_Name]","[Table1].[Country_Name].&amp;[United States]")</f>
        <v>1.1244635193133048</v>
      </c>
      <c r="U8" s="6" t="s">
        <v>7006</v>
      </c>
      <c r="V8" s="9">
        <v>2038</v>
      </c>
      <c r="W8" s="12">
        <v>98017</v>
      </c>
      <c r="Y8" s="6">
        <v>15</v>
      </c>
      <c r="Z8" s="9">
        <v>71</v>
      </c>
    </row>
    <row r="9" spans="1:26" x14ac:dyDescent="0.3">
      <c r="D9" s="6" t="s">
        <v>6298</v>
      </c>
      <c r="E9" s="12">
        <v>26767</v>
      </c>
      <c r="F9" s="13">
        <v>0.1396842791911285</v>
      </c>
      <c r="H9" s="6">
        <v>16</v>
      </c>
      <c r="I9" s="12">
        <v>21998</v>
      </c>
      <c r="J9" s="11">
        <v>454</v>
      </c>
      <c r="L9" s="6">
        <v>0.1</v>
      </c>
      <c r="M9" s="14">
        <v>54.771428571428572</v>
      </c>
      <c r="N9" s="9">
        <v>455</v>
      </c>
      <c r="P9" s="6" t="s">
        <v>6298</v>
      </c>
      <c r="Q9" s="9">
        <v>514</v>
      </c>
      <c r="R9" s="9">
        <v>561</v>
      </c>
      <c r="S9" s="17">
        <f>GETPIVOTDATA("[Measures].[Count of Submitter_ID]",$P$7,"[Table1].[Country_Name]","[Table1].[Country_Name].&amp;[India]")/GETPIVOTDATA("[Measures].[Distinct Count of Filmmaker_ID]",$P$7,"[Table1].[Country_Name]","[Table1].[Country_Name].&amp;[India]")</f>
        <v>1.0914396887159532</v>
      </c>
      <c r="U9" s="6" t="s">
        <v>7007</v>
      </c>
      <c r="V9" s="9">
        <v>695</v>
      </c>
      <c r="W9" s="12">
        <v>33038</v>
      </c>
      <c r="Y9" s="6">
        <v>10</v>
      </c>
      <c r="Z9" s="9">
        <v>65</v>
      </c>
    </row>
    <row r="10" spans="1:26" x14ac:dyDescent="0.3">
      <c r="D10" s="6" t="s">
        <v>6300</v>
      </c>
      <c r="E10" s="12">
        <v>21221</v>
      </c>
      <c r="F10" s="13">
        <v>0.11074233529028049</v>
      </c>
      <c r="H10" s="6">
        <v>17</v>
      </c>
      <c r="I10" s="12">
        <v>21841</v>
      </c>
      <c r="J10" s="11">
        <v>447</v>
      </c>
      <c r="L10" s="6">
        <v>0.2</v>
      </c>
      <c r="M10" s="14">
        <v>48</v>
      </c>
      <c r="N10" s="9">
        <v>934</v>
      </c>
      <c r="P10" s="6" t="s">
        <v>6300</v>
      </c>
      <c r="Q10" s="9">
        <v>396</v>
      </c>
      <c r="R10" s="9">
        <v>433</v>
      </c>
      <c r="S10" s="17">
        <f>GETPIVOTDATA("[Measures].[Count of Submitter_ID]",$P$7,"[Table1].[Country_Name]","[Table1].[Country_Name].&amp;[United Kingdom]")/GETPIVOTDATA("[Measures].[Distinct Count of Filmmaker_ID]",$P$7,"[Table1].[Country_Name]","[Table1].[Country_Name].&amp;[United Kingdom]")</f>
        <v>1.0934343434343434</v>
      </c>
      <c r="U10" s="6" t="s">
        <v>7008</v>
      </c>
      <c r="V10" s="9">
        <v>1267</v>
      </c>
      <c r="W10" s="12">
        <v>60570</v>
      </c>
      <c r="Y10" s="6">
        <v>11</v>
      </c>
      <c r="Z10" s="9">
        <v>61</v>
      </c>
    </row>
    <row r="11" spans="1:26" x14ac:dyDescent="0.3">
      <c r="D11" s="6" t="s">
        <v>6302</v>
      </c>
      <c r="E11" s="12">
        <v>19366</v>
      </c>
      <c r="F11" s="13">
        <v>0.10106196999347684</v>
      </c>
      <c r="H11" s="6">
        <v>12</v>
      </c>
      <c r="I11" s="12">
        <v>21766</v>
      </c>
      <c r="J11" s="11">
        <v>455</v>
      </c>
      <c r="L11" s="6">
        <v>0.3</v>
      </c>
      <c r="M11" s="14">
        <v>42.031437125748504</v>
      </c>
      <c r="N11" s="9">
        <v>1336</v>
      </c>
      <c r="P11" s="6" t="s">
        <v>6302</v>
      </c>
      <c r="Q11" s="9">
        <v>377</v>
      </c>
      <c r="R11" s="9">
        <v>403</v>
      </c>
      <c r="S11" s="17">
        <f>GETPIVOTDATA("[Measures].[Count of Submitter_ID]",$P$7,"[Table1].[Country_Name]","[Table1].[Country_Name].&amp;[Germany]")/GETPIVOTDATA("[Measures].[Distinct Count of Filmmaker_ID]",$P$7,"[Table1].[Country_Name]","[Table1].[Country_Name].&amp;[Germany]")</f>
        <v>1.0689655172413792</v>
      </c>
      <c r="U11" s="6" t="s">
        <v>6992</v>
      </c>
      <c r="V11" s="9">
        <v>4000</v>
      </c>
      <c r="W11" s="12">
        <v>191625</v>
      </c>
      <c r="Y11" s="6">
        <v>14</v>
      </c>
      <c r="Z11" s="9">
        <v>60</v>
      </c>
    </row>
    <row r="12" spans="1:26" x14ac:dyDescent="0.3">
      <c r="D12" s="6" t="s">
        <v>6318</v>
      </c>
      <c r="E12" s="12">
        <v>18969</v>
      </c>
      <c r="F12" s="13">
        <v>9.8990215264187872E-2</v>
      </c>
      <c r="H12" s="6">
        <v>13</v>
      </c>
      <c r="I12" s="12">
        <v>21187</v>
      </c>
      <c r="J12" s="11">
        <v>445</v>
      </c>
      <c r="L12" s="6">
        <v>0.4</v>
      </c>
      <c r="M12" s="14">
        <v>36.400921658986178</v>
      </c>
      <c r="N12" s="9">
        <v>434</v>
      </c>
      <c r="P12" s="6" t="s">
        <v>6318</v>
      </c>
      <c r="Q12" s="9">
        <v>364</v>
      </c>
      <c r="R12" s="9">
        <v>397</v>
      </c>
      <c r="S12" s="17">
        <f>GETPIVOTDATA("[Measures].[Count of Submitter_ID]",$P$7,"[Table1].[Country_Name]","[Table1].[Country_Name].&amp;[Others]")/GETPIVOTDATA("[Measures].[Distinct Count of Filmmaker_ID]",$P$7,"[Table1].[Country_Name]","[Table1].[Country_Name].&amp;[Others]")</f>
        <v>1.0906593406593406</v>
      </c>
      <c r="Y12" s="6">
        <v>19</v>
      </c>
      <c r="Z12" s="9">
        <v>58</v>
      </c>
    </row>
    <row r="13" spans="1:26" ht="14.4" customHeight="1" x14ac:dyDescent="0.3">
      <c r="D13" s="6" t="s">
        <v>6314</v>
      </c>
      <c r="E13" s="12">
        <v>10312</v>
      </c>
      <c r="F13" s="13">
        <v>5.3813437703848666E-2</v>
      </c>
      <c r="H13" s="6">
        <v>14</v>
      </c>
      <c r="I13" s="12">
        <v>20824</v>
      </c>
      <c r="J13" s="11">
        <v>438</v>
      </c>
      <c r="P13" s="6" t="s">
        <v>6314</v>
      </c>
      <c r="Q13" s="9">
        <v>211</v>
      </c>
      <c r="R13" s="9">
        <v>214</v>
      </c>
      <c r="S13" s="17">
        <f>GETPIVOTDATA("[Measures].[Count of Submitter_ID]",$P$7,"[Table1].[Country_Name]","[Table1].[Country_Name].&amp;[South Korea]")/GETPIVOTDATA("[Measures].[Distinct Count of Filmmaker_ID]",$P$7,"[Table1].[Country_Name]","[Table1].[Country_Name].&amp;[South Korea]")</f>
        <v>1.014218009478673</v>
      </c>
      <c r="U13" s="23" t="s">
        <v>7020</v>
      </c>
      <c r="V13" s="23"/>
      <c r="W13" s="23"/>
      <c r="Y13" s="6">
        <v>16</v>
      </c>
      <c r="Z13" s="9">
        <v>51</v>
      </c>
    </row>
    <row r="14" spans="1:26" x14ac:dyDescent="0.3">
      <c r="D14" s="6" t="s">
        <v>6310</v>
      </c>
      <c r="E14" s="12">
        <v>9716</v>
      </c>
      <c r="F14" s="13">
        <v>5.0703196347031965E-2</v>
      </c>
      <c r="H14" s="6">
        <v>15</v>
      </c>
      <c r="I14" s="12">
        <v>20425</v>
      </c>
      <c r="J14" s="11">
        <v>432</v>
      </c>
      <c r="L14" s="24" t="s">
        <v>7019</v>
      </c>
      <c r="M14" s="24"/>
      <c r="N14" s="24"/>
      <c r="P14" s="6" t="s">
        <v>6306</v>
      </c>
      <c r="Q14" s="9">
        <v>202</v>
      </c>
      <c r="R14" s="9">
        <v>205</v>
      </c>
      <c r="S14" s="17">
        <f>GETPIVOTDATA("[Measures].[Count of Submitter_ID]",$P$7,"[Table1].[Country_Name]","[Table1].[Country_Name].&amp;[Australia]")/GETPIVOTDATA("[Measures].[Distinct Count of Filmmaker_ID]",$P$7,"[Table1].[Country_Name]","[Table1].[Country_Name].&amp;[Australia]")</f>
        <v>1.0148514851485149</v>
      </c>
      <c r="U14" s="23"/>
      <c r="V14" s="23"/>
      <c r="W14" s="23"/>
      <c r="Y14" s="6">
        <v>17</v>
      </c>
      <c r="Z14" s="9">
        <v>49</v>
      </c>
    </row>
    <row r="15" spans="1:26" x14ac:dyDescent="0.3">
      <c r="D15" s="6" t="s">
        <v>6316</v>
      </c>
      <c r="E15" s="12">
        <v>9667</v>
      </c>
      <c r="F15" s="13">
        <v>5.0447488584474884E-2</v>
      </c>
      <c r="H15" s="6">
        <v>9</v>
      </c>
      <c r="I15" s="12">
        <v>20408</v>
      </c>
      <c r="J15" s="11">
        <v>434</v>
      </c>
      <c r="L15" s="24"/>
      <c r="M15" s="24"/>
      <c r="N15" s="24"/>
      <c r="P15" s="6" t="s">
        <v>6304</v>
      </c>
      <c r="Q15" s="9">
        <v>200</v>
      </c>
      <c r="R15" s="9">
        <v>201</v>
      </c>
      <c r="S15" s="17">
        <f>GETPIVOTDATA("[Measures].[Count of Submitter_ID]",$P$7,"[Table1].[Country_Name]","[Table1].[Country_Name].&amp;[Canada]")/GETPIVOTDATA("[Measures].[Distinct Count of Filmmaker_ID]",$P$7,"[Table1].[Country_Name]","[Table1].[Country_Name].&amp;[Canada]")</f>
        <v>1.0049999999999999</v>
      </c>
      <c r="U15" s="23"/>
      <c r="V15" s="23"/>
      <c r="W15" s="23"/>
      <c r="Y15" s="6">
        <v>12</v>
      </c>
      <c r="Z15" s="9">
        <v>49</v>
      </c>
    </row>
    <row r="16" spans="1:26" x14ac:dyDescent="0.3">
      <c r="D16" s="6" t="s">
        <v>6304</v>
      </c>
      <c r="E16" s="12">
        <v>9568</v>
      </c>
      <c r="F16" s="13">
        <v>4.9930854533594263E-2</v>
      </c>
      <c r="H16" s="6">
        <v>10</v>
      </c>
      <c r="I16" s="12">
        <v>19325</v>
      </c>
      <c r="J16" s="11">
        <v>397</v>
      </c>
      <c r="L16" s="24"/>
      <c r="M16" s="24"/>
      <c r="N16" s="24"/>
      <c r="P16" s="6" t="s">
        <v>6316</v>
      </c>
      <c r="Q16" s="9">
        <v>199</v>
      </c>
      <c r="R16" s="9">
        <v>206</v>
      </c>
      <c r="S16" s="17">
        <f>GETPIVOTDATA("[Measures].[Count of Submitter_ID]",$P$7,"[Table1].[Country_Name]","[Table1].[Country_Name].&amp;[Nigeria]")/GETPIVOTDATA("[Measures].[Distinct Count of Filmmaker_ID]",$P$7,"[Table1].[Country_Name]","[Table1].[Country_Name].&amp;[Nigeria]")</f>
        <v>1.035175879396985</v>
      </c>
      <c r="U16" s="23"/>
      <c r="V16" s="23"/>
      <c r="W16" s="23"/>
      <c r="Y16" s="6">
        <v>18</v>
      </c>
      <c r="Z16" s="9">
        <v>49</v>
      </c>
    </row>
    <row r="17" spans="4:26" x14ac:dyDescent="0.3">
      <c r="D17" s="6" t="s">
        <v>6312</v>
      </c>
      <c r="E17" s="12">
        <v>9529</v>
      </c>
      <c r="F17" s="13">
        <v>4.9727332028701894E-2</v>
      </c>
      <c r="H17" s="6" t="s">
        <v>6992</v>
      </c>
      <c r="I17" s="12">
        <v>191625</v>
      </c>
      <c r="J17" s="11">
        <v>4000</v>
      </c>
      <c r="P17" s="6" t="s">
        <v>6312</v>
      </c>
      <c r="Q17" s="9">
        <v>195</v>
      </c>
      <c r="R17" s="9">
        <v>201</v>
      </c>
      <c r="S17" s="17">
        <f>GETPIVOTDATA("[Measures].[Count of Submitter_ID]",$P$7,"[Table1].[Country_Name]","[Table1].[Country_Name].&amp;[Mexico]")/GETPIVOTDATA("[Measures].[Distinct Count of Filmmaker_ID]",$P$7,"[Table1].[Country_Name]","[Table1].[Country_Name].&amp;[Mexico]")</f>
        <v>1.0307692307692307</v>
      </c>
      <c r="U17" s="23"/>
      <c r="V17" s="23"/>
      <c r="W17" s="23"/>
      <c r="Y17" s="6">
        <v>7</v>
      </c>
      <c r="Z17" s="9">
        <v>49</v>
      </c>
    </row>
    <row r="18" spans="4:26" x14ac:dyDescent="0.3">
      <c r="D18" s="6" t="s">
        <v>6306</v>
      </c>
      <c r="E18" s="12">
        <v>9527</v>
      </c>
      <c r="F18" s="13">
        <v>4.9716894977168948E-2</v>
      </c>
      <c r="P18" s="6" t="s">
        <v>6308</v>
      </c>
      <c r="Q18" s="9">
        <v>194</v>
      </c>
      <c r="R18" s="9">
        <v>194</v>
      </c>
      <c r="S18" s="17">
        <f>GETPIVOTDATA("[Measures].[Count of Submitter_ID]",$P$7,"[Table1].[Country_Name]","[Table1].[Country_Name].&amp;[Brazil]")/GETPIVOTDATA("[Measures].[Distinct Count of Filmmaker_ID]",$P$7,"[Table1].[Country_Name]","[Table1].[Country_Name].&amp;[Brazil]")</f>
        <v>1</v>
      </c>
      <c r="U18" s="23"/>
      <c r="V18" s="23"/>
      <c r="W18" s="23"/>
      <c r="Y18" s="6">
        <v>13</v>
      </c>
      <c r="Z18" s="9">
        <v>48</v>
      </c>
    </row>
    <row r="19" spans="4:26" ht="14.4" customHeight="1" x14ac:dyDescent="0.3">
      <c r="D19" s="6" t="s">
        <v>6308</v>
      </c>
      <c r="E19" s="12">
        <v>9360</v>
      </c>
      <c r="F19" s="13">
        <v>4.8845401174168294E-2</v>
      </c>
      <c r="H19" s="26" t="s">
        <v>7017</v>
      </c>
      <c r="I19" s="26"/>
      <c r="J19" s="26"/>
      <c r="P19" s="6" t="s">
        <v>6310</v>
      </c>
      <c r="Q19" s="9">
        <v>191</v>
      </c>
      <c r="R19" s="9">
        <v>199</v>
      </c>
      <c r="S19" s="17">
        <f>GETPIVOTDATA("[Measures].[Count of Submitter_ID]",$P$7,"[Table1].[Country_Name]","[Table1].[Country_Name].&amp;[France]")/GETPIVOTDATA("[Measures].[Distinct Count of Filmmaker_ID]",$P$7,"[Table1].[Country_Name]","[Table1].[Country_Name].&amp;[France]")</f>
        <v>1.0418848167539267</v>
      </c>
      <c r="U19" s="23"/>
      <c r="V19" s="23"/>
      <c r="W19" s="23"/>
      <c r="Y19" s="6">
        <v>9</v>
      </c>
      <c r="Z19" s="9">
        <v>44</v>
      </c>
    </row>
    <row r="20" spans="4:26" x14ac:dyDescent="0.3">
      <c r="D20" s="6" t="s">
        <v>6992</v>
      </c>
      <c r="E20" s="12">
        <v>191625</v>
      </c>
      <c r="F20" s="13">
        <v>1</v>
      </c>
      <c r="H20" s="26"/>
      <c r="I20" s="26"/>
      <c r="J20" s="26"/>
      <c r="P20" s="6" t="s">
        <v>6992</v>
      </c>
      <c r="Q20" s="9">
        <v>2278</v>
      </c>
      <c r="R20" s="9">
        <v>4000</v>
      </c>
      <c r="S20" s="9"/>
      <c r="Y20" s="6">
        <v>8</v>
      </c>
      <c r="Z20" s="9">
        <v>41</v>
      </c>
    </row>
    <row r="21" spans="4:26" x14ac:dyDescent="0.3">
      <c r="H21" s="26"/>
      <c r="I21" s="26"/>
      <c r="J21" s="26"/>
      <c r="Y21" s="6" t="s">
        <v>6992</v>
      </c>
      <c r="Z21" s="9">
        <v>695</v>
      </c>
    </row>
    <row r="22" spans="4:26" ht="14.4" customHeight="1" x14ac:dyDescent="0.3">
      <c r="D22" s="23" t="s">
        <v>7016</v>
      </c>
      <c r="E22" s="23"/>
      <c r="F22" s="23"/>
      <c r="H22" s="26"/>
      <c r="I22" s="26"/>
      <c r="J22" s="26"/>
      <c r="P22" s="23" t="s">
        <v>7018</v>
      </c>
      <c r="Q22" s="23"/>
      <c r="R22" s="23"/>
      <c r="S22" s="23"/>
    </row>
    <row r="23" spans="4:26" x14ac:dyDescent="0.3">
      <c r="D23" s="23"/>
      <c r="E23" s="23"/>
      <c r="F23" s="23"/>
      <c r="P23" s="23"/>
      <c r="Q23" s="23"/>
      <c r="R23" s="23"/>
      <c r="S23" s="23"/>
      <c r="Y23" s="23" t="s">
        <v>7023</v>
      </c>
      <c r="Z23" s="23"/>
    </row>
    <row r="24" spans="4:26" x14ac:dyDescent="0.3">
      <c r="D24" s="23"/>
      <c r="E24" s="23"/>
      <c r="F24" s="23"/>
      <c r="P24" s="23"/>
      <c r="Q24" s="23"/>
      <c r="R24" s="23"/>
      <c r="S24" s="23"/>
      <c r="Y24" s="23"/>
      <c r="Z24" s="23"/>
    </row>
    <row r="25" spans="4:26" x14ac:dyDescent="0.3">
      <c r="D25" s="23"/>
      <c r="E25" s="23"/>
      <c r="F25" s="23"/>
      <c r="P25" s="23"/>
      <c r="Q25" s="23"/>
      <c r="R25" s="23"/>
      <c r="S25" s="23"/>
      <c r="Y25" s="23"/>
      <c r="Z25" s="23"/>
    </row>
    <row r="26" spans="4:26" x14ac:dyDescent="0.3">
      <c r="D26" s="23"/>
      <c r="E26" s="23"/>
      <c r="F26" s="23"/>
      <c r="P26" s="23"/>
      <c r="Q26" s="23"/>
      <c r="R26" s="23"/>
      <c r="S26" s="23"/>
      <c r="Y26" s="23"/>
      <c r="Z26" s="23"/>
    </row>
    <row r="27" spans="4:26" x14ac:dyDescent="0.3">
      <c r="D27" s="23"/>
      <c r="E27" s="23"/>
      <c r="F27" s="23"/>
      <c r="Y27" s="23"/>
      <c r="Z27" s="23"/>
    </row>
    <row r="28" spans="4:26" x14ac:dyDescent="0.3">
      <c r="I28" s="10"/>
      <c r="Y28" s="23"/>
      <c r="Z28" s="23"/>
    </row>
    <row r="29" spans="4:26" x14ac:dyDescent="0.3">
      <c r="Y29" s="23"/>
      <c r="Z29" s="23"/>
    </row>
    <row r="30" spans="4:26" x14ac:dyDescent="0.3">
      <c r="Y30" s="23"/>
      <c r="Z30" s="23"/>
    </row>
  </sheetData>
  <mergeCells count="17">
    <mergeCell ref="Y23:Z30"/>
    <mergeCell ref="D22:F27"/>
    <mergeCell ref="H19:J22"/>
    <mergeCell ref="P5:S5"/>
    <mergeCell ref="L3:S3"/>
    <mergeCell ref="P22:S26"/>
    <mergeCell ref="U13:W19"/>
    <mergeCell ref="L14:N16"/>
    <mergeCell ref="Y5:Z5"/>
    <mergeCell ref="D3:J3"/>
    <mergeCell ref="U3:Z3"/>
    <mergeCell ref="U5:W5"/>
    <mergeCell ref="A3:B3"/>
    <mergeCell ref="D5:F5"/>
    <mergeCell ref="H5:J5"/>
    <mergeCell ref="L5:N5"/>
    <mergeCell ref="A1:Z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8320-DFEC-4509-9418-9AC5F085D83B}">
  <dimension ref="A1:N4001"/>
  <sheetViews>
    <sheetView tabSelected="1" topLeftCell="A187" zoomScale="89" workbookViewId="0">
      <selection activeCell="D22" sqref="D22"/>
    </sheetView>
  </sheetViews>
  <sheetFormatPr defaultRowHeight="14.4" x14ac:dyDescent="0.3"/>
  <cols>
    <col min="1" max="1" width="14.21875" customWidth="1"/>
    <col min="2" max="2" width="14.44140625" customWidth="1"/>
    <col min="3" max="3" width="18.5546875" bestFit="1" customWidth="1"/>
    <col min="4" max="4" width="15" customWidth="1"/>
    <col min="5" max="5" width="15.77734375" customWidth="1"/>
    <col min="6" max="6" width="10.6640625" style="1" customWidth="1"/>
    <col min="7" max="7" width="21" customWidth="1"/>
    <col min="8" max="8" width="10.77734375" style="1" customWidth="1"/>
    <col min="9" max="9" width="17.44140625" style="3" customWidth="1"/>
    <col min="10" max="10" width="16.77734375" customWidth="1"/>
    <col min="11" max="11" width="18.5546875" style="2" bestFit="1" customWidth="1"/>
    <col min="12" max="12" width="17.77734375" customWidth="1"/>
    <col min="13" max="13" width="13.88671875" customWidth="1"/>
  </cols>
  <sheetData>
    <row r="1" spans="1:14" x14ac:dyDescent="0.3">
      <c r="A1" t="s">
        <v>0</v>
      </c>
      <c r="B1" t="s">
        <v>1</v>
      </c>
      <c r="C1" t="s">
        <v>6280</v>
      </c>
      <c r="D1" t="s">
        <v>6321</v>
      </c>
      <c r="E1" t="s">
        <v>6322</v>
      </c>
      <c r="F1" s="1" t="s">
        <v>6324</v>
      </c>
      <c r="G1" t="s">
        <v>6325</v>
      </c>
      <c r="H1" s="1" t="s">
        <v>6326</v>
      </c>
      <c r="I1" s="3" t="s">
        <v>6981</v>
      </c>
      <c r="J1" s="1" t="s">
        <v>6983</v>
      </c>
      <c r="K1" s="2" t="s">
        <v>6980</v>
      </c>
      <c r="L1" t="s">
        <v>6984</v>
      </c>
      <c r="M1" t="s">
        <v>6986</v>
      </c>
      <c r="N1" t="s">
        <v>6985</v>
      </c>
    </row>
    <row r="2" spans="1:14" x14ac:dyDescent="0.3">
      <c r="A2" t="s">
        <v>2280</v>
      </c>
      <c r="B2" t="s">
        <v>2</v>
      </c>
      <c r="C2" t="s">
        <v>6281</v>
      </c>
      <c r="D2" t="s">
        <v>6297</v>
      </c>
      <c r="E2" t="str">
        <f t="shared" ref="E2:E65" si="0">VLOOKUP(D2,CODECHECK,2,FALSE)</f>
        <v>India</v>
      </c>
      <c r="F2" s="1">
        <f t="shared" ref="F2:F65" si="1">VLOOKUP(C2,Pricelist,2,FALSE)</f>
        <v>70</v>
      </c>
      <c r="G2">
        <v>0.4</v>
      </c>
      <c r="H2" s="1">
        <f t="shared" ref="H2:H65" si="2">F2-(G2*F2)</f>
        <v>42</v>
      </c>
      <c r="I2" s="3">
        <v>45855</v>
      </c>
      <c r="J2" s="3" t="str">
        <f t="shared" ref="J2:J65" si="3">TEXT(I2,"ddd")</f>
        <v>Thu</v>
      </c>
      <c r="K2" s="2">
        <v>0.56458333333333333</v>
      </c>
      <c r="L2">
        <f t="shared" ref="L2:L65" si="4">HOUR(K2)</f>
        <v>13</v>
      </c>
      <c r="M2">
        <f>_xlfn.XLOOKUP(B2,Email_Data!A:A,Email_Data!C:C,"Organic",0)</f>
        <v>0</v>
      </c>
      <c r="N2">
        <f>_xlfn.XLOOKUP(Table1[[#This Row],[Filmmaker_ID]],Email_Data!$A:$A,Email_Data!$G:$G,"Not Found")</f>
        <v>16</v>
      </c>
    </row>
    <row r="3" spans="1:14" x14ac:dyDescent="0.3">
      <c r="A3" t="s">
        <v>2281</v>
      </c>
      <c r="B3" t="s">
        <v>3</v>
      </c>
      <c r="C3" t="s">
        <v>6282</v>
      </c>
      <c r="D3" t="s">
        <v>6315</v>
      </c>
      <c r="E3" t="str">
        <f t="shared" si="0"/>
        <v>Nigeria</v>
      </c>
      <c r="F3" s="1">
        <f t="shared" si="1"/>
        <v>70</v>
      </c>
      <c r="G3">
        <v>0.2</v>
      </c>
      <c r="H3" s="1">
        <f t="shared" si="2"/>
        <v>56</v>
      </c>
      <c r="I3" s="3">
        <v>45842</v>
      </c>
      <c r="J3" s="3" t="str">
        <f t="shared" si="3"/>
        <v>Fri</v>
      </c>
      <c r="K3" s="2">
        <v>0.66874999999999996</v>
      </c>
      <c r="L3">
        <f t="shared" si="4"/>
        <v>16</v>
      </c>
      <c r="M3">
        <f>_xlfn.XLOOKUP(B3,Email_Data!A:A,Email_Data!C:C,"Organic",0)</f>
        <v>0</v>
      </c>
      <c r="N3">
        <f>_xlfn.XLOOKUP(Table1[[#This Row],[Filmmaker_ID]],Email_Data!$A:$A,Email_Data!$G:$G,"Not Found")</f>
        <v>12</v>
      </c>
    </row>
    <row r="4" spans="1:14" x14ac:dyDescent="0.3">
      <c r="A4" t="s">
        <v>2282</v>
      </c>
      <c r="B4" t="s">
        <v>4</v>
      </c>
      <c r="C4" t="s">
        <v>6283</v>
      </c>
      <c r="D4" t="s">
        <v>6313</v>
      </c>
      <c r="E4" t="str">
        <f t="shared" si="0"/>
        <v>South Korea</v>
      </c>
      <c r="F4" s="1">
        <f t="shared" si="1"/>
        <v>80</v>
      </c>
      <c r="G4">
        <v>0</v>
      </c>
      <c r="H4" s="1">
        <f t="shared" si="2"/>
        <v>80</v>
      </c>
      <c r="I4" s="3">
        <v>45893</v>
      </c>
      <c r="J4" s="3" t="str">
        <f t="shared" si="3"/>
        <v>Sun</v>
      </c>
      <c r="K4" s="2">
        <v>0.52430555555555558</v>
      </c>
      <c r="L4">
        <f t="shared" si="4"/>
        <v>12</v>
      </c>
      <c r="M4">
        <f>_xlfn.XLOOKUP(B4,Email_Data!A:A,Email_Data!C:C,"Organic",0)</f>
        <v>0</v>
      </c>
      <c r="N4">
        <f>_xlfn.XLOOKUP(Table1[[#This Row],[Filmmaker_ID]],Email_Data!$A:$A,Email_Data!$G:$G,"Not Found")</f>
        <v>9</v>
      </c>
    </row>
    <row r="5" spans="1:14" x14ac:dyDescent="0.3">
      <c r="A5" t="s">
        <v>2283</v>
      </c>
      <c r="B5" t="s">
        <v>5</v>
      </c>
      <c r="C5" t="s">
        <v>6284</v>
      </c>
      <c r="D5" t="s">
        <v>6295</v>
      </c>
      <c r="E5" t="str">
        <f t="shared" si="0"/>
        <v>United States</v>
      </c>
      <c r="F5" s="1">
        <f t="shared" si="1"/>
        <v>50</v>
      </c>
      <c r="G5">
        <v>0.2</v>
      </c>
      <c r="H5" s="1">
        <f t="shared" si="2"/>
        <v>40</v>
      </c>
      <c r="I5" s="3">
        <v>45884</v>
      </c>
      <c r="J5" s="3" t="str">
        <f t="shared" si="3"/>
        <v>Fri</v>
      </c>
      <c r="K5" s="2">
        <v>0.66736111111111107</v>
      </c>
      <c r="L5">
        <f t="shared" si="4"/>
        <v>16</v>
      </c>
      <c r="M5">
        <f>_xlfn.XLOOKUP(B5,Email_Data!A:A,Email_Data!C:C,"Organic",0)</f>
        <v>0</v>
      </c>
      <c r="N5">
        <f>_xlfn.XLOOKUP(Table1[[#This Row],[Filmmaker_ID]],Email_Data!$A:$A,Email_Data!$G:$G,"Not Found")</f>
        <v>19</v>
      </c>
    </row>
    <row r="6" spans="1:14" x14ac:dyDescent="0.3">
      <c r="A6" t="s">
        <v>2284</v>
      </c>
      <c r="B6" t="s">
        <v>6</v>
      </c>
      <c r="C6" t="s">
        <v>6282</v>
      </c>
      <c r="D6" t="s">
        <v>6297</v>
      </c>
      <c r="E6" t="str">
        <f t="shared" si="0"/>
        <v>India</v>
      </c>
      <c r="F6" s="1">
        <f t="shared" si="1"/>
        <v>70</v>
      </c>
      <c r="G6">
        <v>0.2</v>
      </c>
      <c r="H6" s="1">
        <f t="shared" si="2"/>
        <v>56</v>
      </c>
      <c r="I6" s="3">
        <v>45848</v>
      </c>
      <c r="J6" s="3" t="str">
        <f t="shared" si="3"/>
        <v>Thu</v>
      </c>
      <c r="K6" s="2">
        <v>0.43958333333333333</v>
      </c>
      <c r="L6">
        <f t="shared" si="4"/>
        <v>10</v>
      </c>
      <c r="M6">
        <f>_xlfn.XLOOKUP(B6,Email_Data!A:A,Email_Data!C:C,"Organic",0)</f>
        <v>0</v>
      </c>
      <c r="N6">
        <f>_xlfn.XLOOKUP(Table1[[#This Row],[Filmmaker_ID]],Email_Data!$A:$A,Email_Data!$G:$G,"Not Found")</f>
        <v>14</v>
      </c>
    </row>
    <row r="7" spans="1:14" x14ac:dyDescent="0.3">
      <c r="A7" t="s">
        <v>2285</v>
      </c>
      <c r="B7" t="s">
        <v>7</v>
      </c>
      <c r="C7" t="s">
        <v>6285</v>
      </c>
      <c r="D7" t="s">
        <v>6299</v>
      </c>
      <c r="E7" t="str">
        <f t="shared" si="0"/>
        <v>United Kingdom</v>
      </c>
      <c r="F7" s="1">
        <f t="shared" si="1"/>
        <v>50</v>
      </c>
      <c r="G7">
        <v>0.3</v>
      </c>
      <c r="H7" s="1">
        <f t="shared" si="2"/>
        <v>35</v>
      </c>
      <c r="I7" s="3">
        <v>45854</v>
      </c>
      <c r="J7" s="3" t="str">
        <f t="shared" si="3"/>
        <v>Wed</v>
      </c>
      <c r="K7" s="2">
        <v>0.49861111111111112</v>
      </c>
      <c r="L7">
        <f t="shared" si="4"/>
        <v>11</v>
      </c>
      <c r="M7">
        <f>_xlfn.XLOOKUP(B7,Email_Data!A:A,Email_Data!C:C,"Organic",0)</f>
        <v>0</v>
      </c>
      <c r="N7">
        <f>_xlfn.XLOOKUP(Table1[[#This Row],[Filmmaker_ID]],Email_Data!$A:$A,Email_Data!$G:$G,"Not Found")</f>
        <v>7</v>
      </c>
    </row>
    <row r="8" spans="1:14" x14ac:dyDescent="0.3">
      <c r="A8" t="s">
        <v>2286</v>
      </c>
      <c r="B8" t="s">
        <v>8</v>
      </c>
      <c r="C8" t="s">
        <v>6281</v>
      </c>
      <c r="D8" t="s">
        <v>6317</v>
      </c>
      <c r="E8" t="str">
        <f t="shared" si="0"/>
        <v>Others</v>
      </c>
      <c r="F8" s="1">
        <f t="shared" si="1"/>
        <v>70</v>
      </c>
      <c r="G8">
        <v>0.3</v>
      </c>
      <c r="H8" s="1">
        <f t="shared" si="2"/>
        <v>49</v>
      </c>
      <c r="I8" s="3">
        <v>45851</v>
      </c>
      <c r="J8" s="3" t="str">
        <f t="shared" si="3"/>
        <v>Sun</v>
      </c>
      <c r="K8" s="2">
        <v>0.49930555555555556</v>
      </c>
      <c r="L8">
        <f t="shared" si="4"/>
        <v>11</v>
      </c>
      <c r="M8" t="str">
        <f>_xlfn.XLOOKUP(B8,Email_Data!A:A,Email_Data!C:C,"Organic",0)</f>
        <v>Organic</v>
      </c>
      <c r="N8" t="str">
        <f>_xlfn.XLOOKUP(Table1[[#This Row],[Filmmaker_ID]],Email_Data!$A:$A,Email_Data!$G:$G,"Not Found")</f>
        <v>Not Found</v>
      </c>
    </row>
    <row r="9" spans="1:14" x14ac:dyDescent="0.3">
      <c r="A9" t="s">
        <v>2287</v>
      </c>
      <c r="B9" t="s">
        <v>9</v>
      </c>
      <c r="C9" t="s">
        <v>6286</v>
      </c>
      <c r="D9" t="s">
        <v>6307</v>
      </c>
      <c r="E9" t="str">
        <f t="shared" si="0"/>
        <v>Brazil</v>
      </c>
      <c r="F9" s="1">
        <f t="shared" si="1"/>
        <v>50</v>
      </c>
      <c r="G9">
        <v>0</v>
      </c>
      <c r="H9" s="1">
        <f t="shared" si="2"/>
        <v>50</v>
      </c>
      <c r="I9" s="3">
        <v>45847</v>
      </c>
      <c r="J9" s="3" t="str">
        <f t="shared" si="3"/>
        <v>Wed</v>
      </c>
      <c r="K9" s="2">
        <v>0.41736111111111113</v>
      </c>
      <c r="L9">
        <f t="shared" si="4"/>
        <v>10</v>
      </c>
      <c r="M9">
        <f>_xlfn.XLOOKUP(B9,Email_Data!A:A,Email_Data!C:C,"Organic",0)</f>
        <v>0</v>
      </c>
      <c r="N9">
        <f>_xlfn.XLOOKUP(Table1[[#This Row],[Filmmaker_ID]],Email_Data!$A:$A,Email_Data!$G:$G,"Not Found")</f>
        <v>8</v>
      </c>
    </row>
    <row r="10" spans="1:14" x14ac:dyDescent="0.3">
      <c r="A10" t="s">
        <v>2288</v>
      </c>
      <c r="B10" t="s">
        <v>10</v>
      </c>
      <c r="C10" t="s">
        <v>6286</v>
      </c>
      <c r="D10" t="s">
        <v>6317</v>
      </c>
      <c r="E10" t="str">
        <f t="shared" si="0"/>
        <v>Others</v>
      </c>
      <c r="F10" s="1">
        <f t="shared" si="1"/>
        <v>50</v>
      </c>
      <c r="G10">
        <v>0.3</v>
      </c>
      <c r="H10" s="1">
        <f t="shared" si="2"/>
        <v>35</v>
      </c>
      <c r="I10" s="3">
        <v>45861</v>
      </c>
      <c r="J10" s="3" t="str">
        <f t="shared" si="3"/>
        <v>Wed</v>
      </c>
      <c r="K10" s="2">
        <v>0.38541666666666669</v>
      </c>
      <c r="L10">
        <f t="shared" si="4"/>
        <v>9</v>
      </c>
      <c r="M10">
        <f>_xlfn.XLOOKUP(B10,Email_Data!A:A,Email_Data!C:C,"Organic",0)</f>
        <v>0</v>
      </c>
      <c r="N10">
        <f>_xlfn.XLOOKUP(Table1[[#This Row],[Filmmaker_ID]],Email_Data!$A:$A,Email_Data!$G:$G,"Not Found")</f>
        <v>8</v>
      </c>
    </row>
    <row r="11" spans="1:14" x14ac:dyDescent="0.3">
      <c r="A11" t="s">
        <v>2289</v>
      </c>
      <c r="B11" t="s">
        <v>11</v>
      </c>
      <c r="C11" t="s">
        <v>6287</v>
      </c>
      <c r="D11" t="s">
        <v>6311</v>
      </c>
      <c r="E11" t="str">
        <f t="shared" si="0"/>
        <v>Mexico</v>
      </c>
      <c r="F11" s="1">
        <f t="shared" si="1"/>
        <v>50</v>
      </c>
      <c r="G11">
        <v>0.2</v>
      </c>
      <c r="H11" s="1">
        <f t="shared" si="2"/>
        <v>40</v>
      </c>
      <c r="I11" s="3">
        <v>45853</v>
      </c>
      <c r="J11" s="3" t="str">
        <f t="shared" si="3"/>
        <v>Tue</v>
      </c>
      <c r="K11" s="2">
        <v>0.74861111111111112</v>
      </c>
      <c r="L11">
        <f t="shared" si="4"/>
        <v>17</v>
      </c>
      <c r="M11">
        <f>_xlfn.XLOOKUP(B11,Email_Data!A:A,Email_Data!C:C,"Organic",0)</f>
        <v>0</v>
      </c>
      <c r="N11">
        <f>_xlfn.XLOOKUP(Table1[[#This Row],[Filmmaker_ID]],Email_Data!$A:$A,Email_Data!$G:$G,"Not Found")</f>
        <v>10</v>
      </c>
    </row>
    <row r="12" spans="1:14" x14ac:dyDescent="0.3">
      <c r="A12" t="s">
        <v>2290</v>
      </c>
      <c r="B12" t="s">
        <v>3</v>
      </c>
      <c r="C12" t="s">
        <v>6288</v>
      </c>
      <c r="D12" t="s">
        <v>6301</v>
      </c>
      <c r="E12" t="str">
        <f t="shared" si="0"/>
        <v>Germany</v>
      </c>
      <c r="F12" s="1">
        <f t="shared" si="1"/>
        <v>70</v>
      </c>
      <c r="G12">
        <v>0.4</v>
      </c>
      <c r="H12" s="1">
        <f t="shared" si="2"/>
        <v>42</v>
      </c>
      <c r="I12" s="3">
        <v>45868</v>
      </c>
      <c r="J12" s="3" t="str">
        <f t="shared" si="3"/>
        <v>Wed</v>
      </c>
      <c r="K12" s="2">
        <v>0.47222222222222221</v>
      </c>
      <c r="L12">
        <f t="shared" si="4"/>
        <v>11</v>
      </c>
      <c r="M12">
        <f>_xlfn.XLOOKUP(B12,Email_Data!A:A,Email_Data!C:C,"Organic",0)</f>
        <v>0</v>
      </c>
      <c r="N12">
        <f>_xlfn.XLOOKUP(Table1[[#This Row],[Filmmaker_ID]],Email_Data!$A:$A,Email_Data!$G:$G,"Not Found")</f>
        <v>12</v>
      </c>
    </row>
    <row r="13" spans="1:14" x14ac:dyDescent="0.3">
      <c r="A13" t="s">
        <v>2291</v>
      </c>
      <c r="B13" t="s">
        <v>12</v>
      </c>
      <c r="C13" t="s">
        <v>6285</v>
      </c>
      <c r="D13" t="s">
        <v>6307</v>
      </c>
      <c r="E13" t="str">
        <f t="shared" si="0"/>
        <v>Brazil</v>
      </c>
      <c r="F13" s="1">
        <f t="shared" si="1"/>
        <v>50</v>
      </c>
      <c r="G13">
        <v>0</v>
      </c>
      <c r="H13" s="1">
        <f t="shared" si="2"/>
        <v>50</v>
      </c>
      <c r="I13" s="3">
        <v>45856</v>
      </c>
      <c r="J13" s="3" t="str">
        <f t="shared" si="3"/>
        <v>Fri</v>
      </c>
      <c r="K13" s="2">
        <v>0.53541666666666665</v>
      </c>
      <c r="L13">
        <f t="shared" si="4"/>
        <v>12</v>
      </c>
      <c r="M13">
        <f>_xlfn.XLOOKUP(B13,Email_Data!A:A,Email_Data!C:C,"Organic",0)</f>
        <v>1</v>
      </c>
      <c r="N13">
        <f>_xlfn.XLOOKUP(Table1[[#This Row],[Filmmaker_ID]],Email_Data!$A:$A,Email_Data!$G:$G,"Not Found")</f>
        <v>18</v>
      </c>
    </row>
    <row r="14" spans="1:14" x14ac:dyDescent="0.3">
      <c r="A14" t="s">
        <v>2292</v>
      </c>
      <c r="B14" t="s">
        <v>13</v>
      </c>
      <c r="C14" t="s">
        <v>6289</v>
      </c>
      <c r="D14" t="s">
        <v>6297</v>
      </c>
      <c r="E14" t="str">
        <f t="shared" si="0"/>
        <v>India</v>
      </c>
      <c r="F14" s="1">
        <f t="shared" si="1"/>
        <v>50</v>
      </c>
      <c r="G14">
        <v>0.2</v>
      </c>
      <c r="H14" s="1">
        <f t="shared" si="2"/>
        <v>40</v>
      </c>
      <c r="I14" s="3">
        <v>45857</v>
      </c>
      <c r="J14" s="3" t="str">
        <f t="shared" si="3"/>
        <v>Sat</v>
      </c>
      <c r="K14" s="2">
        <v>0.66527777777777775</v>
      </c>
      <c r="L14">
        <f t="shared" si="4"/>
        <v>15</v>
      </c>
      <c r="M14" t="str">
        <f>_xlfn.XLOOKUP(B14,Email_Data!A:A,Email_Data!C:C,"Organic",0)</f>
        <v>Organic</v>
      </c>
      <c r="N14" t="str">
        <f>_xlfn.XLOOKUP(Table1[[#This Row],[Filmmaker_ID]],Email_Data!$A:$A,Email_Data!$G:$G,"Not Found")</f>
        <v>Not Found</v>
      </c>
    </row>
    <row r="15" spans="1:14" x14ac:dyDescent="0.3">
      <c r="A15" t="s">
        <v>2293</v>
      </c>
      <c r="B15" t="s">
        <v>14</v>
      </c>
      <c r="C15" t="s">
        <v>6290</v>
      </c>
      <c r="D15" t="s">
        <v>6309</v>
      </c>
      <c r="E15" t="str">
        <f t="shared" si="0"/>
        <v>France</v>
      </c>
      <c r="F15" s="1">
        <f t="shared" si="1"/>
        <v>50</v>
      </c>
      <c r="G15">
        <v>0.2</v>
      </c>
      <c r="H15" s="1">
        <f t="shared" si="2"/>
        <v>40</v>
      </c>
      <c r="I15" s="3">
        <v>45874</v>
      </c>
      <c r="J15" s="3" t="str">
        <f t="shared" si="3"/>
        <v>Tue</v>
      </c>
      <c r="K15" s="2">
        <v>0.48749999999999999</v>
      </c>
      <c r="L15">
        <f t="shared" si="4"/>
        <v>11</v>
      </c>
      <c r="M15">
        <f>_xlfn.XLOOKUP(B15,Email_Data!A:A,Email_Data!C:C,"Organic",0)</f>
        <v>0</v>
      </c>
      <c r="N15">
        <f>_xlfn.XLOOKUP(Table1[[#This Row],[Filmmaker_ID]],Email_Data!$A:$A,Email_Data!$G:$G,"Not Found")</f>
        <v>7</v>
      </c>
    </row>
    <row r="16" spans="1:14" x14ac:dyDescent="0.3">
      <c r="A16" t="s">
        <v>2294</v>
      </c>
      <c r="B16" t="s">
        <v>15</v>
      </c>
      <c r="C16" t="s">
        <v>6290</v>
      </c>
      <c r="D16" t="s">
        <v>6313</v>
      </c>
      <c r="E16" t="str">
        <f t="shared" si="0"/>
        <v>South Korea</v>
      </c>
      <c r="F16" s="1">
        <f t="shared" si="1"/>
        <v>50</v>
      </c>
      <c r="G16">
        <v>0.2</v>
      </c>
      <c r="H16" s="1">
        <f t="shared" si="2"/>
        <v>40</v>
      </c>
      <c r="I16" s="3">
        <v>45848</v>
      </c>
      <c r="J16" s="3" t="str">
        <f t="shared" si="3"/>
        <v>Thu</v>
      </c>
      <c r="K16" s="2">
        <v>0.50486111111111109</v>
      </c>
      <c r="L16">
        <f t="shared" si="4"/>
        <v>12</v>
      </c>
      <c r="M16" t="str">
        <f>_xlfn.XLOOKUP(B16,Email_Data!A:A,Email_Data!C:C,"Organic",0)</f>
        <v>Organic</v>
      </c>
      <c r="N16" t="str">
        <f>_xlfn.XLOOKUP(Table1[[#This Row],[Filmmaker_ID]],Email_Data!$A:$A,Email_Data!$G:$G,"Not Found")</f>
        <v>Not Found</v>
      </c>
    </row>
    <row r="17" spans="1:14" x14ac:dyDescent="0.3">
      <c r="A17" t="s">
        <v>2295</v>
      </c>
      <c r="B17" t="s">
        <v>8</v>
      </c>
      <c r="C17" t="s">
        <v>6291</v>
      </c>
      <c r="D17" t="s">
        <v>6295</v>
      </c>
      <c r="E17" t="str">
        <f t="shared" si="0"/>
        <v>United States</v>
      </c>
      <c r="F17" s="1">
        <f t="shared" si="1"/>
        <v>50</v>
      </c>
      <c r="G17">
        <v>0.3</v>
      </c>
      <c r="H17" s="1">
        <f t="shared" si="2"/>
        <v>35</v>
      </c>
      <c r="I17" s="3">
        <v>45871</v>
      </c>
      <c r="J17" s="3" t="str">
        <f t="shared" si="3"/>
        <v>Sat</v>
      </c>
      <c r="K17" s="2">
        <v>0.44513888888888886</v>
      </c>
      <c r="L17">
        <f t="shared" si="4"/>
        <v>10</v>
      </c>
      <c r="M17" t="str">
        <f>_xlfn.XLOOKUP(B17,Email_Data!A:A,Email_Data!C:C,"Organic",0)</f>
        <v>Organic</v>
      </c>
      <c r="N17" t="str">
        <f>_xlfn.XLOOKUP(Table1[[#This Row],[Filmmaker_ID]],Email_Data!$A:$A,Email_Data!$G:$G,"Not Found")</f>
        <v>Not Found</v>
      </c>
    </row>
    <row r="18" spans="1:14" x14ac:dyDescent="0.3">
      <c r="A18" t="s">
        <v>2296</v>
      </c>
      <c r="B18" t="s">
        <v>16</v>
      </c>
      <c r="C18" t="s">
        <v>6289</v>
      </c>
      <c r="D18" t="s">
        <v>6305</v>
      </c>
      <c r="E18" t="str">
        <f t="shared" si="0"/>
        <v>Australia</v>
      </c>
      <c r="F18" s="1">
        <f t="shared" si="1"/>
        <v>50</v>
      </c>
      <c r="G18">
        <v>0.2</v>
      </c>
      <c r="H18" s="1">
        <f t="shared" si="2"/>
        <v>40</v>
      </c>
      <c r="I18" s="3">
        <v>45861</v>
      </c>
      <c r="J18" s="3" t="str">
        <f t="shared" si="3"/>
        <v>Wed</v>
      </c>
      <c r="K18" s="2">
        <v>0.55763888888888891</v>
      </c>
      <c r="L18">
        <f t="shared" si="4"/>
        <v>13</v>
      </c>
      <c r="M18">
        <f>_xlfn.XLOOKUP(B18,Email_Data!A:A,Email_Data!C:C,"Organic",0)</f>
        <v>1</v>
      </c>
      <c r="N18">
        <f>_xlfn.XLOOKUP(Table1[[#This Row],[Filmmaker_ID]],Email_Data!$A:$A,Email_Data!$G:$G,"Not Found")</f>
        <v>12</v>
      </c>
    </row>
    <row r="19" spans="1:14" x14ac:dyDescent="0.3">
      <c r="A19" t="s">
        <v>2297</v>
      </c>
      <c r="B19" t="s">
        <v>17</v>
      </c>
      <c r="C19" t="s">
        <v>6286</v>
      </c>
      <c r="D19" t="s">
        <v>6305</v>
      </c>
      <c r="E19" t="str">
        <f t="shared" si="0"/>
        <v>Australia</v>
      </c>
      <c r="F19" s="1">
        <f t="shared" si="1"/>
        <v>50</v>
      </c>
      <c r="G19">
        <v>0.2</v>
      </c>
      <c r="H19" s="1">
        <f t="shared" si="2"/>
        <v>40</v>
      </c>
      <c r="I19" s="3">
        <v>45866</v>
      </c>
      <c r="J19" s="3" t="str">
        <f t="shared" si="3"/>
        <v>Mon</v>
      </c>
      <c r="K19" s="2">
        <v>0.45069444444444445</v>
      </c>
      <c r="L19">
        <f t="shared" si="4"/>
        <v>10</v>
      </c>
      <c r="M19" t="str">
        <f>_xlfn.XLOOKUP(B19,Email_Data!A:A,Email_Data!C:C,"Organic",0)</f>
        <v>Organic</v>
      </c>
      <c r="N19" t="str">
        <f>_xlfn.XLOOKUP(Table1[[#This Row],[Filmmaker_ID]],Email_Data!$A:$A,Email_Data!$G:$G,"Not Found")</f>
        <v>Not Found</v>
      </c>
    </row>
    <row r="20" spans="1:14" x14ac:dyDescent="0.3">
      <c r="A20" t="s">
        <v>2298</v>
      </c>
      <c r="B20" t="s">
        <v>18</v>
      </c>
      <c r="C20" t="s">
        <v>6287</v>
      </c>
      <c r="D20" t="s">
        <v>6317</v>
      </c>
      <c r="E20" t="str">
        <f t="shared" si="0"/>
        <v>Others</v>
      </c>
      <c r="F20" s="1">
        <f t="shared" si="1"/>
        <v>50</v>
      </c>
      <c r="G20">
        <v>0.3</v>
      </c>
      <c r="H20" s="1">
        <f t="shared" si="2"/>
        <v>35</v>
      </c>
      <c r="I20" s="3">
        <v>45877</v>
      </c>
      <c r="J20" s="3" t="str">
        <f t="shared" si="3"/>
        <v>Fri</v>
      </c>
      <c r="K20" s="2">
        <v>0.53611111111111109</v>
      </c>
      <c r="L20">
        <f t="shared" si="4"/>
        <v>12</v>
      </c>
      <c r="M20">
        <f>_xlfn.XLOOKUP(B20,Email_Data!A:A,Email_Data!C:C,"Organic",0)</f>
        <v>0</v>
      </c>
      <c r="N20">
        <f>_xlfn.XLOOKUP(Table1[[#This Row],[Filmmaker_ID]],Email_Data!$A:$A,Email_Data!$G:$G,"Not Found")</f>
        <v>17</v>
      </c>
    </row>
    <row r="21" spans="1:14" x14ac:dyDescent="0.3">
      <c r="A21" t="s">
        <v>2299</v>
      </c>
      <c r="B21" t="s">
        <v>19</v>
      </c>
      <c r="C21" t="s">
        <v>6284</v>
      </c>
      <c r="D21" t="s">
        <v>6311</v>
      </c>
      <c r="E21" t="str">
        <f t="shared" si="0"/>
        <v>Mexico</v>
      </c>
      <c r="F21" s="1">
        <f t="shared" si="1"/>
        <v>50</v>
      </c>
      <c r="G21">
        <v>0.2</v>
      </c>
      <c r="H21" s="1">
        <f t="shared" si="2"/>
        <v>40</v>
      </c>
      <c r="I21" s="3">
        <v>45898</v>
      </c>
      <c r="J21" s="3" t="str">
        <f t="shared" si="3"/>
        <v>Fri</v>
      </c>
      <c r="K21" s="2">
        <v>0.53055555555555556</v>
      </c>
      <c r="L21">
        <f t="shared" si="4"/>
        <v>12</v>
      </c>
      <c r="M21" t="str">
        <f>_xlfn.XLOOKUP(B21,Email_Data!A:A,Email_Data!C:C,"Organic",0)</f>
        <v>Organic</v>
      </c>
      <c r="N21" t="str">
        <f>_xlfn.XLOOKUP(Table1[[#This Row],[Filmmaker_ID]],Email_Data!$A:$A,Email_Data!$G:$G,"Not Found")</f>
        <v>Not Found</v>
      </c>
    </row>
    <row r="22" spans="1:14" x14ac:dyDescent="0.3">
      <c r="A22" t="s">
        <v>2300</v>
      </c>
      <c r="B22" t="s">
        <v>20</v>
      </c>
      <c r="C22" t="s">
        <v>6284</v>
      </c>
      <c r="D22" t="s">
        <v>6297</v>
      </c>
      <c r="E22" t="str">
        <f t="shared" si="0"/>
        <v>India</v>
      </c>
      <c r="F22" s="1">
        <f t="shared" si="1"/>
        <v>50</v>
      </c>
      <c r="G22">
        <v>0.2</v>
      </c>
      <c r="H22" s="1">
        <f t="shared" si="2"/>
        <v>40</v>
      </c>
      <c r="I22" s="3">
        <v>45897</v>
      </c>
      <c r="J22" s="3" t="str">
        <f t="shared" si="3"/>
        <v>Thu</v>
      </c>
      <c r="K22" s="2">
        <v>0.49166666666666664</v>
      </c>
      <c r="L22">
        <f t="shared" si="4"/>
        <v>11</v>
      </c>
      <c r="M22">
        <f>_xlfn.XLOOKUP(B22,Email_Data!A:A,Email_Data!C:C,"Organic",0)</f>
        <v>1</v>
      </c>
      <c r="N22">
        <f>_xlfn.XLOOKUP(Table1[[#This Row],[Filmmaker_ID]],Email_Data!$A:$A,Email_Data!$G:$G,"Not Found")</f>
        <v>12</v>
      </c>
    </row>
    <row r="23" spans="1:14" x14ac:dyDescent="0.3">
      <c r="A23" t="s">
        <v>2301</v>
      </c>
      <c r="B23" t="s">
        <v>21</v>
      </c>
      <c r="C23" t="s">
        <v>6282</v>
      </c>
      <c r="D23" t="s">
        <v>6299</v>
      </c>
      <c r="E23" t="str">
        <f t="shared" si="0"/>
        <v>United Kingdom</v>
      </c>
      <c r="F23" s="1">
        <f t="shared" si="1"/>
        <v>70</v>
      </c>
      <c r="G23">
        <v>0.2</v>
      </c>
      <c r="H23" s="1">
        <f t="shared" si="2"/>
        <v>56</v>
      </c>
      <c r="I23" s="3">
        <v>45840</v>
      </c>
      <c r="J23" s="3" t="str">
        <f t="shared" si="3"/>
        <v>Wed</v>
      </c>
      <c r="K23" s="2">
        <v>0.6958333333333333</v>
      </c>
      <c r="L23">
        <f t="shared" si="4"/>
        <v>16</v>
      </c>
      <c r="M23" t="str">
        <f>_xlfn.XLOOKUP(B23,Email_Data!A:A,Email_Data!C:C,"Organic",0)</f>
        <v>Organic</v>
      </c>
      <c r="N23" t="str">
        <f>_xlfn.XLOOKUP(Table1[[#This Row],[Filmmaker_ID]],Email_Data!$A:$A,Email_Data!$G:$G,"Not Found")</f>
        <v>Not Found</v>
      </c>
    </row>
    <row r="24" spans="1:14" x14ac:dyDescent="0.3">
      <c r="A24" t="s">
        <v>2302</v>
      </c>
      <c r="B24" t="s">
        <v>22</v>
      </c>
      <c r="C24" t="s">
        <v>6287</v>
      </c>
      <c r="D24" t="s">
        <v>6317</v>
      </c>
      <c r="E24" t="str">
        <f t="shared" si="0"/>
        <v>Others</v>
      </c>
      <c r="F24" s="1">
        <f t="shared" si="1"/>
        <v>50</v>
      </c>
      <c r="G24">
        <v>0.4</v>
      </c>
      <c r="H24" s="1">
        <f t="shared" si="2"/>
        <v>30</v>
      </c>
      <c r="I24" s="3">
        <v>45858</v>
      </c>
      <c r="J24" s="3" t="str">
        <f t="shared" si="3"/>
        <v>Sun</v>
      </c>
      <c r="K24" s="2">
        <v>0.37638888888888888</v>
      </c>
      <c r="L24">
        <f t="shared" si="4"/>
        <v>9</v>
      </c>
      <c r="M24">
        <f>_xlfn.XLOOKUP(B24,Email_Data!A:A,Email_Data!C:C,"Organic",0)</f>
        <v>1</v>
      </c>
      <c r="N24">
        <f>_xlfn.XLOOKUP(Table1[[#This Row],[Filmmaker_ID]],Email_Data!$A:$A,Email_Data!$G:$G,"Not Found")</f>
        <v>18</v>
      </c>
    </row>
    <row r="25" spans="1:14" x14ac:dyDescent="0.3">
      <c r="A25" t="s">
        <v>2303</v>
      </c>
      <c r="B25" t="s">
        <v>23</v>
      </c>
      <c r="C25" t="s">
        <v>6283</v>
      </c>
      <c r="D25" t="s">
        <v>6305</v>
      </c>
      <c r="E25" t="str">
        <f t="shared" si="0"/>
        <v>Australia</v>
      </c>
      <c r="F25" s="1">
        <f t="shared" si="1"/>
        <v>80</v>
      </c>
      <c r="G25">
        <v>0.1</v>
      </c>
      <c r="H25" s="1">
        <f t="shared" si="2"/>
        <v>72</v>
      </c>
      <c r="I25" s="3">
        <v>45854</v>
      </c>
      <c r="J25" s="3" t="str">
        <f t="shared" si="3"/>
        <v>Wed</v>
      </c>
      <c r="K25" s="2">
        <v>0.41597222222222224</v>
      </c>
      <c r="L25">
        <f t="shared" si="4"/>
        <v>9</v>
      </c>
      <c r="M25">
        <f>_xlfn.XLOOKUP(B25,Email_Data!A:A,Email_Data!C:C,"Organic",0)</f>
        <v>1</v>
      </c>
      <c r="N25">
        <f>_xlfn.XLOOKUP(Table1[[#This Row],[Filmmaker_ID]],Email_Data!$A:$A,Email_Data!$G:$G,"Not Found")</f>
        <v>12</v>
      </c>
    </row>
    <row r="26" spans="1:14" x14ac:dyDescent="0.3">
      <c r="A26" t="s">
        <v>2304</v>
      </c>
      <c r="B26" t="s">
        <v>24</v>
      </c>
      <c r="C26" t="s">
        <v>6285</v>
      </c>
      <c r="D26" t="s">
        <v>6315</v>
      </c>
      <c r="E26" t="str">
        <f t="shared" si="0"/>
        <v>Nigeria</v>
      </c>
      <c r="F26" s="1">
        <f t="shared" si="1"/>
        <v>50</v>
      </c>
      <c r="G26">
        <v>0.2</v>
      </c>
      <c r="H26" s="1">
        <f t="shared" si="2"/>
        <v>40</v>
      </c>
      <c r="I26" s="3">
        <v>45882</v>
      </c>
      <c r="J26" s="3" t="str">
        <f t="shared" si="3"/>
        <v>Wed</v>
      </c>
      <c r="K26" s="2">
        <v>0.5180555555555556</v>
      </c>
      <c r="L26">
        <f t="shared" si="4"/>
        <v>12</v>
      </c>
      <c r="M26">
        <f>_xlfn.XLOOKUP(B26,Email_Data!A:A,Email_Data!C:C,"Organic",0)</f>
        <v>0</v>
      </c>
      <c r="N26">
        <f>_xlfn.XLOOKUP(Table1[[#This Row],[Filmmaker_ID]],Email_Data!$A:$A,Email_Data!$G:$G,"Not Found")</f>
        <v>7</v>
      </c>
    </row>
    <row r="27" spans="1:14" x14ac:dyDescent="0.3">
      <c r="A27" t="s">
        <v>2305</v>
      </c>
      <c r="B27" t="s">
        <v>25</v>
      </c>
      <c r="C27" t="s">
        <v>6287</v>
      </c>
      <c r="D27" t="s">
        <v>6307</v>
      </c>
      <c r="E27" t="str">
        <f t="shared" si="0"/>
        <v>Brazil</v>
      </c>
      <c r="F27" s="1">
        <f t="shared" si="1"/>
        <v>50</v>
      </c>
      <c r="G27">
        <v>0.3</v>
      </c>
      <c r="H27" s="1">
        <f t="shared" si="2"/>
        <v>35</v>
      </c>
      <c r="I27" s="3">
        <v>45847</v>
      </c>
      <c r="J27" s="3" t="str">
        <f t="shared" si="3"/>
        <v>Wed</v>
      </c>
      <c r="K27" s="2">
        <v>0.3972222222222222</v>
      </c>
      <c r="L27">
        <f t="shared" si="4"/>
        <v>9</v>
      </c>
      <c r="M27">
        <f>_xlfn.XLOOKUP(B27,Email_Data!A:A,Email_Data!C:C,"Organic",0)</f>
        <v>0</v>
      </c>
      <c r="N27">
        <f>_xlfn.XLOOKUP(Table1[[#This Row],[Filmmaker_ID]],Email_Data!$A:$A,Email_Data!$G:$G,"Not Found")</f>
        <v>11</v>
      </c>
    </row>
    <row r="28" spans="1:14" x14ac:dyDescent="0.3">
      <c r="A28" t="s">
        <v>2306</v>
      </c>
      <c r="B28" t="s">
        <v>26</v>
      </c>
      <c r="C28" t="s">
        <v>6286</v>
      </c>
      <c r="D28" t="s">
        <v>6295</v>
      </c>
      <c r="E28" t="str">
        <f t="shared" si="0"/>
        <v>United States</v>
      </c>
      <c r="F28" s="1">
        <f t="shared" si="1"/>
        <v>50</v>
      </c>
      <c r="G28">
        <v>0.3</v>
      </c>
      <c r="H28" s="1">
        <f t="shared" si="2"/>
        <v>35</v>
      </c>
      <c r="I28" s="3">
        <v>45867</v>
      </c>
      <c r="J28" s="3" t="str">
        <f t="shared" si="3"/>
        <v>Tue</v>
      </c>
      <c r="K28" s="2">
        <v>0.49652777777777779</v>
      </c>
      <c r="L28">
        <f t="shared" si="4"/>
        <v>11</v>
      </c>
      <c r="M28">
        <f>_xlfn.XLOOKUP(B28,Email_Data!A:A,Email_Data!C:C,"Organic",0)</f>
        <v>0</v>
      </c>
      <c r="N28">
        <f>_xlfn.XLOOKUP(Table1[[#This Row],[Filmmaker_ID]],Email_Data!$A:$A,Email_Data!$G:$G,"Not Found")</f>
        <v>10</v>
      </c>
    </row>
    <row r="29" spans="1:14" x14ac:dyDescent="0.3">
      <c r="A29" t="s">
        <v>2307</v>
      </c>
      <c r="B29" t="s">
        <v>27</v>
      </c>
      <c r="C29" t="s">
        <v>6290</v>
      </c>
      <c r="D29" t="s">
        <v>6317</v>
      </c>
      <c r="E29" t="str">
        <f t="shared" si="0"/>
        <v>Others</v>
      </c>
      <c r="F29" s="1">
        <f t="shared" si="1"/>
        <v>50</v>
      </c>
      <c r="G29">
        <v>0.2</v>
      </c>
      <c r="H29" s="1">
        <f t="shared" si="2"/>
        <v>40</v>
      </c>
      <c r="I29" s="3">
        <v>45860</v>
      </c>
      <c r="J29" s="3" t="str">
        <f t="shared" si="3"/>
        <v>Tue</v>
      </c>
      <c r="K29" s="2">
        <v>0.53333333333333333</v>
      </c>
      <c r="L29">
        <f t="shared" si="4"/>
        <v>12</v>
      </c>
      <c r="M29">
        <f>_xlfn.XLOOKUP(B29,Email_Data!A:A,Email_Data!C:C,"Organic",0)</f>
        <v>0</v>
      </c>
      <c r="N29">
        <f>_xlfn.XLOOKUP(Table1[[#This Row],[Filmmaker_ID]],Email_Data!$A:$A,Email_Data!$G:$G,"Not Found")</f>
        <v>8</v>
      </c>
    </row>
    <row r="30" spans="1:14" x14ac:dyDescent="0.3">
      <c r="A30" t="s">
        <v>2308</v>
      </c>
      <c r="B30" t="s">
        <v>28</v>
      </c>
      <c r="C30" t="s">
        <v>6292</v>
      </c>
      <c r="D30" t="s">
        <v>6297</v>
      </c>
      <c r="E30" t="str">
        <f t="shared" si="0"/>
        <v>India</v>
      </c>
      <c r="F30" s="1">
        <f t="shared" si="1"/>
        <v>80</v>
      </c>
      <c r="G30">
        <v>0</v>
      </c>
      <c r="H30" s="1">
        <f t="shared" si="2"/>
        <v>80</v>
      </c>
      <c r="I30" s="3">
        <v>45889</v>
      </c>
      <c r="J30" s="3" t="str">
        <f t="shared" si="3"/>
        <v>Wed</v>
      </c>
      <c r="K30" s="2">
        <v>0.69791666666666663</v>
      </c>
      <c r="L30">
        <f t="shared" si="4"/>
        <v>16</v>
      </c>
      <c r="M30" t="str">
        <f>_xlfn.XLOOKUP(B30,Email_Data!A:A,Email_Data!C:C,"Organic",0)</f>
        <v>Organic</v>
      </c>
      <c r="N30" t="str">
        <f>_xlfn.XLOOKUP(Table1[[#This Row],[Filmmaker_ID]],Email_Data!$A:$A,Email_Data!$G:$G,"Not Found")</f>
        <v>Not Found</v>
      </c>
    </row>
    <row r="31" spans="1:14" x14ac:dyDescent="0.3">
      <c r="A31" t="s">
        <v>2309</v>
      </c>
      <c r="B31" t="s">
        <v>29</v>
      </c>
      <c r="C31" t="s">
        <v>6292</v>
      </c>
      <c r="D31" t="s">
        <v>6295</v>
      </c>
      <c r="E31" t="str">
        <f t="shared" si="0"/>
        <v>United States</v>
      </c>
      <c r="F31" s="1">
        <f t="shared" si="1"/>
        <v>80</v>
      </c>
      <c r="G31">
        <v>0.2</v>
      </c>
      <c r="H31" s="1">
        <f t="shared" si="2"/>
        <v>64</v>
      </c>
      <c r="I31" s="3">
        <v>45879</v>
      </c>
      <c r="J31" s="3" t="str">
        <f t="shared" si="3"/>
        <v>Sun</v>
      </c>
      <c r="K31" s="2">
        <v>0.73402777777777772</v>
      </c>
      <c r="L31">
        <f t="shared" si="4"/>
        <v>17</v>
      </c>
      <c r="M31">
        <f>_xlfn.XLOOKUP(B31,Email_Data!A:A,Email_Data!C:C,"Organic",0)</f>
        <v>1</v>
      </c>
      <c r="N31">
        <f>_xlfn.XLOOKUP(Table1[[#This Row],[Filmmaker_ID]],Email_Data!$A:$A,Email_Data!$G:$G,"Not Found")</f>
        <v>19</v>
      </c>
    </row>
    <row r="32" spans="1:14" x14ac:dyDescent="0.3">
      <c r="A32" t="s">
        <v>2310</v>
      </c>
      <c r="B32" t="s">
        <v>30</v>
      </c>
      <c r="C32" t="s">
        <v>6282</v>
      </c>
      <c r="D32" t="s">
        <v>6313</v>
      </c>
      <c r="E32" t="str">
        <f t="shared" si="0"/>
        <v>South Korea</v>
      </c>
      <c r="F32" s="1">
        <f t="shared" si="1"/>
        <v>70</v>
      </c>
      <c r="G32">
        <v>0.1</v>
      </c>
      <c r="H32" s="1">
        <f t="shared" si="2"/>
        <v>63</v>
      </c>
      <c r="I32" s="3">
        <v>45857</v>
      </c>
      <c r="J32" s="3" t="str">
        <f t="shared" si="3"/>
        <v>Sat</v>
      </c>
      <c r="K32" s="2">
        <v>0.50972222222222219</v>
      </c>
      <c r="L32">
        <f t="shared" si="4"/>
        <v>12</v>
      </c>
      <c r="M32">
        <f>_xlfn.XLOOKUP(B32,Email_Data!A:A,Email_Data!C:C,"Organic",0)</f>
        <v>0</v>
      </c>
      <c r="N32">
        <f>_xlfn.XLOOKUP(Table1[[#This Row],[Filmmaker_ID]],Email_Data!$A:$A,Email_Data!$G:$G,"Not Found")</f>
        <v>18</v>
      </c>
    </row>
    <row r="33" spans="1:14" x14ac:dyDescent="0.3">
      <c r="A33" t="s">
        <v>2311</v>
      </c>
      <c r="B33" t="s">
        <v>31</v>
      </c>
      <c r="C33" t="s">
        <v>6281</v>
      </c>
      <c r="D33" t="s">
        <v>6297</v>
      </c>
      <c r="E33" t="str">
        <f t="shared" si="0"/>
        <v>India</v>
      </c>
      <c r="F33" s="1">
        <f t="shared" si="1"/>
        <v>70</v>
      </c>
      <c r="G33">
        <v>0.3</v>
      </c>
      <c r="H33" s="1">
        <f t="shared" si="2"/>
        <v>49</v>
      </c>
      <c r="I33" s="3">
        <v>45864</v>
      </c>
      <c r="J33" s="3" t="str">
        <f t="shared" si="3"/>
        <v>Sat</v>
      </c>
      <c r="K33" s="2">
        <v>0.46111111111111114</v>
      </c>
      <c r="L33">
        <f t="shared" si="4"/>
        <v>11</v>
      </c>
      <c r="M33">
        <f>_xlfn.XLOOKUP(B33,Email_Data!A:A,Email_Data!C:C,"Organic",0)</f>
        <v>0</v>
      </c>
      <c r="N33">
        <f>_xlfn.XLOOKUP(Table1[[#This Row],[Filmmaker_ID]],Email_Data!$A:$A,Email_Data!$G:$G,"Not Found")</f>
        <v>9</v>
      </c>
    </row>
    <row r="34" spans="1:14" x14ac:dyDescent="0.3">
      <c r="A34" t="s">
        <v>2312</v>
      </c>
      <c r="B34" t="s">
        <v>32</v>
      </c>
      <c r="C34" t="s">
        <v>6292</v>
      </c>
      <c r="D34" t="s">
        <v>6315</v>
      </c>
      <c r="E34" t="str">
        <f t="shared" si="0"/>
        <v>Nigeria</v>
      </c>
      <c r="F34" s="1">
        <f t="shared" si="1"/>
        <v>80</v>
      </c>
      <c r="G34">
        <v>0.2</v>
      </c>
      <c r="H34" s="1">
        <f t="shared" si="2"/>
        <v>64</v>
      </c>
      <c r="I34" s="3">
        <v>45852</v>
      </c>
      <c r="J34" s="3" t="str">
        <f t="shared" si="3"/>
        <v>Mon</v>
      </c>
      <c r="K34" s="2">
        <v>0.74236111111111114</v>
      </c>
      <c r="L34">
        <f t="shared" si="4"/>
        <v>17</v>
      </c>
      <c r="M34" t="str">
        <f>_xlfn.XLOOKUP(B34,Email_Data!A:A,Email_Data!C:C,"Organic",0)</f>
        <v>Organic</v>
      </c>
      <c r="N34" t="str">
        <f>_xlfn.XLOOKUP(Table1[[#This Row],[Filmmaker_ID]],Email_Data!$A:$A,Email_Data!$G:$G,"Not Found")</f>
        <v>Not Found</v>
      </c>
    </row>
    <row r="35" spans="1:14" x14ac:dyDescent="0.3">
      <c r="A35" t="s">
        <v>2313</v>
      </c>
      <c r="B35" t="s">
        <v>33</v>
      </c>
      <c r="C35" t="s">
        <v>6290</v>
      </c>
      <c r="D35" t="s">
        <v>6303</v>
      </c>
      <c r="E35" t="str">
        <f t="shared" si="0"/>
        <v>Canada</v>
      </c>
      <c r="F35" s="1">
        <f t="shared" si="1"/>
        <v>50</v>
      </c>
      <c r="G35">
        <v>0.3</v>
      </c>
      <c r="H35" s="1">
        <f t="shared" si="2"/>
        <v>35</v>
      </c>
      <c r="I35" s="3">
        <v>45886</v>
      </c>
      <c r="J35" s="3" t="str">
        <f t="shared" si="3"/>
        <v>Sun</v>
      </c>
      <c r="K35" s="2">
        <v>0.64652777777777781</v>
      </c>
      <c r="L35">
        <f t="shared" si="4"/>
        <v>15</v>
      </c>
      <c r="M35">
        <f>_xlfn.XLOOKUP(B35,Email_Data!A:A,Email_Data!C:C,"Organic",0)</f>
        <v>1</v>
      </c>
      <c r="N35">
        <f>_xlfn.XLOOKUP(Table1[[#This Row],[Filmmaker_ID]],Email_Data!$A:$A,Email_Data!$G:$G,"Not Found")</f>
        <v>15</v>
      </c>
    </row>
    <row r="36" spans="1:14" x14ac:dyDescent="0.3">
      <c r="A36" t="s">
        <v>2314</v>
      </c>
      <c r="B36" t="s">
        <v>34</v>
      </c>
      <c r="C36" t="s">
        <v>6281</v>
      </c>
      <c r="D36" t="s">
        <v>6315</v>
      </c>
      <c r="E36" t="str">
        <f t="shared" si="0"/>
        <v>Nigeria</v>
      </c>
      <c r="F36" s="1">
        <f t="shared" si="1"/>
        <v>70</v>
      </c>
      <c r="G36">
        <v>0.3</v>
      </c>
      <c r="H36" s="1">
        <f t="shared" si="2"/>
        <v>49</v>
      </c>
      <c r="I36" s="3">
        <v>45881</v>
      </c>
      <c r="J36" s="3" t="str">
        <f t="shared" si="3"/>
        <v>Tue</v>
      </c>
      <c r="K36" s="2">
        <v>0.61319444444444449</v>
      </c>
      <c r="L36">
        <f t="shared" si="4"/>
        <v>14</v>
      </c>
      <c r="M36" t="str">
        <f>_xlfn.XLOOKUP(B36,Email_Data!A:A,Email_Data!C:C,"Organic",0)</f>
        <v>Organic</v>
      </c>
      <c r="N36" t="str">
        <f>_xlfn.XLOOKUP(Table1[[#This Row],[Filmmaker_ID]],Email_Data!$A:$A,Email_Data!$G:$G,"Not Found")</f>
        <v>Not Found</v>
      </c>
    </row>
    <row r="37" spans="1:14" x14ac:dyDescent="0.3">
      <c r="A37" t="s">
        <v>2315</v>
      </c>
      <c r="B37" t="s">
        <v>35</v>
      </c>
      <c r="C37" t="s">
        <v>6287</v>
      </c>
      <c r="D37" t="s">
        <v>6295</v>
      </c>
      <c r="E37" t="str">
        <f t="shared" si="0"/>
        <v>United States</v>
      </c>
      <c r="F37" s="1">
        <f t="shared" si="1"/>
        <v>50</v>
      </c>
      <c r="G37">
        <v>0</v>
      </c>
      <c r="H37" s="1">
        <f t="shared" si="2"/>
        <v>50</v>
      </c>
      <c r="I37" s="3">
        <v>45845</v>
      </c>
      <c r="J37" s="3" t="str">
        <f t="shared" si="3"/>
        <v>Mon</v>
      </c>
      <c r="K37" s="2">
        <v>0.74027777777777781</v>
      </c>
      <c r="L37">
        <f t="shared" si="4"/>
        <v>17</v>
      </c>
      <c r="M37">
        <f>_xlfn.XLOOKUP(B37,Email_Data!A:A,Email_Data!C:C,"Organic",0)</f>
        <v>0</v>
      </c>
      <c r="N37">
        <f>_xlfn.XLOOKUP(Table1[[#This Row],[Filmmaker_ID]],Email_Data!$A:$A,Email_Data!$G:$G,"Not Found")</f>
        <v>19</v>
      </c>
    </row>
    <row r="38" spans="1:14" x14ac:dyDescent="0.3">
      <c r="A38" t="s">
        <v>2316</v>
      </c>
      <c r="B38" t="s">
        <v>36</v>
      </c>
      <c r="C38" t="s">
        <v>6285</v>
      </c>
      <c r="D38" t="s">
        <v>6295</v>
      </c>
      <c r="E38" t="str">
        <f t="shared" si="0"/>
        <v>United States</v>
      </c>
      <c r="F38" s="1">
        <f t="shared" si="1"/>
        <v>50</v>
      </c>
      <c r="G38">
        <v>0</v>
      </c>
      <c r="H38" s="1">
        <f t="shared" si="2"/>
        <v>50</v>
      </c>
      <c r="I38" s="3">
        <v>45887</v>
      </c>
      <c r="J38" s="3" t="str">
        <f t="shared" si="3"/>
        <v>Mon</v>
      </c>
      <c r="K38" s="2">
        <v>0.69861111111111107</v>
      </c>
      <c r="L38">
        <f t="shared" si="4"/>
        <v>16</v>
      </c>
      <c r="M38">
        <f>_xlfn.XLOOKUP(B38,Email_Data!A:A,Email_Data!C:C,"Organic",0)</f>
        <v>1</v>
      </c>
      <c r="N38">
        <f>_xlfn.XLOOKUP(Table1[[#This Row],[Filmmaker_ID]],Email_Data!$A:$A,Email_Data!$G:$G,"Not Found")</f>
        <v>16</v>
      </c>
    </row>
    <row r="39" spans="1:14" x14ac:dyDescent="0.3">
      <c r="A39" t="s">
        <v>2317</v>
      </c>
      <c r="B39" t="s">
        <v>37</v>
      </c>
      <c r="C39" t="s">
        <v>6291</v>
      </c>
      <c r="D39" t="s">
        <v>6309</v>
      </c>
      <c r="E39" t="str">
        <f t="shared" si="0"/>
        <v>France</v>
      </c>
      <c r="F39" s="1">
        <f t="shared" si="1"/>
        <v>50</v>
      </c>
      <c r="G39">
        <v>0</v>
      </c>
      <c r="H39" s="1">
        <f t="shared" si="2"/>
        <v>50</v>
      </c>
      <c r="I39" s="3">
        <v>45844</v>
      </c>
      <c r="J39" s="3" t="str">
        <f t="shared" si="3"/>
        <v>Sun</v>
      </c>
      <c r="K39" s="2">
        <v>0.68958333333333333</v>
      </c>
      <c r="L39">
        <f t="shared" si="4"/>
        <v>16</v>
      </c>
      <c r="M39">
        <f>_xlfn.XLOOKUP(B39,Email_Data!A:A,Email_Data!C:C,"Organic",0)</f>
        <v>0</v>
      </c>
      <c r="N39">
        <f>_xlfn.XLOOKUP(Table1[[#This Row],[Filmmaker_ID]],Email_Data!$A:$A,Email_Data!$G:$G,"Not Found")</f>
        <v>17</v>
      </c>
    </row>
    <row r="40" spans="1:14" x14ac:dyDescent="0.3">
      <c r="A40" t="s">
        <v>2318</v>
      </c>
      <c r="B40" t="s">
        <v>38</v>
      </c>
      <c r="C40" t="s">
        <v>6290</v>
      </c>
      <c r="D40" t="s">
        <v>6295</v>
      </c>
      <c r="E40" t="str">
        <f t="shared" si="0"/>
        <v>United States</v>
      </c>
      <c r="F40" s="1">
        <f t="shared" si="1"/>
        <v>50</v>
      </c>
      <c r="G40">
        <v>0.3</v>
      </c>
      <c r="H40" s="1">
        <f t="shared" si="2"/>
        <v>35</v>
      </c>
      <c r="I40" s="3">
        <v>45869</v>
      </c>
      <c r="J40" s="3" t="str">
        <f t="shared" si="3"/>
        <v>Thu</v>
      </c>
      <c r="K40" s="2">
        <v>0.41875000000000001</v>
      </c>
      <c r="L40">
        <f t="shared" si="4"/>
        <v>10</v>
      </c>
      <c r="M40">
        <f>_xlfn.XLOOKUP(B40,Email_Data!A:A,Email_Data!C:C,"Organic",0)</f>
        <v>0</v>
      </c>
      <c r="N40">
        <f>_xlfn.XLOOKUP(Table1[[#This Row],[Filmmaker_ID]],Email_Data!$A:$A,Email_Data!$G:$G,"Not Found")</f>
        <v>14</v>
      </c>
    </row>
    <row r="41" spans="1:14" x14ac:dyDescent="0.3">
      <c r="A41" t="s">
        <v>2319</v>
      </c>
      <c r="B41" t="s">
        <v>39</v>
      </c>
      <c r="C41" t="s">
        <v>6286</v>
      </c>
      <c r="D41" t="s">
        <v>6301</v>
      </c>
      <c r="E41" t="str">
        <f t="shared" si="0"/>
        <v>Germany</v>
      </c>
      <c r="F41" s="1">
        <f t="shared" si="1"/>
        <v>50</v>
      </c>
      <c r="G41">
        <v>0.2</v>
      </c>
      <c r="H41" s="1">
        <f t="shared" si="2"/>
        <v>40</v>
      </c>
      <c r="I41" s="3">
        <v>45863</v>
      </c>
      <c r="J41" s="3" t="str">
        <f t="shared" si="3"/>
        <v>Fri</v>
      </c>
      <c r="K41" s="2">
        <v>0.65902777777777777</v>
      </c>
      <c r="L41">
        <f t="shared" si="4"/>
        <v>15</v>
      </c>
      <c r="M41">
        <f>_xlfn.XLOOKUP(B41,Email_Data!A:A,Email_Data!C:C,"Organic",0)</f>
        <v>0</v>
      </c>
      <c r="N41">
        <f>_xlfn.XLOOKUP(Table1[[#This Row],[Filmmaker_ID]],Email_Data!$A:$A,Email_Data!$G:$G,"Not Found")</f>
        <v>17</v>
      </c>
    </row>
    <row r="42" spans="1:14" x14ac:dyDescent="0.3">
      <c r="A42" t="s">
        <v>2320</v>
      </c>
      <c r="B42" t="s">
        <v>40</v>
      </c>
      <c r="C42" t="s">
        <v>6289</v>
      </c>
      <c r="D42" t="s">
        <v>6297</v>
      </c>
      <c r="E42" t="str">
        <f t="shared" si="0"/>
        <v>India</v>
      </c>
      <c r="F42" s="1">
        <f t="shared" si="1"/>
        <v>50</v>
      </c>
      <c r="G42">
        <v>0</v>
      </c>
      <c r="H42" s="1">
        <f t="shared" si="2"/>
        <v>50</v>
      </c>
      <c r="I42" s="3">
        <v>45874</v>
      </c>
      <c r="J42" s="3" t="str">
        <f t="shared" si="3"/>
        <v>Tue</v>
      </c>
      <c r="K42" s="2">
        <v>0.4152777777777778</v>
      </c>
      <c r="L42">
        <f t="shared" si="4"/>
        <v>9</v>
      </c>
      <c r="M42">
        <f>_xlfn.XLOOKUP(B42,Email_Data!A:A,Email_Data!C:C,"Organic",0)</f>
        <v>0</v>
      </c>
      <c r="N42">
        <f>_xlfn.XLOOKUP(Table1[[#This Row],[Filmmaker_ID]],Email_Data!$A:$A,Email_Data!$G:$G,"Not Found")</f>
        <v>11</v>
      </c>
    </row>
    <row r="43" spans="1:14" x14ac:dyDescent="0.3">
      <c r="A43" t="s">
        <v>2321</v>
      </c>
      <c r="B43" t="s">
        <v>41</v>
      </c>
      <c r="C43" t="s">
        <v>6281</v>
      </c>
      <c r="D43" t="s">
        <v>6295</v>
      </c>
      <c r="E43" t="str">
        <f t="shared" si="0"/>
        <v>United States</v>
      </c>
      <c r="F43" s="1">
        <f t="shared" si="1"/>
        <v>70</v>
      </c>
      <c r="G43">
        <v>0.3</v>
      </c>
      <c r="H43" s="1">
        <f t="shared" si="2"/>
        <v>49</v>
      </c>
      <c r="I43" s="3">
        <v>45866</v>
      </c>
      <c r="J43" s="3" t="str">
        <f t="shared" si="3"/>
        <v>Mon</v>
      </c>
      <c r="K43" s="2">
        <v>0.57222222222222219</v>
      </c>
      <c r="L43">
        <f t="shared" si="4"/>
        <v>13</v>
      </c>
      <c r="M43">
        <f>_xlfn.XLOOKUP(B43,Email_Data!A:A,Email_Data!C:C,"Organic",0)</f>
        <v>1</v>
      </c>
      <c r="N43">
        <f>_xlfn.XLOOKUP(Table1[[#This Row],[Filmmaker_ID]],Email_Data!$A:$A,Email_Data!$G:$G,"Not Found")</f>
        <v>15</v>
      </c>
    </row>
    <row r="44" spans="1:14" x14ac:dyDescent="0.3">
      <c r="A44" t="s">
        <v>2322</v>
      </c>
      <c r="B44" t="s">
        <v>42</v>
      </c>
      <c r="C44" t="s">
        <v>6286</v>
      </c>
      <c r="D44" t="s">
        <v>6307</v>
      </c>
      <c r="E44" t="str">
        <f t="shared" si="0"/>
        <v>Brazil</v>
      </c>
      <c r="F44" s="1">
        <f t="shared" si="1"/>
        <v>50</v>
      </c>
      <c r="G44">
        <v>0.3</v>
      </c>
      <c r="H44" s="1">
        <f t="shared" si="2"/>
        <v>35</v>
      </c>
      <c r="I44" s="3">
        <v>45892</v>
      </c>
      <c r="J44" s="3" t="str">
        <f t="shared" si="3"/>
        <v>Sat</v>
      </c>
      <c r="K44" s="2">
        <v>0.44305555555555554</v>
      </c>
      <c r="L44">
        <f t="shared" si="4"/>
        <v>10</v>
      </c>
      <c r="M44" t="str">
        <f>_xlfn.XLOOKUP(B44,Email_Data!A:A,Email_Data!C:C,"Organic",0)</f>
        <v>Organic</v>
      </c>
      <c r="N44" t="str">
        <f>_xlfn.XLOOKUP(Table1[[#This Row],[Filmmaker_ID]],Email_Data!$A:$A,Email_Data!$G:$G,"Not Found")</f>
        <v>Not Found</v>
      </c>
    </row>
    <row r="45" spans="1:14" x14ac:dyDescent="0.3">
      <c r="A45" t="s">
        <v>2323</v>
      </c>
      <c r="B45" t="s">
        <v>43</v>
      </c>
      <c r="C45" t="s">
        <v>6292</v>
      </c>
      <c r="D45" t="s">
        <v>6297</v>
      </c>
      <c r="E45" t="str">
        <f t="shared" si="0"/>
        <v>India</v>
      </c>
      <c r="F45" s="1">
        <f t="shared" si="1"/>
        <v>80</v>
      </c>
      <c r="G45">
        <v>0.4</v>
      </c>
      <c r="H45" s="1">
        <f t="shared" si="2"/>
        <v>48</v>
      </c>
      <c r="I45" s="3">
        <v>45867</v>
      </c>
      <c r="J45" s="3" t="str">
        <f t="shared" si="3"/>
        <v>Tue</v>
      </c>
      <c r="K45" s="2">
        <v>0.55138888888888893</v>
      </c>
      <c r="L45">
        <f t="shared" si="4"/>
        <v>13</v>
      </c>
      <c r="M45">
        <f>_xlfn.XLOOKUP(B45,Email_Data!A:A,Email_Data!C:C,"Organic",0)</f>
        <v>0</v>
      </c>
      <c r="N45">
        <f>_xlfn.XLOOKUP(Table1[[#This Row],[Filmmaker_ID]],Email_Data!$A:$A,Email_Data!$G:$G,"Not Found")</f>
        <v>9</v>
      </c>
    </row>
    <row r="46" spans="1:14" x14ac:dyDescent="0.3">
      <c r="A46" t="s">
        <v>2324</v>
      </c>
      <c r="B46" t="s">
        <v>44</v>
      </c>
      <c r="C46" t="s">
        <v>6284</v>
      </c>
      <c r="D46" t="s">
        <v>6295</v>
      </c>
      <c r="E46" t="str">
        <f t="shared" si="0"/>
        <v>United States</v>
      </c>
      <c r="F46" s="1">
        <f t="shared" si="1"/>
        <v>50</v>
      </c>
      <c r="G46">
        <v>0.2</v>
      </c>
      <c r="H46" s="1">
        <f t="shared" si="2"/>
        <v>40</v>
      </c>
      <c r="I46" s="3">
        <v>45893</v>
      </c>
      <c r="J46" s="3" t="str">
        <f t="shared" si="3"/>
        <v>Sun</v>
      </c>
      <c r="K46" s="2">
        <v>0.46041666666666664</v>
      </c>
      <c r="L46">
        <f t="shared" si="4"/>
        <v>11</v>
      </c>
      <c r="M46" t="str">
        <f>_xlfn.XLOOKUP(B46,Email_Data!A:A,Email_Data!C:C,"Organic",0)</f>
        <v>Organic</v>
      </c>
      <c r="N46" t="str">
        <f>_xlfn.XLOOKUP(Table1[[#This Row],[Filmmaker_ID]],Email_Data!$A:$A,Email_Data!$G:$G,"Not Found")</f>
        <v>Not Found</v>
      </c>
    </row>
    <row r="47" spans="1:14" x14ac:dyDescent="0.3">
      <c r="A47" t="s">
        <v>2325</v>
      </c>
      <c r="B47" t="s">
        <v>45</v>
      </c>
      <c r="C47" t="s">
        <v>6283</v>
      </c>
      <c r="D47" t="s">
        <v>6299</v>
      </c>
      <c r="E47" t="str">
        <f t="shared" si="0"/>
        <v>United Kingdom</v>
      </c>
      <c r="F47" s="1">
        <f t="shared" si="1"/>
        <v>80</v>
      </c>
      <c r="G47">
        <v>0.3</v>
      </c>
      <c r="H47" s="1">
        <f t="shared" si="2"/>
        <v>56</v>
      </c>
      <c r="I47" s="3">
        <v>45839</v>
      </c>
      <c r="J47" s="3" t="str">
        <f t="shared" si="3"/>
        <v>Tue</v>
      </c>
      <c r="K47" s="2">
        <v>0.49791666666666667</v>
      </c>
      <c r="L47">
        <f t="shared" si="4"/>
        <v>11</v>
      </c>
      <c r="M47">
        <f>_xlfn.XLOOKUP(B47,Email_Data!A:A,Email_Data!C:C,"Organic",0)</f>
        <v>0</v>
      </c>
      <c r="N47">
        <f>_xlfn.XLOOKUP(Table1[[#This Row],[Filmmaker_ID]],Email_Data!$A:$A,Email_Data!$G:$G,"Not Found")</f>
        <v>17</v>
      </c>
    </row>
    <row r="48" spans="1:14" x14ac:dyDescent="0.3">
      <c r="A48" t="s">
        <v>2326</v>
      </c>
      <c r="B48" t="s">
        <v>46</v>
      </c>
      <c r="C48" t="s">
        <v>6287</v>
      </c>
      <c r="D48" t="s">
        <v>6301</v>
      </c>
      <c r="E48" t="str">
        <f t="shared" si="0"/>
        <v>Germany</v>
      </c>
      <c r="F48" s="1">
        <f t="shared" si="1"/>
        <v>50</v>
      </c>
      <c r="G48">
        <v>0.1</v>
      </c>
      <c r="H48" s="1">
        <f t="shared" si="2"/>
        <v>45</v>
      </c>
      <c r="I48" s="3">
        <v>45856</v>
      </c>
      <c r="J48" s="3" t="str">
        <f t="shared" si="3"/>
        <v>Fri</v>
      </c>
      <c r="K48" s="2">
        <v>0.48125000000000001</v>
      </c>
      <c r="L48">
        <f t="shared" si="4"/>
        <v>11</v>
      </c>
      <c r="M48" t="str">
        <f>_xlfn.XLOOKUP(B48,Email_Data!A:A,Email_Data!C:C,"Organic",0)</f>
        <v>Organic</v>
      </c>
      <c r="N48" t="str">
        <f>_xlfn.XLOOKUP(Table1[[#This Row],[Filmmaker_ID]],Email_Data!$A:$A,Email_Data!$G:$G,"Not Found")</f>
        <v>Not Found</v>
      </c>
    </row>
    <row r="49" spans="1:14" x14ac:dyDescent="0.3">
      <c r="A49" t="s">
        <v>2327</v>
      </c>
      <c r="B49" t="s">
        <v>47</v>
      </c>
      <c r="C49" t="s">
        <v>6292</v>
      </c>
      <c r="D49" t="s">
        <v>6309</v>
      </c>
      <c r="E49" t="str">
        <f t="shared" si="0"/>
        <v>France</v>
      </c>
      <c r="F49" s="1">
        <f t="shared" si="1"/>
        <v>80</v>
      </c>
      <c r="G49">
        <v>0.4</v>
      </c>
      <c r="H49" s="1">
        <f t="shared" si="2"/>
        <v>48</v>
      </c>
      <c r="I49" s="3">
        <v>45872</v>
      </c>
      <c r="J49" s="3" t="str">
        <f t="shared" si="3"/>
        <v>Sun</v>
      </c>
      <c r="K49" s="2">
        <v>0.46458333333333335</v>
      </c>
      <c r="L49">
        <f t="shared" si="4"/>
        <v>11</v>
      </c>
      <c r="M49">
        <f>_xlfn.XLOOKUP(B49,Email_Data!A:A,Email_Data!C:C,"Organic",0)</f>
        <v>0</v>
      </c>
      <c r="N49">
        <f>_xlfn.XLOOKUP(Table1[[#This Row],[Filmmaker_ID]],Email_Data!$A:$A,Email_Data!$G:$G,"Not Found")</f>
        <v>15</v>
      </c>
    </row>
    <row r="50" spans="1:14" x14ac:dyDescent="0.3">
      <c r="A50" t="s">
        <v>2328</v>
      </c>
      <c r="B50" t="s">
        <v>48</v>
      </c>
      <c r="C50" t="s">
        <v>6284</v>
      </c>
      <c r="D50" t="s">
        <v>6297</v>
      </c>
      <c r="E50" t="str">
        <f t="shared" si="0"/>
        <v>India</v>
      </c>
      <c r="F50" s="1">
        <f t="shared" si="1"/>
        <v>50</v>
      </c>
      <c r="G50">
        <v>0.3</v>
      </c>
      <c r="H50" s="1">
        <f t="shared" si="2"/>
        <v>35</v>
      </c>
      <c r="I50" s="3">
        <v>45877</v>
      </c>
      <c r="J50" s="3" t="str">
        <f t="shared" si="3"/>
        <v>Fri</v>
      </c>
      <c r="K50" s="2">
        <v>0.53611111111111109</v>
      </c>
      <c r="L50">
        <f t="shared" si="4"/>
        <v>12</v>
      </c>
      <c r="M50">
        <f>_xlfn.XLOOKUP(B50,Email_Data!A:A,Email_Data!C:C,"Organic",0)</f>
        <v>0</v>
      </c>
      <c r="N50">
        <f>_xlfn.XLOOKUP(Table1[[#This Row],[Filmmaker_ID]],Email_Data!$A:$A,Email_Data!$G:$G,"Not Found")</f>
        <v>10</v>
      </c>
    </row>
    <row r="51" spans="1:14" x14ac:dyDescent="0.3">
      <c r="A51" t="s">
        <v>2329</v>
      </c>
      <c r="B51" t="s">
        <v>49</v>
      </c>
      <c r="C51" t="s">
        <v>6281</v>
      </c>
      <c r="D51" t="s">
        <v>6297</v>
      </c>
      <c r="E51" t="str">
        <f t="shared" si="0"/>
        <v>India</v>
      </c>
      <c r="F51" s="1">
        <f t="shared" si="1"/>
        <v>70</v>
      </c>
      <c r="G51">
        <v>0</v>
      </c>
      <c r="H51" s="1">
        <f t="shared" si="2"/>
        <v>70</v>
      </c>
      <c r="I51" s="3">
        <v>45876</v>
      </c>
      <c r="J51" s="3" t="str">
        <f t="shared" si="3"/>
        <v>Thu</v>
      </c>
      <c r="K51" s="2">
        <v>0.49166666666666664</v>
      </c>
      <c r="L51">
        <f t="shared" si="4"/>
        <v>11</v>
      </c>
      <c r="M51" t="str">
        <f>_xlfn.XLOOKUP(B51,Email_Data!A:A,Email_Data!C:C,"Organic",0)</f>
        <v>Organic</v>
      </c>
      <c r="N51" t="str">
        <f>_xlfn.XLOOKUP(Table1[[#This Row],[Filmmaker_ID]],Email_Data!$A:$A,Email_Data!$G:$G,"Not Found")</f>
        <v>Not Found</v>
      </c>
    </row>
    <row r="52" spans="1:14" x14ac:dyDescent="0.3">
      <c r="A52" t="s">
        <v>2330</v>
      </c>
      <c r="B52" t="s">
        <v>50</v>
      </c>
      <c r="C52" t="s">
        <v>6284</v>
      </c>
      <c r="D52" t="s">
        <v>6299</v>
      </c>
      <c r="E52" t="str">
        <f t="shared" si="0"/>
        <v>United Kingdom</v>
      </c>
      <c r="F52" s="1">
        <f t="shared" si="1"/>
        <v>50</v>
      </c>
      <c r="G52">
        <v>0.2</v>
      </c>
      <c r="H52" s="1">
        <f t="shared" si="2"/>
        <v>40</v>
      </c>
      <c r="I52" s="3">
        <v>45852</v>
      </c>
      <c r="J52" s="3" t="str">
        <f t="shared" si="3"/>
        <v>Mon</v>
      </c>
      <c r="K52" s="2">
        <v>0.64444444444444449</v>
      </c>
      <c r="L52">
        <f t="shared" si="4"/>
        <v>15</v>
      </c>
      <c r="M52">
        <f>_xlfn.XLOOKUP(B52,Email_Data!A:A,Email_Data!C:C,"Organic",0)</f>
        <v>0</v>
      </c>
      <c r="N52">
        <f>_xlfn.XLOOKUP(Table1[[#This Row],[Filmmaker_ID]],Email_Data!$A:$A,Email_Data!$G:$G,"Not Found")</f>
        <v>14</v>
      </c>
    </row>
    <row r="53" spans="1:14" x14ac:dyDescent="0.3">
      <c r="A53" t="s">
        <v>2331</v>
      </c>
      <c r="B53" t="s">
        <v>51</v>
      </c>
      <c r="C53" t="s">
        <v>6290</v>
      </c>
      <c r="D53" t="s">
        <v>6317</v>
      </c>
      <c r="E53" t="str">
        <f t="shared" si="0"/>
        <v>Others</v>
      </c>
      <c r="F53" s="1">
        <f t="shared" si="1"/>
        <v>50</v>
      </c>
      <c r="G53">
        <v>0.2</v>
      </c>
      <c r="H53" s="1">
        <f t="shared" si="2"/>
        <v>40</v>
      </c>
      <c r="I53" s="3">
        <v>45877</v>
      </c>
      <c r="J53" s="3" t="str">
        <f t="shared" si="3"/>
        <v>Fri</v>
      </c>
      <c r="K53" s="2">
        <v>0.74861111111111112</v>
      </c>
      <c r="L53">
        <f t="shared" si="4"/>
        <v>17</v>
      </c>
      <c r="M53">
        <f>_xlfn.XLOOKUP(B53,Email_Data!A:A,Email_Data!C:C,"Organic",0)</f>
        <v>0</v>
      </c>
      <c r="N53">
        <f>_xlfn.XLOOKUP(Table1[[#This Row],[Filmmaker_ID]],Email_Data!$A:$A,Email_Data!$G:$G,"Not Found")</f>
        <v>7</v>
      </c>
    </row>
    <row r="54" spans="1:14" x14ac:dyDescent="0.3">
      <c r="A54" t="s">
        <v>2332</v>
      </c>
      <c r="B54" t="s">
        <v>52</v>
      </c>
      <c r="C54" t="s">
        <v>6283</v>
      </c>
      <c r="D54" t="s">
        <v>6305</v>
      </c>
      <c r="E54" t="str">
        <f t="shared" si="0"/>
        <v>Australia</v>
      </c>
      <c r="F54" s="1">
        <f t="shared" si="1"/>
        <v>80</v>
      </c>
      <c r="G54">
        <v>0.3</v>
      </c>
      <c r="H54" s="1">
        <f t="shared" si="2"/>
        <v>56</v>
      </c>
      <c r="I54" s="3">
        <v>45849</v>
      </c>
      <c r="J54" s="3" t="str">
        <f t="shared" si="3"/>
        <v>Fri</v>
      </c>
      <c r="K54" s="2">
        <v>0.61111111111111116</v>
      </c>
      <c r="L54">
        <f t="shared" si="4"/>
        <v>14</v>
      </c>
      <c r="M54">
        <f>_xlfn.XLOOKUP(B54,Email_Data!A:A,Email_Data!C:C,"Organic",0)</f>
        <v>1</v>
      </c>
      <c r="N54">
        <f>_xlfn.XLOOKUP(Table1[[#This Row],[Filmmaker_ID]],Email_Data!$A:$A,Email_Data!$G:$G,"Not Found")</f>
        <v>7</v>
      </c>
    </row>
    <row r="55" spans="1:14" x14ac:dyDescent="0.3">
      <c r="A55" t="s">
        <v>2333</v>
      </c>
      <c r="B55" t="s">
        <v>53</v>
      </c>
      <c r="C55" t="s">
        <v>6283</v>
      </c>
      <c r="D55" t="s">
        <v>6297</v>
      </c>
      <c r="E55" t="str">
        <f t="shared" si="0"/>
        <v>India</v>
      </c>
      <c r="F55" s="1">
        <f t="shared" si="1"/>
        <v>80</v>
      </c>
      <c r="G55">
        <v>0.4</v>
      </c>
      <c r="H55" s="1">
        <f t="shared" si="2"/>
        <v>48</v>
      </c>
      <c r="I55" s="3">
        <v>45892</v>
      </c>
      <c r="J55" s="3" t="str">
        <f t="shared" si="3"/>
        <v>Sat</v>
      </c>
      <c r="K55" s="2">
        <v>0.50555555555555554</v>
      </c>
      <c r="L55">
        <f t="shared" si="4"/>
        <v>12</v>
      </c>
      <c r="M55" t="str">
        <f>_xlfn.XLOOKUP(B55,Email_Data!A:A,Email_Data!C:C,"Organic",0)</f>
        <v>Organic</v>
      </c>
      <c r="N55" t="str">
        <f>_xlfn.XLOOKUP(Table1[[#This Row],[Filmmaker_ID]],Email_Data!$A:$A,Email_Data!$G:$G,"Not Found")</f>
        <v>Not Found</v>
      </c>
    </row>
    <row r="56" spans="1:14" x14ac:dyDescent="0.3">
      <c r="A56" t="s">
        <v>2334</v>
      </c>
      <c r="B56" t="s">
        <v>54</v>
      </c>
      <c r="C56" t="s">
        <v>6281</v>
      </c>
      <c r="D56" t="s">
        <v>6307</v>
      </c>
      <c r="E56" t="str">
        <f t="shared" si="0"/>
        <v>Brazil</v>
      </c>
      <c r="F56" s="1">
        <f t="shared" si="1"/>
        <v>70</v>
      </c>
      <c r="G56">
        <v>0</v>
      </c>
      <c r="H56" s="1">
        <f t="shared" si="2"/>
        <v>70</v>
      </c>
      <c r="I56" s="3">
        <v>45850</v>
      </c>
      <c r="J56" s="3" t="str">
        <f t="shared" si="3"/>
        <v>Sat</v>
      </c>
      <c r="K56" s="2">
        <v>0.73263888888888884</v>
      </c>
      <c r="L56">
        <f t="shared" si="4"/>
        <v>17</v>
      </c>
      <c r="M56">
        <f>_xlfn.XLOOKUP(B56,Email_Data!A:A,Email_Data!C:C,"Organic",0)</f>
        <v>1</v>
      </c>
      <c r="N56">
        <f>_xlfn.XLOOKUP(Table1[[#This Row],[Filmmaker_ID]],Email_Data!$A:$A,Email_Data!$G:$G,"Not Found")</f>
        <v>11</v>
      </c>
    </row>
    <row r="57" spans="1:14" x14ac:dyDescent="0.3">
      <c r="A57" t="s">
        <v>2335</v>
      </c>
      <c r="B57" t="s">
        <v>55</v>
      </c>
      <c r="C57" t="s">
        <v>6286</v>
      </c>
      <c r="D57" t="s">
        <v>6295</v>
      </c>
      <c r="E57" t="str">
        <f t="shared" si="0"/>
        <v>United States</v>
      </c>
      <c r="F57" s="1">
        <f t="shared" si="1"/>
        <v>50</v>
      </c>
      <c r="G57">
        <v>0.3</v>
      </c>
      <c r="H57" s="1">
        <f t="shared" si="2"/>
        <v>35</v>
      </c>
      <c r="I57" s="3">
        <v>45852</v>
      </c>
      <c r="J57" s="3" t="str">
        <f t="shared" si="3"/>
        <v>Mon</v>
      </c>
      <c r="K57" s="2">
        <v>0.58472222222222225</v>
      </c>
      <c r="L57">
        <f t="shared" si="4"/>
        <v>14</v>
      </c>
      <c r="M57">
        <f>_xlfn.XLOOKUP(B57,Email_Data!A:A,Email_Data!C:C,"Organic",0)</f>
        <v>0</v>
      </c>
      <c r="N57">
        <f>_xlfn.XLOOKUP(Table1[[#This Row],[Filmmaker_ID]],Email_Data!$A:$A,Email_Data!$G:$G,"Not Found")</f>
        <v>19</v>
      </c>
    </row>
    <row r="58" spans="1:14" x14ac:dyDescent="0.3">
      <c r="A58" t="s">
        <v>2336</v>
      </c>
      <c r="B58" t="s">
        <v>56</v>
      </c>
      <c r="C58" t="s">
        <v>6292</v>
      </c>
      <c r="D58" t="s">
        <v>6309</v>
      </c>
      <c r="E58" t="str">
        <f t="shared" si="0"/>
        <v>France</v>
      </c>
      <c r="F58" s="1">
        <f t="shared" si="1"/>
        <v>80</v>
      </c>
      <c r="G58">
        <v>0.3</v>
      </c>
      <c r="H58" s="1">
        <f t="shared" si="2"/>
        <v>56</v>
      </c>
      <c r="I58" s="3">
        <v>45897</v>
      </c>
      <c r="J58" s="3" t="str">
        <f t="shared" si="3"/>
        <v>Thu</v>
      </c>
      <c r="K58" s="2">
        <v>0.43819444444444444</v>
      </c>
      <c r="L58">
        <f t="shared" si="4"/>
        <v>10</v>
      </c>
      <c r="M58">
        <f>_xlfn.XLOOKUP(B58,Email_Data!A:A,Email_Data!C:C,"Organic",0)</f>
        <v>0</v>
      </c>
      <c r="N58">
        <f>_xlfn.XLOOKUP(Table1[[#This Row],[Filmmaker_ID]],Email_Data!$A:$A,Email_Data!$G:$G,"Not Found")</f>
        <v>16</v>
      </c>
    </row>
    <row r="59" spans="1:14" x14ac:dyDescent="0.3">
      <c r="A59" t="s">
        <v>2337</v>
      </c>
      <c r="B59" t="s">
        <v>57</v>
      </c>
      <c r="C59" t="s">
        <v>6292</v>
      </c>
      <c r="D59" t="s">
        <v>6297</v>
      </c>
      <c r="E59" t="str">
        <f t="shared" si="0"/>
        <v>India</v>
      </c>
      <c r="F59" s="1">
        <f t="shared" si="1"/>
        <v>80</v>
      </c>
      <c r="G59">
        <v>0.4</v>
      </c>
      <c r="H59" s="1">
        <f t="shared" si="2"/>
        <v>48</v>
      </c>
      <c r="I59" s="3">
        <v>45840</v>
      </c>
      <c r="J59" s="3" t="str">
        <f t="shared" si="3"/>
        <v>Wed</v>
      </c>
      <c r="K59" s="2">
        <v>0.58194444444444449</v>
      </c>
      <c r="L59">
        <f t="shared" si="4"/>
        <v>13</v>
      </c>
      <c r="M59" t="str">
        <f>_xlfn.XLOOKUP(B59,Email_Data!A:A,Email_Data!C:C,"Organic",0)</f>
        <v>Organic</v>
      </c>
      <c r="N59" t="str">
        <f>_xlfn.XLOOKUP(Table1[[#This Row],[Filmmaker_ID]],Email_Data!$A:$A,Email_Data!$G:$G,"Not Found")</f>
        <v>Not Found</v>
      </c>
    </row>
    <row r="60" spans="1:14" x14ac:dyDescent="0.3">
      <c r="A60" t="s">
        <v>2338</v>
      </c>
      <c r="B60" t="s">
        <v>58</v>
      </c>
      <c r="C60" t="s">
        <v>6282</v>
      </c>
      <c r="D60" t="s">
        <v>6297</v>
      </c>
      <c r="E60" t="str">
        <f t="shared" si="0"/>
        <v>India</v>
      </c>
      <c r="F60" s="1">
        <f t="shared" si="1"/>
        <v>70</v>
      </c>
      <c r="G60">
        <v>0.2</v>
      </c>
      <c r="H60" s="1">
        <f t="shared" si="2"/>
        <v>56</v>
      </c>
      <c r="I60" s="3">
        <v>45856</v>
      </c>
      <c r="J60" s="3" t="str">
        <f t="shared" si="3"/>
        <v>Fri</v>
      </c>
      <c r="K60" s="2">
        <v>0.68402777777777779</v>
      </c>
      <c r="L60">
        <f t="shared" si="4"/>
        <v>16</v>
      </c>
      <c r="M60" t="str">
        <f>_xlfn.XLOOKUP(B60,Email_Data!A:A,Email_Data!C:C,"Organic",0)</f>
        <v>Organic</v>
      </c>
      <c r="N60" t="str">
        <f>_xlfn.XLOOKUP(Table1[[#This Row],[Filmmaker_ID]],Email_Data!$A:$A,Email_Data!$G:$G,"Not Found")</f>
        <v>Not Found</v>
      </c>
    </row>
    <row r="61" spans="1:14" x14ac:dyDescent="0.3">
      <c r="A61" t="s">
        <v>2339</v>
      </c>
      <c r="B61" t="s">
        <v>59</v>
      </c>
      <c r="C61" t="s">
        <v>6283</v>
      </c>
      <c r="D61" t="s">
        <v>6295</v>
      </c>
      <c r="E61" t="str">
        <f t="shared" si="0"/>
        <v>United States</v>
      </c>
      <c r="F61" s="1">
        <f t="shared" si="1"/>
        <v>80</v>
      </c>
      <c r="G61">
        <v>0.2</v>
      </c>
      <c r="H61" s="1">
        <f t="shared" si="2"/>
        <v>64</v>
      </c>
      <c r="I61" s="3">
        <v>45884</v>
      </c>
      <c r="J61" s="3" t="str">
        <f t="shared" si="3"/>
        <v>Fri</v>
      </c>
      <c r="K61" s="2">
        <v>0.74722222222222223</v>
      </c>
      <c r="L61">
        <f t="shared" si="4"/>
        <v>17</v>
      </c>
      <c r="M61">
        <f>_xlfn.XLOOKUP(B61,Email_Data!A:A,Email_Data!C:C,"Organic",0)</f>
        <v>1</v>
      </c>
      <c r="N61">
        <f>_xlfn.XLOOKUP(Table1[[#This Row],[Filmmaker_ID]],Email_Data!$A:$A,Email_Data!$G:$G,"Not Found")</f>
        <v>15</v>
      </c>
    </row>
    <row r="62" spans="1:14" x14ac:dyDescent="0.3">
      <c r="A62" t="s">
        <v>2340</v>
      </c>
      <c r="B62" t="s">
        <v>60</v>
      </c>
      <c r="C62" t="s">
        <v>6287</v>
      </c>
      <c r="D62" t="s">
        <v>6317</v>
      </c>
      <c r="E62" t="str">
        <f t="shared" si="0"/>
        <v>Others</v>
      </c>
      <c r="F62" s="1">
        <f t="shared" si="1"/>
        <v>50</v>
      </c>
      <c r="G62">
        <v>0.4</v>
      </c>
      <c r="H62" s="1">
        <f t="shared" si="2"/>
        <v>30</v>
      </c>
      <c r="I62" s="3">
        <v>45872</v>
      </c>
      <c r="J62" s="3" t="str">
        <f t="shared" si="3"/>
        <v>Sun</v>
      </c>
      <c r="K62" s="2">
        <v>0.52638888888888891</v>
      </c>
      <c r="L62">
        <f t="shared" si="4"/>
        <v>12</v>
      </c>
      <c r="M62">
        <f>_xlfn.XLOOKUP(B62,Email_Data!A:A,Email_Data!C:C,"Organic",0)</f>
        <v>0</v>
      </c>
      <c r="N62">
        <f>_xlfn.XLOOKUP(Table1[[#This Row],[Filmmaker_ID]],Email_Data!$A:$A,Email_Data!$G:$G,"Not Found")</f>
        <v>18</v>
      </c>
    </row>
    <row r="63" spans="1:14" x14ac:dyDescent="0.3">
      <c r="A63" t="s">
        <v>2341</v>
      </c>
      <c r="B63" t="s">
        <v>61</v>
      </c>
      <c r="C63" t="s">
        <v>6289</v>
      </c>
      <c r="D63" t="s">
        <v>6307</v>
      </c>
      <c r="E63" t="str">
        <f t="shared" si="0"/>
        <v>Brazil</v>
      </c>
      <c r="F63" s="1">
        <f t="shared" si="1"/>
        <v>50</v>
      </c>
      <c r="G63">
        <v>0.2</v>
      </c>
      <c r="H63" s="1">
        <f t="shared" si="2"/>
        <v>40</v>
      </c>
      <c r="I63" s="3">
        <v>45852</v>
      </c>
      <c r="J63" s="3" t="str">
        <f t="shared" si="3"/>
        <v>Mon</v>
      </c>
      <c r="K63" s="2">
        <v>0.42291666666666666</v>
      </c>
      <c r="L63">
        <f t="shared" si="4"/>
        <v>10</v>
      </c>
      <c r="M63">
        <f>_xlfn.XLOOKUP(B63,Email_Data!A:A,Email_Data!C:C,"Organic",0)</f>
        <v>0</v>
      </c>
      <c r="N63">
        <f>_xlfn.XLOOKUP(Table1[[#This Row],[Filmmaker_ID]],Email_Data!$A:$A,Email_Data!$G:$G,"Not Found")</f>
        <v>15</v>
      </c>
    </row>
    <row r="64" spans="1:14" x14ac:dyDescent="0.3">
      <c r="A64" t="s">
        <v>2342</v>
      </c>
      <c r="B64" t="s">
        <v>62</v>
      </c>
      <c r="C64" t="s">
        <v>6289</v>
      </c>
      <c r="D64" t="s">
        <v>6295</v>
      </c>
      <c r="E64" t="str">
        <f t="shared" si="0"/>
        <v>United States</v>
      </c>
      <c r="F64" s="1">
        <f t="shared" si="1"/>
        <v>50</v>
      </c>
      <c r="G64">
        <v>0.2</v>
      </c>
      <c r="H64" s="1">
        <f t="shared" si="2"/>
        <v>40</v>
      </c>
      <c r="I64" s="3">
        <v>45853</v>
      </c>
      <c r="J64" s="3" t="str">
        <f t="shared" si="3"/>
        <v>Tue</v>
      </c>
      <c r="K64" s="2">
        <v>0.61875000000000002</v>
      </c>
      <c r="L64">
        <f t="shared" si="4"/>
        <v>14</v>
      </c>
      <c r="M64">
        <f>_xlfn.XLOOKUP(B64,Email_Data!A:A,Email_Data!C:C,"Organic",0)</f>
        <v>1</v>
      </c>
      <c r="N64">
        <f>_xlfn.XLOOKUP(Table1[[#This Row],[Filmmaker_ID]],Email_Data!$A:$A,Email_Data!$G:$G,"Not Found")</f>
        <v>10</v>
      </c>
    </row>
    <row r="65" spans="1:14" x14ac:dyDescent="0.3">
      <c r="A65" t="s">
        <v>2343</v>
      </c>
      <c r="B65" t="s">
        <v>63</v>
      </c>
      <c r="C65" t="s">
        <v>6291</v>
      </c>
      <c r="D65" t="s">
        <v>6317</v>
      </c>
      <c r="E65" t="str">
        <f t="shared" si="0"/>
        <v>Others</v>
      </c>
      <c r="F65" s="1">
        <f t="shared" si="1"/>
        <v>50</v>
      </c>
      <c r="G65">
        <v>0.3</v>
      </c>
      <c r="H65" s="1">
        <f t="shared" si="2"/>
        <v>35</v>
      </c>
      <c r="I65" s="3">
        <v>45894</v>
      </c>
      <c r="J65" s="3" t="str">
        <f t="shared" si="3"/>
        <v>Mon</v>
      </c>
      <c r="K65" s="2">
        <v>0.40902777777777777</v>
      </c>
      <c r="L65">
        <f t="shared" si="4"/>
        <v>9</v>
      </c>
      <c r="M65">
        <f>_xlfn.XLOOKUP(B65,Email_Data!A:A,Email_Data!C:C,"Organic",0)</f>
        <v>1</v>
      </c>
      <c r="N65">
        <f>_xlfn.XLOOKUP(Table1[[#This Row],[Filmmaker_ID]],Email_Data!$A:$A,Email_Data!$G:$G,"Not Found")</f>
        <v>14</v>
      </c>
    </row>
    <row r="66" spans="1:14" x14ac:dyDescent="0.3">
      <c r="A66" t="s">
        <v>2344</v>
      </c>
      <c r="B66" t="s">
        <v>64</v>
      </c>
      <c r="C66" t="s">
        <v>6284</v>
      </c>
      <c r="D66" t="s">
        <v>6305</v>
      </c>
      <c r="E66" t="str">
        <f t="shared" ref="E66:E129" si="5">VLOOKUP(D66,CODECHECK,2,FALSE)</f>
        <v>Australia</v>
      </c>
      <c r="F66" s="1">
        <f t="shared" ref="F66:F129" si="6">VLOOKUP(C66,Pricelist,2,FALSE)</f>
        <v>50</v>
      </c>
      <c r="G66">
        <v>0.2</v>
      </c>
      <c r="H66" s="1">
        <f t="shared" ref="H66:H129" si="7">F66-(G66*F66)</f>
        <v>40</v>
      </c>
      <c r="I66" s="3">
        <v>45892</v>
      </c>
      <c r="J66" s="3" t="str">
        <f t="shared" ref="J66:J129" si="8">TEXT(I66,"ddd")</f>
        <v>Sat</v>
      </c>
      <c r="K66" s="2">
        <v>0.48819444444444443</v>
      </c>
      <c r="L66">
        <f t="shared" ref="L66:L129" si="9">HOUR(K66)</f>
        <v>11</v>
      </c>
      <c r="M66">
        <f>_xlfn.XLOOKUP(B66,Email_Data!A:A,Email_Data!C:C,"Organic",0)</f>
        <v>1</v>
      </c>
      <c r="N66">
        <f>_xlfn.XLOOKUP(Table1[[#This Row],[Filmmaker_ID]],Email_Data!$A:$A,Email_Data!$G:$G,"Not Found")</f>
        <v>16</v>
      </c>
    </row>
    <row r="67" spans="1:14" x14ac:dyDescent="0.3">
      <c r="A67" t="s">
        <v>2345</v>
      </c>
      <c r="B67" t="s">
        <v>65</v>
      </c>
      <c r="C67" t="s">
        <v>6284</v>
      </c>
      <c r="D67" t="s">
        <v>6299</v>
      </c>
      <c r="E67" t="str">
        <f t="shared" si="5"/>
        <v>United Kingdom</v>
      </c>
      <c r="F67" s="1">
        <f t="shared" si="6"/>
        <v>50</v>
      </c>
      <c r="G67">
        <v>0.2</v>
      </c>
      <c r="H67" s="1">
        <f t="shared" si="7"/>
        <v>40</v>
      </c>
      <c r="I67" s="3">
        <v>45883</v>
      </c>
      <c r="J67" s="3" t="str">
        <f t="shared" si="8"/>
        <v>Thu</v>
      </c>
      <c r="K67" s="2">
        <v>0.74722222222222223</v>
      </c>
      <c r="L67">
        <f t="shared" si="9"/>
        <v>17</v>
      </c>
      <c r="M67">
        <f>_xlfn.XLOOKUP(B67,Email_Data!A:A,Email_Data!C:C,"Organic",0)</f>
        <v>0</v>
      </c>
      <c r="N67">
        <f>_xlfn.XLOOKUP(Table1[[#This Row],[Filmmaker_ID]],Email_Data!$A:$A,Email_Data!$G:$G,"Not Found")</f>
        <v>12</v>
      </c>
    </row>
    <row r="68" spans="1:14" x14ac:dyDescent="0.3">
      <c r="A68" t="s">
        <v>2346</v>
      </c>
      <c r="B68" t="s">
        <v>66</v>
      </c>
      <c r="C68" t="s">
        <v>6291</v>
      </c>
      <c r="D68" t="s">
        <v>6315</v>
      </c>
      <c r="E68" t="str">
        <f t="shared" si="5"/>
        <v>Nigeria</v>
      </c>
      <c r="F68" s="1">
        <f t="shared" si="6"/>
        <v>50</v>
      </c>
      <c r="G68">
        <v>0</v>
      </c>
      <c r="H68" s="1">
        <f t="shared" si="7"/>
        <v>50</v>
      </c>
      <c r="I68" s="3">
        <v>45879</v>
      </c>
      <c r="J68" s="3" t="str">
        <f t="shared" si="8"/>
        <v>Sun</v>
      </c>
      <c r="K68" s="2">
        <v>0.65347222222222223</v>
      </c>
      <c r="L68">
        <f t="shared" si="9"/>
        <v>15</v>
      </c>
      <c r="M68">
        <f>_xlfn.XLOOKUP(B68,Email_Data!A:A,Email_Data!C:C,"Organic",0)</f>
        <v>1</v>
      </c>
      <c r="N68">
        <f>_xlfn.XLOOKUP(Table1[[#This Row],[Filmmaker_ID]],Email_Data!$A:$A,Email_Data!$G:$G,"Not Found")</f>
        <v>15</v>
      </c>
    </row>
    <row r="69" spans="1:14" x14ac:dyDescent="0.3">
      <c r="A69" t="s">
        <v>2347</v>
      </c>
      <c r="B69" t="s">
        <v>67</v>
      </c>
      <c r="C69" t="s">
        <v>6281</v>
      </c>
      <c r="D69" t="s">
        <v>6295</v>
      </c>
      <c r="E69" t="str">
        <f t="shared" si="5"/>
        <v>United States</v>
      </c>
      <c r="F69" s="1">
        <f t="shared" si="6"/>
        <v>70</v>
      </c>
      <c r="G69">
        <v>0.3</v>
      </c>
      <c r="H69" s="1">
        <f t="shared" si="7"/>
        <v>49</v>
      </c>
      <c r="I69" s="3">
        <v>45884</v>
      </c>
      <c r="J69" s="3" t="str">
        <f t="shared" si="8"/>
        <v>Fri</v>
      </c>
      <c r="K69" s="2">
        <v>0.53263888888888888</v>
      </c>
      <c r="L69">
        <f t="shared" si="9"/>
        <v>12</v>
      </c>
      <c r="M69">
        <f>_xlfn.XLOOKUP(B69,Email_Data!A:A,Email_Data!C:C,"Organic",0)</f>
        <v>0</v>
      </c>
      <c r="N69">
        <f>_xlfn.XLOOKUP(Table1[[#This Row],[Filmmaker_ID]],Email_Data!$A:$A,Email_Data!$G:$G,"Not Found")</f>
        <v>9</v>
      </c>
    </row>
    <row r="70" spans="1:14" x14ac:dyDescent="0.3">
      <c r="A70" t="s">
        <v>2348</v>
      </c>
      <c r="B70" t="s">
        <v>68</v>
      </c>
      <c r="C70" t="s">
        <v>6288</v>
      </c>
      <c r="D70" t="s">
        <v>6317</v>
      </c>
      <c r="E70" t="str">
        <f t="shared" si="5"/>
        <v>Others</v>
      </c>
      <c r="F70" s="1">
        <f t="shared" si="6"/>
        <v>70</v>
      </c>
      <c r="G70">
        <v>0.3</v>
      </c>
      <c r="H70" s="1">
        <f t="shared" si="7"/>
        <v>49</v>
      </c>
      <c r="I70" s="3">
        <v>45891</v>
      </c>
      <c r="J70" s="3" t="str">
        <f t="shared" si="8"/>
        <v>Fri</v>
      </c>
      <c r="K70" s="2">
        <v>0.70416666666666672</v>
      </c>
      <c r="L70">
        <f t="shared" si="9"/>
        <v>16</v>
      </c>
      <c r="M70">
        <f>_xlfn.XLOOKUP(B70,Email_Data!A:A,Email_Data!C:C,"Organic",0)</f>
        <v>0</v>
      </c>
      <c r="N70">
        <f>_xlfn.XLOOKUP(Table1[[#This Row],[Filmmaker_ID]],Email_Data!$A:$A,Email_Data!$G:$G,"Not Found")</f>
        <v>11</v>
      </c>
    </row>
    <row r="71" spans="1:14" x14ac:dyDescent="0.3">
      <c r="A71" t="s">
        <v>2349</v>
      </c>
      <c r="B71" t="s">
        <v>69</v>
      </c>
      <c r="C71" t="s">
        <v>6292</v>
      </c>
      <c r="D71" t="s">
        <v>6309</v>
      </c>
      <c r="E71" t="str">
        <f t="shared" si="5"/>
        <v>France</v>
      </c>
      <c r="F71" s="1">
        <f t="shared" si="6"/>
        <v>80</v>
      </c>
      <c r="G71">
        <v>0.2</v>
      </c>
      <c r="H71" s="1">
        <f t="shared" si="7"/>
        <v>64</v>
      </c>
      <c r="I71" s="3">
        <v>45885</v>
      </c>
      <c r="J71" s="3" t="str">
        <f t="shared" si="8"/>
        <v>Sat</v>
      </c>
      <c r="K71" s="2">
        <v>0.52013888888888893</v>
      </c>
      <c r="L71">
        <f t="shared" si="9"/>
        <v>12</v>
      </c>
      <c r="M71" t="str">
        <f>_xlfn.XLOOKUP(B71,Email_Data!A:A,Email_Data!C:C,"Organic",0)</f>
        <v>Organic</v>
      </c>
      <c r="N71" t="str">
        <f>_xlfn.XLOOKUP(Table1[[#This Row],[Filmmaker_ID]],Email_Data!$A:$A,Email_Data!$G:$G,"Not Found")</f>
        <v>Not Found</v>
      </c>
    </row>
    <row r="72" spans="1:14" x14ac:dyDescent="0.3">
      <c r="A72" t="s">
        <v>2350</v>
      </c>
      <c r="B72" t="s">
        <v>70</v>
      </c>
      <c r="C72" t="s">
        <v>6290</v>
      </c>
      <c r="D72" t="s">
        <v>6295</v>
      </c>
      <c r="E72" t="str">
        <f t="shared" si="5"/>
        <v>United States</v>
      </c>
      <c r="F72" s="1">
        <f t="shared" si="6"/>
        <v>50</v>
      </c>
      <c r="G72">
        <v>0.2</v>
      </c>
      <c r="H72" s="1">
        <f t="shared" si="7"/>
        <v>40</v>
      </c>
      <c r="I72" s="3">
        <v>45868</v>
      </c>
      <c r="J72" s="3" t="str">
        <f t="shared" si="8"/>
        <v>Wed</v>
      </c>
      <c r="K72" s="2">
        <v>0.69166666666666665</v>
      </c>
      <c r="L72">
        <f t="shared" si="9"/>
        <v>16</v>
      </c>
      <c r="M72">
        <f>_xlfn.XLOOKUP(B72,Email_Data!A:A,Email_Data!C:C,"Organic",0)</f>
        <v>0</v>
      </c>
      <c r="N72">
        <f>_xlfn.XLOOKUP(Table1[[#This Row],[Filmmaker_ID]],Email_Data!$A:$A,Email_Data!$G:$G,"Not Found")</f>
        <v>13</v>
      </c>
    </row>
    <row r="73" spans="1:14" x14ac:dyDescent="0.3">
      <c r="A73" t="s">
        <v>2351</v>
      </c>
      <c r="B73" t="s">
        <v>71</v>
      </c>
      <c r="C73" t="s">
        <v>6287</v>
      </c>
      <c r="D73" t="s">
        <v>6299</v>
      </c>
      <c r="E73" t="str">
        <f t="shared" si="5"/>
        <v>United Kingdom</v>
      </c>
      <c r="F73" s="1">
        <f t="shared" si="6"/>
        <v>50</v>
      </c>
      <c r="G73">
        <v>0</v>
      </c>
      <c r="H73" s="1">
        <f t="shared" si="7"/>
        <v>50</v>
      </c>
      <c r="I73" s="3">
        <v>45881</v>
      </c>
      <c r="J73" s="3" t="str">
        <f t="shared" si="8"/>
        <v>Tue</v>
      </c>
      <c r="K73" s="2">
        <v>0.62986111111111109</v>
      </c>
      <c r="L73">
        <f t="shared" si="9"/>
        <v>15</v>
      </c>
      <c r="M73">
        <f>_xlfn.XLOOKUP(B73,Email_Data!A:A,Email_Data!C:C,"Organic",0)</f>
        <v>0</v>
      </c>
      <c r="N73">
        <f>_xlfn.XLOOKUP(Table1[[#This Row],[Filmmaker_ID]],Email_Data!$A:$A,Email_Data!$G:$G,"Not Found")</f>
        <v>13</v>
      </c>
    </row>
    <row r="74" spans="1:14" x14ac:dyDescent="0.3">
      <c r="A74" t="s">
        <v>2352</v>
      </c>
      <c r="B74" t="s">
        <v>72</v>
      </c>
      <c r="C74" t="s">
        <v>6291</v>
      </c>
      <c r="D74" t="s">
        <v>6301</v>
      </c>
      <c r="E74" t="str">
        <f t="shared" si="5"/>
        <v>Germany</v>
      </c>
      <c r="F74" s="1">
        <f t="shared" si="6"/>
        <v>50</v>
      </c>
      <c r="G74">
        <v>0.1</v>
      </c>
      <c r="H74" s="1">
        <f t="shared" si="7"/>
        <v>45</v>
      </c>
      <c r="I74" s="3">
        <v>45841</v>
      </c>
      <c r="J74" s="3" t="str">
        <f t="shared" si="8"/>
        <v>Thu</v>
      </c>
      <c r="K74" s="2">
        <v>0.73263888888888884</v>
      </c>
      <c r="L74">
        <f t="shared" si="9"/>
        <v>17</v>
      </c>
      <c r="M74">
        <f>_xlfn.XLOOKUP(B74,Email_Data!A:A,Email_Data!C:C,"Organic",0)</f>
        <v>0</v>
      </c>
      <c r="N74">
        <f>_xlfn.XLOOKUP(Table1[[#This Row],[Filmmaker_ID]],Email_Data!$A:$A,Email_Data!$G:$G,"Not Found")</f>
        <v>11</v>
      </c>
    </row>
    <row r="75" spans="1:14" x14ac:dyDescent="0.3">
      <c r="A75" t="s">
        <v>2353</v>
      </c>
      <c r="B75" t="s">
        <v>73</v>
      </c>
      <c r="C75" t="s">
        <v>6289</v>
      </c>
      <c r="D75" t="s">
        <v>6297</v>
      </c>
      <c r="E75" t="str">
        <f t="shared" si="5"/>
        <v>India</v>
      </c>
      <c r="F75" s="1">
        <f t="shared" si="6"/>
        <v>50</v>
      </c>
      <c r="G75">
        <v>0.2</v>
      </c>
      <c r="H75" s="1">
        <f t="shared" si="7"/>
        <v>40</v>
      </c>
      <c r="I75" s="3">
        <v>45868</v>
      </c>
      <c r="J75" s="3" t="str">
        <f t="shared" si="8"/>
        <v>Wed</v>
      </c>
      <c r="K75" s="2">
        <v>0.68125000000000002</v>
      </c>
      <c r="L75">
        <f t="shared" si="9"/>
        <v>16</v>
      </c>
      <c r="M75">
        <f>_xlfn.XLOOKUP(B75,Email_Data!A:A,Email_Data!C:C,"Organic",0)</f>
        <v>0</v>
      </c>
      <c r="N75">
        <f>_xlfn.XLOOKUP(Table1[[#This Row],[Filmmaker_ID]],Email_Data!$A:$A,Email_Data!$G:$G,"Not Found")</f>
        <v>18</v>
      </c>
    </row>
    <row r="76" spans="1:14" x14ac:dyDescent="0.3">
      <c r="A76" t="s">
        <v>2354</v>
      </c>
      <c r="B76" t="s">
        <v>74</v>
      </c>
      <c r="C76" t="s">
        <v>6285</v>
      </c>
      <c r="D76" t="s">
        <v>6313</v>
      </c>
      <c r="E76" t="str">
        <f t="shared" si="5"/>
        <v>South Korea</v>
      </c>
      <c r="F76" s="1">
        <f t="shared" si="6"/>
        <v>50</v>
      </c>
      <c r="G76">
        <v>0</v>
      </c>
      <c r="H76" s="1">
        <f t="shared" si="7"/>
        <v>50</v>
      </c>
      <c r="I76" s="3">
        <v>45868</v>
      </c>
      <c r="J76" s="3" t="str">
        <f t="shared" si="8"/>
        <v>Wed</v>
      </c>
      <c r="K76" s="2">
        <v>0.66041666666666665</v>
      </c>
      <c r="L76">
        <f t="shared" si="9"/>
        <v>15</v>
      </c>
      <c r="M76">
        <f>_xlfn.XLOOKUP(B76,Email_Data!A:A,Email_Data!C:C,"Organic",0)</f>
        <v>0</v>
      </c>
      <c r="N76">
        <f>_xlfn.XLOOKUP(Table1[[#This Row],[Filmmaker_ID]],Email_Data!$A:$A,Email_Data!$G:$G,"Not Found")</f>
        <v>9</v>
      </c>
    </row>
    <row r="77" spans="1:14" x14ac:dyDescent="0.3">
      <c r="A77" t="s">
        <v>2355</v>
      </c>
      <c r="B77" t="s">
        <v>75</v>
      </c>
      <c r="C77" t="s">
        <v>6284</v>
      </c>
      <c r="D77" t="s">
        <v>6301</v>
      </c>
      <c r="E77" t="str">
        <f t="shared" si="5"/>
        <v>Germany</v>
      </c>
      <c r="F77" s="1">
        <f t="shared" si="6"/>
        <v>50</v>
      </c>
      <c r="G77">
        <v>0.3</v>
      </c>
      <c r="H77" s="1">
        <f t="shared" si="7"/>
        <v>35</v>
      </c>
      <c r="I77" s="3">
        <v>45885</v>
      </c>
      <c r="J77" s="3" t="str">
        <f t="shared" si="8"/>
        <v>Sat</v>
      </c>
      <c r="K77" s="2">
        <v>0.51249999999999996</v>
      </c>
      <c r="L77">
        <f t="shared" si="9"/>
        <v>12</v>
      </c>
      <c r="M77">
        <f>_xlfn.XLOOKUP(B77,Email_Data!A:A,Email_Data!C:C,"Organic",0)</f>
        <v>0</v>
      </c>
      <c r="N77">
        <f>_xlfn.XLOOKUP(Table1[[#This Row],[Filmmaker_ID]],Email_Data!$A:$A,Email_Data!$G:$G,"Not Found")</f>
        <v>19</v>
      </c>
    </row>
    <row r="78" spans="1:14" x14ac:dyDescent="0.3">
      <c r="A78" t="s">
        <v>2356</v>
      </c>
      <c r="B78" t="s">
        <v>76</v>
      </c>
      <c r="C78" t="s">
        <v>6290</v>
      </c>
      <c r="D78" t="s">
        <v>6317</v>
      </c>
      <c r="E78" t="str">
        <f t="shared" si="5"/>
        <v>Others</v>
      </c>
      <c r="F78" s="1">
        <f t="shared" si="6"/>
        <v>50</v>
      </c>
      <c r="G78">
        <v>0</v>
      </c>
      <c r="H78" s="1">
        <f t="shared" si="7"/>
        <v>50</v>
      </c>
      <c r="I78" s="3">
        <v>45857</v>
      </c>
      <c r="J78" s="3" t="str">
        <f t="shared" si="8"/>
        <v>Sat</v>
      </c>
      <c r="K78" s="2">
        <v>0.45416666666666666</v>
      </c>
      <c r="L78">
        <f t="shared" si="9"/>
        <v>10</v>
      </c>
      <c r="M78">
        <f>_xlfn.XLOOKUP(B78,Email_Data!A:A,Email_Data!C:C,"Organic",0)</f>
        <v>1</v>
      </c>
      <c r="N78">
        <f>_xlfn.XLOOKUP(Table1[[#This Row],[Filmmaker_ID]],Email_Data!$A:$A,Email_Data!$G:$G,"Not Found")</f>
        <v>15</v>
      </c>
    </row>
    <row r="79" spans="1:14" x14ac:dyDescent="0.3">
      <c r="A79" t="s">
        <v>2357</v>
      </c>
      <c r="B79" t="s">
        <v>77</v>
      </c>
      <c r="C79" t="s">
        <v>6284</v>
      </c>
      <c r="D79" t="s">
        <v>6297</v>
      </c>
      <c r="E79" t="str">
        <f t="shared" si="5"/>
        <v>India</v>
      </c>
      <c r="F79" s="1">
        <f t="shared" si="6"/>
        <v>50</v>
      </c>
      <c r="G79">
        <v>0.3</v>
      </c>
      <c r="H79" s="1">
        <f t="shared" si="7"/>
        <v>35</v>
      </c>
      <c r="I79" s="3">
        <v>45845</v>
      </c>
      <c r="J79" s="3" t="str">
        <f t="shared" si="8"/>
        <v>Mon</v>
      </c>
      <c r="K79" s="2">
        <v>0.58680555555555558</v>
      </c>
      <c r="L79">
        <f t="shared" si="9"/>
        <v>14</v>
      </c>
      <c r="M79">
        <f>_xlfn.XLOOKUP(B79,Email_Data!A:A,Email_Data!C:C,"Organic",0)</f>
        <v>0</v>
      </c>
      <c r="N79">
        <f>_xlfn.XLOOKUP(Table1[[#This Row],[Filmmaker_ID]],Email_Data!$A:$A,Email_Data!$G:$G,"Not Found")</f>
        <v>15</v>
      </c>
    </row>
    <row r="80" spans="1:14" x14ac:dyDescent="0.3">
      <c r="A80" t="s">
        <v>2358</v>
      </c>
      <c r="B80" t="s">
        <v>78</v>
      </c>
      <c r="C80" t="s">
        <v>6282</v>
      </c>
      <c r="D80" t="s">
        <v>6295</v>
      </c>
      <c r="E80" t="str">
        <f t="shared" si="5"/>
        <v>United States</v>
      </c>
      <c r="F80" s="1">
        <f t="shared" si="6"/>
        <v>70</v>
      </c>
      <c r="G80">
        <v>0.2</v>
      </c>
      <c r="H80" s="1">
        <f t="shared" si="7"/>
        <v>56</v>
      </c>
      <c r="I80" s="3">
        <v>45883</v>
      </c>
      <c r="J80" s="3" t="str">
        <f t="shared" si="8"/>
        <v>Thu</v>
      </c>
      <c r="K80" s="2">
        <v>0.48819444444444443</v>
      </c>
      <c r="L80">
        <f t="shared" si="9"/>
        <v>11</v>
      </c>
      <c r="M80">
        <f>_xlfn.XLOOKUP(B80,Email_Data!A:A,Email_Data!C:C,"Organic",0)</f>
        <v>0</v>
      </c>
      <c r="N80">
        <f>_xlfn.XLOOKUP(Table1[[#This Row],[Filmmaker_ID]],Email_Data!$A:$A,Email_Data!$G:$G,"Not Found")</f>
        <v>14</v>
      </c>
    </row>
    <row r="81" spans="1:14" x14ac:dyDescent="0.3">
      <c r="A81" t="s">
        <v>2359</v>
      </c>
      <c r="B81" t="s">
        <v>79</v>
      </c>
      <c r="C81" t="s">
        <v>6285</v>
      </c>
      <c r="D81" t="s">
        <v>6309</v>
      </c>
      <c r="E81" t="str">
        <f t="shared" si="5"/>
        <v>France</v>
      </c>
      <c r="F81" s="1">
        <f t="shared" si="6"/>
        <v>50</v>
      </c>
      <c r="G81">
        <v>0.3</v>
      </c>
      <c r="H81" s="1">
        <f t="shared" si="7"/>
        <v>35</v>
      </c>
      <c r="I81" s="3">
        <v>45846</v>
      </c>
      <c r="J81" s="3" t="str">
        <f t="shared" si="8"/>
        <v>Tue</v>
      </c>
      <c r="K81" s="2">
        <v>0.43263888888888891</v>
      </c>
      <c r="L81">
        <f t="shared" si="9"/>
        <v>10</v>
      </c>
      <c r="M81">
        <f>_xlfn.XLOOKUP(B81,Email_Data!A:A,Email_Data!C:C,"Organic",0)</f>
        <v>0</v>
      </c>
      <c r="N81">
        <f>_xlfn.XLOOKUP(Table1[[#This Row],[Filmmaker_ID]],Email_Data!$A:$A,Email_Data!$G:$G,"Not Found")</f>
        <v>8</v>
      </c>
    </row>
    <row r="82" spans="1:14" x14ac:dyDescent="0.3">
      <c r="A82" t="s">
        <v>2360</v>
      </c>
      <c r="B82" t="s">
        <v>80</v>
      </c>
      <c r="C82" t="s">
        <v>6288</v>
      </c>
      <c r="D82" t="s">
        <v>6295</v>
      </c>
      <c r="E82" t="str">
        <f t="shared" si="5"/>
        <v>United States</v>
      </c>
      <c r="F82" s="1">
        <f t="shared" si="6"/>
        <v>70</v>
      </c>
      <c r="G82">
        <v>0.1</v>
      </c>
      <c r="H82" s="1">
        <f t="shared" si="7"/>
        <v>63</v>
      </c>
      <c r="I82" s="3">
        <v>45849</v>
      </c>
      <c r="J82" s="3" t="str">
        <f t="shared" si="8"/>
        <v>Fri</v>
      </c>
      <c r="K82" s="2">
        <v>0.71319444444444446</v>
      </c>
      <c r="L82">
        <f t="shared" si="9"/>
        <v>17</v>
      </c>
      <c r="M82">
        <f>_xlfn.XLOOKUP(B82,Email_Data!A:A,Email_Data!C:C,"Organic",0)</f>
        <v>0</v>
      </c>
      <c r="N82">
        <f>_xlfn.XLOOKUP(Table1[[#This Row],[Filmmaker_ID]],Email_Data!$A:$A,Email_Data!$G:$G,"Not Found")</f>
        <v>19</v>
      </c>
    </row>
    <row r="83" spans="1:14" x14ac:dyDescent="0.3">
      <c r="A83" t="s">
        <v>2361</v>
      </c>
      <c r="B83" t="s">
        <v>81</v>
      </c>
      <c r="C83" t="s">
        <v>6283</v>
      </c>
      <c r="D83" t="s">
        <v>6299</v>
      </c>
      <c r="E83" t="str">
        <f t="shared" si="5"/>
        <v>United Kingdom</v>
      </c>
      <c r="F83" s="1">
        <f t="shared" si="6"/>
        <v>80</v>
      </c>
      <c r="G83">
        <v>0.3</v>
      </c>
      <c r="H83" s="1">
        <f t="shared" si="7"/>
        <v>56</v>
      </c>
      <c r="I83" s="3">
        <v>45843</v>
      </c>
      <c r="J83" s="3" t="str">
        <f t="shared" si="8"/>
        <v>Sat</v>
      </c>
      <c r="K83" s="2">
        <v>0.56041666666666667</v>
      </c>
      <c r="L83">
        <f t="shared" si="9"/>
        <v>13</v>
      </c>
      <c r="M83">
        <f>_xlfn.XLOOKUP(B83,Email_Data!A:A,Email_Data!C:C,"Organic",0)</f>
        <v>1</v>
      </c>
      <c r="N83">
        <f>_xlfn.XLOOKUP(Table1[[#This Row],[Filmmaker_ID]],Email_Data!$A:$A,Email_Data!$G:$G,"Not Found")</f>
        <v>10</v>
      </c>
    </row>
    <row r="84" spans="1:14" x14ac:dyDescent="0.3">
      <c r="A84" t="s">
        <v>2362</v>
      </c>
      <c r="B84" t="s">
        <v>27</v>
      </c>
      <c r="C84" t="s">
        <v>6289</v>
      </c>
      <c r="D84" t="s">
        <v>6297</v>
      </c>
      <c r="E84" t="str">
        <f t="shared" si="5"/>
        <v>India</v>
      </c>
      <c r="F84" s="1">
        <f t="shared" si="6"/>
        <v>50</v>
      </c>
      <c r="G84">
        <v>0.2</v>
      </c>
      <c r="H84" s="1">
        <f t="shared" si="7"/>
        <v>40</v>
      </c>
      <c r="I84" s="3">
        <v>45871</v>
      </c>
      <c r="J84" s="3" t="str">
        <f t="shared" si="8"/>
        <v>Sat</v>
      </c>
      <c r="K84" s="2">
        <v>0.6430555555555556</v>
      </c>
      <c r="L84">
        <f t="shared" si="9"/>
        <v>15</v>
      </c>
      <c r="M84">
        <f>_xlfn.XLOOKUP(B84,Email_Data!A:A,Email_Data!C:C,"Organic",0)</f>
        <v>0</v>
      </c>
      <c r="N84">
        <f>_xlfn.XLOOKUP(Table1[[#This Row],[Filmmaker_ID]],Email_Data!$A:$A,Email_Data!$G:$G,"Not Found")</f>
        <v>8</v>
      </c>
    </row>
    <row r="85" spans="1:14" x14ac:dyDescent="0.3">
      <c r="A85" t="s">
        <v>2363</v>
      </c>
      <c r="B85" t="s">
        <v>82</v>
      </c>
      <c r="C85" t="s">
        <v>6290</v>
      </c>
      <c r="D85" t="s">
        <v>6299</v>
      </c>
      <c r="E85" t="str">
        <f t="shared" si="5"/>
        <v>United Kingdom</v>
      </c>
      <c r="F85" s="1">
        <f t="shared" si="6"/>
        <v>50</v>
      </c>
      <c r="G85">
        <v>0.2</v>
      </c>
      <c r="H85" s="1">
        <f t="shared" si="7"/>
        <v>40</v>
      </c>
      <c r="I85" s="3">
        <v>45897</v>
      </c>
      <c r="J85" s="3" t="str">
        <f t="shared" si="8"/>
        <v>Thu</v>
      </c>
      <c r="K85" s="2">
        <v>0.63472222222222219</v>
      </c>
      <c r="L85">
        <f t="shared" si="9"/>
        <v>15</v>
      </c>
      <c r="M85">
        <f>_xlfn.XLOOKUP(B85,Email_Data!A:A,Email_Data!C:C,"Organic",0)</f>
        <v>1</v>
      </c>
      <c r="N85">
        <f>_xlfn.XLOOKUP(Table1[[#This Row],[Filmmaker_ID]],Email_Data!$A:$A,Email_Data!$G:$G,"Not Found")</f>
        <v>7</v>
      </c>
    </row>
    <row r="86" spans="1:14" x14ac:dyDescent="0.3">
      <c r="A86" t="s">
        <v>2364</v>
      </c>
      <c r="B86" t="s">
        <v>83</v>
      </c>
      <c r="C86" t="s">
        <v>6292</v>
      </c>
      <c r="D86" t="s">
        <v>6307</v>
      </c>
      <c r="E86" t="str">
        <f t="shared" si="5"/>
        <v>Brazil</v>
      </c>
      <c r="F86" s="1">
        <f t="shared" si="6"/>
        <v>80</v>
      </c>
      <c r="G86">
        <v>0.3</v>
      </c>
      <c r="H86" s="1">
        <f t="shared" si="7"/>
        <v>56</v>
      </c>
      <c r="I86" s="3">
        <v>45842</v>
      </c>
      <c r="J86" s="3" t="str">
        <f t="shared" si="8"/>
        <v>Fri</v>
      </c>
      <c r="K86" s="2">
        <v>0.68541666666666667</v>
      </c>
      <c r="L86">
        <f t="shared" si="9"/>
        <v>16</v>
      </c>
      <c r="M86">
        <f>_xlfn.XLOOKUP(B86,Email_Data!A:A,Email_Data!C:C,"Organic",0)</f>
        <v>1</v>
      </c>
      <c r="N86">
        <f>_xlfn.XLOOKUP(Table1[[#This Row],[Filmmaker_ID]],Email_Data!$A:$A,Email_Data!$G:$G,"Not Found")</f>
        <v>18</v>
      </c>
    </row>
    <row r="87" spans="1:14" x14ac:dyDescent="0.3">
      <c r="A87" t="s">
        <v>2365</v>
      </c>
      <c r="B87" t="s">
        <v>84</v>
      </c>
      <c r="C87" t="s">
        <v>6292</v>
      </c>
      <c r="D87" t="s">
        <v>6295</v>
      </c>
      <c r="E87" t="str">
        <f t="shared" si="5"/>
        <v>United States</v>
      </c>
      <c r="F87" s="1">
        <f t="shared" si="6"/>
        <v>80</v>
      </c>
      <c r="G87">
        <v>0.2</v>
      </c>
      <c r="H87" s="1">
        <f t="shared" si="7"/>
        <v>64</v>
      </c>
      <c r="I87" s="3">
        <v>45883</v>
      </c>
      <c r="J87" s="3" t="str">
        <f t="shared" si="8"/>
        <v>Thu</v>
      </c>
      <c r="K87" s="2">
        <v>0.47499999999999998</v>
      </c>
      <c r="L87">
        <f t="shared" si="9"/>
        <v>11</v>
      </c>
      <c r="M87" t="str">
        <f>_xlfn.XLOOKUP(B87,Email_Data!A:A,Email_Data!C:C,"Organic",0)</f>
        <v>Organic</v>
      </c>
      <c r="N87" t="str">
        <f>_xlfn.XLOOKUP(Table1[[#This Row],[Filmmaker_ID]],Email_Data!$A:$A,Email_Data!$G:$G,"Not Found")</f>
        <v>Not Found</v>
      </c>
    </row>
    <row r="88" spans="1:14" x14ac:dyDescent="0.3">
      <c r="A88" t="s">
        <v>2366</v>
      </c>
      <c r="B88" t="s">
        <v>85</v>
      </c>
      <c r="C88" t="s">
        <v>6292</v>
      </c>
      <c r="D88" t="s">
        <v>6301</v>
      </c>
      <c r="E88" t="str">
        <f t="shared" si="5"/>
        <v>Germany</v>
      </c>
      <c r="F88" s="1">
        <f t="shared" si="6"/>
        <v>80</v>
      </c>
      <c r="G88">
        <v>0.3</v>
      </c>
      <c r="H88" s="1">
        <f t="shared" si="7"/>
        <v>56</v>
      </c>
      <c r="I88" s="3">
        <v>45858</v>
      </c>
      <c r="J88" s="3" t="str">
        <f t="shared" si="8"/>
        <v>Sun</v>
      </c>
      <c r="K88" s="2">
        <v>0.74583333333333335</v>
      </c>
      <c r="L88">
        <f t="shared" si="9"/>
        <v>17</v>
      </c>
      <c r="M88">
        <f>_xlfn.XLOOKUP(B88,Email_Data!A:A,Email_Data!C:C,"Organic",0)</f>
        <v>0</v>
      </c>
      <c r="N88">
        <f>_xlfn.XLOOKUP(Table1[[#This Row],[Filmmaker_ID]],Email_Data!$A:$A,Email_Data!$G:$G,"Not Found")</f>
        <v>13</v>
      </c>
    </row>
    <row r="89" spans="1:14" x14ac:dyDescent="0.3">
      <c r="A89" t="s">
        <v>2367</v>
      </c>
      <c r="B89" t="s">
        <v>86</v>
      </c>
      <c r="C89" t="s">
        <v>6292</v>
      </c>
      <c r="D89" t="s">
        <v>6295</v>
      </c>
      <c r="E89" t="str">
        <f t="shared" si="5"/>
        <v>United States</v>
      </c>
      <c r="F89" s="1">
        <f t="shared" si="6"/>
        <v>80</v>
      </c>
      <c r="G89">
        <v>0.4</v>
      </c>
      <c r="H89" s="1">
        <f t="shared" si="7"/>
        <v>48</v>
      </c>
      <c r="I89" s="3">
        <v>45846</v>
      </c>
      <c r="J89" s="3" t="str">
        <f t="shared" si="8"/>
        <v>Tue</v>
      </c>
      <c r="K89" s="2">
        <v>0.50972222222222219</v>
      </c>
      <c r="L89">
        <f t="shared" si="9"/>
        <v>12</v>
      </c>
      <c r="M89" t="str">
        <f>_xlfn.XLOOKUP(B89,Email_Data!A:A,Email_Data!C:C,"Organic",0)</f>
        <v>Organic</v>
      </c>
      <c r="N89" t="str">
        <f>_xlfn.XLOOKUP(Table1[[#This Row],[Filmmaker_ID]],Email_Data!$A:$A,Email_Data!$G:$G,"Not Found")</f>
        <v>Not Found</v>
      </c>
    </row>
    <row r="90" spans="1:14" x14ac:dyDescent="0.3">
      <c r="A90" t="s">
        <v>2368</v>
      </c>
      <c r="B90" t="s">
        <v>87</v>
      </c>
      <c r="C90" t="s">
        <v>6290</v>
      </c>
      <c r="D90" t="s">
        <v>6297</v>
      </c>
      <c r="E90" t="str">
        <f t="shared" si="5"/>
        <v>India</v>
      </c>
      <c r="F90" s="1">
        <f t="shared" si="6"/>
        <v>50</v>
      </c>
      <c r="G90">
        <v>0.2</v>
      </c>
      <c r="H90" s="1">
        <f t="shared" si="7"/>
        <v>40</v>
      </c>
      <c r="I90" s="3">
        <v>45865</v>
      </c>
      <c r="J90" s="3" t="str">
        <f t="shared" si="8"/>
        <v>Sun</v>
      </c>
      <c r="K90" s="2">
        <v>0.72499999999999998</v>
      </c>
      <c r="L90">
        <f t="shared" si="9"/>
        <v>17</v>
      </c>
      <c r="M90">
        <f>_xlfn.XLOOKUP(B90,Email_Data!A:A,Email_Data!C:C,"Organic",0)</f>
        <v>1</v>
      </c>
      <c r="N90">
        <f>_xlfn.XLOOKUP(Table1[[#This Row],[Filmmaker_ID]],Email_Data!$A:$A,Email_Data!$G:$G,"Not Found")</f>
        <v>17</v>
      </c>
    </row>
    <row r="91" spans="1:14" x14ac:dyDescent="0.3">
      <c r="A91" t="s">
        <v>2369</v>
      </c>
      <c r="B91" t="s">
        <v>88</v>
      </c>
      <c r="C91" t="s">
        <v>6290</v>
      </c>
      <c r="D91" t="s">
        <v>6295</v>
      </c>
      <c r="E91" t="str">
        <f t="shared" si="5"/>
        <v>United States</v>
      </c>
      <c r="F91" s="1">
        <f t="shared" si="6"/>
        <v>50</v>
      </c>
      <c r="G91">
        <v>0.2</v>
      </c>
      <c r="H91" s="1">
        <f t="shared" si="7"/>
        <v>40</v>
      </c>
      <c r="I91" s="3">
        <v>45850</v>
      </c>
      <c r="J91" s="3" t="str">
        <f t="shared" si="8"/>
        <v>Sat</v>
      </c>
      <c r="K91" s="2">
        <v>0.40555555555555556</v>
      </c>
      <c r="L91">
        <f t="shared" si="9"/>
        <v>9</v>
      </c>
      <c r="M91">
        <f>_xlfn.XLOOKUP(B91,Email_Data!A:A,Email_Data!C:C,"Organic",0)</f>
        <v>0</v>
      </c>
      <c r="N91">
        <f>_xlfn.XLOOKUP(Table1[[#This Row],[Filmmaker_ID]],Email_Data!$A:$A,Email_Data!$G:$G,"Not Found")</f>
        <v>7</v>
      </c>
    </row>
    <row r="92" spans="1:14" x14ac:dyDescent="0.3">
      <c r="A92" t="s">
        <v>2370</v>
      </c>
      <c r="B92" t="s">
        <v>89</v>
      </c>
      <c r="C92" t="s">
        <v>6285</v>
      </c>
      <c r="D92" t="s">
        <v>6317</v>
      </c>
      <c r="E92" t="str">
        <f t="shared" si="5"/>
        <v>Others</v>
      </c>
      <c r="F92" s="1">
        <f t="shared" si="6"/>
        <v>50</v>
      </c>
      <c r="G92">
        <v>0.2</v>
      </c>
      <c r="H92" s="1">
        <f t="shared" si="7"/>
        <v>40</v>
      </c>
      <c r="I92" s="3">
        <v>45877</v>
      </c>
      <c r="J92" s="3" t="str">
        <f t="shared" si="8"/>
        <v>Fri</v>
      </c>
      <c r="K92" s="2">
        <v>0.66041666666666665</v>
      </c>
      <c r="L92">
        <f t="shared" si="9"/>
        <v>15</v>
      </c>
      <c r="M92" t="str">
        <f>_xlfn.XLOOKUP(B92,Email_Data!A:A,Email_Data!C:C,"Organic",0)</f>
        <v>Organic</v>
      </c>
      <c r="N92" t="str">
        <f>_xlfn.XLOOKUP(Table1[[#This Row],[Filmmaker_ID]],Email_Data!$A:$A,Email_Data!$G:$G,"Not Found")</f>
        <v>Not Found</v>
      </c>
    </row>
    <row r="93" spans="1:14" x14ac:dyDescent="0.3">
      <c r="A93" t="s">
        <v>2371</v>
      </c>
      <c r="B93" t="s">
        <v>90</v>
      </c>
      <c r="C93" t="s">
        <v>6283</v>
      </c>
      <c r="D93" t="s">
        <v>6301</v>
      </c>
      <c r="E93" t="str">
        <f t="shared" si="5"/>
        <v>Germany</v>
      </c>
      <c r="F93" s="1">
        <f t="shared" si="6"/>
        <v>80</v>
      </c>
      <c r="G93">
        <v>0.2</v>
      </c>
      <c r="H93" s="1">
        <f t="shared" si="7"/>
        <v>64</v>
      </c>
      <c r="I93" s="3">
        <v>45851</v>
      </c>
      <c r="J93" s="3" t="str">
        <f t="shared" si="8"/>
        <v>Sun</v>
      </c>
      <c r="K93" s="2">
        <v>0.58888888888888891</v>
      </c>
      <c r="L93">
        <f t="shared" si="9"/>
        <v>14</v>
      </c>
      <c r="M93">
        <f>_xlfn.XLOOKUP(B93,Email_Data!A:A,Email_Data!C:C,"Organic",0)</f>
        <v>0</v>
      </c>
      <c r="N93">
        <f>_xlfn.XLOOKUP(Table1[[#This Row],[Filmmaker_ID]],Email_Data!$A:$A,Email_Data!$G:$G,"Not Found")</f>
        <v>17</v>
      </c>
    </row>
    <row r="94" spans="1:14" x14ac:dyDescent="0.3">
      <c r="A94" t="s">
        <v>2372</v>
      </c>
      <c r="B94" t="s">
        <v>91</v>
      </c>
      <c r="C94" t="s">
        <v>6292</v>
      </c>
      <c r="D94" t="s">
        <v>6297</v>
      </c>
      <c r="E94" t="str">
        <f t="shared" si="5"/>
        <v>India</v>
      </c>
      <c r="F94" s="1">
        <f t="shared" si="6"/>
        <v>80</v>
      </c>
      <c r="G94">
        <v>0.1</v>
      </c>
      <c r="H94" s="1">
        <f t="shared" si="7"/>
        <v>72</v>
      </c>
      <c r="I94" s="3">
        <v>45852</v>
      </c>
      <c r="J94" s="3" t="str">
        <f t="shared" si="8"/>
        <v>Mon</v>
      </c>
      <c r="K94" s="2">
        <v>0.44166666666666665</v>
      </c>
      <c r="L94">
        <f t="shared" si="9"/>
        <v>10</v>
      </c>
      <c r="M94">
        <f>_xlfn.XLOOKUP(B94,Email_Data!A:A,Email_Data!C:C,"Organic",0)</f>
        <v>0</v>
      </c>
      <c r="N94">
        <f>_xlfn.XLOOKUP(Table1[[#This Row],[Filmmaker_ID]],Email_Data!$A:$A,Email_Data!$G:$G,"Not Found")</f>
        <v>8</v>
      </c>
    </row>
    <row r="95" spans="1:14" x14ac:dyDescent="0.3">
      <c r="A95" t="s">
        <v>2373</v>
      </c>
      <c r="B95" t="s">
        <v>92</v>
      </c>
      <c r="C95" t="s">
        <v>6282</v>
      </c>
      <c r="D95" t="s">
        <v>6297</v>
      </c>
      <c r="E95" t="str">
        <f t="shared" si="5"/>
        <v>India</v>
      </c>
      <c r="F95" s="1">
        <f t="shared" si="6"/>
        <v>70</v>
      </c>
      <c r="G95">
        <v>0.3</v>
      </c>
      <c r="H95" s="1">
        <f t="shared" si="7"/>
        <v>49</v>
      </c>
      <c r="I95" s="3">
        <v>45842</v>
      </c>
      <c r="J95" s="3" t="str">
        <f t="shared" si="8"/>
        <v>Fri</v>
      </c>
      <c r="K95" s="2">
        <v>0.50624999999999998</v>
      </c>
      <c r="L95">
        <f t="shared" si="9"/>
        <v>12</v>
      </c>
      <c r="M95" t="str">
        <f>_xlfn.XLOOKUP(B95,Email_Data!A:A,Email_Data!C:C,"Organic",0)</f>
        <v>Organic</v>
      </c>
      <c r="N95" t="str">
        <f>_xlfn.XLOOKUP(Table1[[#This Row],[Filmmaker_ID]],Email_Data!$A:$A,Email_Data!$G:$G,"Not Found")</f>
        <v>Not Found</v>
      </c>
    </row>
    <row r="96" spans="1:14" x14ac:dyDescent="0.3">
      <c r="A96" t="s">
        <v>2374</v>
      </c>
      <c r="B96" t="s">
        <v>93</v>
      </c>
      <c r="C96" t="s">
        <v>6285</v>
      </c>
      <c r="D96" t="s">
        <v>6313</v>
      </c>
      <c r="E96" t="str">
        <f t="shared" si="5"/>
        <v>South Korea</v>
      </c>
      <c r="F96" s="1">
        <f t="shared" si="6"/>
        <v>50</v>
      </c>
      <c r="G96">
        <v>0.3</v>
      </c>
      <c r="H96" s="1">
        <f t="shared" si="7"/>
        <v>35</v>
      </c>
      <c r="I96" s="3">
        <v>45867</v>
      </c>
      <c r="J96" s="3" t="str">
        <f t="shared" si="8"/>
        <v>Tue</v>
      </c>
      <c r="K96" s="2">
        <v>0.4201388888888889</v>
      </c>
      <c r="L96">
        <f t="shared" si="9"/>
        <v>10</v>
      </c>
      <c r="M96">
        <f>_xlfn.XLOOKUP(B96,Email_Data!A:A,Email_Data!C:C,"Organic",0)</f>
        <v>0</v>
      </c>
      <c r="N96">
        <f>_xlfn.XLOOKUP(Table1[[#This Row],[Filmmaker_ID]],Email_Data!$A:$A,Email_Data!$G:$G,"Not Found")</f>
        <v>19</v>
      </c>
    </row>
    <row r="97" spans="1:14" x14ac:dyDescent="0.3">
      <c r="A97" t="s">
        <v>2375</v>
      </c>
      <c r="B97" t="s">
        <v>94</v>
      </c>
      <c r="C97" t="s">
        <v>6289</v>
      </c>
      <c r="D97" t="s">
        <v>6311</v>
      </c>
      <c r="E97" t="str">
        <f t="shared" si="5"/>
        <v>Mexico</v>
      </c>
      <c r="F97" s="1">
        <f t="shared" si="6"/>
        <v>50</v>
      </c>
      <c r="G97">
        <v>0.1</v>
      </c>
      <c r="H97" s="1">
        <f t="shared" si="7"/>
        <v>45</v>
      </c>
      <c r="I97" s="3">
        <v>45871</v>
      </c>
      <c r="J97" s="3" t="str">
        <f t="shared" si="8"/>
        <v>Sat</v>
      </c>
      <c r="K97" s="2">
        <v>0.53819444444444442</v>
      </c>
      <c r="L97">
        <f t="shared" si="9"/>
        <v>12</v>
      </c>
      <c r="M97">
        <f>_xlfn.XLOOKUP(B97,Email_Data!A:A,Email_Data!C:C,"Organic",0)</f>
        <v>0</v>
      </c>
      <c r="N97">
        <f>_xlfn.XLOOKUP(Table1[[#This Row],[Filmmaker_ID]],Email_Data!$A:$A,Email_Data!$G:$G,"Not Found")</f>
        <v>18</v>
      </c>
    </row>
    <row r="98" spans="1:14" x14ac:dyDescent="0.3">
      <c r="A98" t="s">
        <v>2376</v>
      </c>
      <c r="B98" t="s">
        <v>6</v>
      </c>
      <c r="C98" t="s">
        <v>6281</v>
      </c>
      <c r="D98" t="s">
        <v>6295</v>
      </c>
      <c r="E98" t="str">
        <f t="shared" si="5"/>
        <v>United States</v>
      </c>
      <c r="F98" s="1">
        <f t="shared" si="6"/>
        <v>70</v>
      </c>
      <c r="G98">
        <v>0.3</v>
      </c>
      <c r="H98" s="1">
        <f t="shared" si="7"/>
        <v>49</v>
      </c>
      <c r="I98" s="3">
        <v>45846</v>
      </c>
      <c r="J98" s="3" t="str">
        <f t="shared" si="8"/>
        <v>Tue</v>
      </c>
      <c r="K98" s="2">
        <v>0.59097222222222223</v>
      </c>
      <c r="L98">
        <f t="shared" si="9"/>
        <v>14</v>
      </c>
      <c r="M98">
        <f>_xlfn.XLOOKUP(B98,Email_Data!A:A,Email_Data!C:C,"Organic",0)</f>
        <v>0</v>
      </c>
      <c r="N98">
        <f>_xlfn.XLOOKUP(Table1[[#This Row],[Filmmaker_ID]],Email_Data!$A:$A,Email_Data!$G:$G,"Not Found")</f>
        <v>14</v>
      </c>
    </row>
    <row r="99" spans="1:14" x14ac:dyDescent="0.3">
      <c r="A99" t="s">
        <v>2377</v>
      </c>
      <c r="B99" t="s">
        <v>95</v>
      </c>
      <c r="C99" t="s">
        <v>6288</v>
      </c>
      <c r="D99" t="s">
        <v>6303</v>
      </c>
      <c r="E99" t="str">
        <f t="shared" si="5"/>
        <v>Canada</v>
      </c>
      <c r="F99" s="1">
        <f t="shared" si="6"/>
        <v>70</v>
      </c>
      <c r="G99">
        <v>0.2</v>
      </c>
      <c r="H99" s="1">
        <f t="shared" si="7"/>
        <v>56</v>
      </c>
      <c r="I99" s="3">
        <v>45845</v>
      </c>
      <c r="J99" s="3" t="str">
        <f t="shared" si="8"/>
        <v>Mon</v>
      </c>
      <c r="K99" s="2">
        <v>0.50902777777777775</v>
      </c>
      <c r="L99">
        <f t="shared" si="9"/>
        <v>12</v>
      </c>
      <c r="M99">
        <f>_xlfn.XLOOKUP(B99,Email_Data!A:A,Email_Data!C:C,"Organic",0)</f>
        <v>0</v>
      </c>
      <c r="N99">
        <f>_xlfn.XLOOKUP(Table1[[#This Row],[Filmmaker_ID]],Email_Data!$A:$A,Email_Data!$G:$G,"Not Found")</f>
        <v>11</v>
      </c>
    </row>
    <row r="100" spans="1:14" x14ac:dyDescent="0.3">
      <c r="A100" t="s">
        <v>2378</v>
      </c>
      <c r="B100" t="s">
        <v>96</v>
      </c>
      <c r="C100" t="s">
        <v>6287</v>
      </c>
      <c r="D100" t="s">
        <v>6313</v>
      </c>
      <c r="E100" t="str">
        <f t="shared" si="5"/>
        <v>South Korea</v>
      </c>
      <c r="F100" s="1">
        <f t="shared" si="6"/>
        <v>50</v>
      </c>
      <c r="G100">
        <v>0</v>
      </c>
      <c r="H100" s="1">
        <f t="shared" si="7"/>
        <v>50</v>
      </c>
      <c r="I100" s="3">
        <v>45896</v>
      </c>
      <c r="J100" s="3" t="str">
        <f t="shared" si="8"/>
        <v>Wed</v>
      </c>
      <c r="K100" s="2">
        <v>0.50416666666666665</v>
      </c>
      <c r="L100">
        <f t="shared" si="9"/>
        <v>12</v>
      </c>
      <c r="M100">
        <f>_xlfn.XLOOKUP(B100,Email_Data!A:A,Email_Data!C:C,"Organic",0)</f>
        <v>1</v>
      </c>
      <c r="N100">
        <f>_xlfn.XLOOKUP(Table1[[#This Row],[Filmmaker_ID]],Email_Data!$A:$A,Email_Data!$G:$G,"Not Found")</f>
        <v>19</v>
      </c>
    </row>
    <row r="101" spans="1:14" x14ac:dyDescent="0.3">
      <c r="A101" t="s">
        <v>2379</v>
      </c>
      <c r="B101" t="s">
        <v>97</v>
      </c>
      <c r="C101" t="s">
        <v>6281</v>
      </c>
      <c r="D101" t="s">
        <v>6297</v>
      </c>
      <c r="E101" t="str">
        <f t="shared" si="5"/>
        <v>India</v>
      </c>
      <c r="F101" s="1">
        <f t="shared" si="6"/>
        <v>70</v>
      </c>
      <c r="G101">
        <v>0</v>
      </c>
      <c r="H101" s="1">
        <f t="shared" si="7"/>
        <v>70</v>
      </c>
      <c r="I101" s="3">
        <v>45887</v>
      </c>
      <c r="J101" s="3" t="str">
        <f t="shared" si="8"/>
        <v>Mon</v>
      </c>
      <c r="K101" s="2">
        <v>0.39097222222222222</v>
      </c>
      <c r="L101">
        <f t="shared" si="9"/>
        <v>9</v>
      </c>
      <c r="M101">
        <f>_xlfn.XLOOKUP(B101,Email_Data!A:A,Email_Data!C:C,"Organic",0)</f>
        <v>0</v>
      </c>
      <c r="N101">
        <f>_xlfn.XLOOKUP(Table1[[#This Row],[Filmmaker_ID]],Email_Data!$A:$A,Email_Data!$G:$G,"Not Found")</f>
        <v>17</v>
      </c>
    </row>
    <row r="102" spans="1:14" x14ac:dyDescent="0.3">
      <c r="A102" t="s">
        <v>2380</v>
      </c>
      <c r="B102" t="s">
        <v>98</v>
      </c>
      <c r="C102" t="s">
        <v>6292</v>
      </c>
      <c r="D102" t="s">
        <v>6303</v>
      </c>
      <c r="E102" t="str">
        <f t="shared" si="5"/>
        <v>Canada</v>
      </c>
      <c r="F102" s="1">
        <f t="shared" si="6"/>
        <v>80</v>
      </c>
      <c r="G102">
        <v>0.3</v>
      </c>
      <c r="H102" s="1">
        <f t="shared" si="7"/>
        <v>56</v>
      </c>
      <c r="I102" s="3">
        <v>45849</v>
      </c>
      <c r="J102" s="3" t="str">
        <f t="shared" si="8"/>
        <v>Fri</v>
      </c>
      <c r="K102" s="2">
        <v>0.38263888888888886</v>
      </c>
      <c r="L102">
        <f t="shared" si="9"/>
        <v>9</v>
      </c>
      <c r="M102" t="str">
        <f>_xlfn.XLOOKUP(B102,Email_Data!A:A,Email_Data!C:C,"Organic",0)</f>
        <v>Organic</v>
      </c>
      <c r="N102" t="str">
        <f>_xlfn.XLOOKUP(Table1[[#This Row],[Filmmaker_ID]],Email_Data!$A:$A,Email_Data!$G:$G,"Not Found")</f>
        <v>Not Found</v>
      </c>
    </row>
    <row r="103" spans="1:14" x14ac:dyDescent="0.3">
      <c r="A103" t="s">
        <v>2381</v>
      </c>
      <c r="B103" t="s">
        <v>99</v>
      </c>
      <c r="C103" t="s">
        <v>6287</v>
      </c>
      <c r="D103" t="s">
        <v>6313</v>
      </c>
      <c r="E103" t="str">
        <f t="shared" si="5"/>
        <v>South Korea</v>
      </c>
      <c r="F103" s="1">
        <f t="shared" si="6"/>
        <v>50</v>
      </c>
      <c r="G103">
        <v>0.3</v>
      </c>
      <c r="H103" s="1">
        <f t="shared" si="7"/>
        <v>35</v>
      </c>
      <c r="I103" s="3">
        <v>45843</v>
      </c>
      <c r="J103" s="3" t="str">
        <f t="shared" si="8"/>
        <v>Sat</v>
      </c>
      <c r="K103" s="2">
        <v>0.3888888888888889</v>
      </c>
      <c r="L103">
        <f t="shared" si="9"/>
        <v>9</v>
      </c>
      <c r="M103">
        <f>_xlfn.XLOOKUP(B103,Email_Data!A:A,Email_Data!C:C,"Organic",0)</f>
        <v>0</v>
      </c>
      <c r="N103">
        <f>_xlfn.XLOOKUP(Table1[[#This Row],[Filmmaker_ID]],Email_Data!$A:$A,Email_Data!$G:$G,"Not Found")</f>
        <v>11</v>
      </c>
    </row>
    <row r="104" spans="1:14" x14ac:dyDescent="0.3">
      <c r="A104" t="s">
        <v>2382</v>
      </c>
      <c r="B104" t="s">
        <v>100</v>
      </c>
      <c r="C104" t="s">
        <v>6289</v>
      </c>
      <c r="D104" t="s">
        <v>6315</v>
      </c>
      <c r="E104" t="str">
        <f t="shared" si="5"/>
        <v>Nigeria</v>
      </c>
      <c r="F104" s="1">
        <f t="shared" si="6"/>
        <v>50</v>
      </c>
      <c r="G104">
        <v>0.4</v>
      </c>
      <c r="H104" s="1">
        <f t="shared" si="7"/>
        <v>30</v>
      </c>
      <c r="I104" s="3">
        <v>45862</v>
      </c>
      <c r="J104" s="3" t="str">
        <f t="shared" si="8"/>
        <v>Thu</v>
      </c>
      <c r="K104" s="2">
        <v>0.59861111111111109</v>
      </c>
      <c r="L104">
        <f t="shared" si="9"/>
        <v>14</v>
      </c>
      <c r="M104" t="str">
        <f>_xlfn.XLOOKUP(B104,Email_Data!A:A,Email_Data!C:C,"Organic",0)</f>
        <v>Organic</v>
      </c>
      <c r="N104" t="str">
        <f>_xlfn.XLOOKUP(Table1[[#This Row],[Filmmaker_ID]],Email_Data!$A:$A,Email_Data!$G:$G,"Not Found")</f>
        <v>Not Found</v>
      </c>
    </row>
    <row r="105" spans="1:14" x14ac:dyDescent="0.3">
      <c r="A105" t="s">
        <v>2383</v>
      </c>
      <c r="B105" t="s">
        <v>101</v>
      </c>
      <c r="C105" t="s">
        <v>6288</v>
      </c>
      <c r="D105" t="s">
        <v>6315</v>
      </c>
      <c r="E105" t="str">
        <f t="shared" si="5"/>
        <v>Nigeria</v>
      </c>
      <c r="F105" s="1">
        <f t="shared" si="6"/>
        <v>70</v>
      </c>
      <c r="G105">
        <v>0.4</v>
      </c>
      <c r="H105" s="1">
        <f t="shared" si="7"/>
        <v>42</v>
      </c>
      <c r="I105" s="3">
        <v>45877</v>
      </c>
      <c r="J105" s="3" t="str">
        <f t="shared" si="8"/>
        <v>Fri</v>
      </c>
      <c r="K105" s="2">
        <v>0.67847222222222225</v>
      </c>
      <c r="L105">
        <f t="shared" si="9"/>
        <v>16</v>
      </c>
      <c r="M105" t="str">
        <f>_xlfn.XLOOKUP(B105,Email_Data!A:A,Email_Data!C:C,"Organic",0)</f>
        <v>Organic</v>
      </c>
      <c r="N105" t="str">
        <f>_xlfn.XLOOKUP(Table1[[#This Row],[Filmmaker_ID]],Email_Data!$A:$A,Email_Data!$G:$G,"Not Found")</f>
        <v>Not Found</v>
      </c>
    </row>
    <row r="106" spans="1:14" x14ac:dyDescent="0.3">
      <c r="A106" t="s">
        <v>2384</v>
      </c>
      <c r="B106" t="s">
        <v>102</v>
      </c>
      <c r="C106" t="s">
        <v>6290</v>
      </c>
      <c r="D106" t="s">
        <v>6313</v>
      </c>
      <c r="E106" t="str">
        <f t="shared" si="5"/>
        <v>South Korea</v>
      </c>
      <c r="F106" s="1">
        <f t="shared" si="6"/>
        <v>50</v>
      </c>
      <c r="G106">
        <v>0.2</v>
      </c>
      <c r="H106" s="1">
        <f t="shared" si="7"/>
        <v>40</v>
      </c>
      <c r="I106" s="3">
        <v>45897</v>
      </c>
      <c r="J106" s="3" t="str">
        <f t="shared" si="8"/>
        <v>Thu</v>
      </c>
      <c r="K106" s="2">
        <v>0.65972222222222221</v>
      </c>
      <c r="L106">
        <f t="shared" si="9"/>
        <v>15</v>
      </c>
      <c r="M106">
        <f>_xlfn.XLOOKUP(B106,Email_Data!A:A,Email_Data!C:C,"Organic",0)</f>
        <v>0</v>
      </c>
      <c r="N106">
        <f>_xlfn.XLOOKUP(Table1[[#This Row],[Filmmaker_ID]],Email_Data!$A:$A,Email_Data!$G:$G,"Not Found")</f>
        <v>9</v>
      </c>
    </row>
    <row r="107" spans="1:14" x14ac:dyDescent="0.3">
      <c r="A107" t="s">
        <v>2385</v>
      </c>
      <c r="B107" t="s">
        <v>103</v>
      </c>
      <c r="C107" t="s">
        <v>6286</v>
      </c>
      <c r="D107" t="s">
        <v>6295</v>
      </c>
      <c r="E107" t="str">
        <f t="shared" si="5"/>
        <v>United States</v>
      </c>
      <c r="F107" s="1">
        <f t="shared" si="6"/>
        <v>50</v>
      </c>
      <c r="G107">
        <v>0.3</v>
      </c>
      <c r="H107" s="1">
        <f t="shared" si="7"/>
        <v>35</v>
      </c>
      <c r="I107" s="3">
        <v>45878</v>
      </c>
      <c r="J107" s="3" t="str">
        <f t="shared" si="8"/>
        <v>Sat</v>
      </c>
      <c r="K107" s="2">
        <v>0.44305555555555554</v>
      </c>
      <c r="L107">
        <f t="shared" si="9"/>
        <v>10</v>
      </c>
      <c r="M107">
        <f>_xlfn.XLOOKUP(B107,Email_Data!A:A,Email_Data!C:C,"Organic",0)</f>
        <v>0</v>
      </c>
      <c r="N107">
        <f>_xlfn.XLOOKUP(Table1[[#This Row],[Filmmaker_ID]],Email_Data!$A:$A,Email_Data!$G:$G,"Not Found")</f>
        <v>16</v>
      </c>
    </row>
    <row r="108" spans="1:14" x14ac:dyDescent="0.3">
      <c r="A108" t="s">
        <v>2386</v>
      </c>
      <c r="B108" t="s">
        <v>104</v>
      </c>
      <c r="C108" t="s">
        <v>6285</v>
      </c>
      <c r="D108" t="s">
        <v>6295</v>
      </c>
      <c r="E108" t="str">
        <f t="shared" si="5"/>
        <v>United States</v>
      </c>
      <c r="F108" s="1">
        <f t="shared" si="6"/>
        <v>50</v>
      </c>
      <c r="G108">
        <v>0.3</v>
      </c>
      <c r="H108" s="1">
        <f t="shared" si="7"/>
        <v>35</v>
      </c>
      <c r="I108" s="3">
        <v>45859</v>
      </c>
      <c r="J108" s="3" t="str">
        <f t="shared" si="8"/>
        <v>Mon</v>
      </c>
      <c r="K108" s="2">
        <v>0.72013888888888888</v>
      </c>
      <c r="L108">
        <f t="shared" si="9"/>
        <v>17</v>
      </c>
      <c r="M108" t="str">
        <f>_xlfn.XLOOKUP(B108,Email_Data!A:A,Email_Data!C:C,"Organic",0)</f>
        <v>Organic</v>
      </c>
      <c r="N108" t="str">
        <f>_xlfn.XLOOKUP(Table1[[#This Row],[Filmmaker_ID]],Email_Data!$A:$A,Email_Data!$G:$G,"Not Found")</f>
        <v>Not Found</v>
      </c>
    </row>
    <row r="109" spans="1:14" x14ac:dyDescent="0.3">
      <c r="A109" t="s">
        <v>2387</v>
      </c>
      <c r="B109" t="s">
        <v>105</v>
      </c>
      <c r="C109" t="s">
        <v>6284</v>
      </c>
      <c r="D109" t="s">
        <v>6303</v>
      </c>
      <c r="E109" t="str">
        <f t="shared" si="5"/>
        <v>Canada</v>
      </c>
      <c r="F109" s="1">
        <f t="shared" si="6"/>
        <v>50</v>
      </c>
      <c r="G109">
        <v>0</v>
      </c>
      <c r="H109" s="1">
        <f t="shared" si="7"/>
        <v>50</v>
      </c>
      <c r="I109" s="3">
        <v>45845</v>
      </c>
      <c r="J109" s="3" t="str">
        <f t="shared" si="8"/>
        <v>Mon</v>
      </c>
      <c r="K109" s="2">
        <v>0.49027777777777776</v>
      </c>
      <c r="L109">
        <f t="shared" si="9"/>
        <v>11</v>
      </c>
      <c r="M109">
        <f>_xlfn.XLOOKUP(B109,Email_Data!A:A,Email_Data!C:C,"Organic",0)</f>
        <v>1</v>
      </c>
      <c r="N109">
        <f>_xlfn.XLOOKUP(Table1[[#This Row],[Filmmaker_ID]],Email_Data!$A:$A,Email_Data!$G:$G,"Not Found")</f>
        <v>7</v>
      </c>
    </row>
    <row r="110" spans="1:14" x14ac:dyDescent="0.3">
      <c r="A110" t="s">
        <v>2388</v>
      </c>
      <c r="B110" t="s">
        <v>106</v>
      </c>
      <c r="C110" t="s">
        <v>6284</v>
      </c>
      <c r="D110" t="s">
        <v>6299</v>
      </c>
      <c r="E110" t="str">
        <f t="shared" si="5"/>
        <v>United Kingdom</v>
      </c>
      <c r="F110" s="1">
        <f t="shared" si="6"/>
        <v>50</v>
      </c>
      <c r="G110">
        <v>0</v>
      </c>
      <c r="H110" s="1">
        <f t="shared" si="7"/>
        <v>50</v>
      </c>
      <c r="I110" s="3">
        <v>45891</v>
      </c>
      <c r="J110" s="3" t="str">
        <f t="shared" si="8"/>
        <v>Fri</v>
      </c>
      <c r="K110" s="2">
        <v>0.67777777777777781</v>
      </c>
      <c r="L110">
        <f t="shared" si="9"/>
        <v>16</v>
      </c>
      <c r="M110">
        <f>_xlfn.XLOOKUP(B110,Email_Data!A:A,Email_Data!C:C,"Organic",0)</f>
        <v>0</v>
      </c>
      <c r="N110">
        <f>_xlfn.XLOOKUP(Table1[[#This Row],[Filmmaker_ID]],Email_Data!$A:$A,Email_Data!$G:$G,"Not Found")</f>
        <v>19</v>
      </c>
    </row>
    <row r="111" spans="1:14" x14ac:dyDescent="0.3">
      <c r="A111" t="s">
        <v>2389</v>
      </c>
      <c r="B111" t="s">
        <v>107</v>
      </c>
      <c r="C111" t="s">
        <v>6284</v>
      </c>
      <c r="D111" t="s">
        <v>6297</v>
      </c>
      <c r="E111" t="str">
        <f t="shared" si="5"/>
        <v>India</v>
      </c>
      <c r="F111" s="1">
        <f t="shared" si="6"/>
        <v>50</v>
      </c>
      <c r="G111">
        <v>0.1</v>
      </c>
      <c r="H111" s="1">
        <f t="shared" si="7"/>
        <v>45</v>
      </c>
      <c r="I111" s="3">
        <v>45869</v>
      </c>
      <c r="J111" s="3" t="str">
        <f t="shared" si="8"/>
        <v>Thu</v>
      </c>
      <c r="K111" s="2">
        <v>0.58888888888888891</v>
      </c>
      <c r="L111">
        <f t="shared" si="9"/>
        <v>14</v>
      </c>
      <c r="M111" t="str">
        <f>_xlfn.XLOOKUP(B111,Email_Data!A:A,Email_Data!C:C,"Organic",0)</f>
        <v>Organic</v>
      </c>
      <c r="N111" t="str">
        <f>_xlfn.XLOOKUP(Table1[[#This Row],[Filmmaker_ID]],Email_Data!$A:$A,Email_Data!$G:$G,"Not Found")</f>
        <v>Not Found</v>
      </c>
    </row>
    <row r="112" spans="1:14" x14ac:dyDescent="0.3">
      <c r="A112" t="s">
        <v>2390</v>
      </c>
      <c r="B112" t="s">
        <v>108</v>
      </c>
      <c r="C112" t="s">
        <v>6290</v>
      </c>
      <c r="D112" t="s">
        <v>6317</v>
      </c>
      <c r="E112" t="str">
        <f t="shared" si="5"/>
        <v>Others</v>
      </c>
      <c r="F112" s="1">
        <f t="shared" si="6"/>
        <v>50</v>
      </c>
      <c r="G112">
        <v>0.3</v>
      </c>
      <c r="H112" s="1">
        <f t="shared" si="7"/>
        <v>35</v>
      </c>
      <c r="I112" s="3">
        <v>45861</v>
      </c>
      <c r="J112" s="3" t="str">
        <f t="shared" si="8"/>
        <v>Wed</v>
      </c>
      <c r="K112" s="2">
        <v>0.6791666666666667</v>
      </c>
      <c r="L112">
        <f t="shared" si="9"/>
        <v>16</v>
      </c>
      <c r="M112">
        <f>_xlfn.XLOOKUP(B112,Email_Data!A:A,Email_Data!C:C,"Organic",0)</f>
        <v>0</v>
      </c>
      <c r="N112">
        <f>_xlfn.XLOOKUP(Table1[[#This Row],[Filmmaker_ID]],Email_Data!$A:$A,Email_Data!$G:$G,"Not Found")</f>
        <v>9</v>
      </c>
    </row>
    <row r="113" spans="1:14" x14ac:dyDescent="0.3">
      <c r="A113" t="s">
        <v>2391</v>
      </c>
      <c r="B113" t="s">
        <v>109</v>
      </c>
      <c r="C113" t="s">
        <v>6289</v>
      </c>
      <c r="D113" t="s">
        <v>6299</v>
      </c>
      <c r="E113" t="str">
        <f t="shared" si="5"/>
        <v>United Kingdom</v>
      </c>
      <c r="F113" s="1">
        <f t="shared" si="6"/>
        <v>50</v>
      </c>
      <c r="G113">
        <v>0.1</v>
      </c>
      <c r="H113" s="1">
        <f t="shared" si="7"/>
        <v>45</v>
      </c>
      <c r="I113" s="3">
        <v>45850</v>
      </c>
      <c r="J113" s="3" t="str">
        <f t="shared" si="8"/>
        <v>Sat</v>
      </c>
      <c r="K113" s="2">
        <v>0.5</v>
      </c>
      <c r="L113">
        <f t="shared" si="9"/>
        <v>12</v>
      </c>
      <c r="M113">
        <f>_xlfn.XLOOKUP(B113,Email_Data!A:A,Email_Data!C:C,"Organic",0)</f>
        <v>1</v>
      </c>
      <c r="N113">
        <f>_xlfn.XLOOKUP(Table1[[#This Row],[Filmmaker_ID]],Email_Data!$A:$A,Email_Data!$G:$G,"Not Found")</f>
        <v>18</v>
      </c>
    </row>
    <row r="114" spans="1:14" x14ac:dyDescent="0.3">
      <c r="A114" t="s">
        <v>2392</v>
      </c>
      <c r="B114" t="s">
        <v>110</v>
      </c>
      <c r="C114" t="s">
        <v>6288</v>
      </c>
      <c r="D114" t="s">
        <v>6315</v>
      </c>
      <c r="E114" t="str">
        <f t="shared" si="5"/>
        <v>Nigeria</v>
      </c>
      <c r="F114" s="1">
        <f t="shared" si="6"/>
        <v>70</v>
      </c>
      <c r="G114">
        <v>0</v>
      </c>
      <c r="H114" s="1">
        <f t="shared" si="7"/>
        <v>70</v>
      </c>
      <c r="I114" s="3">
        <v>45878</v>
      </c>
      <c r="J114" s="3" t="str">
        <f t="shared" si="8"/>
        <v>Sat</v>
      </c>
      <c r="K114" s="2">
        <v>0.73124999999999996</v>
      </c>
      <c r="L114">
        <f t="shared" si="9"/>
        <v>17</v>
      </c>
      <c r="M114">
        <f>_xlfn.XLOOKUP(B114,Email_Data!A:A,Email_Data!C:C,"Organic",0)</f>
        <v>0</v>
      </c>
      <c r="N114">
        <f>_xlfn.XLOOKUP(Table1[[#This Row],[Filmmaker_ID]],Email_Data!$A:$A,Email_Data!$G:$G,"Not Found")</f>
        <v>18</v>
      </c>
    </row>
    <row r="115" spans="1:14" x14ac:dyDescent="0.3">
      <c r="A115" t="s">
        <v>2393</v>
      </c>
      <c r="B115" t="s">
        <v>111</v>
      </c>
      <c r="C115" t="s">
        <v>6282</v>
      </c>
      <c r="D115" t="s">
        <v>6315</v>
      </c>
      <c r="E115" t="str">
        <f t="shared" si="5"/>
        <v>Nigeria</v>
      </c>
      <c r="F115" s="1">
        <f t="shared" si="6"/>
        <v>70</v>
      </c>
      <c r="G115">
        <v>0</v>
      </c>
      <c r="H115" s="1">
        <f t="shared" si="7"/>
        <v>70</v>
      </c>
      <c r="I115" s="3">
        <v>45839</v>
      </c>
      <c r="J115" s="3" t="str">
        <f t="shared" si="8"/>
        <v>Tue</v>
      </c>
      <c r="K115" s="2">
        <v>0.46875</v>
      </c>
      <c r="L115">
        <f t="shared" si="9"/>
        <v>11</v>
      </c>
      <c r="M115">
        <f>_xlfn.XLOOKUP(B115,Email_Data!A:A,Email_Data!C:C,"Organic",0)</f>
        <v>0</v>
      </c>
      <c r="N115">
        <f>_xlfn.XLOOKUP(Table1[[#This Row],[Filmmaker_ID]],Email_Data!$A:$A,Email_Data!$G:$G,"Not Found")</f>
        <v>16</v>
      </c>
    </row>
    <row r="116" spans="1:14" x14ac:dyDescent="0.3">
      <c r="A116" t="s">
        <v>2394</v>
      </c>
      <c r="B116" t="s">
        <v>112</v>
      </c>
      <c r="C116" t="s">
        <v>6285</v>
      </c>
      <c r="D116" t="s">
        <v>6297</v>
      </c>
      <c r="E116" t="str">
        <f t="shared" si="5"/>
        <v>India</v>
      </c>
      <c r="F116" s="1">
        <f t="shared" si="6"/>
        <v>50</v>
      </c>
      <c r="G116">
        <v>0.3</v>
      </c>
      <c r="H116" s="1">
        <f t="shared" si="7"/>
        <v>35</v>
      </c>
      <c r="I116" s="3">
        <v>45874</v>
      </c>
      <c r="J116" s="3" t="str">
        <f t="shared" si="8"/>
        <v>Tue</v>
      </c>
      <c r="K116" s="2">
        <v>0.52986111111111112</v>
      </c>
      <c r="L116">
        <f t="shared" si="9"/>
        <v>12</v>
      </c>
      <c r="M116">
        <f>_xlfn.XLOOKUP(B116,Email_Data!A:A,Email_Data!C:C,"Organic",0)</f>
        <v>0</v>
      </c>
      <c r="N116">
        <f>_xlfn.XLOOKUP(Table1[[#This Row],[Filmmaker_ID]],Email_Data!$A:$A,Email_Data!$G:$G,"Not Found")</f>
        <v>14</v>
      </c>
    </row>
    <row r="117" spans="1:14" x14ac:dyDescent="0.3">
      <c r="A117" t="s">
        <v>2395</v>
      </c>
      <c r="B117" t="s">
        <v>113</v>
      </c>
      <c r="C117" t="s">
        <v>6289</v>
      </c>
      <c r="D117" t="s">
        <v>6299</v>
      </c>
      <c r="E117" t="str">
        <f t="shared" si="5"/>
        <v>United Kingdom</v>
      </c>
      <c r="F117" s="1">
        <f t="shared" si="6"/>
        <v>50</v>
      </c>
      <c r="G117">
        <v>0.3</v>
      </c>
      <c r="H117" s="1">
        <f t="shared" si="7"/>
        <v>35</v>
      </c>
      <c r="I117" s="3">
        <v>45842</v>
      </c>
      <c r="J117" s="3" t="str">
        <f t="shared" si="8"/>
        <v>Fri</v>
      </c>
      <c r="K117" s="2">
        <v>0.48194444444444445</v>
      </c>
      <c r="L117">
        <f t="shared" si="9"/>
        <v>11</v>
      </c>
      <c r="M117">
        <f>_xlfn.XLOOKUP(B117,Email_Data!A:A,Email_Data!C:C,"Organic",0)</f>
        <v>0</v>
      </c>
      <c r="N117">
        <f>_xlfn.XLOOKUP(Table1[[#This Row],[Filmmaker_ID]],Email_Data!$A:$A,Email_Data!$G:$G,"Not Found")</f>
        <v>12</v>
      </c>
    </row>
    <row r="118" spans="1:14" x14ac:dyDescent="0.3">
      <c r="A118" t="s">
        <v>2396</v>
      </c>
      <c r="B118" t="s">
        <v>114</v>
      </c>
      <c r="C118" t="s">
        <v>6282</v>
      </c>
      <c r="D118" t="s">
        <v>6317</v>
      </c>
      <c r="E118" t="str">
        <f t="shared" si="5"/>
        <v>Others</v>
      </c>
      <c r="F118" s="1">
        <f t="shared" si="6"/>
        <v>70</v>
      </c>
      <c r="G118">
        <v>0.2</v>
      </c>
      <c r="H118" s="1">
        <f t="shared" si="7"/>
        <v>56</v>
      </c>
      <c r="I118" s="3">
        <v>45874</v>
      </c>
      <c r="J118" s="3" t="str">
        <f t="shared" si="8"/>
        <v>Tue</v>
      </c>
      <c r="K118" s="2">
        <v>0.70486111111111116</v>
      </c>
      <c r="L118">
        <f t="shared" si="9"/>
        <v>16</v>
      </c>
      <c r="M118">
        <f>_xlfn.XLOOKUP(B118,Email_Data!A:A,Email_Data!C:C,"Organic",0)</f>
        <v>1</v>
      </c>
      <c r="N118">
        <f>_xlfn.XLOOKUP(Table1[[#This Row],[Filmmaker_ID]],Email_Data!$A:$A,Email_Data!$G:$G,"Not Found")</f>
        <v>8</v>
      </c>
    </row>
    <row r="119" spans="1:14" x14ac:dyDescent="0.3">
      <c r="A119" t="s">
        <v>2397</v>
      </c>
      <c r="B119" t="s">
        <v>115</v>
      </c>
      <c r="C119" t="s">
        <v>6281</v>
      </c>
      <c r="D119" t="s">
        <v>6305</v>
      </c>
      <c r="E119" t="str">
        <f t="shared" si="5"/>
        <v>Australia</v>
      </c>
      <c r="F119" s="1">
        <f t="shared" si="6"/>
        <v>70</v>
      </c>
      <c r="G119">
        <v>0.3</v>
      </c>
      <c r="H119" s="1">
        <f t="shared" si="7"/>
        <v>49</v>
      </c>
      <c r="I119" s="3">
        <v>45876</v>
      </c>
      <c r="J119" s="3" t="str">
        <f t="shared" si="8"/>
        <v>Thu</v>
      </c>
      <c r="K119" s="2">
        <v>0.47361111111111109</v>
      </c>
      <c r="L119">
        <f t="shared" si="9"/>
        <v>11</v>
      </c>
      <c r="M119">
        <f>_xlfn.XLOOKUP(B119,Email_Data!A:A,Email_Data!C:C,"Organic",0)</f>
        <v>0</v>
      </c>
      <c r="N119">
        <f>_xlfn.XLOOKUP(Table1[[#This Row],[Filmmaker_ID]],Email_Data!$A:$A,Email_Data!$G:$G,"Not Found")</f>
        <v>16</v>
      </c>
    </row>
    <row r="120" spans="1:14" x14ac:dyDescent="0.3">
      <c r="A120" t="s">
        <v>2398</v>
      </c>
      <c r="B120" t="s">
        <v>116</v>
      </c>
      <c r="C120" t="s">
        <v>6283</v>
      </c>
      <c r="D120" t="s">
        <v>6297</v>
      </c>
      <c r="E120" t="str">
        <f t="shared" si="5"/>
        <v>India</v>
      </c>
      <c r="F120" s="1">
        <f t="shared" si="6"/>
        <v>80</v>
      </c>
      <c r="G120">
        <v>0.2</v>
      </c>
      <c r="H120" s="1">
        <f t="shared" si="7"/>
        <v>64</v>
      </c>
      <c r="I120" s="3">
        <v>45898</v>
      </c>
      <c r="J120" s="3" t="str">
        <f t="shared" si="8"/>
        <v>Fri</v>
      </c>
      <c r="K120" s="2">
        <v>0.68680555555555556</v>
      </c>
      <c r="L120">
        <f t="shared" si="9"/>
        <v>16</v>
      </c>
      <c r="M120">
        <f>_xlfn.XLOOKUP(B120,Email_Data!A:A,Email_Data!C:C,"Organic",0)</f>
        <v>0</v>
      </c>
      <c r="N120">
        <f>_xlfn.XLOOKUP(Table1[[#This Row],[Filmmaker_ID]],Email_Data!$A:$A,Email_Data!$G:$G,"Not Found")</f>
        <v>9</v>
      </c>
    </row>
    <row r="121" spans="1:14" x14ac:dyDescent="0.3">
      <c r="A121" t="s">
        <v>2399</v>
      </c>
      <c r="B121" t="s">
        <v>117</v>
      </c>
      <c r="C121" t="s">
        <v>6284</v>
      </c>
      <c r="D121" t="s">
        <v>6305</v>
      </c>
      <c r="E121" t="str">
        <f t="shared" si="5"/>
        <v>Australia</v>
      </c>
      <c r="F121" s="1">
        <f t="shared" si="6"/>
        <v>50</v>
      </c>
      <c r="G121">
        <v>0.2</v>
      </c>
      <c r="H121" s="1">
        <f t="shared" si="7"/>
        <v>40</v>
      </c>
      <c r="I121" s="3">
        <v>45863</v>
      </c>
      <c r="J121" s="3" t="str">
        <f t="shared" si="8"/>
        <v>Fri</v>
      </c>
      <c r="K121" s="2">
        <v>0.45902777777777776</v>
      </c>
      <c r="L121">
        <f t="shared" si="9"/>
        <v>11</v>
      </c>
      <c r="M121" t="str">
        <f>_xlfn.XLOOKUP(B121,Email_Data!A:A,Email_Data!C:C,"Organic",0)</f>
        <v>Organic</v>
      </c>
      <c r="N121" t="str">
        <f>_xlfn.XLOOKUP(Table1[[#This Row],[Filmmaker_ID]],Email_Data!$A:$A,Email_Data!$G:$G,"Not Found")</f>
        <v>Not Found</v>
      </c>
    </row>
    <row r="122" spans="1:14" x14ac:dyDescent="0.3">
      <c r="A122" t="s">
        <v>2400</v>
      </c>
      <c r="B122" t="s">
        <v>118</v>
      </c>
      <c r="C122" t="s">
        <v>6292</v>
      </c>
      <c r="D122" t="s">
        <v>6303</v>
      </c>
      <c r="E122" t="str">
        <f t="shared" si="5"/>
        <v>Canada</v>
      </c>
      <c r="F122" s="1">
        <f t="shared" si="6"/>
        <v>80</v>
      </c>
      <c r="G122">
        <v>0</v>
      </c>
      <c r="H122" s="1">
        <f t="shared" si="7"/>
        <v>80</v>
      </c>
      <c r="I122" s="3">
        <v>45841</v>
      </c>
      <c r="J122" s="3" t="str">
        <f t="shared" si="8"/>
        <v>Thu</v>
      </c>
      <c r="K122" s="2">
        <v>0.65277777777777779</v>
      </c>
      <c r="L122">
        <f t="shared" si="9"/>
        <v>15</v>
      </c>
      <c r="M122">
        <f>_xlfn.XLOOKUP(B122,Email_Data!A:A,Email_Data!C:C,"Organic",0)</f>
        <v>0</v>
      </c>
      <c r="N122">
        <f>_xlfn.XLOOKUP(Table1[[#This Row],[Filmmaker_ID]],Email_Data!$A:$A,Email_Data!$G:$G,"Not Found")</f>
        <v>19</v>
      </c>
    </row>
    <row r="123" spans="1:14" x14ac:dyDescent="0.3">
      <c r="A123" t="s">
        <v>2401</v>
      </c>
      <c r="B123" t="s">
        <v>119</v>
      </c>
      <c r="C123" t="s">
        <v>6289</v>
      </c>
      <c r="D123" t="s">
        <v>6317</v>
      </c>
      <c r="E123" t="str">
        <f t="shared" si="5"/>
        <v>Others</v>
      </c>
      <c r="F123" s="1">
        <f t="shared" si="6"/>
        <v>50</v>
      </c>
      <c r="G123">
        <v>0.1</v>
      </c>
      <c r="H123" s="1">
        <f t="shared" si="7"/>
        <v>45</v>
      </c>
      <c r="I123" s="3">
        <v>45859</v>
      </c>
      <c r="J123" s="3" t="str">
        <f t="shared" si="8"/>
        <v>Mon</v>
      </c>
      <c r="K123" s="2">
        <v>0.40347222222222223</v>
      </c>
      <c r="L123">
        <f t="shared" si="9"/>
        <v>9</v>
      </c>
      <c r="M123" t="str">
        <f>_xlfn.XLOOKUP(B123,Email_Data!A:A,Email_Data!C:C,"Organic",0)</f>
        <v>Organic</v>
      </c>
      <c r="N123" t="str">
        <f>_xlfn.XLOOKUP(Table1[[#This Row],[Filmmaker_ID]],Email_Data!$A:$A,Email_Data!$G:$G,"Not Found")</f>
        <v>Not Found</v>
      </c>
    </row>
    <row r="124" spans="1:14" x14ac:dyDescent="0.3">
      <c r="A124" t="s">
        <v>2402</v>
      </c>
      <c r="B124" t="s">
        <v>120</v>
      </c>
      <c r="C124" t="s">
        <v>6281</v>
      </c>
      <c r="D124" t="s">
        <v>6307</v>
      </c>
      <c r="E124" t="str">
        <f t="shared" si="5"/>
        <v>Brazil</v>
      </c>
      <c r="F124" s="1">
        <f t="shared" si="6"/>
        <v>70</v>
      </c>
      <c r="G124">
        <v>0</v>
      </c>
      <c r="H124" s="1">
        <f t="shared" si="7"/>
        <v>70</v>
      </c>
      <c r="I124" s="3">
        <v>45846</v>
      </c>
      <c r="J124" s="3" t="str">
        <f t="shared" si="8"/>
        <v>Tue</v>
      </c>
      <c r="K124" s="2">
        <v>0.48402777777777778</v>
      </c>
      <c r="L124">
        <f t="shared" si="9"/>
        <v>11</v>
      </c>
      <c r="M124">
        <f>_xlfn.XLOOKUP(B124,Email_Data!A:A,Email_Data!C:C,"Organic",0)</f>
        <v>0</v>
      </c>
      <c r="N124">
        <f>_xlfn.XLOOKUP(Table1[[#This Row],[Filmmaker_ID]],Email_Data!$A:$A,Email_Data!$G:$G,"Not Found")</f>
        <v>8</v>
      </c>
    </row>
    <row r="125" spans="1:14" x14ac:dyDescent="0.3">
      <c r="A125" t="s">
        <v>2403</v>
      </c>
      <c r="B125" t="s">
        <v>121</v>
      </c>
      <c r="C125" t="s">
        <v>6288</v>
      </c>
      <c r="D125" t="s">
        <v>6301</v>
      </c>
      <c r="E125" t="str">
        <f t="shared" si="5"/>
        <v>Germany</v>
      </c>
      <c r="F125" s="1">
        <f t="shared" si="6"/>
        <v>70</v>
      </c>
      <c r="G125">
        <v>0</v>
      </c>
      <c r="H125" s="1">
        <f t="shared" si="7"/>
        <v>70</v>
      </c>
      <c r="I125" s="3">
        <v>45878</v>
      </c>
      <c r="J125" s="3" t="str">
        <f t="shared" si="8"/>
        <v>Sat</v>
      </c>
      <c r="K125" s="2">
        <v>0.52916666666666667</v>
      </c>
      <c r="L125">
        <f t="shared" si="9"/>
        <v>12</v>
      </c>
      <c r="M125">
        <f>_xlfn.XLOOKUP(B125,Email_Data!A:A,Email_Data!C:C,"Organic",0)</f>
        <v>1</v>
      </c>
      <c r="N125">
        <f>_xlfn.XLOOKUP(Table1[[#This Row],[Filmmaker_ID]],Email_Data!$A:$A,Email_Data!$G:$G,"Not Found")</f>
        <v>8</v>
      </c>
    </row>
    <row r="126" spans="1:14" x14ac:dyDescent="0.3">
      <c r="A126" t="s">
        <v>2404</v>
      </c>
      <c r="B126" t="s">
        <v>122</v>
      </c>
      <c r="C126" t="s">
        <v>6289</v>
      </c>
      <c r="D126" t="s">
        <v>6313</v>
      </c>
      <c r="E126" t="str">
        <f t="shared" si="5"/>
        <v>South Korea</v>
      </c>
      <c r="F126" s="1">
        <f t="shared" si="6"/>
        <v>50</v>
      </c>
      <c r="G126">
        <v>0.1</v>
      </c>
      <c r="H126" s="1">
        <f t="shared" si="7"/>
        <v>45</v>
      </c>
      <c r="I126" s="3">
        <v>45849</v>
      </c>
      <c r="J126" s="3" t="str">
        <f t="shared" si="8"/>
        <v>Fri</v>
      </c>
      <c r="K126" s="2">
        <v>0.47222222222222221</v>
      </c>
      <c r="L126">
        <f t="shared" si="9"/>
        <v>11</v>
      </c>
      <c r="M126" t="str">
        <f>_xlfn.XLOOKUP(B126,Email_Data!A:A,Email_Data!C:C,"Organic",0)</f>
        <v>Organic</v>
      </c>
      <c r="N126" t="str">
        <f>_xlfn.XLOOKUP(Table1[[#This Row],[Filmmaker_ID]],Email_Data!$A:$A,Email_Data!$G:$G,"Not Found")</f>
        <v>Not Found</v>
      </c>
    </row>
    <row r="127" spans="1:14" x14ac:dyDescent="0.3">
      <c r="A127" t="s">
        <v>2405</v>
      </c>
      <c r="B127" t="s">
        <v>123</v>
      </c>
      <c r="C127" t="s">
        <v>6286</v>
      </c>
      <c r="D127" t="s">
        <v>6297</v>
      </c>
      <c r="E127" t="str">
        <f t="shared" si="5"/>
        <v>India</v>
      </c>
      <c r="F127" s="1">
        <f t="shared" si="6"/>
        <v>50</v>
      </c>
      <c r="G127">
        <v>0.2</v>
      </c>
      <c r="H127" s="1">
        <f t="shared" si="7"/>
        <v>40</v>
      </c>
      <c r="I127" s="3">
        <v>45891</v>
      </c>
      <c r="J127" s="3" t="str">
        <f t="shared" si="8"/>
        <v>Fri</v>
      </c>
      <c r="K127" s="2">
        <v>0.53819444444444442</v>
      </c>
      <c r="L127">
        <f t="shared" si="9"/>
        <v>12</v>
      </c>
      <c r="M127">
        <f>_xlfn.XLOOKUP(B127,Email_Data!A:A,Email_Data!C:C,"Organic",0)</f>
        <v>1</v>
      </c>
      <c r="N127">
        <f>_xlfn.XLOOKUP(Table1[[#This Row],[Filmmaker_ID]],Email_Data!$A:$A,Email_Data!$G:$G,"Not Found")</f>
        <v>12</v>
      </c>
    </row>
    <row r="128" spans="1:14" x14ac:dyDescent="0.3">
      <c r="A128" t="s">
        <v>2406</v>
      </c>
      <c r="B128" t="s">
        <v>124</v>
      </c>
      <c r="C128" t="s">
        <v>6286</v>
      </c>
      <c r="D128" t="s">
        <v>6297</v>
      </c>
      <c r="E128" t="str">
        <f t="shared" si="5"/>
        <v>India</v>
      </c>
      <c r="F128" s="1">
        <f t="shared" si="6"/>
        <v>50</v>
      </c>
      <c r="G128">
        <v>0.2</v>
      </c>
      <c r="H128" s="1">
        <f t="shared" si="7"/>
        <v>40</v>
      </c>
      <c r="I128" s="3">
        <v>45871</v>
      </c>
      <c r="J128" s="3" t="str">
        <f t="shared" si="8"/>
        <v>Sat</v>
      </c>
      <c r="K128" s="2">
        <v>0.5493055555555556</v>
      </c>
      <c r="L128">
        <f t="shared" si="9"/>
        <v>13</v>
      </c>
      <c r="M128">
        <f>_xlfn.XLOOKUP(B128,Email_Data!A:A,Email_Data!C:C,"Organic",0)</f>
        <v>0</v>
      </c>
      <c r="N128">
        <f>_xlfn.XLOOKUP(Table1[[#This Row],[Filmmaker_ID]],Email_Data!$A:$A,Email_Data!$G:$G,"Not Found")</f>
        <v>19</v>
      </c>
    </row>
    <row r="129" spans="1:14" x14ac:dyDescent="0.3">
      <c r="A129" t="s">
        <v>2407</v>
      </c>
      <c r="B129" t="s">
        <v>125</v>
      </c>
      <c r="C129" t="s">
        <v>6283</v>
      </c>
      <c r="D129" t="s">
        <v>6297</v>
      </c>
      <c r="E129" t="str">
        <f t="shared" si="5"/>
        <v>India</v>
      </c>
      <c r="F129" s="1">
        <f t="shared" si="6"/>
        <v>80</v>
      </c>
      <c r="G129">
        <v>0.1</v>
      </c>
      <c r="H129" s="1">
        <f t="shared" si="7"/>
        <v>72</v>
      </c>
      <c r="I129" s="3">
        <v>45872</v>
      </c>
      <c r="J129" s="3" t="str">
        <f t="shared" si="8"/>
        <v>Sun</v>
      </c>
      <c r="K129" s="2">
        <v>0.59444444444444444</v>
      </c>
      <c r="L129">
        <f t="shared" si="9"/>
        <v>14</v>
      </c>
      <c r="M129">
        <f>_xlfn.XLOOKUP(B129,Email_Data!A:A,Email_Data!C:C,"Organic",0)</f>
        <v>1</v>
      </c>
      <c r="N129">
        <f>_xlfn.XLOOKUP(Table1[[#This Row],[Filmmaker_ID]],Email_Data!$A:$A,Email_Data!$G:$G,"Not Found")</f>
        <v>14</v>
      </c>
    </row>
    <row r="130" spans="1:14" x14ac:dyDescent="0.3">
      <c r="A130" t="s">
        <v>2408</v>
      </c>
      <c r="B130" t="s">
        <v>126</v>
      </c>
      <c r="C130" t="s">
        <v>6291</v>
      </c>
      <c r="D130" t="s">
        <v>6305</v>
      </c>
      <c r="E130" t="str">
        <f t="shared" ref="E130:E193" si="10">VLOOKUP(D130,CODECHECK,2,FALSE)</f>
        <v>Australia</v>
      </c>
      <c r="F130" s="1">
        <f t="shared" ref="F130:F193" si="11">VLOOKUP(C130,Pricelist,2,FALSE)</f>
        <v>50</v>
      </c>
      <c r="G130">
        <v>0.2</v>
      </c>
      <c r="H130" s="1">
        <f t="shared" ref="H130:H193" si="12">F130-(G130*F130)</f>
        <v>40</v>
      </c>
      <c r="I130" s="3">
        <v>45851</v>
      </c>
      <c r="J130" s="3" t="str">
        <f t="shared" ref="J130:J193" si="13">TEXT(I130,"ddd")</f>
        <v>Sun</v>
      </c>
      <c r="K130" s="2">
        <v>0.47916666666666669</v>
      </c>
      <c r="L130">
        <f t="shared" ref="L130:L193" si="14">HOUR(K130)</f>
        <v>11</v>
      </c>
      <c r="M130">
        <f>_xlfn.XLOOKUP(B130,Email_Data!A:A,Email_Data!C:C,"Organic",0)</f>
        <v>0</v>
      </c>
      <c r="N130">
        <f>_xlfn.XLOOKUP(Table1[[#This Row],[Filmmaker_ID]],Email_Data!$A:$A,Email_Data!$G:$G,"Not Found")</f>
        <v>19</v>
      </c>
    </row>
    <row r="131" spans="1:14" x14ac:dyDescent="0.3">
      <c r="A131" t="s">
        <v>2409</v>
      </c>
      <c r="B131" t="s">
        <v>127</v>
      </c>
      <c r="C131" t="s">
        <v>6285</v>
      </c>
      <c r="D131" t="s">
        <v>6295</v>
      </c>
      <c r="E131" t="str">
        <f t="shared" si="10"/>
        <v>United States</v>
      </c>
      <c r="F131" s="1">
        <f t="shared" si="11"/>
        <v>50</v>
      </c>
      <c r="G131">
        <v>0.2</v>
      </c>
      <c r="H131" s="1">
        <f t="shared" si="12"/>
        <v>40</v>
      </c>
      <c r="I131" s="3">
        <v>45861</v>
      </c>
      <c r="J131" s="3" t="str">
        <f t="shared" si="13"/>
        <v>Wed</v>
      </c>
      <c r="K131" s="2">
        <v>0.54652777777777772</v>
      </c>
      <c r="L131">
        <f t="shared" si="14"/>
        <v>13</v>
      </c>
      <c r="M131">
        <f>_xlfn.XLOOKUP(B131,Email_Data!A:A,Email_Data!C:C,"Organic",0)</f>
        <v>1</v>
      </c>
      <c r="N131">
        <f>_xlfn.XLOOKUP(Table1[[#This Row],[Filmmaker_ID]],Email_Data!$A:$A,Email_Data!$G:$G,"Not Found")</f>
        <v>8</v>
      </c>
    </row>
    <row r="132" spans="1:14" x14ac:dyDescent="0.3">
      <c r="A132" t="s">
        <v>2410</v>
      </c>
      <c r="B132" t="s">
        <v>128</v>
      </c>
      <c r="C132" t="s">
        <v>6284</v>
      </c>
      <c r="D132" t="s">
        <v>6295</v>
      </c>
      <c r="E132" t="str">
        <f t="shared" si="10"/>
        <v>United States</v>
      </c>
      <c r="F132" s="1">
        <f t="shared" si="11"/>
        <v>50</v>
      </c>
      <c r="G132">
        <v>0.3</v>
      </c>
      <c r="H132" s="1">
        <f t="shared" si="12"/>
        <v>35</v>
      </c>
      <c r="I132" s="3">
        <v>45872</v>
      </c>
      <c r="J132" s="3" t="str">
        <f t="shared" si="13"/>
        <v>Sun</v>
      </c>
      <c r="K132" s="2">
        <v>0.47916666666666669</v>
      </c>
      <c r="L132">
        <f t="shared" si="14"/>
        <v>11</v>
      </c>
      <c r="M132">
        <f>_xlfn.XLOOKUP(B132,Email_Data!A:A,Email_Data!C:C,"Organic",0)</f>
        <v>1</v>
      </c>
      <c r="N132">
        <f>_xlfn.XLOOKUP(Table1[[#This Row],[Filmmaker_ID]],Email_Data!$A:$A,Email_Data!$G:$G,"Not Found")</f>
        <v>13</v>
      </c>
    </row>
    <row r="133" spans="1:14" x14ac:dyDescent="0.3">
      <c r="A133" t="s">
        <v>2411</v>
      </c>
      <c r="B133" t="s">
        <v>129</v>
      </c>
      <c r="C133" t="s">
        <v>6284</v>
      </c>
      <c r="D133" t="s">
        <v>6297</v>
      </c>
      <c r="E133" t="str">
        <f t="shared" si="10"/>
        <v>India</v>
      </c>
      <c r="F133" s="1">
        <f t="shared" si="11"/>
        <v>50</v>
      </c>
      <c r="G133">
        <v>0.2</v>
      </c>
      <c r="H133" s="1">
        <f t="shared" si="12"/>
        <v>40</v>
      </c>
      <c r="I133" s="3">
        <v>45881</v>
      </c>
      <c r="J133" s="3" t="str">
        <f t="shared" si="13"/>
        <v>Tue</v>
      </c>
      <c r="K133" s="2">
        <v>0.5131944444444444</v>
      </c>
      <c r="L133">
        <f t="shared" si="14"/>
        <v>12</v>
      </c>
      <c r="M133" t="str">
        <f>_xlfn.XLOOKUP(B133,Email_Data!A:A,Email_Data!C:C,"Organic",0)</f>
        <v>Organic</v>
      </c>
      <c r="N133" t="str">
        <f>_xlfn.XLOOKUP(Table1[[#This Row],[Filmmaker_ID]],Email_Data!$A:$A,Email_Data!$G:$G,"Not Found")</f>
        <v>Not Found</v>
      </c>
    </row>
    <row r="134" spans="1:14" x14ac:dyDescent="0.3">
      <c r="A134" t="s">
        <v>2412</v>
      </c>
      <c r="B134" t="s">
        <v>130</v>
      </c>
      <c r="C134" t="s">
        <v>6286</v>
      </c>
      <c r="D134" t="s">
        <v>6301</v>
      </c>
      <c r="E134" t="str">
        <f t="shared" si="10"/>
        <v>Germany</v>
      </c>
      <c r="F134" s="1">
        <f t="shared" si="11"/>
        <v>50</v>
      </c>
      <c r="G134">
        <v>0.3</v>
      </c>
      <c r="H134" s="1">
        <f t="shared" si="12"/>
        <v>35</v>
      </c>
      <c r="I134" s="3">
        <v>45860</v>
      </c>
      <c r="J134" s="3" t="str">
        <f t="shared" si="13"/>
        <v>Tue</v>
      </c>
      <c r="K134" s="2">
        <v>0.40972222222222221</v>
      </c>
      <c r="L134">
        <f t="shared" si="14"/>
        <v>9</v>
      </c>
      <c r="M134">
        <f>_xlfn.XLOOKUP(B134,Email_Data!A:A,Email_Data!C:C,"Organic",0)</f>
        <v>0</v>
      </c>
      <c r="N134">
        <f>_xlfn.XLOOKUP(Table1[[#This Row],[Filmmaker_ID]],Email_Data!$A:$A,Email_Data!$G:$G,"Not Found")</f>
        <v>15</v>
      </c>
    </row>
    <row r="135" spans="1:14" x14ac:dyDescent="0.3">
      <c r="A135" t="s">
        <v>2413</v>
      </c>
      <c r="B135" t="s">
        <v>131</v>
      </c>
      <c r="C135" t="s">
        <v>6291</v>
      </c>
      <c r="D135" t="s">
        <v>6297</v>
      </c>
      <c r="E135" t="str">
        <f t="shared" si="10"/>
        <v>India</v>
      </c>
      <c r="F135" s="1">
        <f t="shared" si="11"/>
        <v>50</v>
      </c>
      <c r="G135">
        <v>0.2</v>
      </c>
      <c r="H135" s="1">
        <f t="shared" si="12"/>
        <v>40</v>
      </c>
      <c r="I135" s="3">
        <v>45857</v>
      </c>
      <c r="J135" s="3" t="str">
        <f t="shared" si="13"/>
        <v>Sat</v>
      </c>
      <c r="K135" s="2">
        <v>0.54097222222222219</v>
      </c>
      <c r="L135">
        <f t="shared" si="14"/>
        <v>12</v>
      </c>
      <c r="M135" t="str">
        <f>_xlfn.XLOOKUP(B135,Email_Data!A:A,Email_Data!C:C,"Organic",0)</f>
        <v>Organic</v>
      </c>
      <c r="N135" t="str">
        <f>_xlfn.XLOOKUP(Table1[[#This Row],[Filmmaker_ID]],Email_Data!$A:$A,Email_Data!$G:$G,"Not Found")</f>
        <v>Not Found</v>
      </c>
    </row>
    <row r="136" spans="1:14" x14ac:dyDescent="0.3">
      <c r="A136" t="s">
        <v>2414</v>
      </c>
      <c r="B136" t="s">
        <v>132</v>
      </c>
      <c r="C136" t="s">
        <v>6290</v>
      </c>
      <c r="D136" t="s">
        <v>6301</v>
      </c>
      <c r="E136" t="str">
        <f t="shared" si="10"/>
        <v>Germany</v>
      </c>
      <c r="F136" s="1">
        <f t="shared" si="11"/>
        <v>50</v>
      </c>
      <c r="G136">
        <v>0.3</v>
      </c>
      <c r="H136" s="1">
        <f t="shared" si="12"/>
        <v>35</v>
      </c>
      <c r="I136" s="3">
        <v>45888</v>
      </c>
      <c r="J136" s="3" t="str">
        <f t="shared" si="13"/>
        <v>Tue</v>
      </c>
      <c r="K136" s="2">
        <v>0.64930555555555558</v>
      </c>
      <c r="L136">
        <f t="shared" si="14"/>
        <v>15</v>
      </c>
      <c r="M136">
        <f>_xlfn.XLOOKUP(B136,Email_Data!A:A,Email_Data!C:C,"Organic",0)</f>
        <v>0</v>
      </c>
      <c r="N136">
        <f>_xlfn.XLOOKUP(Table1[[#This Row],[Filmmaker_ID]],Email_Data!$A:$A,Email_Data!$G:$G,"Not Found")</f>
        <v>11</v>
      </c>
    </row>
    <row r="137" spans="1:14" x14ac:dyDescent="0.3">
      <c r="A137" t="s">
        <v>2415</v>
      </c>
      <c r="B137" t="s">
        <v>133</v>
      </c>
      <c r="C137" t="s">
        <v>6281</v>
      </c>
      <c r="D137" t="s">
        <v>6299</v>
      </c>
      <c r="E137" t="str">
        <f t="shared" si="10"/>
        <v>United Kingdom</v>
      </c>
      <c r="F137" s="1">
        <f t="shared" si="11"/>
        <v>70</v>
      </c>
      <c r="G137">
        <v>0</v>
      </c>
      <c r="H137" s="1">
        <f t="shared" si="12"/>
        <v>70</v>
      </c>
      <c r="I137" s="3">
        <v>45859</v>
      </c>
      <c r="J137" s="3" t="str">
        <f t="shared" si="13"/>
        <v>Mon</v>
      </c>
      <c r="K137" s="2">
        <v>0.72013888888888888</v>
      </c>
      <c r="L137">
        <f t="shared" si="14"/>
        <v>17</v>
      </c>
      <c r="M137" t="str">
        <f>_xlfn.XLOOKUP(B137,Email_Data!A:A,Email_Data!C:C,"Organic",0)</f>
        <v>Organic</v>
      </c>
      <c r="N137" t="str">
        <f>_xlfn.XLOOKUP(Table1[[#This Row],[Filmmaker_ID]],Email_Data!$A:$A,Email_Data!$G:$G,"Not Found")</f>
        <v>Not Found</v>
      </c>
    </row>
    <row r="138" spans="1:14" x14ac:dyDescent="0.3">
      <c r="A138" t="s">
        <v>2416</v>
      </c>
      <c r="B138" t="s">
        <v>134</v>
      </c>
      <c r="C138" t="s">
        <v>6292</v>
      </c>
      <c r="D138" t="s">
        <v>6301</v>
      </c>
      <c r="E138" t="str">
        <f t="shared" si="10"/>
        <v>Germany</v>
      </c>
      <c r="F138" s="1">
        <f t="shared" si="11"/>
        <v>80</v>
      </c>
      <c r="G138">
        <v>0</v>
      </c>
      <c r="H138" s="1">
        <f t="shared" si="12"/>
        <v>80</v>
      </c>
      <c r="I138" s="3">
        <v>45881</v>
      </c>
      <c r="J138" s="3" t="str">
        <f t="shared" si="13"/>
        <v>Tue</v>
      </c>
      <c r="K138" s="2">
        <v>0.6479166666666667</v>
      </c>
      <c r="L138">
        <f t="shared" si="14"/>
        <v>15</v>
      </c>
      <c r="M138">
        <f>_xlfn.XLOOKUP(B138,Email_Data!A:A,Email_Data!C:C,"Organic",0)</f>
        <v>0</v>
      </c>
      <c r="N138">
        <f>_xlfn.XLOOKUP(Table1[[#This Row],[Filmmaker_ID]],Email_Data!$A:$A,Email_Data!$G:$G,"Not Found")</f>
        <v>19</v>
      </c>
    </row>
    <row r="139" spans="1:14" x14ac:dyDescent="0.3">
      <c r="A139" t="s">
        <v>2417</v>
      </c>
      <c r="B139" t="s">
        <v>135</v>
      </c>
      <c r="C139" t="s">
        <v>6285</v>
      </c>
      <c r="D139" t="s">
        <v>6317</v>
      </c>
      <c r="E139" t="str">
        <f t="shared" si="10"/>
        <v>Others</v>
      </c>
      <c r="F139" s="1">
        <f t="shared" si="11"/>
        <v>50</v>
      </c>
      <c r="G139">
        <v>0.4</v>
      </c>
      <c r="H139" s="1">
        <f t="shared" si="12"/>
        <v>30</v>
      </c>
      <c r="I139" s="3">
        <v>45858</v>
      </c>
      <c r="J139" s="3" t="str">
        <f t="shared" si="13"/>
        <v>Sun</v>
      </c>
      <c r="K139" s="2">
        <v>0.64930555555555558</v>
      </c>
      <c r="L139">
        <f t="shared" si="14"/>
        <v>15</v>
      </c>
      <c r="M139">
        <f>_xlfn.XLOOKUP(B139,Email_Data!A:A,Email_Data!C:C,"Organic",0)</f>
        <v>1</v>
      </c>
      <c r="N139">
        <f>_xlfn.XLOOKUP(Table1[[#This Row],[Filmmaker_ID]],Email_Data!$A:$A,Email_Data!$G:$G,"Not Found")</f>
        <v>16</v>
      </c>
    </row>
    <row r="140" spans="1:14" x14ac:dyDescent="0.3">
      <c r="A140" t="s">
        <v>2418</v>
      </c>
      <c r="B140" t="s">
        <v>136</v>
      </c>
      <c r="C140" t="s">
        <v>6282</v>
      </c>
      <c r="D140" t="s">
        <v>6295</v>
      </c>
      <c r="E140" t="str">
        <f t="shared" si="10"/>
        <v>United States</v>
      </c>
      <c r="F140" s="1">
        <f t="shared" si="11"/>
        <v>70</v>
      </c>
      <c r="G140">
        <v>0.4</v>
      </c>
      <c r="H140" s="1">
        <f t="shared" si="12"/>
        <v>42</v>
      </c>
      <c r="I140" s="3">
        <v>45886</v>
      </c>
      <c r="J140" s="3" t="str">
        <f t="shared" si="13"/>
        <v>Sun</v>
      </c>
      <c r="K140" s="2">
        <v>0.51736111111111116</v>
      </c>
      <c r="L140">
        <f t="shared" si="14"/>
        <v>12</v>
      </c>
      <c r="M140">
        <f>_xlfn.XLOOKUP(B140,Email_Data!A:A,Email_Data!C:C,"Organic",0)</f>
        <v>1</v>
      </c>
      <c r="N140">
        <f>_xlfn.XLOOKUP(Table1[[#This Row],[Filmmaker_ID]],Email_Data!$A:$A,Email_Data!$G:$G,"Not Found")</f>
        <v>15</v>
      </c>
    </row>
    <row r="141" spans="1:14" x14ac:dyDescent="0.3">
      <c r="A141" t="s">
        <v>2419</v>
      </c>
      <c r="B141" t="s">
        <v>137</v>
      </c>
      <c r="C141" t="s">
        <v>6292</v>
      </c>
      <c r="D141" t="s">
        <v>6301</v>
      </c>
      <c r="E141" t="str">
        <f t="shared" si="10"/>
        <v>Germany</v>
      </c>
      <c r="F141" s="1">
        <f t="shared" si="11"/>
        <v>80</v>
      </c>
      <c r="G141">
        <v>0</v>
      </c>
      <c r="H141" s="1">
        <f t="shared" si="12"/>
        <v>80</v>
      </c>
      <c r="I141" s="3">
        <v>45885</v>
      </c>
      <c r="J141" s="3" t="str">
        <f t="shared" si="13"/>
        <v>Sat</v>
      </c>
      <c r="K141" s="2">
        <v>0.67500000000000004</v>
      </c>
      <c r="L141">
        <f t="shared" si="14"/>
        <v>16</v>
      </c>
      <c r="M141" t="str">
        <f>_xlfn.XLOOKUP(B141,Email_Data!A:A,Email_Data!C:C,"Organic",0)</f>
        <v>Organic</v>
      </c>
      <c r="N141" t="str">
        <f>_xlfn.XLOOKUP(Table1[[#This Row],[Filmmaker_ID]],Email_Data!$A:$A,Email_Data!$G:$G,"Not Found")</f>
        <v>Not Found</v>
      </c>
    </row>
    <row r="142" spans="1:14" x14ac:dyDescent="0.3">
      <c r="A142" t="s">
        <v>2420</v>
      </c>
      <c r="B142" t="s">
        <v>138</v>
      </c>
      <c r="C142" t="s">
        <v>6286</v>
      </c>
      <c r="D142" t="s">
        <v>6297</v>
      </c>
      <c r="E142" t="str">
        <f t="shared" si="10"/>
        <v>India</v>
      </c>
      <c r="F142" s="1">
        <f t="shared" si="11"/>
        <v>50</v>
      </c>
      <c r="G142">
        <v>0.2</v>
      </c>
      <c r="H142" s="1">
        <f t="shared" si="12"/>
        <v>40</v>
      </c>
      <c r="I142" s="3">
        <v>45894</v>
      </c>
      <c r="J142" s="3" t="str">
        <f t="shared" si="13"/>
        <v>Mon</v>
      </c>
      <c r="K142" s="2">
        <v>0.40069444444444446</v>
      </c>
      <c r="L142">
        <f t="shared" si="14"/>
        <v>9</v>
      </c>
      <c r="M142">
        <f>_xlfn.XLOOKUP(B142,Email_Data!A:A,Email_Data!C:C,"Organic",0)</f>
        <v>0</v>
      </c>
      <c r="N142">
        <f>_xlfn.XLOOKUP(Table1[[#This Row],[Filmmaker_ID]],Email_Data!$A:$A,Email_Data!$G:$G,"Not Found")</f>
        <v>11</v>
      </c>
    </row>
    <row r="143" spans="1:14" x14ac:dyDescent="0.3">
      <c r="A143" t="s">
        <v>2421</v>
      </c>
      <c r="B143" t="s">
        <v>124</v>
      </c>
      <c r="C143" t="s">
        <v>6286</v>
      </c>
      <c r="D143" t="s">
        <v>6295</v>
      </c>
      <c r="E143" t="str">
        <f t="shared" si="10"/>
        <v>United States</v>
      </c>
      <c r="F143" s="1">
        <f t="shared" si="11"/>
        <v>50</v>
      </c>
      <c r="G143">
        <v>0.2</v>
      </c>
      <c r="H143" s="1">
        <f t="shared" si="12"/>
        <v>40</v>
      </c>
      <c r="I143" s="3">
        <v>45844</v>
      </c>
      <c r="J143" s="3" t="str">
        <f t="shared" si="13"/>
        <v>Sun</v>
      </c>
      <c r="K143" s="2">
        <v>0.50277777777777777</v>
      </c>
      <c r="L143">
        <f t="shared" si="14"/>
        <v>12</v>
      </c>
      <c r="M143">
        <f>_xlfn.XLOOKUP(B143,Email_Data!A:A,Email_Data!C:C,"Organic",0)</f>
        <v>0</v>
      </c>
      <c r="N143">
        <f>_xlfn.XLOOKUP(Table1[[#This Row],[Filmmaker_ID]],Email_Data!$A:$A,Email_Data!$G:$G,"Not Found")</f>
        <v>19</v>
      </c>
    </row>
    <row r="144" spans="1:14" x14ac:dyDescent="0.3">
      <c r="A144" t="s">
        <v>2422</v>
      </c>
      <c r="B144" t="s">
        <v>139</v>
      </c>
      <c r="C144" t="s">
        <v>6284</v>
      </c>
      <c r="D144" t="s">
        <v>6297</v>
      </c>
      <c r="E144" t="str">
        <f t="shared" si="10"/>
        <v>India</v>
      </c>
      <c r="F144" s="1">
        <f t="shared" si="11"/>
        <v>50</v>
      </c>
      <c r="G144">
        <v>0.3</v>
      </c>
      <c r="H144" s="1">
        <f t="shared" si="12"/>
        <v>35</v>
      </c>
      <c r="I144" s="3">
        <v>45844</v>
      </c>
      <c r="J144" s="3" t="str">
        <f t="shared" si="13"/>
        <v>Sun</v>
      </c>
      <c r="K144" s="2">
        <v>0.65208333333333335</v>
      </c>
      <c r="L144">
        <f t="shared" si="14"/>
        <v>15</v>
      </c>
      <c r="M144">
        <f>_xlfn.XLOOKUP(B144,Email_Data!A:A,Email_Data!C:C,"Organic",0)</f>
        <v>1</v>
      </c>
      <c r="N144">
        <f>_xlfn.XLOOKUP(Table1[[#This Row],[Filmmaker_ID]],Email_Data!$A:$A,Email_Data!$G:$G,"Not Found")</f>
        <v>17</v>
      </c>
    </row>
    <row r="145" spans="1:14" x14ac:dyDescent="0.3">
      <c r="A145" t="s">
        <v>2423</v>
      </c>
      <c r="B145" t="s">
        <v>140</v>
      </c>
      <c r="C145" t="s">
        <v>6292</v>
      </c>
      <c r="D145" t="s">
        <v>6301</v>
      </c>
      <c r="E145" t="str">
        <f t="shared" si="10"/>
        <v>Germany</v>
      </c>
      <c r="F145" s="1">
        <f t="shared" si="11"/>
        <v>80</v>
      </c>
      <c r="G145">
        <v>0.2</v>
      </c>
      <c r="H145" s="1">
        <f t="shared" si="12"/>
        <v>64</v>
      </c>
      <c r="I145" s="3">
        <v>45849</v>
      </c>
      <c r="J145" s="3" t="str">
        <f t="shared" si="13"/>
        <v>Fri</v>
      </c>
      <c r="K145" s="2">
        <v>0.56180555555555556</v>
      </c>
      <c r="L145">
        <f t="shared" si="14"/>
        <v>13</v>
      </c>
      <c r="M145">
        <f>_xlfn.XLOOKUP(B145,Email_Data!A:A,Email_Data!C:C,"Organic",0)</f>
        <v>0</v>
      </c>
      <c r="N145">
        <f>_xlfn.XLOOKUP(Table1[[#This Row],[Filmmaker_ID]],Email_Data!$A:$A,Email_Data!$G:$G,"Not Found")</f>
        <v>8</v>
      </c>
    </row>
    <row r="146" spans="1:14" x14ac:dyDescent="0.3">
      <c r="A146" t="s">
        <v>2424</v>
      </c>
      <c r="B146" t="s">
        <v>141</v>
      </c>
      <c r="C146" t="s">
        <v>6290</v>
      </c>
      <c r="D146" t="s">
        <v>6313</v>
      </c>
      <c r="E146" t="str">
        <f t="shared" si="10"/>
        <v>South Korea</v>
      </c>
      <c r="F146" s="1">
        <f t="shared" si="11"/>
        <v>50</v>
      </c>
      <c r="G146">
        <v>0.3</v>
      </c>
      <c r="H146" s="1">
        <f t="shared" si="12"/>
        <v>35</v>
      </c>
      <c r="I146" s="3">
        <v>45870</v>
      </c>
      <c r="J146" s="3" t="str">
        <f t="shared" si="13"/>
        <v>Fri</v>
      </c>
      <c r="K146" s="2">
        <v>0.52500000000000002</v>
      </c>
      <c r="L146">
        <f t="shared" si="14"/>
        <v>12</v>
      </c>
      <c r="M146">
        <f>_xlfn.XLOOKUP(B146,Email_Data!A:A,Email_Data!C:C,"Organic",0)</f>
        <v>0</v>
      </c>
      <c r="N146">
        <f>_xlfn.XLOOKUP(Table1[[#This Row],[Filmmaker_ID]],Email_Data!$A:$A,Email_Data!$G:$G,"Not Found")</f>
        <v>13</v>
      </c>
    </row>
    <row r="147" spans="1:14" x14ac:dyDescent="0.3">
      <c r="A147" t="s">
        <v>2425</v>
      </c>
      <c r="B147" t="s">
        <v>142</v>
      </c>
      <c r="C147" t="s">
        <v>6289</v>
      </c>
      <c r="D147" t="s">
        <v>6295</v>
      </c>
      <c r="E147" t="str">
        <f t="shared" si="10"/>
        <v>United States</v>
      </c>
      <c r="F147" s="1">
        <f t="shared" si="11"/>
        <v>50</v>
      </c>
      <c r="G147">
        <v>0</v>
      </c>
      <c r="H147" s="1">
        <f t="shared" si="12"/>
        <v>50</v>
      </c>
      <c r="I147" s="3">
        <v>45849</v>
      </c>
      <c r="J147" s="3" t="str">
        <f t="shared" si="13"/>
        <v>Fri</v>
      </c>
      <c r="K147" s="2">
        <v>0.62291666666666667</v>
      </c>
      <c r="L147">
        <f t="shared" si="14"/>
        <v>14</v>
      </c>
      <c r="M147">
        <f>_xlfn.XLOOKUP(B147,Email_Data!A:A,Email_Data!C:C,"Organic",0)</f>
        <v>0</v>
      </c>
      <c r="N147">
        <f>_xlfn.XLOOKUP(Table1[[#This Row],[Filmmaker_ID]],Email_Data!$A:$A,Email_Data!$G:$G,"Not Found")</f>
        <v>8</v>
      </c>
    </row>
    <row r="148" spans="1:14" x14ac:dyDescent="0.3">
      <c r="A148" t="s">
        <v>2426</v>
      </c>
      <c r="B148" t="s">
        <v>143</v>
      </c>
      <c r="C148" t="s">
        <v>6285</v>
      </c>
      <c r="D148" t="s">
        <v>6295</v>
      </c>
      <c r="E148" t="str">
        <f t="shared" si="10"/>
        <v>United States</v>
      </c>
      <c r="F148" s="1">
        <f t="shared" si="11"/>
        <v>50</v>
      </c>
      <c r="G148">
        <v>0.2</v>
      </c>
      <c r="H148" s="1">
        <f t="shared" si="12"/>
        <v>40</v>
      </c>
      <c r="I148" s="3">
        <v>45857</v>
      </c>
      <c r="J148" s="3" t="str">
        <f t="shared" si="13"/>
        <v>Sat</v>
      </c>
      <c r="K148" s="2">
        <v>0.7270833333333333</v>
      </c>
      <c r="L148">
        <f t="shared" si="14"/>
        <v>17</v>
      </c>
      <c r="M148">
        <f>_xlfn.XLOOKUP(B148,Email_Data!A:A,Email_Data!C:C,"Organic",0)</f>
        <v>0</v>
      </c>
      <c r="N148">
        <f>_xlfn.XLOOKUP(Table1[[#This Row],[Filmmaker_ID]],Email_Data!$A:$A,Email_Data!$G:$G,"Not Found")</f>
        <v>13</v>
      </c>
    </row>
    <row r="149" spans="1:14" x14ac:dyDescent="0.3">
      <c r="A149" t="s">
        <v>2427</v>
      </c>
      <c r="B149" t="s">
        <v>144</v>
      </c>
      <c r="C149" t="s">
        <v>6292</v>
      </c>
      <c r="D149" t="s">
        <v>6295</v>
      </c>
      <c r="E149" t="str">
        <f t="shared" si="10"/>
        <v>United States</v>
      </c>
      <c r="F149" s="1">
        <f t="shared" si="11"/>
        <v>80</v>
      </c>
      <c r="G149">
        <v>0.2</v>
      </c>
      <c r="H149" s="1">
        <f t="shared" si="12"/>
        <v>64</v>
      </c>
      <c r="I149" s="3">
        <v>45874</v>
      </c>
      <c r="J149" s="3" t="str">
        <f t="shared" si="13"/>
        <v>Tue</v>
      </c>
      <c r="K149" s="2">
        <v>0.62777777777777777</v>
      </c>
      <c r="L149">
        <f t="shared" si="14"/>
        <v>15</v>
      </c>
      <c r="M149" t="str">
        <f>_xlfn.XLOOKUP(B149,Email_Data!A:A,Email_Data!C:C,"Organic",0)</f>
        <v>Organic</v>
      </c>
      <c r="N149" t="str">
        <f>_xlfn.XLOOKUP(Table1[[#This Row],[Filmmaker_ID]],Email_Data!$A:$A,Email_Data!$G:$G,"Not Found")</f>
        <v>Not Found</v>
      </c>
    </row>
    <row r="150" spans="1:14" x14ac:dyDescent="0.3">
      <c r="A150" t="s">
        <v>2428</v>
      </c>
      <c r="B150" t="s">
        <v>145</v>
      </c>
      <c r="C150" t="s">
        <v>6283</v>
      </c>
      <c r="D150" t="s">
        <v>6305</v>
      </c>
      <c r="E150" t="str">
        <f t="shared" si="10"/>
        <v>Australia</v>
      </c>
      <c r="F150" s="1">
        <f t="shared" si="11"/>
        <v>80</v>
      </c>
      <c r="G150">
        <v>0.3</v>
      </c>
      <c r="H150" s="1">
        <f t="shared" si="12"/>
        <v>56</v>
      </c>
      <c r="I150" s="3">
        <v>45886</v>
      </c>
      <c r="J150" s="3" t="str">
        <f t="shared" si="13"/>
        <v>Sun</v>
      </c>
      <c r="K150" s="2">
        <v>0.52361111111111114</v>
      </c>
      <c r="L150">
        <f t="shared" si="14"/>
        <v>12</v>
      </c>
      <c r="M150">
        <f>_xlfn.XLOOKUP(B150,Email_Data!A:A,Email_Data!C:C,"Organic",0)</f>
        <v>0</v>
      </c>
      <c r="N150">
        <f>_xlfn.XLOOKUP(Table1[[#This Row],[Filmmaker_ID]],Email_Data!$A:$A,Email_Data!$G:$G,"Not Found")</f>
        <v>15</v>
      </c>
    </row>
    <row r="151" spans="1:14" x14ac:dyDescent="0.3">
      <c r="A151" t="s">
        <v>2429</v>
      </c>
      <c r="B151" t="s">
        <v>146</v>
      </c>
      <c r="C151" t="s">
        <v>6289</v>
      </c>
      <c r="D151" t="s">
        <v>6299</v>
      </c>
      <c r="E151" t="str">
        <f t="shared" si="10"/>
        <v>United Kingdom</v>
      </c>
      <c r="F151" s="1">
        <f t="shared" si="11"/>
        <v>50</v>
      </c>
      <c r="G151">
        <v>0.3</v>
      </c>
      <c r="H151" s="1">
        <f t="shared" si="12"/>
        <v>35</v>
      </c>
      <c r="I151" s="3">
        <v>45887</v>
      </c>
      <c r="J151" s="3" t="str">
        <f t="shared" si="13"/>
        <v>Mon</v>
      </c>
      <c r="K151" s="2">
        <v>0.58402777777777781</v>
      </c>
      <c r="L151">
        <f t="shared" si="14"/>
        <v>14</v>
      </c>
      <c r="M151" t="str">
        <f>_xlfn.XLOOKUP(B151,Email_Data!A:A,Email_Data!C:C,"Organic",0)</f>
        <v>Organic</v>
      </c>
      <c r="N151" t="str">
        <f>_xlfn.XLOOKUP(Table1[[#This Row],[Filmmaker_ID]],Email_Data!$A:$A,Email_Data!$G:$G,"Not Found")</f>
        <v>Not Found</v>
      </c>
    </row>
    <row r="152" spans="1:14" x14ac:dyDescent="0.3">
      <c r="A152" t="s">
        <v>2430</v>
      </c>
      <c r="B152" t="s">
        <v>147</v>
      </c>
      <c r="C152" t="s">
        <v>6286</v>
      </c>
      <c r="D152" t="s">
        <v>6299</v>
      </c>
      <c r="E152" t="str">
        <f t="shared" si="10"/>
        <v>United Kingdom</v>
      </c>
      <c r="F152" s="1">
        <f t="shared" si="11"/>
        <v>50</v>
      </c>
      <c r="G152">
        <v>0.3</v>
      </c>
      <c r="H152" s="1">
        <f t="shared" si="12"/>
        <v>35</v>
      </c>
      <c r="I152" s="3">
        <v>45893</v>
      </c>
      <c r="J152" s="3" t="str">
        <f t="shared" si="13"/>
        <v>Sun</v>
      </c>
      <c r="K152" s="2">
        <v>0.39444444444444443</v>
      </c>
      <c r="L152">
        <f t="shared" si="14"/>
        <v>9</v>
      </c>
      <c r="M152" t="str">
        <f>_xlfn.XLOOKUP(B152,Email_Data!A:A,Email_Data!C:C,"Organic",0)</f>
        <v>Organic</v>
      </c>
      <c r="N152" t="str">
        <f>_xlfn.XLOOKUP(Table1[[#This Row],[Filmmaker_ID]],Email_Data!$A:$A,Email_Data!$G:$G,"Not Found")</f>
        <v>Not Found</v>
      </c>
    </row>
    <row r="153" spans="1:14" x14ac:dyDescent="0.3">
      <c r="A153" t="s">
        <v>2431</v>
      </c>
      <c r="B153" t="s">
        <v>148</v>
      </c>
      <c r="C153" t="s">
        <v>6282</v>
      </c>
      <c r="D153" t="s">
        <v>6305</v>
      </c>
      <c r="E153" t="str">
        <f t="shared" si="10"/>
        <v>Australia</v>
      </c>
      <c r="F153" s="1">
        <f t="shared" si="11"/>
        <v>70</v>
      </c>
      <c r="G153">
        <v>0.1</v>
      </c>
      <c r="H153" s="1">
        <f t="shared" si="12"/>
        <v>63</v>
      </c>
      <c r="I153" s="3">
        <v>45876</v>
      </c>
      <c r="J153" s="3" t="str">
        <f t="shared" si="13"/>
        <v>Thu</v>
      </c>
      <c r="K153" s="2">
        <v>0.43611111111111112</v>
      </c>
      <c r="L153">
        <f t="shared" si="14"/>
        <v>10</v>
      </c>
      <c r="M153">
        <f>_xlfn.XLOOKUP(B153,Email_Data!A:A,Email_Data!C:C,"Organic",0)</f>
        <v>1</v>
      </c>
      <c r="N153">
        <f>_xlfn.XLOOKUP(Table1[[#This Row],[Filmmaker_ID]],Email_Data!$A:$A,Email_Data!$G:$G,"Not Found")</f>
        <v>16</v>
      </c>
    </row>
    <row r="154" spans="1:14" x14ac:dyDescent="0.3">
      <c r="A154" t="s">
        <v>2432</v>
      </c>
      <c r="B154" t="s">
        <v>149</v>
      </c>
      <c r="C154" t="s">
        <v>6284</v>
      </c>
      <c r="D154" t="s">
        <v>6317</v>
      </c>
      <c r="E154" t="str">
        <f t="shared" si="10"/>
        <v>Others</v>
      </c>
      <c r="F154" s="1">
        <f t="shared" si="11"/>
        <v>50</v>
      </c>
      <c r="G154">
        <v>0</v>
      </c>
      <c r="H154" s="1">
        <f t="shared" si="12"/>
        <v>50</v>
      </c>
      <c r="I154" s="3">
        <v>45857</v>
      </c>
      <c r="J154" s="3" t="str">
        <f t="shared" si="13"/>
        <v>Sat</v>
      </c>
      <c r="K154" s="2">
        <v>0.38263888888888886</v>
      </c>
      <c r="L154">
        <f t="shared" si="14"/>
        <v>9</v>
      </c>
      <c r="M154" t="str">
        <f>_xlfn.XLOOKUP(B154,Email_Data!A:A,Email_Data!C:C,"Organic",0)</f>
        <v>Organic</v>
      </c>
      <c r="N154" t="str">
        <f>_xlfn.XLOOKUP(Table1[[#This Row],[Filmmaker_ID]],Email_Data!$A:$A,Email_Data!$G:$G,"Not Found")</f>
        <v>Not Found</v>
      </c>
    </row>
    <row r="155" spans="1:14" x14ac:dyDescent="0.3">
      <c r="A155" t="s">
        <v>2433</v>
      </c>
      <c r="B155" t="s">
        <v>150</v>
      </c>
      <c r="C155" t="s">
        <v>6283</v>
      </c>
      <c r="D155" t="s">
        <v>6301</v>
      </c>
      <c r="E155" t="str">
        <f t="shared" si="10"/>
        <v>Germany</v>
      </c>
      <c r="F155" s="1">
        <f t="shared" si="11"/>
        <v>80</v>
      </c>
      <c r="G155">
        <v>0.1</v>
      </c>
      <c r="H155" s="1">
        <f t="shared" si="12"/>
        <v>72</v>
      </c>
      <c r="I155" s="3">
        <v>45868</v>
      </c>
      <c r="J155" s="3" t="str">
        <f t="shared" si="13"/>
        <v>Wed</v>
      </c>
      <c r="K155" s="2">
        <v>0.39097222222222222</v>
      </c>
      <c r="L155">
        <f t="shared" si="14"/>
        <v>9</v>
      </c>
      <c r="M155">
        <f>_xlfn.XLOOKUP(B155,Email_Data!A:A,Email_Data!C:C,"Organic",0)</f>
        <v>0</v>
      </c>
      <c r="N155">
        <f>_xlfn.XLOOKUP(Table1[[#This Row],[Filmmaker_ID]],Email_Data!$A:$A,Email_Data!$G:$G,"Not Found")</f>
        <v>19</v>
      </c>
    </row>
    <row r="156" spans="1:14" x14ac:dyDescent="0.3">
      <c r="A156" t="s">
        <v>2434</v>
      </c>
      <c r="B156" t="s">
        <v>151</v>
      </c>
      <c r="C156" t="s">
        <v>6290</v>
      </c>
      <c r="D156" t="s">
        <v>6303</v>
      </c>
      <c r="E156" t="str">
        <f t="shared" si="10"/>
        <v>Canada</v>
      </c>
      <c r="F156" s="1">
        <f t="shared" si="11"/>
        <v>50</v>
      </c>
      <c r="G156">
        <v>0</v>
      </c>
      <c r="H156" s="1">
        <f t="shared" si="12"/>
        <v>50</v>
      </c>
      <c r="I156" s="3">
        <v>45884</v>
      </c>
      <c r="J156" s="3" t="str">
        <f t="shared" si="13"/>
        <v>Fri</v>
      </c>
      <c r="K156" s="2">
        <v>0.625</v>
      </c>
      <c r="L156">
        <f t="shared" si="14"/>
        <v>15</v>
      </c>
      <c r="M156" t="str">
        <f>_xlfn.XLOOKUP(B156,Email_Data!A:A,Email_Data!C:C,"Organic",0)</f>
        <v>Organic</v>
      </c>
      <c r="N156" t="str">
        <f>_xlfn.XLOOKUP(Table1[[#This Row],[Filmmaker_ID]],Email_Data!$A:$A,Email_Data!$G:$G,"Not Found")</f>
        <v>Not Found</v>
      </c>
    </row>
    <row r="157" spans="1:14" x14ac:dyDescent="0.3">
      <c r="A157" t="s">
        <v>2435</v>
      </c>
      <c r="B157" t="s">
        <v>152</v>
      </c>
      <c r="C157" t="s">
        <v>6292</v>
      </c>
      <c r="D157" t="s">
        <v>6297</v>
      </c>
      <c r="E157" t="str">
        <f t="shared" si="10"/>
        <v>India</v>
      </c>
      <c r="F157" s="1">
        <f t="shared" si="11"/>
        <v>80</v>
      </c>
      <c r="G157">
        <v>0.3</v>
      </c>
      <c r="H157" s="1">
        <f t="shared" si="12"/>
        <v>56</v>
      </c>
      <c r="I157" s="3">
        <v>45886</v>
      </c>
      <c r="J157" s="3" t="str">
        <f t="shared" si="13"/>
        <v>Sun</v>
      </c>
      <c r="K157" s="2">
        <v>0.72916666666666663</v>
      </c>
      <c r="L157">
        <f t="shared" si="14"/>
        <v>17</v>
      </c>
      <c r="M157" t="str">
        <f>_xlfn.XLOOKUP(B157,Email_Data!A:A,Email_Data!C:C,"Organic",0)</f>
        <v>Organic</v>
      </c>
      <c r="N157" t="str">
        <f>_xlfn.XLOOKUP(Table1[[#This Row],[Filmmaker_ID]],Email_Data!$A:$A,Email_Data!$G:$G,"Not Found")</f>
        <v>Not Found</v>
      </c>
    </row>
    <row r="158" spans="1:14" x14ac:dyDescent="0.3">
      <c r="A158" t="s">
        <v>2436</v>
      </c>
      <c r="B158" t="s">
        <v>153</v>
      </c>
      <c r="C158" t="s">
        <v>6286</v>
      </c>
      <c r="D158" t="s">
        <v>6315</v>
      </c>
      <c r="E158" t="str">
        <f t="shared" si="10"/>
        <v>Nigeria</v>
      </c>
      <c r="F158" s="1">
        <f t="shared" si="11"/>
        <v>50</v>
      </c>
      <c r="G158">
        <v>0.3</v>
      </c>
      <c r="H158" s="1">
        <f t="shared" si="12"/>
        <v>35</v>
      </c>
      <c r="I158" s="3">
        <v>45859</v>
      </c>
      <c r="J158" s="3" t="str">
        <f t="shared" si="13"/>
        <v>Mon</v>
      </c>
      <c r="K158" s="2">
        <v>0.55625000000000002</v>
      </c>
      <c r="L158">
        <f t="shared" si="14"/>
        <v>13</v>
      </c>
      <c r="M158">
        <f>_xlfn.XLOOKUP(B158,Email_Data!A:A,Email_Data!C:C,"Organic",0)</f>
        <v>0</v>
      </c>
      <c r="N158">
        <f>_xlfn.XLOOKUP(Table1[[#This Row],[Filmmaker_ID]],Email_Data!$A:$A,Email_Data!$G:$G,"Not Found")</f>
        <v>12</v>
      </c>
    </row>
    <row r="159" spans="1:14" x14ac:dyDescent="0.3">
      <c r="A159" t="s">
        <v>2437</v>
      </c>
      <c r="B159" t="s">
        <v>154</v>
      </c>
      <c r="C159" t="s">
        <v>6288</v>
      </c>
      <c r="D159" t="s">
        <v>6297</v>
      </c>
      <c r="E159" t="str">
        <f t="shared" si="10"/>
        <v>India</v>
      </c>
      <c r="F159" s="1">
        <f t="shared" si="11"/>
        <v>70</v>
      </c>
      <c r="G159">
        <v>0</v>
      </c>
      <c r="H159" s="1">
        <f t="shared" si="12"/>
        <v>70</v>
      </c>
      <c r="I159" s="3">
        <v>45885</v>
      </c>
      <c r="J159" s="3" t="str">
        <f t="shared" si="13"/>
        <v>Sat</v>
      </c>
      <c r="K159" s="2">
        <v>0.74375000000000002</v>
      </c>
      <c r="L159">
        <f t="shared" si="14"/>
        <v>17</v>
      </c>
      <c r="M159">
        <f>_xlfn.XLOOKUP(B159,Email_Data!A:A,Email_Data!C:C,"Organic",0)</f>
        <v>0</v>
      </c>
      <c r="N159">
        <f>_xlfn.XLOOKUP(Table1[[#This Row],[Filmmaker_ID]],Email_Data!$A:$A,Email_Data!$G:$G,"Not Found")</f>
        <v>11</v>
      </c>
    </row>
    <row r="160" spans="1:14" x14ac:dyDescent="0.3">
      <c r="A160" t="s">
        <v>2438</v>
      </c>
      <c r="B160" t="s">
        <v>155</v>
      </c>
      <c r="C160" t="s">
        <v>6288</v>
      </c>
      <c r="D160" t="s">
        <v>6303</v>
      </c>
      <c r="E160" t="str">
        <f t="shared" si="10"/>
        <v>Canada</v>
      </c>
      <c r="F160" s="1">
        <f t="shared" si="11"/>
        <v>70</v>
      </c>
      <c r="G160">
        <v>0.1</v>
      </c>
      <c r="H160" s="1">
        <f t="shared" si="12"/>
        <v>63</v>
      </c>
      <c r="I160" s="3">
        <v>45866</v>
      </c>
      <c r="J160" s="3" t="str">
        <f t="shared" si="13"/>
        <v>Mon</v>
      </c>
      <c r="K160" s="2">
        <v>0.67569444444444449</v>
      </c>
      <c r="L160">
        <f t="shared" si="14"/>
        <v>16</v>
      </c>
      <c r="M160" t="str">
        <f>_xlfn.XLOOKUP(B160,Email_Data!A:A,Email_Data!C:C,"Organic",0)</f>
        <v>Organic</v>
      </c>
      <c r="N160" t="str">
        <f>_xlfn.XLOOKUP(Table1[[#This Row],[Filmmaker_ID]],Email_Data!$A:$A,Email_Data!$G:$G,"Not Found")</f>
        <v>Not Found</v>
      </c>
    </row>
    <row r="161" spans="1:14" x14ac:dyDescent="0.3">
      <c r="A161" t="s">
        <v>2439</v>
      </c>
      <c r="B161" t="s">
        <v>156</v>
      </c>
      <c r="C161" t="s">
        <v>6284</v>
      </c>
      <c r="D161" t="s">
        <v>6301</v>
      </c>
      <c r="E161" t="str">
        <f t="shared" si="10"/>
        <v>Germany</v>
      </c>
      <c r="F161" s="1">
        <f t="shared" si="11"/>
        <v>50</v>
      </c>
      <c r="G161">
        <v>0</v>
      </c>
      <c r="H161" s="1">
        <f t="shared" si="12"/>
        <v>50</v>
      </c>
      <c r="I161" s="3">
        <v>45882</v>
      </c>
      <c r="J161" s="3" t="str">
        <f t="shared" si="13"/>
        <v>Wed</v>
      </c>
      <c r="K161" s="2">
        <v>0.52569444444444446</v>
      </c>
      <c r="L161">
        <f t="shared" si="14"/>
        <v>12</v>
      </c>
      <c r="M161">
        <f>_xlfn.XLOOKUP(B161,Email_Data!A:A,Email_Data!C:C,"Organic",0)</f>
        <v>1</v>
      </c>
      <c r="N161">
        <f>_xlfn.XLOOKUP(Table1[[#This Row],[Filmmaker_ID]],Email_Data!$A:$A,Email_Data!$G:$G,"Not Found")</f>
        <v>14</v>
      </c>
    </row>
    <row r="162" spans="1:14" x14ac:dyDescent="0.3">
      <c r="A162" t="s">
        <v>2440</v>
      </c>
      <c r="B162" t="s">
        <v>157</v>
      </c>
      <c r="C162" t="s">
        <v>6283</v>
      </c>
      <c r="D162" t="s">
        <v>6297</v>
      </c>
      <c r="E162" t="str">
        <f t="shared" si="10"/>
        <v>India</v>
      </c>
      <c r="F162" s="1">
        <f t="shared" si="11"/>
        <v>80</v>
      </c>
      <c r="G162">
        <v>0.2</v>
      </c>
      <c r="H162" s="1">
        <f t="shared" si="12"/>
        <v>64</v>
      </c>
      <c r="I162" s="3">
        <v>45864</v>
      </c>
      <c r="J162" s="3" t="str">
        <f t="shared" si="13"/>
        <v>Sat</v>
      </c>
      <c r="K162" s="2">
        <v>0.70347222222222228</v>
      </c>
      <c r="L162">
        <f t="shared" si="14"/>
        <v>16</v>
      </c>
      <c r="M162">
        <f>_xlfn.XLOOKUP(B162,Email_Data!A:A,Email_Data!C:C,"Organic",0)</f>
        <v>0</v>
      </c>
      <c r="N162">
        <f>_xlfn.XLOOKUP(Table1[[#This Row],[Filmmaker_ID]],Email_Data!$A:$A,Email_Data!$G:$G,"Not Found")</f>
        <v>18</v>
      </c>
    </row>
    <row r="163" spans="1:14" x14ac:dyDescent="0.3">
      <c r="A163" t="s">
        <v>2441</v>
      </c>
      <c r="B163" t="s">
        <v>158</v>
      </c>
      <c r="C163" t="s">
        <v>6288</v>
      </c>
      <c r="D163" t="s">
        <v>6297</v>
      </c>
      <c r="E163" t="str">
        <f t="shared" si="10"/>
        <v>India</v>
      </c>
      <c r="F163" s="1">
        <f t="shared" si="11"/>
        <v>70</v>
      </c>
      <c r="G163">
        <v>0.1</v>
      </c>
      <c r="H163" s="1">
        <f t="shared" si="12"/>
        <v>63</v>
      </c>
      <c r="I163" s="3">
        <v>45861</v>
      </c>
      <c r="J163" s="3" t="str">
        <f t="shared" si="13"/>
        <v>Wed</v>
      </c>
      <c r="K163" s="2">
        <v>0.56041666666666667</v>
      </c>
      <c r="L163">
        <f t="shared" si="14"/>
        <v>13</v>
      </c>
      <c r="M163">
        <f>_xlfn.XLOOKUP(B163,Email_Data!A:A,Email_Data!C:C,"Organic",0)</f>
        <v>1</v>
      </c>
      <c r="N163">
        <f>_xlfn.XLOOKUP(Table1[[#This Row],[Filmmaker_ID]],Email_Data!$A:$A,Email_Data!$G:$G,"Not Found")</f>
        <v>16</v>
      </c>
    </row>
    <row r="164" spans="1:14" x14ac:dyDescent="0.3">
      <c r="A164" t="s">
        <v>2442</v>
      </c>
      <c r="B164" t="s">
        <v>159</v>
      </c>
      <c r="C164" t="s">
        <v>6290</v>
      </c>
      <c r="D164" t="s">
        <v>6297</v>
      </c>
      <c r="E164" t="str">
        <f t="shared" si="10"/>
        <v>India</v>
      </c>
      <c r="F164" s="1">
        <f t="shared" si="11"/>
        <v>50</v>
      </c>
      <c r="G164">
        <v>0.2</v>
      </c>
      <c r="H164" s="1">
        <f t="shared" si="12"/>
        <v>40</v>
      </c>
      <c r="I164" s="3">
        <v>45888</v>
      </c>
      <c r="J164" s="3" t="str">
        <f t="shared" si="13"/>
        <v>Tue</v>
      </c>
      <c r="K164" s="2">
        <v>0.72777777777777775</v>
      </c>
      <c r="L164">
        <f t="shared" si="14"/>
        <v>17</v>
      </c>
      <c r="M164">
        <f>_xlfn.XLOOKUP(B164,Email_Data!A:A,Email_Data!C:C,"Organic",0)</f>
        <v>1</v>
      </c>
      <c r="N164">
        <f>_xlfn.XLOOKUP(Table1[[#This Row],[Filmmaker_ID]],Email_Data!$A:$A,Email_Data!$G:$G,"Not Found")</f>
        <v>13</v>
      </c>
    </row>
    <row r="165" spans="1:14" x14ac:dyDescent="0.3">
      <c r="A165" t="s">
        <v>2443</v>
      </c>
      <c r="B165" t="s">
        <v>160</v>
      </c>
      <c r="C165" t="s">
        <v>6286</v>
      </c>
      <c r="D165" t="s">
        <v>6297</v>
      </c>
      <c r="E165" t="str">
        <f t="shared" si="10"/>
        <v>India</v>
      </c>
      <c r="F165" s="1">
        <f t="shared" si="11"/>
        <v>50</v>
      </c>
      <c r="G165">
        <v>0.1</v>
      </c>
      <c r="H165" s="1">
        <f t="shared" si="12"/>
        <v>45</v>
      </c>
      <c r="I165" s="3">
        <v>45856</v>
      </c>
      <c r="J165" s="3" t="str">
        <f t="shared" si="13"/>
        <v>Fri</v>
      </c>
      <c r="K165" s="2">
        <v>0.65069444444444446</v>
      </c>
      <c r="L165">
        <f t="shared" si="14"/>
        <v>15</v>
      </c>
      <c r="M165">
        <f>_xlfn.XLOOKUP(B165,Email_Data!A:A,Email_Data!C:C,"Organic",0)</f>
        <v>0</v>
      </c>
      <c r="N165">
        <f>_xlfn.XLOOKUP(Table1[[#This Row],[Filmmaker_ID]],Email_Data!$A:$A,Email_Data!$G:$G,"Not Found")</f>
        <v>19</v>
      </c>
    </row>
    <row r="166" spans="1:14" x14ac:dyDescent="0.3">
      <c r="A166" t="s">
        <v>2444</v>
      </c>
      <c r="B166" t="s">
        <v>161</v>
      </c>
      <c r="C166" t="s">
        <v>6282</v>
      </c>
      <c r="D166" t="s">
        <v>6309</v>
      </c>
      <c r="E166" t="str">
        <f t="shared" si="10"/>
        <v>France</v>
      </c>
      <c r="F166" s="1">
        <f t="shared" si="11"/>
        <v>70</v>
      </c>
      <c r="G166">
        <v>0.2</v>
      </c>
      <c r="H166" s="1">
        <f t="shared" si="12"/>
        <v>56</v>
      </c>
      <c r="I166" s="3">
        <v>45856</v>
      </c>
      <c r="J166" s="3" t="str">
        <f t="shared" si="13"/>
        <v>Fri</v>
      </c>
      <c r="K166" s="2">
        <v>0.48333333333333334</v>
      </c>
      <c r="L166">
        <f t="shared" si="14"/>
        <v>11</v>
      </c>
      <c r="M166" t="str">
        <f>_xlfn.XLOOKUP(B166,Email_Data!A:A,Email_Data!C:C,"Organic",0)</f>
        <v>Organic</v>
      </c>
      <c r="N166" t="str">
        <f>_xlfn.XLOOKUP(Table1[[#This Row],[Filmmaker_ID]],Email_Data!$A:$A,Email_Data!$G:$G,"Not Found")</f>
        <v>Not Found</v>
      </c>
    </row>
    <row r="167" spans="1:14" x14ac:dyDescent="0.3">
      <c r="A167" t="s">
        <v>2445</v>
      </c>
      <c r="B167" t="s">
        <v>162</v>
      </c>
      <c r="C167" t="s">
        <v>6283</v>
      </c>
      <c r="D167" t="s">
        <v>6301</v>
      </c>
      <c r="E167" t="str">
        <f t="shared" si="10"/>
        <v>Germany</v>
      </c>
      <c r="F167" s="1">
        <f t="shared" si="11"/>
        <v>80</v>
      </c>
      <c r="G167">
        <v>0.2</v>
      </c>
      <c r="H167" s="1">
        <f t="shared" si="12"/>
        <v>64</v>
      </c>
      <c r="I167" s="3">
        <v>45850</v>
      </c>
      <c r="J167" s="3" t="str">
        <f t="shared" si="13"/>
        <v>Sat</v>
      </c>
      <c r="K167" s="2">
        <v>0.44236111111111109</v>
      </c>
      <c r="L167">
        <f t="shared" si="14"/>
        <v>10</v>
      </c>
      <c r="M167">
        <f>_xlfn.XLOOKUP(B167,Email_Data!A:A,Email_Data!C:C,"Organic",0)</f>
        <v>1</v>
      </c>
      <c r="N167">
        <f>_xlfn.XLOOKUP(Table1[[#This Row],[Filmmaker_ID]],Email_Data!$A:$A,Email_Data!$G:$G,"Not Found")</f>
        <v>13</v>
      </c>
    </row>
    <row r="168" spans="1:14" x14ac:dyDescent="0.3">
      <c r="A168" t="s">
        <v>2446</v>
      </c>
      <c r="B168" t="s">
        <v>163</v>
      </c>
      <c r="C168" t="s">
        <v>6290</v>
      </c>
      <c r="D168" t="s">
        <v>6299</v>
      </c>
      <c r="E168" t="str">
        <f t="shared" si="10"/>
        <v>United Kingdom</v>
      </c>
      <c r="F168" s="1">
        <f t="shared" si="11"/>
        <v>50</v>
      </c>
      <c r="G168">
        <v>0.4</v>
      </c>
      <c r="H168" s="1">
        <f t="shared" si="12"/>
        <v>30</v>
      </c>
      <c r="I168" s="3">
        <v>45847</v>
      </c>
      <c r="J168" s="3" t="str">
        <f t="shared" si="13"/>
        <v>Wed</v>
      </c>
      <c r="K168" s="2">
        <v>0.56805555555555554</v>
      </c>
      <c r="L168">
        <f t="shared" si="14"/>
        <v>13</v>
      </c>
      <c r="M168" t="str">
        <f>_xlfn.XLOOKUP(B168,Email_Data!A:A,Email_Data!C:C,"Organic",0)</f>
        <v>Organic</v>
      </c>
      <c r="N168" t="str">
        <f>_xlfn.XLOOKUP(Table1[[#This Row],[Filmmaker_ID]],Email_Data!$A:$A,Email_Data!$G:$G,"Not Found")</f>
        <v>Not Found</v>
      </c>
    </row>
    <row r="169" spans="1:14" x14ac:dyDescent="0.3">
      <c r="A169" t="s">
        <v>2447</v>
      </c>
      <c r="B169" t="s">
        <v>164</v>
      </c>
      <c r="C169" t="s">
        <v>6282</v>
      </c>
      <c r="D169" t="s">
        <v>6307</v>
      </c>
      <c r="E169" t="str">
        <f t="shared" si="10"/>
        <v>Brazil</v>
      </c>
      <c r="F169" s="1">
        <f t="shared" si="11"/>
        <v>70</v>
      </c>
      <c r="G169">
        <v>0.4</v>
      </c>
      <c r="H169" s="1">
        <f t="shared" si="12"/>
        <v>42</v>
      </c>
      <c r="I169" s="3">
        <v>45892</v>
      </c>
      <c r="J169" s="3" t="str">
        <f t="shared" si="13"/>
        <v>Sat</v>
      </c>
      <c r="K169" s="2">
        <v>0.65486111111111112</v>
      </c>
      <c r="L169">
        <f t="shared" si="14"/>
        <v>15</v>
      </c>
      <c r="M169" t="str">
        <f>_xlfn.XLOOKUP(B169,Email_Data!A:A,Email_Data!C:C,"Organic",0)</f>
        <v>Organic</v>
      </c>
      <c r="N169" t="str">
        <f>_xlfn.XLOOKUP(Table1[[#This Row],[Filmmaker_ID]],Email_Data!$A:$A,Email_Data!$G:$G,"Not Found")</f>
        <v>Not Found</v>
      </c>
    </row>
    <row r="170" spans="1:14" x14ac:dyDescent="0.3">
      <c r="A170" t="s">
        <v>2448</v>
      </c>
      <c r="B170" t="s">
        <v>165</v>
      </c>
      <c r="C170" t="s">
        <v>6284</v>
      </c>
      <c r="D170" t="s">
        <v>6305</v>
      </c>
      <c r="E170" t="str">
        <f t="shared" si="10"/>
        <v>Australia</v>
      </c>
      <c r="F170" s="1">
        <f t="shared" si="11"/>
        <v>50</v>
      </c>
      <c r="G170">
        <v>0.3</v>
      </c>
      <c r="H170" s="1">
        <f t="shared" si="12"/>
        <v>35</v>
      </c>
      <c r="I170" s="3">
        <v>45870</v>
      </c>
      <c r="J170" s="3" t="str">
        <f t="shared" si="13"/>
        <v>Fri</v>
      </c>
      <c r="K170" s="2">
        <v>0.59861111111111109</v>
      </c>
      <c r="L170">
        <f t="shared" si="14"/>
        <v>14</v>
      </c>
      <c r="M170">
        <f>_xlfn.XLOOKUP(B170,Email_Data!A:A,Email_Data!C:C,"Organic",0)</f>
        <v>0</v>
      </c>
      <c r="N170">
        <f>_xlfn.XLOOKUP(Table1[[#This Row],[Filmmaker_ID]],Email_Data!$A:$A,Email_Data!$G:$G,"Not Found")</f>
        <v>13</v>
      </c>
    </row>
    <row r="171" spans="1:14" x14ac:dyDescent="0.3">
      <c r="A171" t="s">
        <v>2449</v>
      </c>
      <c r="B171" t="s">
        <v>166</v>
      </c>
      <c r="C171" t="s">
        <v>6290</v>
      </c>
      <c r="D171" t="s">
        <v>6311</v>
      </c>
      <c r="E171" t="str">
        <f t="shared" si="10"/>
        <v>Mexico</v>
      </c>
      <c r="F171" s="1">
        <f t="shared" si="11"/>
        <v>50</v>
      </c>
      <c r="G171">
        <v>0.3</v>
      </c>
      <c r="H171" s="1">
        <f t="shared" si="12"/>
        <v>35</v>
      </c>
      <c r="I171" s="3">
        <v>45867</v>
      </c>
      <c r="J171" s="3" t="str">
        <f t="shared" si="13"/>
        <v>Tue</v>
      </c>
      <c r="K171" s="2">
        <v>0.71875</v>
      </c>
      <c r="L171">
        <f t="shared" si="14"/>
        <v>17</v>
      </c>
      <c r="M171">
        <f>_xlfn.XLOOKUP(B171,Email_Data!A:A,Email_Data!C:C,"Organic",0)</f>
        <v>0</v>
      </c>
      <c r="N171">
        <f>_xlfn.XLOOKUP(Table1[[#This Row],[Filmmaker_ID]],Email_Data!$A:$A,Email_Data!$G:$G,"Not Found")</f>
        <v>8</v>
      </c>
    </row>
    <row r="172" spans="1:14" x14ac:dyDescent="0.3">
      <c r="A172" t="s">
        <v>2450</v>
      </c>
      <c r="B172" t="s">
        <v>167</v>
      </c>
      <c r="C172" t="s">
        <v>6282</v>
      </c>
      <c r="D172" t="s">
        <v>6299</v>
      </c>
      <c r="E172" t="str">
        <f t="shared" si="10"/>
        <v>United Kingdom</v>
      </c>
      <c r="F172" s="1">
        <f t="shared" si="11"/>
        <v>70</v>
      </c>
      <c r="G172">
        <v>0.2</v>
      </c>
      <c r="H172" s="1">
        <f t="shared" si="12"/>
        <v>56</v>
      </c>
      <c r="I172" s="3">
        <v>45859</v>
      </c>
      <c r="J172" s="3" t="str">
        <f t="shared" si="13"/>
        <v>Mon</v>
      </c>
      <c r="K172" s="2">
        <v>0.37916666666666665</v>
      </c>
      <c r="L172">
        <f t="shared" si="14"/>
        <v>9</v>
      </c>
      <c r="M172" t="str">
        <f>_xlfn.XLOOKUP(B172,Email_Data!A:A,Email_Data!C:C,"Organic",0)</f>
        <v>Organic</v>
      </c>
      <c r="N172" t="str">
        <f>_xlfn.XLOOKUP(Table1[[#This Row],[Filmmaker_ID]],Email_Data!$A:$A,Email_Data!$G:$G,"Not Found")</f>
        <v>Not Found</v>
      </c>
    </row>
    <row r="173" spans="1:14" x14ac:dyDescent="0.3">
      <c r="A173" t="s">
        <v>2451</v>
      </c>
      <c r="B173" t="s">
        <v>168</v>
      </c>
      <c r="C173" t="s">
        <v>6292</v>
      </c>
      <c r="D173" t="s">
        <v>6295</v>
      </c>
      <c r="E173" t="str">
        <f t="shared" si="10"/>
        <v>United States</v>
      </c>
      <c r="F173" s="1">
        <f t="shared" si="11"/>
        <v>80</v>
      </c>
      <c r="G173">
        <v>0.4</v>
      </c>
      <c r="H173" s="1">
        <f t="shared" si="12"/>
        <v>48</v>
      </c>
      <c r="I173" s="3">
        <v>45862</v>
      </c>
      <c r="J173" s="3" t="str">
        <f t="shared" si="13"/>
        <v>Thu</v>
      </c>
      <c r="K173" s="2">
        <v>0.63680555555555551</v>
      </c>
      <c r="L173">
        <f t="shared" si="14"/>
        <v>15</v>
      </c>
      <c r="M173" t="str">
        <f>_xlfn.XLOOKUP(B173,Email_Data!A:A,Email_Data!C:C,"Organic",0)</f>
        <v>Organic</v>
      </c>
      <c r="N173" t="str">
        <f>_xlfn.XLOOKUP(Table1[[#This Row],[Filmmaker_ID]],Email_Data!$A:$A,Email_Data!$G:$G,"Not Found")</f>
        <v>Not Found</v>
      </c>
    </row>
    <row r="174" spans="1:14" x14ac:dyDescent="0.3">
      <c r="A174" t="s">
        <v>2452</v>
      </c>
      <c r="B174" t="s">
        <v>169</v>
      </c>
      <c r="C174" t="s">
        <v>6289</v>
      </c>
      <c r="D174" t="s">
        <v>6303</v>
      </c>
      <c r="E174" t="str">
        <f t="shared" si="10"/>
        <v>Canada</v>
      </c>
      <c r="F174" s="1">
        <f t="shared" si="11"/>
        <v>50</v>
      </c>
      <c r="G174">
        <v>0.1</v>
      </c>
      <c r="H174" s="1">
        <f t="shared" si="12"/>
        <v>45</v>
      </c>
      <c r="I174" s="3">
        <v>45881</v>
      </c>
      <c r="J174" s="3" t="str">
        <f t="shared" si="13"/>
        <v>Tue</v>
      </c>
      <c r="K174" s="2">
        <v>0.45902777777777776</v>
      </c>
      <c r="L174">
        <f t="shared" si="14"/>
        <v>11</v>
      </c>
      <c r="M174" t="str">
        <f>_xlfn.XLOOKUP(B174,Email_Data!A:A,Email_Data!C:C,"Organic",0)</f>
        <v>Organic</v>
      </c>
      <c r="N174" t="str">
        <f>_xlfn.XLOOKUP(Table1[[#This Row],[Filmmaker_ID]],Email_Data!$A:$A,Email_Data!$G:$G,"Not Found")</f>
        <v>Not Found</v>
      </c>
    </row>
    <row r="175" spans="1:14" x14ac:dyDescent="0.3">
      <c r="A175" t="s">
        <v>2453</v>
      </c>
      <c r="B175" t="s">
        <v>170</v>
      </c>
      <c r="C175" t="s">
        <v>6292</v>
      </c>
      <c r="D175" t="s">
        <v>6309</v>
      </c>
      <c r="E175" t="str">
        <f t="shared" si="10"/>
        <v>France</v>
      </c>
      <c r="F175" s="1">
        <f t="shared" si="11"/>
        <v>80</v>
      </c>
      <c r="G175">
        <v>0</v>
      </c>
      <c r="H175" s="1">
        <f t="shared" si="12"/>
        <v>80</v>
      </c>
      <c r="I175" s="3">
        <v>45867</v>
      </c>
      <c r="J175" s="3" t="str">
        <f t="shared" si="13"/>
        <v>Tue</v>
      </c>
      <c r="K175" s="2">
        <v>0.58402777777777781</v>
      </c>
      <c r="L175">
        <f t="shared" si="14"/>
        <v>14</v>
      </c>
      <c r="M175">
        <f>_xlfn.XLOOKUP(B175,Email_Data!A:A,Email_Data!C:C,"Organic",0)</f>
        <v>0</v>
      </c>
      <c r="N175">
        <f>_xlfn.XLOOKUP(Table1[[#This Row],[Filmmaker_ID]],Email_Data!$A:$A,Email_Data!$G:$G,"Not Found")</f>
        <v>16</v>
      </c>
    </row>
    <row r="176" spans="1:14" x14ac:dyDescent="0.3">
      <c r="A176" t="s">
        <v>2454</v>
      </c>
      <c r="B176" t="s">
        <v>171</v>
      </c>
      <c r="C176" t="s">
        <v>6285</v>
      </c>
      <c r="D176" t="s">
        <v>6297</v>
      </c>
      <c r="E176" t="str">
        <f t="shared" si="10"/>
        <v>India</v>
      </c>
      <c r="F176" s="1">
        <f t="shared" si="11"/>
        <v>50</v>
      </c>
      <c r="G176">
        <v>0.2</v>
      </c>
      <c r="H176" s="1">
        <f t="shared" si="12"/>
        <v>40</v>
      </c>
      <c r="I176" s="3">
        <v>45874</v>
      </c>
      <c r="J176" s="3" t="str">
        <f t="shared" si="13"/>
        <v>Tue</v>
      </c>
      <c r="K176" s="2">
        <v>0.66319444444444442</v>
      </c>
      <c r="L176">
        <f t="shared" si="14"/>
        <v>15</v>
      </c>
      <c r="M176" t="str">
        <f>_xlfn.XLOOKUP(B176,Email_Data!A:A,Email_Data!C:C,"Organic",0)</f>
        <v>Organic</v>
      </c>
      <c r="N176" t="str">
        <f>_xlfn.XLOOKUP(Table1[[#This Row],[Filmmaker_ID]],Email_Data!$A:$A,Email_Data!$G:$G,"Not Found")</f>
        <v>Not Found</v>
      </c>
    </row>
    <row r="177" spans="1:14" x14ac:dyDescent="0.3">
      <c r="A177" t="s">
        <v>2455</v>
      </c>
      <c r="B177" t="s">
        <v>172</v>
      </c>
      <c r="C177" t="s">
        <v>6282</v>
      </c>
      <c r="D177" t="s">
        <v>6301</v>
      </c>
      <c r="E177" t="str">
        <f t="shared" si="10"/>
        <v>Germany</v>
      </c>
      <c r="F177" s="1">
        <f t="shared" si="11"/>
        <v>70</v>
      </c>
      <c r="G177">
        <v>0.3</v>
      </c>
      <c r="H177" s="1">
        <f t="shared" si="12"/>
        <v>49</v>
      </c>
      <c r="I177" s="3">
        <v>45886</v>
      </c>
      <c r="J177" s="3" t="str">
        <f t="shared" si="13"/>
        <v>Sun</v>
      </c>
      <c r="K177" s="2">
        <v>0.54374999999999996</v>
      </c>
      <c r="L177">
        <f t="shared" si="14"/>
        <v>13</v>
      </c>
      <c r="M177" t="str">
        <f>_xlfn.XLOOKUP(B177,Email_Data!A:A,Email_Data!C:C,"Organic",0)</f>
        <v>Organic</v>
      </c>
      <c r="N177" t="str">
        <f>_xlfn.XLOOKUP(Table1[[#This Row],[Filmmaker_ID]],Email_Data!$A:$A,Email_Data!$G:$G,"Not Found")</f>
        <v>Not Found</v>
      </c>
    </row>
    <row r="178" spans="1:14" x14ac:dyDescent="0.3">
      <c r="A178" t="s">
        <v>2456</v>
      </c>
      <c r="B178" t="s">
        <v>173</v>
      </c>
      <c r="C178" t="s">
        <v>6282</v>
      </c>
      <c r="D178" t="s">
        <v>6299</v>
      </c>
      <c r="E178" t="str">
        <f t="shared" si="10"/>
        <v>United Kingdom</v>
      </c>
      <c r="F178" s="1">
        <f t="shared" si="11"/>
        <v>70</v>
      </c>
      <c r="G178">
        <v>0.2</v>
      </c>
      <c r="H178" s="1">
        <f t="shared" si="12"/>
        <v>56</v>
      </c>
      <c r="I178" s="3">
        <v>45857</v>
      </c>
      <c r="J178" s="3" t="str">
        <f t="shared" si="13"/>
        <v>Sat</v>
      </c>
      <c r="K178" s="2">
        <v>0.70625000000000004</v>
      </c>
      <c r="L178">
        <f t="shared" si="14"/>
        <v>16</v>
      </c>
      <c r="M178">
        <f>_xlfn.XLOOKUP(B178,Email_Data!A:A,Email_Data!C:C,"Organic",0)</f>
        <v>0</v>
      </c>
      <c r="N178">
        <f>_xlfn.XLOOKUP(Table1[[#This Row],[Filmmaker_ID]],Email_Data!$A:$A,Email_Data!$G:$G,"Not Found")</f>
        <v>13</v>
      </c>
    </row>
    <row r="179" spans="1:14" x14ac:dyDescent="0.3">
      <c r="A179" t="s">
        <v>2457</v>
      </c>
      <c r="B179" t="s">
        <v>174</v>
      </c>
      <c r="C179" t="s">
        <v>6290</v>
      </c>
      <c r="D179" t="s">
        <v>6297</v>
      </c>
      <c r="E179" t="str">
        <f t="shared" si="10"/>
        <v>India</v>
      </c>
      <c r="F179" s="1">
        <f t="shared" si="11"/>
        <v>50</v>
      </c>
      <c r="G179">
        <v>0.3</v>
      </c>
      <c r="H179" s="1">
        <f t="shared" si="12"/>
        <v>35</v>
      </c>
      <c r="I179" s="3">
        <v>45865</v>
      </c>
      <c r="J179" s="3" t="str">
        <f t="shared" si="13"/>
        <v>Sun</v>
      </c>
      <c r="K179" s="2">
        <v>0.52708333333333335</v>
      </c>
      <c r="L179">
        <f t="shared" si="14"/>
        <v>12</v>
      </c>
      <c r="M179" t="str">
        <f>_xlfn.XLOOKUP(B179,Email_Data!A:A,Email_Data!C:C,"Organic",0)</f>
        <v>Organic</v>
      </c>
      <c r="N179" t="str">
        <f>_xlfn.XLOOKUP(Table1[[#This Row],[Filmmaker_ID]],Email_Data!$A:$A,Email_Data!$G:$G,"Not Found")</f>
        <v>Not Found</v>
      </c>
    </row>
    <row r="180" spans="1:14" x14ac:dyDescent="0.3">
      <c r="A180" t="s">
        <v>2458</v>
      </c>
      <c r="B180" t="s">
        <v>175</v>
      </c>
      <c r="C180" t="s">
        <v>6286</v>
      </c>
      <c r="D180" t="s">
        <v>6309</v>
      </c>
      <c r="E180" t="str">
        <f t="shared" si="10"/>
        <v>France</v>
      </c>
      <c r="F180" s="1">
        <f t="shared" si="11"/>
        <v>50</v>
      </c>
      <c r="G180">
        <v>0.3</v>
      </c>
      <c r="H180" s="1">
        <f t="shared" si="12"/>
        <v>35</v>
      </c>
      <c r="I180" s="3">
        <v>45846</v>
      </c>
      <c r="J180" s="3" t="str">
        <f t="shared" si="13"/>
        <v>Tue</v>
      </c>
      <c r="K180" s="2">
        <v>0.39930555555555558</v>
      </c>
      <c r="L180">
        <f t="shared" si="14"/>
        <v>9</v>
      </c>
      <c r="M180">
        <f>_xlfn.XLOOKUP(B180,Email_Data!A:A,Email_Data!C:C,"Organic",0)</f>
        <v>0</v>
      </c>
      <c r="N180">
        <f>_xlfn.XLOOKUP(Table1[[#This Row],[Filmmaker_ID]],Email_Data!$A:$A,Email_Data!$G:$G,"Not Found")</f>
        <v>11</v>
      </c>
    </row>
    <row r="181" spans="1:14" x14ac:dyDescent="0.3">
      <c r="A181" t="s">
        <v>2459</v>
      </c>
      <c r="B181" t="s">
        <v>176</v>
      </c>
      <c r="C181" t="s">
        <v>6288</v>
      </c>
      <c r="D181" t="s">
        <v>6307</v>
      </c>
      <c r="E181" t="str">
        <f t="shared" si="10"/>
        <v>Brazil</v>
      </c>
      <c r="F181" s="1">
        <f t="shared" si="11"/>
        <v>70</v>
      </c>
      <c r="G181">
        <v>0.3</v>
      </c>
      <c r="H181" s="1">
        <f t="shared" si="12"/>
        <v>49</v>
      </c>
      <c r="I181" s="3">
        <v>45878</v>
      </c>
      <c r="J181" s="3" t="str">
        <f t="shared" si="13"/>
        <v>Sat</v>
      </c>
      <c r="K181" s="2">
        <v>0.63888888888888884</v>
      </c>
      <c r="L181">
        <f t="shared" si="14"/>
        <v>15</v>
      </c>
      <c r="M181">
        <f>_xlfn.XLOOKUP(B181,Email_Data!A:A,Email_Data!C:C,"Organic",0)</f>
        <v>0</v>
      </c>
      <c r="N181">
        <f>_xlfn.XLOOKUP(Table1[[#This Row],[Filmmaker_ID]],Email_Data!$A:$A,Email_Data!$G:$G,"Not Found")</f>
        <v>13</v>
      </c>
    </row>
    <row r="182" spans="1:14" x14ac:dyDescent="0.3">
      <c r="A182" t="s">
        <v>2460</v>
      </c>
      <c r="B182" t="s">
        <v>177</v>
      </c>
      <c r="C182" t="s">
        <v>6288</v>
      </c>
      <c r="D182" t="s">
        <v>6297</v>
      </c>
      <c r="E182" t="str">
        <f t="shared" si="10"/>
        <v>India</v>
      </c>
      <c r="F182" s="1">
        <f t="shared" si="11"/>
        <v>70</v>
      </c>
      <c r="G182">
        <v>0.1</v>
      </c>
      <c r="H182" s="1">
        <f t="shared" si="12"/>
        <v>63</v>
      </c>
      <c r="I182" s="3">
        <v>45870</v>
      </c>
      <c r="J182" s="3" t="str">
        <f t="shared" si="13"/>
        <v>Fri</v>
      </c>
      <c r="K182" s="2">
        <v>0.51597222222222228</v>
      </c>
      <c r="L182">
        <f t="shared" si="14"/>
        <v>12</v>
      </c>
      <c r="M182">
        <f>_xlfn.XLOOKUP(B182,Email_Data!A:A,Email_Data!C:C,"Organic",0)</f>
        <v>0</v>
      </c>
      <c r="N182">
        <f>_xlfn.XLOOKUP(Table1[[#This Row],[Filmmaker_ID]],Email_Data!$A:$A,Email_Data!$G:$G,"Not Found")</f>
        <v>9</v>
      </c>
    </row>
    <row r="183" spans="1:14" x14ac:dyDescent="0.3">
      <c r="A183" t="s">
        <v>2461</v>
      </c>
      <c r="B183" t="s">
        <v>178</v>
      </c>
      <c r="C183" t="s">
        <v>6286</v>
      </c>
      <c r="D183" t="s">
        <v>6317</v>
      </c>
      <c r="E183" t="str">
        <f t="shared" si="10"/>
        <v>Others</v>
      </c>
      <c r="F183" s="1">
        <f t="shared" si="11"/>
        <v>50</v>
      </c>
      <c r="G183">
        <v>0</v>
      </c>
      <c r="H183" s="1">
        <f t="shared" si="12"/>
        <v>50</v>
      </c>
      <c r="I183" s="3">
        <v>45886</v>
      </c>
      <c r="J183" s="3" t="str">
        <f t="shared" si="13"/>
        <v>Sun</v>
      </c>
      <c r="K183" s="2">
        <v>0.53680555555555554</v>
      </c>
      <c r="L183">
        <f t="shared" si="14"/>
        <v>12</v>
      </c>
      <c r="M183">
        <f>_xlfn.XLOOKUP(B183,Email_Data!A:A,Email_Data!C:C,"Organic",0)</f>
        <v>0</v>
      </c>
      <c r="N183">
        <f>_xlfn.XLOOKUP(Table1[[#This Row],[Filmmaker_ID]],Email_Data!$A:$A,Email_Data!$G:$G,"Not Found")</f>
        <v>10</v>
      </c>
    </row>
    <row r="184" spans="1:14" x14ac:dyDescent="0.3">
      <c r="A184" t="s">
        <v>2462</v>
      </c>
      <c r="B184" t="s">
        <v>179</v>
      </c>
      <c r="C184" t="s">
        <v>6289</v>
      </c>
      <c r="D184" t="s">
        <v>6295</v>
      </c>
      <c r="E184" t="str">
        <f t="shared" si="10"/>
        <v>United States</v>
      </c>
      <c r="F184" s="1">
        <f t="shared" si="11"/>
        <v>50</v>
      </c>
      <c r="G184">
        <v>0.2</v>
      </c>
      <c r="H184" s="1">
        <f t="shared" si="12"/>
        <v>40</v>
      </c>
      <c r="I184" s="3">
        <v>45873</v>
      </c>
      <c r="J184" s="3" t="str">
        <f t="shared" si="13"/>
        <v>Mon</v>
      </c>
      <c r="K184" s="2">
        <v>0.54097222222222219</v>
      </c>
      <c r="L184">
        <f t="shared" si="14"/>
        <v>12</v>
      </c>
      <c r="M184">
        <f>_xlfn.XLOOKUP(B184,Email_Data!A:A,Email_Data!C:C,"Organic",0)</f>
        <v>1</v>
      </c>
      <c r="N184">
        <f>_xlfn.XLOOKUP(Table1[[#This Row],[Filmmaker_ID]],Email_Data!$A:$A,Email_Data!$G:$G,"Not Found")</f>
        <v>8</v>
      </c>
    </row>
    <row r="185" spans="1:14" x14ac:dyDescent="0.3">
      <c r="A185" t="s">
        <v>2463</v>
      </c>
      <c r="B185" t="s">
        <v>180</v>
      </c>
      <c r="C185" t="s">
        <v>6284</v>
      </c>
      <c r="D185" t="s">
        <v>6303</v>
      </c>
      <c r="E185" t="str">
        <f t="shared" si="10"/>
        <v>Canada</v>
      </c>
      <c r="F185" s="1">
        <f t="shared" si="11"/>
        <v>50</v>
      </c>
      <c r="G185">
        <v>0.2</v>
      </c>
      <c r="H185" s="1">
        <f t="shared" si="12"/>
        <v>40</v>
      </c>
      <c r="I185" s="3">
        <v>45879</v>
      </c>
      <c r="J185" s="3" t="str">
        <f t="shared" si="13"/>
        <v>Sun</v>
      </c>
      <c r="K185" s="2">
        <v>0.48541666666666666</v>
      </c>
      <c r="L185">
        <f t="shared" si="14"/>
        <v>11</v>
      </c>
      <c r="M185">
        <f>_xlfn.XLOOKUP(B185,Email_Data!A:A,Email_Data!C:C,"Organic",0)</f>
        <v>0</v>
      </c>
      <c r="N185">
        <f>_xlfn.XLOOKUP(Table1[[#This Row],[Filmmaker_ID]],Email_Data!$A:$A,Email_Data!$G:$G,"Not Found")</f>
        <v>15</v>
      </c>
    </row>
    <row r="186" spans="1:14" x14ac:dyDescent="0.3">
      <c r="A186" t="s">
        <v>2464</v>
      </c>
      <c r="B186" t="s">
        <v>181</v>
      </c>
      <c r="C186" t="s">
        <v>6285</v>
      </c>
      <c r="D186" t="s">
        <v>6309</v>
      </c>
      <c r="E186" t="str">
        <f t="shared" si="10"/>
        <v>France</v>
      </c>
      <c r="F186" s="1">
        <f t="shared" si="11"/>
        <v>50</v>
      </c>
      <c r="G186">
        <v>0</v>
      </c>
      <c r="H186" s="1">
        <f t="shared" si="12"/>
        <v>50</v>
      </c>
      <c r="I186" s="3">
        <v>45873</v>
      </c>
      <c r="J186" s="3" t="str">
        <f t="shared" si="13"/>
        <v>Mon</v>
      </c>
      <c r="K186" s="2">
        <v>0.6069444444444444</v>
      </c>
      <c r="L186">
        <f t="shared" si="14"/>
        <v>14</v>
      </c>
      <c r="M186">
        <f>_xlfn.XLOOKUP(B186,Email_Data!A:A,Email_Data!C:C,"Organic",0)</f>
        <v>0</v>
      </c>
      <c r="N186">
        <f>_xlfn.XLOOKUP(Table1[[#This Row],[Filmmaker_ID]],Email_Data!$A:$A,Email_Data!$G:$G,"Not Found")</f>
        <v>19</v>
      </c>
    </row>
    <row r="187" spans="1:14" x14ac:dyDescent="0.3">
      <c r="A187" t="s">
        <v>2465</v>
      </c>
      <c r="B187" t="s">
        <v>182</v>
      </c>
      <c r="C187" t="s">
        <v>6282</v>
      </c>
      <c r="D187" t="s">
        <v>6299</v>
      </c>
      <c r="E187" t="str">
        <f t="shared" si="10"/>
        <v>United Kingdom</v>
      </c>
      <c r="F187" s="1">
        <f t="shared" si="11"/>
        <v>70</v>
      </c>
      <c r="G187">
        <v>0</v>
      </c>
      <c r="H187" s="1">
        <f t="shared" si="12"/>
        <v>70</v>
      </c>
      <c r="I187" s="3">
        <v>45870</v>
      </c>
      <c r="J187" s="3" t="str">
        <f t="shared" si="13"/>
        <v>Fri</v>
      </c>
      <c r="K187" s="2">
        <v>0.53888888888888886</v>
      </c>
      <c r="L187">
        <f t="shared" si="14"/>
        <v>12</v>
      </c>
      <c r="M187" t="str">
        <f>_xlfn.XLOOKUP(B187,Email_Data!A:A,Email_Data!C:C,"Organic",0)</f>
        <v>Organic</v>
      </c>
      <c r="N187" t="str">
        <f>_xlfn.XLOOKUP(Table1[[#This Row],[Filmmaker_ID]],Email_Data!$A:$A,Email_Data!$G:$G,"Not Found")</f>
        <v>Not Found</v>
      </c>
    </row>
    <row r="188" spans="1:14" x14ac:dyDescent="0.3">
      <c r="A188" t="s">
        <v>2466</v>
      </c>
      <c r="B188" t="s">
        <v>183</v>
      </c>
      <c r="C188" t="s">
        <v>6289</v>
      </c>
      <c r="D188" t="s">
        <v>6299</v>
      </c>
      <c r="E188" t="str">
        <f t="shared" si="10"/>
        <v>United Kingdom</v>
      </c>
      <c r="F188" s="1">
        <f t="shared" si="11"/>
        <v>50</v>
      </c>
      <c r="G188">
        <v>0.3</v>
      </c>
      <c r="H188" s="1">
        <f t="shared" si="12"/>
        <v>35</v>
      </c>
      <c r="I188" s="3">
        <v>45846</v>
      </c>
      <c r="J188" s="3" t="str">
        <f t="shared" si="13"/>
        <v>Tue</v>
      </c>
      <c r="K188" s="2">
        <v>0.74236111111111114</v>
      </c>
      <c r="L188">
        <f t="shared" si="14"/>
        <v>17</v>
      </c>
      <c r="M188">
        <f>_xlfn.XLOOKUP(B188,Email_Data!A:A,Email_Data!C:C,"Organic",0)</f>
        <v>0</v>
      </c>
      <c r="N188">
        <f>_xlfn.XLOOKUP(Table1[[#This Row],[Filmmaker_ID]],Email_Data!$A:$A,Email_Data!$G:$G,"Not Found")</f>
        <v>7</v>
      </c>
    </row>
    <row r="189" spans="1:14" x14ac:dyDescent="0.3">
      <c r="A189" t="s">
        <v>2467</v>
      </c>
      <c r="B189" t="s">
        <v>184</v>
      </c>
      <c r="C189" t="s">
        <v>6283</v>
      </c>
      <c r="D189" t="s">
        <v>6299</v>
      </c>
      <c r="E189" t="str">
        <f t="shared" si="10"/>
        <v>United Kingdom</v>
      </c>
      <c r="F189" s="1">
        <f t="shared" si="11"/>
        <v>80</v>
      </c>
      <c r="G189">
        <v>0.2</v>
      </c>
      <c r="H189" s="1">
        <f t="shared" si="12"/>
        <v>64</v>
      </c>
      <c r="I189" s="3">
        <v>45879</v>
      </c>
      <c r="J189" s="3" t="str">
        <f t="shared" si="13"/>
        <v>Sun</v>
      </c>
      <c r="K189" s="2">
        <v>0.43611111111111112</v>
      </c>
      <c r="L189">
        <f t="shared" si="14"/>
        <v>10</v>
      </c>
      <c r="M189">
        <f>_xlfn.XLOOKUP(B189,Email_Data!A:A,Email_Data!C:C,"Organic",0)</f>
        <v>0</v>
      </c>
      <c r="N189">
        <f>_xlfn.XLOOKUP(Table1[[#This Row],[Filmmaker_ID]],Email_Data!$A:$A,Email_Data!$G:$G,"Not Found")</f>
        <v>14</v>
      </c>
    </row>
    <row r="190" spans="1:14" x14ac:dyDescent="0.3">
      <c r="A190" t="s">
        <v>2468</v>
      </c>
      <c r="B190" t="s">
        <v>185</v>
      </c>
      <c r="C190" t="s">
        <v>6285</v>
      </c>
      <c r="D190" t="s">
        <v>6313</v>
      </c>
      <c r="E190" t="str">
        <f t="shared" si="10"/>
        <v>South Korea</v>
      </c>
      <c r="F190" s="1">
        <f t="shared" si="11"/>
        <v>50</v>
      </c>
      <c r="G190">
        <v>0.4</v>
      </c>
      <c r="H190" s="1">
        <f t="shared" si="12"/>
        <v>30</v>
      </c>
      <c r="I190" s="3">
        <v>45873</v>
      </c>
      <c r="J190" s="3" t="str">
        <f t="shared" si="13"/>
        <v>Mon</v>
      </c>
      <c r="K190" s="2">
        <v>0.53263888888888888</v>
      </c>
      <c r="L190">
        <f t="shared" si="14"/>
        <v>12</v>
      </c>
      <c r="M190">
        <f>_xlfn.XLOOKUP(B190,Email_Data!A:A,Email_Data!C:C,"Organic",0)</f>
        <v>1</v>
      </c>
      <c r="N190">
        <f>_xlfn.XLOOKUP(Table1[[#This Row],[Filmmaker_ID]],Email_Data!$A:$A,Email_Data!$G:$G,"Not Found")</f>
        <v>18</v>
      </c>
    </row>
    <row r="191" spans="1:14" x14ac:dyDescent="0.3">
      <c r="A191" t="s">
        <v>2469</v>
      </c>
      <c r="B191" t="s">
        <v>186</v>
      </c>
      <c r="C191" t="s">
        <v>6285</v>
      </c>
      <c r="D191" t="s">
        <v>6317</v>
      </c>
      <c r="E191" t="str">
        <f t="shared" si="10"/>
        <v>Others</v>
      </c>
      <c r="F191" s="1">
        <f t="shared" si="11"/>
        <v>50</v>
      </c>
      <c r="G191">
        <v>0.4</v>
      </c>
      <c r="H191" s="1">
        <f t="shared" si="12"/>
        <v>30</v>
      </c>
      <c r="I191" s="3">
        <v>45876</v>
      </c>
      <c r="J191" s="3" t="str">
        <f t="shared" si="13"/>
        <v>Thu</v>
      </c>
      <c r="K191" s="2">
        <v>0.63055555555555554</v>
      </c>
      <c r="L191">
        <f t="shared" si="14"/>
        <v>15</v>
      </c>
      <c r="M191">
        <f>_xlfn.XLOOKUP(B191,Email_Data!A:A,Email_Data!C:C,"Organic",0)</f>
        <v>0</v>
      </c>
      <c r="N191">
        <f>_xlfn.XLOOKUP(Table1[[#This Row],[Filmmaker_ID]],Email_Data!$A:$A,Email_Data!$G:$G,"Not Found")</f>
        <v>16</v>
      </c>
    </row>
    <row r="192" spans="1:14" x14ac:dyDescent="0.3">
      <c r="A192" t="s">
        <v>2470</v>
      </c>
      <c r="B192" t="s">
        <v>187</v>
      </c>
      <c r="C192" t="s">
        <v>6292</v>
      </c>
      <c r="D192" t="s">
        <v>6313</v>
      </c>
      <c r="E192" t="str">
        <f t="shared" si="10"/>
        <v>South Korea</v>
      </c>
      <c r="F192" s="1">
        <f t="shared" si="11"/>
        <v>80</v>
      </c>
      <c r="G192">
        <v>0.1</v>
      </c>
      <c r="H192" s="1">
        <f t="shared" si="12"/>
        <v>72</v>
      </c>
      <c r="I192" s="3">
        <v>45868</v>
      </c>
      <c r="J192" s="3" t="str">
        <f t="shared" si="13"/>
        <v>Wed</v>
      </c>
      <c r="K192" s="2">
        <v>0.67569444444444449</v>
      </c>
      <c r="L192">
        <f t="shared" si="14"/>
        <v>16</v>
      </c>
      <c r="M192" t="str">
        <f>_xlfn.XLOOKUP(B192,Email_Data!A:A,Email_Data!C:C,"Organic",0)</f>
        <v>Organic</v>
      </c>
      <c r="N192" t="str">
        <f>_xlfn.XLOOKUP(Table1[[#This Row],[Filmmaker_ID]],Email_Data!$A:$A,Email_Data!$G:$G,"Not Found")</f>
        <v>Not Found</v>
      </c>
    </row>
    <row r="193" spans="1:14" x14ac:dyDescent="0.3">
      <c r="A193" t="s">
        <v>2471</v>
      </c>
      <c r="B193" t="s">
        <v>188</v>
      </c>
      <c r="C193" t="s">
        <v>6291</v>
      </c>
      <c r="D193" t="s">
        <v>6305</v>
      </c>
      <c r="E193" t="str">
        <f t="shared" si="10"/>
        <v>Australia</v>
      </c>
      <c r="F193" s="1">
        <f t="shared" si="11"/>
        <v>50</v>
      </c>
      <c r="G193">
        <v>0.1</v>
      </c>
      <c r="H193" s="1">
        <f t="shared" si="12"/>
        <v>45</v>
      </c>
      <c r="I193" s="3">
        <v>45861</v>
      </c>
      <c r="J193" s="3" t="str">
        <f t="shared" si="13"/>
        <v>Wed</v>
      </c>
      <c r="K193" s="2">
        <v>0.46319444444444446</v>
      </c>
      <c r="L193">
        <f t="shared" si="14"/>
        <v>11</v>
      </c>
      <c r="M193" t="str">
        <f>_xlfn.XLOOKUP(B193,Email_Data!A:A,Email_Data!C:C,"Organic",0)</f>
        <v>Organic</v>
      </c>
      <c r="N193" t="str">
        <f>_xlfn.XLOOKUP(Table1[[#This Row],[Filmmaker_ID]],Email_Data!$A:$A,Email_Data!$G:$G,"Not Found")</f>
        <v>Not Found</v>
      </c>
    </row>
    <row r="194" spans="1:14" x14ac:dyDescent="0.3">
      <c r="A194" t="s">
        <v>2472</v>
      </c>
      <c r="B194" t="s">
        <v>189</v>
      </c>
      <c r="C194" t="s">
        <v>6281</v>
      </c>
      <c r="D194" t="s">
        <v>6313</v>
      </c>
      <c r="E194" t="str">
        <f t="shared" ref="E194:E257" si="15">VLOOKUP(D194,CODECHECK,2,FALSE)</f>
        <v>South Korea</v>
      </c>
      <c r="F194" s="1">
        <f t="shared" ref="F194:F257" si="16">VLOOKUP(C194,Pricelist,2,FALSE)</f>
        <v>70</v>
      </c>
      <c r="G194">
        <v>0.3</v>
      </c>
      <c r="H194" s="1">
        <f t="shared" ref="H194:H257" si="17">F194-(G194*F194)</f>
        <v>49</v>
      </c>
      <c r="I194" s="3">
        <v>45843</v>
      </c>
      <c r="J194" s="3" t="str">
        <f t="shared" ref="J194:J257" si="18">TEXT(I194,"ddd")</f>
        <v>Sat</v>
      </c>
      <c r="K194" s="2">
        <v>0.62013888888888891</v>
      </c>
      <c r="L194">
        <f t="shared" ref="L194:L257" si="19">HOUR(K194)</f>
        <v>14</v>
      </c>
      <c r="M194">
        <f>_xlfn.XLOOKUP(B194,Email_Data!A:A,Email_Data!C:C,"Organic",0)</f>
        <v>0</v>
      </c>
      <c r="N194">
        <f>_xlfn.XLOOKUP(Table1[[#This Row],[Filmmaker_ID]],Email_Data!$A:$A,Email_Data!$G:$G,"Not Found")</f>
        <v>7</v>
      </c>
    </row>
    <row r="195" spans="1:14" x14ac:dyDescent="0.3">
      <c r="A195" t="s">
        <v>2473</v>
      </c>
      <c r="B195" t="s">
        <v>54</v>
      </c>
      <c r="C195" t="s">
        <v>6288</v>
      </c>
      <c r="D195" t="s">
        <v>6295</v>
      </c>
      <c r="E195" t="str">
        <f t="shared" si="15"/>
        <v>United States</v>
      </c>
      <c r="F195" s="1">
        <f t="shared" si="16"/>
        <v>70</v>
      </c>
      <c r="G195">
        <v>0</v>
      </c>
      <c r="H195" s="1">
        <f t="shared" si="17"/>
        <v>70</v>
      </c>
      <c r="I195" s="3">
        <v>45857</v>
      </c>
      <c r="J195" s="3" t="str">
        <f t="shared" si="18"/>
        <v>Sat</v>
      </c>
      <c r="K195" s="2">
        <v>0.45</v>
      </c>
      <c r="L195">
        <f t="shared" si="19"/>
        <v>10</v>
      </c>
      <c r="M195">
        <f>_xlfn.XLOOKUP(B195,Email_Data!A:A,Email_Data!C:C,"Organic",0)</f>
        <v>1</v>
      </c>
      <c r="N195">
        <f>_xlfn.XLOOKUP(Table1[[#This Row],[Filmmaker_ID]],Email_Data!$A:$A,Email_Data!$G:$G,"Not Found")</f>
        <v>11</v>
      </c>
    </row>
    <row r="196" spans="1:14" x14ac:dyDescent="0.3">
      <c r="A196" t="s">
        <v>2474</v>
      </c>
      <c r="B196" t="s">
        <v>190</v>
      </c>
      <c r="C196" t="s">
        <v>6290</v>
      </c>
      <c r="D196" t="s">
        <v>6303</v>
      </c>
      <c r="E196" t="str">
        <f t="shared" si="15"/>
        <v>Canada</v>
      </c>
      <c r="F196" s="1">
        <f t="shared" si="16"/>
        <v>50</v>
      </c>
      <c r="G196">
        <v>0.4</v>
      </c>
      <c r="H196" s="1">
        <f t="shared" si="17"/>
        <v>30</v>
      </c>
      <c r="I196" s="3">
        <v>45886</v>
      </c>
      <c r="J196" s="3" t="str">
        <f t="shared" si="18"/>
        <v>Sun</v>
      </c>
      <c r="K196" s="2">
        <v>0.74583333333333335</v>
      </c>
      <c r="L196">
        <f t="shared" si="19"/>
        <v>17</v>
      </c>
      <c r="M196">
        <f>_xlfn.XLOOKUP(B196,Email_Data!A:A,Email_Data!C:C,"Organic",0)</f>
        <v>0</v>
      </c>
      <c r="N196">
        <f>_xlfn.XLOOKUP(Table1[[#This Row],[Filmmaker_ID]],Email_Data!$A:$A,Email_Data!$G:$G,"Not Found")</f>
        <v>7</v>
      </c>
    </row>
    <row r="197" spans="1:14" x14ac:dyDescent="0.3">
      <c r="A197" t="s">
        <v>2475</v>
      </c>
      <c r="B197" t="s">
        <v>191</v>
      </c>
      <c r="C197" t="s">
        <v>6281</v>
      </c>
      <c r="D197" t="s">
        <v>6307</v>
      </c>
      <c r="E197" t="str">
        <f t="shared" si="15"/>
        <v>Brazil</v>
      </c>
      <c r="F197" s="1">
        <f t="shared" si="16"/>
        <v>70</v>
      </c>
      <c r="G197">
        <v>0</v>
      </c>
      <c r="H197" s="1">
        <f t="shared" si="17"/>
        <v>70</v>
      </c>
      <c r="I197" s="3">
        <v>45857</v>
      </c>
      <c r="J197" s="3" t="str">
        <f t="shared" si="18"/>
        <v>Sat</v>
      </c>
      <c r="K197" s="2">
        <v>0.50347222222222221</v>
      </c>
      <c r="L197">
        <f t="shared" si="19"/>
        <v>12</v>
      </c>
      <c r="M197" t="str">
        <f>_xlfn.XLOOKUP(B197,Email_Data!A:A,Email_Data!C:C,"Organic",0)</f>
        <v>Organic</v>
      </c>
      <c r="N197" t="str">
        <f>_xlfn.XLOOKUP(Table1[[#This Row],[Filmmaker_ID]],Email_Data!$A:$A,Email_Data!$G:$G,"Not Found")</f>
        <v>Not Found</v>
      </c>
    </row>
    <row r="198" spans="1:14" x14ac:dyDescent="0.3">
      <c r="A198" t="s">
        <v>2476</v>
      </c>
      <c r="B198" t="s">
        <v>192</v>
      </c>
      <c r="C198" t="s">
        <v>6288</v>
      </c>
      <c r="D198" t="s">
        <v>6305</v>
      </c>
      <c r="E198" t="str">
        <f t="shared" si="15"/>
        <v>Australia</v>
      </c>
      <c r="F198" s="1">
        <f t="shared" si="16"/>
        <v>70</v>
      </c>
      <c r="G198">
        <v>0.3</v>
      </c>
      <c r="H198" s="1">
        <f t="shared" si="17"/>
        <v>49</v>
      </c>
      <c r="I198" s="3">
        <v>45844</v>
      </c>
      <c r="J198" s="3" t="str">
        <f t="shared" si="18"/>
        <v>Sun</v>
      </c>
      <c r="K198" s="2">
        <v>0.5083333333333333</v>
      </c>
      <c r="L198">
        <f t="shared" si="19"/>
        <v>12</v>
      </c>
      <c r="M198">
        <f>_xlfn.XLOOKUP(B198,Email_Data!A:A,Email_Data!C:C,"Organic",0)</f>
        <v>1</v>
      </c>
      <c r="N198">
        <f>_xlfn.XLOOKUP(Table1[[#This Row],[Filmmaker_ID]],Email_Data!$A:$A,Email_Data!$G:$G,"Not Found")</f>
        <v>18</v>
      </c>
    </row>
    <row r="199" spans="1:14" x14ac:dyDescent="0.3">
      <c r="A199" t="s">
        <v>2477</v>
      </c>
      <c r="B199" t="s">
        <v>193</v>
      </c>
      <c r="C199" t="s">
        <v>6289</v>
      </c>
      <c r="D199" t="s">
        <v>6299</v>
      </c>
      <c r="E199" t="str">
        <f t="shared" si="15"/>
        <v>United Kingdom</v>
      </c>
      <c r="F199" s="1">
        <f t="shared" si="16"/>
        <v>50</v>
      </c>
      <c r="G199">
        <v>0.4</v>
      </c>
      <c r="H199" s="1">
        <f t="shared" si="17"/>
        <v>30</v>
      </c>
      <c r="I199" s="3">
        <v>45846</v>
      </c>
      <c r="J199" s="3" t="str">
        <f t="shared" si="18"/>
        <v>Tue</v>
      </c>
      <c r="K199" s="2">
        <v>0.69861111111111107</v>
      </c>
      <c r="L199">
        <f t="shared" si="19"/>
        <v>16</v>
      </c>
      <c r="M199" t="str">
        <f>_xlfn.XLOOKUP(B199,Email_Data!A:A,Email_Data!C:C,"Organic",0)</f>
        <v>Organic</v>
      </c>
      <c r="N199" t="str">
        <f>_xlfn.XLOOKUP(Table1[[#This Row],[Filmmaker_ID]],Email_Data!$A:$A,Email_Data!$G:$G,"Not Found")</f>
        <v>Not Found</v>
      </c>
    </row>
    <row r="200" spans="1:14" x14ac:dyDescent="0.3">
      <c r="A200" t="s">
        <v>2478</v>
      </c>
      <c r="B200" t="s">
        <v>194</v>
      </c>
      <c r="C200" t="s">
        <v>6290</v>
      </c>
      <c r="D200" t="s">
        <v>6295</v>
      </c>
      <c r="E200" t="str">
        <f t="shared" si="15"/>
        <v>United States</v>
      </c>
      <c r="F200" s="1">
        <f t="shared" si="16"/>
        <v>50</v>
      </c>
      <c r="G200">
        <v>0</v>
      </c>
      <c r="H200" s="1">
        <f t="shared" si="17"/>
        <v>50</v>
      </c>
      <c r="I200" s="3">
        <v>45859</v>
      </c>
      <c r="J200" s="3" t="str">
        <f t="shared" si="18"/>
        <v>Mon</v>
      </c>
      <c r="K200" s="2">
        <v>0.57361111111111107</v>
      </c>
      <c r="L200">
        <f t="shared" si="19"/>
        <v>13</v>
      </c>
      <c r="M200">
        <f>_xlfn.XLOOKUP(B200,Email_Data!A:A,Email_Data!C:C,"Organic",0)</f>
        <v>1</v>
      </c>
      <c r="N200">
        <f>_xlfn.XLOOKUP(Table1[[#This Row],[Filmmaker_ID]],Email_Data!$A:$A,Email_Data!$G:$G,"Not Found")</f>
        <v>9</v>
      </c>
    </row>
    <row r="201" spans="1:14" x14ac:dyDescent="0.3">
      <c r="A201" t="s">
        <v>2479</v>
      </c>
      <c r="B201" t="s">
        <v>195</v>
      </c>
      <c r="C201" t="s">
        <v>6285</v>
      </c>
      <c r="D201" t="s">
        <v>6299</v>
      </c>
      <c r="E201" t="str">
        <f t="shared" si="15"/>
        <v>United Kingdom</v>
      </c>
      <c r="F201" s="1">
        <f t="shared" si="16"/>
        <v>50</v>
      </c>
      <c r="G201">
        <v>0</v>
      </c>
      <c r="H201" s="1">
        <f t="shared" si="17"/>
        <v>50</v>
      </c>
      <c r="I201" s="3">
        <v>45896</v>
      </c>
      <c r="J201" s="3" t="str">
        <f t="shared" si="18"/>
        <v>Wed</v>
      </c>
      <c r="K201" s="2">
        <v>0.41249999999999998</v>
      </c>
      <c r="L201">
        <f t="shared" si="19"/>
        <v>9</v>
      </c>
      <c r="M201">
        <f>_xlfn.XLOOKUP(B201,Email_Data!A:A,Email_Data!C:C,"Organic",0)</f>
        <v>0</v>
      </c>
      <c r="N201">
        <f>_xlfn.XLOOKUP(Table1[[#This Row],[Filmmaker_ID]],Email_Data!$A:$A,Email_Data!$G:$G,"Not Found")</f>
        <v>16</v>
      </c>
    </row>
    <row r="202" spans="1:14" x14ac:dyDescent="0.3">
      <c r="A202" t="s">
        <v>2480</v>
      </c>
      <c r="B202" t="s">
        <v>196</v>
      </c>
      <c r="C202" t="s">
        <v>6284</v>
      </c>
      <c r="D202" t="s">
        <v>6307</v>
      </c>
      <c r="E202" t="str">
        <f t="shared" si="15"/>
        <v>Brazil</v>
      </c>
      <c r="F202" s="1">
        <f t="shared" si="16"/>
        <v>50</v>
      </c>
      <c r="G202">
        <v>0.2</v>
      </c>
      <c r="H202" s="1">
        <f t="shared" si="17"/>
        <v>40</v>
      </c>
      <c r="I202" s="3">
        <v>45848</v>
      </c>
      <c r="J202" s="3" t="str">
        <f t="shared" si="18"/>
        <v>Thu</v>
      </c>
      <c r="K202" s="2">
        <v>0.39513888888888887</v>
      </c>
      <c r="L202">
        <f t="shared" si="19"/>
        <v>9</v>
      </c>
      <c r="M202" t="str">
        <f>_xlfn.XLOOKUP(B202,Email_Data!A:A,Email_Data!C:C,"Organic",0)</f>
        <v>Organic</v>
      </c>
      <c r="N202" t="str">
        <f>_xlfn.XLOOKUP(Table1[[#This Row],[Filmmaker_ID]],Email_Data!$A:$A,Email_Data!$G:$G,"Not Found")</f>
        <v>Not Found</v>
      </c>
    </row>
    <row r="203" spans="1:14" x14ac:dyDescent="0.3">
      <c r="A203" t="s">
        <v>2481</v>
      </c>
      <c r="B203" t="s">
        <v>197</v>
      </c>
      <c r="C203" t="s">
        <v>6284</v>
      </c>
      <c r="D203" t="s">
        <v>6313</v>
      </c>
      <c r="E203" t="str">
        <f t="shared" si="15"/>
        <v>South Korea</v>
      </c>
      <c r="F203" s="1">
        <f t="shared" si="16"/>
        <v>50</v>
      </c>
      <c r="G203">
        <v>0.3</v>
      </c>
      <c r="H203" s="1">
        <f t="shared" si="17"/>
        <v>35</v>
      </c>
      <c r="I203" s="3">
        <v>45842</v>
      </c>
      <c r="J203" s="3" t="str">
        <f t="shared" si="18"/>
        <v>Fri</v>
      </c>
      <c r="K203" s="2">
        <v>0.44791666666666669</v>
      </c>
      <c r="L203">
        <f t="shared" si="19"/>
        <v>10</v>
      </c>
      <c r="M203">
        <f>_xlfn.XLOOKUP(B203,Email_Data!A:A,Email_Data!C:C,"Organic",0)</f>
        <v>0</v>
      </c>
      <c r="N203">
        <f>_xlfn.XLOOKUP(Table1[[#This Row],[Filmmaker_ID]],Email_Data!$A:$A,Email_Data!$G:$G,"Not Found")</f>
        <v>19</v>
      </c>
    </row>
    <row r="204" spans="1:14" x14ac:dyDescent="0.3">
      <c r="A204" t="s">
        <v>2482</v>
      </c>
      <c r="B204" t="s">
        <v>198</v>
      </c>
      <c r="C204" t="s">
        <v>6283</v>
      </c>
      <c r="D204" t="s">
        <v>6299</v>
      </c>
      <c r="E204" t="str">
        <f t="shared" si="15"/>
        <v>United Kingdom</v>
      </c>
      <c r="F204" s="1">
        <f t="shared" si="16"/>
        <v>80</v>
      </c>
      <c r="G204">
        <v>0.2</v>
      </c>
      <c r="H204" s="1">
        <f t="shared" si="17"/>
        <v>64</v>
      </c>
      <c r="I204" s="3">
        <v>45869</v>
      </c>
      <c r="J204" s="3" t="str">
        <f t="shared" si="18"/>
        <v>Thu</v>
      </c>
      <c r="K204" s="2">
        <v>0.57361111111111107</v>
      </c>
      <c r="L204">
        <f t="shared" si="19"/>
        <v>13</v>
      </c>
      <c r="M204" t="str">
        <f>_xlfn.XLOOKUP(B204,Email_Data!A:A,Email_Data!C:C,"Organic",0)</f>
        <v>Organic</v>
      </c>
      <c r="N204" t="str">
        <f>_xlfn.XLOOKUP(Table1[[#This Row],[Filmmaker_ID]],Email_Data!$A:$A,Email_Data!$G:$G,"Not Found")</f>
        <v>Not Found</v>
      </c>
    </row>
    <row r="205" spans="1:14" x14ac:dyDescent="0.3">
      <c r="A205" t="s">
        <v>2483</v>
      </c>
      <c r="B205" t="s">
        <v>199</v>
      </c>
      <c r="C205" t="s">
        <v>6289</v>
      </c>
      <c r="D205" t="s">
        <v>6297</v>
      </c>
      <c r="E205" t="str">
        <f t="shared" si="15"/>
        <v>India</v>
      </c>
      <c r="F205" s="1">
        <f t="shared" si="16"/>
        <v>50</v>
      </c>
      <c r="G205">
        <v>0.4</v>
      </c>
      <c r="H205" s="1">
        <f t="shared" si="17"/>
        <v>30</v>
      </c>
      <c r="I205" s="3">
        <v>45878</v>
      </c>
      <c r="J205" s="3" t="str">
        <f t="shared" si="18"/>
        <v>Sat</v>
      </c>
      <c r="K205" s="2">
        <v>0.51111111111111107</v>
      </c>
      <c r="L205">
        <f t="shared" si="19"/>
        <v>12</v>
      </c>
      <c r="M205">
        <f>_xlfn.XLOOKUP(B205,Email_Data!A:A,Email_Data!C:C,"Organic",0)</f>
        <v>0</v>
      </c>
      <c r="N205">
        <f>_xlfn.XLOOKUP(Table1[[#This Row],[Filmmaker_ID]],Email_Data!$A:$A,Email_Data!$G:$G,"Not Found")</f>
        <v>18</v>
      </c>
    </row>
    <row r="206" spans="1:14" x14ac:dyDescent="0.3">
      <c r="A206" t="s">
        <v>2484</v>
      </c>
      <c r="B206" t="s">
        <v>200</v>
      </c>
      <c r="C206" t="s">
        <v>6289</v>
      </c>
      <c r="D206" t="s">
        <v>6307</v>
      </c>
      <c r="E206" t="str">
        <f t="shared" si="15"/>
        <v>Brazil</v>
      </c>
      <c r="F206" s="1">
        <f t="shared" si="16"/>
        <v>50</v>
      </c>
      <c r="G206">
        <v>0</v>
      </c>
      <c r="H206" s="1">
        <f t="shared" si="17"/>
        <v>50</v>
      </c>
      <c r="I206" s="3">
        <v>45851</v>
      </c>
      <c r="J206" s="3" t="str">
        <f t="shared" si="18"/>
        <v>Sun</v>
      </c>
      <c r="K206" s="2">
        <v>0.52986111111111112</v>
      </c>
      <c r="L206">
        <f t="shared" si="19"/>
        <v>12</v>
      </c>
      <c r="M206" t="str">
        <f>_xlfn.XLOOKUP(B206,Email_Data!A:A,Email_Data!C:C,"Organic",0)</f>
        <v>Organic</v>
      </c>
      <c r="N206" t="str">
        <f>_xlfn.XLOOKUP(Table1[[#This Row],[Filmmaker_ID]],Email_Data!$A:$A,Email_Data!$G:$G,"Not Found")</f>
        <v>Not Found</v>
      </c>
    </row>
    <row r="207" spans="1:14" x14ac:dyDescent="0.3">
      <c r="A207" t="s">
        <v>2485</v>
      </c>
      <c r="B207" t="s">
        <v>201</v>
      </c>
      <c r="C207" t="s">
        <v>6288</v>
      </c>
      <c r="D207" t="s">
        <v>6317</v>
      </c>
      <c r="E207" t="str">
        <f t="shared" si="15"/>
        <v>Others</v>
      </c>
      <c r="F207" s="1">
        <f t="shared" si="16"/>
        <v>70</v>
      </c>
      <c r="G207">
        <v>0.2</v>
      </c>
      <c r="H207" s="1">
        <f t="shared" si="17"/>
        <v>56</v>
      </c>
      <c r="I207" s="3">
        <v>45876</v>
      </c>
      <c r="J207" s="3" t="str">
        <f t="shared" si="18"/>
        <v>Thu</v>
      </c>
      <c r="K207" s="2">
        <v>0.68472222222222223</v>
      </c>
      <c r="L207">
        <f t="shared" si="19"/>
        <v>16</v>
      </c>
      <c r="M207" t="str">
        <f>_xlfn.XLOOKUP(B207,Email_Data!A:A,Email_Data!C:C,"Organic",0)</f>
        <v>Organic</v>
      </c>
      <c r="N207" t="str">
        <f>_xlfn.XLOOKUP(Table1[[#This Row],[Filmmaker_ID]],Email_Data!$A:$A,Email_Data!$G:$G,"Not Found")</f>
        <v>Not Found</v>
      </c>
    </row>
    <row r="208" spans="1:14" x14ac:dyDescent="0.3">
      <c r="A208" t="s">
        <v>2486</v>
      </c>
      <c r="B208" t="s">
        <v>202</v>
      </c>
      <c r="C208" t="s">
        <v>6292</v>
      </c>
      <c r="D208" t="s">
        <v>6317</v>
      </c>
      <c r="E208" t="str">
        <f t="shared" si="15"/>
        <v>Others</v>
      </c>
      <c r="F208" s="1">
        <f t="shared" si="16"/>
        <v>80</v>
      </c>
      <c r="G208">
        <v>0.2</v>
      </c>
      <c r="H208" s="1">
        <f t="shared" si="17"/>
        <v>64</v>
      </c>
      <c r="I208" s="3">
        <v>45894</v>
      </c>
      <c r="J208" s="3" t="str">
        <f t="shared" si="18"/>
        <v>Mon</v>
      </c>
      <c r="K208" s="2">
        <v>0.43819444444444444</v>
      </c>
      <c r="L208">
        <f t="shared" si="19"/>
        <v>10</v>
      </c>
      <c r="M208">
        <f>_xlfn.XLOOKUP(B208,Email_Data!A:A,Email_Data!C:C,"Organic",0)</f>
        <v>0</v>
      </c>
      <c r="N208">
        <f>_xlfn.XLOOKUP(Table1[[#This Row],[Filmmaker_ID]],Email_Data!$A:$A,Email_Data!$G:$G,"Not Found")</f>
        <v>7</v>
      </c>
    </row>
    <row r="209" spans="1:14" x14ac:dyDescent="0.3">
      <c r="A209" t="s">
        <v>2487</v>
      </c>
      <c r="B209" t="s">
        <v>203</v>
      </c>
      <c r="C209" t="s">
        <v>6290</v>
      </c>
      <c r="D209" t="s">
        <v>6309</v>
      </c>
      <c r="E209" t="str">
        <f t="shared" si="15"/>
        <v>France</v>
      </c>
      <c r="F209" s="1">
        <f t="shared" si="16"/>
        <v>50</v>
      </c>
      <c r="G209">
        <v>0.2</v>
      </c>
      <c r="H209" s="1">
        <f t="shared" si="17"/>
        <v>40</v>
      </c>
      <c r="I209" s="3">
        <v>45845</v>
      </c>
      <c r="J209" s="3" t="str">
        <f t="shared" si="18"/>
        <v>Mon</v>
      </c>
      <c r="K209" s="2">
        <v>0.38263888888888886</v>
      </c>
      <c r="L209">
        <f t="shared" si="19"/>
        <v>9</v>
      </c>
      <c r="M209">
        <f>_xlfn.XLOOKUP(B209,Email_Data!A:A,Email_Data!C:C,"Organic",0)</f>
        <v>0</v>
      </c>
      <c r="N209">
        <f>_xlfn.XLOOKUP(Table1[[#This Row],[Filmmaker_ID]],Email_Data!$A:$A,Email_Data!$G:$G,"Not Found")</f>
        <v>15</v>
      </c>
    </row>
    <row r="210" spans="1:14" x14ac:dyDescent="0.3">
      <c r="A210" t="s">
        <v>2488</v>
      </c>
      <c r="B210" t="s">
        <v>204</v>
      </c>
      <c r="C210" t="s">
        <v>6282</v>
      </c>
      <c r="D210" t="s">
        <v>6297</v>
      </c>
      <c r="E210" t="str">
        <f t="shared" si="15"/>
        <v>India</v>
      </c>
      <c r="F210" s="1">
        <f t="shared" si="16"/>
        <v>70</v>
      </c>
      <c r="G210">
        <v>0.3</v>
      </c>
      <c r="H210" s="1">
        <f t="shared" si="17"/>
        <v>49</v>
      </c>
      <c r="I210" s="3">
        <v>45888</v>
      </c>
      <c r="J210" s="3" t="str">
        <f t="shared" si="18"/>
        <v>Tue</v>
      </c>
      <c r="K210" s="2">
        <v>0.71875</v>
      </c>
      <c r="L210">
        <f t="shared" si="19"/>
        <v>17</v>
      </c>
      <c r="M210">
        <f>_xlfn.XLOOKUP(B210,Email_Data!A:A,Email_Data!C:C,"Organic",0)</f>
        <v>1</v>
      </c>
      <c r="N210">
        <f>_xlfn.XLOOKUP(Table1[[#This Row],[Filmmaker_ID]],Email_Data!$A:$A,Email_Data!$G:$G,"Not Found")</f>
        <v>10</v>
      </c>
    </row>
    <row r="211" spans="1:14" x14ac:dyDescent="0.3">
      <c r="A211" t="s">
        <v>2489</v>
      </c>
      <c r="B211" t="s">
        <v>205</v>
      </c>
      <c r="C211" t="s">
        <v>6290</v>
      </c>
      <c r="D211" t="s">
        <v>6301</v>
      </c>
      <c r="E211" t="str">
        <f t="shared" si="15"/>
        <v>Germany</v>
      </c>
      <c r="F211" s="1">
        <f t="shared" si="16"/>
        <v>50</v>
      </c>
      <c r="G211">
        <v>0.3</v>
      </c>
      <c r="H211" s="1">
        <f t="shared" si="17"/>
        <v>35</v>
      </c>
      <c r="I211" s="3">
        <v>45857</v>
      </c>
      <c r="J211" s="3" t="str">
        <f t="shared" si="18"/>
        <v>Sat</v>
      </c>
      <c r="K211" s="2">
        <v>0.5229166666666667</v>
      </c>
      <c r="L211">
        <f t="shared" si="19"/>
        <v>12</v>
      </c>
      <c r="M211" t="str">
        <f>_xlfn.XLOOKUP(B211,Email_Data!A:A,Email_Data!C:C,"Organic",0)</f>
        <v>Organic</v>
      </c>
      <c r="N211" t="str">
        <f>_xlfn.XLOOKUP(Table1[[#This Row],[Filmmaker_ID]],Email_Data!$A:$A,Email_Data!$G:$G,"Not Found")</f>
        <v>Not Found</v>
      </c>
    </row>
    <row r="212" spans="1:14" x14ac:dyDescent="0.3">
      <c r="A212" t="s">
        <v>2490</v>
      </c>
      <c r="B212" t="s">
        <v>206</v>
      </c>
      <c r="C212" t="s">
        <v>6285</v>
      </c>
      <c r="D212" t="s">
        <v>6297</v>
      </c>
      <c r="E212" t="str">
        <f t="shared" si="15"/>
        <v>India</v>
      </c>
      <c r="F212" s="1">
        <f t="shared" si="16"/>
        <v>50</v>
      </c>
      <c r="G212">
        <v>0.2</v>
      </c>
      <c r="H212" s="1">
        <f t="shared" si="17"/>
        <v>40</v>
      </c>
      <c r="I212" s="3">
        <v>45885</v>
      </c>
      <c r="J212" s="3" t="str">
        <f t="shared" si="18"/>
        <v>Sat</v>
      </c>
      <c r="K212" s="2">
        <v>0.68958333333333333</v>
      </c>
      <c r="L212">
        <f t="shared" si="19"/>
        <v>16</v>
      </c>
      <c r="M212">
        <f>_xlfn.XLOOKUP(B212,Email_Data!A:A,Email_Data!C:C,"Organic",0)</f>
        <v>1</v>
      </c>
      <c r="N212">
        <f>_xlfn.XLOOKUP(Table1[[#This Row],[Filmmaker_ID]],Email_Data!$A:$A,Email_Data!$G:$G,"Not Found")</f>
        <v>7</v>
      </c>
    </row>
    <row r="213" spans="1:14" x14ac:dyDescent="0.3">
      <c r="A213" t="s">
        <v>2491</v>
      </c>
      <c r="B213" t="s">
        <v>207</v>
      </c>
      <c r="C213" t="s">
        <v>6290</v>
      </c>
      <c r="D213" t="s">
        <v>6295</v>
      </c>
      <c r="E213" t="str">
        <f t="shared" si="15"/>
        <v>United States</v>
      </c>
      <c r="F213" s="1">
        <f t="shared" si="16"/>
        <v>50</v>
      </c>
      <c r="G213">
        <v>0.2</v>
      </c>
      <c r="H213" s="1">
        <f t="shared" si="17"/>
        <v>40</v>
      </c>
      <c r="I213" s="3">
        <v>45890</v>
      </c>
      <c r="J213" s="3" t="str">
        <f t="shared" si="18"/>
        <v>Thu</v>
      </c>
      <c r="K213" s="2">
        <v>0.65486111111111112</v>
      </c>
      <c r="L213">
        <f t="shared" si="19"/>
        <v>15</v>
      </c>
      <c r="M213">
        <f>_xlfn.XLOOKUP(B213,Email_Data!A:A,Email_Data!C:C,"Organic",0)</f>
        <v>0</v>
      </c>
      <c r="N213">
        <f>_xlfn.XLOOKUP(Table1[[#This Row],[Filmmaker_ID]],Email_Data!$A:$A,Email_Data!$G:$G,"Not Found")</f>
        <v>12</v>
      </c>
    </row>
    <row r="214" spans="1:14" x14ac:dyDescent="0.3">
      <c r="A214" t="s">
        <v>2492</v>
      </c>
      <c r="B214" t="s">
        <v>208</v>
      </c>
      <c r="C214" t="s">
        <v>6289</v>
      </c>
      <c r="D214" t="s">
        <v>6301</v>
      </c>
      <c r="E214" t="str">
        <f t="shared" si="15"/>
        <v>Germany</v>
      </c>
      <c r="F214" s="1">
        <f t="shared" si="16"/>
        <v>50</v>
      </c>
      <c r="G214">
        <v>0.3</v>
      </c>
      <c r="H214" s="1">
        <f t="shared" si="17"/>
        <v>35</v>
      </c>
      <c r="I214" s="3">
        <v>45880</v>
      </c>
      <c r="J214" s="3" t="str">
        <f t="shared" si="18"/>
        <v>Mon</v>
      </c>
      <c r="K214" s="2">
        <v>0.59027777777777779</v>
      </c>
      <c r="L214">
        <f t="shared" si="19"/>
        <v>14</v>
      </c>
      <c r="M214">
        <f>_xlfn.XLOOKUP(B214,Email_Data!A:A,Email_Data!C:C,"Organic",0)</f>
        <v>0</v>
      </c>
      <c r="N214">
        <f>_xlfn.XLOOKUP(Table1[[#This Row],[Filmmaker_ID]],Email_Data!$A:$A,Email_Data!$G:$G,"Not Found")</f>
        <v>9</v>
      </c>
    </row>
    <row r="215" spans="1:14" x14ac:dyDescent="0.3">
      <c r="A215" t="s">
        <v>2493</v>
      </c>
      <c r="B215" t="s">
        <v>209</v>
      </c>
      <c r="C215" t="s">
        <v>6286</v>
      </c>
      <c r="D215" t="s">
        <v>6297</v>
      </c>
      <c r="E215" t="str">
        <f t="shared" si="15"/>
        <v>India</v>
      </c>
      <c r="F215" s="1">
        <f t="shared" si="16"/>
        <v>50</v>
      </c>
      <c r="G215">
        <v>0.3</v>
      </c>
      <c r="H215" s="1">
        <f t="shared" si="17"/>
        <v>35</v>
      </c>
      <c r="I215" s="3">
        <v>45877</v>
      </c>
      <c r="J215" s="3" t="str">
        <f t="shared" si="18"/>
        <v>Fri</v>
      </c>
      <c r="K215" s="2">
        <v>0.65277777777777779</v>
      </c>
      <c r="L215">
        <f t="shared" si="19"/>
        <v>15</v>
      </c>
      <c r="M215" t="str">
        <f>_xlfn.XLOOKUP(B215,Email_Data!A:A,Email_Data!C:C,"Organic",0)</f>
        <v>Organic</v>
      </c>
      <c r="N215" t="str">
        <f>_xlfn.XLOOKUP(Table1[[#This Row],[Filmmaker_ID]],Email_Data!$A:$A,Email_Data!$G:$G,"Not Found")</f>
        <v>Not Found</v>
      </c>
    </row>
    <row r="216" spans="1:14" x14ac:dyDescent="0.3">
      <c r="A216" t="s">
        <v>2494</v>
      </c>
      <c r="B216" t="s">
        <v>50</v>
      </c>
      <c r="C216" t="s">
        <v>6284</v>
      </c>
      <c r="D216" t="s">
        <v>6299</v>
      </c>
      <c r="E216" t="str">
        <f t="shared" si="15"/>
        <v>United Kingdom</v>
      </c>
      <c r="F216" s="1">
        <f t="shared" si="16"/>
        <v>50</v>
      </c>
      <c r="G216">
        <v>0</v>
      </c>
      <c r="H216" s="1">
        <f t="shared" si="17"/>
        <v>50</v>
      </c>
      <c r="I216" s="3">
        <v>45895</v>
      </c>
      <c r="J216" s="3" t="str">
        <f t="shared" si="18"/>
        <v>Tue</v>
      </c>
      <c r="K216" s="2">
        <v>0.61319444444444449</v>
      </c>
      <c r="L216">
        <f t="shared" si="19"/>
        <v>14</v>
      </c>
      <c r="M216">
        <f>_xlfn.XLOOKUP(B216,Email_Data!A:A,Email_Data!C:C,"Organic",0)</f>
        <v>0</v>
      </c>
      <c r="N216">
        <f>_xlfn.XLOOKUP(Table1[[#This Row],[Filmmaker_ID]],Email_Data!$A:$A,Email_Data!$G:$G,"Not Found")</f>
        <v>14</v>
      </c>
    </row>
    <row r="217" spans="1:14" x14ac:dyDescent="0.3">
      <c r="A217" t="s">
        <v>2495</v>
      </c>
      <c r="B217" t="s">
        <v>210</v>
      </c>
      <c r="C217" t="s">
        <v>6281</v>
      </c>
      <c r="D217" t="s">
        <v>6317</v>
      </c>
      <c r="E217" t="str">
        <f t="shared" si="15"/>
        <v>Others</v>
      </c>
      <c r="F217" s="1">
        <f t="shared" si="16"/>
        <v>70</v>
      </c>
      <c r="G217">
        <v>0.3</v>
      </c>
      <c r="H217" s="1">
        <f t="shared" si="17"/>
        <v>49</v>
      </c>
      <c r="I217" s="3">
        <v>45862</v>
      </c>
      <c r="J217" s="3" t="str">
        <f t="shared" si="18"/>
        <v>Thu</v>
      </c>
      <c r="K217" s="2">
        <v>0.6333333333333333</v>
      </c>
      <c r="L217">
        <f t="shared" si="19"/>
        <v>15</v>
      </c>
      <c r="M217" t="str">
        <f>_xlfn.XLOOKUP(B217,Email_Data!A:A,Email_Data!C:C,"Organic",0)</f>
        <v>Organic</v>
      </c>
      <c r="N217" t="str">
        <f>_xlfn.XLOOKUP(Table1[[#This Row],[Filmmaker_ID]],Email_Data!$A:$A,Email_Data!$G:$G,"Not Found")</f>
        <v>Not Found</v>
      </c>
    </row>
    <row r="218" spans="1:14" x14ac:dyDescent="0.3">
      <c r="A218" t="s">
        <v>2496</v>
      </c>
      <c r="B218" t="s">
        <v>211</v>
      </c>
      <c r="C218" t="s">
        <v>6286</v>
      </c>
      <c r="D218" t="s">
        <v>6309</v>
      </c>
      <c r="E218" t="str">
        <f t="shared" si="15"/>
        <v>France</v>
      </c>
      <c r="F218" s="1">
        <f t="shared" si="16"/>
        <v>50</v>
      </c>
      <c r="G218">
        <v>0.2</v>
      </c>
      <c r="H218" s="1">
        <f t="shared" si="17"/>
        <v>40</v>
      </c>
      <c r="I218" s="3">
        <v>45893</v>
      </c>
      <c r="J218" s="3" t="str">
        <f t="shared" si="18"/>
        <v>Sun</v>
      </c>
      <c r="K218" s="2">
        <v>0.625</v>
      </c>
      <c r="L218">
        <f t="shared" si="19"/>
        <v>15</v>
      </c>
      <c r="M218">
        <f>_xlfn.XLOOKUP(B218,Email_Data!A:A,Email_Data!C:C,"Organic",0)</f>
        <v>1</v>
      </c>
      <c r="N218">
        <f>_xlfn.XLOOKUP(Table1[[#This Row],[Filmmaker_ID]],Email_Data!$A:$A,Email_Data!$G:$G,"Not Found")</f>
        <v>7</v>
      </c>
    </row>
    <row r="219" spans="1:14" x14ac:dyDescent="0.3">
      <c r="A219" t="s">
        <v>2497</v>
      </c>
      <c r="B219" t="s">
        <v>212</v>
      </c>
      <c r="C219" t="s">
        <v>6287</v>
      </c>
      <c r="D219" t="s">
        <v>6295</v>
      </c>
      <c r="E219" t="str">
        <f t="shared" si="15"/>
        <v>United States</v>
      </c>
      <c r="F219" s="1">
        <f t="shared" si="16"/>
        <v>50</v>
      </c>
      <c r="G219">
        <v>0.2</v>
      </c>
      <c r="H219" s="1">
        <f t="shared" si="17"/>
        <v>40</v>
      </c>
      <c r="I219" s="3">
        <v>45882</v>
      </c>
      <c r="J219" s="3" t="str">
        <f t="shared" si="18"/>
        <v>Wed</v>
      </c>
      <c r="K219" s="2">
        <v>0.7319444444444444</v>
      </c>
      <c r="L219">
        <f t="shared" si="19"/>
        <v>17</v>
      </c>
      <c r="M219">
        <f>_xlfn.XLOOKUP(B219,Email_Data!A:A,Email_Data!C:C,"Organic",0)</f>
        <v>0</v>
      </c>
      <c r="N219">
        <f>_xlfn.XLOOKUP(Table1[[#This Row],[Filmmaker_ID]],Email_Data!$A:$A,Email_Data!$G:$G,"Not Found")</f>
        <v>19</v>
      </c>
    </row>
    <row r="220" spans="1:14" x14ac:dyDescent="0.3">
      <c r="A220" t="s">
        <v>2498</v>
      </c>
      <c r="B220" t="s">
        <v>213</v>
      </c>
      <c r="C220" t="s">
        <v>6288</v>
      </c>
      <c r="D220" t="s">
        <v>6301</v>
      </c>
      <c r="E220" t="str">
        <f t="shared" si="15"/>
        <v>Germany</v>
      </c>
      <c r="F220" s="1">
        <f t="shared" si="16"/>
        <v>70</v>
      </c>
      <c r="G220">
        <v>0</v>
      </c>
      <c r="H220" s="1">
        <f t="shared" si="17"/>
        <v>70</v>
      </c>
      <c r="I220" s="3">
        <v>45878</v>
      </c>
      <c r="J220" s="3" t="str">
        <f t="shared" si="18"/>
        <v>Sat</v>
      </c>
      <c r="K220" s="2">
        <v>0.62083333333333335</v>
      </c>
      <c r="L220">
        <f t="shared" si="19"/>
        <v>14</v>
      </c>
      <c r="M220">
        <f>_xlfn.XLOOKUP(B220,Email_Data!A:A,Email_Data!C:C,"Organic",0)</f>
        <v>0</v>
      </c>
      <c r="N220">
        <f>_xlfn.XLOOKUP(Table1[[#This Row],[Filmmaker_ID]],Email_Data!$A:$A,Email_Data!$G:$G,"Not Found")</f>
        <v>11</v>
      </c>
    </row>
    <row r="221" spans="1:14" x14ac:dyDescent="0.3">
      <c r="A221" t="s">
        <v>2499</v>
      </c>
      <c r="B221" t="s">
        <v>137</v>
      </c>
      <c r="C221" t="s">
        <v>6282</v>
      </c>
      <c r="D221" t="s">
        <v>6303</v>
      </c>
      <c r="E221" t="str">
        <f t="shared" si="15"/>
        <v>Canada</v>
      </c>
      <c r="F221" s="1">
        <f t="shared" si="16"/>
        <v>70</v>
      </c>
      <c r="G221">
        <v>0.4</v>
      </c>
      <c r="H221" s="1">
        <f t="shared" si="17"/>
        <v>42</v>
      </c>
      <c r="I221" s="3">
        <v>45882</v>
      </c>
      <c r="J221" s="3" t="str">
        <f t="shared" si="18"/>
        <v>Wed</v>
      </c>
      <c r="K221" s="2">
        <v>0.73611111111111116</v>
      </c>
      <c r="L221">
        <f t="shared" si="19"/>
        <v>17</v>
      </c>
      <c r="M221" t="str">
        <f>_xlfn.XLOOKUP(B221,Email_Data!A:A,Email_Data!C:C,"Organic",0)</f>
        <v>Organic</v>
      </c>
      <c r="N221" t="str">
        <f>_xlfn.XLOOKUP(Table1[[#This Row],[Filmmaker_ID]],Email_Data!$A:$A,Email_Data!$G:$G,"Not Found")</f>
        <v>Not Found</v>
      </c>
    </row>
    <row r="222" spans="1:14" x14ac:dyDescent="0.3">
      <c r="A222" t="s">
        <v>2500</v>
      </c>
      <c r="B222" t="s">
        <v>214</v>
      </c>
      <c r="C222" t="s">
        <v>6283</v>
      </c>
      <c r="D222" t="s">
        <v>6317</v>
      </c>
      <c r="E222" t="str">
        <f t="shared" si="15"/>
        <v>Others</v>
      </c>
      <c r="F222" s="1">
        <f t="shared" si="16"/>
        <v>80</v>
      </c>
      <c r="G222">
        <v>0.3</v>
      </c>
      <c r="H222" s="1">
        <f t="shared" si="17"/>
        <v>56</v>
      </c>
      <c r="I222" s="3">
        <v>45885</v>
      </c>
      <c r="J222" s="3" t="str">
        <f t="shared" si="18"/>
        <v>Sat</v>
      </c>
      <c r="K222" s="2">
        <v>0.63402777777777775</v>
      </c>
      <c r="L222">
        <f t="shared" si="19"/>
        <v>15</v>
      </c>
      <c r="M222">
        <f>_xlfn.XLOOKUP(B222,Email_Data!A:A,Email_Data!C:C,"Organic",0)</f>
        <v>0</v>
      </c>
      <c r="N222">
        <f>_xlfn.XLOOKUP(Table1[[#This Row],[Filmmaker_ID]],Email_Data!$A:$A,Email_Data!$G:$G,"Not Found")</f>
        <v>14</v>
      </c>
    </row>
    <row r="223" spans="1:14" x14ac:dyDescent="0.3">
      <c r="A223" t="s">
        <v>2501</v>
      </c>
      <c r="B223" t="s">
        <v>215</v>
      </c>
      <c r="C223" t="s">
        <v>6282</v>
      </c>
      <c r="D223" t="s">
        <v>6297</v>
      </c>
      <c r="E223" t="str">
        <f t="shared" si="15"/>
        <v>India</v>
      </c>
      <c r="F223" s="1">
        <f t="shared" si="16"/>
        <v>70</v>
      </c>
      <c r="G223">
        <v>0.3</v>
      </c>
      <c r="H223" s="1">
        <f t="shared" si="17"/>
        <v>49</v>
      </c>
      <c r="I223" s="3">
        <v>45876</v>
      </c>
      <c r="J223" s="3" t="str">
        <f t="shared" si="18"/>
        <v>Thu</v>
      </c>
      <c r="K223" s="2">
        <v>0.53402777777777777</v>
      </c>
      <c r="L223">
        <f t="shared" si="19"/>
        <v>12</v>
      </c>
      <c r="M223">
        <f>_xlfn.XLOOKUP(B223,Email_Data!A:A,Email_Data!C:C,"Organic",0)</f>
        <v>0</v>
      </c>
      <c r="N223">
        <f>_xlfn.XLOOKUP(Table1[[#This Row],[Filmmaker_ID]],Email_Data!$A:$A,Email_Data!$G:$G,"Not Found")</f>
        <v>10</v>
      </c>
    </row>
    <row r="224" spans="1:14" x14ac:dyDescent="0.3">
      <c r="A224" t="s">
        <v>2502</v>
      </c>
      <c r="B224" t="s">
        <v>216</v>
      </c>
      <c r="C224" t="s">
        <v>6281</v>
      </c>
      <c r="D224" t="s">
        <v>6315</v>
      </c>
      <c r="E224" t="str">
        <f t="shared" si="15"/>
        <v>Nigeria</v>
      </c>
      <c r="F224" s="1">
        <f t="shared" si="16"/>
        <v>70</v>
      </c>
      <c r="G224">
        <v>0</v>
      </c>
      <c r="H224" s="1">
        <f t="shared" si="17"/>
        <v>70</v>
      </c>
      <c r="I224" s="3">
        <v>45882</v>
      </c>
      <c r="J224" s="3" t="str">
        <f t="shared" si="18"/>
        <v>Wed</v>
      </c>
      <c r="K224" s="2">
        <v>0.66597222222222219</v>
      </c>
      <c r="L224">
        <f t="shared" si="19"/>
        <v>15</v>
      </c>
      <c r="M224" t="str">
        <f>_xlfn.XLOOKUP(B224,Email_Data!A:A,Email_Data!C:C,"Organic",0)</f>
        <v>Organic</v>
      </c>
      <c r="N224" t="str">
        <f>_xlfn.XLOOKUP(Table1[[#This Row],[Filmmaker_ID]],Email_Data!$A:$A,Email_Data!$G:$G,"Not Found")</f>
        <v>Not Found</v>
      </c>
    </row>
    <row r="225" spans="1:14" x14ac:dyDescent="0.3">
      <c r="A225" t="s">
        <v>2503</v>
      </c>
      <c r="B225" t="s">
        <v>217</v>
      </c>
      <c r="C225" t="s">
        <v>6286</v>
      </c>
      <c r="D225" t="s">
        <v>6299</v>
      </c>
      <c r="E225" t="str">
        <f t="shared" si="15"/>
        <v>United Kingdom</v>
      </c>
      <c r="F225" s="1">
        <f t="shared" si="16"/>
        <v>50</v>
      </c>
      <c r="G225">
        <v>0.3</v>
      </c>
      <c r="H225" s="1">
        <f t="shared" si="17"/>
        <v>35</v>
      </c>
      <c r="I225" s="3">
        <v>45849</v>
      </c>
      <c r="J225" s="3" t="str">
        <f t="shared" si="18"/>
        <v>Fri</v>
      </c>
      <c r="K225" s="2">
        <v>0.65208333333333335</v>
      </c>
      <c r="L225">
        <f t="shared" si="19"/>
        <v>15</v>
      </c>
      <c r="M225">
        <f>_xlfn.XLOOKUP(B225,Email_Data!A:A,Email_Data!C:C,"Organic",0)</f>
        <v>0</v>
      </c>
      <c r="N225">
        <f>_xlfn.XLOOKUP(Table1[[#This Row],[Filmmaker_ID]],Email_Data!$A:$A,Email_Data!$G:$G,"Not Found")</f>
        <v>8</v>
      </c>
    </row>
    <row r="226" spans="1:14" x14ac:dyDescent="0.3">
      <c r="A226" t="s">
        <v>2504</v>
      </c>
      <c r="B226" t="s">
        <v>218</v>
      </c>
      <c r="C226" t="s">
        <v>6288</v>
      </c>
      <c r="D226" t="s">
        <v>6309</v>
      </c>
      <c r="E226" t="str">
        <f t="shared" si="15"/>
        <v>France</v>
      </c>
      <c r="F226" s="1">
        <f t="shared" si="16"/>
        <v>70</v>
      </c>
      <c r="G226">
        <v>0.3</v>
      </c>
      <c r="H226" s="1">
        <f t="shared" si="17"/>
        <v>49</v>
      </c>
      <c r="I226" s="3">
        <v>45861</v>
      </c>
      <c r="J226" s="3" t="str">
        <f t="shared" si="18"/>
        <v>Wed</v>
      </c>
      <c r="K226" s="2">
        <v>0.65416666666666667</v>
      </c>
      <c r="L226">
        <f t="shared" si="19"/>
        <v>15</v>
      </c>
      <c r="M226">
        <f>_xlfn.XLOOKUP(B226,Email_Data!A:A,Email_Data!C:C,"Organic",0)</f>
        <v>0</v>
      </c>
      <c r="N226">
        <f>_xlfn.XLOOKUP(Table1[[#This Row],[Filmmaker_ID]],Email_Data!$A:$A,Email_Data!$G:$G,"Not Found")</f>
        <v>8</v>
      </c>
    </row>
    <row r="227" spans="1:14" x14ac:dyDescent="0.3">
      <c r="A227" t="s">
        <v>2505</v>
      </c>
      <c r="B227" t="s">
        <v>219</v>
      </c>
      <c r="C227" t="s">
        <v>6284</v>
      </c>
      <c r="D227" t="s">
        <v>6295</v>
      </c>
      <c r="E227" t="str">
        <f t="shared" si="15"/>
        <v>United States</v>
      </c>
      <c r="F227" s="1">
        <f t="shared" si="16"/>
        <v>50</v>
      </c>
      <c r="G227">
        <v>0</v>
      </c>
      <c r="H227" s="1">
        <f t="shared" si="17"/>
        <v>50</v>
      </c>
      <c r="I227" s="3">
        <v>45843</v>
      </c>
      <c r="J227" s="3" t="str">
        <f t="shared" si="18"/>
        <v>Sat</v>
      </c>
      <c r="K227" s="2">
        <v>0.54652777777777772</v>
      </c>
      <c r="L227">
        <f t="shared" si="19"/>
        <v>13</v>
      </c>
      <c r="M227">
        <f>_xlfn.XLOOKUP(B227,Email_Data!A:A,Email_Data!C:C,"Organic",0)</f>
        <v>0</v>
      </c>
      <c r="N227">
        <f>_xlfn.XLOOKUP(Table1[[#This Row],[Filmmaker_ID]],Email_Data!$A:$A,Email_Data!$G:$G,"Not Found")</f>
        <v>17</v>
      </c>
    </row>
    <row r="228" spans="1:14" x14ac:dyDescent="0.3">
      <c r="A228" t="s">
        <v>2506</v>
      </c>
      <c r="B228" t="s">
        <v>37</v>
      </c>
      <c r="C228" t="s">
        <v>6290</v>
      </c>
      <c r="D228" t="s">
        <v>6305</v>
      </c>
      <c r="E228" t="str">
        <f t="shared" si="15"/>
        <v>Australia</v>
      </c>
      <c r="F228" s="1">
        <f t="shared" si="16"/>
        <v>50</v>
      </c>
      <c r="G228">
        <v>0.3</v>
      </c>
      <c r="H228" s="1">
        <f t="shared" si="17"/>
        <v>35</v>
      </c>
      <c r="I228" s="3">
        <v>45876</v>
      </c>
      <c r="J228" s="3" t="str">
        <f t="shared" si="18"/>
        <v>Thu</v>
      </c>
      <c r="K228" s="2">
        <v>0.38055555555555554</v>
      </c>
      <c r="L228">
        <f t="shared" si="19"/>
        <v>9</v>
      </c>
      <c r="M228">
        <f>_xlfn.XLOOKUP(B228,Email_Data!A:A,Email_Data!C:C,"Organic",0)</f>
        <v>0</v>
      </c>
      <c r="N228">
        <f>_xlfn.XLOOKUP(Table1[[#This Row],[Filmmaker_ID]],Email_Data!$A:$A,Email_Data!$G:$G,"Not Found")</f>
        <v>17</v>
      </c>
    </row>
    <row r="229" spans="1:14" x14ac:dyDescent="0.3">
      <c r="A229" t="s">
        <v>2507</v>
      </c>
      <c r="B229" t="s">
        <v>220</v>
      </c>
      <c r="C229" t="s">
        <v>6288</v>
      </c>
      <c r="D229" t="s">
        <v>6309</v>
      </c>
      <c r="E229" t="str">
        <f t="shared" si="15"/>
        <v>France</v>
      </c>
      <c r="F229" s="1">
        <f t="shared" si="16"/>
        <v>70</v>
      </c>
      <c r="G229">
        <v>0</v>
      </c>
      <c r="H229" s="1">
        <f t="shared" si="17"/>
        <v>70</v>
      </c>
      <c r="I229" s="3">
        <v>45860</v>
      </c>
      <c r="J229" s="3" t="str">
        <f t="shared" si="18"/>
        <v>Tue</v>
      </c>
      <c r="K229" s="2">
        <v>0.55208333333333337</v>
      </c>
      <c r="L229">
        <f t="shared" si="19"/>
        <v>13</v>
      </c>
      <c r="M229">
        <f>_xlfn.XLOOKUP(B229,Email_Data!A:A,Email_Data!C:C,"Organic",0)</f>
        <v>1</v>
      </c>
      <c r="N229">
        <f>_xlfn.XLOOKUP(Table1[[#This Row],[Filmmaker_ID]],Email_Data!$A:$A,Email_Data!$G:$G,"Not Found")</f>
        <v>18</v>
      </c>
    </row>
    <row r="230" spans="1:14" x14ac:dyDescent="0.3">
      <c r="A230" t="s">
        <v>2508</v>
      </c>
      <c r="B230" t="s">
        <v>221</v>
      </c>
      <c r="C230" t="s">
        <v>6284</v>
      </c>
      <c r="D230" t="s">
        <v>6295</v>
      </c>
      <c r="E230" t="str">
        <f t="shared" si="15"/>
        <v>United States</v>
      </c>
      <c r="F230" s="1">
        <f t="shared" si="16"/>
        <v>50</v>
      </c>
      <c r="G230">
        <v>0</v>
      </c>
      <c r="H230" s="1">
        <f t="shared" si="17"/>
        <v>50</v>
      </c>
      <c r="I230" s="3">
        <v>45872</v>
      </c>
      <c r="J230" s="3" t="str">
        <f t="shared" si="18"/>
        <v>Sun</v>
      </c>
      <c r="K230" s="2">
        <v>0.40902777777777777</v>
      </c>
      <c r="L230">
        <f t="shared" si="19"/>
        <v>9</v>
      </c>
      <c r="M230">
        <f>_xlfn.XLOOKUP(B230,Email_Data!A:A,Email_Data!C:C,"Organic",0)</f>
        <v>1</v>
      </c>
      <c r="N230">
        <f>_xlfn.XLOOKUP(Table1[[#This Row],[Filmmaker_ID]],Email_Data!$A:$A,Email_Data!$G:$G,"Not Found")</f>
        <v>18</v>
      </c>
    </row>
    <row r="231" spans="1:14" x14ac:dyDescent="0.3">
      <c r="A231" t="s">
        <v>2509</v>
      </c>
      <c r="B231" t="s">
        <v>222</v>
      </c>
      <c r="C231" t="s">
        <v>6287</v>
      </c>
      <c r="D231" t="s">
        <v>6313</v>
      </c>
      <c r="E231" t="str">
        <f t="shared" si="15"/>
        <v>South Korea</v>
      </c>
      <c r="F231" s="1">
        <f t="shared" si="16"/>
        <v>50</v>
      </c>
      <c r="G231">
        <v>0.2</v>
      </c>
      <c r="H231" s="1">
        <f t="shared" si="17"/>
        <v>40</v>
      </c>
      <c r="I231" s="3">
        <v>45865</v>
      </c>
      <c r="J231" s="3" t="str">
        <f t="shared" si="18"/>
        <v>Sun</v>
      </c>
      <c r="K231" s="2">
        <v>0.70416666666666672</v>
      </c>
      <c r="L231">
        <f t="shared" si="19"/>
        <v>16</v>
      </c>
      <c r="M231">
        <f>_xlfn.XLOOKUP(B231,Email_Data!A:A,Email_Data!C:C,"Organic",0)</f>
        <v>0</v>
      </c>
      <c r="N231">
        <f>_xlfn.XLOOKUP(Table1[[#This Row],[Filmmaker_ID]],Email_Data!$A:$A,Email_Data!$G:$G,"Not Found")</f>
        <v>8</v>
      </c>
    </row>
    <row r="232" spans="1:14" x14ac:dyDescent="0.3">
      <c r="A232" t="s">
        <v>2510</v>
      </c>
      <c r="B232" t="s">
        <v>223</v>
      </c>
      <c r="C232" t="s">
        <v>6291</v>
      </c>
      <c r="D232" t="s">
        <v>6301</v>
      </c>
      <c r="E232" t="str">
        <f t="shared" si="15"/>
        <v>Germany</v>
      </c>
      <c r="F232" s="1">
        <f t="shared" si="16"/>
        <v>50</v>
      </c>
      <c r="G232">
        <v>0.3</v>
      </c>
      <c r="H232" s="1">
        <f t="shared" si="17"/>
        <v>35</v>
      </c>
      <c r="I232" s="3">
        <v>45843</v>
      </c>
      <c r="J232" s="3" t="str">
        <f t="shared" si="18"/>
        <v>Sat</v>
      </c>
      <c r="K232" s="2">
        <v>0.4777777777777778</v>
      </c>
      <c r="L232">
        <f t="shared" si="19"/>
        <v>11</v>
      </c>
      <c r="M232" t="str">
        <f>_xlfn.XLOOKUP(B232,Email_Data!A:A,Email_Data!C:C,"Organic",0)</f>
        <v>Organic</v>
      </c>
      <c r="N232" t="str">
        <f>_xlfn.XLOOKUP(Table1[[#This Row],[Filmmaker_ID]],Email_Data!$A:$A,Email_Data!$G:$G,"Not Found")</f>
        <v>Not Found</v>
      </c>
    </row>
    <row r="233" spans="1:14" x14ac:dyDescent="0.3">
      <c r="A233" t="s">
        <v>2511</v>
      </c>
      <c r="B233" t="s">
        <v>224</v>
      </c>
      <c r="C233" t="s">
        <v>6290</v>
      </c>
      <c r="D233" t="s">
        <v>6299</v>
      </c>
      <c r="E233" t="str">
        <f t="shared" si="15"/>
        <v>United Kingdom</v>
      </c>
      <c r="F233" s="1">
        <f t="shared" si="16"/>
        <v>50</v>
      </c>
      <c r="G233">
        <v>0.2</v>
      </c>
      <c r="H233" s="1">
        <f t="shared" si="17"/>
        <v>40</v>
      </c>
      <c r="I233" s="3">
        <v>45877</v>
      </c>
      <c r="J233" s="3" t="str">
        <f t="shared" si="18"/>
        <v>Fri</v>
      </c>
      <c r="K233" s="2">
        <v>0.38958333333333334</v>
      </c>
      <c r="L233">
        <f t="shared" si="19"/>
        <v>9</v>
      </c>
      <c r="M233">
        <f>_xlfn.XLOOKUP(B233,Email_Data!A:A,Email_Data!C:C,"Organic",0)</f>
        <v>0</v>
      </c>
      <c r="N233">
        <f>_xlfn.XLOOKUP(Table1[[#This Row],[Filmmaker_ID]],Email_Data!$A:$A,Email_Data!$G:$G,"Not Found")</f>
        <v>13</v>
      </c>
    </row>
    <row r="234" spans="1:14" x14ac:dyDescent="0.3">
      <c r="A234" t="s">
        <v>2512</v>
      </c>
      <c r="B234" t="s">
        <v>225</v>
      </c>
      <c r="C234" t="s">
        <v>6281</v>
      </c>
      <c r="D234" t="s">
        <v>6295</v>
      </c>
      <c r="E234" t="str">
        <f t="shared" si="15"/>
        <v>United States</v>
      </c>
      <c r="F234" s="1">
        <f t="shared" si="16"/>
        <v>70</v>
      </c>
      <c r="G234">
        <v>0.3</v>
      </c>
      <c r="H234" s="1">
        <f t="shared" si="17"/>
        <v>49</v>
      </c>
      <c r="I234" s="3">
        <v>45852</v>
      </c>
      <c r="J234" s="3" t="str">
        <f t="shared" si="18"/>
        <v>Mon</v>
      </c>
      <c r="K234" s="2">
        <v>0.69374999999999998</v>
      </c>
      <c r="L234">
        <f t="shared" si="19"/>
        <v>16</v>
      </c>
      <c r="M234" t="str">
        <f>_xlfn.XLOOKUP(B234,Email_Data!A:A,Email_Data!C:C,"Organic",0)</f>
        <v>Organic</v>
      </c>
      <c r="N234" t="str">
        <f>_xlfn.XLOOKUP(Table1[[#This Row],[Filmmaker_ID]],Email_Data!$A:$A,Email_Data!$G:$G,"Not Found")</f>
        <v>Not Found</v>
      </c>
    </row>
    <row r="235" spans="1:14" x14ac:dyDescent="0.3">
      <c r="A235" t="s">
        <v>2513</v>
      </c>
      <c r="B235" t="s">
        <v>226</v>
      </c>
      <c r="C235" t="s">
        <v>6290</v>
      </c>
      <c r="D235" t="s">
        <v>6317</v>
      </c>
      <c r="E235" t="str">
        <f t="shared" si="15"/>
        <v>Others</v>
      </c>
      <c r="F235" s="1">
        <f t="shared" si="16"/>
        <v>50</v>
      </c>
      <c r="G235">
        <v>0</v>
      </c>
      <c r="H235" s="1">
        <f t="shared" si="17"/>
        <v>50</v>
      </c>
      <c r="I235" s="3">
        <v>45864</v>
      </c>
      <c r="J235" s="3" t="str">
        <f t="shared" si="18"/>
        <v>Sat</v>
      </c>
      <c r="K235" s="2">
        <v>0.45</v>
      </c>
      <c r="L235">
        <f t="shared" si="19"/>
        <v>10</v>
      </c>
      <c r="M235">
        <f>_xlfn.XLOOKUP(B235,Email_Data!A:A,Email_Data!C:C,"Organic",0)</f>
        <v>0</v>
      </c>
      <c r="N235">
        <f>_xlfn.XLOOKUP(Table1[[#This Row],[Filmmaker_ID]],Email_Data!$A:$A,Email_Data!$G:$G,"Not Found")</f>
        <v>18</v>
      </c>
    </row>
    <row r="236" spans="1:14" x14ac:dyDescent="0.3">
      <c r="A236" t="s">
        <v>2514</v>
      </c>
      <c r="B236" t="s">
        <v>227</v>
      </c>
      <c r="C236" t="s">
        <v>6281</v>
      </c>
      <c r="D236" t="s">
        <v>6301</v>
      </c>
      <c r="E236" t="str">
        <f t="shared" si="15"/>
        <v>Germany</v>
      </c>
      <c r="F236" s="1">
        <f t="shared" si="16"/>
        <v>70</v>
      </c>
      <c r="G236">
        <v>0.4</v>
      </c>
      <c r="H236" s="1">
        <f t="shared" si="17"/>
        <v>42</v>
      </c>
      <c r="I236" s="3">
        <v>45850</v>
      </c>
      <c r="J236" s="3" t="str">
        <f t="shared" si="18"/>
        <v>Sat</v>
      </c>
      <c r="K236" s="2">
        <v>0.48194444444444445</v>
      </c>
      <c r="L236">
        <f t="shared" si="19"/>
        <v>11</v>
      </c>
      <c r="M236">
        <f>_xlfn.XLOOKUP(B236,Email_Data!A:A,Email_Data!C:C,"Organic",0)</f>
        <v>0</v>
      </c>
      <c r="N236">
        <f>_xlfn.XLOOKUP(Table1[[#This Row],[Filmmaker_ID]],Email_Data!$A:$A,Email_Data!$G:$G,"Not Found")</f>
        <v>17</v>
      </c>
    </row>
    <row r="237" spans="1:14" x14ac:dyDescent="0.3">
      <c r="A237" t="s">
        <v>2515</v>
      </c>
      <c r="B237" t="s">
        <v>211</v>
      </c>
      <c r="C237" t="s">
        <v>6284</v>
      </c>
      <c r="D237" t="s">
        <v>6299</v>
      </c>
      <c r="E237" t="str">
        <f t="shared" si="15"/>
        <v>United Kingdom</v>
      </c>
      <c r="F237" s="1">
        <f t="shared" si="16"/>
        <v>50</v>
      </c>
      <c r="G237">
        <v>0.4</v>
      </c>
      <c r="H237" s="1">
        <f t="shared" si="17"/>
        <v>30</v>
      </c>
      <c r="I237" s="3">
        <v>45864</v>
      </c>
      <c r="J237" s="3" t="str">
        <f t="shared" si="18"/>
        <v>Sat</v>
      </c>
      <c r="K237" s="2">
        <v>0.57777777777777772</v>
      </c>
      <c r="L237">
        <f t="shared" si="19"/>
        <v>13</v>
      </c>
      <c r="M237">
        <f>_xlfn.XLOOKUP(B237,Email_Data!A:A,Email_Data!C:C,"Organic",0)</f>
        <v>1</v>
      </c>
      <c r="N237">
        <f>_xlfn.XLOOKUP(Table1[[#This Row],[Filmmaker_ID]],Email_Data!$A:$A,Email_Data!$G:$G,"Not Found")</f>
        <v>7</v>
      </c>
    </row>
    <row r="238" spans="1:14" x14ac:dyDescent="0.3">
      <c r="A238" t="s">
        <v>2516</v>
      </c>
      <c r="B238" t="s">
        <v>228</v>
      </c>
      <c r="C238" t="s">
        <v>6283</v>
      </c>
      <c r="D238" t="s">
        <v>6315</v>
      </c>
      <c r="E238" t="str">
        <f t="shared" si="15"/>
        <v>Nigeria</v>
      </c>
      <c r="F238" s="1">
        <f t="shared" si="16"/>
        <v>80</v>
      </c>
      <c r="G238">
        <v>0.2</v>
      </c>
      <c r="H238" s="1">
        <f t="shared" si="17"/>
        <v>64</v>
      </c>
      <c r="I238" s="3">
        <v>45857</v>
      </c>
      <c r="J238" s="3" t="str">
        <f t="shared" si="18"/>
        <v>Sat</v>
      </c>
      <c r="K238" s="2">
        <v>0.38333333333333336</v>
      </c>
      <c r="L238">
        <f t="shared" si="19"/>
        <v>9</v>
      </c>
      <c r="M238" t="str">
        <f>_xlfn.XLOOKUP(B238,Email_Data!A:A,Email_Data!C:C,"Organic",0)</f>
        <v>Organic</v>
      </c>
      <c r="N238" t="str">
        <f>_xlfn.XLOOKUP(Table1[[#This Row],[Filmmaker_ID]],Email_Data!$A:$A,Email_Data!$G:$G,"Not Found")</f>
        <v>Not Found</v>
      </c>
    </row>
    <row r="239" spans="1:14" x14ac:dyDescent="0.3">
      <c r="A239" t="s">
        <v>2517</v>
      </c>
      <c r="B239" t="s">
        <v>229</v>
      </c>
      <c r="C239" t="s">
        <v>6289</v>
      </c>
      <c r="D239" t="s">
        <v>6309</v>
      </c>
      <c r="E239" t="str">
        <f t="shared" si="15"/>
        <v>France</v>
      </c>
      <c r="F239" s="1">
        <f t="shared" si="16"/>
        <v>50</v>
      </c>
      <c r="G239">
        <v>0.2</v>
      </c>
      <c r="H239" s="1">
        <f t="shared" si="17"/>
        <v>40</v>
      </c>
      <c r="I239" s="3">
        <v>45877</v>
      </c>
      <c r="J239" s="3" t="str">
        <f t="shared" si="18"/>
        <v>Fri</v>
      </c>
      <c r="K239" s="2">
        <v>0.50486111111111109</v>
      </c>
      <c r="L239">
        <f t="shared" si="19"/>
        <v>12</v>
      </c>
      <c r="M239">
        <f>_xlfn.XLOOKUP(B239,Email_Data!A:A,Email_Data!C:C,"Organic",0)</f>
        <v>0</v>
      </c>
      <c r="N239">
        <f>_xlfn.XLOOKUP(Table1[[#This Row],[Filmmaker_ID]],Email_Data!$A:$A,Email_Data!$G:$G,"Not Found")</f>
        <v>14</v>
      </c>
    </row>
    <row r="240" spans="1:14" x14ac:dyDescent="0.3">
      <c r="A240" t="s">
        <v>2518</v>
      </c>
      <c r="B240" t="s">
        <v>197</v>
      </c>
      <c r="C240" t="s">
        <v>6282</v>
      </c>
      <c r="D240" t="s">
        <v>6297</v>
      </c>
      <c r="E240" t="str">
        <f t="shared" si="15"/>
        <v>India</v>
      </c>
      <c r="F240" s="1">
        <f t="shared" si="16"/>
        <v>70</v>
      </c>
      <c r="G240">
        <v>0</v>
      </c>
      <c r="H240" s="1">
        <f t="shared" si="17"/>
        <v>70</v>
      </c>
      <c r="I240" s="3">
        <v>45843</v>
      </c>
      <c r="J240" s="3" t="str">
        <f t="shared" si="18"/>
        <v>Sat</v>
      </c>
      <c r="K240" s="2">
        <v>0.60138888888888886</v>
      </c>
      <c r="L240">
        <f t="shared" si="19"/>
        <v>14</v>
      </c>
      <c r="M240">
        <f>_xlfn.XLOOKUP(B240,Email_Data!A:A,Email_Data!C:C,"Organic",0)</f>
        <v>0</v>
      </c>
      <c r="N240">
        <f>_xlfn.XLOOKUP(Table1[[#This Row],[Filmmaker_ID]],Email_Data!$A:$A,Email_Data!$G:$G,"Not Found")</f>
        <v>19</v>
      </c>
    </row>
    <row r="241" spans="1:14" x14ac:dyDescent="0.3">
      <c r="A241" t="s">
        <v>2519</v>
      </c>
      <c r="B241" t="s">
        <v>230</v>
      </c>
      <c r="C241" t="s">
        <v>6285</v>
      </c>
      <c r="D241" t="s">
        <v>6307</v>
      </c>
      <c r="E241" t="str">
        <f t="shared" si="15"/>
        <v>Brazil</v>
      </c>
      <c r="F241" s="1">
        <f t="shared" si="16"/>
        <v>50</v>
      </c>
      <c r="G241">
        <v>0.4</v>
      </c>
      <c r="H241" s="1">
        <f t="shared" si="17"/>
        <v>30</v>
      </c>
      <c r="I241" s="3">
        <v>45889</v>
      </c>
      <c r="J241" s="3" t="str">
        <f t="shared" si="18"/>
        <v>Wed</v>
      </c>
      <c r="K241" s="2">
        <v>0.60833333333333328</v>
      </c>
      <c r="L241">
        <f t="shared" si="19"/>
        <v>14</v>
      </c>
      <c r="M241">
        <f>_xlfn.XLOOKUP(B241,Email_Data!A:A,Email_Data!C:C,"Organic",0)</f>
        <v>0</v>
      </c>
      <c r="N241">
        <f>_xlfn.XLOOKUP(Table1[[#This Row],[Filmmaker_ID]],Email_Data!$A:$A,Email_Data!$G:$G,"Not Found")</f>
        <v>13</v>
      </c>
    </row>
    <row r="242" spans="1:14" x14ac:dyDescent="0.3">
      <c r="A242" t="s">
        <v>2520</v>
      </c>
      <c r="B242" t="s">
        <v>231</v>
      </c>
      <c r="C242" t="s">
        <v>6292</v>
      </c>
      <c r="D242" t="s">
        <v>6301</v>
      </c>
      <c r="E242" t="str">
        <f t="shared" si="15"/>
        <v>Germany</v>
      </c>
      <c r="F242" s="1">
        <f t="shared" si="16"/>
        <v>80</v>
      </c>
      <c r="G242">
        <v>0.3</v>
      </c>
      <c r="H242" s="1">
        <f t="shared" si="17"/>
        <v>56</v>
      </c>
      <c r="I242" s="3">
        <v>45872</v>
      </c>
      <c r="J242" s="3" t="str">
        <f t="shared" si="18"/>
        <v>Sun</v>
      </c>
      <c r="K242" s="2">
        <v>0.67986111111111114</v>
      </c>
      <c r="L242">
        <f t="shared" si="19"/>
        <v>16</v>
      </c>
      <c r="M242" t="str">
        <f>_xlfn.XLOOKUP(B242,Email_Data!A:A,Email_Data!C:C,"Organic",0)</f>
        <v>Organic</v>
      </c>
      <c r="N242" t="str">
        <f>_xlfn.XLOOKUP(Table1[[#This Row],[Filmmaker_ID]],Email_Data!$A:$A,Email_Data!$G:$G,"Not Found")</f>
        <v>Not Found</v>
      </c>
    </row>
    <row r="243" spans="1:14" x14ac:dyDescent="0.3">
      <c r="A243" t="s">
        <v>2521</v>
      </c>
      <c r="B243" t="s">
        <v>169</v>
      </c>
      <c r="C243" t="s">
        <v>6286</v>
      </c>
      <c r="D243" t="s">
        <v>6317</v>
      </c>
      <c r="E243" t="str">
        <f t="shared" si="15"/>
        <v>Others</v>
      </c>
      <c r="F243" s="1">
        <f t="shared" si="16"/>
        <v>50</v>
      </c>
      <c r="G243">
        <v>0.3</v>
      </c>
      <c r="H243" s="1">
        <f t="shared" si="17"/>
        <v>35</v>
      </c>
      <c r="I243" s="3">
        <v>45895</v>
      </c>
      <c r="J243" s="3" t="str">
        <f t="shared" si="18"/>
        <v>Tue</v>
      </c>
      <c r="K243" s="2">
        <v>0.72361111111111109</v>
      </c>
      <c r="L243">
        <f t="shared" si="19"/>
        <v>17</v>
      </c>
      <c r="M243" t="str">
        <f>_xlfn.XLOOKUP(B243,Email_Data!A:A,Email_Data!C:C,"Organic",0)</f>
        <v>Organic</v>
      </c>
      <c r="N243" t="str">
        <f>_xlfn.XLOOKUP(Table1[[#This Row],[Filmmaker_ID]],Email_Data!$A:$A,Email_Data!$G:$G,"Not Found")</f>
        <v>Not Found</v>
      </c>
    </row>
    <row r="244" spans="1:14" x14ac:dyDescent="0.3">
      <c r="A244" t="s">
        <v>2522</v>
      </c>
      <c r="B244" t="s">
        <v>232</v>
      </c>
      <c r="C244" t="s">
        <v>6282</v>
      </c>
      <c r="D244" t="s">
        <v>6299</v>
      </c>
      <c r="E244" t="str">
        <f t="shared" si="15"/>
        <v>United Kingdom</v>
      </c>
      <c r="F244" s="1">
        <f t="shared" si="16"/>
        <v>70</v>
      </c>
      <c r="G244">
        <v>0.1</v>
      </c>
      <c r="H244" s="1">
        <f t="shared" si="17"/>
        <v>63</v>
      </c>
      <c r="I244" s="3">
        <v>45870</v>
      </c>
      <c r="J244" s="3" t="str">
        <f t="shared" si="18"/>
        <v>Fri</v>
      </c>
      <c r="K244" s="2">
        <v>0.67152777777777772</v>
      </c>
      <c r="L244">
        <f t="shared" si="19"/>
        <v>16</v>
      </c>
      <c r="M244">
        <f>_xlfn.XLOOKUP(B244,Email_Data!A:A,Email_Data!C:C,"Organic",0)</f>
        <v>1</v>
      </c>
      <c r="N244">
        <f>_xlfn.XLOOKUP(Table1[[#This Row],[Filmmaker_ID]],Email_Data!$A:$A,Email_Data!$G:$G,"Not Found")</f>
        <v>18</v>
      </c>
    </row>
    <row r="245" spans="1:14" x14ac:dyDescent="0.3">
      <c r="A245" t="s">
        <v>2523</v>
      </c>
      <c r="B245" t="s">
        <v>135</v>
      </c>
      <c r="C245" t="s">
        <v>6284</v>
      </c>
      <c r="D245" t="s">
        <v>6315</v>
      </c>
      <c r="E245" t="str">
        <f t="shared" si="15"/>
        <v>Nigeria</v>
      </c>
      <c r="F245" s="1">
        <f t="shared" si="16"/>
        <v>50</v>
      </c>
      <c r="G245">
        <v>0.3</v>
      </c>
      <c r="H245" s="1">
        <f t="shared" si="17"/>
        <v>35</v>
      </c>
      <c r="I245" s="3">
        <v>45846</v>
      </c>
      <c r="J245" s="3" t="str">
        <f t="shared" si="18"/>
        <v>Tue</v>
      </c>
      <c r="K245" s="2">
        <v>0.43819444444444444</v>
      </c>
      <c r="L245">
        <f t="shared" si="19"/>
        <v>10</v>
      </c>
      <c r="M245">
        <f>_xlfn.XLOOKUP(B245,Email_Data!A:A,Email_Data!C:C,"Organic",0)</f>
        <v>1</v>
      </c>
      <c r="N245">
        <f>_xlfn.XLOOKUP(Table1[[#This Row],[Filmmaker_ID]],Email_Data!$A:$A,Email_Data!$G:$G,"Not Found")</f>
        <v>16</v>
      </c>
    </row>
    <row r="246" spans="1:14" x14ac:dyDescent="0.3">
      <c r="A246" t="s">
        <v>2524</v>
      </c>
      <c r="B246" t="s">
        <v>233</v>
      </c>
      <c r="C246" t="s">
        <v>6291</v>
      </c>
      <c r="D246" t="s">
        <v>6297</v>
      </c>
      <c r="E246" t="str">
        <f t="shared" si="15"/>
        <v>India</v>
      </c>
      <c r="F246" s="1">
        <f t="shared" si="16"/>
        <v>50</v>
      </c>
      <c r="G246">
        <v>0</v>
      </c>
      <c r="H246" s="1">
        <f t="shared" si="17"/>
        <v>50</v>
      </c>
      <c r="I246" s="3">
        <v>45895</v>
      </c>
      <c r="J246" s="3" t="str">
        <f t="shared" si="18"/>
        <v>Tue</v>
      </c>
      <c r="K246" s="2">
        <v>0.6020833333333333</v>
      </c>
      <c r="L246">
        <f t="shared" si="19"/>
        <v>14</v>
      </c>
      <c r="M246">
        <f>_xlfn.XLOOKUP(B246,Email_Data!A:A,Email_Data!C:C,"Organic",0)</f>
        <v>0</v>
      </c>
      <c r="N246">
        <f>_xlfn.XLOOKUP(Table1[[#This Row],[Filmmaker_ID]],Email_Data!$A:$A,Email_Data!$G:$G,"Not Found")</f>
        <v>10</v>
      </c>
    </row>
    <row r="247" spans="1:14" x14ac:dyDescent="0.3">
      <c r="A247" t="s">
        <v>2525</v>
      </c>
      <c r="B247" t="s">
        <v>234</v>
      </c>
      <c r="C247" t="s">
        <v>6292</v>
      </c>
      <c r="D247" t="s">
        <v>6305</v>
      </c>
      <c r="E247" t="str">
        <f t="shared" si="15"/>
        <v>Australia</v>
      </c>
      <c r="F247" s="1">
        <f t="shared" si="16"/>
        <v>80</v>
      </c>
      <c r="G247">
        <v>0.3</v>
      </c>
      <c r="H247" s="1">
        <f t="shared" si="17"/>
        <v>56</v>
      </c>
      <c r="I247" s="3">
        <v>45848</v>
      </c>
      <c r="J247" s="3" t="str">
        <f t="shared" si="18"/>
        <v>Thu</v>
      </c>
      <c r="K247" s="2">
        <v>0.43680555555555556</v>
      </c>
      <c r="L247">
        <f t="shared" si="19"/>
        <v>10</v>
      </c>
      <c r="M247">
        <f>_xlfn.XLOOKUP(B247,Email_Data!A:A,Email_Data!C:C,"Organic",0)</f>
        <v>1</v>
      </c>
      <c r="N247">
        <f>_xlfn.XLOOKUP(Table1[[#This Row],[Filmmaker_ID]],Email_Data!$A:$A,Email_Data!$G:$G,"Not Found")</f>
        <v>14</v>
      </c>
    </row>
    <row r="248" spans="1:14" x14ac:dyDescent="0.3">
      <c r="A248" t="s">
        <v>2526</v>
      </c>
      <c r="B248" t="s">
        <v>147</v>
      </c>
      <c r="C248" t="s">
        <v>6291</v>
      </c>
      <c r="D248" t="s">
        <v>6295</v>
      </c>
      <c r="E248" t="str">
        <f t="shared" si="15"/>
        <v>United States</v>
      </c>
      <c r="F248" s="1">
        <f t="shared" si="16"/>
        <v>50</v>
      </c>
      <c r="G248">
        <v>0.2</v>
      </c>
      <c r="H248" s="1">
        <f t="shared" si="17"/>
        <v>40</v>
      </c>
      <c r="I248" s="3">
        <v>45866</v>
      </c>
      <c r="J248" s="3" t="str">
        <f t="shared" si="18"/>
        <v>Mon</v>
      </c>
      <c r="K248" s="2">
        <v>0.53888888888888886</v>
      </c>
      <c r="L248">
        <f t="shared" si="19"/>
        <v>12</v>
      </c>
      <c r="M248" t="str">
        <f>_xlfn.XLOOKUP(B248,Email_Data!A:A,Email_Data!C:C,"Organic",0)</f>
        <v>Organic</v>
      </c>
      <c r="N248" t="str">
        <f>_xlfn.XLOOKUP(Table1[[#This Row],[Filmmaker_ID]],Email_Data!$A:$A,Email_Data!$G:$G,"Not Found")</f>
        <v>Not Found</v>
      </c>
    </row>
    <row r="249" spans="1:14" x14ac:dyDescent="0.3">
      <c r="A249" t="s">
        <v>2527</v>
      </c>
      <c r="B249" t="s">
        <v>235</v>
      </c>
      <c r="C249" t="s">
        <v>6287</v>
      </c>
      <c r="D249" t="s">
        <v>6315</v>
      </c>
      <c r="E249" t="str">
        <f t="shared" si="15"/>
        <v>Nigeria</v>
      </c>
      <c r="F249" s="1">
        <f t="shared" si="16"/>
        <v>50</v>
      </c>
      <c r="G249">
        <v>0</v>
      </c>
      <c r="H249" s="1">
        <f t="shared" si="17"/>
        <v>50</v>
      </c>
      <c r="I249" s="3">
        <v>45878</v>
      </c>
      <c r="J249" s="3" t="str">
        <f t="shared" si="18"/>
        <v>Sat</v>
      </c>
      <c r="K249" s="2">
        <v>0.6743055555555556</v>
      </c>
      <c r="L249">
        <f t="shared" si="19"/>
        <v>16</v>
      </c>
      <c r="M249" t="str">
        <f>_xlfn.XLOOKUP(B249,Email_Data!A:A,Email_Data!C:C,"Organic",0)</f>
        <v>Organic</v>
      </c>
      <c r="N249" t="str">
        <f>_xlfn.XLOOKUP(Table1[[#This Row],[Filmmaker_ID]],Email_Data!$A:$A,Email_Data!$G:$G,"Not Found")</f>
        <v>Not Found</v>
      </c>
    </row>
    <row r="250" spans="1:14" x14ac:dyDescent="0.3">
      <c r="A250" t="s">
        <v>2528</v>
      </c>
      <c r="B250" t="s">
        <v>236</v>
      </c>
      <c r="C250" t="s">
        <v>6283</v>
      </c>
      <c r="D250" t="s">
        <v>6315</v>
      </c>
      <c r="E250" t="str">
        <f t="shared" si="15"/>
        <v>Nigeria</v>
      </c>
      <c r="F250" s="1">
        <f t="shared" si="16"/>
        <v>80</v>
      </c>
      <c r="G250">
        <v>0.3</v>
      </c>
      <c r="H250" s="1">
        <f t="shared" si="17"/>
        <v>56</v>
      </c>
      <c r="I250" s="3">
        <v>45843</v>
      </c>
      <c r="J250" s="3" t="str">
        <f t="shared" si="18"/>
        <v>Sat</v>
      </c>
      <c r="K250" s="2">
        <v>0.68333333333333335</v>
      </c>
      <c r="L250">
        <f t="shared" si="19"/>
        <v>16</v>
      </c>
      <c r="M250">
        <f>_xlfn.XLOOKUP(B250,Email_Data!A:A,Email_Data!C:C,"Organic",0)</f>
        <v>0</v>
      </c>
      <c r="N250">
        <f>_xlfn.XLOOKUP(Table1[[#This Row],[Filmmaker_ID]],Email_Data!$A:$A,Email_Data!$G:$G,"Not Found")</f>
        <v>8</v>
      </c>
    </row>
    <row r="251" spans="1:14" x14ac:dyDescent="0.3">
      <c r="A251" t="s">
        <v>2529</v>
      </c>
      <c r="B251" t="s">
        <v>237</v>
      </c>
      <c r="C251" t="s">
        <v>6283</v>
      </c>
      <c r="D251" t="s">
        <v>6295</v>
      </c>
      <c r="E251" t="str">
        <f t="shared" si="15"/>
        <v>United States</v>
      </c>
      <c r="F251" s="1">
        <f t="shared" si="16"/>
        <v>80</v>
      </c>
      <c r="G251">
        <v>0.2</v>
      </c>
      <c r="H251" s="1">
        <f t="shared" si="17"/>
        <v>64</v>
      </c>
      <c r="I251" s="3">
        <v>45886</v>
      </c>
      <c r="J251" s="3" t="str">
        <f t="shared" si="18"/>
        <v>Sun</v>
      </c>
      <c r="K251" s="2">
        <v>0.6645833333333333</v>
      </c>
      <c r="L251">
        <f t="shared" si="19"/>
        <v>15</v>
      </c>
      <c r="M251" t="str">
        <f>_xlfn.XLOOKUP(B251,Email_Data!A:A,Email_Data!C:C,"Organic",0)</f>
        <v>Organic</v>
      </c>
      <c r="N251" t="str">
        <f>_xlfn.XLOOKUP(Table1[[#This Row],[Filmmaker_ID]],Email_Data!$A:$A,Email_Data!$G:$G,"Not Found")</f>
        <v>Not Found</v>
      </c>
    </row>
    <row r="252" spans="1:14" x14ac:dyDescent="0.3">
      <c r="A252" t="s">
        <v>2530</v>
      </c>
      <c r="B252" t="s">
        <v>238</v>
      </c>
      <c r="C252" t="s">
        <v>6292</v>
      </c>
      <c r="D252" t="s">
        <v>6317</v>
      </c>
      <c r="E252" t="str">
        <f t="shared" si="15"/>
        <v>Others</v>
      </c>
      <c r="F252" s="1">
        <f t="shared" si="16"/>
        <v>80</v>
      </c>
      <c r="G252">
        <v>0.4</v>
      </c>
      <c r="H252" s="1">
        <f t="shared" si="17"/>
        <v>48</v>
      </c>
      <c r="I252" s="3">
        <v>45850</v>
      </c>
      <c r="J252" s="3" t="str">
        <f t="shared" si="18"/>
        <v>Sat</v>
      </c>
      <c r="K252" s="2">
        <v>0.48680555555555555</v>
      </c>
      <c r="L252">
        <f t="shared" si="19"/>
        <v>11</v>
      </c>
      <c r="M252" t="str">
        <f>_xlfn.XLOOKUP(B252,Email_Data!A:A,Email_Data!C:C,"Organic",0)</f>
        <v>Organic</v>
      </c>
      <c r="N252" t="str">
        <f>_xlfn.XLOOKUP(Table1[[#This Row],[Filmmaker_ID]],Email_Data!$A:$A,Email_Data!$G:$G,"Not Found")</f>
        <v>Not Found</v>
      </c>
    </row>
    <row r="253" spans="1:14" x14ac:dyDescent="0.3">
      <c r="A253" t="s">
        <v>2531</v>
      </c>
      <c r="B253" t="s">
        <v>239</v>
      </c>
      <c r="C253" t="s">
        <v>6290</v>
      </c>
      <c r="D253" t="s">
        <v>6297</v>
      </c>
      <c r="E253" t="str">
        <f t="shared" si="15"/>
        <v>India</v>
      </c>
      <c r="F253" s="1">
        <f t="shared" si="16"/>
        <v>50</v>
      </c>
      <c r="G253">
        <v>0.1</v>
      </c>
      <c r="H253" s="1">
        <f t="shared" si="17"/>
        <v>45</v>
      </c>
      <c r="I253" s="3">
        <v>45884</v>
      </c>
      <c r="J253" s="3" t="str">
        <f t="shared" si="18"/>
        <v>Fri</v>
      </c>
      <c r="K253" s="2">
        <v>0.72777777777777775</v>
      </c>
      <c r="L253">
        <f t="shared" si="19"/>
        <v>17</v>
      </c>
      <c r="M253" t="str">
        <f>_xlfn.XLOOKUP(B253,Email_Data!A:A,Email_Data!C:C,"Organic",0)</f>
        <v>Organic</v>
      </c>
      <c r="N253" t="str">
        <f>_xlfn.XLOOKUP(Table1[[#This Row],[Filmmaker_ID]],Email_Data!$A:$A,Email_Data!$G:$G,"Not Found")</f>
        <v>Not Found</v>
      </c>
    </row>
    <row r="254" spans="1:14" x14ac:dyDescent="0.3">
      <c r="A254" t="s">
        <v>2532</v>
      </c>
      <c r="B254" t="s">
        <v>240</v>
      </c>
      <c r="C254" t="s">
        <v>6288</v>
      </c>
      <c r="D254" t="s">
        <v>6301</v>
      </c>
      <c r="E254" t="str">
        <f t="shared" si="15"/>
        <v>Germany</v>
      </c>
      <c r="F254" s="1">
        <f t="shared" si="16"/>
        <v>70</v>
      </c>
      <c r="G254">
        <v>0.3</v>
      </c>
      <c r="H254" s="1">
        <f t="shared" si="17"/>
        <v>49</v>
      </c>
      <c r="I254" s="3">
        <v>45844</v>
      </c>
      <c r="J254" s="3" t="str">
        <f t="shared" si="18"/>
        <v>Sun</v>
      </c>
      <c r="K254" s="2">
        <v>0.65486111111111112</v>
      </c>
      <c r="L254">
        <f t="shared" si="19"/>
        <v>15</v>
      </c>
      <c r="M254">
        <f>_xlfn.XLOOKUP(B254,Email_Data!A:A,Email_Data!C:C,"Organic",0)</f>
        <v>1</v>
      </c>
      <c r="N254">
        <f>_xlfn.XLOOKUP(Table1[[#This Row],[Filmmaker_ID]],Email_Data!$A:$A,Email_Data!$G:$G,"Not Found")</f>
        <v>15</v>
      </c>
    </row>
    <row r="255" spans="1:14" x14ac:dyDescent="0.3">
      <c r="A255" t="s">
        <v>2533</v>
      </c>
      <c r="B255" t="s">
        <v>241</v>
      </c>
      <c r="C255" t="s">
        <v>6283</v>
      </c>
      <c r="D255" t="s">
        <v>6297</v>
      </c>
      <c r="E255" t="str">
        <f t="shared" si="15"/>
        <v>India</v>
      </c>
      <c r="F255" s="1">
        <f t="shared" si="16"/>
        <v>80</v>
      </c>
      <c r="G255">
        <v>0</v>
      </c>
      <c r="H255" s="1">
        <f t="shared" si="17"/>
        <v>80</v>
      </c>
      <c r="I255" s="3">
        <v>45873</v>
      </c>
      <c r="J255" s="3" t="str">
        <f t="shared" si="18"/>
        <v>Mon</v>
      </c>
      <c r="K255" s="2">
        <v>0.69166666666666665</v>
      </c>
      <c r="L255">
        <f t="shared" si="19"/>
        <v>16</v>
      </c>
      <c r="M255">
        <f>_xlfn.XLOOKUP(B255,Email_Data!A:A,Email_Data!C:C,"Organic",0)</f>
        <v>0</v>
      </c>
      <c r="N255">
        <f>_xlfn.XLOOKUP(Table1[[#This Row],[Filmmaker_ID]],Email_Data!$A:$A,Email_Data!$G:$G,"Not Found")</f>
        <v>16</v>
      </c>
    </row>
    <row r="256" spans="1:14" x14ac:dyDescent="0.3">
      <c r="A256" t="s">
        <v>2534</v>
      </c>
      <c r="B256" t="s">
        <v>242</v>
      </c>
      <c r="C256" t="s">
        <v>6289</v>
      </c>
      <c r="D256" t="s">
        <v>6297</v>
      </c>
      <c r="E256" t="str">
        <f t="shared" si="15"/>
        <v>India</v>
      </c>
      <c r="F256" s="1">
        <f t="shared" si="16"/>
        <v>50</v>
      </c>
      <c r="G256">
        <v>0</v>
      </c>
      <c r="H256" s="1">
        <f t="shared" si="17"/>
        <v>50</v>
      </c>
      <c r="I256" s="3">
        <v>45898</v>
      </c>
      <c r="J256" s="3" t="str">
        <f t="shared" si="18"/>
        <v>Fri</v>
      </c>
      <c r="K256" s="2">
        <v>0.43958333333333333</v>
      </c>
      <c r="L256">
        <f t="shared" si="19"/>
        <v>10</v>
      </c>
      <c r="M256">
        <f>_xlfn.XLOOKUP(B256,Email_Data!A:A,Email_Data!C:C,"Organic",0)</f>
        <v>0</v>
      </c>
      <c r="N256">
        <f>_xlfn.XLOOKUP(Table1[[#This Row],[Filmmaker_ID]],Email_Data!$A:$A,Email_Data!$G:$G,"Not Found")</f>
        <v>9</v>
      </c>
    </row>
    <row r="257" spans="1:14" x14ac:dyDescent="0.3">
      <c r="A257" t="s">
        <v>2535</v>
      </c>
      <c r="B257" t="s">
        <v>243</v>
      </c>
      <c r="C257" t="s">
        <v>6284</v>
      </c>
      <c r="D257" t="s">
        <v>6295</v>
      </c>
      <c r="E257" t="str">
        <f t="shared" si="15"/>
        <v>United States</v>
      </c>
      <c r="F257" s="1">
        <f t="shared" si="16"/>
        <v>50</v>
      </c>
      <c r="G257">
        <v>0.4</v>
      </c>
      <c r="H257" s="1">
        <f t="shared" si="17"/>
        <v>30</v>
      </c>
      <c r="I257" s="3">
        <v>45867</v>
      </c>
      <c r="J257" s="3" t="str">
        <f t="shared" si="18"/>
        <v>Tue</v>
      </c>
      <c r="K257" s="2">
        <v>0.72986111111111107</v>
      </c>
      <c r="L257">
        <f t="shared" si="19"/>
        <v>17</v>
      </c>
      <c r="M257">
        <f>_xlfn.XLOOKUP(B257,Email_Data!A:A,Email_Data!C:C,"Organic",0)</f>
        <v>0</v>
      </c>
      <c r="N257">
        <f>_xlfn.XLOOKUP(Table1[[#This Row],[Filmmaker_ID]],Email_Data!$A:$A,Email_Data!$G:$G,"Not Found")</f>
        <v>7</v>
      </c>
    </row>
    <row r="258" spans="1:14" x14ac:dyDescent="0.3">
      <c r="A258" t="s">
        <v>2536</v>
      </c>
      <c r="B258" t="s">
        <v>244</v>
      </c>
      <c r="C258" t="s">
        <v>6291</v>
      </c>
      <c r="D258" t="s">
        <v>6297</v>
      </c>
      <c r="E258" t="str">
        <f t="shared" ref="E258:E321" si="20">VLOOKUP(D258,CODECHECK,2,FALSE)</f>
        <v>India</v>
      </c>
      <c r="F258" s="1">
        <f t="shared" ref="F258:F321" si="21">VLOOKUP(C258,Pricelist,2,FALSE)</f>
        <v>50</v>
      </c>
      <c r="G258">
        <v>0</v>
      </c>
      <c r="H258" s="1">
        <f t="shared" ref="H258:H321" si="22">F258-(G258*F258)</f>
        <v>50</v>
      </c>
      <c r="I258" s="3">
        <v>45851</v>
      </c>
      <c r="J258" s="3" t="str">
        <f t="shared" ref="J258:J321" si="23">TEXT(I258,"ddd")</f>
        <v>Sun</v>
      </c>
      <c r="K258" s="2">
        <v>0.69722222222222219</v>
      </c>
      <c r="L258">
        <f t="shared" ref="L258:L321" si="24">HOUR(K258)</f>
        <v>16</v>
      </c>
      <c r="M258">
        <f>_xlfn.XLOOKUP(B258,Email_Data!A:A,Email_Data!C:C,"Organic",0)</f>
        <v>0</v>
      </c>
      <c r="N258">
        <f>_xlfn.XLOOKUP(Table1[[#This Row],[Filmmaker_ID]],Email_Data!$A:$A,Email_Data!$G:$G,"Not Found")</f>
        <v>19</v>
      </c>
    </row>
    <row r="259" spans="1:14" x14ac:dyDescent="0.3">
      <c r="A259" t="s">
        <v>2537</v>
      </c>
      <c r="B259" t="s">
        <v>153</v>
      </c>
      <c r="C259" t="s">
        <v>6287</v>
      </c>
      <c r="D259" t="s">
        <v>6315</v>
      </c>
      <c r="E259" t="str">
        <f t="shared" si="20"/>
        <v>Nigeria</v>
      </c>
      <c r="F259" s="1">
        <f t="shared" si="21"/>
        <v>50</v>
      </c>
      <c r="G259">
        <v>0.2</v>
      </c>
      <c r="H259" s="1">
        <f t="shared" si="22"/>
        <v>40</v>
      </c>
      <c r="I259" s="3">
        <v>45883</v>
      </c>
      <c r="J259" s="3" t="str">
        <f t="shared" si="23"/>
        <v>Thu</v>
      </c>
      <c r="K259" s="2">
        <v>0.51736111111111116</v>
      </c>
      <c r="L259">
        <f t="shared" si="24"/>
        <v>12</v>
      </c>
      <c r="M259">
        <f>_xlfn.XLOOKUP(B259,Email_Data!A:A,Email_Data!C:C,"Organic",0)</f>
        <v>0</v>
      </c>
      <c r="N259">
        <f>_xlfn.XLOOKUP(Table1[[#This Row],[Filmmaker_ID]],Email_Data!$A:$A,Email_Data!$G:$G,"Not Found")</f>
        <v>12</v>
      </c>
    </row>
    <row r="260" spans="1:14" x14ac:dyDescent="0.3">
      <c r="A260" t="s">
        <v>2538</v>
      </c>
      <c r="B260" t="s">
        <v>245</v>
      </c>
      <c r="C260" t="s">
        <v>6283</v>
      </c>
      <c r="D260" t="s">
        <v>6313</v>
      </c>
      <c r="E260" t="str">
        <f t="shared" si="20"/>
        <v>South Korea</v>
      </c>
      <c r="F260" s="1">
        <f t="shared" si="21"/>
        <v>80</v>
      </c>
      <c r="G260">
        <v>0.2</v>
      </c>
      <c r="H260" s="1">
        <f t="shared" si="22"/>
        <v>64</v>
      </c>
      <c r="I260" s="3">
        <v>45894</v>
      </c>
      <c r="J260" s="3" t="str">
        <f t="shared" si="23"/>
        <v>Mon</v>
      </c>
      <c r="K260" s="2">
        <v>0.44305555555555554</v>
      </c>
      <c r="L260">
        <f t="shared" si="24"/>
        <v>10</v>
      </c>
      <c r="M260">
        <f>_xlfn.XLOOKUP(B260,Email_Data!A:A,Email_Data!C:C,"Organic",0)</f>
        <v>0</v>
      </c>
      <c r="N260">
        <f>_xlfn.XLOOKUP(Table1[[#This Row],[Filmmaker_ID]],Email_Data!$A:$A,Email_Data!$G:$G,"Not Found")</f>
        <v>15</v>
      </c>
    </row>
    <row r="261" spans="1:14" x14ac:dyDescent="0.3">
      <c r="A261" t="s">
        <v>2539</v>
      </c>
      <c r="B261" t="s">
        <v>246</v>
      </c>
      <c r="C261" t="s">
        <v>6288</v>
      </c>
      <c r="D261" t="s">
        <v>6295</v>
      </c>
      <c r="E261" t="str">
        <f t="shared" si="20"/>
        <v>United States</v>
      </c>
      <c r="F261" s="1">
        <f t="shared" si="21"/>
        <v>70</v>
      </c>
      <c r="G261">
        <v>0.3</v>
      </c>
      <c r="H261" s="1">
        <f t="shared" si="22"/>
        <v>49</v>
      </c>
      <c r="I261" s="3">
        <v>45846</v>
      </c>
      <c r="J261" s="3" t="str">
        <f t="shared" si="23"/>
        <v>Tue</v>
      </c>
      <c r="K261" s="2">
        <v>0.70763888888888893</v>
      </c>
      <c r="L261">
        <f t="shared" si="24"/>
        <v>16</v>
      </c>
      <c r="M261">
        <f>_xlfn.XLOOKUP(B261,Email_Data!A:A,Email_Data!C:C,"Organic",0)</f>
        <v>0</v>
      </c>
      <c r="N261">
        <f>_xlfn.XLOOKUP(Table1[[#This Row],[Filmmaker_ID]],Email_Data!$A:$A,Email_Data!$G:$G,"Not Found")</f>
        <v>10</v>
      </c>
    </row>
    <row r="262" spans="1:14" x14ac:dyDescent="0.3">
      <c r="A262" t="s">
        <v>2540</v>
      </c>
      <c r="B262" t="s">
        <v>247</v>
      </c>
      <c r="C262" t="s">
        <v>6285</v>
      </c>
      <c r="D262" t="s">
        <v>6317</v>
      </c>
      <c r="E262" t="str">
        <f t="shared" si="20"/>
        <v>Others</v>
      </c>
      <c r="F262" s="1">
        <f t="shared" si="21"/>
        <v>50</v>
      </c>
      <c r="G262">
        <v>0.1</v>
      </c>
      <c r="H262" s="1">
        <f t="shared" si="22"/>
        <v>45</v>
      </c>
      <c r="I262" s="3">
        <v>45857</v>
      </c>
      <c r="J262" s="3" t="str">
        <f t="shared" si="23"/>
        <v>Sat</v>
      </c>
      <c r="K262" s="2">
        <v>0.69930555555555551</v>
      </c>
      <c r="L262">
        <f t="shared" si="24"/>
        <v>16</v>
      </c>
      <c r="M262">
        <f>_xlfn.XLOOKUP(B262,Email_Data!A:A,Email_Data!C:C,"Organic",0)</f>
        <v>0</v>
      </c>
      <c r="N262">
        <f>_xlfn.XLOOKUP(Table1[[#This Row],[Filmmaker_ID]],Email_Data!$A:$A,Email_Data!$G:$G,"Not Found")</f>
        <v>10</v>
      </c>
    </row>
    <row r="263" spans="1:14" x14ac:dyDescent="0.3">
      <c r="A263" t="s">
        <v>2541</v>
      </c>
      <c r="B263" t="s">
        <v>248</v>
      </c>
      <c r="C263" t="s">
        <v>6285</v>
      </c>
      <c r="D263" t="s">
        <v>6317</v>
      </c>
      <c r="E263" t="str">
        <f t="shared" si="20"/>
        <v>Others</v>
      </c>
      <c r="F263" s="1">
        <f t="shared" si="21"/>
        <v>50</v>
      </c>
      <c r="G263">
        <v>0</v>
      </c>
      <c r="H263" s="1">
        <f t="shared" si="22"/>
        <v>50</v>
      </c>
      <c r="I263" s="3">
        <v>45869</v>
      </c>
      <c r="J263" s="3" t="str">
        <f t="shared" si="23"/>
        <v>Thu</v>
      </c>
      <c r="K263" s="2">
        <v>0.73888888888888893</v>
      </c>
      <c r="L263">
        <f t="shared" si="24"/>
        <v>17</v>
      </c>
      <c r="M263">
        <f>_xlfn.XLOOKUP(B263,Email_Data!A:A,Email_Data!C:C,"Organic",0)</f>
        <v>0</v>
      </c>
      <c r="N263">
        <f>_xlfn.XLOOKUP(Table1[[#This Row],[Filmmaker_ID]],Email_Data!$A:$A,Email_Data!$G:$G,"Not Found")</f>
        <v>13</v>
      </c>
    </row>
    <row r="264" spans="1:14" x14ac:dyDescent="0.3">
      <c r="A264" t="s">
        <v>2542</v>
      </c>
      <c r="B264" t="s">
        <v>249</v>
      </c>
      <c r="C264" t="s">
        <v>6287</v>
      </c>
      <c r="D264" t="s">
        <v>6311</v>
      </c>
      <c r="E264" t="str">
        <f t="shared" si="20"/>
        <v>Mexico</v>
      </c>
      <c r="F264" s="1">
        <f t="shared" si="21"/>
        <v>50</v>
      </c>
      <c r="G264">
        <v>0.3</v>
      </c>
      <c r="H264" s="1">
        <f t="shared" si="22"/>
        <v>35</v>
      </c>
      <c r="I264" s="3">
        <v>45884</v>
      </c>
      <c r="J264" s="3" t="str">
        <f t="shared" si="23"/>
        <v>Fri</v>
      </c>
      <c r="K264" s="2">
        <v>0.54791666666666672</v>
      </c>
      <c r="L264">
        <f t="shared" si="24"/>
        <v>13</v>
      </c>
      <c r="M264">
        <f>_xlfn.XLOOKUP(B264,Email_Data!A:A,Email_Data!C:C,"Organic",0)</f>
        <v>0</v>
      </c>
      <c r="N264">
        <f>_xlfn.XLOOKUP(Table1[[#This Row],[Filmmaker_ID]],Email_Data!$A:$A,Email_Data!$G:$G,"Not Found")</f>
        <v>16</v>
      </c>
    </row>
    <row r="265" spans="1:14" x14ac:dyDescent="0.3">
      <c r="A265" t="s">
        <v>2543</v>
      </c>
      <c r="B265" t="s">
        <v>250</v>
      </c>
      <c r="C265" t="s">
        <v>6286</v>
      </c>
      <c r="D265" t="s">
        <v>6315</v>
      </c>
      <c r="E265" t="str">
        <f t="shared" si="20"/>
        <v>Nigeria</v>
      </c>
      <c r="F265" s="1">
        <f t="shared" si="21"/>
        <v>50</v>
      </c>
      <c r="G265">
        <v>0.3</v>
      </c>
      <c r="H265" s="1">
        <f t="shared" si="22"/>
        <v>35</v>
      </c>
      <c r="I265" s="3">
        <v>45858</v>
      </c>
      <c r="J265" s="3" t="str">
        <f t="shared" si="23"/>
        <v>Sun</v>
      </c>
      <c r="K265" s="2">
        <v>0.41944444444444445</v>
      </c>
      <c r="L265">
        <f t="shared" si="24"/>
        <v>10</v>
      </c>
      <c r="M265">
        <f>_xlfn.XLOOKUP(B265,Email_Data!A:A,Email_Data!C:C,"Organic",0)</f>
        <v>0</v>
      </c>
      <c r="N265">
        <f>_xlfn.XLOOKUP(Table1[[#This Row],[Filmmaker_ID]],Email_Data!$A:$A,Email_Data!$G:$G,"Not Found")</f>
        <v>16</v>
      </c>
    </row>
    <row r="266" spans="1:14" x14ac:dyDescent="0.3">
      <c r="A266" t="s">
        <v>2544</v>
      </c>
      <c r="B266" t="s">
        <v>251</v>
      </c>
      <c r="C266" t="s">
        <v>6283</v>
      </c>
      <c r="D266" t="s">
        <v>6307</v>
      </c>
      <c r="E266" t="str">
        <f t="shared" si="20"/>
        <v>Brazil</v>
      </c>
      <c r="F266" s="1">
        <f t="shared" si="21"/>
        <v>80</v>
      </c>
      <c r="G266">
        <v>0.3</v>
      </c>
      <c r="H266" s="1">
        <f t="shared" si="22"/>
        <v>56</v>
      </c>
      <c r="I266" s="3">
        <v>45894</v>
      </c>
      <c r="J266" s="3" t="str">
        <f t="shared" si="23"/>
        <v>Mon</v>
      </c>
      <c r="K266" s="2">
        <v>0.74652777777777779</v>
      </c>
      <c r="L266">
        <f t="shared" si="24"/>
        <v>17</v>
      </c>
      <c r="M266" t="str">
        <f>_xlfn.XLOOKUP(B266,Email_Data!A:A,Email_Data!C:C,"Organic",0)</f>
        <v>Organic</v>
      </c>
      <c r="N266" t="str">
        <f>_xlfn.XLOOKUP(Table1[[#This Row],[Filmmaker_ID]],Email_Data!$A:$A,Email_Data!$G:$G,"Not Found")</f>
        <v>Not Found</v>
      </c>
    </row>
    <row r="267" spans="1:14" x14ac:dyDescent="0.3">
      <c r="A267" t="s">
        <v>2545</v>
      </c>
      <c r="B267" t="s">
        <v>252</v>
      </c>
      <c r="C267" t="s">
        <v>6290</v>
      </c>
      <c r="D267" t="s">
        <v>6295</v>
      </c>
      <c r="E267" t="str">
        <f t="shared" si="20"/>
        <v>United States</v>
      </c>
      <c r="F267" s="1">
        <f t="shared" si="21"/>
        <v>50</v>
      </c>
      <c r="G267">
        <v>0.4</v>
      </c>
      <c r="H267" s="1">
        <f t="shared" si="22"/>
        <v>30</v>
      </c>
      <c r="I267" s="3">
        <v>45872</v>
      </c>
      <c r="J267" s="3" t="str">
        <f t="shared" si="23"/>
        <v>Sun</v>
      </c>
      <c r="K267" s="2">
        <v>0.65972222222222221</v>
      </c>
      <c r="L267">
        <f t="shared" si="24"/>
        <v>15</v>
      </c>
      <c r="M267">
        <f>_xlfn.XLOOKUP(B267,Email_Data!A:A,Email_Data!C:C,"Organic",0)</f>
        <v>1</v>
      </c>
      <c r="N267">
        <f>_xlfn.XLOOKUP(Table1[[#This Row],[Filmmaker_ID]],Email_Data!$A:$A,Email_Data!$G:$G,"Not Found")</f>
        <v>17</v>
      </c>
    </row>
    <row r="268" spans="1:14" x14ac:dyDescent="0.3">
      <c r="A268" t="s">
        <v>2546</v>
      </c>
      <c r="B268" t="s">
        <v>253</v>
      </c>
      <c r="C268" t="s">
        <v>6288</v>
      </c>
      <c r="D268" t="s">
        <v>6301</v>
      </c>
      <c r="E268" t="str">
        <f t="shared" si="20"/>
        <v>Germany</v>
      </c>
      <c r="F268" s="1">
        <f t="shared" si="21"/>
        <v>70</v>
      </c>
      <c r="G268">
        <v>0.2</v>
      </c>
      <c r="H268" s="1">
        <f t="shared" si="22"/>
        <v>56</v>
      </c>
      <c r="I268" s="3">
        <v>45841</v>
      </c>
      <c r="J268" s="3" t="str">
        <f t="shared" si="23"/>
        <v>Thu</v>
      </c>
      <c r="K268" s="2">
        <v>0.40694444444444444</v>
      </c>
      <c r="L268">
        <f t="shared" si="24"/>
        <v>9</v>
      </c>
      <c r="M268">
        <f>_xlfn.XLOOKUP(B268,Email_Data!A:A,Email_Data!C:C,"Organic",0)</f>
        <v>0</v>
      </c>
      <c r="N268">
        <f>_xlfn.XLOOKUP(Table1[[#This Row],[Filmmaker_ID]],Email_Data!$A:$A,Email_Data!$G:$G,"Not Found")</f>
        <v>9</v>
      </c>
    </row>
    <row r="269" spans="1:14" x14ac:dyDescent="0.3">
      <c r="A269" t="s">
        <v>2547</v>
      </c>
      <c r="B269" t="s">
        <v>254</v>
      </c>
      <c r="C269" t="s">
        <v>6291</v>
      </c>
      <c r="D269" t="s">
        <v>6307</v>
      </c>
      <c r="E269" t="str">
        <f t="shared" si="20"/>
        <v>Brazil</v>
      </c>
      <c r="F269" s="1">
        <f t="shared" si="21"/>
        <v>50</v>
      </c>
      <c r="G269">
        <v>0.2</v>
      </c>
      <c r="H269" s="1">
        <f t="shared" si="22"/>
        <v>40</v>
      </c>
      <c r="I269" s="3">
        <v>45840</v>
      </c>
      <c r="J269" s="3" t="str">
        <f t="shared" si="23"/>
        <v>Wed</v>
      </c>
      <c r="K269" s="2">
        <v>0.59166666666666667</v>
      </c>
      <c r="L269">
        <f t="shared" si="24"/>
        <v>14</v>
      </c>
      <c r="M269" t="str">
        <f>_xlfn.XLOOKUP(B269,Email_Data!A:A,Email_Data!C:C,"Organic",0)</f>
        <v>Organic</v>
      </c>
      <c r="N269" t="str">
        <f>_xlfn.XLOOKUP(Table1[[#This Row],[Filmmaker_ID]],Email_Data!$A:$A,Email_Data!$G:$G,"Not Found")</f>
        <v>Not Found</v>
      </c>
    </row>
    <row r="270" spans="1:14" x14ac:dyDescent="0.3">
      <c r="A270" t="s">
        <v>2548</v>
      </c>
      <c r="B270" t="s">
        <v>47</v>
      </c>
      <c r="C270" t="s">
        <v>6292</v>
      </c>
      <c r="D270" t="s">
        <v>6301</v>
      </c>
      <c r="E270" t="str">
        <f t="shared" si="20"/>
        <v>Germany</v>
      </c>
      <c r="F270" s="1">
        <f t="shared" si="21"/>
        <v>80</v>
      </c>
      <c r="G270">
        <v>0.3</v>
      </c>
      <c r="H270" s="1">
        <f t="shared" si="22"/>
        <v>56</v>
      </c>
      <c r="I270" s="3">
        <v>45845</v>
      </c>
      <c r="J270" s="3" t="str">
        <f t="shared" si="23"/>
        <v>Mon</v>
      </c>
      <c r="K270" s="2">
        <v>0.38124999999999998</v>
      </c>
      <c r="L270">
        <f t="shared" si="24"/>
        <v>9</v>
      </c>
      <c r="M270">
        <f>_xlfn.XLOOKUP(B270,Email_Data!A:A,Email_Data!C:C,"Organic",0)</f>
        <v>0</v>
      </c>
      <c r="N270">
        <f>_xlfn.XLOOKUP(Table1[[#This Row],[Filmmaker_ID]],Email_Data!$A:$A,Email_Data!$G:$G,"Not Found")</f>
        <v>15</v>
      </c>
    </row>
    <row r="271" spans="1:14" x14ac:dyDescent="0.3">
      <c r="A271" t="s">
        <v>2549</v>
      </c>
      <c r="B271" t="s">
        <v>255</v>
      </c>
      <c r="C271" t="s">
        <v>6282</v>
      </c>
      <c r="D271" t="s">
        <v>6299</v>
      </c>
      <c r="E271" t="str">
        <f t="shared" si="20"/>
        <v>United Kingdom</v>
      </c>
      <c r="F271" s="1">
        <f t="shared" si="21"/>
        <v>70</v>
      </c>
      <c r="G271">
        <v>0.2</v>
      </c>
      <c r="H271" s="1">
        <f t="shared" si="22"/>
        <v>56</v>
      </c>
      <c r="I271" s="3">
        <v>45894</v>
      </c>
      <c r="J271" s="3" t="str">
        <f t="shared" si="23"/>
        <v>Mon</v>
      </c>
      <c r="K271" s="2">
        <v>0.66597222222222219</v>
      </c>
      <c r="L271">
        <f t="shared" si="24"/>
        <v>15</v>
      </c>
      <c r="M271" t="str">
        <f>_xlfn.XLOOKUP(B271,Email_Data!A:A,Email_Data!C:C,"Organic",0)</f>
        <v>Organic</v>
      </c>
      <c r="N271" t="str">
        <f>_xlfn.XLOOKUP(Table1[[#This Row],[Filmmaker_ID]],Email_Data!$A:$A,Email_Data!$G:$G,"Not Found")</f>
        <v>Not Found</v>
      </c>
    </row>
    <row r="272" spans="1:14" x14ac:dyDescent="0.3">
      <c r="A272" t="s">
        <v>2550</v>
      </c>
      <c r="B272" t="s">
        <v>256</v>
      </c>
      <c r="C272" t="s">
        <v>6288</v>
      </c>
      <c r="D272" t="s">
        <v>6295</v>
      </c>
      <c r="E272" t="str">
        <f t="shared" si="20"/>
        <v>United States</v>
      </c>
      <c r="F272" s="1">
        <f t="shared" si="21"/>
        <v>70</v>
      </c>
      <c r="G272">
        <v>0</v>
      </c>
      <c r="H272" s="1">
        <f t="shared" si="22"/>
        <v>70</v>
      </c>
      <c r="I272" s="3">
        <v>45883</v>
      </c>
      <c r="J272" s="3" t="str">
        <f t="shared" si="23"/>
        <v>Thu</v>
      </c>
      <c r="K272" s="2">
        <v>0.46944444444444444</v>
      </c>
      <c r="L272">
        <f t="shared" si="24"/>
        <v>11</v>
      </c>
      <c r="M272">
        <f>_xlfn.XLOOKUP(B272,Email_Data!A:A,Email_Data!C:C,"Organic",0)</f>
        <v>1</v>
      </c>
      <c r="N272">
        <f>_xlfn.XLOOKUP(Table1[[#This Row],[Filmmaker_ID]],Email_Data!$A:$A,Email_Data!$G:$G,"Not Found")</f>
        <v>11</v>
      </c>
    </row>
    <row r="273" spans="1:14" x14ac:dyDescent="0.3">
      <c r="A273" t="s">
        <v>2551</v>
      </c>
      <c r="B273" t="s">
        <v>257</v>
      </c>
      <c r="C273" t="s">
        <v>6282</v>
      </c>
      <c r="D273" t="s">
        <v>6301</v>
      </c>
      <c r="E273" t="str">
        <f t="shared" si="20"/>
        <v>Germany</v>
      </c>
      <c r="F273" s="1">
        <f t="shared" si="21"/>
        <v>70</v>
      </c>
      <c r="G273">
        <v>0.3</v>
      </c>
      <c r="H273" s="1">
        <f t="shared" si="22"/>
        <v>49</v>
      </c>
      <c r="I273" s="3">
        <v>45843</v>
      </c>
      <c r="J273" s="3" t="str">
        <f t="shared" si="23"/>
        <v>Sat</v>
      </c>
      <c r="K273" s="2">
        <v>0.60069444444444442</v>
      </c>
      <c r="L273">
        <f t="shared" si="24"/>
        <v>14</v>
      </c>
      <c r="M273">
        <f>_xlfn.XLOOKUP(B273,Email_Data!A:A,Email_Data!C:C,"Organic",0)</f>
        <v>1</v>
      </c>
      <c r="N273">
        <f>_xlfn.XLOOKUP(Table1[[#This Row],[Filmmaker_ID]],Email_Data!$A:$A,Email_Data!$G:$G,"Not Found")</f>
        <v>7</v>
      </c>
    </row>
    <row r="274" spans="1:14" x14ac:dyDescent="0.3">
      <c r="A274" t="s">
        <v>2552</v>
      </c>
      <c r="B274" t="s">
        <v>258</v>
      </c>
      <c r="C274" t="s">
        <v>6285</v>
      </c>
      <c r="D274" t="s">
        <v>6295</v>
      </c>
      <c r="E274" t="str">
        <f t="shared" si="20"/>
        <v>United States</v>
      </c>
      <c r="F274" s="1">
        <f t="shared" si="21"/>
        <v>50</v>
      </c>
      <c r="G274">
        <v>0.3</v>
      </c>
      <c r="H274" s="1">
        <f t="shared" si="22"/>
        <v>35</v>
      </c>
      <c r="I274" s="3">
        <v>45892</v>
      </c>
      <c r="J274" s="3" t="str">
        <f t="shared" si="23"/>
        <v>Sat</v>
      </c>
      <c r="K274" s="2">
        <v>0.6875</v>
      </c>
      <c r="L274">
        <f t="shared" si="24"/>
        <v>16</v>
      </c>
      <c r="M274">
        <f>_xlfn.XLOOKUP(B274,Email_Data!A:A,Email_Data!C:C,"Organic",0)</f>
        <v>0</v>
      </c>
      <c r="N274">
        <f>_xlfn.XLOOKUP(Table1[[#This Row],[Filmmaker_ID]],Email_Data!$A:$A,Email_Data!$G:$G,"Not Found")</f>
        <v>19</v>
      </c>
    </row>
    <row r="275" spans="1:14" x14ac:dyDescent="0.3">
      <c r="A275" t="s">
        <v>2553</v>
      </c>
      <c r="B275" t="s">
        <v>259</v>
      </c>
      <c r="C275" t="s">
        <v>6283</v>
      </c>
      <c r="D275" t="s">
        <v>6297</v>
      </c>
      <c r="E275" t="str">
        <f t="shared" si="20"/>
        <v>India</v>
      </c>
      <c r="F275" s="1">
        <f t="shared" si="21"/>
        <v>80</v>
      </c>
      <c r="G275">
        <v>0.2</v>
      </c>
      <c r="H275" s="1">
        <f t="shared" si="22"/>
        <v>64</v>
      </c>
      <c r="I275" s="3">
        <v>45883</v>
      </c>
      <c r="J275" s="3" t="str">
        <f t="shared" si="23"/>
        <v>Thu</v>
      </c>
      <c r="K275" s="2">
        <v>0.51180555555555551</v>
      </c>
      <c r="L275">
        <f t="shared" si="24"/>
        <v>12</v>
      </c>
      <c r="M275">
        <f>_xlfn.XLOOKUP(B275,Email_Data!A:A,Email_Data!C:C,"Organic",0)</f>
        <v>1</v>
      </c>
      <c r="N275">
        <f>_xlfn.XLOOKUP(Table1[[#This Row],[Filmmaker_ID]],Email_Data!$A:$A,Email_Data!$G:$G,"Not Found")</f>
        <v>11</v>
      </c>
    </row>
    <row r="276" spans="1:14" x14ac:dyDescent="0.3">
      <c r="A276" t="s">
        <v>2554</v>
      </c>
      <c r="B276" t="s">
        <v>260</v>
      </c>
      <c r="C276" t="s">
        <v>6292</v>
      </c>
      <c r="D276" t="s">
        <v>6309</v>
      </c>
      <c r="E276" t="str">
        <f t="shared" si="20"/>
        <v>France</v>
      </c>
      <c r="F276" s="1">
        <f t="shared" si="21"/>
        <v>80</v>
      </c>
      <c r="G276">
        <v>0.3</v>
      </c>
      <c r="H276" s="1">
        <f t="shared" si="22"/>
        <v>56</v>
      </c>
      <c r="I276" s="3">
        <v>45878</v>
      </c>
      <c r="J276" s="3" t="str">
        <f t="shared" si="23"/>
        <v>Sat</v>
      </c>
      <c r="K276" s="2">
        <v>0.42777777777777776</v>
      </c>
      <c r="L276">
        <f t="shared" si="24"/>
        <v>10</v>
      </c>
      <c r="M276">
        <f>_xlfn.XLOOKUP(B276,Email_Data!A:A,Email_Data!C:C,"Organic",0)</f>
        <v>1</v>
      </c>
      <c r="N276">
        <f>_xlfn.XLOOKUP(Table1[[#This Row],[Filmmaker_ID]],Email_Data!$A:$A,Email_Data!$G:$G,"Not Found")</f>
        <v>7</v>
      </c>
    </row>
    <row r="277" spans="1:14" x14ac:dyDescent="0.3">
      <c r="A277" t="s">
        <v>2555</v>
      </c>
      <c r="B277" t="s">
        <v>261</v>
      </c>
      <c r="C277" t="s">
        <v>6285</v>
      </c>
      <c r="D277" t="s">
        <v>6313</v>
      </c>
      <c r="E277" t="str">
        <f t="shared" si="20"/>
        <v>South Korea</v>
      </c>
      <c r="F277" s="1">
        <f t="shared" si="21"/>
        <v>50</v>
      </c>
      <c r="G277">
        <v>0.2</v>
      </c>
      <c r="H277" s="1">
        <f t="shared" si="22"/>
        <v>40</v>
      </c>
      <c r="I277" s="3">
        <v>45884</v>
      </c>
      <c r="J277" s="3" t="str">
        <f t="shared" si="23"/>
        <v>Fri</v>
      </c>
      <c r="K277" s="2">
        <v>0.62847222222222221</v>
      </c>
      <c r="L277">
        <f t="shared" si="24"/>
        <v>15</v>
      </c>
      <c r="M277" t="str">
        <f>_xlfn.XLOOKUP(B277,Email_Data!A:A,Email_Data!C:C,"Organic",0)</f>
        <v>Organic</v>
      </c>
      <c r="N277" t="str">
        <f>_xlfn.XLOOKUP(Table1[[#This Row],[Filmmaker_ID]],Email_Data!$A:$A,Email_Data!$G:$G,"Not Found")</f>
        <v>Not Found</v>
      </c>
    </row>
    <row r="278" spans="1:14" x14ac:dyDescent="0.3">
      <c r="A278" t="s">
        <v>2556</v>
      </c>
      <c r="B278" t="s">
        <v>262</v>
      </c>
      <c r="C278" t="s">
        <v>6291</v>
      </c>
      <c r="D278" t="s">
        <v>6309</v>
      </c>
      <c r="E278" t="str">
        <f t="shared" si="20"/>
        <v>France</v>
      </c>
      <c r="F278" s="1">
        <f t="shared" si="21"/>
        <v>50</v>
      </c>
      <c r="G278">
        <v>0.3</v>
      </c>
      <c r="H278" s="1">
        <f t="shared" si="22"/>
        <v>35</v>
      </c>
      <c r="I278" s="3">
        <v>45842</v>
      </c>
      <c r="J278" s="3" t="str">
        <f t="shared" si="23"/>
        <v>Fri</v>
      </c>
      <c r="K278" s="2">
        <v>0.39097222222222222</v>
      </c>
      <c r="L278">
        <f t="shared" si="24"/>
        <v>9</v>
      </c>
      <c r="M278">
        <f>_xlfn.XLOOKUP(B278,Email_Data!A:A,Email_Data!C:C,"Organic",0)</f>
        <v>1</v>
      </c>
      <c r="N278">
        <f>_xlfn.XLOOKUP(Table1[[#This Row],[Filmmaker_ID]],Email_Data!$A:$A,Email_Data!$G:$G,"Not Found")</f>
        <v>8</v>
      </c>
    </row>
    <row r="279" spans="1:14" x14ac:dyDescent="0.3">
      <c r="A279" t="s">
        <v>2557</v>
      </c>
      <c r="B279" t="s">
        <v>263</v>
      </c>
      <c r="C279" t="s">
        <v>6291</v>
      </c>
      <c r="D279" t="s">
        <v>6299</v>
      </c>
      <c r="E279" t="str">
        <f t="shared" si="20"/>
        <v>United Kingdom</v>
      </c>
      <c r="F279" s="1">
        <f t="shared" si="21"/>
        <v>50</v>
      </c>
      <c r="G279">
        <v>0.3</v>
      </c>
      <c r="H279" s="1">
        <f t="shared" si="22"/>
        <v>35</v>
      </c>
      <c r="I279" s="3">
        <v>45859</v>
      </c>
      <c r="J279" s="3" t="str">
        <f t="shared" si="23"/>
        <v>Mon</v>
      </c>
      <c r="K279" s="2">
        <v>0.70902777777777781</v>
      </c>
      <c r="L279">
        <f t="shared" si="24"/>
        <v>17</v>
      </c>
      <c r="M279">
        <f>_xlfn.XLOOKUP(B279,Email_Data!A:A,Email_Data!C:C,"Organic",0)</f>
        <v>1</v>
      </c>
      <c r="N279">
        <f>_xlfn.XLOOKUP(Table1[[#This Row],[Filmmaker_ID]],Email_Data!$A:$A,Email_Data!$G:$G,"Not Found")</f>
        <v>19</v>
      </c>
    </row>
    <row r="280" spans="1:14" x14ac:dyDescent="0.3">
      <c r="A280" t="s">
        <v>2558</v>
      </c>
      <c r="B280" t="s">
        <v>264</v>
      </c>
      <c r="C280" t="s">
        <v>6283</v>
      </c>
      <c r="D280" t="s">
        <v>6299</v>
      </c>
      <c r="E280" t="str">
        <f t="shared" si="20"/>
        <v>United Kingdom</v>
      </c>
      <c r="F280" s="1">
        <f t="shared" si="21"/>
        <v>80</v>
      </c>
      <c r="G280">
        <v>0.4</v>
      </c>
      <c r="H280" s="1">
        <f t="shared" si="22"/>
        <v>48</v>
      </c>
      <c r="I280" s="3">
        <v>45897</v>
      </c>
      <c r="J280" s="3" t="str">
        <f t="shared" si="23"/>
        <v>Thu</v>
      </c>
      <c r="K280" s="2">
        <v>0.67361111111111116</v>
      </c>
      <c r="L280">
        <f t="shared" si="24"/>
        <v>16</v>
      </c>
      <c r="M280">
        <f>_xlfn.XLOOKUP(B280,Email_Data!A:A,Email_Data!C:C,"Organic",0)</f>
        <v>0</v>
      </c>
      <c r="N280">
        <f>_xlfn.XLOOKUP(Table1[[#This Row],[Filmmaker_ID]],Email_Data!$A:$A,Email_Data!$G:$G,"Not Found")</f>
        <v>13</v>
      </c>
    </row>
    <row r="281" spans="1:14" x14ac:dyDescent="0.3">
      <c r="A281" t="s">
        <v>2559</v>
      </c>
      <c r="B281" t="s">
        <v>265</v>
      </c>
      <c r="C281" t="s">
        <v>6288</v>
      </c>
      <c r="D281" t="s">
        <v>6317</v>
      </c>
      <c r="E281" t="str">
        <f t="shared" si="20"/>
        <v>Others</v>
      </c>
      <c r="F281" s="1">
        <f t="shared" si="21"/>
        <v>70</v>
      </c>
      <c r="G281">
        <v>0.4</v>
      </c>
      <c r="H281" s="1">
        <f t="shared" si="22"/>
        <v>42</v>
      </c>
      <c r="I281" s="3">
        <v>45843</v>
      </c>
      <c r="J281" s="3" t="str">
        <f t="shared" si="23"/>
        <v>Sat</v>
      </c>
      <c r="K281" s="2">
        <v>0.68402777777777779</v>
      </c>
      <c r="L281">
        <f t="shared" si="24"/>
        <v>16</v>
      </c>
      <c r="M281">
        <f>_xlfn.XLOOKUP(B281,Email_Data!A:A,Email_Data!C:C,"Organic",0)</f>
        <v>1</v>
      </c>
      <c r="N281">
        <f>_xlfn.XLOOKUP(Table1[[#This Row],[Filmmaker_ID]],Email_Data!$A:$A,Email_Data!$G:$G,"Not Found")</f>
        <v>12</v>
      </c>
    </row>
    <row r="282" spans="1:14" x14ac:dyDescent="0.3">
      <c r="A282" t="s">
        <v>2560</v>
      </c>
      <c r="B282" t="s">
        <v>266</v>
      </c>
      <c r="C282" t="s">
        <v>6285</v>
      </c>
      <c r="D282" t="s">
        <v>6317</v>
      </c>
      <c r="E282" t="str">
        <f t="shared" si="20"/>
        <v>Others</v>
      </c>
      <c r="F282" s="1">
        <f t="shared" si="21"/>
        <v>50</v>
      </c>
      <c r="G282">
        <v>0.2</v>
      </c>
      <c r="H282" s="1">
        <f t="shared" si="22"/>
        <v>40</v>
      </c>
      <c r="I282" s="3">
        <v>45868</v>
      </c>
      <c r="J282" s="3" t="str">
        <f t="shared" si="23"/>
        <v>Wed</v>
      </c>
      <c r="K282" s="2">
        <v>0.55763888888888891</v>
      </c>
      <c r="L282">
        <f t="shared" si="24"/>
        <v>13</v>
      </c>
      <c r="M282">
        <f>_xlfn.XLOOKUP(B282,Email_Data!A:A,Email_Data!C:C,"Organic",0)</f>
        <v>1</v>
      </c>
      <c r="N282">
        <f>_xlfn.XLOOKUP(Table1[[#This Row],[Filmmaker_ID]],Email_Data!$A:$A,Email_Data!$G:$G,"Not Found")</f>
        <v>7</v>
      </c>
    </row>
    <row r="283" spans="1:14" x14ac:dyDescent="0.3">
      <c r="A283" t="s">
        <v>2561</v>
      </c>
      <c r="B283" t="s">
        <v>267</v>
      </c>
      <c r="C283" t="s">
        <v>6285</v>
      </c>
      <c r="D283" t="s">
        <v>6317</v>
      </c>
      <c r="E283" t="str">
        <f t="shared" si="20"/>
        <v>Others</v>
      </c>
      <c r="F283" s="1">
        <f t="shared" si="21"/>
        <v>50</v>
      </c>
      <c r="G283">
        <v>0.3</v>
      </c>
      <c r="H283" s="1">
        <f t="shared" si="22"/>
        <v>35</v>
      </c>
      <c r="I283" s="3">
        <v>45858</v>
      </c>
      <c r="J283" s="3" t="str">
        <f t="shared" si="23"/>
        <v>Sun</v>
      </c>
      <c r="K283" s="2">
        <v>0.68333333333333335</v>
      </c>
      <c r="L283">
        <f t="shared" si="24"/>
        <v>16</v>
      </c>
      <c r="M283">
        <f>_xlfn.XLOOKUP(B283,Email_Data!A:A,Email_Data!C:C,"Organic",0)</f>
        <v>0</v>
      </c>
      <c r="N283">
        <f>_xlfn.XLOOKUP(Table1[[#This Row],[Filmmaker_ID]],Email_Data!$A:$A,Email_Data!$G:$G,"Not Found")</f>
        <v>16</v>
      </c>
    </row>
    <row r="284" spans="1:14" x14ac:dyDescent="0.3">
      <c r="A284" t="s">
        <v>2562</v>
      </c>
      <c r="B284" t="s">
        <v>268</v>
      </c>
      <c r="C284" t="s">
        <v>6292</v>
      </c>
      <c r="D284" t="s">
        <v>6301</v>
      </c>
      <c r="E284" t="str">
        <f t="shared" si="20"/>
        <v>Germany</v>
      </c>
      <c r="F284" s="1">
        <f t="shared" si="21"/>
        <v>80</v>
      </c>
      <c r="G284">
        <v>0</v>
      </c>
      <c r="H284" s="1">
        <f t="shared" si="22"/>
        <v>80</v>
      </c>
      <c r="I284" s="3">
        <v>45887</v>
      </c>
      <c r="J284" s="3" t="str">
        <f t="shared" si="23"/>
        <v>Mon</v>
      </c>
      <c r="K284" s="2">
        <v>0.44236111111111109</v>
      </c>
      <c r="L284">
        <f t="shared" si="24"/>
        <v>10</v>
      </c>
      <c r="M284">
        <f>_xlfn.XLOOKUP(B284,Email_Data!A:A,Email_Data!C:C,"Organic",0)</f>
        <v>0</v>
      </c>
      <c r="N284">
        <f>_xlfn.XLOOKUP(Table1[[#This Row],[Filmmaker_ID]],Email_Data!$A:$A,Email_Data!$G:$G,"Not Found")</f>
        <v>7</v>
      </c>
    </row>
    <row r="285" spans="1:14" x14ac:dyDescent="0.3">
      <c r="A285" t="s">
        <v>2563</v>
      </c>
      <c r="B285" t="s">
        <v>269</v>
      </c>
      <c r="C285" t="s">
        <v>6281</v>
      </c>
      <c r="D285" t="s">
        <v>6295</v>
      </c>
      <c r="E285" t="str">
        <f t="shared" si="20"/>
        <v>United States</v>
      </c>
      <c r="F285" s="1">
        <f t="shared" si="21"/>
        <v>70</v>
      </c>
      <c r="G285">
        <v>0.2</v>
      </c>
      <c r="H285" s="1">
        <f t="shared" si="22"/>
        <v>56</v>
      </c>
      <c r="I285" s="3">
        <v>45865</v>
      </c>
      <c r="J285" s="3" t="str">
        <f t="shared" si="23"/>
        <v>Sun</v>
      </c>
      <c r="K285" s="2">
        <v>0.46319444444444446</v>
      </c>
      <c r="L285">
        <f t="shared" si="24"/>
        <v>11</v>
      </c>
      <c r="M285">
        <f>_xlfn.XLOOKUP(B285,Email_Data!A:A,Email_Data!C:C,"Organic",0)</f>
        <v>0</v>
      </c>
      <c r="N285">
        <f>_xlfn.XLOOKUP(Table1[[#This Row],[Filmmaker_ID]],Email_Data!$A:$A,Email_Data!$G:$G,"Not Found")</f>
        <v>14</v>
      </c>
    </row>
    <row r="286" spans="1:14" x14ac:dyDescent="0.3">
      <c r="A286" t="s">
        <v>2564</v>
      </c>
      <c r="B286" t="s">
        <v>59</v>
      </c>
      <c r="C286" t="s">
        <v>6286</v>
      </c>
      <c r="D286" t="s">
        <v>6295</v>
      </c>
      <c r="E286" t="str">
        <f t="shared" si="20"/>
        <v>United States</v>
      </c>
      <c r="F286" s="1">
        <f t="shared" si="21"/>
        <v>50</v>
      </c>
      <c r="G286">
        <v>0</v>
      </c>
      <c r="H286" s="1">
        <f t="shared" si="22"/>
        <v>50</v>
      </c>
      <c r="I286" s="3">
        <v>45897</v>
      </c>
      <c r="J286" s="3" t="str">
        <f t="shared" si="23"/>
        <v>Thu</v>
      </c>
      <c r="K286" s="2">
        <v>0.73472222222222228</v>
      </c>
      <c r="L286">
        <f t="shared" si="24"/>
        <v>17</v>
      </c>
      <c r="M286">
        <f>_xlfn.XLOOKUP(B286,Email_Data!A:A,Email_Data!C:C,"Organic",0)</f>
        <v>1</v>
      </c>
      <c r="N286">
        <f>_xlfn.XLOOKUP(Table1[[#This Row],[Filmmaker_ID]],Email_Data!$A:$A,Email_Data!$G:$G,"Not Found")</f>
        <v>15</v>
      </c>
    </row>
    <row r="287" spans="1:14" x14ac:dyDescent="0.3">
      <c r="A287" t="s">
        <v>2565</v>
      </c>
      <c r="B287" t="s">
        <v>270</v>
      </c>
      <c r="C287" t="s">
        <v>6287</v>
      </c>
      <c r="D287" t="s">
        <v>6317</v>
      </c>
      <c r="E287" t="str">
        <f t="shared" si="20"/>
        <v>Others</v>
      </c>
      <c r="F287" s="1">
        <f t="shared" si="21"/>
        <v>50</v>
      </c>
      <c r="G287">
        <v>0.3</v>
      </c>
      <c r="H287" s="1">
        <f t="shared" si="22"/>
        <v>35</v>
      </c>
      <c r="I287" s="3">
        <v>45885</v>
      </c>
      <c r="J287" s="3" t="str">
        <f t="shared" si="23"/>
        <v>Sat</v>
      </c>
      <c r="K287" s="2">
        <v>0.40416666666666667</v>
      </c>
      <c r="L287">
        <f t="shared" si="24"/>
        <v>9</v>
      </c>
      <c r="M287" t="str">
        <f>_xlfn.XLOOKUP(B287,Email_Data!A:A,Email_Data!C:C,"Organic",0)</f>
        <v>Organic</v>
      </c>
      <c r="N287" t="str">
        <f>_xlfn.XLOOKUP(Table1[[#This Row],[Filmmaker_ID]],Email_Data!$A:$A,Email_Data!$G:$G,"Not Found")</f>
        <v>Not Found</v>
      </c>
    </row>
    <row r="288" spans="1:14" x14ac:dyDescent="0.3">
      <c r="A288" t="s">
        <v>2566</v>
      </c>
      <c r="B288" t="s">
        <v>271</v>
      </c>
      <c r="C288" t="s">
        <v>6289</v>
      </c>
      <c r="D288" t="s">
        <v>6301</v>
      </c>
      <c r="E288" t="str">
        <f t="shared" si="20"/>
        <v>Germany</v>
      </c>
      <c r="F288" s="1">
        <f t="shared" si="21"/>
        <v>50</v>
      </c>
      <c r="G288">
        <v>0</v>
      </c>
      <c r="H288" s="1">
        <f t="shared" si="22"/>
        <v>50</v>
      </c>
      <c r="I288" s="3">
        <v>45893</v>
      </c>
      <c r="J288" s="3" t="str">
        <f t="shared" si="23"/>
        <v>Sun</v>
      </c>
      <c r="K288" s="2">
        <v>0.6958333333333333</v>
      </c>
      <c r="L288">
        <f t="shared" si="24"/>
        <v>16</v>
      </c>
      <c r="M288">
        <f>_xlfn.XLOOKUP(B288,Email_Data!A:A,Email_Data!C:C,"Organic",0)</f>
        <v>0</v>
      </c>
      <c r="N288">
        <f>_xlfn.XLOOKUP(Table1[[#This Row],[Filmmaker_ID]],Email_Data!$A:$A,Email_Data!$G:$G,"Not Found")</f>
        <v>11</v>
      </c>
    </row>
    <row r="289" spans="1:14" x14ac:dyDescent="0.3">
      <c r="A289" t="s">
        <v>2567</v>
      </c>
      <c r="B289" t="s">
        <v>272</v>
      </c>
      <c r="C289" t="s">
        <v>6288</v>
      </c>
      <c r="D289" t="s">
        <v>6317</v>
      </c>
      <c r="E289" t="str">
        <f t="shared" si="20"/>
        <v>Others</v>
      </c>
      <c r="F289" s="1">
        <f t="shared" si="21"/>
        <v>70</v>
      </c>
      <c r="G289">
        <v>0.4</v>
      </c>
      <c r="H289" s="1">
        <f t="shared" si="22"/>
        <v>42</v>
      </c>
      <c r="I289" s="3">
        <v>45898</v>
      </c>
      <c r="J289" s="3" t="str">
        <f t="shared" si="23"/>
        <v>Fri</v>
      </c>
      <c r="K289" s="2">
        <v>0.71875</v>
      </c>
      <c r="L289">
        <f t="shared" si="24"/>
        <v>17</v>
      </c>
      <c r="M289">
        <f>_xlfn.XLOOKUP(B289,Email_Data!A:A,Email_Data!C:C,"Organic",0)</f>
        <v>0</v>
      </c>
      <c r="N289">
        <f>_xlfn.XLOOKUP(Table1[[#This Row],[Filmmaker_ID]],Email_Data!$A:$A,Email_Data!$G:$G,"Not Found")</f>
        <v>9</v>
      </c>
    </row>
    <row r="290" spans="1:14" x14ac:dyDescent="0.3">
      <c r="A290" t="s">
        <v>2568</v>
      </c>
      <c r="B290" t="s">
        <v>256</v>
      </c>
      <c r="C290" t="s">
        <v>6287</v>
      </c>
      <c r="D290" t="s">
        <v>6309</v>
      </c>
      <c r="E290" t="str">
        <f t="shared" si="20"/>
        <v>France</v>
      </c>
      <c r="F290" s="1">
        <f t="shared" si="21"/>
        <v>50</v>
      </c>
      <c r="G290">
        <v>0.1</v>
      </c>
      <c r="H290" s="1">
        <f t="shared" si="22"/>
        <v>45</v>
      </c>
      <c r="I290" s="3">
        <v>45840</v>
      </c>
      <c r="J290" s="3" t="str">
        <f t="shared" si="23"/>
        <v>Wed</v>
      </c>
      <c r="K290" s="2">
        <v>0.39444444444444443</v>
      </c>
      <c r="L290">
        <f t="shared" si="24"/>
        <v>9</v>
      </c>
      <c r="M290">
        <f>_xlfn.XLOOKUP(B290,Email_Data!A:A,Email_Data!C:C,"Organic",0)</f>
        <v>1</v>
      </c>
      <c r="N290">
        <f>_xlfn.XLOOKUP(Table1[[#This Row],[Filmmaker_ID]],Email_Data!$A:$A,Email_Data!$G:$G,"Not Found")</f>
        <v>11</v>
      </c>
    </row>
    <row r="291" spans="1:14" x14ac:dyDescent="0.3">
      <c r="A291" t="s">
        <v>2569</v>
      </c>
      <c r="B291" t="s">
        <v>273</v>
      </c>
      <c r="C291" t="s">
        <v>6283</v>
      </c>
      <c r="D291" t="s">
        <v>6299</v>
      </c>
      <c r="E291" t="str">
        <f t="shared" si="20"/>
        <v>United Kingdom</v>
      </c>
      <c r="F291" s="1">
        <f t="shared" si="21"/>
        <v>80</v>
      </c>
      <c r="G291">
        <v>0.3</v>
      </c>
      <c r="H291" s="1">
        <f t="shared" si="22"/>
        <v>56</v>
      </c>
      <c r="I291" s="3">
        <v>45896</v>
      </c>
      <c r="J291" s="3" t="str">
        <f t="shared" si="23"/>
        <v>Wed</v>
      </c>
      <c r="K291" s="2">
        <v>0.71736111111111112</v>
      </c>
      <c r="L291">
        <f t="shared" si="24"/>
        <v>17</v>
      </c>
      <c r="M291">
        <f>_xlfn.XLOOKUP(B291,Email_Data!A:A,Email_Data!C:C,"Organic",0)</f>
        <v>1</v>
      </c>
      <c r="N291">
        <f>_xlfn.XLOOKUP(Table1[[#This Row],[Filmmaker_ID]],Email_Data!$A:$A,Email_Data!$G:$G,"Not Found")</f>
        <v>7</v>
      </c>
    </row>
    <row r="292" spans="1:14" x14ac:dyDescent="0.3">
      <c r="A292" t="s">
        <v>2570</v>
      </c>
      <c r="B292" t="s">
        <v>274</v>
      </c>
      <c r="C292" t="s">
        <v>6292</v>
      </c>
      <c r="D292" t="s">
        <v>6303</v>
      </c>
      <c r="E292" t="str">
        <f t="shared" si="20"/>
        <v>Canada</v>
      </c>
      <c r="F292" s="1">
        <f t="shared" si="21"/>
        <v>80</v>
      </c>
      <c r="G292">
        <v>0.3</v>
      </c>
      <c r="H292" s="1">
        <f t="shared" si="22"/>
        <v>56</v>
      </c>
      <c r="I292" s="3">
        <v>45852</v>
      </c>
      <c r="J292" s="3" t="str">
        <f t="shared" si="23"/>
        <v>Mon</v>
      </c>
      <c r="K292" s="2">
        <v>0.38819444444444445</v>
      </c>
      <c r="L292">
        <f t="shared" si="24"/>
        <v>9</v>
      </c>
      <c r="M292">
        <f>_xlfn.XLOOKUP(B292,Email_Data!A:A,Email_Data!C:C,"Organic",0)</f>
        <v>0</v>
      </c>
      <c r="N292">
        <f>_xlfn.XLOOKUP(Table1[[#This Row],[Filmmaker_ID]],Email_Data!$A:$A,Email_Data!$G:$G,"Not Found")</f>
        <v>7</v>
      </c>
    </row>
    <row r="293" spans="1:14" x14ac:dyDescent="0.3">
      <c r="A293" t="s">
        <v>2571</v>
      </c>
      <c r="B293" t="s">
        <v>275</v>
      </c>
      <c r="C293" t="s">
        <v>6284</v>
      </c>
      <c r="D293" t="s">
        <v>6301</v>
      </c>
      <c r="E293" t="str">
        <f t="shared" si="20"/>
        <v>Germany</v>
      </c>
      <c r="F293" s="1">
        <f t="shared" si="21"/>
        <v>50</v>
      </c>
      <c r="G293">
        <v>0.1</v>
      </c>
      <c r="H293" s="1">
        <f t="shared" si="22"/>
        <v>45</v>
      </c>
      <c r="I293" s="3">
        <v>45886</v>
      </c>
      <c r="J293" s="3" t="str">
        <f t="shared" si="23"/>
        <v>Sun</v>
      </c>
      <c r="K293" s="2">
        <v>0.49027777777777776</v>
      </c>
      <c r="L293">
        <f t="shared" si="24"/>
        <v>11</v>
      </c>
      <c r="M293">
        <f>_xlfn.XLOOKUP(B293,Email_Data!A:A,Email_Data!C:C,"Organic",0)</f>
        <v>1</v>
      </c>
      <c r="N293">
        <f>_xlfn.XLOOKUP(Table1[[#This Row],[Filmmaker_ID]],Email_Data!$A:$A,Email_Data!$G:$G,"Not Found")</f>
        <v>17</v>
      </c>
    </row>
    <row r="294" spans="1:14" x14ac:dyDescent="0.3">
      <c r="A294" t="s">
        <v>2572</v>
      </c>
      <c r="B294" t="s">
        <v>276</v>
      </c>
      <c r="C294" t="s">
        <v>6281</v>
      </c>
      <c r="D294" t="s">
        <v>6301</v>
      </c>
      <c r="E294" t="str">
        <f t="shared" si="20"/>
        <v>Germany</v>
      </c>
      <c r="F294" s="1">
        <f t="shared" si="21"/>
        <v>70</v>
      </c>
      <c r="G294">
        <v>0.3</v>
      </c>
      <c r="H294" s="1">
        <f t="shared" si="22"/>
        <v>49</v>
      </c>
      <c r="I294" s="3">
        <v>45883</v>
      </c>
      <c r="J294" s="3" t="str">
        <f t="shared" si="23"/>
        <v>Thu</v>
      </c>
      <c r="K294" s="2">
        <v>0.73611111111111116</v>
      </c>
      <c r="L294">
        <f t="shared" si="24"/>
        <v>17</v>
      </c>
      <c r="M294">
        <f>_xlfn.XLOOKUP(B294,Email_Data!A:A,Email_Data!C:C,"Organic",0)</f>
        <v>0</v>
      </c>
      <c r="N294">
        <f>_xlfn.XLOOKUP(Table1[[#This Row],[Filmmaker_ID]],Email_Data!$A:$A,Email_Data!$G:$G,"Not Found")</f>
        <v>9</v>
      </c>
    </row>
    <row r="295" spans="1:14" x14ac:dyDescent="0.3">
      <c r="A295" t="s">
        <v>2573</v>
      </c>
      <c r="B295" t="s">
        <v>277</v>
      </c>
      <c r="C295" t="s">
        <v>6282</v>
      </c>
      <c r="D295" t="s">
        <v>6303</v>
      </c>
      <c r="E295" t="str">
        <f t="shared" si="20"/>
        <v>Canada</v>
      </c>
      <c r="F295" s="1">
        <f t="shared" si="21"/>
        <v>70</v>
      </c>
      <c r="G295">
        <v>0.3</v>
      </c>
      <c r="H295" s="1">
        <f t="shared" si="22"/>
        <v>49</v>
      </c>
      <c r="I295" s="3">
        <v>45869</v>
      </c>
      <c r="J295" s="3" t="str">
        <f t="shared" si="23"/>
        <v>Thu</v>
      </c>
      <c r="K295" s="2">
        <v>0.4513888888888889</v>
      </c>
      <c r="L295">
        <f t="shared" si="24"/>
        <v>10</v>
      </c>
      <c r="M295">
        <f>_xlfn.XLOOKUP(B295,Email_Data!A:A,Email_Data!C:C,"Organic",0)</f>
        <v>1</v>
      </c>
      <c r="N295">
        <f>_xlfn.XLOOKUP(Table1[[#This Row],[Filmmaker_ID]],Email_Data!$A:$A,Email_Data!$G:$G,"Not Found")</f>
        <v>16</v>
      </c>
    </row>
    <row r="296" spans="1:14" x14ac:dyDescent="0.3">
      <c r="A296" t="s">
        <v>2574</v>
      </c>
      <c r="B296" t="s">
        <v>278</v>
      </c>
      <c r="C296" t="s">
        <v>6284</v>
      </c>
      <c r="D296" t="s">
        <v>6297</v>
      </c>
      <c r="E296" t="str">
        <f t="shared" si="20"/>
        <v>India</v>
      </c>
      <c r="F296" s="1">
        <f t="shared" si="21"/>
        <v>50</v>
      </c>
      <c r="G296">
        <v>0.3</v>
      </c>
      <c r="H296" s="1">
        <f t="shared" si="22"/>
        <v>35</v>
      </c>
      <c r="I296" s="3">
        <v>45882</v>
      </c>
      <c r="J296" s="3" t="str">
        <f t="shared" si="23"/>
        <v>Wed</v>
      </c>
      <c r="K296" s="2">
        <v>0.58125000000000004</v>
      </c>
      <c r="L296">
        <f t="shared" si="24"/>
        <v>13</v>
      </c>
      <c r="M296">
        <f>_xlfn.XLOOKUP(B296,Email_Data!A:A,Email_Data!C:C,"Organic",0)</f>
        <v>0</v>
      </c>
      <c r="N296">
        <f>_xlfn.XLOOKUP(Table1[[#This Row],[Filmmaker_ID]],Email_Data!$A:$A,Email_Data!$G:$G,"Not Found")</f>
        <v>11</v>
      </c>
    </row>
    <row r="297" spans="1:14" x14ac:dyDescent="0.3">
      <c r="A297" t="s">
        <v>2575</v>
      </c>
      <c r="B297" t="s">
        <v>279</v>
      </c>
      <c r="C297" t="s">
        <v>6283</v>
      </c>
      <c r="D297" t="s">
        <v>6303</v>
      </c>
      <c r="E297" t="str">
        <f t="shared" si="20"/>
        <v>Canada</v>
      </c>
      <c r="F297" s="1">
        <f t="shared" si="21"/>
        <v>80</v>
      </c>
      <c r="G297">
        <v>0.1</v>
      </c>
      <c r="H297" s="1">
        <f t="shared" si="22"/>
        <v>72</v>
      </c>
      <c r="I297" s="3">
        <v>45841</v>
      </c>
      <c r="J297" s="3" t="str">
        <f t="shared" si="23"/>
        <v>Thu</v>
      </c>
      <c r="K297" s="2">
        <v>0.49583333333333335</v>
      </c>
      <c r="L297">
        <f t="shared" si="24"/>
        <v>11</v>
      </c>
      <c r="M297">
        <f>_xlfn.XLOOKUP(B297,Email_Data!A:A,Email_Data!C:C,"Organic",0)</f>
        <v>0</v>
      </c>
      <c r="N297">
        <f>_xlfn.XLOOKUP(Table1[[#This Row],[Filmmaker_ID]],Email_Data!$A:$A,Email_Data!$G:$G,"Not Found")</f>
        <v>11</v>
      </c>
    </row>
    <row r="298" spans="1:14" x14ac:dyDescent="0.3">
      <c r="A298" t="s">
        <v>2576</v>
      </c>
      <c r="B298" t="s">
        <v>196</v>
      </c>
      <c r="C298" t="s">
        <v>6291</v>
      </c>
      <c r="D298" t="s">
        <v>6299</v>
      </c>
      <c r="E298" t="str">
        <f t="shared" si="20"/>
        <v>United Kingdom</v>
      </c>
      <c r="F298" s="1">
        <f t="shared" si="21"/>
        <v>50</v>
      </c>
      <c r="G298">
        <v>0.2</v>
      </c>
      <c r="H298" s="1">
        <f t="shared" si="22"/>
        <v>40</v>
      </c>
      <c r="I298" s="3">
        <v>45887</v>
      </c>
      <c r="J298" s="3" t="str">
        <f t="shared" si="23"/>
        <v>Mon</v>
      </c>
      <c r="K298" s="2">
        <v>0.63055555555555554</v>
      </c>
      <c r="L298">
        <f t="shared" si="24"/>
        <v>15</v>
      </c>
      <c r="M298" t="str">
        <f>_xlfn.XLOOKUP(B298,Email_Data!A:A,Email_Data!C:C,"Organic",0)</f>
        <v>Organic</v>
      </c>
      <c r="N298" t="str">
        <f>_xlfn.XLOOKUP(Table1[[#This Row],[Filmmaker_ID]],Email_Data!$A:$A,Email_Data!$G:$G,"Not Found")</f>
        <v>Not Found</v>
      </c>
    </row>
    <row r="299" spans="1:14" x14ac:dyDescent="0.3">
      <c r="A299" t="s">
        <v>2577</v>
      </c>
      <c r="B299" t="s">
        <v>280</v>
      </c>
      <c r="C299" t="s">
        <v>6285</v>
      </c>
      <c r="D299" t="s">
        <v>6299</v>
      </c>
      <c r="E299" t="str">
        <f t="shared" si="20"/>
        <v>United Kingdom</v>
      </c>
      <c r="F299" s="1">
        <f t="shared" si="21"/>
        <v>50</v>
      </c>
      <c r="G299">
        <v>0.3</v>
      </c>
      <c r="H299" s="1">
        <f t="shared" si="22"/>
        <v>35</v>
      </c>
      <c r="I299" s="3">
        <v>45840</v>
      </c>
      <c r="J299" s="3" t="str">
        <f t="shared" si="23"/>
        <v>Wed</v>
      </c>
      <c r="K299" s="2">
        <v>0.44791666666666669</v>
      </c>
      <c r="L299">
        <f t="shared" si="24"/>
        <v>10</v>
      </c>
      <c r="M299" t="str">
        <f>_xlfn.XLOOKUP(B299,Email_Data!A:A,Email_Data!C:C,"Organic",0)</f>
        <v>Organic</v>
      </c>
      <c r="N299" t="str">
        <f>_xlfn.XLOOKUP(Table1[[#This Row],[Filmmaker_ID]],Email_Data!$A:$A,Email_Data!$G:$G,"Not Found")</f>
        <v>Not Found</v>
      </c>
    </row>
    <row r="300" spans="1:14" x14ac:dyDescent="0.3">
      <c r="A300" t="s">
        <v>2578</v>
      </c>
      <c r="B300" t="s">
        <v>281</v>
      </c>
      <c r="C300" t="s">
        <v>6287</v>
      </c>
      <c r="D300" t="s">
        <v>6295</v>
      </c>
      <c r="E300" t="str">
        <f t="shared" si="20"/>
        <v>United States</v>
      </c>
      <c r="F300" s="1">
        <f t="shared" si="21"/>
        <v>50</v>
      </c>
      <c r="G300">
        <v>0.3</v>
      </c>
      <c r="H300" s="1">
        <f t="shared" si="22"/>
        <v>35</v>
      </c>
      <c r="I300" s="3">
        <v>45843</v>
      </c>
      <c r="J300" s="3" t="str">
        <f t="shared" si="23"/>
        <v>Sat</v>
      </c>
      <c r="K300" s="2">
        <v>0.51111111111111107</v>
      </c>
      <c r="L300">
        <f t="shared" si="24"/>
        <v>12</v>
      </c>
      <c r="M300" t="str">
        <f>_xlfn.XLOOKUP(B300,Email_Data!A:A,Email_Data!C:C,"Organic",0)</f>
        <v>Organic</v>
      </c>
      <c r="N300" t="str">
        <f>_xlfn.XLOOKUP(Table1[[#This Row],[Filmmaker_ID]],Email_Data!$A:$A,Email_Data!$G:$G,"Not Found")</f>
        <v>Not Found</v>
      </c>
    </row>
    <row r="301" spans="1:14" x14ac:dyDescent="0.3">
      <c r="A301" t="s">
        <v>2579</v>
      </c>
      <c r="B301" t="s">
        <v>282</v>
      </c>
      <c r="C301" t="s">
        <v>6291</v>
      </c>
      <c r="D301" t="s">
        <v>6305</v>
      </c>
      <c r="E301" t="str">
        <f t="shared" si="20"/>
        <v>Australia</v>
      </c>
      <c r="F301" s="1">
        <f t="shared" si="21"/>
        <v>50</v>
      </c>
      <c r="G301">
        <v>0.2</v>
      </c>
      <c r="H301" s="1">
        <f t="shared" si="22"/>
        <v>40</v>
      </c>
      <c r="I301" s="3">
        <v>45885</v>
      </c>
      <c r="J301" s="3" t="str">
        <f t="shared" si="23"/>
        <v>Sat</v>
      </c>
      <c r="K301" s="2">
        <v>0.50972222222222219</v>
      </c>
      <c r="L301">
        <f t="shared" si="24"/>
        <v>12</v>
      </c>
      <c r="M301">
        <f>_xlfn.XLOOKUP(B301,Email_Data!A:A,Email_Data!C:C,"Organic",0)</f>
        <v>0</v>
      </c>
      <c r="N301">
        <f>_xlfn.XLOOKUP(Table1[[#This Row],[Filmmaker_ID]],Email_Data!$A:$A,Email_Data!$G:$G,"Not Found")</f>
        <v>14</v>
      </c>
    </row>
    <row r="302" spans="1:14" x14ac:dyDescent="0.3">
      <c r="A302" t="s">
        <v>2580</v>
      </c>
      <c r="B302" t="s">
        <v>283</v>
      </c>
      <c r="C302" t="s">
        <v>6283</v>
      </c>
      <c r="D302" t="s">
        <v>6297</v>
      </c>
      <c r="E302" t="str">
        <f t="shared" si="20"/>
        <v>India</v>
      </c>
      <c r="F302" s="1">
        <f t="shared" si="21"/>
        <v>80</v>
      </c>
      <c r="G302">
        <v>0.1</v>
      </c>
      <c r="H302" s="1">
        <f t="shared" si="22"/>
        <v>72</v>
      </c>
      <c r="I302" s="3">
        <v>45882</v>
      </c>
      <c r="J302" s="3" t="str">
        <f t="shared" si="23"/>
        <v>Wed</v>
      </c>
      <c r="K302" s="2">
        <v>0.51111111111111107</v>
      </c>
      <c r="L302">
        <f t="shared" si="24"/>
        <v>12</v>
      </c>
      <c r="M302">
        <f>_xlfn.XLOOKUP(B302,Email_Data!A:A,Email_Data!C:C,"Organic",0)</f>
        <v>0</v>
      </c>
      <c r="N302">
        <f>_xlfn.XLOOKUP(Table1[[#This Row],[Filmmaker_ID]],Email_Data!$A:$A,Email_Data!$G:$G,"Not Found")</f>
        <v>9</v>
      </c>
    </row>
    <row r="303" spans="1:14" x14ac:dyDescent="0.3">
      <c r="A303" t="s">
        <v>2581</v>
      </c>
      <c r="B303" t="s">
        <v>284</v>
      </c>
      <c r="C303" t="s">
        <v>6290</v>
      </c>
      <c r="D303" t="s">
        <v>6307</v>
      </c>
      <c r="E303" t="str">
        <f t="shared" si="20"/>
        <v>Brazil</v>
      </c>
      <c r="F303" s="1">
        <f t="shared" si="21"/>
        <v>50</v>
      </c>
      <c r="G303">
        <v>0.3</v>
      </c>
      <c r="H303" s="1">
        <f t="shared" si="22"/>
        <v>35</v>
      </c>
      <c r="I303" s="3">
        <v>45868</v>
      </c>
      <c r="J303" s="3" t="str">
        <f t="shared" si="23"/>
        <v>Wed</v>
      </c>
      <c r="K303" s="2">
        <v>0.70416666666666672</v>
      </c>
      <c r="L303">
        <f t="shared" si="24"/>
        <v>16</v>
      </c>
      <c r="M303" t="str">
        <f>_xlfn.XLOOKUP(B303,Email_Data!A:A,Email_Data!C:C,"Organic",0)</f>
        <v>Organic</v>
      </c>
      <c r="N303" t="str">
        <f>_xlfn.XLOOKUP(Table1[[#This Row],[Filmmaker_ID]],Email_Data!$A:$A,Email_Data!$G:$G,"Not Found")</f>
        <v>Not Found</v>
      </c>
    </row>
    <row r="304" spans="1:14" x14ac:dyDescent="0.3">
      <c r="A304" t="s">
        <v>2582</v>
      </c>
      <c r="B304" t="s">
        <v>285</v>
      </c>
      <c r="C304" t="s">
        <v>6289</v>
      </c>
      <c r="D304" t="s">
        <v>6299</v>
      </c>
      <c r="E304" t="str">
        <f t="shared" si="20"/>
        <v>United Kingdom</v>
      </c>
      <c r="F304" s="1">
        <f t="shared" si="21"/>
        <v>50</v>
      </c>
      <c r="G304">
        <v>0.2</v>
      </c>
      <c r="H304" s="1">
        <f t="shared" si="22"/>
        <v>40</v>
      </c>
      <c r="I304" s="3">
        <v>45892</v>
      </c>
      <c r="J304" s="3" t="str">
        <f t="shared" si="23"/>
        <v>Sat</v>
      </c>
      <c r="K304" s="2">
        <v>0.7104166666666667</v>
      </c>
      <c r="L304">
        <f t="shared" si="24"/>
        <v>17</v>
      </c>
      <c r="M304" t="str">
        <f>_xlfn.XLOOKUP(B304,Email_Data!A:A,Email_Data!C:C,"Organic",0)</f>
        <v>Organic</v>
      </c>
      <c r="N304" t="str">
        <f>_xlfn.XLOOKUP(Table1[[#This Row],[Filmmaker_ID]],Email_Data!$A:$A,Email_Data!$G:$G,"Not Found")</f>
        <v>Not Found</v>
      </c>
    </row>
    <row r="305" spans="1:14" x14ac:dyDescent="0.3">
      <c r="A305" t="s">
        <v>2583</v>
      </c>
      <c r="B305" t="s">
        <v>286</v>
      </c>
      <c r="C305" t="s">
        <v>6286</v>
      </c>
      <c r="D305" t="s">
        <v>6309</v>
      </c>
      <c r="E305" t="str">
        <f t="shared" si="20"/>
        <v>France</v>
      </c>
      <c r="F305" s="1">
        <f t="shared" si="21"/>
        <v>50</v>
      </c>
      <c r="G305">
        <v>0.2</v>
      </c>
      <c r="H305" s="1">
        <f t="shared" si="22"/>
        <v>40</v>
      </c>
      <c r="I305" s="3">
        <v>45844</v>
      </c>
      <c r="J305" s="3" t="str">
        <f t="shared" si="23"/>
        <v>Sun</v>
      </c>
      <c r="K305" s="2">
        <v>0.53125</v>
      </c>
      <c r="L305">
        <f t="shared" si="24"/>
        <v>12</v>
      </c>
      <c r="M305">
        <f>_xlfn.XLOOKUP(B305,Email_Data!A:A,Email_Data!C:C,"Organic",0)</f>
        <v>1</v>
      </c>
      <c r="N305">
        <f>_xlfn.XLOOKUP(Table1[[#This Row],[Filmmaker_ID]],Email_Data!$A:$A,Email_Data!$G:$G,"Not Found")</f>
        <v>10</v>
      </c>
    </row>
    <row r="306" spans="1:14" x14ac:dyDescent="0.3">
      <c r="A306" t="s">
        <v>2584</v>
      </c>
      <c r="B306" t="s">
        <v>287</v>
      </c>
      <c r="C306" t="s">
        <v>6283</v>
      </c>
      <c r="D306" t="s">
        <v>6317</v>
      </c>
      <c r="E306" t="str">
        <f t="shared" si="20"/>
        <v>Others</v>
      </c>
      <c r="F306" s="1">
        <f t="shared" si="21"/>
        <v>80</v>
      </c>
      <c r="G306">
        <v>0.3</v>
      </c>
      <c r="H306" s="1">
        <f t="shared" si="22"/>
        <v>56</v>
      </c>
      <c r="I306" s="3">
        <v>45853</v>
      </c>
      <c r="J306" s="3" t="str">
        <f t="shared" si="23"/>
        <v>Tue</v>
      </c>
      <c r="K306" s="2">
        <v>0.59375</v>
      </c>
      <c r="L306">
        <f t="shared" si="24"/>
        <v>14</v>
      </c>
      <c r="M306">
        <f>_xlfn.XLOOKUP(B306,Email_Data!A:A,Email_Data!C:C,"Organic",0)</f>
        <v>0</v>
      </c>
      <c r="N306">
        <f>_xlfn.XLOOKUP(Table1[[#This Row],[Filmmaker_ID]],Email_Data!$A:$A,Email_Data!$G:$G,"Not Found")</f>
        <v>8</v>
      </c>
    </row>
    <row r="307" spans="1:14" x14ac:dyDescent="0.3">
      <c r="A307" t="s">
        <v>2585</v>
      </c>
      <c r="B307" t="s">
        <v>288</v>
      </c>
      <c r="C307" t="s">
        <v>6284</v>
      </c>
      <c r="D307" t="s">
        <v>6315</v>
      </c>
      <c r="E307" t="str">
        <f t="shared" si="20"/>
        <v>Nigeria</v>
      </c>
      <c r="F307" s="1">
        <f t="shared" si="21"/>
        <v>50</v>
      </c>
      <c r="G307">
        <v>0.2</v>
      </c>
      <c r="H307" s="1">
        <f t="shared" si="22"/>
        <v>40</v>
      </c>
      <c r="I307" s="3">
        <v>45864</v>
      </c>
      <c r="J307" s="3" t="str">
        <f t="shared" si="23"/>
        <v>Sat</v>
      </c>
      <c r="K307" s="2">
        <v>0.59583333333333333</v>
      </c>
      <c r="L307">
        <f t="shared" si="24"/>
        <v>14</v>
      </c>
      <c r="M307">
        <f>_xlfn.XLOOKUP(B307,Email_Data!A:A,Email_Data!C:C,"Organic",0)</f>
        <v>0</v>
      </c>
      <c r="N307">
        <f>_xlfn.XLOOKUP(Table1[[#This Row],[Filmmaker_ID]],Email_Data!$A:$A,Email_Data!$G:$G,"Not Found")</f>
        <v>7</v>
      </c>
    </row>
    <row r="308" spans="1:14" x14ac:dyDescent="0.3">
      <c r="A308" t="s">
        <v>2586</v>
      </c>
      <c r="B308" t="s">
        <v>289</v>
      </c>
      <c r="C308" t="s">
        <v>6286</v>
      </c>
      <c r="D308" t="s">
        <v>6317</v>
      </c>
      <c r="E308" t="str">
        <f t="shared" si="20"/>
        <v>Others</v>
      </c>
      <c r="F308" s="1">
        <f t="shared" si="21"/>
        <v>50</v>
      </c>
      <c r="G308">
        <v>0.2</v>
      </c>
      <c r="H308" s="1">
        <f t="shared" si="22"/>
        <v>40</v>
      </c>
      <c r="I308" s="3">
        <v>45886</v>
      </c>
      <c r="J308" s="3" t="str">
        <f t="shared" si="23"/>
        <v>Sun</v>
      </c>
      <c r="K308" s="2">
        <v>0.66666666666666663</v>
      </c>
      <c r="L308">
        <f t="shared" si="24"/>
        <v>16</v>
      </c>
      <c r="M308">
        <f>_xlfn.XLOOKUP(B308,Email_Data!A:A,Email_Data!C:C,"Organic",0)</f>
        <v>0</v>
      </c>
      <c r="N308">
        <f>_xlfn.XLOOKUP(Table1[[#This Row],[Filmmaker_ID]],Email_Data!$A:$A,Email_Data!$G:$G,"Not Found")</f>
        <v>19</v>
      </c>
    </row>
    <row r="309" spans="1:14" x14ac:dyDescent="0.3">
      <c r="A309" t="s">
        <v>2587</v>
      </c>
      <c r="B309" t="s">
        <v>290</v>
      </c>
      <c r="C309" t="s">
        <v>6283</v>
      </c>
      <c r="D309" t="s">
        <v>6309</v>
      </c>
      <c r="E309" t="str">
        <f t="shared" si="20"/>
        <v>France</v>
      </c>
      <c r="F309" s="1">
        <f t="shared" si="21"/>
        <v>80</v>
      </c>
      <c r="G309">
        <v>0.3</v>
      </c>
      <c r="H309" s="1">
        <f t="shared" si="22"/>
        <v>56</v>
      </c>
      <c r="I309" s="3">
        <v>45845</v>
      </c>
      <c r="J309" s="3" t="str">
        <f t="shared" si="23"/>
        <v>Mon</v>
      </c>
      <c r="K309" s="2">
        <v>0.51041666666666663</v>
      </c>
      <c r="L309">
        <f t="shared" si="24"/>
        <v>12</v>
      </c>
      <c r="M309">
        <f>_xlfn.XLOOKUP(B309,Email_Data!A:A,Email_Data!C:C,"Organic",0)</f>
        <v>0</v>
      </c>
      <c r="N309">
        <f>_xlfn.XLOOKUP(Table1[[#This Row],[Filmmaker_ID]],Email_Data!$A:$A,Email_Data!$G:$G,"Not Found")</f>
        <v>7</v>
      </c>
    </row>
    <row r="310" spans="1:14" x14ac:dyDescent="0.3">
      <c r="A310" t="s">
        <v>2588</v>
      </c>
      <c r="B310" t="s">
        <v>291</v>
      </c>
      <c r="C310" t="s">
        <v>6283</v>
      </c>
      <c r="D310" t="s">
        <v>6295</v>
      </c>
      <c r="E310" t="str">
        <f t="shared" si="20"/>
        <v>United States</v>
      </c>
      <c r="F310" s="1">
        <f t="shared" si="21"/>
        <v>80</v>
      </c>
      <c r="G310">
        <v>0.3</v>
      </c>
      <c r="H310" s="1">
        <f t="shared" si="22"/>
        <v>56</v>
      </c>
      <c r="I310" s="3">
        <v>45846</v>
      </c>
      <c r="J310" s="3" t="str">
        <f t="shared" si="23"/>
        <v>Tue</v>
      </c>
      <c r="K310" s="2">
        <v>0.40069444444444446</v>
      </c>
      <c r="L310">
        <f t="shared" si="24"/>
        <v>9</v>
      </c>
      <c r="M310">
        <f>_xlfn.XLOOKUP(B310,Email_Data!A:A,Email_Data!C:C,"Organic",0)</f>
        <v>0</v>
      </c>
      <c r="N310">
        <f>_xlfn.XLOOKUP(Table1[[#This Row],[Filmmaker_ID]],Email_Data!$A:$A,Email_Data!$G:$G,"Not Found")</f>
        <v>16</v>
      </c>
    </row>
    <row r="311" spans="1:14" x14ac:dyDescent="0.3">
      <c r="A311" t="s">
        <v>2589</v>
      </c>
      <c r="B311" t="s">
        <v>292</v>
      </c>
      <c r="C311" t="s">
        <v>6283</v>
      </c>
      <c r="D311" t="s">
        <v>6317</v>
      </c>
      <c r="E311" t="str">
        <f t="shared" si="20"/>
        <v>Others</v>
      </c>
      <c r="F311" s="1">
        <f t="shared" si="21"/>
        <v>80</v>
      </c>
      <c r="G311">
        <v>0.2</v>
      </c>
      <c r="H311" s="1">
        <f t="shared" si="22"/>
        <v>64</v>
      </c>
      <c r="I311" s="3">
        <v>45865</v>
      </c>
      <c r="J311" s="3" t="str">
        <f t="shared" si="23"/>
        <v>Sun</v>
      </c>
      <c r="K311" s="2">
        <v>0.63402777777777775</v>
      </c>
      <c r="L311">
        <f t="shared" si="24"/>
        <v>15</v>
      </c>
      <c r="M311">
        <f>_xlfn.XLOOKUP(B311,Email_Data!A:A,Email_Data!C:C,"Organic",0)</f>
        <v>0</v>
      </c>
      <c r="N311">
        <f>_xlfn.XLOOKUP(Table1[[#This Row],[Filmmaker_ID]],Email_Data!$A:$A,Email_Data!$G:$G,"Not Found")</f>
        <v>17</v>
      </c>
    </row>
    <row r="312" spans="1:14" x14ac:dyDescent="0.3">
      <c r="A312" t="s">
        <v>2590</v>
      </c>
      <c r="B312" t="s">
        <v>293</v>
      </c>
      <c r="C312" t="s">
        <v>6291</v>
      </c>
      <c r="D312" t="s">
        <v>6295</v>
      </c>
      <c r="E312" t="str">
        <f t="shared" si="20"/>
        <v>United States</v>
      </c>
      <c r="F312" s="1">
        <f t="shared" si="21"/>
        <v>50</v>
      </c>
      <c r="G312">
        <v>0.3</v>
      </c>
      <c r="H312" s="1">
        <f t="shared" si="22"/>
        <v>35</v>
      </c>
      <c r="I312" s="3">
        <v>45851</v>
      </c>
      <c r="J312" s="3" t="str">
        <f t="shared" si="23"/>
        <v>Sun</v>
      </c>
      <c r="K312" s="2">
        <v>0.6694444444444444</v>
      </c>
      <c r="L312">
        <f t="shared" si="24"/>
        <v>16</v>
      </c>
      <c r="M312">
        <f>_xlfn.XLOOKUP(B312,Email_Data!A:A,Email_Data!C:C,"Organic",0)</f>
        <v>0</v>
      </c>
      <c r="N312">
        <f>_xlfn.XLOOKUP(Table1[[#This Row],[Filmmaker_ID]],Email_Data!$A:$A,Email_Data!$G:$G,"Not Found")</f>
        <v>8</v>
      </c>
    </row>
    <row r="313" spans="1:14" x14ac:dyDescent="0.3">
      <c r="A313" t="s">
        <v>2591</v>
      </c>
      <c r="B313" t="s">
        <v>294</v>
      </c>
      <c r="C313" t="s">
        <v>6284</v>
      </c>
      <c r="D313" t="s">
        <v>6317</v>
      </c>
      <c r="E313" t="str">
        <f t="shared" si="20"/>
        <v>Others</v>
      </c>
      <c r="F313" s="1">
        <f t="shared" si="21"/>
        <v>50</v>
      </c>
      <c r="G313">
        <v>0.3</v>
      </c>
      <c r="H313" s="1">
        <f t="shared" si="22"/>
        <v>35</v>
      </c>
      <c r="I313" s="3">
        <v>45864</v>
      </c>
      <c r="J313" s="3" t="str">
        <f t="shared" si="23"/>
        <v>Sat</v>
      </c>
      <c r="K313" s="2">
        <v>0.57013888888888886</v>
      </c>
      <c r="L313">
        <f t="shared" si="24"/>
        <v>13</v>
      </c>
      <c r="M313" t="str">
        <f>_xlfn.XLOOKUP(B313,Email_Data!A:A,Email_Data!C:C,"Organic",0)</f>
        <v>Organic</v>
      </c>
      <c r="N313" t="str">
        <f>_xlfn.XLOOKUP(Table1[[#This Row],[Filmmaker_ID]],Email_Data!$A:$A,Email_Data!$G:$G,"Not Found")</f>
        <v>Not Found</v>
      </c>
    </row>
    <row r="314" spans="1:14" x14ac:dyDescent="0.3">
      <c r="A314" t="s">
        <v>2592</v>
      </c>
      <c r="B314" t="s">
        <v>295</v>
      </c>
      <c r="C314" t="s">
        <v>6287</v>
      </c>
      <c r="D314" t="s">
        <v>6301</v>
      </c>
      <c r="E314" t="str">
        <f t="shared" si="20"/>
        <v>Germany</v>
      </c>
      <c r="F314" s="1">
        <f t="shared" si="21"/>
        <v>50</v>
      </c>
      <c r="G314">
        <v>0.2</v>
      </c>
      <c r="H314" s="1">
        <f t="shared" si="22"/>
        <v>40</v>
      </c>
      <c r="I314" s="3">
        <v>45874</v>
      </c>
      <c r="J314" s="3" t="str">
        <f t="shared" si="23"/>
        <v>Tue</v>
      </c>
      <c r="K314" s="2">
        <v>0.4152777777777778</v>
      </c>
      <c r="L314">
        <f t="shared" si="24"/>
        <v>9</v>
      </c>
      <c r="M314">
        <f>_xlfn.XLOOKUP(B314,Email_Data!A:A,Email_Data!C:C,"Organic",0)</f>
        <v>0</v>
      </c>
      <c r="N314">
        <f>_xlfn.XLOOKUP(Table1[[#This Row],[Filmmaker_ID]],Email_Data!$A:$A,Email_Data!$G:$G,"Not Found")</f>
        <v>9</v>
      </c>
    </row>
    <row r="315" spans="1:14" x14ac:dyDescent="0.3">
      <c r="A315" t="s">
        <v>2593</v>
      </c>
      <c r="B315" t="s">
        <v>296</v>
      </c>
      <c r="C315" t="s">
        <v>6283</v>
      </c>
      <c r="D315" t="s">
        <v>6317</v>
      </c>
      <c r="E315" t="str">
        <f t="shared" si="20"/>
        <v>Others</v>
      </c>
      <c r="F315" s="1">
        <f t="shared" si="21"/>
        <v>80</v>
      </c>
      <c r="G315">
        <v>0.1</v>
      </c>
      <c r="H315" s="1">
        <f t="shared" si="22"/>
        <v>72</v>
      </c>
      <c r="I315" s="3">
        <v>45876</v>
      </c>
      <c r="J315" s="3" t="str">
        <f t="shared" si="23"/>
        <v>Thu</v>
      </c>
      <c r="K315" s="2">
        <v>0.41319444444444442</v>
      </c>
      <c r="L315">
        <f t="shared" si="24"/>
        <v>9</v>
      </c>
      <c r="M315">
        <f>_xlfn.XLOOKUP(B315,Email_Data!A:A,Email_Data!C:C,"Organic",0)</f>
        <v>0</v>
      </c>
      <c r="N315">
        <f>_xlfn.XLOOKUP(Table1[[#This Row],[Filmmaker_ID]],Email_Data!$A:$A,Email_Data!$G:$G,"Not Found")</f>
        <v>8</v>
      </c>
    </row>
    <row r="316" spans="1:14" x14ac:dyDescent="0.3">
      <c r="A316" t="s">
        <v>2594</v>
      </c>
      <c r="B316" t="s">
        <v>297</v>
      </c>
      <c r="C316" t="s">
        <v>6283</v>
      </c>
      <c r="D316" t="s">
        <v>6301</v>
      </c>
      <c r="E316" t="str">
        <f t="shared" si="20"/>
        <v>Germany</v>
      </c>
      <c r="F316" s="1">
        <f t="shared" si="21"/>
        <v>80</v>
      </c>
      <c r="G316">
        <v>0.2</v>
      </c>
      <c r="H316" s="1">
        <f t="shared" si="22"/>
        <v>64</v>
      </c>
      <c r="I316" s="3">
        <v>45886</v>
      </c>
      <c r="J316" s="3" t="str">
        <f t="shared" si="23"/>
        <v>Sun</v>
      </c>
      <c r="K316" s="2">
        <v>0.57499999999999996</v>
      </c>
      <c r="L316">
        <f t="shared" si="24"/>
        <v>13</v>
      </c>
      <c r="M316">
        <f>_xlfn.XLOOKUP(B316,Email_Data!A:A,Email_Data!C:C,"Organic",0)</f>
        <v>1</v>
      </c>
      <c r="N316">
        <f>_xlfn.XLOOKUP(Table1[[#This Row],[Filmmaker_ID]],Email_Data!$A:$A,Email_Data!$G:$G,"Not Found")</f>
        <v>19</v>
      </c>
    </row>
    <row r="317" spans="1:14" x14ac:dyDescent="0.3">
      <c r="A317" t="s">
        <v>2595</v>
      </c>
      <c r="B317" t="s">
        <v>298</v>
      </c>
      <c r="C317" t="s">
        <v>6286</v>
      </c>
      <c r="D317" t="s">
        <v>6307</v>
      </c>
      <c r="E317" t="str">
        <f t="shared" si="20"/>
        <v>Brazil</v>
      </c>
      <c r="F317" s="1">
        <f t="shared" si="21"/>
        <v>50</v>
      </c>
      <c r="G317">
        <v>0</v>
      </c>
      <c r="H317" s="1">
        <f t="shared" si="22"/>
        <v>50</v>
      </c>
      <c r="I317" s="3">
        <v>45897</v>
      </c>
      <c r="J317" s="3" t="str">
        <f t="shared" si="23"/>
        <v>Thu</v>
      </c>
      <c r="K317" s="2">
        <v>0.70625000000000004</v>
      </c>
      <c r="L317">
        <f t="shared" si="24"/>
        <v>16</v>
      </c>
      <c r="M317">
        <f>_xlfn.XLOOKUP(B317,Email_Data!A:A,Email_Data!C:C,"Organic",0)</f>
        <v>1</v>
      </c>
      <c r="N317">
        <f>_xlfn.XLOOKUP(Table1[[#This Row],[Filmmaker_ID]],Email_Data!$A:$A,Email_Data!$G:$G,"Not Found")</f>
        <v>11</v>
      </c>
    </row>
    <row r="318" spans="1:14" x14ac:dyDescent="0.3">
      <c r="A318" t="s">
        <v>2596</v>
      </c>
      <c r="B318" t="s">
        <v>113</v>
      </c>
      <c r="C318" t="s">
        <v>6292</v>
      </c>
      <c r="D318" t="s">
        <v>6299</v>
      </c>
      <c r="E318" t="str">
        <f t="shared" si="20"/>
        <v>United Kingdom</v>
      </c>
      <c r="F318" s="1">
        <f t="shared" si="21"/>
        <v>80</v>
      </c>
      <c r="G318">
        <v>0</v>
      </c>
      <c r="H318" s="1">
        <f t="shared" si="22"/>
        <v>80</v>
      </c>
      <c r="I318" s="3">
        <v>45893</v>
      </c>
      <c r="J318" s="3" t="str">
        <f t="shared" si="23"/>
        <v>Sun</v>
      </c>
      <c r="K318" s="2">
        <v>0.73611111111111116</v>
      </c>
      <c r="L318">
        <f t="shared" si="24"/>
        <v>17</v>
      </c>
      <c r="M318">
        <f>_xlfn.XLOOKUP(B318,Email_Data!A:A,Email_Data!C:C,"Organic",0)</f>
        <v>0</v>
      </c>
      <c r="N318">
        <f>_xlfn.XLOOKUP(Table1[[#This Row],[Filmmaker_ID]],Email_Data!$A:$A,Email_Data!$G:$G,"Not Found")</f>
        <v>12</v>
      </c>
    </row>
    <row r="319" spans="1:14" x14ac:dyDescent="0.3">
      <c r="A319" t="s">
        <v>2597</v>
      </c>
      <c r="B319" t="s">
        <v>299</v>
      </c>
      <c r="C319" t="s">
        <v>6282</v>
      </c>
      <c r="D319" t="s">
        <v>6317</v>
      </c>
      <c r="E319" t="str">
        <f t="shared" si="20"/>
        <v>Others</v>
      </c>
      <c r="F319" s="1">
        <f t="shared" si="21"/>
        <v>70</v>
      </c>
      <c r="G319">
        <v>0.3</v>
      </c>
      <c r="H319" s="1">
        <f t="shared" si="22"/>
        <v>49</v>
      </c>
      <c r="I319" s="3">
        <v>45888</v>
      </c>
      <c r="J319" s="3" t="str">
        <f t="shared" si="23"/>
        <v>Tue</v>
      </c>
      <c r="K319" s="2">
        <v>0.40138888888888891</v>
      </c>
      <c r="L319">
        <f t="shared" si="24"/>
        <v>9</v>
      </c>
      <c r="M319" t="str">
        <f>_xlfn.XLOOKUP(B319,Email_Data!A:A,Email_Data!C:C,"Organic",0)</f>
        <v>Organic</v>
      </c>
      <c r="N319" t="str">
        <f>_xlfn.XLOOKUP(Table1[[#This Row],[Filmmaker_ID]],Email_Data!$A:$A,Email_Data!$G:$G,"Not Found")</f>
        <v>Not Found</v>
      </c>
    </row>
    <row r="320" spans="1:14" x14ac:dyDescent="0.3">
      <c r="A320" t="s">
        <v>2598</v>
      </c>
      <c r="B320" t="s">
        <v>300</v>
      </c>
      <c r="C320" t="s">
        <v>6287</v>
      </c>
      <c r="D320" t="s">
        <v>6303</v>
      </c>
      <c r="E320" t="str">
        <f t="shared" si="20"/>
        <v>Canada</v>
      </c>
      <c r="F320" s="1">
        <f t="shared" si="21"/>
        <v>50</v>
      </c>
      <c r="G320">
        <v>0.3</v>
      </c>
      <c r="H320" s="1">
        <f t="shared" si="22"/>
        <v>35</v>
      </c>
      <c r="I320" s="3">
        <v>45843</v>
      </c>
      <c r="J320" s="3" t="str">
        <f t="shared" si="23"/>
        <v>Sat</v>
      </c>
      <c r="K320" s="2">
        <v>0.46805555555555556</v>
      </c>
      <c r="L320">
        <f t="shared" si="24"/>
        <v>11</v>
      </c>
      <c r="M320">
        <f>_xlfn.XLOOKUP(B320,Email_Data!A:A,Email_Data!C:C,"Organic",0)</f>
        <v>0</v>
      </c>
      <c r="N320">
        <f>_xlfn.XLOOKUP(Table1[[#This Row],[Filmmaker_ID]],Email_Data!$A:$A,Email_Data!$G:$G,"Not Found")</f>
        <v>18</v>
      </c>
    </row>
    <row r="321" spans="1:14" x14ac:dyDescent="0.3">
      <c r="A321" t="s">
        <v>2599</v>
      </c>
      <c r="B321" t="s">
        <v>301</v>
      </c>
      <c r="C321" t="s">
        <v>6290</v>
      </c>
      <c r="D321" t="s">
        <v>6317</v>
      </c>
      <c r="E321" t="str">
        <f t="shared" si="20"/>
        <v>Others</v>
      </c>
      <c r="F321" s="1">
        <f t="shared" si="21"/>
        <v>50</v>
      </c>
      <c r="G321">
        <v>0</v>
      </c>
      <c r="H321" s="1">
        <f t="shared" si="22"/>
        <v>50</v>
      </c>
      <c r="I321" s="3">
        <v>45856</v>
      </c>
      <c r="J321" s="3" t="str">
        <f t="shared" si="23"/>
        <v>Fri</v>
      </c>
      <c r="K321" s="2">
        <v>0.40277777777777779</v>
      </c>
      <c r="L321">
        <f t="shared" si="24"/>
        <v>9</v>
      </c>
      <c r="M321" t="str">
        <f>_xlfn.XLOOKUP(B321,Email_Data!A:A,Email_Data!C:C,"Organic",0)</f>
        <v>Organic</v>
      </c>
      <c r="N321" t="str">
        <f>_xlfn.XLOOKUP(Table1[[#This Row],[Filmmaker_ID]],Email_Data!$A:$A,Email_Data!$G:$G,"Not Found")</f>
        <v>Not Found</v>
      </c>
    </row>
    <row r="322" spans="1:14" x14ac:dyDescent="0.3">
      <c r="A322" t="s">
        <v>2600</v>
      </c>
      <c r="B322" t="s">
        <v>302</v>
      </c>
      <c r="C322" t="s">
        <v>6289</v>
      </c>
      <c r="D322" t="s">
        <v>6295</v>
      </c>
      <c r="E322" t="str">
        <f t="shared" ref="E322:E385" si="25">VLOOKUP(D322,CODECHECK,2,FALSE)</f>
        <v>United States</v>
      </c>
      <c r="F322" s="1">
        <f t="shared" ref="F322:F385" si="26">VLOOKUP(C322,Pricelist,2,FALSE)</f>
        <v>50</v>
      </c>
      <c r="G322">
        <v>0</v>
      </c>
      <c r="H322" s="1">
        <f t="shared" ref="H322:H385" si="27">F322-(G322*F322)</f>
        <v>50</v>
      </c>
      <c r="I322" s="3">
        <v>45872</v>
      </c>
      <c r="J322" s="3" t="str">
        <f t="shared" ref="J322:J385" si="28">TEXT(I322,"ddd")</f>
        <v>Sun</v>
      </c>
      <c r="K322" s="2">
        <v>0.59097222222222223</v>
      </c>
      <c r="L322">
        <f t="shared" ref="L322:L385" si="29">HOUR(K322)</f>
        <v>14</v>
      </c>
      <c r="M322">
        <f>_xlfn.XLOOKUP(B322,Email_Data!A:A,Email_Data!C:C,"Organic",0)</f>
        <v>0</v>
      </c>
      <c r="N322">
        <f>_xlfn.XLOOKUP(Table1[[#This Row],[Filmmaker_ID]],Email_Data!$A:$A,Email_Data!$G:$G,"Not Found")</f>
        <v>19</v>
      </c>
    </row>
    <row r="323" spans="1:14" x14ac:dyDescent="0.3">
      <c r="A323" t="s">
        <v>2601</v>
      </c>
      <c r="B323" t="s">
        <v>303</v>
      </c>
      <c r="C323" t="s">
        <v>6290</v>
      </c>
      <c r="D323" t="s">
        <v>6309</v>
      </c>
      <c r="E323" t="str">
        <f t="shared" si="25"/>
        <v>France</v>
      </c>
      <c r="F323" s="1">
        <f t="shared" si="26"/>
        <v>50</v>
      </c>
      <c r="G323">
        <v>0.2</v>
      </c>
      <c r="H323" s="1">
        <f t="shared" si="27"/>
        <v>40</v>
      </c>
      <c r="I323" s="3">
        <v>45852</v>
      </c>
      <c r="J323" s="3" t="str">
        <f t="shared" si="28"/>
        <v>Mon</v>
      </c>
      <c r="K323" s="2">
        <v>0.47291666666666665</v>
      </c>
      <c r="L323">
        <f t="shared" si="29"/>
        <v>11</v>
      </c>
      <c r="M323" t="str">
        <f>_xlfn.XLOOKUP(B323,Email_Data!A:A,Email_Data!C:C,"Organic",0)</f>
        <v>Organic</v>
      </c>
      <c r="N323" t="str">
        <f>_xlfn.XLOOKUP(Table1[[#This Row],[Filmmaker_ID]],Email_Data!$A:$A,Email_Data!$G:$G,"Not Found")</f>
        <v>Not Found</v>
      </c>
    </row>
    <row r="324" spans="1:14" x14ac:dyDescent="0.3">
      <c r="A324" t="s">
        <v>2602</v>
      </c>
      <c r="B324" t="s">
        <v>304</v>
      </c>
      <c r="C324" t="s">
        <v>6287</v>
      </c>
      <c r="D324" t="s">
        <v>6301</v>
      </c>
      <c r="E324" t="str">
        <f t="shared" si="25"/>
        <v>Germany</v>
      </c>
      <c r="F324" s="1">
        <f t="shared" si="26"/>
        <v>50</v>
      </c>
      <c r="G324">
        <v>0.1</v>
      </c>
      <c r="H324" s="1">
        <f t="shared" si="27"/>
        <v>45</v>
      </c>
      <c r="I324" s="3">
        <v>45863</v>
      </c>
      <c r="J324" s="3" t="str">
        <f t="shared" si="28"/>
        <v>Fri</v>
      </c>
      <c r="K324" s="2">
        <v>0.50486111111111109</v>
      </c>
      <c r="L324">
        <f t="shared" si="29"/>
        <v>12</v>
      </c>
      <c r="M324">
        <f>_xlfn.XLOOKUP(B324,Email_Data!A:A,Email_Data!C:C,"Organic",0)</f>
        <v>0</v>
      </c>
      <c r="N324">
        <f>_xlfn.XLOOKUP(Table1[[#This Row],[Filmmaker_ID]],Email_Data!$A:$A,Email_Data!$G:$G,"Not Found")</f>
        <v>11</v>
      </c>
    </row>
    <row r="325" spans="1:14" x14ac:dyDescent="0.3">
      <c r="A325" t="s">
        <v>2603</v>
      </c>
      <c r="B325" t="s">
        <v>97</v>
      </c>
      <c r="C325" t="s">
        <v>6287</v>
      </c>
      <c r="D325" t="s">
        <v>6317</v>
      </c>
      <c r="E325" t="str">
        <f t="shared" si="25"/>
        <v>Others</v>
      </c>
      <c r="F325" s="1">
        <f t="shared" si="26"/>
        <v>50</v>
      </c>
      <c r="G325">
        <v>0.1</v>
      </c>
      <c r="H325" s="1">
        <f t="shared" si="27"/>
        <v>45</v>
      </c>
      <c r="I325" s="3">
        <v>45897</v>
      </c>
      <c r="J325" s="3" t="str">
        <f t="shared" si="28"/>
        <v>Thu</v>
      </c>
      <c r="K325" s="2">
        <v>0.37916666666666665</v>
      </c>
      <c r="L325">
        <f t="shared" si="29"/>
        <v>9</v>
      </c>
      <c r="M325">
        <f>_xlfn.XLOOKUP(B325,Email_Data!A:A,Email_Data!C:C,"Organic",0)</f>
        <v>0</v>
      </c>
      <c r="N325">
        <f>_xlfn.XLOOKUP(Table1[[#This Row],[Filmmaker_ID]],Email_Data!$A:$A,Email_Data!$G:$G,"Not Found")</f>
        <v>17</v>
      </c>
    </row>
    <row r="326" spans="1:14" x14ac:dyDescent="0.3">
      <c r="A326" t="s">
        <v>2604</v>
      </c>
      <c r="B326" t="s">
        <v>305</v>
      </c>
      <c r="C326" t="s">
        <v>6291</v>
      </c>
      <c r="D326" t="s">
        <v>6311</v>
      </c>
      <c r="E326" t="str">
        <f t="shared" si="25"/>
        <v>Mexico</v>
      </c>
      <c r="F326" s="1">
        <f t="shared" si="26"/>
        <v>50</v>
      </c>
      <c r="G326">
        <v>0.2</v>
      </c>
      <c r="H326" s="1">
        <f t="shared" si="27"/>
        <v>40</v>
      </c>
      <c r="I326" s="3">
        <v>45845</v>
      </c>
      <c r="J326" s="3" t="str">
        <f t="shared" si="28"/>
        <v>Mon</v>
      </c>
      <c r="K326" s="2">
        <v>0.40486111111111112</v>
      </c>
      <c r="L326">
        <f t="shared" si="29"/>
        <v>9</v>
      </c>
      <c r="M326">
        <f>_xlfn.XLOOKUP(B326,Email_Data!A:A,Email_Data!C:C,"Organic",0)</f>
        <v>0</v>
      </c>
      <c r="N326">
        <f>_xlfn.XLOOKUP(Table1[[#This Row],[Filmmaker_ID]],Email_Data!$A:$A,Email_Data!$G:$G,"Not Found")</f>
        <v>9</v>
      </c>
    </row>
    <row r="327" spans="1:14" x14ac:dyDescent="0.3">
      <c r="A327" t="s">
        <v>2605</v>
      </c>
      <c r="B327" t="s">
        <v>306</v>
      </c>
      <c r="C327" t="s">
        <v>6289</v>
      </c>
      <c r="D327" t="s">
        <v>6295</v>
      </c>
      <c r="E327" t="str">
        <f t="shared" si="25"/>
        <v>United States</v>
      </c>
      <c r="F327" s="1">
        <f t="shared" si="26"/>
        <v>50</v>
      </c>
      <c r="G327">
        <v>0.3</v>
      </c>
      <c r="H327" s="1">
        <f t="shared" si="27"/>
        <v>35</v>
      </c>
      <c r="I327" s="3">
        <v>45854</v>
      </c>
      <c r="J327" s="3" t="str">
        <f t="shared" si="28"/>
        <v>Wed</v>
      </c>
      <c r="K327" s="2">
        <v>0.44027777777777777</v>
      </c>
      <c r="L327">
        <f t="shared" si="29"/>
        <v>10</v>
      </c>
      <c r="M327">
        <f>_xlfn.XLOOKUP(B327,Email_Data!A:A,Email_Data!C:C,"Organic",0)</f>
        <v>0</v>
      </c>
      <c r="N327">
        <f>_xlfn.XLOOKUP(Table1[[#This Row],[Filmmaker_ID]],Email_Data!$A:$A,Email_Data!$G:$G,"Not Found")</f>
        <v>9</v>
      </c>
    </row>
    <row r="328" spans="1:14" x14ac:dyDescent="0.3">
      <c r="A328" t="s">
        <v>2606</v>
      </c>
      <c r="B328" t="s">
        <v>307</v>
      </c>
      <c r="C328" t="s">
        <v>6284</v>
      </c>
      <c r="D328" t="s">
        <v>6301</v>
      </c>
      <c r="E328" t="str">
        <f t="shared" si="25"/>
        <v>Germany</v>
      </c>
      <c r="F328" s="1">
        <f t="shared" si="26"/>
        <v>50</v>
      </c>
      <c r="G328">
        <v>0.2</v>
      </c>
      <c r="H328" s="1">
        <f t="shared" si="27"/>
        <v>40</v>
      </c>
      <c r="I328" s="3">
        <v>45861</v>
      </c>
      <c r="J328" s="3" t="str">
        <f t="shared" si="28"/>
        <v>Wed</v>
      </c>
      <c r="K328" s="2">
        <v>0.63541666666666663</v>
      </c>
      <c r="L328">
        <f t="shared" si="29"/>
        <v>15</v>
      </c>
      <c r="M328">
        <f>_xlfn.XLOOKUP(B328,Email_Data!A:A,Email_Data!C:C,"Organic",0)</f>
        <v>0</v>
      </c>
      <c r="N328">
        <f>_xlfn.XLOOKUP(Table1[[#This Row],[Filmmaker_ID]],Email_Data!$A:$A,Email_Data!$G:$G,"Not Found")</f>
        <v>8</v>
      </c>
    </row>
    <row r="329" spans="1:14" x14ac:dyDescent="0.3">
      <c r="A329" t="s">
        <v>2607</v>
      </c>
      <c r="B329" t="s">
        <v>308</v>
      </c>
      <c r="C329" t="s">
        <v>6288</v>
      </c>
      <c r="D329" t="s">
        <v>6299</v>
      </c>
      <c r="E329" t="str">
        <f t="shared" si="25"/>
        <v>United Kingdom</v>
      </c>
      <c r="F329" s="1">
        <f t="shared" si="26"/>
        <v>70</v>
      </c>
      <c r="G329">
        <v>0.3</v>
      </c>
      <c r="H329" s="1">
        <f t="shared" si="27"/>
        <v>49</v>
      </c>
      <c r="I329" s="3">
        <v>45847</v>
      </c>
      <c r="J329" s="3" t="str">
        <f t="shared" si="28"/>
        <v>Wed</v>
      </c>
      <c r="K329" s="2">
        <v>0.60833333333333328</v>
      </c>
      <c r="L329">
        <f t="shared" si="29"/>
        <v>14</v>
      </c>
      <c r="M329" t="str">
        <f>_xlfn.XLOOKUP(B329,Email_Data!A:A,Email_Data!C:C,"Organic",0)</f>
        <v>Organic</v>
      </c>
      <c r="N329" t="str">
        <f>_xlfn.XLOOKUP(Table1[[#This Row],[Filmmaker_ID]],Email_Data!$A:$A,Email_Data!$G:$G,"Not Found")</f>
        <v>Not Found</v>
      </c>
    </row>
    <row r="330" spans="1:14" x14ac:dyDescent="0.3">
      <c r="A330" t="s">
        <v>2608</v>
      </c>
      <c r="B330" t="s">
        <v>309</v>
      </c>
      <c r="C330" t="s">
        <v>6289</v>
      </c>
      <c r="D330" t="s">
        <v>6307</v>
      </c>
      <c r="E330" t="str">
        <f t="shared" si="25"/>
        <v>Brazil</v>
      </c>
      <c r="F330" s="1">
        <f t="shared" si="26"/>
        <v>50</v>
      </c>
      <c r="G330">
        <v>0.3</v>
      </c>
      <c r="H330" s="1">
        <f t="shared" si="27"/>
        <v>35</v>
      </c>
      <c r="I330" s="3">
        <v>45852</v>
      </c>
      <c r="J330" s="3" t="str">
        <f t="shared" si="28"/>
        <v>Mon</v>
      </c>
      <c r="K330" s="2">
        <v>0.61458333333333337</v>
      </c>
      <c r="L330">
        <f t="shared" si="29"/>
        <v>14</v>
      </c>
      <c r="M330">
        <f>_xlfn.XLOOKUP(B330,Email_Data!A:A,Email_Data!C:C,"Organic",0)</f>
        <v>0</v>
      </c>
      <c r="N330">
        <f>_xlfn.XLOOKUP(Table1[[#This Row],[Filmmaker_ID]],Email_Data!$A:$A,Email_Data!$G:$G,"Not Found")</f>
        <v>16</v>
      </c>
    </row>
    <row r="331" spans="1:14" x14ac:dyDescent="0.3">
      <c r="A331" t="s">
        <v>2609</v>
      </c>
      <c r="B331" t="s">
        <v>310</v>
      </c>
      <c r="C331" t="s">
        <v>6284</v>
      </c>
      <c r="D331" t="s">
        <v>6297</v>
      </c>
      <c r="E331" t="str">
        <f t="shared" si="25"/>
        <v>India</v>
      </c>
      <c r="F331" s="1">
        <f t="shared" si="26"/>
        <v>50</v>
      </c>
      <c r="G331">
        <v>0.3</v>
      </c>
      <c r="H331" s="1">
        <f t="shared" si="27"/>
        <v>35</v>
      </c>
      <c r="I331" s="3">
        <v>45893</v>
      </c>
      <c r="J331" s="3" t="str">
        <f t="shared" si="28"/>
        <v>Sun</v>
      </c>
      <c r="K331" s="2">
        <v>0.73888888888888893</v>
      </c>
      <c r="L331">
        <f t="shared" si="29"/>
        <v>17</v>
      </c>
      <c r="M331">
        <f>_xlfn.XLOOKUP(B331,Email_Data!A:A,Email_Data!C:C,"Organic",0)</f>
        <v>1</v>
      </c>
      <c r="N331">
        <f>_xlfn.XLOOKUP(Table1[[#This Row],[Filmmaker_ID]],Email_Data!$A:$A,Email_Data!$G:$G,"Not Found")</f>
        <v>9</v>
      </c>
    </row>
    <row r="332" spans="1:14" x14ac:dyDescent="0.3">
      <c r="A332" t="s">
        <v>2610</v>
      </c>
      <c r="B332" t="s">
        <v>311</v>
      </c>
      <c r="C332" t="s">
        <v>6281</v>
      </c>
      <c r="D332" t="s">
        <v>6299</v>
      </c>
      <c r="E332" t="str">
        <f t="shared" si="25"/>
        <v>United Kingdom</v>
      </c>
      <c r="F332" s="1">
        <f t="shared" si="26"/>
        <v>70</v>
      </c>
      <c r="G332">
        <v>0.1</v>
      </c>
      <c r="H332" s="1">
        <f t="shared" si="27"/>
        <v>63</v>
      </c>
      <c r="I332" s="3">
        <v>45892</v>
      </c>
      <c r="J332" s="3" t="str">
        <f t="shared" si="28"/>
        <v>Sat</v>
      </c>
      <c r="K332" s="2">
        <v>0.58680555555555558</v>
      </c>
      <c r="L332">
        <f t="shared" si="29"/>
        <v>14</v>
      </c>
      <c r="M332">
        <f>_xlfn.XLOOKUP(B332,Email_Data!A:A,Email_Data!C:C,"Organic",0)</f>
        <v>1</v>
      </c>
      <c r="N332">
        <f>_xlfn.XLOOKUP(Table1[[#This Row],[Filmmaker_ID]],Email_Data!$A:$A,Email_Data!$G:$G,"Not Found")</f>
        <v>18</v>
      </c>
    </row>
    <row r="333" spans="1:14" x14ac:dyDescent="0.3">
      <c r="A333" t="s">
        <v>2611</v>
      </c>
      <c r="B333" t="s">
        <v>312</v>
      </c>
      <c r="C333" t="s">
        <v>6285</v>
      </c>
      <c r="D333" t="s">
        <v>6313</v>
      </c>
      <c r="E333" t="str">
        <f t="shared" si="25"/>
        <v>South Korea</v>
      </c>
      <c r="F333" s="1">
        <f t="shared" si="26"/>
        <v>50</v>
      </c>
      <c r="G333">
        <v>0.3</v>
      </c>
      <c r="H333" s="1">
        <f t="shared" si="27"/>
        <v>35</v>
      </c>
      <c r="I333" s="3">
        <v>45876</v>
      </c>
      <c r="J333" s="3" t="str">
        <f t="shared" si="28"/>
        <v>Thu</v>
      </c>
      <c r="K333" s="2">
        <v>0.53888888888888886</v>
      </c>
      <c r="L333">
        <f t="shared" si="29"/>
        <v>12</v>
      </c>
      <c r="M333">
        <f>_xlfn.XLOOKUP(B333,Email_Data!A:A,Email_Data!C:C,"Organic",0)</f>
        <v>0</v>
      </c>
      <c r="N333">
        <f>_xlfn.XLOOKUP(Table1[[#This Row],[Filmmaker_ID]],Email_Data!$A:$A,Email_Data!$G:$G,"Not Found")</f>
        <v>10</v>
      </c>
    </row>
    <row r="334" spans="1:14" x14ac:dyDescent="0.3">
      <c r="A334" t="s">
        <v>2612</v>
      </c>
      <c r="B334" t="s">
        <v>313</v>
      </c>
      <c r="C334" t="s">
        <v>6291</v>
      </c>
      <c r="D334" t="s">
        <v>6313</v>
      </c>
      <c r="E334" t="str">
        <f t="shared" si="25"/>
        <v>South Korea</v>
      </c>
      <c r="F334" s="1">
        <f t="shared" si="26"/>
        <v>50</v>
      </c>
      <c r="G334">
        <v>0.3</v>
      </c>
      <c r="H334" s="1">
        <f t="shared" si="27"/>
        <v>35</v>
      </c>
      <c r="I334" s="3">
        <v>45851</v>
      </c>
      <c r="J334" s="3" t="str">
        <f t="shared" si="28"/>
        <v>Sun</v>
      </c>
      <c r="K334" s="2">
        <v>0.59027777777777779</v>
      </c>
      <c r="L334">
        <f t="shared" si="29"/>
        <v>14</v>
      </c>
      <c r="M334">
        <f>_xlfn.XLOOKUP(B334,Email_Data!A:A,Email_Data!C:C,"Organic",0)</f>
        <v>1</v>
      </c>
      <c r="N334">
        <f>_xlfn.XLOOKUP(Table1[[#This Row],[Filmmaker_ID]],Email_Data!$A:$A,Email_Data!$G:$G,"Not Found")</f>
        <v>8</v>
      </c>
    </row>
    <row r="335" spans="1:14" x14ac:dyDescent="0.3">
      <c r="A335" t="s">
        <v>2613</v>
      </c>
      <c r="B335" t="s">
        <v>314</v>
      </c>
      <c r="C335" t="s">
        <v>6285</v>
      </c>
      <c r="D335" t="s">
        <v>6297</v>
      </c>
      <c r="E335" t="str">
        <f t="shared" si="25"/>
        <v>India</v>
      </c>
      <c r="F335" s="1">
        <f t="shared" si="26"/>
        <v>50</v>
      </c>
      <c r="G335">
        <v>0</v>
      </c>
      <c r="H335" s="1">
        <f t="shared" si="27"/>
        <v>50</v>
      </c>
      <c r="I335" s="3">
        <v>45878</v>
      </c>
      <c r="J335" s="3" t="str">
        <f t="shared" si="28"/>
        <v>Sat</v>
      </c>
      <c r="K335" s="2">
        <v>0.48333333333333334</v>
      </c>
      <c r="L335">
        <f t="shared" si="29"/>
        <v>11</v>
      </c>
      <c r="M335">
        <f>_xlfn.XLOOKUP(B335,Email_Data!A:A,Email_Data!C:C,"Organic",0)</f>
        <v>0</v>
      </c>
      <c r="N335">
        <f>_xlfn.XLOOKUP(Table1[[#This Row],[Filmmaker_ID]],Email_Data!$A:$A,Email_Data!$G:$G,"Not Found")</f>
        <v>10</v>
      </c>
    </row>
    <row r="336" spans="1:14" x14ac:dyDescent="0.3">
      <c r="A336" t="s">
        <v>2614</v>
      </c>
      <c r="B336" t="s">
        <v>315</v>
      </c>
      <c r="C336" t="s">
        <v>6286</v>
      </c>
      <c r="D336" t="s">
        <v>6311</v>
      </c>
      <c r="E336" t="str">
        <f t="shared" si="25"/>
        <v>Mexico</v>
      </c>
      <c r="F336" s="1">
        <f t="shared" si="26"/>
        <v>50</v>
      </c>
      <c r="G336">
        <v>0.3</v>
      </c>
      <c r="H336" s="1">
        <f t="shared" si="27"/>
        <v>35</v>
      </c>
      <c r="I336" s="3">
        <v>45864</v>
      </c>
      <c r="J336" s="3" t="str">
        <f t="shared" si="28"/>
        <v>Sat</v>
      </c>
      <c r="K336" s="2">
        <v>0.51041666666666663</v>
      </c>
      <c r="L336">
        <f t="shared" si="29"/>
        <v>12</v>
      </c>
      <c r="M336" t="str">
        <f>_xlfn.XLOOKUP(B336,Email_Data!A:A,Email_Data!C:C,"Organic",0)</f>
        <v>Organic</v>
      </c>
      <c r="N336" t="str">
        <f>_xlfn.XLOOKUP(Table1[[#This Row],[Filmmaker_ID]],Email_Data!$A:$A,Email_Data!$G:$G,"Not Found")</f>
        <v>Not Found</v>
      </c>
    </row>
    <row r="337" spans="1:14" x14ac:dyDescent="0.3">
      <c r="A337" t="s">
        <v>2615</v>
      </c>
      <c r="B337" t="s">
        <v>316</v>
      </c>
      <c r="C337" t="s">
        <v>6290</v>
      </c>
      <c r="D337" t="s">
        <v>6297</v>
      </c>
      <c r="E337" t="str">
        <f t="shared" si="25"/>
        <v>India</v>
      </c>
      <c r="F337" s="1">
        <f t="shared" si="26"/>
        <v>50</v>
      </c>
      <c r="G337">
        <v>0.3</v>
      </c>
      <c r="H337" s="1">
        <f t="shared" si="27"/>
        <v>35</v>
      </c>
      <c r="I337" s="3">
        <v>45893</v>
      </c>
      <c r="J337" s="3" t="str">
        <f t="shared" si="28"/>
        <v>Sun</v>
      </c>
      <c r="K337" s="2">
        <v>0.41041666666666665</v>
      </c>
      <c r="L337">
        <f t="shared" si="29"/>
        <v>9</v>
      </c>
      <c r="M337">
        <f>_xlfn.XLOOKUP(B337,Email_Data!A:A,Email_Data!C:C,"Organic",0)</f>
        <v>0</v>
      </c>
      <c r="N337">
        <f>_xlfn.XLOOKUP(Table1[[#This Row],[Filmmaker_ID]],Email_Data!$A:$A,Email_Data!$G:$G,"Not Found")</f>
        <v>12</v>
      </c>
    </row>
    <row r="338" spans="1:14" x14ac:dyDescent="0.3">
      <c r="A338" t="s">
        <v>2616</v>
      </c>
      <c r="B338" t="s">
        <v>105</v>
      </c>
      <c r="C338" t="s">
        <v>6282</v>
      </c>
      <c r="D338" t="s">
        <v>6313</v>
      </c>
      <c r="E338" t="str">
        <f t="shared" si="25"/>
        <v>South Korea</v>
      </c>
      <c r="F338" s="1">
        <f t="shared" si="26"/>
        <v>70</v>
      </c>
      <c r="G338">
        <v>0.3</v>
      </c>
      <c r="H338" s="1">
        <f t="shared" si="27"/>
        <v>49</v>
      </c>
      <c r="I338" s="3">
        <v>45842</v>
      </c>
      <c r="J338" s="3" t="str">
        <f t="shared" si="28"/>
        <v>Fri</v>
      </c>
      <c r="K338" s="2">
        <v>0.51180555555555551</v>
      </c>
      <c r="L338">
        <f t="shared" si="29"/>
        <v>12</v>
      </c>
      <c r="M338">
        <f>_xlfn.XLOOKUP(B338,Email_Data!A:A,Email_Data!C:C,"Organic",0)</f>
        <v>1</v>
      </c>
      <c r="N338">
        <f>_xlfn.XLOOKUP(Table1[[#This Row],[Filmmaker_ID]],Email_Data!$A:$A,Email_Data!$G:$G,"Not Found")</f>
        <v>7</v>
      </c>
    </row>
    <row r="339" spans="1:14" x14ac:dyDescent="0.3">
      <c r="A339" t="s">
        <v>2617</v>
      </c>
      <c r="B339" t="s">
        <v>317</v>
      </c>
      <c r="C339" t="s">
        <v>6281</v>
      </c>
      <c r="D339" t="s">
        <v>6295</v>
      </c>
      <c r="E339" t="str">
        <f t="shared" si="25"/>
        <v>United States</v>
      </c>
      <c r="F339" s="1">
        <f t="shared" si="26"/>
        <v>70</v>
      </c>
      <c r="G339">
        <v>0</v>
      </c>
      <c r="H339" s="1">
        <f t="shared" si="27"/>
        <v>70</v>
      </c>
      <c r="I339" s="3">
        <v>45848</v>
      </c>
      <c r="J339" s="3" t="str">
        <f t="shared" si="28"/>
        <v>Thu</v>
      </c>
      <c r="K339" s="2">
        <v>0.54652777777777772</v>
      </c>
      <c r="L339">
        <f t="shared" si="29"/>
        <v>13</v>
      </c>
      <c r="M339">
        <f>_xlfn.XLOOKUP(B339,Email_Data!A:A,Email_Data!C:C,"Organic",0)</f>
        <v>0</v>
      </c>
      <c r="N339">
        <f>_xlfn.XLOOKUP(Table1[[#This Row],[Filmmaker_ID]],Email_Data!$A:$A,Email_Data!$G:$G,"Not Found")</f>
        <v>12</v>
      </c>
    </row>
    <row r="340" spans="1:14" x14ac:dyDescent="0.3">
      <c r="A340" t="s">
        <v>2618</v>
      </c>
      <c r="B340" t="s">
        <v>318</v>
      </c>
      <c r="C340" t="s">
        <v>6286</v>
      </c>
      <c r="D340" t="s">
        <v>6297</v>
      </c>
      <c r="E340" t="str">
        <f t="shared" si="25"/>
        <v>India</v>
      </c>
      <c r="F340" s="1">
        <f t="shared" si="26"/>
        <v>50</v>
      </c>
      <c r="G340">
        <v>0.2</v>
      </c>
      <c r="H340" s="1">
        <f t="shared" si="27"/>
        <v>40</v>
      </c>
      <c r="I340" s="3">
        <v>45872</v>
      </c>
      <c r="J340" s="3" t="str">
        <f t="shared" si="28"/>
        <v>Sun</v>
      </c>
      <c r="K340" s="2">
        <v>0.6694444444444444</v>
      </c>
      <c r="L340">
        <f t="shared" si="29"/>
        <v>16</v>
      </c>
      <c r="M340">
        <f>_xlfn.XLOOKUP(B340,Email_Data!A:A,Email_Data!C:C,"Organic",0)</f>
        <v>1</v>
      </c>
      <c r="N340">
        <f>_xlfn.XLOOKUP(Table1[[#This Row],[Filmmaker_ID]],Email_Data!$A:$A,Email_Data!$G:$G,"Not Found")</f>
        <v>18</v>
      </c>
    </row>
    <row r="341" spans="1:14" x14ac:dyDescent="0.3">
      <c r="A341" t="s">
        <v>2619</v>
      </c>
      <c r="B341" t="s">
        <v>319</v>
      </c>
      <c r="C341" t="s">
        <v>6285</v>
      </c>
      <c r="D341" t="s">
        <v>6295</v>
      </c>
      <c r="E341" t="str">
        <f t="shared" si="25"/>
        <v>United States</v>
      </c>
      <c r="F341" s="1">
        <f t="shared" si="26"/>
        <v>50</v>
      </c>
      <c r="G341">
        <v>0.3</v>
      </c>
      <c r="H341" s="1">
        <f t="shared" si="27"/>
        <v>35</v>
      </c>
      <c r="I341" s="3">
        <v>45874</v>
      </c>
      <c r="J341" s="3" t="str">
        <f t="shared" si="28"/>
        <v>Tue</v>
      </c>
      <c r="K341" s="2">
        <v>0.49236111111111114</v>
      </c>
      <c r="L341">
        <f t="shared" si="29"/>
        <v>11</v>
      </c>
      <c r="M341">
        <f>_xlfn.XLOOKUP(B341,Email_Data!A:A,Email_Data!C:C,"Organic",0)</f>
        <v>1</v>
      </c>
      <c r="N341">
        <f>_xlfn.XLOOKUP(Table1[[#This Row],[Filmmaker_ID]],Email_Data!$A:$A,Email_Data!$G:$G,"Not Found")</f>
        <v>14</v>
      </c>
    </row>
    <row r="342" spans="1:14" x14ac:dyDescent="0.3">
      <c r="A342" t="s">
        <v>2620</v>
      </c>
      <c r="B342" t="s">
        <v>320</v>
      </c>
      <c r="C342" t="s">
        <v>6282</v>
      </c>
      <c r="D342" t="s">
        <v>6299</v>
      </c>
      <c r="E342" t="str">
        <f t="shared" si="25"/>
        <v>United Kingdom</v>
      </c>
      <c r="F342" s="1">
        <f t="shared" si="26"/>
        <v>70</v>
      </c>
      <c r="G342">
        <v>0.4</v>
      </c>
      <c r="H342" s="1">
        <f t="shared" si="27"/>
        <v>42</v>
      </c>
      <c r="I342" s="3">
        <v>45864</v>
      </c>
      <c r="J342" s="3" t="str">
        <f t="shared" si="28"/>
        <v>Sat</v>
      </c>
      <c r="K342" s="2">
        <v>0.55763888888888891</v>
      </c>
      <c r="L342">
        <f t="shared" si="29"/>
        <v>13</v>
      </c>
      <c r="M342" t="str">
        <f>_xlfn.XLOOKUP(B342,Email_Data!A:A,Email_Data!C:C,"Organic",0)</f>
        <v>Organic</v>
      </c>
      <c r="N342" t="str">
        <f>_xlfn.XLOOKUP(Table1[[#This Row],[Filmmaker_ID]],Email_Data!$A:$A,Email_Data!$G:$G,"Not Found")</f>
        <v>Not Found</v>
      </c>
    </row>
    <row r="343" spans="1:14" x14ac:dyDescent="0.3">
      <c r="A343" t="s">
        <v>2621</v>
      </c>
      <c r="B343" t="s">
        <v>321</v>
      </c>
      <c r="C343" t="s">
        <v>6285</v>
      </c>
      <c r="D343" t="s">
        <v>6301</v>
      </c>
      <c r="E343" t="str">
        <f t="shared" si="25"/>
        <v>Germany</v>
      </c>
      <c r="F343" s="1">
        <f t="shared" si="26"/>
        <v>50</v>
      </c>
      <c r="G343">
        <v>0.4</v>
      </c>
      <c r="H343" s="1">
        <f t="shared" si="27"/>
        <v>30</v>
      </c>
      <c r="I343" s="3">
        <v>45855</v>
      </c>
      <c r="J343" s="3" t="str">
        <f t="shared" si="28"/>
        <v>Thu</v>
      </c>
      <c r="K343" s="2">
        <v>0.74513888888888891</v>
      </c>
      <c r="L343">
        <f t="shared" si="29"/>
        <v>17</v>
      </c>
      <c r="M343">
        <f>_xlfn.XLOOKUP(B343,Email_Data!A:A,Email_Data!C:C,"Organic",0)</f>
        <v>0</v>
      </c>
      <c r="N343">
        <f>_xlfn.XLOOKUP(Table1[[#This Row],[Filmmaker_ID]],Email_Data!$A:$A,Email_Data!$G:$G,"Not Found")</f>
        <v>7</v>
      </c>
    </row>
    <row r="344" spans="1:14" x14ac:dyDescent="0.3">
      <c r="A344" t="s">
        <v>2622</v>
      </c>
      <c r="B344" t="s">
        <v>322</v>
      </c>
      <c r="C344" t="s">
        <v>6290</v>
      </c>
      <c r="D344" t="s">
        <v>6301</v>
      </c>
      <c r="E344" t="str">
        <f t="shared" si="25"/>
        <v>Germany</v>
      </c>
      <c r="F344" s="1">
        <f t="shared" si="26"/>
        <v>50</v>
      </c>
      <c r="G344">
        <v>0.3</v>
      </c>
      <c r="H344" s="1">
        <f t="shared" si="27"/>
        <v>35</v>
      </c>
      <c r="I344" s="3">
        <v>45845</v>
      </c>
      <c r="J344" s="3" t="str">
        <f t="shared" si="28"/>
        <v>Mon</v>
      </c>
      <c r="K344" s="2">
        <v>0.41597222222222224</v>
      </c>
      <c r="L344">
        <f t="shared" si="29"/>
        <v>9</v>
      </c>
      <c r="M344">
        <f>_xlfn.XLOOKUP(B344,Email_Data!A:A,Email_Data!C:C,"Organic",0)</f>
        <v>1</v>
      </c>
      <c r="N344">
        <f>_xlfn.XLOOKUP(Table1[[#This Row],[Filmmaker_ID]],Email_Data!$A:$A,Email_Data!$G:$G,"Not Found")</f>
        <v>9</v>
      </c>
    </row>
    <row r="345" spans="1:14" x14ac:dyDescent="0.3">
      <c r="A345" t="s">
        <v>2623</v>
      </c>
      <c r="B345" t="s">
        <v>323</v>
      </c>
      <c r="C345" t="s">
        <v>6286</v>
      </c>
      <c r="D345" t="s">
        <v>6313</v>
      </c>
      <c r="E345" t="str">
        <f t="shared" si="25"/>
        <v>South Korea</v>
      </c>
      <c r="F345" s="1">
        <f t="shared" si="26"/>
        <v>50</v>
      </c>
      <c r="G345">
        <v>0.2</v>
      </c>
      <c r="H345" s="1">
        <f t="shared" si="27"/>
        <v>40</v>
      </c>
      <c r="I345" s="3">
        <v>45897</v>
      </c>
      <c r="J345" s="3" t="str">
        <f t="shared" si="28"/>
        <v>Thu</v>
      </c>
      <c r="K345" s="2">
        <v>0.56319444444444444</v>
      </c>
      <c r="L345">
        <f t="shared" si="29"/>
        <v>13</v>
      </c>
      <c r="M345">
        <f>_xlfn.XLOOKUP(B345,Email_Data!A:A,Email_Data!C:C,"Organic",0)</f>
        <v>0</v>
      </c>
      <c r="N345">
        <f>_xlfn.XLOOKUP(Table1[[#This Row],[Filmmaker_ID]],Email_Data!$A:$A,Email_Data!$G:$G,"Not Found")</f>
        <v>19</v>
      </c>
    </row>
    <row r="346" spans="1:14" x14ac:dyDescent="0.3">
      <c r="A346" t="s">
        <v>2624</v>
      </c>
      <c r="B346" t="s">
        <v>324</v>
      </c>
      <c r="C346" t="s">
        <v>6282</v>
      </c>
      <c r="D346" t="s">
        <v>6297</v>
      </c>
      <c r="E346" t="str">
        <f t="shared" si="25"/>
        <v>India</v>
      </c>
      <c r="F346" s="1">
        <f t="shared" si="26"/>
        <v>70</v>
      </c>
      <c r="G346">
        <v>0</v>
      </c>
      <c r="H346" s="1">
        <f t="shared" si="27"/>
        <v>70</v>
      </c>
      <c r="I346" s="3">
        <v>45880</v>
      </c>
      <c r="J346" s="3" t="str">
        <f t="shared" si="28"/>
        <v>Mon</v>
      </c>
      <c r="K346" s="2">
        <v>0.43611111111111112</v>
      </c>
      <c r="L346">
        <f t="shared" si="29"/>
        <v>10</v>
      </c>
      <c r="M346">
        <f>_xlfn.XLOOKUP(B346,Email_Data!A:A,Email_Data!C:C,"Organic",0)</f>
        <v>0</v>
      </c>
      <c r="N346">
        <f>_xlfn.XLOOKUP(Table1[[#This Row],[Filmmaker_ID]],Email_Data!$A:$A,Email_Data!$G:$G,"Not Found")</f>
        <v>7</v>
      </c>
    </row>
    <row r="347" spans="1:14" x14ac:dyDescent="0.3">
      <c r="A347" t="s">
        <v>2625</v>
      </c>
      <c r="B347" t="s">
        <v>325</v>
      </c>
      <c r="C347" t="s">
        <v>6283</v>
      </c>
      <c r="D347" t="s">
        <v>6295</v>
      </c>
      <c r="E347" t="str">
        <f t="shared" si="25"/>
        <v>United States</v>
      </c>
      <c r="F347" s="1">
        <f t="shared" si="26"/>
        <v>80</v>
      </c>
      <c r="G347">
        <v>0</v>
      </c>
      <c r="H347" s="1">
        <f t="shared" si="27"/>
        <v>80</v>
      </c>
      <c r="I347" s="3">
        <v>45891</v>
      </c>
      <c r="J347" s="3" t="str">
        <f t="shared" si="28"/>
        <v>Fri</v>
      </c>
      <c r="K347" s="2">
        <v>0.6166666666666667</v>
      </c>
      <c r="L347">
        <f t="shared" si="29"/>
        <v>14</v>
      </c>
      <c r="M347">
        <f>_xlfn.XLOOKUP(B347,Email_Data!A:A,Email_Data!C:C,"Organic",0)</f>
        <v>0</v>
      </c>
      <c r="N347">
        <f>_xlfn.XLOOKUP(Table1[[#This Row],[Filmmaker_ID]],Email_Data!$A:$A,Email_Data!$G:$G,"Not Found")</f>
        <v>19</v>
      </c>
    </row>
    <row r="348" spans="1:14" x14ac:dyDescent="0.3">
      <c r="A348" t="s">
        <v>2626</v>
      </c>
      <c r="B348" t="s">
        <v>326</v>
      </c>
      <c r="C348" t="s">
        <v>6288</v>
      </c>
      <c r="D348" t="s">
        <v>6305</v>
      </c>
      <c r="E348" t="str">
        <f t="shared" si="25"/>
        <v>Australia</v>
      </c>
      <c r="F348" s="1">
        <f t="shared" si="26"/>
        <v>70</v>
      </c>
      <c r="G348">
        <v>0</v>
      </c>
      <c r="H348" s="1">
        <f t="shared" si="27"/>
        <v>70</v>
      </c>
      <c r="I348" s="3">
        <v>45863</v>
      </c>
      <c r="J348" s="3" t="str">
        <f t="shared" si="28"/>
        <v>Fri</v>
      </c>
      <c r="K348" s="2">
        <v>0.55069444444444449</v>
      </c>
      <c r="L348">
        <f t="shared" si="29"/>
        <v>13</v>
      </c>
      <c r="M348">
        <f>_xlfn.XLOOKUP(B348,Email_Data!A:A,Email_Data!C:C,"Organic",0)</f>
        <v>1</v>
      </c>
      <c r="N348">
        <f>_xlfn.XLOOKUP(Table1[[#This Row],[Filmmaker_ID]],Email_Data!$A:$A,Email_Data!$G:$G,"Not Found")</f>
        <v>9</v>
      </c>
    </row>
    <row r="349" spans="1:14" x14ac:dyDescent="0.3">
      <c r="A349" t="s">
        <v>2627</v>
      </c>
      <c r="B349" t="s">
        <v>327</v>
      </c>
      <c r="C349" t="s">
        <v>6283</v>
      </c>
      <c r="D349" t="s">
        <v>6295</v>
      </c>
      <c r="E349" t="str">
        <f t="shared" si="25"/>
        <v>United States</v>
      </c>
      <c r="F349" s="1">
        <f t="shared" si="26"/>
        <v>80</v>
      </c>
      <c r="G349">
        <v>0.1</v>
      </c>
      <c r="H349" s="1">
        <f t="shared" si="27"/>
        <v>72</v>
      </c>
      <c r="I349" s="3">
        <v>45872</v>
      </c>
      <c r="J349" s="3" t="str">
        <f t="shared" si="28"/>
        <v>Sun</v>
      </c>
      <c r="K349" s="2">
        <v>0.39583333333333331</v>
      </c>
      <c r="L349">
        <f t="shared" si="29"/>
        <v>9</v>
      </c>
      <c r="M349">
        <f>_xlfn.XLOOKUP(B349,Email_Data!A:A,Email_Data!C:C,"Organic",0)</f>
        <v>1</v>
      </c>
      <c r="N349">
        <f>_xlfn.XLOOKUP(Table1[[#This Row],[Filmmaker_ID]],Email_Data!$A:$A,Email_Data!$G:$G,"Not Found")</f>
        <v>11</v>
      </c>
    </row>
    <row r="350" spans="1:14" x14ac:dyDescent="0.3">
      <c r="A350" t="s">
        <v>2628</v>
      </c>
      <c r="B350" t="s">
        <v>328</v>
      </c>
      <c r="C350" t="s">
        <v>6287</v>
      </c>
      <c r="D350" t="s">
        <v>6313</v>
      </c>
      <c r="E350" t="str">
        <f t="shared" si="25"/>
        <v>South Korea</v>
      </c>
      <c r="F350" s="1">
        <f t="shared" si="26"/>
        <v>50</v>
      </c>
      <c r="G350">
        <v>0.4</v>
      </c>
      <c r="H350" s="1">
        <f t="shared" si="27"/>
        <v>30</v>
      </c>
      <c r="I350" s="3">
        <v>45893</v>
      </c>
      <c r="J350" s="3" t="str">
        <f t="shared" si="28"/>
        <v>Sun</v>
      </c>
      <c r="K350" s="2">
        <v>0.44722222222222224</v>
      </c>
      <c r="L350">
        <f t="shared" si="29"/>
        <v>10</v>
      </c>
      <c r="M350">
        <f>_xlfn.XLOOKUP(B350,Email_Data!A:A,Email_Data!C:C,"Organic",0)</f>
        <v>1</v>
      </c>
      <c r="N350">
        <f>_xlfn.XLOOKUP(Table1[[#This Row],[Filmmaker_ID]],Email_Data!$A:$A,Email_Data!$G:$G,"Not Found")</f>
        <v>7</v>
      </c>
    </row>
    <row r="351" spans="1:14" x14ac:dyDescent="0.3">
      <c r="A351" t="s">
        <v>2629</v>
      </c>
      <c r="B351" t="s">
        <v>329</v>
      </c>
      <c r="C351" t="s">
        <v>6291</v>
      </c>
      <c r="D351" t="s">
        <v>6313</v>
      </c>
      <c r="E351" t="str">
        <f t="shared" si="25"/>
        <v>South Korea</v>
      </c>
      <c r="F351" s="1">
        <f t="shared" si="26"/>
        <v>50</v>
      </c>
      <c r="G351">
        <v>0.3</v>
      </c>
      <c r="H351" s="1">
        <f t="shared" si="27"/>
        <v>35</v>
      </c>
      <c r="I351" s="3">
        <v>45888</v>
      </c>
      <c r="J351" s="3" t="str">
        <f t="shared" si="28"/>
        <v>Tue</v>
      </c>
      <c r="K351" s="2">
        <v>0.65138888888888891</v>
      </c>
      <c r="L351">
        <f t="shared" si="29"/>
        <v>15</v>
      </c>
      <c r="M351">
        <f>_xlfn.XLOOKUP(B351,Email_Data!A:A,Email_Data!C:C,"Organic",0)</f>
        <v>0</v>
      </c>
      <c r="N351">
        <f>_xlfn.XLOOKUP(Table1[[#This Row],[Filmmaker_ID]],Email_Data!$A:$A,Email_Data!$G:$G,"Not Found")</f>
        <v>13</v>
      </c>
    </row>
    <row r="352" spans="1:14" x14ac:dyDescent="0.3">
      <c r="A352" t="s">
        <v>2630</v>
      </c>
      <c r="B352" t="s">
        <v>330</v>
      </c>
      <c r="C352" t="s">
        <v>6291</v>
      </c>
      <c r="D352" t="s">
        <v>6311</v>
      </c>
      <c r="E352" t="str">
        <f t="shared" si="25"/>
        <v>Mexico</v>
      </c>
      <c r="F352" s="1">
        <f t="shared" si="26"/>
        <v>50</v>
      </c>
      <c r="G352">
        <v>0.1</v>
      </c>
      <c r="H352" s="1">
        <f t="shared" si="27"/>
        <v>45</v>
      </c>
      <c r="I352" s="3">
        <v>45875</v>
      </c>
      <c r="J352" s="3" t="str">
        <f t="shared" si="28"/>
        <v>Wed</v>
      </c>
      <c r="K352" s="2">
        <v>0.70208333333333328</v>
      </c>
      <c r="L352">
        <f t="shared" si="29"/>
        <v>16</v>
      </c>
      <c r="M352">
        <f>_xlfn.XLOOKUP(B352,Email_Data!A:A,Email_Data!C:C,"Organic",0)</f>
        <v>0</v>
      </c>
      <c r="N352">
        <f>_xlfn.XLOOKUP(Table1[[#This Row],[Filmmaker_ID]],Email_Data!$A:$A,Email_Data!$G:$G,"Not Found")</f>
        <v>12</v>
      </c>
    </row>
    <row r="353" spans="1:14" x14ac:dyDescent="0.3">
      <c r="A353" t="s">
        <v>2631</v>
      </c>
      <c r="B353" t="s">
        <v>331</v>
      </c>
      <c r="C353" t="s">
        <v>6290</v>
      </c>
      <c r="D353" t="s">
        <v>6303</v>
      </c>
      <c r="E353" t="str">
        <f t="shared" si="25"/>
        <v>Canada</v>
      </c>
      <c r="F353" s="1">
        <f t="shared" si="26"/>
        <v>50</v>
      </c>
      <c r="G353">
        <v>0.2</v>
      </c>
      <c r="H353" s="1">
        <f t="shared" si="27"/>
        <v>40</v>
      </c>
      <c r="I353" s="3">
        <v>45888</v>
      </c>
      <c r="J353" s="3" t="str">
        <f t="shared" si="28"/>
        <v>Tue</v>
      </c>
      <c r="K353" s="2">
        <v>0.39027777777777778</v>
      </c>
      <c r="L353">
        <f t="shared" si="29"/>
        <v>9</v>
      </c>
      <c r="M353">
        <f>_xlfn.XLOOKUP(B353,Email_Data!A:A,Email_Data!C:C,"Organic",0)</f>
        <v>1</v>
      </c>
      <c r="N353">
        <f>_xlfn.XLOOKUP(Table1[[#This Row],[Filmmaker_ID]],Email_Data!$A:$A,Email_Data!$G:$G,"Not Found")</f>
        <v>12</v>
      </c>
    </row>
    <row r="354" spans="1:14" x14ac:dyDescent="0.3">
      <c r="A354" t="s">
        <v>2632</v>
      </c>
      <c r="B354" t="s">
        <v>332</v>
      </c>
      <c r="C354" t="s">
        <v>6283</v>
      </c>
      <c r="D354" t="s">
        <v>6297</v>
      </c>
      <c r="E354" t="str">
        <f t="shared" si="25"/>
        <v>India</v>
      </c>
      <c r="F354" s="1">
        <f t="shared" si="26"/>
        <v>80</v>
      </c>
      <c r="G354">
        <v>0.3</v>
      </c>
      <c r="H354" s="1">
        <f t="shared" si="27"/>
        <v>56</v>
      </c>
      <c r="I354" s="3">
        <v>45898</v>
      </c>
      <c r="J354" s="3" t="str">
        <f t="shared" si="28"/>
        <v>Fri</v>
      </c>
      <c r="K354" s="2">
        <v>0.41458333333333336</v>
      </c>
      <c r="L354">
        <f t="shared" si="29"/>
        <v>9</v>
      </c>
      <c r="M354" t="str">
        <f>_xlfn.XLOOKUP(B354,Email_Data!A:A,Email_Data!C:C,"Organic",0)</f>
        <v>Organic</v>
      </c>
      <c r="N354" t="str">
        <f>_xlfn.XLOOKUP(Table1[[#This Row],[Filmmaker_ID]],Email_Data!$A:$A,Email_Data!$G:$G,"Not Found")</f>
        <v>Not Found</v>
      </c>
    </row>
    <row r="355" spans="1:14" x14ac:dyDescent="0.3">
      <c r="A355" t="s">
        <v>2633</v>
      </c>
      <c r="B355" t="s">
        <v>333</v>
      </c>
      <c r="C355" t="s">
        <v>6281</v>
      </c>
      <c r="D355" t="s">
        <v>6297</v>
      </c>
      <c r="E355" t="str">
        <f t="shared" si="25"/>
        <v>India</v>
      </c>
      <c r="F355" s="1">
        <f t="shared" si="26"/>
        <v>70</v>
      </c>
      <c r="G355">
        <v>0</v>
      </c>
      <c r="H355" s="1">
        <f t="shared" si="27"/>
        <v>70</v>
      </c>
      <c r="I355" s="3">
        <v>45892</v>
      </c>
      <c r="J355" s="3" t="str">
        <f t="shared" si="28"/>
        <v>Sat</v>
      </c>
      <c r="K355" s="2">
        <v>0.46041666666666664</v>
      </c>
      <c r="L355">
        <f t="shared" si="29"/>
        <v>11</v>
      </c>
      <c r="M355">
        <f>_xlfn.XLOOKUP(B355,Email_Data!A:A,Email_Data!C:C,"Organic",0)</f>
        <v>0</v>
      </c>
      <c r="N355">
        <f>_xlfn.XLOOKUP(Table1[[#This Row],[Filmmaker_ID]],Email_Data!$A:$A,Email_Data!$G:$G,"Not Found")</f>
        <v>9</v>
      </c>
    </row>
    <row r="356" spans="1:14" x14ac:dyDescent="0.3">
      <c r="A356" t="s">
        <v>2634</v>
      </c>
      <c r="B356" t="s">
        <v>334</v>
      </c>
      <c r="C356" t="s">
        <v>6291</v>
      </c>
      <c r="D356" t="s">
        <v>6297</v>
      </c>
      <c r="E356" t="str">
        <f t="shared" si="25"/>
        <v>India</v>
      </c>
      <c r="F356" s="1">
        <f t="shared" si="26"/>
        <v>50</v>
      </c>
      <c r="G356">
        <v>0.3</v>
      </c>
      <c r="H356" s="1">
        <f t="shared" si="27"/>
        <v>35</v>
      </c>
      <c r="I356" s="3">
        <v>45884</v>
      </c>
      <c r="J356" s="3" t="str">
        <f t="shared" si="28"/>
        <v>Fri</v>
      </c>
      <c r="K356" s="2">
        <v>0.63194444444444442</v>
      </c>
      <c r="L356">
        <f t="shared" si="29"/>
        <v>15</v>
      </c>
      <c r="M356">
        <f>_xlfn.XLOOKUP(B356,Email_Data!A:A,Email_Data!C:C,"Organic",0)</f>
        <v>0</v>
      </c>
      <c r="N356">
        <f>_xlfn.XLOOKUP(Table1[[#This Row],[Filmmaker_ID]],Email_Data!$A:$A,Email_Data!$G:$G,"Not Found")</f>
        <v>8</v>
      </c>
    </row>
    <row r="357" spans="1:14" x14ac:dyDescent="0.3">
      <c r="A357" t="s">
        <v>2635</v>
      </c>
      <c r="B357" t="s">
        <v>335</v>
      </c>
      <c r="C357" t="s">
        <v>6286</v>
      </c>
      <c r="D357" t="s">
        <v>6315</v>
      </c>
      <c r="E357" t="str">
        <f t="shared" si="25"/>
        <v>Nigeria</v>
      </c>
      <c r="F357" s="1">
        <f t="shared" si="26"/>
        <v>50</v>
      </c>
      <c r="G357">
        <v>0.3</v>
      </c>
      <c r="H357" s="1">
        <f t="shared" si="27"/>
        <v>35</v>
      </c>
      <c r="I357" s="3">
        <v>45897</v>
      </c>
      <c r="J357" s="3" t="str">
        <f t="shared" si="28"/>
        <v>Thu</v>
      </c>
      <c r="K357" s="2">
        <v>0.56319444444444444</v>
      </c>
      <c r="L357">
        <f t="shared" si="29"/>
        <v>13</v>
      </c>
      <c r="M357" t="str">
        <f>_xlfn.XLOOKUP(B357,Email_Data!A:A,Email_Data!C:C,"Organic",0)</f>
        <v>Organic</v>
      </c>
      <c r="N357" t="str">
        <f>_xlfn.XLOOKUP(Table1[[#This Row],[Filmmaker_ID]],Email_Data!$A:$A,Email_Data!$G:$G,"Not Found")</f>
        <v>Not Found</v>
      </c>
    </row>
    <row r="358" spans="1:14" x14ac:dyDescent="0.3">
      <c r="A358" t="s">
        <v>2636</v>
      </c>
      <c r="B358" t="s">
        <v>336</v>
      </c>
      <c r="C358" t="s">
        <v>6286</v>
      </c>
      <c r="D358" t="s">
        <v>6309</v>
      </c>
      <c r="E358" t="str">
        <f t="shared" si="25"/>
        <v>France</v>
      </c>
      <c r="F358" s="1">
        <f t="shared" si="26"/>
        <v>50</v>
      </c>
      <c r="G358">
        <v>0.2</v>
      </c>
      <c r="H358" s="1">
        <f t="shared" si="27"/>
        <v>40</v>
      </c>
      <c r="I358" s="3">
        <v>45844</v>
      </c>
      <c r="J358" s="3" t="str">
        <f t="shared" si="28"/>
        <v>Sun</v>
      </c>
      <c r="K358" s="2">
        <v>0.64236111111111116</v>
      </c>
      <c r="L358">
        <f t="shared" si="29"/>
        <v>15</v>
      </c>
      <c r="M358" t="str">
        <f>_xlfn.XLOOKUP(B358,Email_Data!A:A,Email_Data!C:C,"Organic",0)</f>
        <v>Organic</v>
      </c>
      <c r="N358" t="str">
        <f>_xlfn.XLOOKUP(Table1[[#This Row],[Filmmaker_ID]],Email_Data!$A:$A,Email_Data!$G:$G,"Not Found")</f>
        <v>Not Found</v>
      </c>
    </row>
    <row r="359" spans="1:14" x14ac:dyDescent="0.3">
      <c r="A359" t="s">
        <v>2637</v>
      </c>
      <c r="B359" t="s">
        <v>337</v>
      </c>
      <c r="C359" t="s">
        <v>6287</v>
      </c>
      <c r="D359" t="s">
        <v>6295</v>
      </c>
      <c r="E359" t="str">
        <f t="shared" si="25"/>
        <v>United States</v>
      </c>
      <c r="F359" s="1">
        <f t="shared" si="26"/>
        <v>50</v>
      </c>
      <c r="G359">
        <v>0.2</v>
      </c>
      <c r="H359" s="1">
        <f t="shared" si="27"/>
        <v>40</v>
      </c>
      <c r="I359" s="3">
        <v>45858</v>
      </c>
      <c r="J359" s="3" t="str">
        <f t="shared" si="28"/>
        <v>Sun</v>
      </c>
      <c r="K359" s="2">
        <v>0.51458333333333328</v>
      </c>
      <c r="L359">
        <f t="shared" si="29"/>
        <v>12</v>
      </c>
      <c r="M359" t="str">
        <f>_xlfn.XLOOKUP(B359,Email_Data!A:A,Email_Data!C:C,"Organic",0)</f>
        <v>Organic</v>
      </c>
      <c r="N359" t="str">
        <f>_xlfn.XLOOKUP(Table1[[#This Row],[Filmmaker_ID]],Email_Data!$A:$A,Email_Data!$G:$G,"Not Found")</f>
        <v>Not Found</v>
      </c>
    </row>
    <row r="360" spans="1:14" x14ac:dyDescent="0.3">
      <c r="A360" t="s">
        <v>2638</v>
      </c>
      <c r="B360" t="s">
        <v>338</v>
      </c>
      <c r="C360" t="s">
        <v>6289</v>
      </c>
      <c r="D360" t="s">
        <v>6297</v>
      </c>
      <c r="E360" t="str">
        <f t="shared" si="25"/>
        <v>India</v>
      </c>
      <c r="F360" s="1">
        <f t="shared" si="26"/>
        <v>50</v>
      </c>
      <c r="G360">
        <v>0.2</v>
      </c>
      <c r="H360" s="1">
        <f t="shared" si="27"/>
        <v>40</v>
      </c>
      <c r="I360" s="3">
        <v>45897</v>
      </c>
      <c r="J360" s="3" t="str">
        <f t="shared" si="28"/>
        <v>Thu</v>
      </c>
      <c r="K360" s="2">
        <v>0.74861111111111112</v>
      </c>
      <c r="L360">
        <f t="shared" si="29"/>
        <v>17</v>
      </c>
      <c r="M360" t="str">
        <f>_xlfn.XLOOKUP(B360,Email_Data!A:A,Email_Data!C:C,"Organic",0)</f>
        <v>Organic</v>
      </c>
      <c r="N360" t="str">
        <f>_xlfn.XLOOKUP(Table1[[#This Row],[Filmmaker_ID]],Email_Data!$A:$A,Email_Data!$G:$G,"Not Found")</f>
        <v>Not Found</v>
      </c>
    </row>
    <row r="361" spans="1:14" x14ac:dyDescent="0.3">
      <c r="A361" t="s">
        <v>2639</v>
      </c>
      <c r="B361" t="s">
        <v>339</v>
      </c>
      <c r="C361" t="s">
        <v>6288</v>
      </c>
      <c r="D361" t="s">
        <v>6301</v>
      </c>
      <c r="E361" t="str">
        <f t="shared" si="25"/>
        <v>Germany</v>
      </c>
      <c r="F361" s="1">
        <f t="shared" si="26"/>
        <v>70</v>
      </c>
      <c r="G361">
        <v>0.1</v>
      </c>
      <c r="H361" s="1">
        <f t="shared" si="27"/>
        <v>63</v>
      </c>
      <c r="I361" s="3">
        <v>45844</v>
      </c>
      <c r="J361" s="3" t="str">
        <f t="shared" si="28"/>
        <v>Sun</v>
      </c>
      <c r="K361" s="2">
        <v>0.65902777777777777</v>
      </c>
      <c r="L361">
        <f t="shared" si="29"/>
        <v>15</v>
      </c>
      <c r="M361">
        <f>_xlfn.XLOOKUP(B361,Email_Data!A:A,Email_Data!C:C,"Organic",0)</f>
        <v>0</v>
      </c>
      <c r="N361">
        <f>_xlfn.XLOOKUP(Table1[[#This Row],[Filmmaker_ID]],Email_Data!$A:$A,Email_Data!$G:$G,"Not Found")</f>
        <v>14</v>
      </c>
    </row>
    <row r="362" spans="1:14" x14ac:dyDescent="0.3">
      <c r="A362" t="s">
        <v>2640</v>
      </c>
      <c r="B362" t="s">
        <v>340</v>
      </c>
      <c r="C362" t="s">
        <v>6288</v>
      </c>
      <c r="D362" t="s">
        <v>6315</v>
      </c>
      <c r="E362" t="str">
        <f t="shared" si="25"/>
        <v>Nigeria</v>
      </c>
      <c r="F362" s="1">
        <f t="shared" si="26"/>
        <v>70</v>
      </c>
      <c r="G362">
        <v>0.1</v>
      </c>
      <c r="H362" s="1">
        <f t="shared" si="27"/>
        <v>63</v>
      </c>
      <c r="I362" s="3">
        <v>45839</v>
      </c>
      <c r="J362" s="3" t="str">
        <f t="shared" si="28"/>
        <v>Tue</v>
      </c>
      <c r="K362" s="2">
        <v>0.62291666666666667</v>
      </c>
      <c r="L362">
        <f t="shared" si="29"/>
        <v>14</v>
      </c>
      <c r="M362">
        <f>_xlfn.XLOOKUP(B362,Email_Data!A:A,Email_Data!C:C,"Organic",0)</f>
        <v>1</v>
      </c>
      <c r="N362">
        <f>_xlfn.XLOOKUP(Table1[[#This Row],[Filmmaker_ID]],Email_Data!$A:$A,Email_Data!$G:$G,"Not Found")</f>
        <v>10</v>
      </c>
    </row>
    <row r="363" spans="1:14" x14ac:dyDescent="0.3">
      <c r="A363" t="s">
        <v>2641</v>
      </c>
      <c r="B363" t="s">
        <v>341</v>
      </c>
      <c r="C363" t="s">
        <v>6288</v>
      </c>
      <c r="D363" t="s">
        <v>6299</v>
      </c>
      <c r="E363" t="str">
        <f t="shared" si="25"/>
        <v>United Kingdom</v>
      </c>
      <c r="F363" s="1">
        <f t="shared" si="26"/>
        <v>70</v>
      </c>
      <c r="G363">
        <v>0.3</v>
      </c>
      <c r="H363" s="1">
        <f t="shared" si="27"/>
        <v>49</v>
      </c>
      <c r="I363" s="3">
        <v>45885</v>
      </c>
      <c r="J363" s="3" t="str">
        <f t="shared" si="28"/>
        <v>Sat</v>
      </c>
      <c r="K363" s="2">
        <v>0.49722222222222223</v>
      </c>
      <c r="L363">
        <f t="shared" si="29"/>
        <v>11</v>
      </c>
      <c r="M363">
        <f>_xlfn.XLOOKUP(B363,Email_Data!A:A,Email_Data!C:C,"Organic",0)</f>
        <v>0</v>
      </c>
      <c r="N363">
        <f>_xlfn.XLOOKUP(Table1[[#This Row],[Filmmaker_ID]],Email_Data!$A:$A,Email_Data!$G:$G,"Not Found")</f>
        <v>11</v>
      </c>
    </row>
    <row r="364" spans="1:14" x14ac:dyDescent="0.3">
      <c r="A364" t="s">
        <v>2642</v>
      </c>
      <c r="B364" t="s">
        <v>342</v>
      </c>
      <c r="C364" t="s">
        <v>6284</v>
      </c>
      <c r="D364" t="s">
        <v>6299</v>
      </c>
      <c r="E364" t="str">
        <f t="shared" si="25"/>
        <v>United Kingdom</v>
      </c>
      <c r="F364" s="1">
        <f t="shared" si="26"/>
        <v>50</v>
      </c>
      <c r="G364">
        <v>0.3</v>
      </c>
      <c r="H364" s="1">
        <f t="shared" si="27"/>
        <v>35</v>
      </c>
      <c r="I364" s="3">
        <v>45856</v>
      </c>
      <c r="J364" s="3" t="str">
        <f t="shared" si="28"/>
        <v>Fri</v>
      </c>
      <c r="K364" s="2">
        <v>0.55277777777777781</v>
      </c>
      <c r="L364">
        <f t="shared" si="29"/>
        <v>13</v>
      </c>
      <c r="M364">
        <f>_xlfn.XLOOKUP(B364,Email_Data!A:A,Email_Data!C:C,"Organic",0)</f>
        <v>0</v>
      </c>
      <c r="N364">
        <f>_xlfn.XLOOKUP(Table1[[#This Row],[Filmmaker_ID]],Email_Data!$A:$A,Email_Data!$G:$G,"Not Found")</f>
        <v>18</v>
      </c>
    </row>
    <row r="365" spans="1:14" x14ac:dyDescent="0.3">
      <c r="A365" t="s">
        <v>2643</v>
      </c>
      <c r="B365" t="s">
        <v>343</v>
      </c>
      <c r="C365" t="s">
        <v>6284</v>
      </c>
      <c r="D365" t="s">
        <v>6295</v>
      </c>
      <c r="E365" t="str">
        <f t="shared" si="25"/>
        <v>United States</v>
      </c>
      <c r="F365" s="1">
        <f t="shared" si="26"/>
        <v>50</v>
      </c>
      <c r="G365">
        <v>0.3</v>
      </c>
      <c r="H365" s="1">
        <f t="shared" si="27"/>
        <v>35</v>
      </c>
      <c r="I365" s="3">
        <v>45862</v>
      </c>
      <c r="J365" s="3" t="str">
        <f t="shared" si="28"/>
        <v>Thu</v>
      </c>
      <c r="K365" s="2">
        <v>0.57638888888888884</v>
      </c>
      <c r="L365">
        <f t="shared" si="29"/>
        <v>13</v>
      </c>
      <c r="M365">
        <f>_xlfn.XLOOKUP(B365,Email_Data!A:A,Email_Data!C:C,"Organic",0)</f>
        <v>1</v>
      </c>
      <c r="N365">
        <f>_xlfn.XLOOKUP(Table1[[#This Row],[Filmmaker_ID]],Email_Data!$A:$A,Email_Data!$G:$G,"Not Found")</f>
        <v>18</v>
      </c>
    </row>
    <row r="366" spans="1:14" x14ac:dyDescent="0.3">
      <c r="A366" t="s">
        <v>2644</v>
      </c>
      <c r="B366" t="s">
        <v>178</v>
      </c>
      <c r="C366" t="s">
        <v>6290</v>
      </c>
      <c r="D366" t="s">
        <v>6295</v>
      </c>
      <c r="E366" t="str">
        <f t="shared" si="25"/>
        <v>United States</v>
      </c>
      <c r="F366" s="1">
        <f t="shared" si="26"/>
        <v>50</v>
      </c>
      <c r="G366">
        <v>0</v>
      </c>
      <c r="H366" s="1">
        <f t="shared" si="27"/>
        <v>50</v>
      </c>
      <c r="I366" s="3">
        <v>45892</v>
      </c>
      <c r="J366" s="3" t="str">
        <f t="shared" si="28"/>
        <v>Sat</v>
      </c>
      <c r="K366" s="2">
        <v>0.6875</v>
      </c>
      <c r="L366">
        <f t="shared" si="29"/>
        <v>16</v>
      </c>
      <c r="M366">
        <f>_xlfn.XLOOKUP(B366,Email_Data!A:A,Email_Data!C:C,"Organic",0)</f>
        <v>0</v>
      </c>
      <c r="N366">
        <f>_xlfn.XLOOKUP(Table1[[#This Row],[Filmmaker_ID]],Email_Data!$A:$A,Email_Data!$G:$G,"Not Found")</f>
        <v>10</v>
      </c>
    </row>
    <row r="367" spans="1:14" x14ac:dyDescent="0.3">
      <c r="A367" t="s">
        <v>2645</v>
      </c>
      <c r="B367" t="s">
        <v>344</v>
      </c>
      <c r="C367" t="s">
        <v>6283</v>
      </c>
      <c r="D367" t="s">
        <v>6317</v>
      </c>
      <c r="E367" t="str">
        <f t="shared" si="25"/>
        <v>Others</v>
      </c>
      <c r="F367" s="1">
        <f t="shared" si="26"/>
        <v>80</v>
      </c>
      <c r="G367">
        <v>0.4</v>
      </c>
      <c r="H367" s="1">
        <f t="shared" si="27"/>
        <v>48</v>
      </c>
      <c r="I367" s="3">
        <v>45866</v>
      </c>
      <c r="J367" s="3" t="str">
        <f t="shared" si="28"/>
        <v>Mon</v>
      </c>
      <c r="K367" s="2">
        <v>0.40625</v>
      </c>
      <c r="L367">
        <f t="shared" si="29"/>
        <v>9</v>
      </c>
      <c r="M367">
        <f>_xlfn.XLOOKUP(B367,Email_Data!A:A,Email_Data!C:C,"Organic",0)</f>
        <v>1</v>
      </c>
      <c r="N367">
        <f>_xlfn.XLOOKUP(Table1[[#This Row],[Filmmaker_ID]],Email_Data!$A:$A,Email_Data!$G:$G,"Not Found")</f>
        <v>14</v>
      </c>
    </row>
    <row r="368" spans="1:14" x14ac:dyDescent="0.3">
      <c r="A368" t="s">
        <v>2646</v>
      </c>
      <c r="B368" t="s">
        <v>345</v>
      </c>
      <c r="C368" t="s">
        <v>6292</v>
      </c>
      <c r="D368" t="s">
        <v>6315</v>
      </c>
      <c r="E368" t="str">
        <f t="shared" si="25"/>
        <v>Nigeria</v>
      </c>
      <c r="F368" s="1">
        <f t="shared" si="26"/>
        <v>80</v>
      </c>
      <c r="G368">
        <v>0.4</v>
      </c>
      <c r="H368" s="1">
        <f t="shared" si="27"/>
        <v>48</v>
      </c>
      <c r="I368" s="3">
        <v>45884</v>
      </c>
      <c r="J368" s="3" t="str">
        <f t="shared" si="28"/>
        <v>Fri</v>
      </c>
      <c r="K368" s="2">
        <v>0.47916666666666669</v>
      </c>
      <c r="L368">
        <f t="shared" si="29"/>
        <v>11</v>
      </c>
      <c r="M368" t="str">
        <f>_xlfn.XLOOKUP(B368,Email_Data!A:A,Email_Data!C:C,"Organic",0)</f>
        <v>Organic</v>
      </c>
      <c r="N368" t="str">
        <f>_xlfn.XLOOKUP(Table1[[#This Row],[Filmmaker_ID]],Email_Data!$A:$A,Email_Data!$G:$G,"Not Found")</f>
        <v>Not Found</v>
      </c>
    </row>
    <row r="369" spans="1:14" x14ac:dyDescent="0.3">
      <c r="A369" t="s">
        <v>2647</v>
      </c>
      <c r="B369" t="s">
        <v>346</v>
      </c>
      <c r="C369" t="s">
        <v>6290</v>
      </c>
      <c r="D369" t="s">
        <v>6295</v>
      </c>
      <c r="E369" t="str">
        <f t="shared" si="25"/>
        <v>United States</v>
      </c>
      <c r="F369" s="1">
        <f t="shared" si="26"/>
        <v>50</v>
      </c>
      <c r="G369">
        <v>0</v>
      </c>
      <c r="H369" s="1">
        <f t="shared" si="27"/>
        <v>50</v>
      </c>
      <c r="I369" s="3">
        <v>45854</v>
      </c>
      <c r="J369" s="3" t="str">
        <f t="shared" si="28"/>
        <v>Wed</v>
      </c>
      <c r="K369" s="2">
        <v>0.63541666666666663</v>
      </c>
      <c r="L369">
        <f t="shared" si="29"/>
        <v>15</v>
      </c>
      <c r="M369" t="str">
        <f>_xlfn.XLOOKUP(B369,Email_Data!A:A,Email_Data!C:C,"Organic",0)</f>
        <v>Organic</v>
      </c>
      <c r="N369" t="str">
        <f>_xlfn.XLOOKUP(Table1[[#This Row],[Filmmaker_ID]],Email_Data!$A:$A,Email_Data!$G:$G,"Not Found")</f>
        <v>Not Found</v>
      </c>
    </row>
    <row r="370" spans="1:14" x14ac:dyDescent="0.3">
      <c r="A370" t="s">
        <v>2648</v>
      </c>
      <c r="B370" t="s">
        <v>347</v>
      </c>
      <c r="C370" t="s">
        <v>6283</v>
      </c>
      <c r="D370" t="s">
        <v>6299</v>
      </c>
      <c r="E370" t="str">
        <f t="shared" si="25"/>
        <v>United Kingdom</v>
      </c>
      <c r="F370" s="1">
        <f t="shared" si="26"/>
        <v>80</v>
      </c>
      <c r="G370">
        <v>0.3</v>
      </c>
      <c r="H370" s="1">
        <f t="shared" si="27"/>
        <v>56</v>
      </c>
      <c r="I370" s="3">
        <v>45857</v>
      </c>
      <c r="J370" s="3" t="str">
        <f t="shared" si="28"/>
        <v>Sat</v>
      </c>
      <c r="K370" s="2">
        <v>0.70972222222222225</v>
      </c>
      <c r="L370">
        <f t="shared" si="29"/>
        <v>17</v>
      </c>
      <c r="M370" t="str">
        <f>_xlfn.XLOOKUP(B370,Email_Data!A:A,Email_Data!C:C,"Organic",0)</f>
        <v>Organic</v>
      </c>
      <c r="N370" t="str">
        <f>_xlfn.XLOOKUP(Table1[[#This Row],[Filmmaker_ID]],Email_Data!$A:$A,Email_Data!$G:$G,"Not Found")</f>
        <v>Not Found</v>
      </c>
    </row>
    <row r="371" spans="1:14" x14ac:dyDescent="0.3">
      <c r="A371" t="s">
        <v>2649</v>
      </c>
      <c r="B371" t="s">
        <v>348</v>
      </c>
      <c r="C371" t="s">
        <v>6281</v>
      </c>
      <c r="D371" t="s">
        <v>6295</v>
      </c>
      <c r="E371" t="str">
        <f t="shared" si="25"/>
        <v>United States</v>
      </c>
      <c r="F371" s="1">
        <f t="shared" si="26"/>
        <v>70</v>
      </c>
      <c r="G371">
        <v>0</v>
      </c>
      <c r="H371" s="1">
        <f t="shared" si="27"/>
        <v>70</v>
      </c>
      <c r="I371" s="3">
        <v>45848</v>
      </c>
      <c r="J371" s="3" t="str">
        <f t="shared" si="28"/>
        <v>Thu</v>
      </c>
      <c r="K371" s="2">
        <v>0.52152777777777781</v>
      </c>
      <c r="L371">
        <f t="shared" si="29"/>
        <v>12</v>
      </c>
      <c r="M371">
        <f>_xlfn.XLOOKUP(B371,Email_Data!A:A,Email_Data!C:C,"Organic",0)</f>
        <v>0</v>
      </c>
      <c r="N371">
        <f>_xlfn.XLOOKUP(Table1[[#This Row],[Filmmaker_ID]],Email_Data!$A:$A,Email_Data!$G:$G,"Not Found")</f>
        <v>9</v>
      </c>
    </row>
    <row r="372" spans="1:14" x14ac:dyDescent="0.3">
      <c r="A372" t="s">
        <v>2650</v>
      </c>
      <c r="B372" t="s">
        <v>349</v>
      </c>
      <c r="C372" t="s">
        <v>6283</v>
      </c>
      <c r="D372" t="s">
        <v>6313</v>
      </c>
      <c r="E372" t="str">
        <f t="shared" si="25"/>
        <v>South Korea</v>
      </c>
      <c r="F372" s="1">
        <f t="shared" si="26"/>
        <v>80</v>
      </c>
      <c r="G372">
        <v>0.3</v>
      </c>
      <c r="H372" s="1">
        <f t="shared" si="27"/>
        <v>56</v>
      </c>
      <c r="I372" s="3">
        <v>45869</v>
      </c>
      <c r="J372" s="3" t="str">
        <f t="shared" si="28"/>
        <v>Thu</v>
      </c>
      <c r="K372" s="2">
        <v>0.49930555555555556</v>
      </c>
      <c r="L372">
        <f t="shared" si="29"/>
        <v>11</v>
      </c>
      <c r="M372">
        <f>_xlfn.XLOOKUP(B372,Email_Data!A:A,Email_Data!C:C,"Organic",0)</f>
        <v>0</v>
      </c>
      <c r="N372">
        <f>_xlfn.XLOOKUP(Table1[[#This Row],[Filmmaker_ID]],Email_Data!$A:$A,Email_Data!$G:$G,"Not Found")</f>
        <v>17</v>
      </c>
    </row>
    <row r="373" spans="1:14" x14ac:dyDescent="0.3">
      <c r="A373" t="s">
        <v>2651</v>
      </c>
      <c r="B373" t="s">
        <v>200</v>
      </c>
      <c r="C373" t="s">
        <v>6290</v>
      </c>
      <c r="D373" t="s">
        <v>6301</v>
      </c>
      <c r="E373" t="str">
        <f t="shared" si="25"/>
        <v>Germany</v>
      </c>
      <c r="F373" s="1">
        <f t="shared" si="26"/>
        <v>50</v>
      </c>
      <c r="G373">
        <v>0.3</v>
      </c>
      <c r="H373" s="1">
        <f t="shared" si="27"/>
        <v>35</v>
      </c>
      <c r="I373" s="3">
        <v>45874</v>
      </c>
      <c r="J373" s="3" t="str">
        <f t="shared" si="28"/>
        <v>Tue</v>
      </c>
      <c r="K373" s="2">
        <v>0.5180555555555556</v>
      </c>
      <c r="L373">
        <f t="shared" si="29"/>
        <v>12</v>
      </c>
      <c r="M373" t="str">
        <f>_xlfn.XLOOKUP(B373,Email_Data!A:A,Email_Data!C:C,"Organic",0)</f>
        <v>Organic</v>
      </c>
      <c r="N373" t="str">
        <f>_xlfn.XLOOKUP(Table1[[#This Row],[Filmmaker_ID]],Email_Data!$A:$A,Email_Data!$G:$G,"Not Found")</f>
        <v>Not Found</v>
      </c>
    </row>
    <row r="374" spans="1:14" x14ac:dyDescent="0.3">
      <c r="A374" t="s">
        <v>2652</v>
      </c>
      <c r="B374" t="s">
        <v>350</v>
      </c>
      <c r="C374" t="s">
        <v>6282</v>
      </c>
      <c r="D374" t="s">
        <v>6311</v>
      </c>
      <c r="E374" t="str">
        <f t="shared" si="25"/>
        <v>Mexico</v>
      </c>
      <c r="F374" s="1">
        <f t="shared" si="26"/>
        <v>70</v>
      </c>
      <c r="G374">
        <v>0</v>
      </c>
      <c r="H374" s="1">
        <f t="shared" si="27"/>
        <v>70</v>
      </c>
      <c r="I374" s="3">
        <v>45880</v>
      </c>
      <c r="J374" s="3" t="str">
        <f t="shared" si="28"/>
        <v>Mon</v>
      </c>
      <c r="K374" s="2">
        <v>0.39166666666666666</v>
      </c>
      <c r="L374">
        <f t="shared" si="29"/>
        <v>9</v>
      </c>
      <c r="M374">
        <f>_xlfn.XLOOKUP(B374,Email_Data!A:A,Email_Data!C:C,"Organic",0)</f>
        <v>0</v>
      </c>
      <c r="N374">
        <f>_xlfn.XLOOKUP(Table1[[#This Row],[Filmmaker_ID]],Email_Data!$A:$A,Email_Data!$G:$G,"Not Found")</f>
        <v>8</v>
      </c>
    </row>
    <row r="375" spans="1:14" x14ac:dyDescent="0.3">
      <c r="A375" t="s">
        <v>2653</v>
      </c>
      <c r="B375" t="s">
        <v>351</v>
      </c>
      <c r="C375" t="s">
        <v>6290</v>
      </c>
      <c r="D375" t="s">
        <v>6297</v>
      </c>
      <c r="E375" t="str">
        <f t="shared" si="25"/>
        <v>India</v>
      </c>
      <c r="F375" s="1">
        <f t="shared" si="26"/>
        <v>50</v>
      </c>
      <c r="G375">
        <v>0.1</v>
      </c>
      <c r="H375" s="1">
        <f t="shared" si="27"/>
        <v>45</v>
      </c>
      <c r="I375" s="3">
        <v>45889</v>
      </c>
      <c r="J375" s="3" t="str">
        <f t="shared" si="28"/>
        <v>Wed</v>
      </c>
      <c r="K375" s="2">
        <v>0.60347222222222219</v>
      </c>
      <c r="L375">
        <f t="shared" si="29"/>
        <v>14</v>
      </c>
      <c r="M375" t="str">
        <f>_xlfn.XLOOKUP(B375,Email_Data!A:A,Email_Data!C:C,"Organic",0)</f>
        <v>Organic</v>
      </c>
      <c r="N375" t="str">
        <f>_xlfn.XLOOKUP(Table1[[#This Row],[Filmmaker_ID]],Email_Data!$A:$A,Email_Data!$G:$G,"Not Found")</f>
        <v>Not Found</v>
      </c>
    </row>
    <row r="376" spans="1:14" x14ac:dyDescent="0.3">
      <c r="A376" t="s">
        <v>2654</v>
      </c>
      <c r="B376" t="s">
        <v>352</v>
      </c>
      <c r="C376" t="s">
        <v>6286</v>
      </c>
      <c r="D376" t="s">
        <v>6311</v>
      </c>
      <c r="E376" t="str">
        <f t="shared" si="25"/>
        <v>Mexico</v>
      </c>
      <c r="F376" s="1">
        <f t="shared" si="26"/>
        <v>50</v>
      </c>
      <c r="G376">
        <v>0.3</v>
      </c>
      <c r="H376" s="1">
        <f t="shared" si="27"/>
        <v>35</v>
      </c>
      <c r="I376" s="3">
        <v>45881</v>
      </c>
      <c r="J376" s="3" t="str">
        <f t="shared" si="28"/>
        <v>Tue</v>
      </c>
      <c r="K376" s="2">
        <v>0.60555555555555551</v>
      </c>
      <c r="L376">
        <f t="shared" si="29"/>
        <v>14</v>
      </c>
      <c r="M376">
        <f>_xlfn.XLOOKUP(B376,Email_Data!A:A,Email_Data!C:C,"Organic",0)</f>
        <v>0</v>
      </c>
      <c r="N376">
        <f>_xlfn.XLOOKUP(Table1[[#This Row],[Filmmaker_ID]],Email_Data!$A:$A,Email_Data!$G:$G,"Not Found")</f>
        <v>18</v>
      </c>
    </row>
    <row r="377" spans="1:14" x14ac:dyDescent="0.3">
      <c r="A377" t="s">
        <v>2655</v>
      </c>
      <c r="B377" t="s">
        <v>353</v>
      </c>
      <c r="C377" t="s">
        <v>6281</v>
      </c>
      <c r="D377" t="s">
        <v>6315</v>
      </c>
      <c r="E377" t="str">
        <f t="shared" si="25"/>
        <v>Nigeria</v>
      </c>
      <c r="F377" s="1">
        <f t="shared" si="26"/>
        <v>70</v>
      </c>
      <c r="G377">
        <v>0.2</v>
      </c>
      <c r="H377" s="1">
        <f t="shared" si="27"/>
        <v>56</v>
      </c>
      <c r="I377" s="3">
        <v>45840</v>
      </c>
      <c r="J377" s="3" t="str">
        <f t="shared" si="28"/>
        <v>Wed</v>
      </c>
      <c r="K377" s="2">
        <v>0.47499999999999998</v>
      </c>
      <c r="L377">
        <f t="shared" si="29"/>
        <v>11</v>
      </c>
      <c r="M377" t="str">
        <f>_xlfn.XLOOKUP(B377,Email_Data!A:A,Email_Data!C:C,"Organic",0)</f>
        <v>Organic</v>
      </c>
      <c r="N377" t="str">
        <f>_xlfn.XLOOKUP(Table1[[#This Row],[Filmmaker_ID]],Email_Data!$A:$A,Email_Data!$G:$G,"Not Found")</f>
        <v>Not Found</v>
      </c>
    </row>
    <row r="378" spans="1:14" x14ac:dyDescent="0.3">
      <c r="A378" t="s">
        <v>2656</v>
      </c>
      <c r="B378" t="s">
        <v>354</v>
      </c>
      <c r="C378" t="s">
        <v>6282</v>
      </c>
      <c r="D378" t="s">
        <v>6295</v>
      </c>
      <c r="E378" t="str">
        <f t="shared" si="25"/>
        <v>United States</v>
      </c>
      <c r="F378" s="1">
        <f t="shared" si="26"/>
        <v>70</v>
      </c>
      <c r="G378">
        <v>0.1</v>
      </c>
      <c r="H378" s="1">
        <f t="shared" si="27"/>
        <v>63</v>
      </c>
      <c r="I378" s="3">
        <v>45893</v>
      </c>
      <c r="J378" s="3" t="str">
        <f t="shared" si="28"/>
        <v>Sun</v>
      </c>
      <c r="K378" s="2">
        <v>0.67847222222222225</v>
      </c>
      <c r="L378">
        <f t="shared" si="29"/>
        <v>16</v>
      </c>
      <c r="M378">
        <f>_xlfn.XLOOKUP(B378,Email_Data!A:A,Email_Data!C:C,"Organic",0)</f>
        <v>0</v>
      </c>
      <c r="N378">
        <f>_xlfn.XLOOKUP(Table1[[#This Row],[Filmmaker_ID]],Email_Data!$A:$A,Email_Data!$G:$G,"Not Found")</f>
        <v>15</v>
      </c>
    </row>
    <row r="379" spans="1:14" x14ac:dyDescent="0.3">
      <c r="A379" t="s">
        <v>2657</v>
      </c>
      <c r="B379" t="s">
        <v>355</v>
      </c>
      <c r="C379" t="s">
        <v>6282</v>
      </c>
      <c r="D379" t="s">
        <v>6303</v>
      </c>
      <c r="E379" t="str">
        <f t="shared" si="25"/>
        <v>Canada</v>
      </c>
      <c r="F379" s="1">
        <f t="shared" si="26"/>
        <v>70</v>
      </c>
      <c r="G379">
        <v>0.1</v>
      </c>
      <c r="H379" s="1">
        <f t="shared" si="27"/>
        <v>63</v>
      </c>
      <c r="I379" s="3">
        <v>45896</v>
      </c>
      <c r="J379" s="3" t="str">
        <f t="shared" si="28"/>
        <v>Wed</v>
      </c>
      <c r="K379" s="2">
        <v>0.65347222222222223</v>
      </c>
      <c r="L379">
        <f t="shared" si="29"/>
        <v>15</v>
      </c>
      <c r="M379" t="str">
        <f>_xlfn.XLOOKUP(B379,Email_Data!A:A,Email_Data!C:C,"Organic",0)</f>
        <v>Organic</v>
      </c>
      <c r="N379" t="str">
        <f>_xlfn.XLOOKUP(Table1[[#This Row],[Filmmaker_ID]],Email_Data!$A:$A,Email_Data!$G:$G,"Not Found")</f>
        <v>Not Found</v>
      </c>
    </row>
    <row r="380" spans="1:14" x14ac:dyDescent="0.3">
      <c r="A380" t="s">
        <v>2658</v>
      </c>
      <c r="B380" t="s">
        <v>356</v>
      </c>
      <c r="C380" t="s">
        <v>6283</v>
      </c>
      <c r="D380" t="s">
        <v>6295</v>
      </c>
      <c r="E380" t="str">
        <f t="shared" si="25"/>
        <v>United States</v>
      </c>
      <c r="F380" s="1">
        <f t="shared" si="26"/>
        <v>80</v>
      </c>
      <c r="G380">
        <v>0.3</v>
      </c>
      <c r="H380" s="1">
        <f t="shared" si="27"/>
        <v>56</v>
      </c>
      <c r="I380" s="3">
        <v>45898</v>
      </c>
      <c r="J380" s="3" t="str">
        <f t="shared" si="28"/>
        <v>Fri</v>
      </c>
      <c r="K380" s="2">
        <v>0.64930555555555558</v>
      </c>
      <c r="L380">
        <f t="shared" si="29"/>
        <v>15</v>
      </c>
      <c r="M380">
        <f>_xlfn.XLOOKUP(B380,Email_Data!A:A,Email_Data!C:C,"Organic",0)</f>
        <v>1</v>
      </c>
      <c r="N380">
        <f>_xlfn.XLOOKUP(Table1[[#This Row],[Filmmaker_ID]],Email_Data!$A:$A,Email_Data!$G:$G,"Not Found")</f>
        <v>10</v>
      </c>
    </row>
    <row r="381" spans="1:14" x14ac:dyDescent="0.3">
      <c r="A381" t="s">
        <v>2659</v>
      </c>
      <c r="B381" t="s">
        <v>357</v>
      </c>
      <c r="C381" t="s">
        <v>6284</v>
      </c>
      <c r="D381" t="s">
        <v>6295</v>
      </c>
      <c r="E381" t="str">
        <f t="shared" si="25"/>
        <v>United States</v>
      </c>
      <c r="F381" s="1">
        <f t="shared" si="26"/>
        <v>50</v>
      </c>
      <c r="G381">
        <v>0.3</v>
      </c>
      <c r="H381" s="1">
        <f t="shared" si="27"/>
        <v>35</v>
      </c>
      <c r="I381" s="3">
        <v>45882</v>
      </c>
      <c r="J381" s="3" t="str">
        <f t="shared" si="28"/>
        <v>Wed</v>
      </c>
      <c r="K381" s="2">
        <v>0.55138888888888893</v>
      </c>
      <c r="L381">
        <f t="shared" si="29"/>
        <v>13</v>
      </c>
      <c r="M381">
        <f>_xlfn.XLOOKUP(B381,Email_Data!A:A,Email_Data!C:C,"Organic",0)</f>
        <v>0</v>
      </c>
      <c r="N381">
        <f>_xlfn.XLOOKUP(Table1[[#This Row],[Filmmaker_ID]],Email_Data!$A:$A,Email_Data!$G:$G,"Not Found")</f>
        <v>8</v>
      </c>
    </row>
    <row r="382" spans="1:14" x14ac:dyDescent="0.3">
      <c r="A382" t="s">
        <v>2660</v>
      </c>
      <c r="B382" t="s">
        <v>147</v>
      </c>
      <c r="C382" t="s">
        <v>6287</v>
      </c>
      <c r="D382" t="s">
        <v>6315</v>
      </c>
      <c r="E382" t="str">
        <f t="shared" si="25"/>
        <v>Nigeria</v>
      </c>
      <c r="F382" s="1">
        <f t="shared" si="26"/>
        <v>50</v>
      </c>
      <c r="G382">
        <v>0</v>
      </c>
      <c r="H382" s="1">
        <f t="shared" si="27"/>
        <v>50</v>
      </c>
      <c r="I382" s="3">
        <v>45891</v>
      </c>
      <c r="J382" s="3" t="str">
        <f t="shared" si="28"/>
        <v>Fri</v>
      </c>
      <c r="K382" s="2">
        <v>0.37569444444444444</v>
      </c>
      <c r="L382">
        <f t="shared" si="29"/>
        <v>9</v>
      </c>
      <c r="M382" t="str">
        <f>_xlfn.XLOOKUP(B382,Email_Data!A:A,Email_Data!C:C,"Organic",0)</f>
        <v>Organic</v>
      </c>
      <c r="N382" t="str">
        <f>_xlfn.XLOOKUP(Table1[[#This Row],[Filmmaker_ID]],Email_Data!$A:$A,Email_Data!$G:$G,"Not Found")</f>
        <v>Not Found</v>
      </c>
    </row>
    <row r="383" spans="1:14" x14ac:dyDescent="0.3">
      <c r="A383" t="s">
        <v>2661</v>
      </c>
      <c r="B383" t="s">
        <v>358</v>
      </c>
      <c r="C383" t="s">
        <v>6282</v>
      </c>
      <c r="D383" t="s">
        <v>6301</v>
      </c>
      <c r="E383" t="str">
        <f t="shared" si="25"/>
        <v>Germany</v>
      </c>
      <c r="F383" s="1">
        <f t="shared" si="26"/>
        <v>70</v>
      </c>
      <c r="G383">
        <v>0.3</v>
      </c>
      <c r="H383" s="1">
        <f t="shared" si="27"/>
        <v>49</v>
      </c>
      <c r="I383" s="3">
        <v>45857</v>
      </c>
      <c r="J383" s="3" t="str">
        <f t="shared" si="28"/>
        <v>Sat</v>
      </c>
      <c r="K383" s="2">
        <v>0.65138888888888891</v>
      </c>
      <c r="L383">
        <f t="shared" si="29"/>
        <v>15</v>
      </c>
      <c r="M383" t="str">
        <f>_xlfn.XLOOKUP(B383,Email_Data!A:A,Email_Data!C:C,"Organic",0)</f>
        <v>Organic</v>
      </c>
      <c r="N383" t="str">
        <f>_xlfn.XLOOKUP(Table1[[#This Row],[Filmmaker_ID]],Email_Data!$A:$A,Email_Data!$G:$G,"Not Found")</f>
        <v>Not Found</v>
      </c>
    </row>
    <row r="384" spans="1:14" x14ac:dyDescent="0.3">
      <c r="A384" t="s">
        <v>2662</v>
      </c>
      <c r="B384" t="s">
        <v>359</v>
      </c>
      <c r="C384" t="s">
        <v>6287</v>
      </c>
      <c r="D384" t="s">
        <v>6313</v>
      </c>
      <c r="E384" t="str">
        <f t="shared" si="25"/>
        <v>South Korea</v>
      </c>
      <c r="F384" s="1">
        <f t="shared" si="26"/>
        <v>50</v>
      </c>
      <c r="G384">
        <v>0.4</v>
      </c>
      <c r="H384" s="1">
        <f t="shared" si="27"/>
        <v>30</v>
      </c>
      <c r="I384" s="3">
        <v>45874</v>
      </c>
      <c r="J384" s="3" t="str">
        <f t="shared" si="28"/>
        <v>Tue</v>
      </c>
      <c r="K384" s="2">
        <v>0.54583333333333328</v>
      </c>
      <c r="L384">
        <f t="shared" si="29"/>
        <v>13</v>
      </c>
      <c r="M384">
        <f>_xlfn.XLOOKUP(B384,Email_Data!A:A,Email_Data!C:C,"Organic",0)</f>
        <v>0</v>
      </c>
      <c r="N384">
        <f>_xlfn.XLOOKUP(Table1[[#This Row],[Filmmaker_ID]],Email_Data!$A:$A,Email_Data!$G:$G,"Not Found")</f>
        <v>19</v>
      </c>
    </row>
    <row r="385" spans="1:14" x14ac:dyDescent="0.3">
      <c r="A385" t="s">
        <v>2663</v>
      </c>
      <c r="B385" t="s">
        <v>360</v>
      </c>
      <c r="C385" t="s">
        <v>6287</v>
      </c>
      <c r="D385" t="s">
        <v>6299</v>
      </c>
      <c r="E385" t="str">
        <f t="shared" si="25"/>
        <v>United Kingdom</v>
      </c>
      <c r="F385" s="1">
        <f t="shared" si="26"/>
        <v>50</v>
      </c>
      <c r="G385">
        <v>0.1</v>
      </c>
      <c r="H385" s="1">
        <f t="shared" si="27"/>
        <v>45</v>
      </c>
      <c r="I385" s="3">
        <v>45842</v>
      </c>
      <c r="J385" s="3" t="str">
        <f t="shared" si="28"/>
        <v>Fri</v>
      </c>
      <c r="K385" s="2">
        <v>0.7055555555555556</v>
      </c>
      <c r="L385">
        <f t="shared" si="29"/>
        <v>16</v>
      </c>
      <c r="M385" t="str">
        <f>_xlfn.XLOOKUP(B385,Email_Data!A:A,Email_Data!C:C,"Organic",0)</f>
        <v>Organic</v>
      </c>
      <c r="N385" t="str">
        <f>_xlfn.XLOOKUP(Table1[[#This Row],[Filmmaker_ID]],Email_Data!$A:$A,Email_Data!$G:$G,"Not Found")</f>
        <v>Not Found</v>
      </c>
    </row>
    <row r="386" spans="1:14" x14ac:dyDescent="0.3">
      <c r="A386" t="s">
        <v>2664</v>
      </c>
      <c r="B386" t="s">
        <v>361</v>
      </c>
      <c r="C386" t="s">
        <v>6291</v>
      </c>
      <c r="D386" t="s">
        <v>6317</v>
      </c>
      <c r="E386" t="str">
        <f t="shared" ref="E386:E449" si="30">VLOOKUP(D386,CODECHECK,2,FALSE)</f>
        <v>Others</v>
      </c>
      <c r="F386" s="1">
        <f t="shared" ref="F386:F449" si="31">VLOOKUP(C386,Pricelist,2,FALSE)</f>
        <v>50</v>
      </c>
      <c r="G386">
        <v>0.3</v>
      </c>
      <c r="H386" s="1">
        <f t="shared" ref="H386:H449" si="32">F386-(G386*F386)</f>
        <v>35</v>
      </c>
      <c r="I386" s="3">
        <v>45879</v>
      </c>
      <c r="J386" s="3" t="str">
        <f t="shared" ref="J386:J449" si="33">TEXT(I386,"ddd")</f>
        <v>Sun</v>
      </c>
      <c r="K386" s="2">
        <v>0.66527777777777775</v>
      </c>
      <c r="L386">
        <f t="shared" ref="L386:L449" si="34">HOUR(K386)</f>
        <v>15</v>
      </c>
      <c r="M386" t="str">
        <f>_xlfn.XLOOKUP(B386,Email_Data!A:A,Email_Data!C:C,"Organic",0)</f>
        <v>Organic</v>
      </c>
      <c r="N386" t="str">
        <f>_xlfn.XLOOKUP(Table1[[#This Row],[Filmmaker_ID]],Email_Data!$A:$A,Email_Data!$G:$G,"Not Found")</f>
        <v>Not Found</v>
      </c>
    </row>
    <row r="387" spans="1:14" x14ac:dyDescent="0.3">
      <c r="A387" t="s">
        <v>2665</v>
      </c>
      <c r="B387" t="s">
        <v>362</v>
      </c>
      <c r="C387" t="s">
        <v>6288</v>
      </c>
      <c r="D387" t="s">
        <v>6299</v>
      </c>
      <c r="E387" t="str">
        <f t="shared" si="30"/>
        <v>United Kingdom</v>
      </c>
      <c r="F387" s="1">
        <f t="shared" si="31"/>
        <v>70</v>
      </c>
      <c r="G387">
        <v>0.4</v>
      </c>
      <c r="H387" s="1">
        <f t="shared" si="32"/>
        <v>42</v>
      </c>
      <c r="I387" s="3">
        <v>45882</v>
      </c>
      <c r="J387" s="3" t="str">
        <f t="shared" si="33"/>
        <v>Wed</v>
      </c>
      <c r="K387" s="2">
        <v>0.64583333333333337</v>
      </c>
      <c r="L387">
        <f t="shared" si="34"/>
        <v>15</v>
      </c>
      <c r="M387" t="str">
        <f>_xlfn.XLOOKUP(B387,Email_Data!A:A,Email_Data!C:C,"Organic",0)</f>
        <v>Organic</v>
      </c>
      <c r="N387" t="str">
        <f>_xlfn.XLOOKUP(Table1[[#This Row],[Filmmaker_ID]],Email_Data!$A:$A,Email_Data!$G:$G,"Not Found")</f>
        <v>Not Found</v>
      </c>
    </row>
    <row r="388" spans="1:14" x14ac:dyDescent="0.3">
      <c r="A388" t="s">
        <v>2666</v>
      </c>
      <c r="B388" t="s">
        <v>355</v>
      </c>
      <c r="C388" t="s">
        <v>6292</v>
      </c>
      <c r="D388" t="s">
        <v>6295</v>
      </c>
      <c r="E388" t="str">
        <f t="shared" si="30"/>
        <v>United States</v>
      </c>
      <c r="F388" s="1">
        <f t="shared" si="31"/>
        <v>80</v>
      </c>
      <c r="G388">
        <v>0.2</v>
      </c>
      <c r="H388" s="1">
        <f t="shared" si="32"/>
        <v>64</v>
      </c>
      <c r="I388" s="3">
        <v>45845</v>
      </c>
      <c r="J388" s="3" t="str">
        <f t="shared" si="33"/>
        <v>Mon</v>
      </c>
      <c r="K388" s="2">
        <v>0.65625</v>
      </c>
      <c r="L388">
        <f t="shared" si="34"/>
        <v>15</v>
      </c>
      <c r="M388" t="str">
        <f>_xlfn.XLOOKUP(B388,Email_Data!A:A,Email_Data!C:C,"Organic",0)</f>
        <v>Organic</v>
      </c>
      <c r="N388" t="str">
        <f>_xlfn.XLOOKUP(Table1[[#This Row],[Filmmaker_ID]],Email_Data!$A:$A,Email_Data!$G:$G,"Not Found")</f>
        <v>Not Found</v>
      </c>
    </row>
    <row r="389" spans="1:14" x14ac:dyDescent="0.3">
      <c r="A389" t="s">
        <v>2667</v>
      </c>
      <c r="B389" t="s">
        <v>363</v>
      </c>
      <c r="C389" t="s">
        <v>6285</v>
      </c>
      <c r="D389" t="s">
        <v>6317</v>
      </c>
      <c r="E389" t="str">
        <f t="shared" si="30"/>
        <v>Others</v>
      </c>
      <c r="F389" s="1">
        <f t="shared" si="31"/>
        <v>50</v>
      </c>
      <c r="G389">
        <v>0.3</v>
      </c>
      <c r="H389" s="1">
        <f t="shared" si="32"/>
        <v>35</v>
      </c>
      <c r="I389" s="3">
        <v>45895</v>
      </c>
      <c r="J389" s="3" t="str">
        <f t="shared" si="33"/>
        <v>Tue</v>
      </c>
      <c r="K389" s="2">
        <v>0.64097222222222228</v>
      </c>
      <c r="L389">
        <f t="shared" si="34"/>
        <v>15</v>
      </c>
      <c r="M389">
        <f>_xlfn.XLOOKUP(B389,Email_Data!A:A,Email_Data!C:C,"Organic",0)</f>
        <v>0</v>
      </c>
      <c r="N389">
        <f>_xlfn.XLOOKUP(Table1[[#This Row],[Filmmaker_ID]],Email_Data!$A:$A,Email_Data!$G:$G,"Not Found")</f>
        <v>14</v>
      </c>
    </row>
    <row r="390" spans="1:14" x14ac:dyDescent="0.3">
      <c r="A390" t="s">
        <v>2668</v>
      </c>
      <c r="B390" t="s">
        <v>364</v>
      </c>
      <c r="C390" t="s">
        <v>6287</v>
      </c>
      <c r="D390" t="s">
        <v>6295</v>
      </c>
      <c r="E390" t="str">
        <f t="shared" si="30"/>
        <v>United States</v>
      </c>
      <c r="F390" s="1">
        <f t="shared" si="31"/>
        <v>50</v>
      </c>
      <c r="G390">
        <v>0</v>
      </c>
      <c r="H390" s="1">
        <f t="shared" si="32"/>
        <v>50</v>
      </c>
      <c r="I390" s="3">
        <v>45887</v>
      </c>
      <c r="J390" s="3" t="str">
        <f t="shared" si="33"/>
        <v>Mon</v>
      </c>
      <c r="K390" s="2">
        <v>0.42430555555555555</v>
      </c>
      <c r="L390">
        <f t="shared" si="34"/>
        <v>10</v>
      </c>
      <c r="M390">
        <f>_xlfn.XLOOKUP(B390,Email_Data!A:A,Email_Data!C:C,"Organic",0)</f>
        <v>0</v>
      </c>
      <c r="N390">
        <f>_xlfn.XLOOKUP(Table1[[#This Row],[Filmmaker_ID]],Email_Data!$A:$A,Email_Data!$G:$G,"Not Found")</f>
        <v>14</v>
      </c>
    </row>
    <row r="391" spans="1:14" x14ac:dyDescent="0.3">
      <c r="A391" t="s">
        <v>2669</v>
      </c>
      <c r="B391" t="s">
        <v>365</v>
      </c>
      <c r="C391" t="s">
        <v>6285</v>
      </c>
      <c r="D391" t="s">
        <v>6295</v>
      </c>
      <c r="E391" t="str">
        <f t="shared" si="30"/>
        <v>United States</v>
      </c>
      <c r="F391" s="1">
        <f t="shared" si="31"/>
        <v>50</v>
      </c>
      <c r="G391">
        <v>0</v>
      </c>
      <c r="H391" s="1">
        <f t="shared" si="32"/>
        <v>50</v>
      </c>
      <c r="I391" s="3">
        <v>45898</v>
      </c>
      <c r="J391" s="3" t="str">
        <f t="shared" si="33"/>
        <v>Fri</v>
      </c>
      <c r="K391" s="2">
        <v>0.47986111111111113</v>
      </c>
      <c r="L391">
        <f t="shared" si="34"/>
        <v>11</v>
      </c>
      <c r="M391">
        <f>_xlfn.XLOOKUP(B391,Email_Data!A:A,Email_Data!C:C,"Organic",0)</f>
        <v>0</v>
      </c>
      <c r="N391">
        <f>_xlfn.XLOOKUP(Table1[[#This Row],[Filmmaker_ID]],Email_Data!$A:$A,Email_Data!$G:$G,"Not Found")</f>
        <v>18</v>
      </c>
    </row>
    <row r="392" spans="1:14" x14ac:dyDescent="0.3">
      <c r="A392" t="s">
        <v>2670</v>
      </c>
      <c r="B392" t="s">
        <v>366</v>
      </c>
      <c r="C392" t="s">
        <v>6281</v>
      </c>
      <c r="D392" t="s">
        <v>6299</v>
      </c>
      <c r="E392" t="str">
        <f t="shared" si="30"/>
        <v>United Kingdom</v>
      </c>
      <c r="F392" s="1">
        <f t="shared" si="31"/>
        <v>70</v>
      </c>
      <c r="G392">
        <v>0.3</v>
      </c>
      <c r="H392" s="1">
        <f t="shared" si="32"/>
        <v>49</v>
      </c>
      <c r="I392" s="3">
        <v>45875</v>
      </c>
      <c r="J392" s="3" t="str">
        <f t="shared" si="33"/>
        <v>Wed</v>
      </c>
      <c r="K392" s="2">
        <v>0.62361111111111112</v>
      </c>
      <c r="L392">
        <f t="shared" si="34"/>
        <v>14</v>
      </c>
      <c r="M392" t="str">
        <f>_xlfn.XLOOKUP(B392,Email_Data!A:A,Email_Data!C:C,"Organic",0)</f>
        <v>Organic</v>
      </c>
      <c r="N392" t="str">
        <f>_xlfn.XLOOKUP(Table1[[#This Row],[Filmmaker_ID]],Email_Data!$A:$A,Email_Data!$G:$G,"Not Found")</f>
        <v>Not Found</v>
      </c>
    </row>
    <row r="393" spans="1:14" x14ac:dyDescent="0.3">
      <c r="A393" t="s">
        <v>2671</v>
      </c>
      <c r="B393" t="s">
        <v>367</v>
      </c>
      <c r="C393" t="s">
        <v>6291</v>
      </c>
      <c r="D393" t="s">
        <v>6305</v>
      </c>
      <c r="E393" t="str">
        <f t="shared" si="30"/>
        <v>Australia</v>
      </c>
      <c r="F393" s="1">
        <f t="shared" si="31"/>
        <v>50</v>
      </c>
      <c r="G393">
        <v>0.4</v>
      </c>
      <c r="H393" s="1">
        <f t="shared" si="32"/>
        <v>30</v>
      </c>
      <c r="I393" s="3">
        <v>45859</v>
      </c>
      <c r="J393" s="3" t="str">
        <f t="shared" si="33"/>
        <v>Mon</v>
      </c>
      <c r="K393" s="2">
        <v>0.59305555555555556</v>
      </c>
      <c r="L393">
        <f t="shared" si="34"/>
        <v>14</v>
      </c>
      <c r="M393" t="str">
        <f>_xlfn.XLOOKUP(B393,Email_Data!A:A,Email_Data!C:C,"Organic",0)</f>
        <v>Organic</v>
      </c>
      <c r="N393" t="str">
        <f>_xlfn.XLOOKUP(Table1[[#This Row],[Filmmaker_ID]],Email_Data!$A:$A,Email_Data!$G:$G,"Not Found")</f>
        <v>Not Found</v>
      </c>
    </row>
    <row r="394" spans="1:14" x14ac:dyDescent="0.3">
      <c r="A394" t="s">
        <v>2672</v>
      </c>
      <c r="B394" t="s">
        <v>368</v>
      </c>
      <c r="C394" t="s">
        <v>6283</v>
      </c>
      <c r="D394" t="s">
        <v>6299</v>
      </c>
      <c r="E394" t="str">
        <f t="shared" si="30"/>
        <v>United Kingdom</v>
      </c>
      <c r="F394" s="1">
        <f t="shared" si="31"/>
        <v>80</v>
      </c>
      <c r="G394">
        <v>0.3</v>
      </c>
      <c r="H394" s="1">
        <f t="shared" si="32"/>
        <v>56</v>
      </c>
      <c r="I394" s="3">
        <v>45865</v>
      </c>
      <c r="J394" s="3" t="str">
        <f t="shared" si="33"/>
        <v>Sun</v>
      </c>
      <c r="K394" s="2">
        <v>0.71527777777777779</v>
      </c>
      <c r="L394">
        <f t="shared" si="34"/>
        <v>17</v>
      </c>
      <c r="M394" t="str">
        <f>_xlfn.XLOOKUP(B394,Email_Data!A:A,Email_Data!C:C,"Organic",0)</f>
        <v>Organic</v>
      </c>
      <c r="N394" t="str">
        <f>_xlfn.XLOOKUP(Table1[[#This Row],[Filmmaker_ID]],Email_Data!$A:$A,Email_Data!$G:$G,"Not Found")</f>
        <v>Not Found</v>
      </c>
    </row>
    <row r="395" spans="1:14" x14ac:dyDescent="0.3">
      <c r="A395" t="s">
        <v>2673</v>
      </c>
      <c r="B395" t="s">
        <v>214</v>
      </c>
      <c r="C395" t="s">
        <v>6292</v>
      </c>
      <c r="D395" t="s">
        <v>6301</v>
      </c>
      <c r="E395" t="str">
        <f t="shared" si="30"/>
        <v>Germany</v>
      </c>
      <c r="F395" s="1">
        <f t="shared" si="31"/>
        <v>80</v>
      </c>
      <c r="G395">
        <v>0.3</v>
      </c>
      <c r="H395" s="1">
        <f t="shared" si="32"/>
        <v>56</v>
      </c>
      <c r="I395" s="3">
        <v>45868</v>
      </c>
      <c r="J395" s="3" t="str">
        <f t="shared" si="33"/>
        <v>Wed</v>
      </c>
      <c r="K395" s="2">
        <v>0.45277777777777778</v>
      </c>
      <c r="L395">
        <f t="shared" si="34"/>
        <v>10</v>
      </c>
      <c r="M395">
        <f>_xlfn.XLOOKUP(B395,Email_Data!A:A,Email_Data!C:C,"Organic",0)</f>
        <v>0</v>
      </c>
      <c r="N395">
        <f>_xlfn.XLOOKUP(Table1[[#This Row],[Filmmaker_ID]],Email_Data!$A:$A,Email_Data!$G:$G,"Not Found")</f>
        <v>14</v>
      </c>
    </row>
    <row r="396" spans="1:14" x14ac:dyDescent="0.3">
      <c r="A396" t="s">
        <v>2674</v>
      </c>
      <c r="B396" t="s">
        <v>369</v>
      </c>
      <c r="C396" t="s">
        <v>6286</v>
      </c>
      <c r="D396" t="s">
        <v>6295</v>
      </c>
      <c r="E396" t="str">
        <f t="shared" si="30"/>
        <v>United States</v>
      </c>
      <c r="F396" s="1">
        <f t="shared" si="31"/>
        <v>50</v>
      </c>
      <c r="G396">
        <v>0.1</v>
      </c>
      <c r="H396" s="1">
        <f t="shared" si="32"/>
        <v>45</v>
      </c>
      <c r="I396" s="3">
        <v>45874</v>
      </c>
      <c r="J396" s="3" t="str">
        <f t="shared" si="33"/>
        <v>Tue</v>
      </c>
      <c r="K396" s="2">
        <v>0.41111111111111109</v>
      </c>
      <c r="L396">
        <f t="shared" si="34"/>
        <v>9</v>
      </c>
      <c r="M396">
        <f>_xlfn.XLOOKUP(B396,Email_Data!A:A,Email_Data!C:C,"Organic",0)</f>
        <v>0</v>
      </c>
      <c r="N396">
        <f>_xlfn.XLOOKUP(Table1[[#This Row],[Filmmaker_ID]],Email_Data!$A:$A,Email_Data!$G:$G,"Not Found")</f>
        <v>17</v>
      </c>
    </row>
    <row r="397" spans="1:14" x14ac:dyDescent="0.3">
      <c r="A397" t="s">
        <v>2675</v>
      </c>
      <c r="B397" t="s">
        <v>370</v>
      </c>
      <c r="C397" t="s">
        <v>6288</v>
      </c>
      <c r="D397" t="s">
        <v>6307</v>
      </c>
      <c r="E397" t="str">
        <f t="shared" si="30"/>
        <v>Brazil</v>
      </c>
      <c r="F397" s="1">
        <f t="shared" si="31"/>
        <v>70</v>
      </c>
      <c r="G397">
        <v>0.1</v>
      </c>
      <c r="H397" s="1">
        <f t="shared" si="32"/>
        <v>63</v>
      </c>
      <c r="I397" s="3">
        <v>45853</v>
      </c>
      <c r="J397" s="3" t="str">
        <f t="shared" si="33"/>
        <v>Tue</v>
      </c>
      <c r="K397" s="2">
        <v>0.72361111111111109</v>
      </c>
      <c r="L397">
        <f t="shared" si="34"/>
        <v>17</v>
      </c>
      <c r="M397">
        <f>_xlfn.XLOOKUP(B397,Email_Data!A:A,Email_Data!C:C,"Organic",0)</f>
        <v>0</v>
      </c>
      <c r="N397">
        <f>_xlfn.XLOOKUP(Table1[[#This Row],[Filmmaker_ID]],Email_Data!$A:$A,Email_Data!$G:$G,"Not Found")</f>
        <v>7</v>
      </c>
    </row>
    <row r="398" spans="1:14" x14ac:dyDescent="0.3">
      <c r="A398" t="s">
        <v>2676</v>
      </c>
      <c r="B398" t="s">
        <v>77</v>
      </c>
      <c r="C398" t="s">
        <v>6282</v>
      </c>
      <c r="D398" t="s">
        <v>6307</v>
      </c>
      <c r="E398" t="str">
        <f t="shared" si="30"/>
        <v>Brazil</v>
      </c>
      <c r="F398" s="1">
        <f t="shared" si="31"/>
        <v>70</v>
      </c>
      <c r="G398">
        <v>0.3</v>
      </c>
      <c r="H398" s="1">
        <f t="shared" si="32"/>
        <v>49</v>
      </c>
      <c r="I398" s="3">
        <v>45873</v>
      </c>
      <c r="J398" s="3" t="str">
        <f t="shared" si="33"/>
        <v>Mon</v>
      </c>
      <c r="K398" s="2">
        <v>0.47013888888888888</v>
      </c>
      <c r="L398">
        <f t="shared" si="34"/>
        <v>11</v>
      </c>
      <c r="M398">
        <f>_xlfn.XLOOKUP(B398,Email_Data!A:A,Email_Data!C:C,"Organic",0)</f>
        <v>0</v>
      </c>
      <c r="N398">
        <f>_xlfn.XLOOKUP(Table1[[#This Row],[Filmmaker_ID]],Email_Data!$A:$A,Email_Data!$G:$G,"Not Found")</f>
        <v>15</v>
      </c>
    </row>
    <row r="399" spans="1:14" x14ac:dyDescent="0.3">
      <c r="A399" t="s">
        <v>2677</v>
      </c>
      <c r="B399" t="s">
        <v>371</v>
      </c>
      <c r="C399" t="s">
        <v>6292</v>
      </c>
      <c r="D399" t="s">
        <v>6303</v>
      </c>
      <c r="E399" t="str">
        <f t="shared" si="30"/>
        <v>Canada</v>
      </c>
      <c r="F399" s="1">
        <f t="shared" si="31"/>
        <v>80</v>
      </c>
      <c r="G399">
        <v>0.4</v>
      </c>
      <c r="H399" s="1">
        <f t="shared" si="32"/>
        <v>48</v>
      </c>
      <c r="I399" s="3">
        <v>45845</v>
      </c>
      <c r="J399" s="3" t="str">
        <f t="shared" si="33"/>
        <v>Mon</v>
      </c>
      <c r="K399" s="2">
        <v>0.51736111111111116</v>
      </c>
      <c r="L399">
        <f t="shared" si="34"/>
        <v>12</v>
      </c>
      <c r="M399">
        <f>_xlfn.XLOOKUP(B399,Email_Data!A:A,Email_Data!C:C,"Organic",0)</f>
        <v>0</v>
      </c>
      <c r="N399">
        <f>_xlfn.XLOOKUP(Table1[[#This Row],[Filmmaker_ID]],Email_Data!$A:$A,Email_Data!$G:$G,"Not Found")</f>
        <v>14</v>
      </c>
    </row>
    <row r="400" spans="1:14" x14ac:dyDescent="0.3">
      <c r="A400" t="s">
        <v>2678</v>
      </c>
      <c r="B400" t="s">
        <v>372</v>
      </c>
      <c r="C400" t="s">
        <v>6289</v>
      </c>
      <c r="D400" t="s">
        <v>6297</v>
      </c>
      <c r="E400" t="str">
        <f t="shared" si="30"/>
        <v>India</v>
      </c>
      <c r="F400" s="1">
        <f t="shared" si="31"/>
        <v>50</v>
      </c>
      <c r="G400">
        <v>0.3</v>
      </c>
      <c r="H400" s="1">
        <f t="shared" si="32"/>
        <v>35</v>
      </c>
      <c r="I400" s="3">
        <v>45855</v>
      </c>
      <c r="J400" s="3" t="str">
        <f t="shared" si="33"/>
        <v>Thu</v>
      </c>
      <c r="K400" s="2">
        <v>0.53333333333333333</v>
      </c>
      <c r="L400">
        <f t="shared" si="34"/>
        <v>12</v>
      </c>
      <c r="M400">
        <f>_xlfn.XLOOKUP(B400,Email_Data!A:A,Email_Data!C:C,"Organic",0)</f>
        <v>1</v>
      </c>
      <c r="N400">
        <f>_xlfn.XLOOKUP(Table1[[#This Row],[Filmmaker_ID]],Email_Data!$A:$A,Email_Data!$G:$G,"Not Found")</f>
        <v>19</v>
      </c>
    </row>
    <row r="401" spans="1:14" x14ac:dyDescent="0.3">
      <c r="A401" t="s">
        <v>2679</v>
      </c>
      <c r="B401" t="s">
        <v>373</v>
      </c>
      <c r="C401" t="s">
        <v>6283</v>
      </c>
      <c r="D401" t="s">
        <v>6295</v>
      </c>
      <c r="E401" t="str">
        <f t="shared" si="30"/>
        <v>United States</v>
      </c>
      <c r="F401" s="1">
        <f t="shared" si="31"/>
        <v>80</v>
      </c>
      <c r="G401">
        <v>0.3</v>
      </c>
      <c r="H401" s="1">
        <f t="shared" si="32"/>
        <v>56</v>
      </c>
      <c r="I401" s="3">
        <v>45859</v>
      </c>
      <c r="J401" s="3" t="str">
        <f t="shared" si="33"/>
        <v>Mon</v>
      </c>
      <c r="K401" s="2">
        <v>0.55902777777777779</v>
      </c>
      <c r="L401">
        <f t="shared" si="34"/>
        <v>13</v>
      </c>
      <c r="M401">
        <f>_xlfn.XLOOKUP(B401,Email_Data!A:A,Email_Data!C:C,"Organic",0)</f>
        <v>0</v>
      </c>
      <c r="N401">
        <f>_xlfn.XLOOKUP(Table1[[#This Row],[Filmmaker_ID]],Email_Data!$A:$A,Email_Data!$G:$G,"Not Found")</f>
        <v>15</v>
      </c>
    </row>
    <row r="402" spans="1:14" x14ac:dyDescent="0.3">
      <c r="A402" t="s">
        <v>2680</v>
      </c>
      <c r="B402" t="s">
        <v>374</v>
      </c>
      <c r="C402" t="s">
        <v>6284</v>
      </c>
      <c r="D402" t="s">
        <v>6313</v>
      </c>
      <c r="E402" t="str">
        <f t="shared" si="30"/>
        <v>South Korea</v>
      </c>
      <c r="F402" s="1">
        <f t="shared" si="31"/>
        <v>50</v>
      </c>
      <c r="G402">
        <v>0</v>
      </c>
      <c r="H402" s="1">
        <f t="shared" si="32"/>
        <v>50</v>
      </c>
      <c r="I402" s="3">
        <v>45886</v>
      </c>
      <c r="J402" s="3" t="str">
        <f t="shared" si="33"/>
        <v>Sun</v>
      </c>
      <c r="K402" s="2">
        <v>0.48333333333333334</v>
      </c>
      <c r="L402">
        <f t="shared" si="34"/>
        <v>11</v>
      </c>
      <c r="M402">
        <f>_xlfn.XLOOKUP(B402,Email_Data!A:A,Email_Data!C:C,"Organic",0)</f>
        <v>1</v>
      </c>
      <c r="N402">
        <f>_xlfn.XLOOKUP(Table1[[#This Row],[Filmmaker_ID]],Email_Data!$A:$A,Email_Data!$G:$G,"Not Found")</f>
        <v>19</v>
      </c>
    </row>
    <row r="403" spans="1:14" x14ac:dyDescent="0.3">
      <c r="A403" t="s">
        <v>2681</v>
      </c>
      <c r="B403" t="s">
        <v>375</v>
      </c>
      <c r="C403" t="s">
        <v>6291</v>
      </c>
      <c r="D403" t="s">
        <v>6297</v>
      </c>
      <c r="E403" t="str">
        <f t="shared" si="30"/>
        <v>India</v>
      </c>
      <c r="F403" s="1">
        <f t="shared" si="31"/>
        <v>50</v>
      </c>
      <c r="G403">
        <v>0.3</v>
      </c>
      <c r="H403" s="1">
        <f t="shared" si="32"/>
        <v>35</v>
      </c>
      <c r="I403" s="3">
        <v>45852</v>
      </c>
      <c r="J403" s="3" t="str">
        <f t="shared" si="33"/>
        <v>Mon</v>
      </c>
      <c r="K403" s="2">
        <v>0.59027777777777779</v>
      </c>
      <c r="L403">
        <f t="shared" si="34"/>
        <v>14</v>
      </c>
      <c r="M403" t="str">
        <f>_xlfn.XLOOKUP(B403,Email_Data!A:A,Email_Data!C:C,"Organic",0)</f>
        <v>Organic</v>
      </c>
      <c r="N403" t="str">
        <f>_xlfn.XLOOKUP(Table1[[#This Row],[Filmmaker_ID]],Email_Data!$A:$A,Email_Data!$G:$G,"Not Found")</f>
        <v>Not Found</v>
      </c>
    </row>
    <row r="404" spans="1:14" x14ac:dyDescent="0.3">
      <c r="A404" t="s">
        <v>2682</v>
      </c>
      <c r="B404" t="s">
        <v>376</v>
      </c>
      <c r="C404" t="s">
        <v>6292</v>
      </c>
      <c r="D404" t="s">
        <v>6295</v>
      </c>
      <c r="E404" t="str">
        <f t="shared" si="30"/>
        <v>United States</v>
      </c>
      <c r="F404" s="1">
        <f t="shared" si="31"/>
        <v>80</v>
      </c>
      <c r="G404">
        <v>0</v>
      </c>
      <c r="H404" s="1">
        <f t="shared" si="32"/>
        <v>80</v>
      </c>
      <c r="I404" s="3">
        <v>45864</v>
      </c>
      <c r="J404" s="3" t="str">
        <f t="shared" si="33"/>
        <v>Sat</v>
      </c>
      <c r="K404" s="2">
        <v>0.65833333333333333</v>
      </c>
      <c r="L404">
        <f t="shared" si="34"/>
        <v>15</v>
      </c>
      <c r="M404">
        <f>_xlfn.XLOOKUP(B404,Email_Data!A:A,Email_Data!C:C,"Organic",0)</f>
        <v>0</v>
      </c>
      <c r="N404">
        <f>_xlfn.XLOOKUP(Table1[[#This Row],[Filmmaker_ID]],Email_Data!$A:$A,Email_Data!$G:$G,"Not Found")</f>
        <v>10</v>
      </c>
    </row>
    <row r="405" spans="1:14" x14ac:dyDescent="0.3">
      <c r="A405" t="s">
        <v>2683</v>
      </c>
      <c r="B405" t="s">
        <v>377</v>
      </c>
      <c r="C405" t="s">
        <v>6285</v>
      </c>
      <c r="D405" t="s">
        <v>6311</v>
      </c>
      <c r="E405" t="str">
        <f t="shared" si="30"/>
        <v>Mexico</v>
      </c>
      <c r="F405" s="1">
        <f t="shared" si="31"/>
        <v>50</v>
      </c>
      <c r="G405">
        <v>0</v>
      </c>
      <c r="H405" s="1">
        <f t="shared" si="32"/>
        <v>50</v>
      </c>
      <c r="I405" s="3">
        <v>45841</v>
      </c>
      <c r="J405" s="3" t="str">
        <f t="shared" si="33"/>
        <v>Thu</v>
      </c>
      <c r="K405" s="2">
        <v>0.51388888888888884</v>
      </c>
      <c r="L405">
        <f t="shared" si="34"/>
        <v>12</v>
      </c>
      <c r="M405">
        <f>_xlfn.XLOOKUP(B405,Email_Data!A:A,Email_Data!C:C,"Organic",0)</f>
        <v>1</v>
      </c>
      <c r="N405">
        <f>_xlfn.XLOOKUP(Table1[[#This Row],[Filmmaker_ID]],Email_Data!$A:$A,Email_Data!$G:$G,"Not Found")</f>
        <v>12</v>
      </c>
    </row>
    <row r="406" spans="1:14" x14ac:dyDescent="0.3">
      <c r="A406" t="s">
        <v>2684</v>
      </c>
      <c r="B406" t="s">
        <v>378</v>
      </c>
      <c r="C406" t="s">
        <v>6288</v>
      </c>
      <c r="D406" t="s">
        <v>6301</v>
      </c>
      <c r="E406" t="str">
        <f t="shared" si="30"/>
        <v>Germany</v>
      </c>
      <c r="F406" s="1">
        <f t="shared" si="31"/>
        <v>70</v>
      </c>
      <c r="G406">
        <v>0.3</v>
      </c>
      <c r="H406" s="1">
        <f t="shared" si="32"/>
        <v>49</v>
      </c>
      <c r="I406" s="3">
        <v>45843</v>
      </c>
      <c r="J406" s="3" t="str">
        <f t="shared" si="33"/>
        <v>Sat</v>
      </c>
      <c r="K406" s="2">
        <v>0.65833333333333333</v>
      </c>
      <c r="L406">
        <f t="shared" si="34"/>
        <v>15</v>
      </c>
      <c r="M406" t="str">
        <f>_xlfn.XLOOKUP(B406,Email_Data!A:A,Email_Data!C:C,"Organic",0)</f>
        <v>Organic</v>
      </c>
      <c r="N406" t="str">
        <f>_xlfn.XLOOKUP(Table1[[#This Row],[Filmmaker_ID]],Email_Data!$A:$A,Email_Data!$G:$G,"Not Found")</f>
        <v>Not Found</v>
      </c>
    </row>
    <row r="407" spans="1:14" x14ac:dyDescent="0.3">
      <c r="A407" t="s">
        <v>2685</v>
      </c>
      <c r="B407" t="s">
        <v>379</v>
      </c>
      <c r="C407" t="s">
        <v>6285</v>
      </c>
      <c r="D407" t="s">
        <v>6317</v>
      </c>
      <c r="E407" t="str">
        <f t="shared" si="30"/>
        <v>Others</v>
      </c>
      <c r="F407" s="1">
        <f t="shared" si="31"/>
        <v>50</v>
      </c>
      <c r="G407">
        <v>0.3</v>
      </c>
      <c r="H407" s="1">
        <f t="shared" si="32"/>
        <v>35</v>
      </c>
      <c r="I407" s="3">
        <v>45841</v>
      </c>
      <c r="J407" s="3" t="str">
        <f t="shared" si="33"/>
        <v>Thu</v>
      </c>
      <c r="K407" s="2">
        <v>0.59861111111111109</v>
      </c>
      <c r="L407">
        <f t="shared" si="34"/>
        <v>14</v>
      </c>
      <c r="M407" t="str">
        <f>_xlfn.XLOOKUP(B407,Email_Data!A:A,Email_Data!C:C,"Organic",0)</f>
        <v>Organic</v>
      </c>
      <c r="N407" t="str">
        <f>_xlfn.XLOOKUP(Table1[[#This Row],[Filmmaker_ID]],Email_Data!$A:$A,Email_Data!$G:$G,"Not Found")</f>
        <v>Not Found</v>
      </c>
    </row>
    <row r="408" spans="1:14" x14ac:dyDescent="0.3">
      <c r="A408" t="s">
        <v>2686</v>
      </c>
      <c r="B408" t="s">
        <v>380</v>
      </c>
      <c r="C408" t="s">
        <v>6284</v>
      </c>
      <c r="D408" t="s">
        <v>6295</v>
      </c>
      <c r="E408" t="str">
        <f t="shared" si="30"/>
        <v>United States</v>
      </c>
      <c r="F408" s="1">
        <f t="shared" si="31"/>
        <v>50</v>
      </c>
      <c r="G408">
        <v>0.3</v>
      </c>
      <c r="H408" s="1">
        <f t="shared" si="32"/>
        <v>35</v>
      </c>
      <c r="I408" s="3">
        <v>45854</v>
      </c>
      <c r="J408" s="3" t="str">
        <f t="shared" si="33"/>
        <v>Wed</v>
      </c>
      <c r="K408" s="2">
        <v>0.6479166666666667</v>
      </c>
      <c r="L408">
        <f t="shared" si="34"/>
        <v>15</v>
      </c>
      <c r="M408">
        <f>_xlfn.XLOOKUP(B408,Email_Data!A:A,Email_Data!C:C,"Organic",0)</f>
        <v>0</v>
      </c>
      <c r="N408">
        <f>_xlfn.XLOOKUP(Table1[[#This Row],[Filmmaker_ID]],Email_Data!$A:$A,Email_Data!$G:$G,"Not Found")</f>
        <v>8</v>
      </c>
    </row>
    <row r="409" spans="1:14" x14ac:dyDescent="0.3">
      <c r="A409" t="s">
        <v>2687</v>
      </c>
      <c r="B409" t="s">
        <v>381</v>
      </c>
      <c r="C409" t="s">
        <v>6288</v>
      </c>
      <c r="D409" t="s">
        <v>6313</v>
      </c>
      <c r="E409" t="str">
        <f t="shared" si="30"/>
        <v>South Korea</v>
      </c>
      <c r="F409" s="1">
        <f t="shared" si="31"/>
        <v>70</v>
      </c>
      <c r="G409">
        <v>0.4</v>
      </c>
      <c r="H409" s="1">
        <f t="shared" si="32"/>
        <v>42</v>
      </c>
      <c r="I409" s="3">
        <v>45856</v>
      </c>
      <c r="J409" s="3" t="str">
        <f t="shared" si="33"/>
        <v>Fri</v>
      </c>
      <c r="K409" s="2">
        <v>0.46597222222222223</v>
      </c>
      <c r="L409">
        <f t="shared" si="34"/>
        <v>11</v>
      </c>
      <c r="M409">
        <f>_xlfn.XLOOKUP(B409,Email_Data!A:A,Email_Data!C:C,"Organic",0)</f>
        <v>0</v>
      </c>
      <c r="N409">
        <f>_xlfn.XLOOKUP(Table1[[#This Row],[Filmmaker_ID]],Email_Data!$A:$A,Email_Data!$G:$G,"Not Found")</f>
        <v>15</v>
      </c>
    </row>
    <row r="410" spans="1:14" x14ac:dyDescent="0.3">
      <c r="A410" t="s">
        <v>2688</v>
      </c>
      <c r="B410" t="s">
        <v>382</v>
      </c>
      <c r="C410" t="s">
        <v>6286</v>
      </c>
      <c r="D410" t="s">
        <v>6301</v>
      </c>
      <c r="E410" t="str">
        <f t="shared" si="30"/>
        <v>Germany</v>
      </c>
      <c r="F410" s="1">
        <f t="shared" si="31"/>
        <v>50</v>
      </c>
      <c r="G410">
        <v>0.2</v>
      </c>
      <c r="H410" s="1">
        <f t="shared" si="32"/>
        <v>40</v>
      </c>
      <c r="I410" s="3">
        <v>45898</v>
      </c>
      <c r="J410" s="3" t="str">
        <f t="shared" si="33"/>
        <v>Fri</v>
      </c>
      <c r="K410" s="2">
        <v>0.43263888888888891</v>
      </c>
      <c r="L410">
        <f t="shared" si="34"/>
        <v>10</v>
      </c>
      <c r="M410">
        <f>_xlfn.XLOOKUP(B410,Email_Data!A:A,Email_Data!C:C,"Organic",0)</f>
        <v>0</v>
      </c>
      <c r="N410">
        <f>_xlfn.XLOOKUP(Table1[[#This Row],[Filmmaker_ID]],Email_Data!$A:$A,Email_Data!$G:$G,"Not Found")</f>
        <v>12</v>
      </c>
    </row>
    <row r="411" spans="1:14" x14ac:dyDescent="0.3">
      <c r="A411" t="s">
        <v>2689</v>
      </c>
      <c r="B411" t="s">
        <v>383</v>
      </c>
      <c r="C411" t="s">
        <v>6289</v>
      </c>
      <c r="D411" t="s">
        <v>6305</v>
      </c>
      <c r="E411" t="str">
        <f t="shared" si="30"/>
        <v>Australia</v>
      </c>
      <c r="F411" s="1">
        <f t="shared" si="31"/>
        <v>50</v>
      </c>
      <c r="G411">
        <v>0.4</v>
      </c>
      <c r="H411" s="1">
        <f t="shared" si="32"/>
        <v>30</v>
      </c>
      <c r="I411" s="3">
        <v>45853</v>
      </c>
      <c r="J411" s="3" t="str">
        <f t="shared" si="33"/>
        <v>Tue</v>
      </c>
      <c r="K411" s="2">
        <v>0.42916666666666664</v>
      </c>
      <c r="L411">
        <f t="shared" si="34"/>
        <v>10</v>
      </c>
      <c r="M411">
        <f>_xlfn.XLOOKUP(B411,Email_Data!A:A,Email_Data!C:C,"Organic",0)</f>
        <v>1</v>
      </c>
      <c r="N411">
        <f>_xlfn.XLOOKUP(Table1[[#This Row],[Filmmaker_ID]],Email_Data!$A:$A,Email_Data!$G:$G,"Not Found")</f>
        <v>19</v>
      </c>
    </row>
    <row r="412" spans="1:14" x14ac:dyDescent="0.3">
      <c r="A412" t="s">
        <v>2690</v>
      </c>
      <c r="B412" t="s">
        <v>384</v>
      </c>
      <c r="C412" t="s">
        <v>6290</v>
      </c>
      <c r="D412" t="s">
        <v>6307</v>
      </c>
      <c r="E412" t="str">
        <f t="shared" si="30"/>
        <v>Brazil</v>
      </c>
      <c r="F412" s="1">
        <f t="shared" si="31"/>
        <v>50</v>
      </c>
      <c r="G412">
        <v>0.1</v>
      </c>
      <c r="H412" s="1">
        <f t="shared" si="32"/>
        <v>45</v>
      </c>
      <c r="I412" s="3">
        <v>45881</v>
      </c>
      <c r="J412" s="3" t="str">
        <f t="shared" si="33"/>
        <v>Tue</v>
      </c>
      <c r="K412" s="2">
        <v>0.54027777777777775</v>
      </c>
      <c r="L412">
        <f t="shared" si="34"/>
        <v>12</v>
      </c>
      <c r="M412">
        <f>_xlfn.XLOOKUP(B412,Email_Data!A:A,Email_Data!C:C,"Organic",0)</f>
        <v>0</v>
      </c>
      <c r="N412">
        <f>_xlfn.XLOOKUP(Table1[[#This Row],[Filmmaker_ID]],Email_Data!$A:$A,Email_Data!$G:$G,"Not Found")</f>
        <v>8</v>
      </c>
    </row>
    <row r="413" spans="1:14" x14ac:dyDescent="0.3">
      <c r="A413" t="s">
        <v>2691</v>
      </c>
      <c r="B413" t="s">
        <v>5</v>
      </c>
      <c r="C413" t="s">
        <v>6284</v>
      </c>
      <c r="D413" t="s">
        <v>6311</v>
      </c>
      <c r="E413" t="str">
        <f t="shared" si="30"/>
        <v>Mexico</v>
      </c>
      <c r="F413" s="1">
        <f t="shared" si="31"/>
        <v>50</v>
      </c>
      <c r="G413">
        <v>0.3</v>
      </c>
      <c r="H413" s="1">
        <f t="shared" si="32"/>
        <v>35</v>
      </c>
      <c r="I413" s="3">
        <v>45868</v>
      </c>
      <c r="J413" s="3" t="str">
        <f t="shared" si="33"/>
        <v>Wed</v>
      </c>
      <c r="K413" s="2">
        <v>0.47430555555555554</v>
      </c>
      <c r="L413">
        <f t="shared" si="34"/>
        <v>11</v>
      </c>
      <c r="M413">
        <f>_xlfn.XLOOKUP(B413,Email_Data!A:A,Email_Data!C:C,"Organic",0)</f>
        <v>0</v>
      </c>
      <c r="N413">
        <f>_xlfn.XLOOKUP(Table1[[#This Row],[Filmmaker_ID]],Email_Data!$A:$A,Email_Data!$G:$G,"Not Found")</f>
        <v>19</v>
      </c>
    </row>
    <row r="414" spans="1:14" x14ac:dyDescent="0.3">
      <c r="A414" t="s">
        <v>2692</v>
      </c>
      <c r="B414" t="s">
        <v>385</v>
      </c>
      <c r="C414" t="s">
        <v>6290</v>
      </c>
      <c r="D414" t="s">
        <v>6297</v>
      </c>
      <c r="E414" t="str">
        <f t="shared" si="30"/>
        <v>India</v>
      </c>
      <c r="F414" s="1">
        <f t="shared" si="31"/>
        <v>50</v>
      </c>
      <c r="G414">
        <v>0.2</v>
      </c>
      <c r="H414" s="1">
        <f t="shared" si="32"/>
        <v>40</v>
      </c>
      <c r="I414" s="3">
        <v>45854</v>
      </c>
      <c r="J414" s="3" t="str">
        <f t="shared" si="33"/>
        <v>Wed</v>
      </c>
      <c r="K414" s="2">
        <v>0.53194444444444444</v>
      </c>
      <c r="L414">
        <f t="shared" si="34"/>
        <v>12</v>
      </c>
      <c r="M414">
        <f>_xlfn.XLOOKUP(B414,Email_Data!A:A,Email_Data!C:C,"Organic",0)</f>
        <v>0</v>
      </c>
      <c r="N414">
        <f>_xlfn.XLOOKUP(Table1[[#This Row],[Filmmaker_ID]],Email_Data!$A:$A,Email_Data!$G:$G,"Not Found")</f>
        <v>12</v>
      </c>
    </row>
    <row r="415" spans="1:14" x14ac:dyDescent="0.3">
      <c r="A415" t="s">
        <v>2693</v>
      </c>
      <c r="B415" t="s">
        <v>386</v>
      </c>
      <c r="C415" t="s">
        <v>6291</v>
      </c>
      <c r="D415" t="s">
        <v>6295</v>
      </c>
      <c r="E415" t="str">
        <f t="shared" si="30"/>
        <v>United States</v>
      </c>
      <c r="F415" s="1">
        <f t="shared" si="31"/>
        <v>50</v>
      </c>
      <c r="G415">
        <v>0.2</v>
      </c>
      <c r="H415" s="1">
        <f t="shared" si="32"/>
        <v>40</v>
      </c>
      <c r="I415" s="3">
        <v>45857</v>
      </c>
      <c r="J415" s="3" t="str">
        <f t="shared" si="33"/>
        <v>Sat</v>
      </c>
      <c r="K415" s="2">
        <v>0.70833333333333337</v>
      </c>
      <c r="L415">
        <f t="shared" si="34"/>
        <v>17</v>
      </c>
      <c r="M415">
        <f>_xlfn.XLOOKUP(B415,Email_Data!A:A,Email_Data!C:C,"Organic",0)</f>
        <v>0</v>
      </c>
      <c r="N415">
        <f>_xlfn.XLOOKUP(Table1[[#This Row],[Filmmaker_ID]],Email_Data!$A:$A,Email_Data!$G:$G,"Not Found")</f>
        <v>19</v>
      </c>
    </row>
    <row r="416" spans="1:14" x14ac:dyDescent="0.3">
      <c r="A416" t="s">
        <v>2694</v>
      </c>
      <c r="B416" t="s">
        <v>387</v>
      </c>
      <c r="C416" t="s">
        <v>6285</v>
      </c>
      <c r="D416" t="s">
        <v>6301</v>
      </c>
      <c r="E416" t="str">
        <f t="shared" si="30"/>
        <v>Germany</v>
      </c>
      <c r="F416" s="1">
        <f t="shared" si="31"/>
        <v>50</v>
      </c>
      <c r="G416">
        <v>0.2</v>
      </c>
      <c r="H416" s="1">
        <f t="shared" si="32"/>
        <v>40</v>
      </c>
      <c r="I416" s="3">
        <v>45865</v>
      </c>
      <c r="J416" s="3" t="str">
        <f t="shared" si="33"/>
        <v>Sun</v>
      </c>
      <c r="K416" s="2">
        <v>0.60902777777777772</v>
      </c>
      <c r="L416">
        <f t="shared" si="34"/>
        <v>14</v>
      </c>
      <c r="M416">
        <f>_xlfn.XLOOKUP(B416,Email_Data!A:A,Email_Data!C:C,"Organic",0)</f>
        <v>1</v>
      </c>
      <c r="N416">
        <f>_xlfn.XLOOKUP(Table1[[#This Row],[Filmmaker_ID]],Email_Data!$A:$A,Email_Data!$G:$G,"Not Found")</f>
        <v>15</v>
      </c>
    </row>
    <row r="417" spans="1:14" x14ac:dyDescent="0.3">
      <c r="A417" t="s">
        <v>2695</v>
      </c>
      <c r="B417" t="s">
        <v>388</v>
      </c>
      <c r="C417" t="s">
        <v>6281</v>
      </c>
      <c r="D417" t="s">
        <v>6299</v>
      </c>
      <c r="E417" t="str">
        <f t="shared" si="30"/>
        <v>United Kingdom</v>
      </c>
      <c r="F417" s="1">
        <f t="shared" si="31"/>
        <v>70</v>
      </c>
      <c r="G417">
        <v>0.1</v>
      </c>
      <c r="H417" s="1">
        <f t="shared" si="32"/>
        <v>63</v>
      </c>
      <c r="I417" s="3">
        <v>45840</v>
      </c>
      <c r="J417" s="3" t="str">
        <f t="shared" si="33"/>
        <v>Wed</v>
      </c>
      <c r="K417" s="2">
        <v>0.50208333333333333</v>
      </c>
      <c r="L417">
        <f t="shared" si="34"/>
        <v>12</v>
      </c>
      <c r="M417">
        <f>_xlfn.XLOOKUP(B417,Email_Data!A:A,Email_Data!C:C,"Organic",0)</f>
        <v>0</v>
      </c>
      <c r="N417">
        <f>_xlfn.XLOOKUP(Table1[[#This Row],[Filmmaker_ID]],Email_Data!$A:$A,Email_Data!$G:$G,"Not Found")</f>
        <v>8</v>
      </c>
    </row>
    <row r="418" spans="1:14" x14ac:dyDescent="0.3">
      <c r="A418" t="s">
        <v>2696</v>
      </c>
      <c r="B418" t="s">
        <v>389</v>
      </c>
      <c r="C418" t="s">
        <v>6289</v>
      </c>
      <c r="D418" t="s">
        <v>6299</v>
      </c>
      <c r="E418" t="str">
        <f t="shared" si="30"/>
        <v>United Kingdom</v>
      </c>
      <c r="F418" s="1">
        <f t="shared" si="31"/>
        <v>50</v>
      </c>
      <c r="G418">
        <v>0.2</v>
      </c>
      <c r="H418" s="1">
        <f t="shared" si="32"/>
        <v>40</v>
      </c>
      <c r="I418" s="3">
        <v>45897</v>
      </c>
      <c r="J418" s="3" t="str">
        <f t="shared" si="33"/>
        <v>Thu</v>
      </c>
      <c r="K418" s="2">
        <v>0.49513888888888891</v>
      </c>
      <c r="L418">
        <f t="shared" si="34"/>
        <v>11</v>
      </c>
      <c r="M418" t="str">
        <f>_xlfn.XLOOKUP(B418,Email_Data!A:A,Email_Data!C:C,"Organic",0)</f>
        <v>Organic</v>
      </c>
      <c r="N418" t="str">
        <f>_xlfn.XLOOKUP(Table1[[#This Row],[Filmmaker_ID]],Email_Data!$A:$A,Email_Data!$G:$G,"Not Found")</f>
        <v>Not Found</v>
      </c>
    </row>
    <row r="419" spans="1:14" x14ac:dyDescent="0.3">
      <c r="A419" t="s">
        <v>2697</v>
      </c>
      <c r="B419" t="s">
        <v>390</v>
      </c>
      <c r="C419" t="s">
        <v>6289</v>
      </c>
      <c r="D419" t="s">
        <v>6295</v>
      </c>
      <c r="E419" t="str">
        <f t="shared" si="30"/>
        <v>United States</v>
      </c>
      <c r="F419" s="1">
        <f t="shared" si="31"/>
        <v>50</v>
      </c>
      <c r="G419">
        <v>0</v>
      </c>
      <c r="H419" s="1">
        <f t="shared" si="32"/>
        <v>50</v>
      </c>
      <c r="I419" s="3">
        <v>45874</v>
      </c>
      <c r="J419" s="3" t="str">
        <f t="shared" si="33"/>
        <v>Tue</v>
      </c>
      <c r="K419" s="2">
        <v>0.60347222222222219</v>
      </c>
      <c r="L419">
        <f t="shared" si="34"/>
        <v>14</v>
      </c>
      <c r="M419">
        <f>_xlfn.XLOOKUP(B419,Email_Data!A:A,Email_Data!C:C,"Organic",0)</f>
        <v>1</v>
      </c>
      <c r="N419">
        <f>_xlfn.XLOOKUP(Table1[[#This Row],[Filmmaker_ID]],Email_Data!$A:$A,Email_Data!$G:$G,"Not Found")</f>
        <v>13</v>
      </c>
    </row>
    <row r="420" spans="1:14" x14ac:dyDescent="0.3">
      <c r="A420" t="s">
        <v>2698</v>
      </c>
      <c r="B420" t="s">
        <v>151</v>
      </c>
      <c r="C420" t="s">
        <v>6285</v>
      </c>
      <c r="D420" t="s">
        <v>6307</v>
      </c>
      <c r="E420" t="str">
        <f t="shared" si="30"/>
        <v>Brazil</v>
      </c>
      <c r="F420" s="1">
        <f t="shared" si="31"/>
        <v>50</v>
      </c>
      <c r="G420">
        <v>0.2</v>
      </c>
      <c r="H420" s="1">
        <f t="shared" si="32"/>
        <v>40</v>
      </c>
      <c r="I420" s="3">
        <v>45849</v>
      </c>
      <c r="J420" s="3" t="str">
        <f t="shared" si="33"/>
        <v>Fri</v>
      </c>
      <c r="K420" s="2">
        <v>0.66111111111111109</v>
      </c>
      <c r="L420">
        <f t="shared" si="34"/>
        <v>15</v>
      </c>
      <c r="M420" t="str">
        <f>_xlfn.XLOOKUP(B420,Email_Data!A:A,Email_Data!C:C,"Organic",0)</f>
        <v>Organic</v>
      </c>
      <c r="N420" t="str">
        <f>_xlfn.XLOOKUP(Table1[[#This Row],[Filmmaker_ID]],Email_Data!$A:$A,Email_Data!$G:$G,"Not Found")</f>
        <v>Not Found</v>
      </c>
    </row>
    <row r="421" spans="1:14" x14ac:dyDescent="0.3">
      <c r="A421" t="s">
        <v>2699</v>
      </c>
      <c r="B421" t="s">
        <v>391</v>
      </c>
      <c r="C421" t="s">
        <v>6283</v>
      </c>
      <c r="D421" t="s">
        <v>6299</v>
      </c>
      <c r="E421" t="str">
        <f t="shared" si="30"/>
        <v>United Kingdom</v>
      </c>
      <c r="F421" s="1">
        <f t="shared" si="31"/>
        <v>80</v>
      </c>
      <c r="G421">
        <v>0.4</v>
      </c>
      <c r="H421" s="1">
        <f t="shared" si="32"/>
        <v>48</v>
      </c>
      <c r="I421" s="3">
        <v>45887</v>
      </c>
      <c r="J421" s="3" t="str">
        <f t="shared" si="33"/>
        <v>Mon</v>
      </c>
      <c r="K421" s="2">
        <v>0.60902777777777772</v>
      </c>
      <c r="L421">
        <f t="shared" si="34"/>
        <v>14</v>
      </c>
      <c r="M421" t="str">
        <f>_xlfn.XLOOKUP(B421,Email_Data!A:A,Email_Data!C:C,"Organic",0)</f>
        <v>Organic</v>
      </c>
      <c r="N421" t="str">
        <f>_xlfn.XLOOKUP(Table1[[#This Row],[Filmmaker_ID]],Email_Data!$A:$A,Email_Data!$G:$G,"Not Found")</f>
        <v>Not Found</v>
      </c>
    </row>
    <row r="422" spans="1:14" x14ac:dyDescent="0.3">
      <c r="A422" t="s">
        <v>2700</v>
      </c>
      <c r="B422" t="s">
        <v>392</v>
      </c>
      <c r="C422" t="s">
        <v>6288</v>
      </c>
      <c r="D422" t="s">
        <v>6311</v>
      </c>
      <c r="E422" t="str">
        <f t="shared" si="30"/>
        <v>Mexico</v>
      </c>
      <c r="F422" s="1">
        <f t="shared" si="31"/>
        <v>70</v>
      </c>
      <c r="G422">
        <v>0.2</v>
      </c>
      <c r="H422" s="1">
        <f t="shared" si="32"/>
        <v>56</v>
      </c>
      <c r="I422" s="3">
        <v>45873</v>
      </c>
      <c r="J422" s="3" t="str">
        <f t="shared" si="33"/>
        <v>Mon</v>
      </c>
      <c r="K422" s="2">
        <v>0.70416666666666672</v>
      </c>
      <c r="L422">
        <f t="shared" si="34"/>
        <v>16</v>
      </c>
      <c r="M422">
        <f>_xlfn.XLOOKUP(B422,Email_Data!A:A,Email_Data!C:C,"Organic",0)</f>
        <v>1</v>
      </c>
      <c r="N422">
        <f>_xlfn.XLOOKUP(Table1[[#This Row],[Filmmaker_ID]],Email_Data!$A:$A,Email_Data!$G:$G,"Not Found")</f>
        <v>7</v>
      </c>
    </row>
    <row r="423" spans="1:14" x14ac:dyDescent="0.3">
      <c r="A423" t="s">
        <v>2701</v>
      </c>
      <c r="B423" t="s">
        <v>393</v>
      </c>
      <c r="C423" t="s">
        <v>6285</v>
      </c>
      <c r="D423" t="s">
        <v>6303</v>
      </c>
      <c r="E423" t="str">
        <f t="shared" si="30"/>
        <v>Canada</v>
      </c>
      <c r="F423" s="1">
        <f t="shared" si="31"/>
        <v>50</v>
      </c>
      <c r="G423">
        <v>0.3</v>
      </c>
      <c r="H423" s="1">
        <f t="shared" si="32"/>
        <v>35</v>
      </c>
      <c r="I423" s="3">
        <v>45869</v>
      </c>
      <c r="J423" s="3" t="str">
        <f t="shared" si="33"/>
        <v>Thu</v>
      </c>
      <c r="K423" s="2">
        <v>0.51944444444444449</v>
      </c>
      <c r="L423">
        <f t="shared" si="34"/>
        <v>12</v>
      </c>
      <c r="M423">
        <f>_xlfn.XLOOKUP(B423,Email_Data!A:A,Email_Data!C:C,"Organic",0)</f>
        <v>1</v>
      </c>
      <c r="N423">
        <f>_xlfn.XLOOKUP(Table1[[#This Row],[Filmmaker_ID]],Email_Data!$A:$A,Email_Data!$G:$G,"Not Found")</f>
        <v>18</v>
      </c>
    </row>
    <row r="424" spans="1:14" x14ac:dyDescent="0.3">
      <c r="A424" t="s">
        <v>2702</v>
      </c>
      <c r="B424" t="s">
        <v>394</v>
      </c>
      <c r="C424" t="s">
        <v>6292</v>
      </c>
      <c r="D424" t="s">
        <v>6297</v>
      </c>
      <c r="E424" t="str">
        <f t="shared" si="30"/>
        <v>India</v>
      </c>
      <c r="F424" s="1">
        <f t="shared" si="31"/>
        <v>80</v>
      </c>
      <c r="G424">
        <v>0</v>
      </c>
      <c r="H424" s="1">
        <f t="shared" si="32"/>
        <v>80</v>
      </c>
      <c r="I424" s="3">
        <v>45897</v>
      </c>
      <c r="J424" s="3" t="str">
        <f t="shared" si="33"/>
        <v>Thu</v>
      </c>
      <c r="K424" s="2">
        <v>0.48402777777777778</v>
      </c>
      <c r="L424">
        <f t="shared" si="34"/>
        <v>11</v>
      </c>
      <c r="M424">
        <f>_xlfn.XLOOKUP(B424,Email_Data!A:A,Email_Data!C:C,"Organic",0)</f>
        <v>0</v>
      </c>
      <c r="N424">
        <f>_xlfn.XLOOKUP(Table1[[#This Row],[Filmmaker_ID]],Email_Data!$A:$A,Email_Data!$G:$G,"Not Found")</f>
        <v>14</v>
      </c>
    </row>
    <row r="425" spans="1:14" x14ac:dyDescent="0.3">
      <c r="A425" t="s">
        <v>2703</v>
      </c>
      <c r="B425" t="s">
        <v>395</v>
      </c>
      <c r="C425" t="s">
        <v>6292</v>
      </c>
      <c r="D425" t="s">
        <v>6307</v>
      </c>
      <c r="E425" t="str">
        <f t="shared" si="30"/>
        <v>Brazil</v>
      </c>
      <c r="F425" s="1">
        <f t="shared" si="31"/>
        <v>80</v>
      </c>
      <c r="G425">
        <v>0.4</v>
      </c>
      <c r="H425" s="1">
        <f t="shared" si="32"/>
        <v>48</v>
      </c>
      <c r="I425" s="3">
        <v>45877</v>
      </c>
      <c r="J425" s="3" t="str">
        <f t="shared" si="33"/>
        <v>Fri</v>
      </c>
      <c r="K425" s="2">
        <v>0.54583333333333328</v>
      </c>
      <c r="L425">
        <f t="shared" si="34"/>
        <v>13</v>
      </c>
      <c r="M425" t="str">
        <f>_xlfn.XLOOKUP(B425,Email_Data!A:A,Email_Data!C:C,"Organic",0)</f>
        <v>Organic</v>
      </c>
      <c r="N425" t="str">
        <f>_xlfn.XLOOKUP(Table1[[#This Row],[Filmmaker_ID]],Email_Data!$A:$A,Email_Data!$G:$G,"Not Found")</f>
        <v>Not Found</v>
      </c>
    </row>
    <row r="426" spans="1:14" x14ac:dyDescent="0.3">
      <c r="A426" t="s">
        <v>2704</v>
      </c>
      <c r="B426" t="s">
        <v>396</v>
      </c>
      <c r="C426" t="s">
        <v>6291</v>
      </c>
      <c r="D426" t="s">
        <v>6311</v>
      </c>
      <c r="E426" t="str">
        <f t="shared" si="30"/>
        <v>Mexico</v>
      </c>
      <c r="F426" s="1">
        <f t="shared" si="31"/>
        <v>50</v>
      </c>
      <c r="G426">
        <v>0</v>
      </c>
      <c r="H426" s="1">
        <f t="shared" si="32"/>
        <v>50</v>
      </c>
      <c r="I426" s="3">
        <v>45888</v>
      </c>
      <c r="J426" s="3" t="str">
        <f t="shared" si="33"/>
        <v>Tue</v>
      </c>
      <c r="K426" s="2">
        <v>0.70763888888888893</v>
      </c>
      <c r="L426">
        <f t="shared" si="34"/>
        <v>16</v>
      </c>
      <c r="M426" t="str">
        <f>_xlfn.XLOOKUP(B426,Email_Data!A:A,Email_Data!C:C,"Organic",0)</f>
        <v>Organic</v>
      </c>
      <c r="N426" t="str">
        <f>_xlfn.XLOOKUP(Table1[[#This Row],[Filmmaker_ID]],Email_Data!$A:$A,Email_Data!$G:$G,"Not Found")</f>
        <v>Not Found</v>
      </c>
    </row>
    <row r="427" spans="1:14" x14ac:dyDescent="0.3">
      <c r="A427" t="s">
        <v>2705</v>
      </c>
      <c r="B427" t="s">
        <v>397</v>
      </c>
      <c r="C427" t="s">
        <v>6291</v>
      </c>
      <c r="D427" t="s">
        <v>6315</v>
      </c>
      <c r="E427" t="str">
        <f t="shared" si="30"/>
        <v>Nigeria</v>
      </c>
      <c r="F427" s="1">
        <f t="shared" si="31"/>
        <v>50</v>
      </c>
      <c r="G427">
        <v>0.3</v>
      </c>
      <c r="H427" s="1">
        <f t="shared" si="32"/>
        <v>35</v>
      </c>
      <c r="I427" s="3">
        <v>45858</v>
      </c>
      <c r="J427" s="3" t="str">
        <f t="shared" si="33"/>
        <v>Sun</v>
      </c>
      <c r="K427" s="2">
        <v>0.63611111111111107</v>
      </c>
      <c r="L427">
        <f t="shared" si="34"/>
        <v>15</v>
      </c>
      <c r="M427" t="str">
        <f>_xlfn.XLOOKUP(B427,Email_Data!A:A,Email_Data!C:C,"Organic",0)</f>
        <v>Organic</v>
      </c>
      <c r="N427" t="str">
        <f>_xlfn.XLOOKUP(Table1[[#This Row],[Filmmaker_ID]],Email_Data!$A:$A,Email_Data!$G:$G,"Not Found")</f>
        <v>Not Found</v>
      </c>
    </row>
    <row r="428" spans="1:14" x14ac:dyDescent="0.3">
      <c r="A428" t="s">
        <v>2706</v>
      </c>
      <c r="B428" t="s">
        <v>398</v>
      </c>
      <c r="C428" t="s">
        <v>6286</v>
      </c>
      <c r="D428" t="s">
        <v>6295</v>
      </c>
      <c r="E428" t="str">
        <f t="shared" si="30"/>
        <v>United States</v>
      </c>
      <c r="F428" s="1">
        <f t="shared" si="31"/>
        <v>50</v>
      </c>
      <c r="G428">
        <v>0.3</v>
      </c>
      <c r="H428" s="1">
        <f t="shared" si="32"/>
        <v>35</v>
      </c>
      <c r="I428" s="3">
        <v>45878</v>
      </c>
      <c r="J428" s="3" t="str">
        <f t="shared" si="33"/>
        <v>Sat</v>
      </c>
      <c r="K428" s="2">
        <v>0.45833333333333331</v>
      </c>
      <c r="L428">
        <f t="shared" si="34"/>
        <v>11</v>
      </c>
      <c r="M428" t="str">
        <f>_xlfn.XLOOKUP(B428,Email_Data!A:A,Email_Data!C:C,"Organic",0)</f>
        <v>Organic</v>
      </c>
      <c r="N428" t="str">
        <f>_xlfn.XLOOKUP(Table1[[#This Row],[Filmmaker_ID]],Email_Data!$A:$A,Email_Data!$G:$G,"Not Found")</f>
        <v>Not Found</v>
      </c>
    </row>
    <row r="429" spans="1:14" x14ac:dyDescent="0.3">
      <c r="A429" t="s">
        <v>2707</v>
      </c>
      <c r="B429" t="s">
        <v>399</v>
      </c>
      <c r="C429" t="s">
        <v>6281</v>
      </c>
      <c r="D429" t="s">
        <v>6299</v>
      </c>
      <c r="E429" t="str">
        <f t="shared" si="30"/>
        <v>United Kingdom</v>
      </c>
      <c r="F429" s="1">
        <f t="shared" si="31"/>
        <v>70</v>
      </c>
      <c r="G429">
        <v>0.2</v>
      </c>
      <c r="H429" s="1">
        <f t="shared" si="32"/>
        <v>56</v>
      </c>
      <c r="I429" s="3">
        <v>45876</v>
      </c>
      <c r="J429" s="3" t="str">
        <f t="shared" si="33"/>
        <v>Thu</v>
      </c>
      <c r="K429" s="2">
        <v>0.61875000000000002</v>
      </c>
      <c r="L429">
        <f t="shared" si="34"/>
        <v>14</v>
      </c>
      <c r="M429" t="str">
        <f>_xlfn.XLOOKUP(B429,Email_Data!A:A,Email_Data!C:C,"Organic",0)</f>
        <v>Organic</v>
      </c>
      <c r="N429" t="str">
        <f>_xlfn.XLOOKUP(Table1[[#This Row],[Filmmaker_ID]],Email_Data!$A:$A,Email_Data!$G:$G,"Not Found")</f>
        <v>Not Found</v>
      </c>
    </row>
    <row r="430" spans="1:14" x14ac:dyDescent="0.3">
      <c r="A430" t="s">
        <v>2708</v>
      </c>
      <c r="B430" t="s">
        <v>400</v>
      </c>
      <c r="C430" t="s">
        <v>6281</v>
      </c>
      <c r="D430" t="s">
        <v>6299</v>
      </c>
      <c r="E430" t="str">
        <f t="shared" si="30"/>
        <v>United Kingdom</v>
      </c>
      <c r="F430" s="1">
        <f t="shared" si="31"/>
        <v>70</v>
      </c>
      <c r="G430">
        <v>0.2</v>
      </c>
      <c r="H430" s="1">
        <f t="shared" si="32"/>
        <v>56</v>
      </c>
      <c r="I430" s="3">
        <v>45866</v>
      </c>
      <c r="J430" s="3" t="str">
        <f t="shared" si="33"/>
        <v>Mon</v>
      </c>
      <c r="K430" s="2">
        <v>0.47222222222222221</v>
      </c>
      <c r="L430">
        <f t="shared" si="34"/>
        <v>11</v>
      </c>
      <c r="M430">
        <f>_xlfn.XLOOKUP(B430,Email_Data!A:A,Email_Data!C:C,"Organic",0)</f>
        <v>0</v>
      </c>
      <c r="N430">
        <f>_xlfn.XLOOKUP(Table1[[#This Row],[Filmmaker_ID]],Email_Data!$A:$A,Email_Data!$G:$G,"Not Found")</f>
        <v>10</v>
      </c>
    </row>
    <row r="431" spans="1:14" x14ac:dyDescent="0.3">
      <c r="A431" t="s">
        <v>2709</v>
      </c>
      <c r="B431" t="s">
        <v>111</v>
      </c>
      <c r="C431" t="s">
        <v>6288</v>
      </c>
      <c r="D431" t="s">
        <v>6315</v>
      </c>
      <c r="E431" t="str">
        <f t="shared" si="30"/>
        <v>Nigeria</v>
      </c>
      <c r="F431" s="1">
        <f t="shared" si="31"/>
        <v>70</v>
      </c>
      <c r="G431">
        <v>0.3</v>
      </c>
      <c r="H431" s="1">
        <f t="shared" si="32"/>
        <v>49</v>
      </c>
      <c r="I431" s="3">
        <v>45866</v>
      </c>
      <c r="J431" s="3" t="str">
        <f t="shared" si="33"/>
        <v>Mon</v>
      </c>
      <c r="K431" s="2">
        <v>0.52222222222222225</v>
      </c>
      <c r="L431">
        <f t="shared" si="34"/>
        <v>12</v>
      </c>
      <c r="M431">
        <f>_xlfn.XLOOKUP(B431,Email_Data!A:A,Email_Data!C:C,"Organic",0)</f>
        <v>0</v>
      </c>
      <c r="N431">
        <f>_xlfn.XLOOKUP(Table1[[#This Row],[Filmmaker_ID]],Email_Data!$A:$A,Email_Data!$G:$G,"Not Found")</f>
        <v>16</v>
      </c>
    </row>
    <row r="432" spans="1:14" x14ac:dyDescent="0.3">
      <c r="A432" t="s">
        <v>2710</v>
      </c>
      <c r="B432" t="s">
        <v>401</v>
      </c>
      <c r="C432" t="s">
        <v>6289</v>
      </c>
      <c r="D432" t="s">
        <v>6297</v>
      </c>
      <c r="E432" t="str">
        <f t="shared" si="30"/>
        <v>India</v>
      </c>
      <c r="F432" s="1">
        <f t="shared" si="31"/>
        <v>50</v>
      </c>
      <c r="G432">
        <v>0.3</v>
      </c>
      <c r="H432" s="1">
        <f t="shared" si="32"/>
        <v>35</v>
      </c>
      <c r="I432" s="3">
        <v>45852</v>
      </c>
      <c r="J432" s="3" t="str">
        <f t="shared" si="33"/>
        <v>Mon</v>
      </c>
      <c r="K432" s="2">
        <v>0.68680555555555556</v>
      </c>
      <c r="L432">
        <f t="shared" si="34"/>
        <v>16</v>
      </c>
      <c r="M432" t="str">
        <f>_xlfn.XLOOKUP(B432,Email_Data!A:A,Email_Data!C:C,"Organic",0)</f>
        <v>Organic</v>
      </c>
      <c r="N432" t="str">
        <f>_xlfn.XLOOKUP(Table1[[#This Row],[Filmmaker_ID]],Email_Data!$A:$A,Email_Data!$G:$G,"Not Found")</f>
        <v>Not Found</v>
      </c>
    </row>
    <row r="433" spans="1:14" x14ac:dyDescent="0.3">
      <c r="A433" t="s">
        <v>2711</v>
      </c>
      <c r="B433" t="s">
        <v>402</v>
      </c>
      <c r="C433" t="s">
        <v>6288</v>
      </c>
      <c r="D433" t="s">
        <v>6295</v>
      </c>
      <c r="E433" t="str">
        <f t="shared" si="30"/>
        <v>United States</v>
      </c>
      <c r="F433" s="1">
        <f t="shared" si="31"/>
        <v>70</v>
      </c>
      <c r="G433">
        <v>0</v>
      </c>
      <c r="H433" s="1">
        <f t="shared" si="32"/>
        <v>70</v>
      </c>
      <c r="I433" s="3">
        <v>45858</v>
      </c>
      <c r="J433" s="3" t="str">
        <f t="shared" si="33"/>
        <v>Sun</v>
      </c>
      <c r="K433" s="2">
        <v>0.44722222222222224</v>
      </c>
      <c r="L433">
        <f t="shared" si="34"/>
        <v>10</v>
      </c>
      <c r="M433">
        <f>_xlfn.XLOOKUP(B433,Email_Data!A:A,Email_Data!C:C,"Organic",0)</f>
        <v>1</v>
      </c>
      <c r="N433">
        <f>_xlfn.XLOOKUP(Table1[[#This Row],[Filmmaker_ID]],Email_Data!$A:$A,Email_Data!$G:$G,"Not Found")</f>
        <v>19</v>
      </c>
    </row>
    <row r="434" spans="1:14" x14ac:dyDescent="0.3">
      <c r="A434" t="s">
        <v>2712</v>
      </c>
      <c r="B434" t="s">
        <v>403</v>
      </c>
      <c r="C434" t="s">
        <v>6287</v>
      </c>
      <c r="D434" t="s">
        <v>6313</v>
      </c>
      <c r="E434" t="str">
        <f t="shared" si="30"/>
        <v>South Korea</v>
      </c>
      <c r="F434" s="1">
        <f t="shared" si="31"/>
        <v>50</v>
      </c>
      <c r="G434">
        <v>0.3</v>
      </c>
      <c r="H434" s="1">
        <f t="shared" si="32"/>
        <v>35</v>
      </c>
      <c r="I434" s="3">
        <v>45869</v>
      </c>
      <c r="J434" s="3" t="str">
        <f t="shared" si="33"/>
        <v>Thu</v>
      </c>
      <c r="K434" s="2">
        <v>0.54305555555555551</v>
      </c>
      <c r="L434">
        <f t="shared" si="34"/>
        <v>13</v>
      </c>
      <c r="M434" t="str">
        <f>_xlfn.XLOOKUP(B434,Email_Data!A:A,Email_Data!C:C,"Organic",0)</f>
        <v>Organic</v>
      </c>
      <c r="N434" t="str">
        <f>_xlfn.XLOOKUP(Table1[[#This Row],[Filmmaker_ID]],Email_Data!$A:$A,Email_Data!$G:$G,"Not Found")</f>
        <v>Not Found</v>
      </c>
    </row>
    <row r="435" spans="1:14" x14ac:dyDescent="0.3">
      <c r="A435" t="s">
        <v>2713</v>
      </c>
      <c r="B435" t="s">
        <v>404</v>
      </c>
      <c r="C435" t="s">
        <v>6287</v>
      </c>
      <c r="D435" t="s">
        <v>6295</v>
      </c>
      <c r="E435" t="str">
        <f t="shared" si="30"/>
        <v>United States</v>
      </c>
      <c r="F435" s="1">
        <f t="shared" si="31"/>
        <v>50</v>
      </c>
      <c r="G435">
        <v>0.3</v>
      </c>
      <c r="H435" s="1">
        <f t="shared" si="32"/>
        <v>35</v>
      </c>
      <c r="I435" s="3">
        <v>45840</v>
      </c>
      <c r="J435" s="3" t="str">
        <f t="shared" si="33"/>
        <v>Wed</v>
      </c>
      <c r="K435" s="2">
        <v>0.65972222222222221</v>
      </c>
      <c r="L435">
        <f t="shared" si="34"/>
        <v>15</v>
      </c>
      <c r="M435" t="str">
        <f>_xlfn.XLOOKUP(B435,Email_Data!A:A,Email_Data!C:C,"Organic",0)</f>
        <v>Organic</v>
      </c>
      <c r="N435" t="str">
        <f>_xlfn.XLOOKUP(Table1[[#This Row],[Filmmaker_ID]],Email_Data!$A:$A,Email_Data!$G:$G,"Not Found")</f>
        <v>Not Found</v>
      </c>
    </row>
    <row r="436" spans="1:14" x14ac:dyDescent="0.3">
      <c r="A436" t="s">
        <v>2714</v>
      </c>
      <c r="B436" t="s">
        <v>405</v>
      </c>
      <c r="C436" t="s">
        <v>6283</v>
      </c>
      <c r="D436" t="s">
        <v>6295</v>
      </c>
      <c r="E436" t="str">
        <f t="shared" si="30"/>
        <v>United States</v>
      </c>
      <c r="F436" s="1">
        <f t="shared" si="31"/>
        <v>80</v>
      </c>
      <c r="G436">
        <v>0</v>
      </c>
      <c r="H436" s="1">
        <f t="shared" si="32"/>
        <v>80</v>
      </c>
      <c r="I436" s="3">
        <v>45856</v>
      </c>
      <c r="J436" s="3" t="str">
        <f t="shared" si="33"/>
        <v>Fri</v>
      </c>
      <c r="K436" s="2">
        <v>0.70277777777777772</v>
      </c>
      <c r="L436">
        <f t="shared" si="34"/>
        <v>16</v>
      </c>
      <c r="M436">
        <f>_xlfn.XLOOKUP(B436,Email_Data!A:A,Email_Data!C:C,"Organic",0)</f>
        <v>1</v>
      </c>
      <c r="N436">
        <f>_xlfn.XLOOKUP(Table1[[#This Row],[Filmmaker_ID]],Email_Data!$A:$A,Email_Data!$G:$G,"Not Found")</f>
        <v>7</v>
      </c>
    </row>
    <row r="437" spans="1:14" x14ac:dyDescent="0.3">
      <c r="A437" t="s">
        <v>2715</v>
      </c>
      <c r="B437" t="s">
        <v>406</v>
      </c>
      <c r="C437" t="s">
        <v>6287</v>
      </c>
      <c r="D437" t="s">
        <v>6313</v>
      </c>
      <c r="E437" t="str">
        <f t="shared" si="30"/>
        <v>South Korea</v>
      </c>
      <c r="F437" s="1">
        <f t="shared" si="31"/>
        <v>50</v>
      </c>
      <c r="G437">
        <v>0</v>
      </c>
      <c r="H437" s="1">
        <f t="shared" si="32"/>
        <v>50</v>
      </c>
      <c r="I437" s="3">
        <v>45876</v>
      </c>
      <c r="J437" s="3" t="str">
        <f t="shared" si="33"/>
        <v>Thu</v>
      </c>
      <c r="K437" s="2">
        <v>0.52708333333333335</v>
      </c>
      <c r="L437">
        <f t="shared" si="34"/>
        <v>12</v>
      </c>
      <c r="M437">
        <f>_xlfn.XLOOKUP(B437,Email_Data!A:A,Email_Data!C:C,"Organic",0)</f>
        <v>1</v>
      </c>
      <c r="N437">
        <f>_xlfn.XLOOKUP(Table1[[#This Row],[Filmmaker_ID]],Email_Data!$A:$A,Email_Data!$G:$G,"Not Found")</f>
        <v>14</v>
      </c>
    </row>
    <row r="438" spans="1:14" x14ac:dyDescent="0.3">
      <c r="A438" t="s">
        <v>2716</v>
      </c>
      <c r="B438" t="s">
        <v>407</v>
      </c>
      <c r="C438" t="s">
        <v>6283</v>
      </c>
      <c r="D438" t="s">
        <v>6305</v>
      </c>
      <c r="E438" t="str">
        <f t="shared" si="30"/>
        <v>Australia</v>
      </c>
      <c r="F438" s="1">
        <f t="shared" si="31"/>
        <v>80</v>
      </c>
      <c r="G438">
        <v>0.2</v>
      </c>
      <c r="H438" s="1">
        <f t="shared" si="32"/>
        <v>64</v>
      </c>
      <c r="I438" s="3">
        <v>45841</v>
      </c>
      <c r="J438" s="3" t="str">
        <f t="shared" si="33"/>
        <v>Thu</v>
      </c>
      <c r="K438" s="2">
        <v>0.44166666666666665</v>
      </c>
      <c r="L438">
        <f t="shared" si="34"/>
        <v>10</v>
      </c>
      <c r="M438" t="str">
        <f>_xlfn.XLOOKUP(B438,Email_Data!A:A,Email_Data!C:C,"Organic",0)</f>
        <v>Organic</v>
      </c>
      <c r="N438" t="str">
        <f>_xlfn.XLOOKUP(Table1[[#This Row],[Filmmaker_ID]],Email_Data!$A:$A,Email_Data!$G:$G,"Not Found")</f>
        <v>Not Found</v>
      </c>
    </row>
    <row r="439" spans="1:14" x14ac:dyDescent="0.3">
      <c r="A439" t="s">
        <v>2717</v>
      </c>
      <c r="B439" t="s">
        <v>408</v>
      </c>
      <c r="C439" t="s">
        <v>6282</v>
      </c>
      <c r="D439" t="s">
        <v>6313</v>
      </c>
      <c r="E439" t="str">
        <f t="shared" si="30"/>
        <v>South Korea</v>
      </c>
      <c r="F439" s="1">
        <f t="shared" si="31"/>
        <v>70</v>
      </c>
      <c r="G439">
        <v>0.4</v>
      </c>
      <c r="H439" s="1">
        <f t="shared" si="32"/>
        <v>42</v>
      </c>
      <c r="I439" s="3">
        <v>45879</v>
      </c>
      <c r="J439" s="3" t="str">
        <f t="shared" si="33"/>
        <v>Sun</v>
      </c>
      <c r="K439" s="2">
        <v>0.37986111111111109</v>
      </c>
      <c r="L439">
        <f t="shared" si="34"/>
        <v>9</v>
      </c>
      <c r="M439">
        <f>_xlfn.XLOOKUP(B439,Email_Data!A:A,Email_Data!C:C,"Organic",0)</f>
        <v>0</v>
      </c>
      <c r="N439">
        <f>_xlfn.XLOOKUP(Table1[[#This Row],[Filmmaker_ID]],Email_Data!$A:$A,Email_Data!$G:$G,"Not Found")</f>
        <v>8</v>
      </c>
    </row>
    <row r="440" spans="1:14" x14ac:dyDescent="0.3">
      <c r="A440" t="s">
        <v>2718</v>
      </c>
      <c r="B440" t="s">
        <v>409</v>
      </c>
      <c r="C440" t="s">
        <v>6288</v>
      </c>
      <c r="D440" t="s">
        <v>6301</v>
      </c>
      <c r="E440" t="str">
        <f t="shared" si="30"/>
        <v>Germany</v>
      </c>
      <c r="F440" s="1">
        <f t="shared" si="31"/>
        <v>70</v>
      </c>
      <c r="G440">
        <v>0</v>
      </c>
      <c r="H440" s="1">
        <f t="shared" si="32"/>
        <v>70</v>
      </c>
      <c r="I440" s="3">
        <v>45896</v>
      </c>
      <c r="J440" s="3" t="str">
        <f t="shared" si="33"/>
        <v>Wed</v>
      </c>
      <c r="K440" s="2">
        <v>0.37708333333333333</v>
      </c>
      <c r="L440">
        <f t="shared" si="34"/>
        <v>9</v>
      </c>
      <c r="M440">
        <f>_xlfn.XLOOKUP(B440,Email_Data!A:A,Email_Data!C:C,"Organic",0)</f>
        <v>1</v>
      </c>
      <c r="N440">
        <f>_xlfn.XLOOKUP(Table1[[#This Row],[Filmmaker_ID]],Email_Data!$A:$A,Email_Data!$G:$G,"Not Found")</f>
        <v>11</v>
      </c>
    </row>
    <row r="441" spans="1:14" x14ac:dyDescent="0.3">
      <c r="A441" t="s">
        <v>2719</v>
      </c>
      <c r="B441" t="s">
        <v>410</v>
      </c>
      <c r="C441" t="s">
        <v>6284</v>
      </c>
      <c r="D441" t="s">
        <v>6301</v>
      </c>
      <c r="E441" t="str">
        <f t="shared" si="30"/>
        <v>Germany</v>
      </c>
      <c r="F441" s="1">
        <f t="shared" si="31"/>
        <v>50</v>
      </c>
      <c r="G441">
        <v>0</v>
      </c>
      <c r="H441" s="1">
        <f t="shared" si="32"/>
        <v>50</v>
      </c>
      <c r="I441" s="3">
        <v>45849</v>
      </c>
      <c r="J441" s="3" t="str">
        <f t="shared" si="33"/>
        <v>Fri</v>
      </c>
      <c r="K441" s="2">
        <v>0.74583333333333335</v>
      </c>
      <c r="L441">
        <f t="shared" si="34"/>
        <v>17</v>
      </c>
      <c r="M441">
        <f>_xlfn.XLOOKUP(B441,Email_Data!A:A,Email_Data!C:C,"Organic",0)</f>
        <v>1</v>
      </c>
      <c r="N441">
        <f>_xlfn.XLOOKUP(Table1[[#This Row],[Filmmaker_ID]],Email_Data!$A:$A,Email_Data!$G:$G,"Not Found")</f>
        <v>16</v>
      </c>
    </row>
    <row r="442" spans="1:14" x14ac:dyDescent="0.3">
      <c r="A442" t="s">
        <v>2720</v>
      </c>
      <c r="B442" t="s">
        <v>411</v>
      </c>
      <c r="C442" t="s">
        <v>6286</v>
      </c>
      <c r="D442" t="s">
        <v>6295</v>
      </c>
      <c r="E442" t="str">
        <f t="shared" si="30"/>
        <v>United States</v>
      </c>
      <c r="F442" s="1">
        <f t="shared" si="31"/>
        <v>50</v>
      </c>
      <c r="G442">
        <v>0.2</v>
      </c>
      <c r="H442" s="1">
        <f t="shared" si="32"/>
        <v>40</v>
      </c>
      <c r="I442" s="3">
        <v>45863</v>
      </c>
      <c r="J442" s="3" t="str">
        <f t="shared" si="33"/>
        <v>Fri</v>
      </c>
      <c r="K442" s="2">
        <v>0.53194444444444444</v>
      </c>
      <c r="L442">
        <f t="shared" si="34"/>
        <v>12</v>
      </c>
      <c r="M442">
        <f>_xlfn.XLOOKUP(B442,Email_Data!A:A,Email_Data!C:C,"Organic",0)</f>
        <v>1</v>
      </c>
      <c r="N442">
        <f>_xlfn.XLOOKUP(Table1[[#This Row],[Filmmaker_ID]],Email_Data!$A:$A,Email_Data!$G:$G,"Not Found")</f>
        <v>14</v>
      </c>
    </row>
    <row r="443" spans="1:14" x14ac:dyDescent="0.3">
      <c r="A443" t="s">
        <v>2721</v>
      </c>
      <c r="B443" t="s">
        <v>412</v>
      </c>
      <c r="C443" t="s">
        <v>6289</v>
      </c>
      <c r="D443" t="s">
        <v>6297</v>
      </c>
      <c r="E443" t="str">
        <f t="shared" si="30"/>
        <v>India</v>
      </c>
      <c r="F443" s="1">
        <f t="shared" si="31"/>
        <v>50</v>
      </c>
      <c r="G443">
        <v>0</v>
      </c>
      <c r="H443" s="1">
        <f t="shared" si="32"/>
        <v>50</v>
      </c>
      <c r="I443" s="3">
        <v>45858</v>
      </c>
      <c r="J443" s="3" t="str">
        <f t="shared" si="33"/>
        <v>Sun</v>
      </c>
      <c r="K443" s="2">
        <v>0.70416666666666672</v>
      </c>
      <c r="L443">
        <f t="shared" si="34"/>
        <v>16</v>
      </c>
      <c r="M443">
        <f>_xlfn.XLOOKUP(B443,Email_Data!A:A,Email_Data!C:C,"Organic",0)</f>
        <v>0</v>
      </c>
      <c r="N443">
        <f>_xlfn.XLOOKUP(Table1[[#This Row],[Filmmaker_ID]],Email_Data!$A:$A,Email_Data!$G:$G,"Not Found")</f>
        <v>14</v>
      </c>
    </row>
    <row r="444" spans="1:14" x14ac:dyDescent="0.3">
      <c r="A444" t="s">
        <v>2722</v>
      </c>
      <c r="B444" t="s">
        <v>413</v>
      </c>
      <c r="C444" t="s">
        <v>6285</v>
      </c>
      <c r="D444" t="s">
        <v>6295</v>
      </c>
      <c r="E444" t="str">
        <f t="shared" si="30"/>
        <v>United States</v>
      </c>
      <c r="F444" s="1">
        <f t="shared" si="31"/>
        <v>50</v>
      </c>
      <c r="G444">
        <v>0.2</v>
      </c>
      <c r="H444" s="1">
        <f t="shared" si="32"/>
        <v>40</v>
      </c>
      <c r="I444" s="3">
        <v>45841</v>
      </c>
      <c r="J444" s="3" t="str">
        <f t="shared" si="33"/>
        <v>Thu</v>
      </c>
      <c r="K444" s="2">
        <v>0.69027777777777777</v>
      </c>
      <c r="L444">
        <f t="shared" si="34"/>
        <v>16</v>
      </c>
      <c r="M444" t="str">
        <f>_xlfn.XLOOKUP(B444,Email_Data!A:A,Email_Data!C:C,"Organic",0)</f>
        <v>Organic</v>
      </c>
      <c r="N444" t="str">
        <f>_xlfn.XLOOKUP(Table1[[#This Row],[Filmmaker_ID]],Email_Data!$A:$A,Email_Data!$G:$G,"Not Found")</f>
        <v>Not Found</v>
      </c>
    </row>
    <row r="445" spans="1:14" x14ac:dyDescent="0.3">
      <c r="A445" t="s">
        <v>2723</v>
      </c>
      <c r="B445" t="s">
        <v>414</v>
      </c>
      <c r="C445" t="s">
        <v>6287</v>
      </c>
      <c r="D445" t="s">
        <v>6297</v>
      </c>
      <c r="E445" t="str">
        <f t="shared" si="30"/>
        <v>India</v>
      </c>
      <c r="F445" s="1">
        <f t="shared" si="31"/>
        <v>50</v>
      </c>
      <c r="G445">
        <v>0</v>
      </c>
      <c r="H445" s="1">
        <f t="shared" si="32"/>
        <v>50</v>
      </c>
      <c r="I445" s="3">
        <v>45896</v>
      </c>
      <c r="J445" s="3" t="str">
        <f t="shared" si="33"/>
        <v>Wed</v>
      </c>
      <c r="K445" s="2">
        <v>0.46388888888888891</v>
      </c>
      <c r="L445">
        <f t="shared" si="34"/>
        <v>11</v>
      </c>
      <c r="M445">
        <f>_xlfn.XLOOKUP(B445,Email_Data!A:A,Email_Data!C:C,"Organic",0)</f>
        <v>0</v>
      </c>
      <c r="N445">
        <f>_xlfn.XLOOKUP(Table1[[#This Row],[Filmmaker_ID]],Email_Data!$A:$A,Email_Data!$G:$G,"Not Found")</f>
        <v>19</v>
      </c>
    </row>
    <row r="446" spans="1:14" x14ac:dyDescent="0.3">
      <c r="A446" t="s">
        <v>2724</v>
      </c>
      <c r="B446" t="s">
        <v>415</v>
      </c>
      <c r="C446" t="s">
        <v>6283</v>
      </c>
      <c r="D446" t="s">
        <v>6301</v>
      </c>
      <c r="E446" t="str">
        <f t="shared" si="30"/>
        <v>Germany</v>
      </c>
      <c r="F446" s="1">
        <f t="shared" si="31"/>
        <v>80</v>
      </c>
      <c r="G446">
        <v>0.3</v>
      </c>
      <c r="H446" s="1">
        <f t="shared" si="32"/>
        <v>56</v>
      </c>
      <c r="I446" s="3">
        <v>45861</v>
      </c>
      <c r="J446" s="3" t="str">
        <f t="shared" si="33"/>
        <v>Wed</v>
      </c>
      <c r="K446" s="2">
        <v>0.4284722222222222</v>
      </c>
      <c r="L446">
        <f t="shared" si="34"/>
        <v>10</v>
      </c>
      <c r="M446">
        <f>_xlfn.XLOOKUP(B446,Email_Data!A:A,Email_Data!C:C,"Organic",0)</f>
        <v>0</v>
      </c>
      <c r="N446">
        <f>_xlfn.XLOOKUP(Table1[[#This Row],[Filmmaker_ID]],Email_Data!$A:$A,Email_Data!$G:$G,"Not Found")</f>
        <v>10</v>
      </c>
    </row>
    <row r="447" spans="1:14" x14ac:dyDescent="0.3">
      <c r="A447" t="s">
        <v>2725</v>
      </c>
      <c r="B447" t="s">
        <v>416</v>
      </c>
      <c r="C447" t="s">
        <v>6283</v>
      </c>
      <c r="D447" t="s">
        <v>6307</v>
      </c>
      <c r="E447" t="str">
        <f t="shared" si="30"/>
        <v>Brazil</v>
      </c>
      <c r="F447" s="1">
        <f t="shared" si="31"/>
        <v>80</v>
      </c>
      <c r="G447">
        <v>0.1</v>
      </c>
      <c r="H447" s="1">
        <f t="shared" si="32"/>
        <v>72</v>
      </c>
      <c r="I447" s="3">
        <v>45867</v>
      </c>
      <c r="J447" s="3" t="str">
        <f t="shared" si="33"/>
        <v>Tue</v>
      </c>
      <c r="K447" s="2">
        <v>0.52916666666666667</v>
      </c>
      <c r="L447">
        <f t="shared" si="34"/>
        <v>12</v>
      </c>
      <c r="M447">
        <f>_xlfn.XLOOKUP(B447,Email_Data!A:A,Email_Data!C:C,"Organic",0)</f>
        <v>0</v>
      </c>
      <c r="N447">
        <f>_xlfn.XLOOKUP(Table1[[#This Row],[Filmmaker_ID]],Email_Data!$A:$A,Email_Data!$G:$G,"Not Found")</f>
        <v>14</v>
      </c>
    </row>
    <row r="448" spans="1:14" x14ac:dyDescent="0.3">
      <c r="A448" t="s">
        <v>2726</v>
      </c>
      <c r="B448" t="s">
        <v>417</v>
      </c>
      <c r="C448" t="s">
        <v>6290</v>
      </c>
      <c r="D448" t="s">
        <v>6315</v>
      </c>
      <c r="E448" t="str">
        <f t="shared" si="30"/>
        <v>Nigeria</v>
      </c>
      <c r="F448" s="1">
        <f t="shared" si="31"/>
        <v>50</v>
      </c>
      <c r="G448">
        <v>0</v>
      </c>
      <c r="H448" s="1">
        <f t="shared" si="32"/>
        <v>50</v>
      </c>
      <c r="I448" s="3">
        <v>45898</v>
      </c>
      <c r="J448" s="3" t="str">
        <f t="shared" si="33"/>
        <v>Fri</v>
      </c>
      <c r="K448" s="2">
        <v>0.62430555555555556</v>
      </c>
      <c r="L448">
        <f t="shared" si="34"/>
        <v>14</v>
      </c>
      <c r="M448" t="str">
        <f>_xlfn.XLOOKUP(B448,Email_Data!A:A,Email_Data!C:C,"Organic",0)</f>
        <v>Organic</v>
      </c>
      <c r="N448" t="str">
        <f>_xlfn.XLOOKUP(Table1[[#This Row],[Filmmaker_ID]],Email_Data!$A:$A,Email_Data!$G:$G,"Not Found")</f>
        <v>Not Found</v>
      </c>
    </row>
    <row r="449" spans="1:14" x14ac:dyDescent="0.3">
      <c r="A449" t="s">
        <v>2727</v>
      </c>
      <c r="B449" t="s">
        <v>418</v>
      </c>
      <c r="C449" t="s">
        <v>6289</v>
      </c>
      <c r="D449" t="s">
        <v>6309</v>
      </c>
      <c r="E449" t="str">
        <f t="shared" si="30"/>
        <v>France</v>
      </c>
      <c r="F449" s="1">
        <f t="shared" si="31"/>
        <v>50</v>
      </c>
      <c r="G449">
        <v>0.2</v>
      </c>
      <c r="H449" s="1">
        <f t="shared" si="32"/>
        <v>40</v>
      </c>
      <c r="I449" s="3">
        <v>45852</v>
      </c>
      <c r="J449" s="3" t="str">
        <f t="shared" si="33"/>
        <v>Mon</v>
      </c>
      <c r="K449" s="2">
        <v>0.5708333333333333</v>
      </c>
      <c r="L449">
        <f t="shared" si="34"/>
        <v>13</v>
      </c>
      <c r="M449" t="str">
        <f>_xlfn.XLOOKUP(B449,Email_Data!A:A,Email_Data!C:C,"Organic",0)</f>
        <v>Organic</v>
      </c>
      <c r="N449" t="str">
        <f>_xlfn.XLOOKUP(Table1[[#This Row],[Filmmaker_ID]],Email_Data!$A:$A,Email_Data!$G:$G,"Not Found")</f>
        <v>Not Found</v>
      </c>
    </row>
    <row r="450" spans="1:14" x14ac:dyDescent="0.3">
      <c r="A450" t="s">
        <v>2728</v>
      </c>
      <c r="B450" t="s">
        <v>419</v>
      </c>
      <c r="C450" t="s">
        <v>6286</v>
      </c>
      <c r="D450" t="s">
        <v>6303</v>
      </c>
      <c r="E450" t="str">
        <f t="shared" ref="E450:E513" si="35">VLOOKUP(D450,CODECHECK,2,FALSE)</f>
        <v>Canada</v>
      </c>
      <c r="F450" s="1">
        <f t="shared" ref="F450:F513" si="36">VLOOKUP(C450,Pricelist,2,FALSE)</f>
        <v>50</v>
      </c>
      <c r="G450">
        <v>0</v>
      </c>
      <c r="H450" s="1">
        <f t="shared" ref="H450:H513" si="37">F450-(G450*F450)</f>
        <v>50</v>
      </c>
      <c r="I450" s="3">
        <v>45866</v>
      </c>
      <c r="J450" s="3" t="str">
        <f t="shared" ref="J450:J513" si="38">TEXT(I450,"ddd")</f>
        <v>Mon</v>
      </c>
      <c r="K450" s="2">
        <v>0.43472222222222223</v>
      </c>
      <c r="L450">
        <f t="shared" ref="L450:L513" si="39">HOUR(K450)</f>
        <v>10</v>
      </c>
      <c r="M450">
        <f>_xlfn.XLOOKUP(B450,Email_Data!A:A,Email_Data!C:C,"Organic",0)</f>
        <v>0</v>
      </c>
      <c r="N450">
        <f>_xlfn.XLOOKUP(Table1[[#This Row],[Filmmaker_ID]],Email_Data!$A:$A,Email_Data!$G:$G,"Not Found")</f>
        <v>13</v>
      </c>
    </row>
    <row r="451" spans="1:14" x14ac:dyDescent="0.3">
      <c r="A451" t="s">
        <v>2729</v>
      </c>
      <c r="B451" t="s">
        <v>420</v>
      </c>
      <c r="C451" t="s">
        <v>6287</v>
      </c>
      <c r="D451" t="s">
        <v>6299</v>
      </c>
      <c r="E451" t="str">
        <f t="shared" si="35"/>
        <v>United Kingdom</v>
      </c>
      <c r="F451" s="1">
        <f t="shared" si="36"/>
        <v>50</v>
      </c>
      <c r="G451">
        <v>0</v>
      </c>
      <c r="H451" s="1">
        <f t="shared" si="37"/>
        <v>50</v>
      </c>
      <c r="I451" s="3">
        <v>45894</v>
      </c>
      <c r="J451" s="3" t="str">
        <f t="shared" si="38"/>
        <v>Mon</v>
      </c>
      <c r="K451" s="2">
        <v>0.54236111111111107</v>
      </c>
      <c r="L451">
        <f t="shared" si="39"/>
        <v>13</v>
      </c>
      <c r="M451" t="str">
        <f>_xlfn.XLOOKUP(B451,Email_Data!A:A,Email_Data!C:C,"Organic",0)</f>
        <v>Organic</v>
      </c>
      <c r="N451" t="str">
        <f>_xlfn.XLOOKUP(Table1[[#This Row],[Filmmaker_ID]],Email_Data!$A:$A,Email_Data!$G:$G,"Not Found")</f>
        <v>Not Found</v>
      </c>
    </row>
    <row r="452" spans="1:14" x14ac:dyDescent="0.3">
      <c r="A452" t="s">
        <v>2730</v>
      </c>
      <c r="B452" t="s">
        <v>421</v>
      </c>
      <c r="C452" t="s">
        <v>6290</v>
      </c>
      <c r="D452" t="s">
        <v>6317</v>
      </c>
      <c r="E452" t="str">
        <f t="shared" si="35"/>
        <v>Others</v>
      </c>
      <c r="F452" s="1">
        <f t="shared" si="36"/>
        <v>50</v>
      </c>
      <c r="G452">
        <v>0.3</v>
      </c>
      <c r="H452" s="1">
        <f t="shared" si="37"/>
        <v>35</v>
      </c>
      <c r="I452" s="3">
        <v>45894</v>
      </c>
      <c r="J452" s="3" t="str">
        <f t="shared" si="38"/>
        <v>Mon</v>
      </c>
      <c r="K452" s="2">
        <v>0.44930555555555557</v>
      </c>
      <c r="L452">
        <f t="shared" si="39"/>
        <v>10</v>
      </c>
      <c r="M452">
        <f>_xlfn.XLOOKUP(B452,Email_Data!A:A,Email_Data!C:C,"Organic",0)</f>
        <v>0</v>
      </c>
      <c r="N452">
        <f>_xlfn.XLOOKUP(Table1[[#This Row],[Filmmaker_ID]],Email_Data!$A:$A,Email_Data!$G:$G,"Not Found")</f>
        <v>15</v>
      </c>
    </row>
    <row r="453" spans="1:14" x14ac:dyDescent="0.3">
      <c r="A453" t="s">
        <v>2731</v>
      </c>
      <c r="B453" t="s">
        <v>422</v>
      </c>
      <c r="C453" t="s">
        <v>6281</v>
      </c>
      <c r="D453" t="s">
        <v>6301</v>
      </c>
      <c r="E453" t="str">
        <f t="shared" si="35"/>
        <v>Germany</v>
      </c>
      <c r="F453" s="1">
        <f t="shared" si="36"/>
        <v>70</v>
      </c>
      <c r="G453">
        <v>0.1</v>
      </c>
      <c r="H453" s="1">
        <f t="shared" si="37"/>
        <v>63</v>
      </c>
      <c r="I453" s="3">
        <v>45855</v>
      </c>
      <c r="J453" s="3" t="str">
        <f t="shared" si="38"/>
        <v>Thu</v>
      </c>
      <c r="K453" s="2">
        <v>0.42708333333333331</v>
      </c>
      <c r="L453">
        <f t="shared" si="39"/>
        <v>10</v>
      </c>
      <c r="M453" t="str">
        <f>_xlfn.XLOOKUP(B453,Email_Data!A:A,Email_Data!C:C,"Organic",0)</f>
        <v>Organic</v>
      </c>
      <c r="N453" t="str">
        <f>_xlfn.XLOOKUP(Table1[[#This Row],[Filmmaker_ID]],Email_Data!$A:$A,Email_Data!$G:$G,"Not Found")</f>
        <v>Not Found</v>
      </c>
    </row>
    <row r="454" spans="1:14" x14ac:dyDescent="0.3">
      <c r="A454" t="s">
        <v>2732</v>
      </c>
      <c r="B454" t="s">
        <v>423</v>
      </c>
      <c r="C454" t="s">
        <v>6282</v>
      </c>
      <c r="D454" t="s">
        <v>6315</v>
      </c>
      <c r="E454" t="str">
        <f t="shared" si="35"/>
        <v>Nigeria</v>
      </c>
      <c r="F454" s="1">
        <f t="shared" si="36"/>
        <v>70</v>
      </c>
      <c r="G454">
        <v>0.4</v>
      </c>
      <c r="H454" s="1">
        <f t="shared" si="37"/>
        <v>42</v>
      </c>
      <c r="I454" s="3">
        <v>45848</v>
      </c>
      <c r="J454" s="3" t="str">
        <f t="shared" si="38"/>
        <v>Thu</v>
      </c>
      <c r="K454" s="2">
        <v>0.73124999999999996</v>
      </c>
      <c r="L454">
        <f t="shared" si="39"/>
        <v>17</v>
      </c>
      <c r="M454" t="str">
        <f>_xlfn.XLOOKUP(B454,Email_Data!A:A,Email_Data!C:C,"Organic",0)</f>
        <v>Organic</v>
      </c>
      <c r="N454" t="str">
        <f>_xlfn.XLOOKUP(Table1[[#This Row],[Filmmaker_ID]],Email_Data!$A:$A,Email_Data!$G:$G,"Not Found")</f>
        <v>Not Found</v>
      </c>
    </row>
    <row r="455" spans="1:14" x14ac:dyDescent="0.3">
      <c r="A455" t="s">
        <v>2733</v>
      </c>
      <c r="B455" t="s">
        <v>424</v>
      </c>
      <c r="C455" t="s">
        <v>6289</v>
      </c>
      <c r="D455" t="s">
        <v>6295</v>
      </c>
      <c r="E455" t="str">
        <f t="shared" si="35"/>
        <v>United States</v>
      </c>
      <c r="F455" s="1">
        <f t="shared" si="36"/>
        <v>50</v>
      </c>
      <c r="G455">
        <v>0.2</v>
      </c>
      <c r="H455" s="1">
        <f t="shared" si="37"/>
        <v>40</v>
      </c>
      <c r="I455" s="3">
        <v>45870</v>
      </c>
      <c r="J455" s="3" t="str">
        <f t="shared" si="38"/>
        <v>Fri</v>
      </c>
      <c r="K455" s="2">
        <v>0.51458333333333328</v>
      </c>
      <c r="L455">
        <f t="shared" si="39"/>
        <v>12</v>
      </c>
      <c r="M455" t="str">
        <f>_xlfn.XLOOKUP(B455,Email_Data!A:A,Email_Data!C:C,"Organic",0)</f>
        <v>Organic</v>
      </c>
      <c r="N455" t="str">
        <f>_xlfn.XLOOKUP(Table1[[#This Row],[Filmmaker_ID]],Email_Data!$A:$A,Email_Data!$G:$G,"Not Found")</f>
        <v>Not Found</v>
      </c>
    </row>
    <row r="456" spans="1:14" x14ac:dyDescent="0.3">
      <c r="A456" t="s">
        <v>2734</v>
      </c>
      <c r="B456" t="s">
        <v>425</v>
      </c>
      <c r="C456" t="s">
        <v>6290</v>
      </c>
      <c r="D456" t="s">
        <v>6297</v>
      </c>
      <c r="E456" t="str">
        <f t="shared" si="35"/>
        <v>India</v>
      </c>
      <c r="F456" s="1">
        <f t="shared" si="36"/>
        <v>50</v>
      </c>
      <c r="G456">
        <v>0.2</v>
      </c>
      <c r="H456" s="1">
        <f t="shared" si="37"/>
        <v>40</v>
      </c>
      <c r="I456" s="3">
        <v>45870</v>
      </c>
      <c r="J456" s="3" t="str">
        <f t="shared" si="38"/>
        <v>Fri</v>
      </c>
      <c r="K456" s="2">
        <v>0.46944444444444444</v>
      </c>
      <c r="L456">
        <f t="shared" si="39"/>
        <v>11</v>
      </c>
      <c r="M456">
        <f>_xlfn.XLOOKUP(B456,Email_Data!A:A,Email_Data!C:C,"Organic",0)</f>
        <v>0</v>
      </c>
      <c r="N456">
        <f>_xlfn.XLOOKUP(Table1[[#This Row],[Filmmaker_ID]],Email_Data!$A:$A,Email_Data!$G:$G,"Not Found")</f>
        <v>7</v>
      </c>
    </row>
    <row r="457" spans="1:14" x14ac:dyDescent="0.3">
      <c r="A457" t="s">
        <v>2735</v>
      </c>
      <c r="B457" t="s">
        <v>426</v>
      </c>
      <c r="C457" t="s">
        <v>6288</v>
      </c>
      <c r="D457" t="s">
        <v>6297</v>
      </c>
      <c r="E457" t="str">
        <f t="shared" si="35"/>
        <v>India</v>
      </c>
      <c r="F457" s="1">
        <f t="shared" si="36"/>
        <v>70</v>
      </c>
      <c r="G457">
        <v>0.2</v>
      </c>
      <c r="H457" s="1">
        <f t="shared" si="37"/>
        <v>56</v>
      </c>
      <c r="I457" s="3">
        <v>45889</v>
      </c>
      <c r="J457" s="3" t="str">
        <f t="shared" si="38"/>
        <v>Wed</v>
      </c>
      <c r="K457" s="2">
        <v>0.54652777777777772</v>
      </c>
      <c r="L457">
        <f t="shared" si="39"/>
        <v>13</v>
      </c>
      <c r="M457">
        <f>_xlfn.XLOOKUP(B457,Email_Data!A:A,Email_Data!C:C,"Organic",0)</f>
        <v>0</v>
      </c>
      <c r="N457">
        <f>_xlfn.XLOOKUP(Table1[[#This Row],[Filmmaker_ID]],Email_Data!$A:$A,Email_Data!$G:$G,"Not Found")</f>
        <v>14</v>
      </c>
    </row>
    <row r="458" spans="1:14" x14ac:dyDescent="0.3">
      <c r="A458" t="s">
        <v>2736</v>
      </c>
      <c r="B458" t="s">
        <v>427</v>
      </c>
      <c r="C458" t="s">
        <v>6286</v>
      </c>
      <c r="D458" t="s">
        <v>6307</v>
      </c>
      <c r="E458" t="str">
        <f t="shared" si="35"/>
        <v>Brazil</v>
      </c>
      <c r="F458" s="1">
        <f t="shared" si="36"/>
        <v>50</v>
      </c>
      <c r="G458">
        <v>0</v>
      </c>
      <c r="H458" s="1">
        <f t="shared" si="37"/>
        <v>50</v>
      </c>
      <c r="I458" s="3">
        <v>45860</v>
      </c>
      <c r="J458" s="3" t="str">
        <f t="shared" si="38"/>
        <v>Tue</v>
      </c>
      <c r="K458" s="2">
        <v>0.43819444444444444</v>
      </c>
      <c r="L458">
        <f t="shared" si="39"/>
        <v>10</v>
      </c>
      <c r="M458" t="str">
        <f>_xlfn.XLOOKUP(B458,Email_Data!A:A,Email_Data!C:C,"Organic",0)</f>
        <v>Organic</v>
      </c>
      <c r="N458" t="str">
        <f>_xlfn.XLOOKUP(Table1[[#This Row],[Filmmaker_ID]],Email_Data!$A:$A,Email_Data!$G:$G,"Not Found")</f>
        <v>Not Found</v>
      </c>
    </row>
    <row r="459" spans="1:14" x14ac:dyDescent="0.3">
      <c r="A459" t="s">
        <v>2737</v>
      </c>
      <c r="B459" t="s">
        <v>428</v>
      </c>
      <c r="C459" t="s">
        <v>6286</v>
      </c>
      <c r="D459" t="s">
        <v>6301</v>
      </c>
      <c r="E459" t="str">
        <f t="shared" si="35"/>
        <v>Germany</v>
      </c>
      <c r="F459" s="1">
        <f t="shared" si="36"/>
        <v>50</v>
      </c>
      <c r="G459">
        <v>0.2</v>
      </c>
      <c r="H459" s="1">
        <f t="shared" si="37"/>
        <v>40</v>
      </c>
      <c r="I459" s="3">
        <v>45883</v>
      </c>
      <c r="J459" s="3" t="str">
        <f t="shared" si="38"/>
        <v>Thu</v>
      </c>
      <c r="K459" s="2">
        <v>0.39513888888888887</v>
      </c>
      <c r="L459">
        <f t="shared" si="39"/>
        <v>9</v>
      </c>
      <c r="M459" t="str">
        <f>_xlfn.XLOOKUP(B459,Email_Data!A:A,Email_Data!C:C,"Organic",0)</f>
        <v>Organic</v>
      </c>
      <c r="N459" t="str">
        <f>_xlfn.XLOOKUP(Table1[[#This Row],[Filmmaker_ID]],Email_Data!$A:$A,Email_Data!$G:$G,"Not Found")</f>
        <v>Not Found</v>
      </c>
    </row>
    <row r="460" spans="1:14" x14ac:dyDescent="0.3">
      <c r="A460" t="s">
        <v>2738</v>
      </c>
      <c r="B460" t="s">
        <v>429</v>
      </c>
      <c r="C460" t="s">
        <v>6287</v>
      </c>
      <c r="D460" t="s">
        <v>6303</v>
      </c>
      <c r="E460" t="str">
        <f t="shared" si="35"/>
        <v>Canada</v>
      </c>
      <c r="F460" s="1">
        <f t="shared" si="36"/>
        <v>50</v>
      </c>
      <c r="G460">
        <v>0</v>
      </c>
      <c r="H460" s="1">
        <f t="shared" si="37"/>
        <v>50</v>
      </c>
      <c r="I460" s="3">
        <v>45874</v>
      </c>
      <c r="J460" s="3" t="str">
        <f t="shared" si="38"/>
        <v>Tue</v>
      </c>
      <c r="K460" s="2">
        <v>0.60277777777777775</v>
      </c>
      <c r="L460">
        <f t="shared" si="39"/>
        <v>14</v>
      </c>
      <c r="M460">
        <f>_xlfn.XLOOKUP(B460,Email_Data!A:A,Email_Data!C:C,"Organic",0)</f>
        <v>0</v>
      </c>
      <c r="N460">
        <f>_xlfn.XLOOKUP(Table1[[#This Row],[Filmmaker_ID]],Email_Data!$A:$A,Email_Data!$G:$G,"Not Found")</f>
        <v>19</v>
      </c>
    </row>
    <row r="461" spans="1:14" x14ac:dyDescent="0.3">
      <c r="A461" t="s">
        <v>2739</v>
      </c>
      <c r="B461" t="s">
        <v>430</v>
      </c>
      <c r="C461" t="s">
        <v>6292</v>
      </c>
      <c r="D461" t="s">
        <v>6295</v>
      </c>
      <c r="E461" t="str">
        <f t="shared" si="35"/>
        <v>United States</v>
      </c>
      <c r="F461" s="1">
        <f t="shared" si="36"/>
        <v>80</v>
      </c>
      <c r="G461">
        <v>0.3</v>
      </c>
      <c r="H461" s="1">
        <f t="shared" si="37"/>
        <v>56</v>
      </c>
      <c r="I461" s="3">
        <v>45855</v>
      </c>
      <c r="J461" s="3" t="str">
        <f t="shared" si="38"/>
        <v>Thu</v>
      </c>
      <c r="K461" s="2">
        <v>0.62222222222222223</v>
      </c>
      <c r="L461">
        <f t="shared" si="39"/>
        <v>14</v>
      </c>
      <c r="M461">
        <f>_xlfn.XLOOKUP(B461,Email_Data!A:A,Email_Data!C:C,"Organic",0)</f>
        <v>1</v>
      </c>
      <c r="N461">
        <f>_xlfn.XLOOKUP(Table1[[#This Row],[Filmmaker_ID]],Email_Data!$A:$A,Email_Data!$G:$G,"Not Found")</f>
        <v>10</v>
      </c>
    </row>
    <row r="462" spans="1:14" x14ac:dyDescent="0.3">
      <c r="A462" t="s">
        <v>2740</v>
      </c>
      <c r="B462" t="s">
        <v>431</v>
      </c>
      <c r="C462" t="s">
        <v>6291</v>
      </c>
      <c r="D462" t="s">
        <v>6295</v>
      </c>
      <c r="E462" t="str">
        <f t="shared" si="35"/>
        <v>United States</v>
      </c>
      <c r="F462" s="1">
        <f t="shared" si="36"/>
        <v>50</v>
      </c>
      <c r="G462">
        <v>0.4</v>
      </c>
      <c r="H462" s="1">
        <f t="shared" si="37"/>
        <v>30</v>
      </c>
      <c r="I462" s="3">
        <v>45862</v>
      </c>
      <c r="J462" s="3" t="str">
        <f t="shared" si="38"/>
        <v>Thu</v>
      </c>
      <c r="K462" s="2">
        <v>0.6743055555555556</v>
      </c>
      <c r="L462">
        <f t="shared" si="39"/>
        <v>16</v>
      </c>
      <c r="M462" t="str">
        <f>_xlfn.XLOOKUP(B462,Email_Data!A:A,Email_Data!C:C,"Organic",0)</f>
        <v>Organic</v>
      </c>
      <c r="N462" t="str">
        <f>_xlfn.XLOOKUP(Table1[[#This Row],[Filmmaker_ID]],Email_Data!$A:$A,Email_Data!$G:$G,"Not Found")</f>
        <v>Not Found</v>
      </c>
    </row>
    <row r="463" spans="1:14" x14ac:dyDescent="0.3">
      <c r="A463" t="s">
        <v>2741</v>
      </c>
      <c r="B463" t="s">
        <v>432</v>
      </c>
      <c r="C463" t="s">
        <v>6289</v>
      </c>
      <c r="D463" t="s">
        <v>6297</v>
      </c>
      <c r="E463" t="str">
        <f t="shared" si="35"/>
        <v>India</v>
      </c>
      <c r="F463" s="1">
        <f t="shared" si="36"/>
        <v>50</v>
      </c>
      <c r="G463">
        <v>0.3</v>
      </c>
      <c r="H463" s="1">
        <f t="shared" si="37"/>
        <v>35</v>
      </c>
      <c r="I463" s="3">
        <v>45874</v>
      </c>
      <c r="J463" s="3" t="str">
        <f t="shared" si="38"/>
        <v>Tue</v>
      </c>
      <c r="K463" s="2">
        <v>0.70902777777777781</v>
      </c>
      <c r="L463">
        <f t="shared" si="39"/>
        <v>17</v>
      </c>
      <c r="M463" t="str">
        <f>_xlfn.XLOOKUP(B463,Email_Data!A:A,Email_Data!C:C,"Organic",0)</f>
        <v>Organic</v>
      </c>
      <c r="N463" t="str">
        <f>_xlfn.XLOOKUP(Table1[[#This Row],[Filmmaker_ID]],Email_Data!$A:$A,Email_Data!$G:$G,"Not Found")</f>
        <v>Not Found</v>
      </c>
    </row>
    <row r="464" spans="1:14" x14ac:dyDescent="0.3">
      <c r="A464" t="s">
        <v>2742</v>
      </c>
      <c r="B464" t="s">
        <v>433</v>
      </c>
      <c r="C464" t="s">
        <v>6283</v>
      </c>
      <c r="D464" t="s">
        <v>6317</v>
      </c>
      <c r="E464" t="str">
        <f t="shared" si="35"/>
        <v>Others</v>
      </c>
      <c r="F464" s="1">
        <f t="shared" si="36"/>
        <v>80</v>
      </c>
      <c r="G464">
        <v>0.1</v>
      </c>
      <c r="H464" s="1">
        <f t="shared" si="37"/>
        <v>72</v>
      </c>
      <c r="I464" s="3">
        <v>45854</v>
      </c>
      <c r="J464" s="3" t="str">
        <f t="shared" si="38"/>
        <v>Wed</v>
      </c>
      <c r="K464" s="2">
        <v>0.56874999999999998</v>
      </c>
      <c r="L464">
        <f t="shared" si="39"/>
        <v>13</v>
      </c>
      <c r="M464">
        <f>_xlfn.XLOOKUP(B464,Email_Data!A:A,Email_Data!C:C,"Organic",0)</f>
        <v>0</v>
      </c>
      <c r="N464">
        <f>_xlfn.XLOOKUP(Table1[[#This Row],[Filmmaker_ID]],Email_Data!$A:$A,Email_Data!$G:$G,"Not Found")</f>
        <v>19</v>
      </c>
    </row>
    <row r="465" spans="1:14" x14ac:dyDescent="0.3">
      <c r="A465" t="s">
        <v>2743</v>
      </c>
      <c r="B465" t="s">
        <v>434</v>
      </c>
      <c r="C465" t="s">
        <v>6289</v>
      </c>
      <c r="D465" t="s">
        <v>6295</v>
      </c>
      <c r="E465" t="str">
        <f t="shared" si="35"/>
        <v>United States</v>
      </c>
      <c r="F465" s="1">
        <f t="shared" si="36"/>
        <v>50</v>
      </c>
      <c r="G465">
        <v>0.2</v>
      </c>
      <c r="H465" s="1">
        <f t="shared" si="37"/>
        <v>40</v>
      </c>
      <c r="I465" s="3">
        <v>45868</v>
      </c>
      <c r="J465" s="3" t="str">
        <f t="shared" si="38"/>
        <v>Wed</v>
      </c>
      <c r="K465" s="2">
        <v>0.49583333333333335</v>
      </c>
      <c r="L465">
        <f t="shared" si="39"/>
        <v>11</v>
      </c>
      <c r="M465">
        <f>_xlfn.XLOOKUP(B465,Email_Data!A:A,Email_Data!C:C,"Organic",0)</f>
        <v>1</v>
      </c>
      <c r="N465">
        <f>_xlfn.XLOOKUP(Table1[[#This Row],[Filmmaker_ID]],Email_Data!$A:$A,Email_Data!$G:$G,"Not Found")</f>
        <v>11</v>
      </c>
    </row>
    <row r="466" spans="1:14" x14ac:dyDescent="0.3">
      <c r="A466" t="s">
        <v>2744</v>
      </c>
      <c r="B466" t="s">
        <v>435</v>
      </c>
      <c r="C466" t="s">
        <v>6289</v>
      </c>
      <c r="D466" t="s">
        <v>6295</v>
      </c>
      <c r="E466" t="str">
        <f t="shared" si="35"/>
        <v>United States</v>
      </c>
      <c r="F466" s="1">
        <f t="shared" si="36"/>
        <v>50</v>
      </c>
      <c r="G466">
        <v>0.3</v>
      </c>
      <c r="H466" s="1">
        <f t="shared" si="37"/>
        <v>35</v>
      </c>
      <c r="I466" s="3">
        <v>45896</v>
      </c>
      <c r="J466" s="3" t="str">
        <f t="shared" si="38"/>
        <v>Wed</v>
      </c>
      <c r="K466" s="2">
        <v>0.73819444444444449</v>
      </c>
      <c r="L466">
        <f t="shared" si="39"/>
        <v>17</v>
      </c>
      <c r="M466" t="str">
        <f>_xlfn.XLOOKUP(B466,Email_Data!A:A,Email_Data!C:C,"Organic",0)</f>
        <v>Organic</v>
      </c>
      <c r="N466" t="str">
        <f>_xlfn.XLOOKUP(Table1[[#This Row],[Filmmaker_ID]],Email_Data!$A:$A,Email_Data!$G:$G,"Not Found")</f>
        <v>Not Found</v>
      </c>
    </row>
    <row r="467" spans="1:14" x14ac:dyDescent="0.3">
      <c r="A467" t="s">
        <v>2745</v>
      </c>
      <c r="B467" t="s">
        <v>436</v>
      </c>
      <c r="C467" t="s">
        <v>6287</v>
      </c>
      <c r="D467" t="s">
        <v>6297</v>
      </c>
      <c r="E467" t="str">
        <f t="shared" si="35"/>
        <v>India</v>
      </c>
      <c r="F467" s="1">
        <f t="shared" si="36"/>
        <v>50</v>
      </c>
      <c r="G467">
        <v>0.1</v>
      </c>
      <c r="H467" s="1">
        <f t="shared" si="37"/>
        <v>45</v>
      </c>
      <c r="I467" s="3">
        <v>45894</v>
      </c>
      <c r="J467" s="3" t="str">
        <f t="shared" si="38"/>
        <v>Mon</v>
      </c>
      <c r="K467" s="2">
        <v>0.49513888888888891</v>
      </c>
      <c r="L467">
        <f t="shared" si="39"/>
        <v>11</v>
      </c>
      <c r="M467">
        <f>_xlfn.XLOOKUP(B467,Email_Data!A:A,Email_Data!C:C,"Organic",0)</f>
        <v>0</v>
      </c>
      <c r="N467">
        <f>_xlfn.XLOOKUP(Table1[[#This Row],[Filmmaker_ID]],Email_Data!$A:$A,Email_Data!$G:$G,"Not Found")</f>
        <v>12</v>
      </c>
    </row>
    <row r="468" spans="1:14" x14ac:dyDescent="0.3">
      <c r="A468" t="s">
        <v>2746</v>
      </c>
      <c r="B468" t="s">
        <v>437</v>
      </c>
      <c r="C468" t="s">
        <v>6286</v>
      </c>
      <c r="D468" t="s">
        <v>6301</v>
      </c>
      <c r="E468" t="str">
        <f t="shared" si="35"/>
        <v>Germany</v>
      </c>
      <c r="F468" s="1">
        <f t="shared" si="36"/>
        <v>50</v>
      </c>
      <c r="G468">
        <v>0.2</v>
      </c>
      <c r="H468" s="1">
        <f t="shared" si="37"/>
        <v>40</v>
      </c>
      <c r="I468" s="3">
        <v>45877</v>
      </c>
      <c r="J468" s="3" t="str">
        <f t="shared" si="38"/>
        <v>Fri</v>
      </c>
      <c r="K468" s="2">
        <v>0.49444444444444446</v>
      </c>
      <c r="L468">
        <f t="shared" si="39"/>
        <v>11</v>
      </c>
      <c r="M468">
        <f>_xlfn.XLOOKUP(B468,Email_Data!A:A,Email_Data!C:C,"Organic",0)</f>
        <v>1</v>
      </c>
      <c r="N468">
        <f>_xlfn.XLOOKUP(Table1[[#This Row],[Filmmaker_ID]],Email_Data!$A:$A,Email_Data!$G:$G,"Not Found")</f>
        <v>16</v>
      </c>
    </row>
    <row r="469" spans="1:14" x14ac:dyDescent="0.3">
      <c r="A469" t="s">
        <v>2747</v>
      </c>
      <c r="B469" t="s">
        <v>438</v>
      </c>
      <c r="C469" t="s">
        <v>6285</v>
      </c>
      <c r="D469" t="s">
        <v>6309</v>
      </c>
      <c r="E469" t="str">
        <f t="shared" si="35"/>
        <v>France</v>
      </c>
      <c r="F469" s="1">
        <f t="shared" si="36"/>
        <v>50</v>
      </c>
      <c r="G469">
        <v>0.1</v>
      </c>
      <c r="H469" s="1">
        <f t="shared" si="37"/>
        <v>45</v>
      </c>
      <c r="I469" s="3">
        <v>45857</v>
      </c>
      <c r="J469" s="3" t="str">
        <f t="shared" si="38"/>
        <v>Sat</v>
      </c>
      <c r="K469" s="2">
        <v>0.59097222222222223</v>
      </c>
      <c r="L469">
        <f t="shared" si="39"/>
        <v>14</v>
      </c>
      <c r="M469" t="str">
        <f>_xlfn.XLOOKUP(B469,Email_Data!A:A,Email_Data!C:C,"Organic",0)</f>
        <v>Organic</v>
      </c>
      <c r="N469" t="str">
        <f>_xlfn.XLOOKUP(Table1[[#This Row],[Filmmaker_ID]],Email_Data!$A:$A,Email_Data!$G:$G,"Not Found")</f>
        <v>Not Found</v>
      </c>
    </row>
    <row r="470" spans="1:14" x14ac:dyDescent="0.3">
      <c r="A470" t="s">
        <v>2748</v>
      </c>
      <c r="B470" t="s">
        <v>439</v>
      </c>
      <c r="C470" t="s">
        <v>6292</v>
      </c>
      <c r="D470" t="s">
        <v>6299</v>
      </c>
      <c r="E470" t="str">
        <f t="shared" si="35"/>
        <v>United Kingdom</v>
      </c>
      <c r="F470" s="1">
        <f t="shared" si="36"/>
        <v>80</v>
      </c>
      <c r="G470">
        <v>0.3</v>
      </c>
      <c r="H470" s="1">
        <f t="shared" si="37"/>
        <v>56</v>
      </c>
      <c r="I470" s="3">
        <v>45880</v>
      </c>
      <c r="J470" s="3" t="str">
        <f t="shared" si="38"/>
        <v>Mon</v>
      </c>
      <c r="K470" s="2">
        <v>0.55833333333333335</v>
      </c>
      <c r="L470">
        <f t="shared" si="39"/>
        <v>13</v>
      </c>
      <c r="M470">
        <f>_xlfn.XLOOKUP(B470,Email_Data!A:A,Email_Data!C:C,"Organic",0)</f>
        <v>0</v>
      </c>
      <c r="N470">
        <f>_xlfn.XLOOKUP(Table1[[#This Row],[Filmmaker_ID]],Email_Data!$A:$A,Email_Data!$G:$G,"Not Found")</f>
        <v>18</v>
      </c>
    </row>
    <row r="471" spans="1:14" x14ac:dyDescent="0.3">
      <c r="A471" t="s">
        <v>2749</v>
      </c>
      <c r="B471" t="s">
        <v>161</v>
      </c>
      <c r="C471" t="s">
        <v>6292</v>
      </c>
      <c r="D471" t="s">
        <v>6297</v>
      </c>
      <c r="E471" t="str">
        <f t="shared" si="35"/>
        <v>India</v>
      </c>
      <c r="F471" s="1">
        <f t="shared" si="36"/>
        <v>80</v>
      </c>
      <c r="G471">
        <v>0.3</v>
      </c>
      <c r="H471" s="1">
        <f t="shared" si="37"/>
        <v>56</v>
      </c>
      <c r="I471" s="3">
        <v>45849</v>
      </c>
      <c r="J471" s="3" t="str">
        <f t="shared" si="38"/>
        <v>Fri</v>
      </c>
      <c r="K471" s="2">
        <v>0.45416666666666666</v>
      </c>
      <c r="L471">
        <f t="shared" si="39"/>
        <v>10</v>
      </c>
      <c r="M471" t="str">
        <f>_xlfn.XLOOKUP(B471,Email_Data!A:A,Email_Data!C:C,"Organic",0)</f>
        <v>Organic</v>
      </c>
      <c r="N471" t="str">
        <f>_xlfn.XLOOKUP(Table1[[#This Row],[Filmmaker_ID]],Email_Data!$A:$A,Email_Data!$G:$G,"Not Found")</f>
        <v>Not Found</v>
      </c>
    </row>
    <row r="472" spans="1:14" x14ac:dyDescent="0.3">
      <c r="A472" t="s">
        <v>2750</v>
      </c>
      <c r="B472" t="s">
        <v>440</v>
      </c>
      <c r="C472" t="s">
        <v>6285</v>
      </c>
      <c r="D472" t="s">
        <v>6295</v>
      </c>
      <c r="E472" t="str">
        <f t="shared" si="35"/>
        <v>United States</v>
      </c>
      <c r="F472" s="1">
        <f t="shared" si="36"/>
        <v>50</v>
      </c>
      <c r="G472">
        <v>0.2</v>
      </c>
      <c r="H472" s="1">
        <f t="shared" si="37"/>
        <v>40</v>
      </c>
      <c r="I472" s="3">
        <v>45882</v>
      </c>
      <c r="J472" s="3" t="str">
        <f t="shared" si="38"/>
        <v>Wed</v>
      </c>
      <c r="K472" s="2">
        <v>0.46944444444444444</v>
      </c>
      <c r="L472">
        <f t="shared" si="39"/>
        <v>11</v>
      </c>
      <c r="M472" t="str">
        <f>_xlfn.XLOOKUP(B472,Email_Data!A:A,Email_Data!C:C,"Organic",0)</f>
        <v>Organic</v>
      </c>
      <c r="N472" t="str">
        <f>_xlfn.XLOOKUP(Table1[[#This Row],[Filmmaker_ID]],Email_Data!$A:$A,Email_Data!$G:$G,"Not Found")</f>
        <v>Not Found</v>
      </c>
    </row>
    <row r="473" spans="1:14" x14ac:dyDescent="0.3">
      <c r="A473" t="s">
        <v>2751</v>
      </c>
      <c r="B473" t="s">
        <v>441</v>
      </c>
      <c r="C473" t="s">
        <v>6281</v>
      </c>
      <c r="D473" t="s">
        <v>6295</v>
      </c>
      <c r="E473" t="str">
        <f t="shared" si="35"/>
        <v>United States</v>
      </c>
      <c r="F473" s="1">
        <f t="shared" si="36"/>
        <v>70</v>
      </c>
      <c r="G473">
        <v>0.1</v>
      </c>
      <c r="H473" s="1">
        <f t="shared" si="37"/>
        <v>63</v>
      </c>
      <c r="I473" s="3">
        <v>45883</v>
      </c>
      <c r="J473" s="3" t="str">
        <f t="shared" si="38"/>
        <v>Thu</v>
      </c>
      <c r="K473" s="2">
        <v>0.70277777777777772</v>
      </c>
      <c r="L473">
        <f t="shared" si="39"/>
        <v>16</v>
      </c>
      <c r="M473">
        <f>_xlfn.XLOOKUP(B473,Email_Data!A:A,Email_Data!C:C,"Organic",0)</f>
        <v>0</v>
      </c>
      <c r="N473">
        <f>_xlfn.XLOOKUP(Table1[[#This Row],[Filmmaker_ID]],Email_Data!$A:$A,Email_Data!$G:$G,"Not Found")</f>
        <v>19</v>
      </c>
    </row>
    <row r="474" spans="1:14" x14ac:dyDescent="0.3">
      <c r="A474" t="s">
        <v>2752</v>
      </c>
      <c r="B474" t="s">
        <v>442</v>
      </c>
      <c r="C474" t="s">
        <v>6290</v>
      </c>
      <c r="D474" t="s">
        <v>6297</v>
      </c>
      <c r="E474" t="str">
        <f t="shared" si="35"/>
        <v>India</v>
      </c>
      <c r="F474" s="1">
        <f t="shared" si="36"/>
        <v>50</v>
      </c>
      <c r="G474">
        <v>0.2</v>
      </c>
      <c r="H474" s="1">
        <f t="shared" si="37"/>
        <v>40</v>
      </c>
      <c r="I474" s="3">
        <v>45844</v>
      </c>
      <c r="J474" s="3" t="str">
        <f t="shared" si="38"/>
        <v>Sun</v>
      </c>
      <c r="K474" s="2">
        <v>0.45833333333333331</v>
      </c>
      <c r="L474">
        <f t="shared" si="39"/>
        <v>11</v>
      </c>
      <c r="M474" t="str">
        <f>_xlfn.XLOOKUP(B474,Email_Data!A:A,Email_Data!C:C,"Organic",0)</f>
        <v>Organic</v>
      </c>
      <c r="N474" t="str">
        <f>_xlfn.XLOOKUP(Table1[[#This Row],[Filmmaker_ID]],Email_Data!$A:$A,Email_Data!$G:$G,"Not Found")</f>
        <v>Not Found</v>
      </c>
    </row>
    <row r="475" spans="1:14" x14ac:dyDescent="0.3">
      <c r="A475" t="s">
        <v>2753</v>
      </c>
      <c r="B475" t="s">
        <v>443</v>
      </c>
      <c r="C475" t="s">
        <v>6292</v>
      </c>
      <c r="D475" t="s">
        <v>6297</v>
      </c>
      <c r="E475" t="str">
        <f t="shared" si="35"/>
        <v>India</v>
      </c>
      <c r="F475" s="1">
        <f t="shared" si="36"/>
        <v>80</v>
      </c>
      <c r="G475">
        <v>0.2</v>
      </c>
      <c r="H475" s="1">
        <f t="shared" si="37"/>
        <v>64</v>
      </c>
      <c r="I475" s="3">
        <v>45868</v>
      </c>
      <c r="J475" s="3" t="str">
        <f t="shared" si="38"/>
        <v>Wed</v>
      </c>
      <c r="K475" s="2">
        <v>0.67500000000000004</v>
      </c>
      <c r="L475">
        <f t="shared" si="39"/>
        <v>16</v>
      </c>
      <c r="M475">
        <f>_xlfn.XLOOKUP(B475,Email_Data!A:A,Email_Data!C:C,"Organic",0)</f>
        <v>0</v>
      </c>
      <c r="N475">
        <f>_xlfn.XLOOKUP(Table1[[#This Row],[Filmmaker_ID]],Email_Data!$A:$A,Email_Data!$G:$G,"Not Found")</f>
        <v>19</v>
      </c>
    </row>
    <row r="476" spans="1:14" x14ac:dyDescent="0.3">
      <c r="A476" t="s">
        <v>2754</v>
      </c>
      <c r="B476" t="s">
        <v>444</v>
      </c>
      <c r="C476" t="s">
        <v>6281</v>
      </c>
      <c r="D476" t="s">
        <v>6297</v>
      </c>
      <c r="E476" t="str">
        <f t="shared" si="35"/>
        <v>India</v>
      </c>
      <c r="F476" s="1">
        <f t="shared" si="36"/>
        <v>70</v>
      </c>
      <c r="G476">
        <v>0.3</v>
      </c>
      <c r="H476" s="1">
        <f t="shared" si="37"/>
        <v>49</v>
      </c>
      <c r="I476" s="3">
        <v>45891</v>
      </c>
      <c r="J476" s="3" t="str">
        <f t="shared" si="38"/>
        <v>Fri</v>
      </c>
      <c r="K476" s="2">
        <v>0.69166666666666665</v>
      </c>
      <c r="L476">
        <f t="shared" si="39"/>
        <v>16</v>
      </c>
      <c r="M476" t="str">
        <f>_xlfn.XLOOKUP(B476,Email_Data!A:A,Email_Data!C:C,"Organic",0)</f>
        <v>Organic</v>
      </c>
      <c r="N476" t="str">
        <f>_xlfn.XLOOKUP(Table1[[#This Row],[Filmmaker_ID]],Email_Data!$A:$A,Email_Data!$G:$G,"Not Found")</f>
        <v>Not Found</v>
      </c>
    </row>
    <row r="477" spans="1:14" x14ac:dyDescent="0.3">
      <c r="A477" t="s">
        <v>2755</v>
      </c>
      <c r="B477" t="s">
        <v>445</v>
      </c>
      <c r="C477" t="s">
        <v>6285</v>
      </c>
      <c r="D477" t="s">
        <v>6295</v>
      </c>
      <c r="E477" t="str">
        <f t="shared" si="35"/>
        <v>United States</v>
      </c>
      <c r="F477" s="1">
        <f t="shared" si="36"/>
        <v>50</v>
      </c>
      <c r="G477">
        <v>0.4</v>
      </c>
      <c r="H477" s="1">
        <f t="shared" si="37"/>
        <v>30</v>
      </c>
      <c r="I477" s="3">
        <v>45891</v>
      </c>
      <c r="J477" s="3" t="str">
        <f t="shared" si="38"/>
        <v>Fri</v>
      </c>
      <c r="K477" s="2">
        <v>0.6875</v>
      </c>
      <c r="L477">
        <f t="shared" si="39"/>
        <v>16</v>
      </c>
      <c r="M477">
        <f>_xlfn.XLOOKUP(B477,Email_Data!A:A,Email_Data!C:C,"Organic",0)</f>
        <v>0</v>
      </c>
      <c r="N477">
        <f>_xlfn.XLOOKUP(Table1[[#This Row],[Filmmaker_ID]],Email_Data!$A:$A,Email_Data!$G:$G,"Not Found")</f>
        <v>16</v>
      </c>
    </row>
    <row r="478" spans="1:14" x14ac:dyDescent="0.3">
      <c r="A478" t="s">
        <v>2756</v>
      </c>
      <c r="B478" t="s">
        <v>446</v>
      </c>
      <c r="C478" t="s">
        <v>6286</v>
      </c>
      <c r="D478" t="s">
        <v>6295</v>
      </c>
      <c r="E478" t="str">
        <f t="shared" si="35"/>
        <v>United States</v>
      </c>
      <c r="F478" s="1">
        <f t="shared" si="36"/>
        <v>50</v>
      </c>
      <c r="G478">
        <v>0.1</v>
      </c>
      <c r="H478" s="1">
        <f t="shared" si="37"/>
        <v>45</v>
      </c>
      <c r="I478" s="3">
        <v>45875</v>
      </c>
      <c r="J478" s="3" t="str">
        <f t="shared" si="38"/>
        <v>Wed</v>
      </c>
      <c r="K478" s="2">
        <v>0.45208333333333334</v>
      </c>
      <c r="L478">
        <f t="shared" si="39"/>
        <v>10</v>
      </c>
      <c r="M478">
        <f>_xlfn.XLOOKUP(B478,Email_Data!A:A,Email_Data!C:C,"Organic",0)</f>
        <v>0</v>
      </c>
      <c r="N478">
        <f>_xlfn.XLOOKUP(Table1[[#This Row],[Filmmaker_ID]],Email_Data!$A:$A,Email_Data!$G:$G,"Not Found")</f>
        <v>7</v>
      </c>
    </row>
    <row r="479" spans="1:14" x14ac:dyDescent="0.3">
      <c r="A479" t="s">
        <v>2757</v>
      </c>
      <c r="B479" t="s">
        <v>447</v>
      </c>
      <c r="C479" t="s">
        <v>6284</v>
      </c>
      <c r="D479" t="s">
        <v>6297</v>
      </c>
      <c r="E479" t="str">
        <f t="shared" si="35"/>
        <v>India</v>
      </c>
      <c r="F479" s="1">
        <f t="shared" si="36"/>
        <v>50</v>
      </c>
      <c r="G479">
        <v>0.2</v>
      </c>
      <c r="H479" s="1">
        <f t="shared" si="37"/>
        <v>40</v>
      </c>
      <c r="I479" s="3">
        <v>45839</v>
      </c>
      <c r="J479" s="3" t="str">
        <f t="shared" si="38"/>
        <v>Tue</v>
      </c>
      <c r="K479" s="2">
        <v>0.48125000000000001</v>
      </c>
      <c r="L479">
        <f t="shared" si="39"/>
        <v>11</v>
      </c>
      <c r="M479">
        <f>_xlfn.XLOOKUP(B479,Email_Data!A:A,Email_Data!C:C,"Organic",0)</f>
        <v>0</v>
      </c>
      <c r="N479">
        <f>_xlfn.XLOOKUP(Table1[[#This Row],[Filmmaker_ID]],Email_Data!$A:$A,Email_Data!$G:$G,"Not Found")</f>
        <v>13</v>
      </c>
    </row>
    <row r="480" spans="1:14" x14ac:dyDescent="0.3">
      <c r="A480" t="s">
        <v>2758</v>
      </c>
      <c r="B480" t="s">
        <v>236</v>
      </c>
      <c r="C480" t="s">
        <v>6291</v>
      </c>
      <c r="D480" t="s">
        <v>6297</v>
      </c>
      <c r="E480" t="str">
        <f t="shared" si="35"/>
        <v>India</v>
      </c>
      <c r="F480" s="1">
        <f t="shared" si="36"/>
        <v>50</v>
      </c>
      <c r="G480">
        <v>0</v>
      </c>
      <c r="H480" s="1">
        <f t="shared" si="37"/>
        <v>50</v>
      </c>
      <c r="I480" s="3">
        <v>45855</v>
      </c>
      <c r="J480" s="3" t="str">
        <f t="shared" si="38"/>
        <v>Thu</v>
      </c>
      <c r="K480" s="2">
        <v>0.52361111111111114</v>
      </c>
      <c r="L480">
        <f t="shared" si="39"/>
        <v>12</v>
      </c>
      <c r="M480">
        <f>_xlfn.XLOOKUP(B480,Email_Data!A:A,Email_Data!C:C,"Organic",0)</f>
        <v>0</v>
      </c>
      <c r="N480">
        <f>_xlfn.XLOOKUP(Table1[[#This Row],[Filmmaker_ID]],Email_Data!$A:$A,Email_Data!$G:$G,"Not Found")</f>
        <v>8</v>
      </c>
    </row>
    <row r="481" spans="1:14" x14ac:dyDescent="0.3">
      <c r="A481" t="s">
        <v>2759</v>
      </c>
      <c r="B481" t="s">
        <v>448</v>
      </c>
      <c r="C481" t="s">
        <v>6282</v>
      </c>
      <c r="D481" t="s">
        <v>6303</v>
      </c>
      <c r="E481" t="str">
        <f t="shared" si="35"/>
        <v>Canada</v>
      </c>
      <c r="F481" s="1">
        <f t="shared" si="36"/>
        <v>70</v>
      </c>
      <c r="G481">
        <v>0.4</v>
      </c>
      <c r="H481" s="1">
        <f t="shared" si="37"/>
        <v>42</v>
      </c>
      <c r="I481" s="3">
        <v>45858</v>
      </c>
      <c r="J481" s="3" t="str">
        <f t="shared" si="38"/>
        <v>Sun</v>
      </c>
      <c r="K481" s="2">
        <v>0.64444444444444449</v>
      </c>
      <c r="L481">
        <f t="shared" si="39"/>
        <v>15</v>
      </c>
      <c r="M481">
        <f>_xlfn.XLOOKUP(B481,Email_Data!A:A,Email_Data!C:C,"Organic",0)</f>
        <v>0</v>
      </c>
      <c r="N481">
        <f>_xlfn.XLOOKUP(Table1[[#This Row],[Filmmaker_ID]],Email_Data!$A:$A,Email_Data!$G:$G,"Not Found")</f>
        <v>17</v>
      </c>
    </row>
    <row r="482" spans="1:14" x14ac:dyDescent="0.3">
      <c r="A482" t="s">
        <v>2760</v>
      </c>
      <c r="B482" t="s">
        <v>449</v>
      </c>
      <c r="C482" t="s">
        <v>6284</v>
      </c>
      <c r="D482" t="s">
        <v>6301</v>
      </c>
      <c r="E482" t="str">
        <f t="shared" si="35"/>
        <v>Germany</v>
      </c>
      <c r="F482" s="1">
        <f t="shared" si="36"/>
        <v>50</v>
      </c>
      <c r="G482">
        <v>0</v>
      </c>
      <c r="H482" s="1">
        <f t="shared" si="37"/>
        <v>50</v>
      </c>
      <c r="I482" s="3">
        <v>45892</v>
      </c>
      <c r="J482" s="3" t="str">
        <f t="shared" si="38"/>
        <v>Sat</v>
      </c>
      <c r="K482" s="2">
        <v>0.39097222222222222</v>
      </c>
      <c r="L482">
        <f t="shared" si="39"/>
        <v>9</v>
      </c>
      <c r="M482">
        <f>_xlfn.XLOOKUP(B482,Email_Data!A:A,Email_Data!C:C,"Organic",0)</f>
        <v>0</v>
      </c>
      <c r="N482">
        <f>_xlfn.XLOOKUP(Table1[[#This Row],[Filmmaker_ID]],Email_Data!$A:$A,Email_Data!$G:$G,"Not Found")</f>
        <v>8</v>
      </c>
    </row>
    <row r="483" spans="1:14" x14ac:dyDescent="0.3">
      <c r="A483" t="s">
        <v>2761</v>
      </c>
      <c r="B483" t="s">
        <v>450</v>
      </c>
      <c r="C483" t="s">
        <v>6284</v>
      </c>
      <c r="D483" t="s">
        <v>6301</v>
      </c>
      <c r="E483" t="str">
        <f t="shared" si="35"/>
        <v>Germany</v>
      </c>
      <c r="F483" s="1">
        <f t="shared" si="36"/>
        <v>50</v>
      </c>
      <c r="G483">
        <v>0.4</v>
      </c>
      <c r="H483" s="1">
        <f t="shared" si="37"/>
        <v>30</v>
      </c>
      <c r="I483" s="3">
        <v>45872</v>
      </c>
      <c r="J483" s="3" t="str">
        <f t="shared" si="38"/>
        <v>Sun</v>
      </c>
      <c r="K483" s="2">
        <v>0.42083333333333334</v>
      </c>
      <c r="L483">
        <f t="shared" si="39"/>
        <v>10</v>
      </c>
      <c r="M483">
        <f>_xlfn.XLOOKUP(B483,Email_Data!A:A,Email_Data!C:C,"Organic",0)</f>
        <v>0</v>
      </c>
      <c r="N483">
        <f>_xlfn.XLOOKUP(Table1[[#This Row],[Filmmaker_ID]],Email_Data!$A:$A,Email_Data!$G:$G,"Not Found")</f>
        <v>15</v>
      </c>
    </row>
    <row r="484" spans="1:14" x14ac:dyDescent="0.3">
      <c r="A484" t="s">
        <v>2762</v>
      </c>
      <c r="B484" t="s">
        <v>451</v>
      </c>
      <c r="C484" t="s">
        <v>6281</v>
      </c>
      <c r="D484" t="s">
        <v>6295</v>
      </c>
      <c r="E484" t="str">
        <f t="shared" si="35"/>
        <v>United States</v>
      </c>
      <c r="F484" s="1">
        <f t="shared" si="36"/>
        <v>70</v>
      </c>
      <c r="G484">
        <v>0.3</v>
      </c>
      <c r="H484" s="1">
        <f t="shared" si="37"/>
        <v>49</v>
      </c>
      <c r="I484" s="3">
        <v>45890</v>
      </c>
      <c r="J484" s="3" t="str">
        <f t="shared" si="38"/>
        <v>Thu</v>
      </c>
      <c r="K484" s="2">
        <v>0.62777777777777777</v>
      </c>
      <c r="L484">
        <f t="shared" si="39"/>
        <v>15</v>
      </c>
      <c r="M484" t="str">
        <f>_xlfn.XLOOKUP(B484,Email_Data!A:A,Email_Data!C:C,"Organic",0)</f>
        <v>Organic</v>
      </c>
      <c r="N484" t="str">
        <f>_xlfn.XLOOKUP(Table1[[#This Row],[Filmmaker_ID]],Email_Data!$A:$A,Email_Data!$G:$G,"Not Found")</f>
        <v>Not Found</v>
      </c>
    </row>
    <row r="485" spans="1:14" x14ac:dyDescent="0.3">
      <c r="A485" t="s">
        <v>2763</v>
      </c>
      <c r="B485" t="s">
        <v>452</v>
      </c>
      <c r="C485" t="s">
        <v>6289</v>
      </c>
      <c r="D485" t="s">
        <v>6297</v>
      </c>
      <c r="E485" t="str">
        <f t="shared" si="35"/>
        <v>India</v>
      </c>
      <c r="F485" s="1">
        <f t="shared" si="36"/>
        <v>50</v>
      </c>
      <c r="G485">
        <v>0.1</v>
      </c>
      <c r="H485" s="1">
        <f t="shared" si="37"/>
        <v>45</v>
      </c>
      <c r="I485" s="3">
        <v>45895</v>
      </c>
      <c r="J485" s="3" t="str">
        <f t="shared" si="38"/>
        <v>Tue</v>
      </c>
      <c r="K485" s="2">
        <v>0.7</v>
      </c>
      <c r="L485">
        <f t="shared" si="39"/>
        <v>16</v>
      </c>
      <c r="M485">
        <f>_xlfn.XLOOKUP(B485,Email_Data!A:A,Email_Data!C:C,"Organic",0)</f>
        <v>0</v>
      </c>
      <c r="N485">
        <f>_xlfn.XLOOKUP(Table1[[#This Row],[Filmmaker_ID]],Email_Data!$A:$A,Email_Data!$G:$G,"Not Found")</f>
        <v>15</v>
      </c>
    </row>
    <row r="486" spans="1:14" x14ac:dyDescent="0.3">
      <c r="A486" t="s">
        <v>2764</v>
      </c>
      <c r="B486" t="s">
        <v>453</v>
      </c>
      <c r="C486" t="s">
        <v>6285</v>
      </c>
      <c r="D486" t="s">
        <v>6311</v>
      </c>
      <c r="E486" t="str">
        <f t="shared" si="35"/>
        <v>Mexico</v>
      </c>
      <c r="F486" s="1">
        <f t="shared" si="36"/>
        <v>50</v>
      </c>
      <c r="G486">
        <v>0.4</v>
      </c>
      <c r="H486" s="1">
        <f t="shared" si="37"/>
        <v>30</v>
      </c>
      <c r="I486" s="3">
        <v>45880</v>
      </c>
      <c r="J486" s="3" t="str">
        <f t="shared" si="38"/>
        <v>Mon</v>
      </c>
      <c r="K486" s="2">
        <v>0.54027777777777775</v>
      </c>
      <c r="L486">
        <f t="shared" si="39"/>
        <v>12</v>
      </c>
      <c r="M486">
        <f>_xlfn.XLOOKUP(B486,Email_Data!A:A,Email_Data!C:C,"Organic",0)</f>
        <v>0</v>
      </c>
      <c r="N486">
        <f>_xlfn.XLOOKUP(Table1[[#This Row],[Filmmaker_ID]],Email_Data!$A:$A,Email_Data!$G:$G,"Not Found")</f>
        <v>13</v>
      </c>
    </row>
    <row r="487" spans="1:14" x14ac:dyDescent="0.3">
      <c r="A487" t="s">
        <v>2765</v>
      </c>
      <c r="B487" t="s">
        <v>454</v>
      </c>
      <c r="C487" t="s">
        <v>6285</v>
      </c>
      <c r="D487" t="s">
        <v>6299</v>
      </c>
      <c r="E487" t="str">
        <f t="shared" si="35"/>
        <v>United Kingdom</v>
      </c>
      <c r="F487" s="1">
        <f t="shared" si="36"/>
        <v>50</v>
      </c>
      <c r="G487">
        <v>0.4</v>
      </c>
      <c r="H487" s="1">
        <f t="shared" si="37"/>
        <v>30</v>
      </c>
      <c r="I487" s="3">
        <v>45862</v>
      </c>
      <c r="J487" s="3" t="str">
        <f t="shared" si="38"/>
        <v>Thu</v>
      </c>
      <c r="K487" s="2">
        <v>0.67361111111111116</v>
      </c>
      <c r="L487">
        <f t="shared" si="39"/>
        <v>16</v>
      </c>
      <c r="M487">
        <f>_xlfn.XLOOKUP(B487,Email_Data!A:A,Email_Data!C:C,"Organic",0)</f>
        <v>0</v>
      </c>
      <c r="N487">
        <f>_xlfn.XLOOKUP(Table1[[#This Row],[Filmmaker_ID]],Email_Data!$A:$A,Email_Data!$G:$G,"Not Found")</f>
        <v>10</v>
      </c>
    </row>
    <row r="488" spans="1:14" x14ac:dyDescent="0.3">
      <c r="A488" t="s">
        <v>2766</v>
      </c>
      <c r="B488" t="s">
        <v>455</v>
      </c>
      <c r="C488" t="s">
        <v>6287</v>
      </c>
      <c r="D488" t="s">
        <v>6315</v>
      </c>
      <c r="E488" t="str">
        <f t="shared" si="35"/>
        <v>Nigeria</v>
      </c>
      <c r="F488" s="1">
        <f t="shared" si="36"/>
        <v>50</v>
      </c>
      <c r="G488">
        <v>0.3</v>
      </c>
      <c r="H488" s="1">
        <f t="shared" si="37"/>
        <v>35</v>
      </c>
      <c r="I488" s="3">
        <v>45872</v>
      </c>
      <c r="J488" s="3" t="str">
        <f t="shared" si="38"/>
        <v>Sun</v>
      </c>
      <c r="K488" s="2">
        <v>0.69166666666666665</v>
      </c>
      <c r="L488">
        <f t="shared" si="39"/>
        <v>16</v>
      </c>
      <c r="M488">
        <f>_xlfn.XLOOKUP(B488,Email_Data!A:A,Email_Data!C:C,"Organic",0)</f>
        <v>0</v>
      </c>
      <c r="N488">
        <f>_xlfn.XLOOKUP(Table1[[#This Row],[Filmmaker_ID]],Email_Data!$A:$A,Email_Data!$G:$G,"Not Found")</f>
        <v>15</v>
      </c>
    </row>
    <row r="489" spans="1:14" x14ac:dyDescent="0.3">
      <c r="A489" t="s">
        <v>2767</v>
      </c>
      <c r="B489" t="s">
        <v>456</v>
      </c>
      <c r="C489" t="s">
        <v>6286</v>
      </c>
      <c r="D489" t="s">
        <v>6295</v>
      </c>
      <c r="E489" t="str">
        <f t="shared" si="35"/>
        <v>United States</v>
      </c>
      <c r="F489" s="1">
        <f t="shared" si="36"/>
        <v>50</v>
      </c>
      <c r="G489">
        <v>0</v>
      </c>
      <c r="H489" s="1">
        <f t="shared" si="37"/>
        <v>50</v>
      </c>
      <c r="I489" s="3">
        <v>45859</v>
      </c>
      <c r="J489" s="3" t="str">
        <f t="shared" si="38"/>
        <v>Mon</v>
      </c>
      <c r="K489" s="2">
        <v>0.64236111111111116</v>
      </c>
      <c r="L489">
        <f t="shared" si="39"/>
        <v>15</v>
      </c>
      <c r="M489">
        <f>_xlfn.XLOOKUP(B489,Email_Data!A:A,Email_Data!C:C,"Organic",0)</f>
        <v>0</v>
      </c>
      <c r="N489">
        <f>_xlfn.XLOOKUP(Table1[[#This Row],[Filmmaker_ID]],Email_Data!$A:$A,Email_Data!$G:$G,"Not Found")</f>
        <v>11</v>
      </c>
    </row>
    <row r="490" spans="1:14" x14ac:dyDescent="0.3">
      <c r="A490" t="s">
        <v>2768</v>
      </c>
      <c r="B490" t="s">
        <v>457</v>
      </c>
      <c r="C490" t="s">
        <v>6284</v>
      </c>
      <c r="D490" t="s">
        <v>6315</v>
      </c>
      <c r="E490" t="str">
        <f t="shared" si="35"/>
        <v>Nigeria</v>
      </c>
      <c r="F490" s="1">
        <f t="shared" si="36"/>
        <v>50</v>
      </c>
      <c r="G490">
        <v>0.3</v>
      </c>
      <c r="H490" s="1">
        <f t="shared" si="37"/>
        <v>35</v>
      </c>
      <c r="I490" s="3">
        <v>45862</v>
      </c>
      <c r="J490" s="3" t="str">
        <f t="shared" si="38"/>
        <v>Thu</v>
      </c>
      <c r="K490" s="2">
        <v>0.43194444444444446</v>
      </c>
      <c r="L490">
        <f t="shared" si="39"/>
        <v>10</v>
      </c>
      <c r="M490">
        <f>_xlfn.XLOOKUP(B490,Email_Data!A:A,Email_Data!C:C,"Organic",0)</f>
        <v>0</v>
      </c>
      <c r="N490">
        <f>_xlfn.XLOOKUP(Table1[[#This Row],[Filmmaker_ID]],Email_Data!$A:$A,Email_Data!$G:$G,"Not Found")</f>
        <v>19</v>
      </c>
    </row>
    <row r="491" spans="1:14" x14ac:dyDescent="0.3">
      <c r="A491" t="s">
        <v>2769</v>
      </c>
      <c r="B491" t="s">
        <v>458</v>
      </c>
      <c r="C491" t="s">
        <v>6283</v>
      </c>
      <c r="D491" t="s">
        <v>6295</v>
      </c>
      <c r="E491" t="str">
        <f t="shared" si="35"/>
        <v>United States</v>
      </c>
      <c r="F491" s="1">
        <f t="shared" si="36"/>
        <v>80</v>
      </c>
      <c r="G491">
        <v>0.3</v>
      </c>
      <c r="H491" s="1">
        <f t="shared" si="37"/>
        <v>56</v>
      </c>
      <c r="I491" s="3">
        <v>45878</v>
      </c>
      <c r="J491" s="3" t="str">
        <f t="shared" si="38"/>
        <v>Sat</v>
      </c>
      <c r="K491" s="2">
        <v>0.68194444444444446</v>
      </c>
      <c r="L491">
        <f t="shared" si="39"/>
        <v>16</v>
      </c>
      <c r="M491">
        <f>_xlfn.XLOOKUP(B491,Email_Data!A:A,Email_Data!C:C,"Organic",0)</f>
        <v>0</v>
      </c>
      <c r="N491">
        <f>_xlfn.XLOOKUP(Table1[[#This Row],[Filmmaker_ID]],Email_Data!$A:$A,Email_Data!$G:$G,"Not Found")</f>
        <v>9</v>
      </c>
    </row>
    <row r="492" spans="1:14" x14ac:dyDescent="0.3">
      <c r="A492" t="s">
        <v>2770</v>
      </c>
      <c r="B492" t="s">
        <v>459</v>
      </c>
      <c r="C492" t="s">
        <v>6287</v>
      </c>
      <c r="D492" t="s">
        <v>6311</v>
      </c>
      <c r="E492" t="str">
        <f t="shared" si="35"/>
        <v>Mexico</v>
      </c>
      <c r="F492" s="1">
        <f t="shared" si="36"/>
        <v>50</v>
      </c>
      <c r="G492">
        <v>0.4</v>
      </c>
      <c r="H492" s="1">
        <f t="shared" si="37"/>
        <v>30</v>
      </c>
      <c r="I492" s="3">
        <v>45885</v>
      </c>
      <c r="J492" s="3" t="str">
        <f t="shared" si="38"/>
        <v>Sat</v>
      </c>
      <c r="K492" s="2">
        <v>0.72847222222222219</v>
      </c>
      <c r="L492">
        <f t="shared" si="39"/>
        <v>17</v>
      </c>
      <c r="M492">
        <f>_xlfn.XLOOKUP(B492,Email_Data!A:A,Email_Data!C:C,"Organic",0)</f>
        <v>0</v>
      </c>
      <c r="N492">
        <f>_xlfn.XLOOKUP(Table1[[#This Row],[Filmmaker_ID]],Email_Data!$A:$A,Email_Data!$G:$G,"Not Found")</f>
        <v>13</v>
      </c>
    </row>
    <row r="493" spans="1:14" x14ac:dyDescent="0.3">
      <c r="A493" t="s">
        <v>2771</v>
      </c>
      <c r="B493" t="s">
        <v>460</v>
      </c>
      <c r="C493" t="s">
        <v>6285</v>
      </c>
      <c r="D493" t="s">
        <v>6295</v>
      </c>
      <c r="E493" t="str">
        <f t="shared" si="35"/>
        <v>United States</v>
      </c>
      <c r="F493" s="1">
        <f t="shared" si="36"/>
        <v>50</v>
      </c>
      <c r="G493">
        <v>0</v>
      </c>
      <c r="H493" s="1">
        <f t="shared" si="37"/>
        <v>50</v>
      </c>
      <c r="I493" s="3">
        <v>45894</v>
      </c>
      <c r="J493" s="3" t="str">
        <f t="shared" si="38"/>
        <v>Mon</v>
      </c>
      <c r="K493" s="2">
        <v>0.63958333333333328</v>
      </c>
      <c r="L493">
        <f t="shared" si="39"/>
        <v>15</v>
      </c>
      <c r="M493">
        <f>_xlfn.XLOOKUP(B493,Email_Data!A:A,Email_Data!C:C,"Organic",0)</f>
        <v>0</v>
      </c>
      <c r="N493">
        <f>_xlfn.XLOOKUP(Table1[[#This Row],[Filmmaker_ID]],Email_Data!$A:$A,Email_Data!$G:$G,"Not Found")</f>
        <v>14</v>
      </c>
    </row>
    <row r="494" spans="1:14" x14ac:dyDescent="0.3">
      <c r="A494" t="s">
        <v>2772</v>
      </c>
      <c r="B494" t="s">
        <v>461</v>
      </c>
      <c r="C494" t="s">
        <v>6284</v>
      </c>
      <c r="D494" t="s">
        <v>6309</v>
      </c>
      <c r="E494" t="str">
        <f t="shared" si="35"/>
        <v>France</v>
      </c>
      <c r="F494" s="1">
        <f t="shared" si="36"/>
        <v>50</v>
      </c>
      <c r="G494">
        <v>0.1</v>
      </c>
      <c r="H494" s="1">
        <f t="shared" si="37"/>
        <v>45</v>
      </c>
      <c r="I494" s="3">
        <v>45897</v>
      </c>
      <c r="J494" s="3" t="str">
        <f t="shared" si="38"/>
        <v>Thu</v>
      </c>
      <c r="K494" s="2">
        <v>0.44722222222222224</v>
      </c>
      <c r="L494">
        <f t="shared" si="39"/>
        <v>10</v>
      </c>
      <c r="M494" t="str">
        <f>_xlfn.XLOOKUP(B494,Email_Data!A:A,Email_Data!C:C,"Organic",0)</f>
        <v>Organic</v>
      </c>
      <c r="N494" t="str">
        <f>_xlfn.XLOOKUP(Table1[[#This Row],[Filmmaker_ID]],Email_Data!$A:$A,Email_Data!$G:$G,"Not Found")</f>
        <v>Not Found</v>
      </c>
    </row>
    <row r="495" spans="1:14" x14ac:dyDescent="0.3">
      <c r="A495" t="s">
        <v>2773</v>
      </c>
      <c r="B495" t="s">
        <v>462</v>
      </c>
      <c r="C495" t="s">
        <v>6287</v>
      </c>
      <c r="D495" t="s">
        <v>6305</v>
      </c>
      <c r="E495" t="str">
        <f t="shared" si="35"/>
        <v>Australia</v>
      </c>
      <c r="F495" s="1">
        <f t="shared" si="36"/>
        <v>50</v>
      </c>
      <c r="G495">
        <v>0.2</v>
      </c>
      <c r="H495" s="1">
        <f t="shared" si="37"/>
        <v>40</v>
      </c>
      <c r="I495" s="3">
        <v>45846</v>
      </c>
      <c r="J495" s="3" t="str">
        <f t="shared" si="38"/>
        <v>Tue</v>
      </c>
      <c r="K495" s="2">
        <v>0.3888888888888889</v>
      </c>
      <c r="L495">
        <f t="shared" si="39"/>
        <v>9</v>
      </c>
      <c r="M495" t="str">
        <f>_xlfn.XLOOKUP(B495,Email_Data!A:A,Email_Data!C:C,"Organic",0)</f>
        <v>Organic</v>
      </c>
      <c r="N495" t="str">
        <f>_xlfn.XLOOKUP(Table1[[#This Row],[Filmmaker_ID]],Email_Data!$A:$A,Email_Data!$G:$G,"Not Found")</f>
        <v>Not Found</v>
      </c>
    </row>
    <row r="496" spans="1:14" x14ac:dyDescent="0.3">
      <c r="A496" t="s">
        <v>2774</v>
      </c>
      <c r="B496" t="s">
        <v>463</v>
      </c>
      <c r="C496" t="s">
        <v>6282</v>
      </c>
      <c r="D496" t="s">
        <v>6309</v>
      </c>
      <c r="E496" t="str">
        <f t="shared" si="35"/>
        <v>France</v>
      </c>
      <c r="F496" s="1">
        <f t="shared" si="36"/>
        <v>70</v>
      </c>
      <c r="G496">
        <v>0</v>
      </c>
      <c r="H496" s="1">
        <f t="shared" si="37"/>
        <v>70</v>
      </c>
      <c r="I496" s="3">
        <v>45865</v>
      </c>
      <c r="J496" s="3" t="str">
        <f t="shared" si="38"/>
        <v>Sun</v>
      </c>
      <c r="K496" s="2">
        <v>0.51736111111111116</v>
      </c>
      <c r="L496">
        <f t="shared" si="39"/>
        <v>12</v>
      </c>
      <c r="M496">
        <f>_xlfn.XLOOKUP(B496,Email_Data!A:A,Email_Data!C:C,"Organic",0)</f>
        <v>0</v>
      </c>
      <c r="N496">
        <f>_xlfn.XLOOKUP(Table1[[#This Row],[Filmmaker_ID]],Email_Data!$A:$A,Email_Data!$G:$G,"Not Found")</f>
        <v>15</v>
      </c>
    </row>
    <row r="497" spans="1:14" x14ac:dyDescent="0.3">
      <c r="A497" t="s">
        <v>2775</v>
      </c>
      <c r="B497" t="s">
        <v>464</v>
      </c>
      <c r="C497" t="s">
        <v>6289</v>
      </c>
      <c r="D497" t="s">
        <v>6295</v>
      </c>
      <c r="E497" t="str">
        <f t="shared" si="35"/>
        <v>United States</v>
      </c>
      <c r="F497" s="1">
        <f t="shared" si="36"/>
        <v>50</v>
      </c>
      <c r="G497">
        <v>0.2</v>
      </c>
      <c r="H497" s="1">
        <f t="shared" si="37"/>
        <v>40</v>
      </c>
      <c r="I497" s="3">
        <v>45897</v>
      </c>
      <c r="J497" s="3" t="str">
        <f t="shared" si="38"/>
        <v>Thu</v>
      </c>
      <c r="K497" s="2">
        <v>0.38124999999999998</v>
      </c>
      <c r="L497">
        <f t="shared" si="39"/>
        <v>9</v>
      </c>
      <c r="M497">
        <f>_xlfn.XLOOKUP(B497,Email_Data!A:A,Email_Data!C:C,"Organic",0)</f>
        <v>0</v>
      </c>
      <c r="N497">
        <f>_xlfn.XLOOKUP(Table1[[#This Row],[Filmmaker_ID]],Email_Data!$A:$A,Email_Data!$G:$G,"Not Found")</f>
        <v>12</v>
      </c>
    </row>
    <row r="498" spans="1:14" x14ac:dyDescent="0.3">
      <c r="A498" t="s">
        <v>2776</v>
      </c>
      <c r="B498" t="s">
        <v>465</v>
      </c>
      <c r="C498" t="s">
        <v>6289</v>
      </c>
      <c r="D498" t="s">
        <v>6299</v>
      </c>
      <c r="E498" t="str">
        <f t="shared" si="35"/>
        <v>United Kingdom</v>
      </c>
      <c r="F498" s="1">
        <f t="shared" si="36"/>
        <v>50</v>
      </c>
      <c r="G498">
        <v>0.1</v>
      </c>
      <c r="H498" s="1">
        <f t="shared" si="37"/>
        <v>45</v>
      </c>
      <c r="I498" s="3">
        <v>45849</v>
      </c>
      <c r="J498" s="3" t="str">
        <f t="shared" si="38"/>
        <v>Fri</v>
      </c>
      <c r="K498" s="2">
        <v>0.39513888888888887</v>
      </c>
      <c r="L498">
        <f t="shared" si="39"/>
        <v>9</v>
      </c>
      <c r="M498">
        <f>_xlfn.XLOOKUP(B498,Email_Data!A:A,Email_Data!C:C,"Organic",0)</f>
        <v>1</v>
      </c>
      <c r="N498">
        <f>_xlfn.XLOOKUP(Table1[[#This Row],[Filmmaker_ID]],Email_Data!$A:$A,Email_Data!$G:$G,"Not Found")</f>
        <v>13</v>
      </c>
    </row>
    <row r="499" spans="1:14" x14ac:dyDescent="0.3">
      <c r="A499" t="s">
        <v>2777</v>
      </c>
      <c r="B499" t="s">
        <v>466</v>
      </c>
      <c r="C499" t="s">
        <v>6282</v>
      </c>
      <c r="D499" t="s">
        <v>6315</v>
      </c>
      <c r="E499" t="str">
        <f t="shared" si="35"/>
        <v>Nigeria</v>
      </c>
      <c r="F499" s="1">
        <f t="shared" si="36"/>
        <v>70</v>
      </c>
      <c r="G499">
        <v>0.2</v>
      </c>
      <c r="H499" s="1">
        <f t="shared" si="37"/>
        <v>56</v>
      </c>
      <c r="I499" s="3">
        <v>45875</v>
      </c>
      <c r="J499" s="3" t="str">
        <f t="shared" si="38"/>
        <v>Wed</v>
      </c>
      <c r="K499" s="2">
        <v>0.46319444444444446</v>
      </c>
      <c r="L499">
        <f t="shared" si="39"/>
        <v>11</v>
      </c>
      <c r="M499">
        <f>_xlfn.XLOOKUP(B499,Email_Data!A:A,Email_Data!C:C,"Organic",0)</f>
        <v>0</v>
      </c>
      <c r="N499">
        <f>_xlfn.XLOOKUP(Table1[[#This Row],[Filmmaker_ID]],Email_Data!$A:$A,Email_Data!$G:$G,"Not Found")</f>
        <v>17</v>
      </c>
    </row>
    <row r="500" spans="1:14" x14ac:dyDescent="0.3">
      <c r="A500" t="s">
        <v>2778</v>
      </c>
      <c r="B500" t="s">
        <v>467</v>
      </c>
      <c r="C500" t="s">
        <v>6288</v>
      </c>
      <c r="D500" t="s">
        <v>6299</v>
      </c>
      <c r="E500" t="str">
        <f t="shared" si="35"/>
        <v>United Kingdom</v>
      </c>
      <c r="F500" s="1">
        <f t="shared" si="36"/>
        <v>70</v>
      </c>
      <c r="G500">
        <v>0.3</v>
      </c>
      <c r="H500" s="1">
        <f t="shared" si="37"/>
        <v>49</v>
      </c>
      <c r="I500" s="3">
        <v>45844</v>
      </c>
      <c r="J500" s="3" t="str">
        <f t="shared" si="38"/>
        <v>Sun</v>
      </c>
      <c r="K500" s="2">
        <v>0.44097222222222221</v>
      </c>
      <c r="L500">
        <f t="shared" si="39"/>
        <v>10</v>
      </c>
      <c r="M500" t="str">
        <f>_xlfn.XLOOKUP(B500,Email_Data!A:A,Email_Data!C:C,"Organic",0)</f>
        <v>Organic</v>
      </c>
      <c r="N500" t="str">
        <f>_xlfn.XLOOKUP(Table1[[#This Row],[Filmmaker_ID]],Email_Data!$A:$A,Email_Data!$G:$G,"Not Found")</f>
        <v>Not Found</v>
      </c>
    </row>
    <row r="501" spans="1:14" x14ac:dyDescent="0.3">
      <c r="A501" t="s">
        <v>2779</v>
      </c>
      <c r="B501" t="s">
        <v>179</v>
      </c>
      <c r="C501" t="s">
        <v>6289</v>
      </c>
      <c r="D501" t="s">
        <v>6303</v>
      </c>
      <c r="E501" t="str">
        <f t="shared" si="35"/>
        <v>Canada</v>
      </c>
      <c r="F501" s="1">
        <f t="shared" si="36"/>
        <v>50</v>
      </c>
      <c r="G501">
        <v>0.2</v>
      </c>
      <c r="H501" s="1">
        <f t="shared" si="37"/>
        <v>40</v>
      </c>
      <c r="I501" s="3">
        <v>45863</v>
      </c>
      <c r="J501" s="3" t="str">
        <f t="shared" si="38"/>
        <v>Fri</v>
      </c>
      <c r="K501" s="2">
        <v>0.40486111111111112</v>
      </c>
      <c r="L501">
        <f t="shared" si="39"/>
        <v>9</v>
      </c>
      <c r="M501">
        <f>_xlfn.XLOOKUP(B501,Email_Data!A:A,Email_Data!C:C,"Organic",0)</f>
        <v>1</v>
      </c>
      <c r="N501">
        <f>_xlfn.XLOOKUP(Table1[[#This Row],[Filmmaker_ID]],Email_Data!$A:$A,Email_Data!$G:$G,"Not Found")</f>
        <v>8</v>
      </c>
    </row>
    <row r="502" spans="1:14" x14ac:dyDescent="0.3">
      <c r="A502" t="s">
        <v>2780</v>
      </c>
      <c r="B502" t="s">
        <v>468</v>
      </c>
      <c r="C502" t="s">
        <v>6282</v>
      </c>
      <c r="D502" t="s">
        <v>6299</v>
      </c>
      <c r="E502" t="str">
        <f t="shared" si="35"/>
        <v>United Kingdom</v>
      </c>
      <c r="F502" s="1">
        <f t="shared" si="36"/>
        <v>70</v>
      </c>
      <c r="G502">
        <v>0.3</v>
      </c>
      <c r="H502" s="1">
        <f t="shared" si="37"/>
        <v>49</v>
      </c>
      <c r="I502" s="3">
        <v>45880</v>
      </c>
      <c r="J502" s="3" t="str">
        <f t="shared" si="38"/>
        <v>Mon</v>
      </c>
      <c r="K502" s="2">
        <v>0.59166666666666667</v>
      </c>
      <c r="L502">
        <f t="shared" si="39"/>
        <v>14</v>
      </c>
      <c r="M502">
        <f>_xlfn.XLOOKUP(B502,Email_Data!A:A,Email_Data!C:C,"Organic",0)</f>
        <v>0</v>
      </c>
      <c r="N502">
        <f>_xlfn.XLOOKUP(Table1[[#This Row],[Filmmaker_ID]],Email_Data!$A:$A,Email_Data!$G:$G,"Not Found")</f>
        <v>10</v>
      </c>
    </row>
    <row r="503" spans="1:14" x14ac:dyDescent="0.3">
      <c r="A503" t="s">
        <v>2781</v>
      </c>
      <c r="B503" t="s">
        <v>469</v>
      </c>
      <c r="C503" t="s">
        <v>6288</v>
      </c>
      <c r="D503" t="s">
        <v>6295</v>
      </c>
      <c r="E503" t="str">
        <f t="shared" si="35"/>
        <v>United States</v>
      </c>
      <c r="F503" s="1">
        <f t="shared" si="36"/>
        <v>70</v>
      </c>
      <c r="G503">
        <v>0.3</v>
      </c>
      <c r="H503" s="1">
        <f t="shared" si="37"/>
        <v>49</v>
      </c>
      <c r="I503" s="3">
        <v>45885</v>
      </c>
      <c r="J503" s="3" t="str">
        <f t="shared" si="38"/>
        <v>Sat</v>
      </c>
      <c r="K503" s="2">
        <v>0.55902777777777779</v>
      </c>
      <c r="L503">
        <f t="shared" si="39"/>
        <v>13</v>
      </c>
      <c r="M503">
        <f>_xlfn.XLOOKUP(B503,Email_Data!A:A,Email_Data!C:C,"Organic",0)</f>
        <v>1</v>
      </c>
      <c r="N503">
        <f>_xlfn.XLOOKUP(Table1[[#This Row],[Filmmaker_ID]],Email_Data!$A:$A,Email_Data!$G:$G,"Not Found")</f>
        <v>18</v>
      </c>
    </row>
    <row r="504" spans="1:14" x14ac:dyDescent="0.3">
      <c r="A504" t="s">
        <v>2782</v>
      </c>
      <c r="B504" t="s">
        <v>470</v>
      </c>
      <c r="C504" t="s">
        <v>6283</v>
      </c>
      <c r="D504" t="s">
        <v>6309</v>
      </c>
      <c r="E504" t="str">
        <f t="shared" si="35"/>
        <v>France</v>
      </c>
      <c r="F504" s="1">
        <f t="shared" si="36"/>
        <v>80</v>
      </c>
      <c r="G504">
        <v>0.3</v>
      </c>
      <c r="H504" s="1">
        <f t="shared" si="37"/>
        <v>56</v>
      </c>
      <c r="I504" s="3">
        <v>45874</v>
      </c>
      <c r="J504" s="3" t="str">
        <f t="shared" si="38"/>
        <v>Tue</v>
      </c>
      <c r="K504" s="2">
        <v>0.68888888888888888</v>
      </c>
      <c r="L504">
        <f t="shared" si="39"/>
        <v>16</v>
      </c>
      <c r="M504">
        <f>_xlfn.XLOOKUP(B504,Email_Data!A:A,Email_Data!C:C,"Organic",0)</f>
        <v>0</v>
      </c>
      <c r="N504">
        <f>_xlfn.XLOOKUP(Table1[[#This Row],[Filmmaker_ID]],Email_Data!$A:$A,Email_Data!$G:$G,"Not Found")</f>
        <v>16</v>
      </c>
    </row>
    <row r="505" spans="1:14" x14ac:dyDescent="0.3">
      <c r="A505" t="s">
        <v>2783</v>
      </c>
      <c r="B505" t="s">
        <v>471</v>
      </c>
      <c r="C505" t="s">
        <v>6284</v>
      </c>
      <c r="D505" t="s">
        <v>6305</v>
      </c>
      <c r="E505" t="str">
        <f t="shared" si="35"/>
        <v>Australia</v>
      </c>
      <c r="F505" s="1">
        <f t="shared" si="36"/>
        <v>50</v>
      </c>
      <c r="G505">
        <v>0.1</v>
      </c>
      <c r="H505" s="1">
        <f t="shared" si="37"/>
        <v>45</v>
      </c>
      <c r="I505" s="3">
        <v>45858</v>
      </c>
      <c r="J505" s="3" t="str">
        <f t="shared" si="38"/>
        <v>Sun</v>
      </c>
      <c r="K505" s="2">
        <v>0.38124999999999998</v>
      </c>
      <c r="L505">
        <f t="shared" si="39"/>
        <v>9</v>
      </c>
      <c r="M505" t="str">
        <f>_xlfn.XLOOKUP(B505,Email_Data!A:A,Email_Data!C:C,"Organic",0)</f>
        <v>Organic</v>
      </c>
      <c r="N505" t="str">
        <f>_xlfn.XLOOKUP(Table1[[#This Row],[Filmmaker_ID]],Email_Data!$A:$A,Email_Data!$G:$G,"Not Found")</f>
        <v>Not Found</v>
      </c>
    </row>
    <row r="506" spans="1:14" x14ac:dyDescent="0.3">
      <c r="A506" t="s">
        <v>2784</v>
      </c>
      <c r="B506" t="s">
        <v>472</v>
      </c>
      <c r="C506" t="s">
        <v>6286</v>
      </c>
      <c r="D506" t="s">
        <v>6303</v>
      </c>
      <c r="E506" t="str">
        <f t="shared" si="35"/>
        <v>Canada</v>
      </c>
      <c r="F506" s="1">
        <f t="shared" si="36"/>
        <v>50</v>
      </c>
      <c r="G506">
        <v>0.2</v>
      </c>
      <c r="H506" s="1">
        <f t="shared" si="37"/>
        <v>40</v>
      </c>
      <c r="I506" s="3">
        <v>45864</v>
      </c>
      <c r="J506" s="3" t="str">
        <f t="shared" si="38"/>
        <v>Sat</v>
      </c>
      <c r="K506" s="2">
        <v>0.48333333333333334</v>
      </c>
      <c r="L506">
        <f t="shared" si="39"/>
        <v>11</v>
      </c>
      <c r="M506" t="str">
        <f>_xlfn.XLOOKUP(B506,Email_Data!A:A,Email_Data!C:C,"Organic",0)</f>
        <v>Organic</v>
      </c>
      <c r="N506" t="str">
        <f>_xlfn.XLOOKUP(Table1[[#This Row],[Filmmaker_ID]],Email_Data!$A:$A,Email_Data!$G:$G,"Not Found")</f>
        <v>Not Found</v>
      </c>
    </row>
    <row r="507" spans="1:14" x14ac:dyDescent="0.3">
      <c r="A507" t="s">
        <v>2785</v>
      </c>
      <c r="B507" t="s">
        <v>473</v>
      </c>
      <c r="C507" t="s">
        <v>6290</v>
      </c>
      <c r="D507" t="s">
        <v>6301</v>
      </c>
      <c r="E507" t="str">
        <f t="shared" si="35"/>
        <v>Germany</v>
      </c>
      <c r="F507" s="1">
        <f t="shared" si="36"/>
        <v>50</v>
      </c>
      <c r="G507">
        <v>0.2</v>
      </c>
      <c r="H507" s="1">
        <f t="shared" si="37"/>
        <v>40</v>
      </c>
      <c r="I507" s="3">
        <v>45870</v>
      </c>
      <c r="J507" s="3" t="str">
        <f t="shared" si="38"/>
        <v>Fri</v>
      </c>
      <c r="K507" s="2">
        <v>0.59236111111111112</v>
      </c>
      <c r="L507">
        <f t="shared" si="39"/>
        <v>14</v>
      </c>
      <c r="M507" t="str">
        <f>_xlfn.XLOOKUP(B507,Email_Data!A:A,Email_Data!C:C,"Organic",0)</f>
        <v>Organic</v>
      </c>
      <c r="N507" t="str">
        <f>_xlfn.XLOOKUP(Table1[[#This Row],[Filmmaker_ID]],Email_Data!$A:$A,Email_Data!$G:$G,"Not Found")</f>
        <v>Not Found</v>
      </c>
    </row>
    <row r="508" spans="1:14" x14ac:dyDescent="0.3">
      <c r="A508" t="s">
        <v>2786</v>
      </c>
      <c r="B508" t="s">
        <v>474</v>
      </c>
      <c r="C508" t="s">
        <v>6292</v>
      </c>
      <c r="D508" t="s">
        <v>6297</v>
      </c>
      <c r="E508" t="str">
        <f t="shared" si="35"/>
        <v>India</v>
      </c>
      <c r="F508" s="1">
        <f t="shared" si="36"/>
        <v>80</v>
      </c>
      <c r="G508">
        <v>0</v>
      </c>
      <c r="H508" s="1">
        <f t="shared" si="37"/>
        <v>80</v>
      </c>
      <c r="I508" s="3">
        <v>45858</v>
      </c>
      <c r="J508" s="3" t="str">
        <f t="shared" si="38"/>
        <v>Sun</v>
      </c>
      <c r="K508" s="2">
        <v>0.72361111111111109</v>
      </c>
      <c r="L508">
        <f t="shared" si="39"/>
        <v>17</v>
      </c>
      <c r="M508">
        <f>_xlfn.XLOOKUP(B508,Email_Data!A:A,Email_Data!C:C,"Organic",0)</f>
        <v>0</v>
      </c>
      <c r="N508">
        <f>_xlfn.XLOOKUP(Table1[[#This Row],[Filmmaker_ID]],Email_Data!$A:$A,Email_Data!$G:$G,"Not Found")</f>
        <v>8</v>
      </c>
    </row>
    <row r="509" spans="1:14" x14ac:dyDescent="0.3">
      <c r="A509" t="s">
        <v>2787</v>
      </c>
      <c r="B509" t="s">
        <v>475</v>
      </c>
      <c r="C509" t="s">
        <v>6287</v>
      </c>
      <c r="D509" t="s">
        <v>6299</v>
      </c>
      <c r="E509" t="str">
        <f t="shared" si="35"/>
        <v>United Kingdom</v>
      </c>
      <c r="F509" s="1">
        <f t="shared" si="36"/>
        <v>50</v>
      </c>
      <c r="G509">
        <v>0.3</v>
      </c>
      <c r="H509" s="1">
        <f t="shared" si="37"/>
        <v>35</v>
      </c>
      <c r="I509" s="3">
        <v>45841</v>
      </c>
      <c r="J509" s="3" t="str">
        <f t="shared" si="38"/>
        <v>Thu</v>
      </c>
      <c r="K509" s="2">
        <v>0.59722222222222221</v>
      </c>
      <c r="L509">
        <f t="shared" si="39"/>
        <v>14</v>
      </c>
      <c r="M509">
        <f>_xlfn.XLOOKUP(B509,Email_Data!A:A,Email_Data!C:C,"Organic",0)</f>
        <v>0</v>
      </c>
      <c r="N509">
        <f>_xlfn.XLOOKUP(Table1[[#This Row],[Filmmaker_ID]],Email_Data!$A:$A,Email_Data!$G:$G,"Not Found")</f>
        <v>14</v>
      </c>
    </row>
    <row r="510" spans="1:14" x14ac:dyDescent="0.3">
      <c r="A510" t="s">
        <v>2788</v>
      </c>
      <c r="B510" t="s">
        <v>349</v>
      </c>
      <c r="C510" t="s">
        <v>6289</v>
      </c>
      <c r="D510" t="s">
        <v>6317</v>
      </c>
      <c r="E510" t="str">
        <f t="shared" si="35"/>
        <v>Others</v>
      </c>
      <c r="F510" s="1">
        <f t="shared" si="36"/>
        <v>50</v>
      </c>
      <c r="G510">
        <v>0.4</v>
      </c>
      <c r="H510" s="1">
        <f t="shared" si="37"/>
        <v>30</v>
      </c>
      <c r="I510" s="3">
        <v>45849</v>
      </c>
      <c r="J510" s="3" t="str">
        <f t="shared" si="38"/>
        <v>Fri</v>
      </c>
      <c r="K510" s="2">
        <v>0.53194444444444444</v>
      </c>
      <c r="L510">
        <f t="shared" si="39"/>
        <v>12</v>
      </c>
      <c r="M510">
        <f>_xlfn.XLOOKUP(B510,Email_Data!A:A,Email_Data!C:C,"Organic",0)</f>
        <v>0</v>
      </c>
      <c r="N510">
        <f>_xlfn.XLOOKUP(Table1[[#This Row],[Filmmaker_ID]],Email_Data!$A:$A,Email_Data!$G:$G,"Not Found")</f>
        <v>17</v>
      </c>
    </row>
    <row r="511" spans="1:14" x14ac:dyDescent="0.3">
      <c r="A511" t="s">
        <v>2789</v>
      </c>
      <c r="B511" t="s">
        <v>476</v>
      </c>
      <c r="C511" t="s">
        <v>6281</v>
      </c>
      <c r="D511" t="s">
        <v>6295</v>
      </c>
      <c r="E511" t="str">
        <f t="shared" si="35"/>
        <v>United States</v>
      </c>
      <c r="F511" s="1">
        <f t="shared" si="36"/>
        <v>70</v>
      </c>
      <c r="G511">
        <v>0.3</v>
      </c>
      <c r="H511" s="1">
        <f t="shared" si="37"/>
        <v>49</v>
      </c>
      <c r="I511" s="3">
        <v>45894</v>
      </c>
      <c r="J511" s="3" t="str">
        <f t="shared" si="38"/>
        <v>Mon</v>
      </c>
      <c r="K511" s="2">
        <v>0.41875000000000001</v>
      </c>
      <c r="L511">
        <f t="shared" si="39"/>
        <v>10</v>
      </c>
      <c r="M511">
        <f>_xlfn.XLOOKUP(B511,Email_Data!A:A,Email_Data!C:C,"Organic",0)</f>
        <v>0</v>
      </c>
      <c r="N511">
        <f>_xlfn.XLOOKUP(Table1[[#This Row],[Filmmaker_ID]],Email_Data!$A:$A,Email_Data!$G:$G,"Not Found")</f>
        <v>10</v>
      </c>
    </row>
    <row r="512" spans="1:14" x14ac:dyDescent="0.3">
      <c r="A512" t="s">
        <v>2790</v>
      </c>
      <c r="B512" t="s">
        <v>477</v>
      </c>
      <c r="C512" t="s">
        <v>6291</v>
      </c>
      <c r="D512" t="s">
        <v>6315</v>
      </c>
      <c r="E512" t="str">
        <f t="shared" si="35"/>
        <v>Nigeria</v>
      </c>
      <c r="F512" s="1">
        <f t="shared" si="36"/>
        <v>50</v>
      </c>
      <c r="G512">
        <v>0.3</v>
      </c>
      <c r="H512" s="1">
        <f t="shared" si="37"/>
        <v>35</v>
      </c>
      <c r="I512" s="3">
        <v>45884</v>
      </c>
      <c r="J512" s="3" t="str">
        <f t="shared" si="38"/>
        <v>Fri</v>
      </c>
      <c r="K512" s="2">
        <v>0.38472222222222224</v>
      </c>
      <c r="L512">
        <f t="shared" si="39"/>
        <v>9</v>
      </c>
      <c r="M512" t="str">
        <f>_xlfn.XLOOKUP(B512,Email_Data!A:A,Email_Data!C:C,"Organic",0)</f>
        <v>Organic</v>
      </c>
      <c r="N512" t="str">
        <f>_xlfn.XLOOKUP(Table1[[#This Row],[Filmmaker_ID]],Email_Data!$A:$A,Email_Data!$G:$G,"Not Found")</f>
        <v>Not Found</v>
      </c>
    </row>
    <row r="513" spans="1:14" x14ac:dyDescent="0.3">
      <c r="A513" t="s">
        <v>2791</v>
      </c>
      <c r="B513" t="s">
        <v>7</v>
      </c>
      <c r="C513" t="s">
        <v>6284</v>
      </c>
      <c r="D513" t="s">
        <v>6307</v>
      </c>
      <c r="E513" t="str">
        <f t="shared" si="35"/>
        <v>Brazil</v>
      </c>
      <c r="F513" s="1">
        <f t="shared" si="36"/>
        <v>50</v>
      </c>
      <c r="G513">
        <v>0.4</v>
      </c>
      <c r="H513" s="1">
        <f t="shared" si="37"/>
        <v>30</v>
      </c>
      <c r="I513" s="3">
        <v>45876</v>
      </c>
      <c r="J513" s="3" t="str">
        <f t="shared" si="38"/>
        <v>Thu</v>
      </c>
      <c r="K513" s="2">
        <v>0.37986111111111109</v>
      </c>
      <c r="L513">
        <f t="shared" si="39"/>
        <v>9</v>
      </c>
      <c r="M513">
        <f>_xlfn.XLOOKUP(B513,Email_Data!A:A,Email_Data!C:C,"Organic",0)</f>
        <v>0</v>
      </c>
      <c r="N513">
        <f>_xlfn.XLOOKUP(Table1[[#This Row],[Filmmaker_ID]],Email_Data!$A:$A,Email_Data!$G:$G,"Not Found")</f>
        <v>7</v>
      </c>
    </row>
    <row r="514" spans="1:14" x14ac:dyDescent="0.3">
      <c r="A514" t="s">
        <v>2792</v>
      </c>
      <c r="B514" t="s">
        <v>478</v>
      </c>
      <c r="C514" t="s">
        <v>6288</v>
      </c>
      <c r="D514" t="s">
        <v>6303</v>
      </c>
      <c r="E514" t="str">
        <f t="shared" ref="E514:E577" si="40">VLOOKUP(D514,CODECHECK,2,FALSE)</f>
        <v>Canada</v>
      </c>
      <c r="F514" s="1">
        <f t="shared" ref="F514:F577" si="41">VLOOKUP(C514,Pricelist,2,FALSE)</f>
        <v>70</v>
      </c>
      <c r="G514">
        <v>0.1</v>
      </c>
      <c r="H514" s="1">
        <f t="shared" ref="H514:H577" si="42">F514-(G514*F514)</f>
        <v>63</v>
      </c>
      <c r="I514" s="3">
        <v>45841</v>
      </c>
      <c r="J514" s="3" t="str">
        <f t="shared" ref="J514:J577" si="43">TEXT(I514,"ddd")</f>
        <v>Thu</v>
      </c>
      <c r="K514" s="2">
        <v>0.55277777777777781</v>
      </c>
      <c r="L514">
        <f t="shared" ref="L514:L577" si="44">HOUR(K514)</f>
        <v>13</v>
      </c>
      <c r="M514">
        <f>_xlfn.XLOOKUP(B514,Email_Data!A:A,Email_Data!C:C,"Organic",0)</f>
        <v>0</v>
      </c>
      <c r="N514">
        <f>_xlfn.XLOOKUP(Table1[[#This Row],[Filmmaker_ID]],Email_Data!$A:$A,Email_Data!$G:$G,"Not Found")</f>
        <v>16</v>
      </c>
    </row>
    <row r="515" spans="1:14" x14ac:dyDescent="0.3">
      <c r="A515" t="s">
        <v>2793</v>
      </c>
      <c r="B515" t="s">
        <v>479</v>
      </c>
      <c r="C515" t="s">
        <v>6281</v>
      </c>
      <c r="D515" t="s">
        <v>6297</v>
      </c>
      <c r="E515" t="str">
        <f t="shared" si="40"/>
        <v>India</v>
      </c>
      <c r="F515" s="1">
        <f t="shared" si="41"/>
        <v>70</v>
      </c>
      <c r="G515">
        <v>0.3</v>
      </c>
      <c r="H515" s="1">
        <f t="shared" si="42"/>
        <v>49</v>
      </c>
      <c r="I515" s="3">
        <v>45881</v>
      </c>
      <c r="J515" s="3" t="str">
        <f t="shared" si="43"/>
        <v>Tue</v>
      </c>
      <c r="K515" s="2">
        <v>0.68611111111111112</v>
      </c>
      <c r="L515">
        <f t="shared" si="44"/>
        <v>16</v>
      </c>
      <c r="M515">
        <f>_xlfn.XLOOKUP(B515,Email_Data!A:A,Email_Data!C:C,"Organic",0)</f>
        <v>0</v>
      </c>
      <c r="N515">
        <f>_xlfn.XLOOKUP(Table1[[#This Row],[Filmmaker_ID]],Email_Data!$A:$A,Email_Data!$G:$G,"Not Found")</f>
        <v>11</v>
      </c>
    </row>
    <row r="516" spans="1:14" x14ac:dyDescent="0.3">
      <c r="A516" t="s">
        <v>2794</v>
      </c>
      <c r="B516" t="s">
        <v>480</v>
      </c>
      <c r="C516" t="s">
        <v>6284</v>
      </c>
      <c r="D516" t="s">
        <v>6299</v>
      </c>
      <c r="E516" t="str">
        <f t="shared" si="40"/>
        <v>United Kingdom</v>
      </c>
      <c r="F516" s="1">
        <f t="shared" si="41"/>
        <v>50</v>
      </c>
      <c r="G516">
        <v>0.2</v>
      </c>
      <c r="H516" s="1">
        <f t="shared" si="42"/>
        <v>40</v>
      </c>
      <c r="I516" s="3">
        <v>45877</v>
      </c>
      <c r="J516" s="3" t="str">
        <f t="shared" si="43"/>
        <v>Fri</v>
      </c>
      <c r="K516" s="2">
        <v>0.66249999999999998</v>
      </c>
      <c r="L516">
        <f t="shared" si="44"/>
        <v>15</v>
      </c>
      <c r="M516" t="str">
        <f>_xlfn.XLOOKUP(B516,Email_Data!A:A,Email_Data!C:C,"Organic",0)</f>
        <v>Organic</v>
      </c>
      <c r="N516" t="str">
        <f>_xlfn.XLOOKUP(Table1[[#This Row],[Filmmaker_ID]],Email_Data!$A:$A,Email_Data!$G:$G,"Not Found")</f>
        <v>Not Found</v>
      </c>
    </row>
    <row r="517" spans="1:14" x14ac:dyDescent="0.3">
      <c r="A517" t="s">
        <v>2795</v>
      </c>
      <c r="B517" t="s">
        <v>481</v>
      </c>
      <c r="C517" t="s">
        <v>6284</v>
      </c>
      <c r="D517" t="s">
        <v>6315</v>
      </c>
      <c r="E517" t="str">
        <f t="shared" si="40"/>
        <v>Nigeria</v>
      </c>
      <c r="F517" s="1">
        <f t="shared" si="41"/>
        <v>50</v>
      </c>
      <c r="G517">
        <v>0.3</v>
      </c>
      <c r="H517" s="1">
        <f t="shared" si="42"/>
        <v>35</v>
      </c>
      <c r="I517" s="3">
        <v>45856</v>
      </c>
      <c r="J517" s="3" t="str">
        <f t="shared" si="43"/>
        <v>Fri</v>
      </c>
      <c r="K517" s="2">
        <v>0.40138888888888891</v>
      </c>
      <c r="L517">
        <f t="shared" si="44"/>
        <v>9</v>
      </c>
      <c r="M517">
        <f>_xlfn.XLOOKUP(B517,Email_Data!A:A,Email_Data!C:C,"Organic",0)</f>
        <v>0</v>
      </c>
      <c r="N517">
        <f>_xlfn.XLOOKUP(Table1[[#This Row],[Filmmaker_ID]],Email_Data!$A:$A,Email_Data!$G:$G,"Not Found")</f>
        <v>17</v>
      </c>
    </row>
    <row r="518" spans="1:14" x14ac:dyDescent="0.3">
      <c r="A518" t="s">
        <v>2796</v>
      </c>
      <c r="B518" t="s">
        <v>482</v>
      </c>
      <c r="C518" t="s">
        <v>6283</v>
      </c>
      <c r="D518" t="s">
        <v>6295</v>
      </c>
      <c r="E518" t="str">
        <f t="shared" si="40"/>
        <v>United States</v>
      </c>
      <c r="F518" s="1">
        <f t="shared" si="41"/>
        <v>80</v>
      </c>
      <c r="G518">
        <v>0</v>
      </c>
      <c r="H518" s="1">
        <f t="shared" si="42"/>
        <v>80</v>
      </c>
      <c r="I518" s="3">
        <v>45844</v>
      </c>
      <c r="J518" s="3" t="str">
        <f t="shared" si="43"/>
        <v>Sun</v>
      </c>
      <c r="K518" s="2">
        <v>0.5395833333333333</v>
      </c>
      <c r="L518">
        <f t="shared" si="44"/>
        <v>12</v>
      </c>
      <c r="M518">
        <f>_xlfn.XLOOKUP(B518,Email_Data!A:A,Email_Data!C:C,"Organic",0)</f>
        <v>1</v>
      </c>
      <c r="N518">
        <f>_xlfn.XLOOKUP(Table1[[#This Row],[Filmmaker_ID]],Email_Data!$A:$A,Email_Data!$G:$G,"Not Found")</f>
        <v>12</v>
      </c>
    </row>
    <row r="519" spans="1:14" x14ac:dyDescent="0.3">
      <c r="A519" t="s">
        <v>2797</v>
      </c>
      <c r="B519" t="s">
        <v>483</v>
      </c>
      <c r="C519" t="s">
        <v>6282</v>
      </c>
      <c r="D519" t="s">
        <v>6313</v>
      </c>
      <c r="E519" t="str">
        <f t="shared" si="40"/>
        <v>South Korea</v>
      </c>
      <c r="F519" s="1">
        <f t="shared" si="41"/>
        <v>70</v>
      </c>
      <c r="G519">
        <v>0</v>
      </c>
      <c r="H519" s="1">
        <f t="shared" si="42"/>
        <v>70</v>
      </c>
      <c r="I519" s="3">
        <v>45861</v>
      </c>
      <c r="J519" s="3" t="str">
        <f t="shared" si="43"/>
        <v>Wed</v>
      </c>
      <c r="K519" s="2">
        <v>0.42638888888888887</v>
      </c>
      <c r="L519">
        <f t="shared" si="44"/>
        <v>10</v>
      </c>
      <c r="M519">
        <f>_xlfn.XLOOKUP(B519,Email_Data!A:A,Email_Data!C:C,"Organic",0)</f>
        <v>0</v>
      </c>
      <c r="N519">
        <f>_xlfn.XLOOKUP(Table1[[#This Row],[Filmmaker_ID]],Email_Data!$A:$A,Email_Data!$G:$G,"Not Found")</f>
        <v>17</v>
      </c>
    </row>
    <row r="520" spans="1:14" x14ac:dyDescent="0.3">
      <c r="A520" t="s">
        <v>2798</v>
      </c>
      <c r="B520" t="s">
        <v>484</v>
      </c>
      <c r="C520" t="s">
        <v>6292</v>
      </c>
      <c r="D520" t="s">
        <v>6295</v>
      </c>
      <c r="E520" t="str">
        <f t="shared" si="40"/>
        <v>United States</v>
      </c>
      <c r="F520" s="1">
        <f t="shared" si="41"/>
        <v>80</v>
      </c>
      <c r="G520">
        <v>0.3</v>
      </c>
      <c r="H520" s="1">
        <f t="shared" si="42"/>
        <v>56</v>
      </c>
      <c r="I520" s="3">
        <v>45860</v>
      </c>
      <c r="J520" s="3" t="str">
        <f t="shared" si="43"/>
        <v>Tue</v>
      </c>
      <c r="K520" s="2">
        <v>0.7270833333333333</v>
      </c>
      <c r="L520">
        <f t="shared" si="44"/>
        <v>17</v>
      </c>
      <c r="M520">
        <f>_xlfn.XLOOKUP(B520,Email_Data!A:A,Email_Data!C:C,"Organic",0)</f>
        <v>0</v>
      </c>
      <c r="N520">
        <f>_xlfn.XLOOKUP(Table1[[#This Row],[Filmmaker_ID]],Email_Data!$A:$A,Email_Data!$G:$G,"Not Found")</f>
        <v>12</v>
      </c>
    </row>
    <row r="521" spans="1:14" x14ac:dyDescent="0.3">
      <c r="A521" t="s">
        <v>2799</v>
      </c>
      <c r="B521" t="s">
        <v>485</v>
      </c>
      <c r="C521" t="s">
        <v>6291</v>
      </c>
      <c r="D521" t="s">
        <v>6309</v>
      </c>
      <c r="E521" t="str">
        <f t="shared" si="40"/>
        <v>France</v>
      </c>
      <c r="F521" s="1">
        <f t="shared" si="41"/>
        <v>50</v>
      </c>
      <c r="G521">
        <v>0</v>
      </c>
      <c r="H521" s="1">
        <f t="shared" si="42"/>
        <v>50</v>
      </c>
      <c r="I521" s="3">
        <v>45891</v>
      </c>
      <c r="J521" s="3" t="str">
        <f t="shared" si="43"/>
        <v>Fri</v>
      </c>
      <c r="K521" s="2">
        <v>0.45833333333333331</v>
      </c>
      <c r="L521">
        <f t="shared" si="44"/>
        <v>11</v>
      </c>
      <c r="M521">
        <f>_xlfn.XLOOKUP(B521,Email_Data!A:A,Email_Data!C:C,"Organic",0)</f>
        <v>1</v>
      </c>
      <c r="N521">
        <f>_xlfn.XLOOKUP(Table1[[#This Row],[Filmmaker_ID]],Email_Data!$A:$A,Email_Data!$G:$G,"Not Found")</f>
        <v>11</v>
      </c>
    </row>
    <row r="522" spans="1:14" x14ac:dyDescent="0.3">
      <c r="A522" t="s">
        <v>2800</v>
      </c>
      <c r="B522" t="s">
        <v>486</v>
      </c>
      <c r="C522" t="s">
        <v>6281</v>
      </c>
      <c r="D522" t="s">
        <v>6299</v>
      </c>
      <c r="E522" t="str">
        <f t="shared" si="40"/>
        <v>United Kingdom</v>
      </c>
      <c r="F522" s="1">
        <f t="shared" si="41"/>
        <v>70</v>
      </c>
      <c r="G522">
        <v>0</v>
      </c>
      <c r="H522" s="1">
        <f t="shared" si="42"/>
        <v>70</v>
      </c>
      <c r="I522" s="3">
        <v>45885</v>
      </c>
      <c r="J522" s="3" t="str">
        <f t="shared" si="43"/>
        <v>Sat</v>
      </c>
      <c r="K522" s="2">
        <v>0.40972222222222221</v>
      </c>
      <c r="L522">
        <f t="shared" si="44"/>
        <v>9</v>
      </c>
      <c r="M522" t="str">
        <f>_xlfn.XLOOKUP(B522,Email_Data!A:A,Email_Data!C:C,"Organic",0)</f>
        <v>Organic</v>
      </c>
      <c r="N522" t="str">
        <f>_xlfn.XLOOKUP(Table1[[#This Row],[Filmmaker_ID]],Email_Data!$A:$A,Email_Data!$G:$G,"Not Found")</f>
        <v>Not Found</v>
      </c>
    </row>
    <row r="523" spans="1:14" x14ac:dyDescent="0.3">
      <c r="A523" t="s">
        <v>2801</v>
      </c>
      <c r="B523" t="s">
        <v>487</v>
      </c>
      <c r="C523" t="s">
        <v>6290</v>
      </c>
      <c r="D523" t="s">
        <v>6317</v>
      </c>
      <c r="E523" t="str">
        <f t="shared" si="40"/>
        <v>Others</v>
      </c>
      <c r="F523" s="1">
        <f t="shared" si="41"/>
        <v>50</v>
      </c>
      <c r="G523">
        <v>0</v>
      </c>
      <c r="H523" s="1">
        <f t="shared" si="42"/>
        <v>50</v>
      </c>
      <c r="I523" s="3">
        <v>45883</v>
      </c>
      <c r="J523" s="3" t="str">
        <f t="shared" si="43"/>
        <v>Thu</v>
      </c>
      <c r="K523" s="2">
        <v>0.66666666666666663</v>
      </c>
      <c r="L523">
        <f t="shared" si="44"/>
        <v>16</v>
      </c>
      <c r="M523" t="str">
        <f>_xlfn.XLOOKUP(B523,Email_Data!A:A,Email_Data!C:C,"Organic",0)</f>
        <v>Organic</v>
      </c>
      <c r="N523" t="str">
        <f>_xlfn.XLOOKUP(Table1[[#This Row],[Filmmaker_ID]],Email_Data!$A:$A,Email_Data!$G:$G,"Not Found")</f>
        <v>Not Found</v>
      </c>
    </row>
    <row r="524" spans="1:14" x14ac:dyDescent="0.3">
      <c r="A524" t="s">
        <v>2802</v>
      </c>
      <c r="B524" t="s">
        <v>488</v>
      </c>
      <c r="C524" t="s">
        <v>6286</v>
      </c>
      <c r="D524" t="s">
        <v>6315</v>
      </c>
      <c r="E524" t="str">
        <f t="shared" si="40"/>
        <v>Nigeria</v>
      </c>
      <c r="F524" s="1">
        <f t="shared" si="41"/>
        <v>50</v>
      </c>
      <c r="G524">
        <v>0.4</v>
      </c>
      <c r="H524" s="1">
        <f t="shared" si="42"/>
        <v>30</v>
      </c>
      <c r="I524" s="3">
        <v>45863</v>
      </c>
      <c r="J524" s="3" t="str">
        <f t="shared" si="43"/>
        <v>Fri</v>
      </c>
      <c r="K524" s="2">
        <v>0.60972222222222228</v>
      </c>
      <c r="L524">
        <f t="shared" si="44"/>
        <v>14</v>
      </c>
      <c r="M524">
        <f>_xlfn.XLOOKUP(B524,Email_Data!A:A,Email_Data!C:C,"Organic",0)</f>
        <v>0</v>
      </c>
      <c r="N524">
        <f>_xlfn.XLOOKUP(Table1[[#This Row],[Filmmaker_ID]],Email_Data!$A:$A,Email_Data!$G:$G,"Not Found")</f>
        <v>9</v>
      </c>
    </row>
    <row r="525" spans="1:14" x14ac:dyDescent="0.3">
      <c r="A525" t="s">
        <v>2803</v>
      </c>
      <c r="B525" t="s">
        <v>489</v>
      </c>
      <c r="C525" t="s">
        <v>6291</v>
      </c>
      <c r="D525" t="s">
        <v>6317</v>
      </c>
      <c r="E525" t="str">
        <f t="shared" si="40"/>
        <v>Others</v>
      </c>
      <c r="F525" s="1">
        <f t="shared" si="41"/>
        <v>50</v>
      </c>
      <c r="G525">
        <v>0</v>
      </c>
      <c r="H525" s="1">
        <f t="shared" si="42"/>
        <v>50</v>
      </c>
      <c r="I525" s="3">
        <v>45842</v>
      </c>
      <c r="J525" s="3" t="str">
        <f t="shared" si="43"/>
        <v>Fri</v>
      </c>
      <c r="K525" s="2">
        <v>0.55833333333333335</v>
      </c>
      <c r="L525">
        <f t="shared" si="44"/>
        <v>13</v>
      </c>
      <c r="M525">
        <f>_xlfn.XLOOKUP(B525,Email_Data!A:A,Email_Data!C:C,"Organic",0)</f>
        <v>0</v>
      </c>
      <c r="N525">
        <f>_xlfn.XLOOKUP(Table1[[#This Row],[Filmmaker_ID]],Email_Data!$A:$A,Email_Data!$G:$G,"Not Found")</f>
        <v>7</v>
      </c>
    </row>
    <row r="526" spans="1:14" x14ac:dyDescent="0.3">
      <c r="A526" t="s">
        <v>2804</v>
      </c>
      <c r="B526" t="s">
        <v>490</v>
      </c>
      <c r="C526" t="s">
        <v>6291</v>
      </c>
      <c r="D526" t="s">
        <v>6311</v>
      </c>
      <c r="E526" t="str">
        <f t="shared" si="40"/>
        <v>Mexico</v>
      </c>
      <c r="F526" s="1">
        <f t="shared" si="41"/>
        <v>50</v>
      </c>
      <c r="G526">
        <v>0.3</v>
      </c>
      <c r="H526" s="1">
        <f t="shared" si="42"/>
        <v>35</v>
      </c>
      <c r="I526" s="3">
        <v>45851</v>
      </c>
      <c r="J526" s="3" t="str">
        <f t="shared" si="43"/>
        <v>Sun</v>
      </c>
      <c r="K526" s="2">
        <v>0.74583333333333335</v>
      </c>
      <c r="L526">
        <f t="shared" si="44"/>
        <v>17</v>
      </c>
      <c r="M526">
        <f>_xlfn.XLOOKUP(B526,Email_Data!A:A,Email_Data!C:C,"Organic",0)</f>
        <v>0</v>
      </c>
      <c r="N526">
        <f>_xlfn.XLOOKUP(Table1[[#This Row],[Filmmaker_ID]],Email_Data!$A:$A,Email_Data!$G:$G,"Not Found")</f>
        <v>9</v>
      </c>
    </row>
    <row r="527" spans="1:14" x14ac:dyDescent="0.3">
      <c r="A527" t="s">
        <v>2805</v>
      </c>
      <c r="B527" t="s">
        <v>491</v>
      </c>
      <c r="C527" t="s">
        <v>6292</v>
      </c>
      <c r="D527" t="s">
        <v>6315</v>
      </c>
      <c r="E527" t="str">
        <f t="shared" si="40"/>
        <v>Nigeria</v>
      </c>
      <c r="F527" s="1">
        <f t="shared" si="41"/>
        <v>80</v>
      </c>
      <c r="G527">
        <v>0.4</v>
      </c>
      <c r="H527" s="1">
        <f t="shared" si="42"/>
        <v>48</v>
      </c>
      <c r="I527" s="3">
        <v>45877</v>
      </c>
      <c r="J527" s="3" t="str">
        <f t="shared" si="43"/>
        <v>Fri</v>
      </c>
      <c r="K527" s="2">
        <v>0.5493055555555556</v>
      </c>
      <c r="L527">
        <f t="shared" si="44"/>
        <v>13</v>
      </c>
      <c r="M527">
        <f>_xlfn.XLOOKUP(B527,Email_Data!A:A,Email_Data!C:C,"Organic",0)</f>
        <v>0</v>
      </c>
      <c r="N527">
        <f>_xlfn.XLOOKUP(Table1[[#This Row],[Filmmaker_ID]],Email_Data!$A:$A,Email_Data!$G:$G,"Not Found")</f>
        <v>12</v>
      </c>
    </row>
    <row r="528" spans="1:14" x14ac:dyDescent="0.3">
      <c r="A528" t="s">
        <v>2806</v>
      </c>
      <c r="B528" t="s">
        <v>13</v>
      </c>
      <c r="C528" t="s">
        <v>6292</v>
      </c>
      <c r="D528" t="s">
        <v>6301</v>
      </c>
      <c r="E528" t="str">
        <f t="shared" si="40"/>
        <v>Germany</v>
      </c>
      <c r="F528" s="1">
        <f t="shared" si="41"/>
        <v>80</v>
      </c>
      <c r="G528">
        <v>0.2</v>
      </c>
      <c r="H528" s="1">
        <f t="shared" si="42"/>
        <v>64</v>
      </c>
      <c r="I528" s="3">
        <v>45880</v>
      </c>
      <c r="J528" s="3" t="str">
        <f t="shared" si="43"/>
        <v>Mon</v>
      </c>
      <c r="K528" s="2">
        <v>0.54305555555555551</v>
      </c>
      <c r="L528">
        <f t="shared" si="44"/>
        <v>13</v>
      </c>
      <c r="M528" t="str">
        <f>_xlfn.XLOOKUP(B528,Email_Data!A:A,Email_Data!C:C,"Organic",0)</f>
        <v>Organic</v>
      </c>
      <c r="N528" t="str">
        <f>_xlfn.XLOOKUP(Table1[[#This Row],[Filmmaker_ID]],Email_Data!$A:$A,Email_Data!$G:$G,"Not Found")</f>
        <v>Not Found</v>
      </c>
    </row>
    <row r="529" spans="1:14" x14ac:dyDescent="0.3">
      <c r="A529" t="s">
        <v>2807</v>
      </c>
      <c r="B529" t="s">
        <v>492</v>
      </c>
      <c r="C529" t="s">
        <v>6281</v>
      </c>
      <c r="D529" t="s">
        <v>6301</v>
      </c>
      <c r="E529" t="str">
        <f t="shared" si="40"/>
        <v>Germany</v>
      </c>
      <c r="F529" s="1">
        <f t="shared" si="41"/>
        <v>70</v>
      </c>
      <c r="G529">
        <v>0.2</v>
      </c>
      <c r="H529" s="1">
        <f t="shared" si="42"/>
        <v>56</v>
      </c>
      <c r="I529" s="3">
        <v>45860</v>
      </c>
      <c r="J529" s="3" t="str">
        <f t="shared" si="43"/>
        <v>Tue</v>
      </c>
      <c r="K529" s="2">
        <v>0.72083333333333333</v>
      </c>
      <c r="L529">
        <f t="shared" si="44"/>
        <v>17</v>
      </c>
      <c r="M529" t="str">
        <f>_xlfn.XLOOKUP(B529,Email_Data!A:A,Email_Data!C:C,"Organic",0)</f>
        <v>Organic</v>
      </c>
      <c r="N529" t="str">
        <f>_xlfn.XLOOKUP(Table1[[#This Row],[Filmmaker_ID]],Email_Data!$A:$A,Email_Data!$G:$G,"Not Found")</f>
        <v>Not Found</v>
      </c>
    </row>
    <row r="530" spans="1:14" x14ac:dyDescent="0.3">
      <c r="A530" t="s">
        <v>2808</v>
      </c>
      <c r="B530" t="s">
        <v>493</v>
      </c>
      <c r="C530" t="s">
        <v>6282</v>
      </c>
      <c r="D530" t="s">
        <v>6301</v>
      </c>
      <c r="E530" t="str">
        <f t="shared" si="40"/>
        <v>Germany</v>
      </c>
      <c r="F530" s="1">
        <f t="shared" si="41"/>
        <v>70</v>
      </c>
      <c r="G530">
        <v>0.2</v>
      </c>
      <c r="H530" s="1">
        <f t="shared" si="42"/>
        <v>56</v>
      </c>
      <c r="I530" s="3">
        <v>45865</v>
      </c>
      <c r="J530" s="3" t="str">
        <f t="shared" si="43"/>
        <v>Sun</v>
      </c>
      <c r="K530" s="2">
        <v>0.41944444444444445</v>
      </c>
      <c r="L530">
        <f t="shared" si="44"/>
        <v>10</v>
      </c>
      <c r="M530">
        <f>_xlfn.XLOOKUP(B530,Email_Data!A:A,Email_Data!C:C,"Organic",0)</f>
        <v>1</v>
      </c>
      <c r="N530">
        <f>_xlfn.XLOOKUP(Table1[[#This Row],[Filmmaker_ID]],Email_Data!$A:$A,Email_Data!$G:$G,"Not Found")</f>
        <v>7</v>
      </c>
    </row>
    <row r="531" spans="1:14" x14ac:dyDescent="0.3">
      <c r="A531" t="s">
        <v>2809</v>
      </c>
      <c r="B531" t="s">
        <v>494</v>
      </c>
      <c r="C531" t="s">
        <v>6292</v>
      </c>
      <c r="D531" t="s">
        <v>6297</v>
      </c>
      <c r="E531" t="str">
        <f t="shared" si="40"/>
        <v>India</v>
      </c>
      <c r="F531" s="1">
        <f t="shared" si="41"/>
        <v>80</v>
      </c>
      <c r="G531">
        <v>0.1</v>
      </c>
      <c r="H531" s="1">
        <f t="shared" si="42"/>
        <v>72</v>
      </c>
      <c r="I531" s="3">
        <v>45852</v>
      </c>
      <c r="J531" s="3" t="str">
        <f t="shared" si="43"/>
        <v>Mon</v>
      </c>
      <c r="K531" s="2">
        <v>0.4201388888888889</v>
      </c>
      <c r="L531">
        <f t="shared" si="44"/>
        <v>10</v>
      </c>
      <c r="M531" t="str">
        <f>_xlfn.XLOOKUP(B531,Email_Data!A:A,Email_Data!C:C,"Organic",0)</f>
        <v>Organic</v>
      </c>
      <c r="N531" t="str">
        <f>_xlfn.XLOOKUP(Table1[[#This Row],[Filmmaker_ID]],Email_Data!$A:$A,Email_Data!$G:$G,"Not Found")</f>
        <v>Not Found</v>
      </c>
    </row>
    <row r="532" spans="1:14" x14ac:dyDescent="0.3">
      <c r="A532" t="s">
        <v>2810</v>
      </c>
      <c r="B532" t="s">
        <v>495</v>
      </c>
      <c r="C532" t="s">
        <v>6287</v>
      </c>
      <c r="D532" t="s">
        <v>6317</v>
      </c>
      <c r="E532" t="str">
        <f t="shared" si="40"/>
        <v>Others</v>
      </c>
      <c r="F532" s="1">
        <f t="shared" si="41"/>
        <v>50</v>
      </c>
      <c r="G532">
        <v>0.3</v>
      </c>
      <c r="H532" s="1">
        <f t="shared" si="42"/>
        <v>35</v>
      </c>
      <c r="I532" s="3">
        <v>45872</v>
      </c>
      <c r="J532" s="3" t="str">
        <f t="shared" si="43"/>
        <v>Sun</v>
      </c>
      <c r="K532" s="2">
        <v>0.73819444444444449</v>
      </c>
      <c r="L532">
        <f t="shared" si="44"/>
        <v>17</v>
      </c>
      <c r="M532" t="str">
        <f>_xlfn.XLOOKUP(B532,Email_Data!A:A,Email_Data!C:C,"Organic",0)</f>
        <v>Organic</v>
      </c>
      <c r="N532" t="str">
        <f>_xlfn.XLOOKUP(Table1[[#This Row],[Filmmaker_ID]],Email_Data!$A:$A,Email_Data!$G:$G,"Not Found")</f>
        <v>Not Found</v>
      </c>
    </row>
    <row r="533" spans="1:14" x14ac:dyDescent="0.3">
      <c r="A533" t="s">
        <v>2811</v>
      </c>
      <c r="B533" t="s">
        <v>496</v>
      </c>
      <c r="C533" t="s">
        <v>6283</v>
      </c>
      <c r="D533" t="s">
        <v>6297</v>
      </c>
      <c r="E533" t="str">
        <f t="shared" si="40"/>
        <v>India</v>
      </c>
      <c r="F533" s="1">
        <f t="shared" si="41"/>
        <v>80</v>
      </c>
      <c r="G533">
        <v>0.3</v>
      </c>
      <c r="H533" s="1">
        <f t="shared" si="42"/>
        <v>56</v>
      </c>
      <c r="I533" s="3">
        <v>45885</v>
      </c>
      <c r="J533" s="3" t="str">
        <f t="shared" si="43"/>
        <v>Sat</v>
      </c>
      <c r="K533" s="2">
        <v>0.66111111111111109</v>
      </c>
      <c r="L533">
        <f t="shared" si="44"/>
        <v>15</v>
      </c>
      <c r="M533" t="str">
        <f>_xlfn.XLOOKUP(B533,Email_Data!A:A,Email_Data!C:C,"Organic",0)</f>
        <v>Organic</v>
      </c>
      <c r="N533" t="str">
        <f>_xlfn.XLOOKUP(Table1[[#This Row],[Filmmaker_ID]],Email_Data!$A:$A,Email_Data!$G:$G,"Not Found")</f>
        <v>Not Found</v>
      </c>
    </row>
    <row r="534" spans="1:14" x14ac:dyDescent="0.3">
      <c r="A534" t="s">
        <v>2812</v>
      </c>
      <c r="B534" t="s">
        <v>497</v>
      </c>
      <c r="C534" t="s">
        <v>6289</v>
      </c>
      <c r="D534" t="s">
        <v>6311</v>
      </c>
      <c r="E534" t="str">
        <f t="shared" si="40"/>
        <v>Mexico</v>
      </c>
      <c r="F534" s="1">
        <f t="shared" si="41"/>
        <v>50</v>
      </c>
      <c r="G534">
        <v>0.2</v>
      </c>
      <c r="H534" s="1">
        <f t="shared" si="42"/>
        <v>40</v>
      </c>
      <c r="I534" s="3">
        <v>45849</v>
      </c>
      <c r="J534" s="3" t="str">
        <f t="shared" si="43"/>
        <v>Fri</v>
      </c>
      <c r="K534" s="2">
        <v>0.59444444444444444</v>
      </c>
      <c r="L534">
        <f t="shared" si="44"/>
        <v>14</v>
      </c>
      <c r="M534" t="str">
        <f>_xlfn.XLOOKUP(B534,Email_Data!A:A,Email_Data!C:C,"Organic",0)</f>
        <v>Organic</v>
      </c>
      <c r="N534" t="str">
        <f>_xlfn.XLOOKUP(Table1[[#This Row],[Filmmaker_ID]],Email_Data!$A:$A,Email_Data!$G:$G,"Not Found")</f>
        <v>Not Found</v>
      </c>
    </row>
    <row r="535" spans="1:14" x14ac:dyDescent="0.3">
      <c r="A535" t="s">
        <v>2813</v>
      </c>
      <c r="B535" t="s">
        <v>498</v>
      </c>
      <c r="C535" t="s">
        <v>6292</v>
      </c>
      <c r="D535" t="s">
        <v>6299</v>
      </c>
      <c r="E535" t="str">
        <f t="shared" si="40"/>
        <v>United Kingdom</v>
      </c>
      <c r="F535" s="1">
        <f t="shared" si="41"/>
        <v>80</v>
      </c>
      <c r="G535">
        <v>0.3</v>
      </c>
      <c r="H535" s="1">
        <f t="shared" si="42"/>
        <v>56</v>
      </c>
      <c r="I535" s="3">
        <v>45875</v>
      </c>
      <c r="J535" s="3" t="str">
        <f t="shared" si="43"/>
        <v>Wed</v>
      </c>
      <c r="K535" s="2">
        <v>0.45277777777777778</v>
      </c>
      <c r="L535">
        <f t="shared" si="44"/>
        <v>10</v>
      </c>
      <c r="M535">
        <f>_xlfn.XLOOKUP(B535,Email_Data!A:A,Email_Data!C:C,"Organic",0)</f>
        <v>0</v>
      </c>
      <c r="N535">
        <f>_xlfn.XLOOKUP(Table1[[#This Row],[Filmmaker_ID]],Email_Data!$A:$A,Email_Data!$G:$G,"Not Found")</f>
        <v>17</v>
      </c>
    </row>
    <row r="536" spans="1:14" x14ac:dyDescent="0.3">
      <c r="A536" t="s">
        <v>2814</v>
      </c>
      <c r="B536" t="s">
        <v>499</v>
      </c>
      <c r="C536" t="s">
        <v>6290</v>
      </c>
      <c r="D536" t="s">
        <v>6299</v>
      </c>
      <c r="E536" t="str">
        <f t="shared" si="40"/>
        <v>United Kingdom</v>
      </c>
      <c r="F536" s="1">
        <f t="shared" si="41"/>
        <v>50</v>
      </c>
      <c r="G536">
        <v>0</v>
      </c>
      <c r="H536" s="1">
        <f t="shared" si="42"/>
        <v>50</v>
      </c>
      <c r="I536" s="3">
        <v>45842</v>
      </c>
      <c r="J536" s="3" t="str">
        <f t="shared" si="43"/>
        <v>Fri</v>
      </c>
      <c r="K536" s="2">
        <v>0.49166666666666664</v>
      </c>
      <c r="L536">
        <f t="shared" si="44"/>
        <v>11</v>
      </c>
      <c r="M536">
        <f>_xlfn.XLOOKUP(B536,Email_Data!A:A,Email_Data!C:C,"Organic",0)</f>
        <v>1</v>
      </c>
      <c r="N536">
        <f>_xlfn.XLOOKUP(Table1[[#This Row],[Filmmaker_ID]],Email_Data!$A:$A,Email_Data!$G:$G,"Not Found")</f>
        <v>10</v>
      </c>
    </row>
    <row r="537" spans="1:14" x14ac:dyDescent="0.3">
      <c r="A537" t="s">
        <v>2815</v>
      </c>
      <c r="B537" t="s">
        <v>500</v>
      </c>
      <c r="C537" t="s">
        <v>6289</v>
      </c>
      <c r="D537" t="s">
        <v>6313</v>
      </c>
      <c r="E537" t="str">
        <f t="shared" si="40"/>
        <v>South Korea</v>
      </c>
      <c r="F537" s="1">
        <f t="shared" si="41"/>
        <v>50</v>
      </c>
      <c r="G537">
        <v>0.3</v>
      </c>
      <c r="H537" s="1">
        <f t="shared" si="42"/>
        <v>35</v>
      </c>
      <c r="I537" s="3">
        <v>45860</v>
      </c>
      <c r="J537" s="3" t="str">
        <f t="shared" si="43"/>
        <v>Tue</v>
      </c>
      <c r="K537" s="2">
        <v>0.5625</v>
      </c>
      <c r="L537">
        <f t="shared" si="44"/>
        <v>13</v>
      </c>
      <c r="M537">
        <f>_xlfn.XLOOKUP(B537,Email_Data!A:A,Email_Data!C:C,"Organic",0)</f>
        <v>0</v>
      </c>
      <c r="N537">
        <f>_xlfn.XLOOKUP(Table1[[#This Row],[Filmmaker_ID]],Email_Data!$A:$A,Email_Data!$G:$G,"Not Found")</f>
        <v>9</v>
      </c>
    </row>
    <row r="538" spans="1:14" x14ac:dyDescent="0.3">
      <c r="A538" t="s">
        <v>2816</v>
      </c>
      <c r="B538" t="s">
        <v>501</v>
      </c>
      <c r="C538" t="s">
        <v>6282</v>
      </c>
      <c r="D538" t="s">
        <v>6311</v>
      </c>
      <c r="E538" t="str">
        <f t="shared" si="40"/>
        <v>Mexico</v>
      </c>
      <c r="F538" s="1">
        <f t="shared" si="41"/>
        <v>70</v>
      </c>
      <c r="G538">
        <v>0.3</v>
      </c>
      <c r="H538" s="1">
        <f t="shared" si="42"/>
        <v>49</v>
      </c>
      <c r="I538" s="3">
        <v>45864</v>
      </c>
      <c r="J538" s="3" t="str">
        <f t="shared" si="43"/>
        <v>Sat</v>
      </c>
      <c r="K538" s="2">
        <v>0.54513888888888884</v>
      </c>
      <c r="L538">
        <f t="shared" si="44"/>
        <v>13</v>
      </c>
      <c r="M538" t="str">
        <f>_xlfn.XLOOKUP(B538,Email_Data!A:A,Email_Data!C:C,"Organic",0)</f>
        <v>Organic</v>
      </c>
      <c r="N538" t="str">
        <f>_xlfn.XLOOKUP(Table1[[#This Row],[Filmmaker_ID]],Email_Data!$A:$A,Email_Data!$G:$G,"Not Found")</f>
        <v>Not Found</v>
      </c>
    </row>
    <row r="539" spans="1:14" x14ac:dyDescent="0.3">
      <c r="A539" t="s">
        <v>2817</v>
      </c>
      <c r="B539" t="s">
        <v>502</v>
      </c>
      <c r="C539" t="s">
        <v>6292</v>
      </c>
      <c r="D539" t="s">
        <v>6311</v>
      </c>
      <c r="E539" t="str">
        <f t="shared" si="40"/>
        <v>Mexico</v>
      </c>
      <c r="F539" s="1">
        <f t="shared" si="41"/>
        <v>80</v>
      </c>
      <c r="G539">
        <v>0.2</v>
      </c>
      <c r="H539" s="1">
        <f t="shared" si="42"/>
        <v>64</v>
      </c>
      <c r="I539" s="3">
        <v>45862</v>
      </c>
      <c r="J539" s="3" t="str">
        <f t="shared" si="43"/>
        <v>Thu</v>
      </c>
      <c r="K539" s="2">
        <v>0.6791666666666667</v>
      </c>
      <c r="L539">
        <f t="shared" si="44"/>
        <v>16</v>
      </c>
      <c r="M539" t="str">
        <f>_xlfn.XLOOKUP(B539,Email_Data!A:A,Email_Data!C:C,"Organic",0)</f>
        <v>Organic</v>
      </c>
      <c r="N539" t="str">
        <f>_xlfn.XLOOKUP(Table1[[#This Row],[Filmmaker_ID]],Email_Data!$A:$A,Email_Data!$G:$G,"Not Found")</f>
        <v>Not Found</v>
      </c>
    </row>
    <row r="540" spans="1:14" x14ac:dyDescent="0.3">
      <c r="A540" t="s">
        <v>2818</v>
      </c>
      <c r="B540" t="s">
        <v>401</v>
      </c>
      <c r="C540" t="s">
        <v>6289</v>
      </c>
      <c r="D540" t="s">
        <v>6295</v>
      </c>
      <c r="E540" t="str">
        <f t="shared" si="40"/>
        <v>United States</v>
      </c>
      <c r="F540" s="1">
        <f t="shared" si="41"/>
        <v>50</v>
      </c>
      <c r="G540">
        <v>0.2</v>
      </c>
      <c r="H540" s="1">
        <f t="shared" si="42"/>
        <v>40</v>
      </c>
      <c r="I540" s="3">
        <v>45879</v>
      </c>
      <c r="J540" s="3" t="str">
        <f t="shared" si="43"/>
        <v>Sun</v>
      </c>
      <c r="K540" s="2">
        <v>0.64375000000000004</v>
      </c>
      <c r="L540">
        <f t="shared" si="44"/>
        <v>15</v>
      </c>
      <c r="M540" t="str">
        <f>_xlfn.XLOOKUP(B540,Email_Data!A:A,Email_Data!C:C,"Organic",0)</f>
        <v>Organic</v>
      </c>
      <c r="N540" t="str">
        <f>_xlfn.XLOOKUP(Table1[[#This Row],[Filmmaker_ID]],Email_Data!$A:$A,Email_Data!$G:$G,"Not Found")</f>
        <v>Not Found</v>
      </c>
    </row>
    <row r="541" spans="1:14" x14ac:dyDescent="0.3">
      <c r="A541" t="s">
        <v>2819</v>
      </c>
      <c r="B541" t="s">
        <v>503</v>
      </c>
      <c r="C541" t="s">
        <v>6287</v>
      </c>
      <c r="D541" t="s">
        <v>6295</v>
      </c>
      <c r="E541" t="str">
        <f t="shared" si="40"/>
        <v>United States</v>
      </c>
      <c r="F541" s="1">
        <f t="shared" si="41"/>
        <v>50</v>
      </c>
      <c r="G541">
        <v>0.2</v>
      </c>
      <c r="H541" s="1">
        <f t="shared" si="42"/>
        <v>40</v>
      </c>
      <c r="I541" s="3">
        <v>45874</v>
      </c>
      <c r="J541" s="3" t="str">
        <f t="shared" si="43"/>
        <v>Tue</v>
      </c>
      <c r="K541" s="2">
        <v>0.56874999999999998</v>
      </c>
      <c r="L541">
        <f t="shared" si="44"/>
        <v>13</v>
      </c>
      <c r="M541" t="str">
        <f>_xlfn.XLOOKUP(B541,Email_Data!A:A,Email_Data!C:C,"Organic",0)</f>
        <v>Organic</v>
      </c>
      <c r="N541" t="str">
        <f>_xlfn.XLOOKUP(Table1[[#This Row],[Filmmaker_ID]],Email_Data!$A:$A,Email_Data!$G:$G,"Not Found")</f>
        <v>Not Found</v>
      </c>
    </row>
    <row r="542" spans="1:14" x14ac:dyDescent="0.3">
      <c r="A542" t="s">
        <v>2820</v>
      </c>
      <c r="B542" t="s">
        <v>504</v>
      </c>
      <c r="C542" t="s">
        <v>6283</v>
      </c>
      <c r="D542" t="s">
        <v>6307</v>
      </c>
      <c r="E542" t="str">
        <f t="shared" si="40"/>
        <v>Brazil</v>
      </c>
      <c r="F542" s="1">
        <f t="shared" si="41"/>
        <v>80</v>
      </c>
      <c r="G542">
        <v>0</v>
      </c>
      <c r="H542" s="1">
        <f t="shared" si="42"/>
        <v>80</v>
      </c>
      <c r="I542" s="3">
        <v>45892</v>
      </c>
      <c r="J542" s="3" t="str">
        <f t="shared" si="43"/>
        <v>Sat</v>
      </c>
      <c r="K542" s="2">
        <v>0.53611111111111109</v>
      </c>
      <c r="L542">
        <f t="shared" si="44"/>
        <v>12</v>
      </c>
      <c r="M542" t="str">
        <f>_xlfn.XLOOKUP(B542,Email_Data!A:A,Email_Data!C:C,"Organic",0)</f>
        <v>Organic</v>
      </c>
      <c r="N542" t="str">
        <f>_xlfn.XLOOKUP(Table1[[#This Row],[Filmmaker_ID]],Email_Data!$A:$A,Email_Data!$G:$G,"Not Found")</f>
        <v>Not Found</v>
      </c>
    </row>
    <row r="543" spans="1:14" x14ac:dyDescent="0.3">
      <c r="A543" t="s">
        <v>2821</v>
      </c>
      <c r="B543" t="s">
        <v>505</v>
      </c>
      <c r="C543" t="s">
        <v>6288</v>
      </c>
      <c r="D543" t="s">
        <v>6295</v>
      </c>
      <c r="E543" t="str">
        <f t="shared" si="40"/>
        <v>United States</v>
      </c>
      <c r="F543" s="1">
        <f t="shared" si="41"/>
        <v>70</v>
      </c>
      <c r="G543">
        <v>0.1</v>
      </c>
      <c r="H543" s="1">
        <f t="shared" si="42"/>
        <v>63</v>
      </c>
      <c r="I543" s="3">
        <v>45862</v>
      </c>
      <c r="J543" s="3" t="str">
        <f t="shared" si="43"/>
        <v>Thu</v>
      </c>
      <c r="K543" s="2">
        <v>0.44097222222222221</v>
      </c>
      <c r="L543">
        <f t="shared" si="44"/>
        <v>10</v>
      </c>
      <c r="M543">
        <f>_xlfn.XLOOKUP(B543,Email_Data!A:A,Email_Data!C:C,"Organic",0)</f>
        <v>0</v>
      </c>
      <c r="N543">
        <f>_xlfn.XLOOKUP(Table1[[#This Row],[Filmmaker_ID]],Email_Data!$A:$A,Email_Data!$G:$G,"Not Found")</f>
        <v>9</v>
      </c>
    </row>
    <row r="544" spans="1:14" x14ac:dyDescent="0.3">
      <c r="A544" t="s">
        <v>2822</v>
      </c>
      <c r="B544" t="s">
        <v>506</v>
      </c>
      <c r="C544" t="s">
        <v>6287</v>
      </c>
      <c r="D544" t="s">
        <v>6305</v>
      </c>
      <c r="E544" t="str">
        <f t="shared" si="40"/>
        <v>Australia</v>
      </c>
      <c r="F544" s="1">
        <f t="shared" si="41"/>
        <v>50</v>
      </c>
      <c r="G544">
        <v>0.3</v>
      </c>
      <c r="H544" s="1">
        <f t="shared" si="42"/>
        <v>35</v>
      </c>
      <c r="I544" s="3">
        <v>45886</v>
      </c>
      <c r="J544" s="3" t="str">
        <f t="shared" si="43"/>
        <v>Sun</v>
      </c>
      <c r="K544" s="2">
        <v>0.51458333333333328</v>
      </c>
      <c r="L544">
        <f t="shared" si="44"/>
        <v>12</v>
      </c>
      <c r="M544" t="str">
        <f>_xlfn.XLOOKUP(B544,Email_Data!A:A,Email_Data!C:C,"Organic",0)</f>
        <v>Organic</v>
      </c>
      <c r="N544" t="str">
        <f>_xlfn.XLOOKUP(Table1[[#This Row],[Filmmaker_ID]],Email_Data!$A:$A,Email_Data!$G:$G,"Not Found")</f>
        <v>Not Found</v>
      </c>
    </row>
    <row r="545" spans="1:14" x14ac:dyDescent="0.3">
      <c r="A545" t="s">
        <v>2823</v>
      </c>
      <c r="B545" t="s">
        <v>507</v>
      </c>
      <c r="C545" t="s">
        <v>6287</v>
      </c>
      <c r="D545" t="s">
        <v>6317</v>
      </c>
      <c r="E545" t="str">
        <f t="shared" si="40"/>
        <v>Others</v>
      </c>
      <c r="F545" s="1">
        <f t="shared" si="41"/>
        <v>50</v>
      </c>
      <c r="G545">
        <v>0</v>
      </c>
      <c r="H545" s="1">
        <f t="shared" si="42"/>
        <v>50</v>
      </c>
      <c r="I545" s="3">
        <v>45841</v>
      </c>
      <c r="J545" s="3" t="str">
        <f t="shared" si="43"/>
        <v>Thu</v>
      </c>
      <c r="K545" s="2">
        <v>0.6430555555555556</v>
      </c>
      <c r="L545">
        <f t="shared" si="44"/>
        <v>15</v>
      </c>
      <c r="M545">
        <f>_xlfn.XLOOKUP(B545,Email_Data!A:A,Email_Data!C:C,"Organic",0)</f>
        <v>0</v>
      </c>
      <c r="N545">
        <f>_xlfn.XLOOKUP(Table1[[#This Row],[Filmmaker_ID]],Email_Data!$A:$A,Email_Data!$G:$G,"Not Found")</f>
        <v>18</v>
      </c>
    </row>
    <row r="546" spans="1:14" x14ac:dyDescent="0.3">
      <c r="A546" t="s">
        <v>2824</v>
      </c>
      <c r="B546" t="s">
        <v>68</v>
      </c>
      <c r="C546" t="s">
        <v>6282</v>
      </c>
      <c r="D546" t="s">
        <v>6295</v>
      </c>
      <c r="E546" t="str">
        <f t="shared" si="40"/>
        <v>United States</v>
      </c>
      <c r="F546" s="1">
        <f t="shared" si="41"/>
        <v>70</v>
      </c>
      <c r="G546">
        <v>0</v>
      </c>
      <c r="H546" s="1">
        <f t="shared" si="42"/>
        <v>70</v>
      </c>
      <c r="I546" s="3">
        <v>45862</v>
      </c>
      <c r="J546" s="3" t="str">
        <f t="shared" si="43"/>
        <v>Thu</v>
      </c>
      <c r="K546" s="2">
        <v>0.65902777777777777</v>
      </c>
      <c r="L546">
        <f t="shared" si="44"/>
        <v>15</v>
      </c>
      <c r="M546">
        <f>_xlfn.XLOOKUP(B546,Email_Data!A:A,Email_Data!C:C,"Organic",0)</f>
        <v>0</v>
      </c>
      <c r="N546">
        <f>_xlfn.XLOOKUP(Table1[[#This Row],[Filmmaker_ID]],Email_Data!$A:$A,Email_Data!$G:$G,"Not Found")</f>
        <v>11</v>
      </c>
    </row>
    <row r="547" spans="1:14" x14ac:dyDescent="0.3">
      <c r="A547" t="s">
        <v>2825</v>
      </c>
      <c r="B547" t="s">
        <v>508</v>
      </c>
      <c r="C547" t="s">
        <v>6282</v>
      </c>
      <c r="D547" t="s">
        <v>6295</v>
      </c>
      <c r="E547" t="str">
        <f t="shared" si="40"/>
        <v>United States</v>
      </c>
      <c r="F547" s="1">
        <f t="shared" si="41"/>
        <v>70</v>
      </c>
      <c r="G547">
        <v>0.2</v>
      </c>
      <c r="H547" s="1">
        <f t="shared" si="42"/>
        <v>56</v>
      </c>
      <c r="I547" s="3">
        <v>45876</v>
      </c>
      <c r="J547" s="3" t="str">
        <f t="shared" si="43"/>
        <v>Thu</v>
      </c>
      <c r="K547" s="2">
        <v>0.41180555555555554</v>
      </c>
      <c r="L547">
        <f t="shared" si="44"/>
        <v>9</v>
      </c>
      <c r="M547" t="str">
        <f>_xlfn.XLOOKUP(B547,Email_Data!A:A,Email_Data!C:C,"Organic",0)</f>
        <v>Organic</v>
      </c>
      <c r="N547" t="str">
        <f>_xlfn.XLOOKUP(Table1[[#This Row],[Filmmaker_ID]],Email_Data!$A:$A,Email_Data!$G:$G,"Not Found")</f>
        <v>Not Found</v>
      </c>
    </row>
    <row r="548" spans="1:14" x14ac:dyDescent="0.3">
      <c r="A548" t="s">
        <v>2826</v>
      </c>
      <c r="B548" t="s">
        <v>509</v>
      </c>
      <c r="C548" t="s">
        <v>6288</v>
      </c>
      <c r="D548" t="s">
        <v>6295</v>
      </c>
      <c r="E548" t="str">
        <f t="shared" si="40"/>
        <v>United States</v>
      </c>
      <c r="F548" s="1">
        <f t="shared" si="41"/>
        <v>70</v>
      </c>
      <c r="G548">
        <v>0</v>
      </c>
      <c r="H548" s="1">
        <f t="shared" si="42"/>
        <v>70</v>
      </c>
      <c r="I548" s="3">
        <v>45846</v>
      </c>
      <c r="J548" s="3" t="str">
        <f t="shared" si="43"/>
        <v>Tue</v>
      </c>
      <c r="K548" s="2">
        <v>0.51180555555555551</v>
      </c>
      <c r="L548">
        <f t="shared" si="44"/>
        <v>12</v>
      </c>
      <c r="M548">
        <f>_xlfn.XLOOKUP(B548,Email_Data!A:A,Email_Data!C:C,"Organic",0)</f>
        <v>0</v>
      </c>
      <c r="N548">
        <f>_xlfn.XLOOKUP(Table1[[#This Row],[Filmmaker_ID]],Email_Data!$A:$A,Email_Data!$G:$G,"Not Found")</f>
        <v>8</v>
      </c>
    </row>
    <row r="549" spans="1:14" x14ac:dyDescent="0.3">
      <c r="A549" t="s">
        <v>2827</v>
      </c>
      <c r="B549" t="s">
        <v>510</v>
      </c>
      <c r="C549" t="s">
        <v>6291</v>
      </c>
      <c r="D549" t="s">
        <v>6297</v>
      </c>
      <c r="E549" t="str">
        <f t="shared" si="40"/>
        <v>India</v>
      </c>
      <c r="F549" s="1">
        <f t="shared" si="41"/>
        <v>50</v>
      </c>
      <c r="G549">
        <v>0.2</v>
      </c>
      <c r="H549" s="1">
        <f t="shared" si="42"/>
        <v>40</v>
      </c>
      <c r="I549" s="3">
        <v>45894</v>
      </c>
      <c r="J549" s="3" t="str">
        <f t="shared" si="43"/>
        <v>Mon</v>
      </c>
      <c r="K549" s="2">
        <v>0.56874999999999998</v>
      </c>
      <c r="L549">
        <f t="shared" si="44"/>
        <v>13</v>
      </c>
      <c r="M549">
        <f>_xlfn.XLOOKUP(B549,Email_Data!A:A,Email_Data!C:C,"Organic",0)</f>
        <v>0</v>
      </c>
      <c r="N549">
        <f>_xlfn.XLOOKUP(Table1[[#This Row],[Filmmaker_ID]],Email_Data!$A:$A,Email_Data!$G:$G,"Not Found")</f>
        <v>15</v>
      </c>
    </row>
    <row r="550" spans="1:14" x14ac:dyDescent="0.3">
      <c r="A550" t="s">
        <v>2828</v>
      </c>
      <c r="B550" t="s">
        <v>511</v>
      </c>
      <c r="C550" t="s">
        <v>6286</v>
      </c>
      <c r="D550" t="s">
        <v>6315</v>
      </c>
      <c r="E550" t="str">
        <f t="shared" si="40"/>
        <v>Nigeria</v>
      </c>
      <c r="F550" s="1">
        <f t="shared" si="41"/>
        <v>50</v>
      </c>
      <c r="G550">
        <v>0.2</v>
      </c>
      <c r="H550" s="1">
        <f t="shared" si="42"/>
        <v>40</v>
      </c>
      <c r="I550" s="3">
        <v>45849</v>
      </c>
      <c r="J550" s="3" t="str">
        <f t="shared" si="43"/>
        <v>Fri</v>
      </c>
      <c r="K550" s="2">
        <v>0.6743055555555556</v>
      </c>
      <c r="L550">
        <f t="shared" si="44"/>
        <v>16</v>
      </c>
      <c r="M550">
        <f>_xlfn.XLOOKUP(B550,Email_Data!A:A,Email_Data!C:C,"Organic",0)</f>
        <v>1</v>
      </c>
      <c r="N550">
        <f>_xlfn.XLOOKUP(Table1[[#This Row],[Filmmaker_ID]],Email_Data!$A:$A,Email_Data!$G:$G,"Not Found")</f>
        <v>12</v>
      </c>
    </row>
    <row r="551" spans="1:14" x14ac:dyDescent="0.3">
      <c r="A551" t="s">
        <v>2829</v>
      </c>
      <c r="B551" t="s">
        <v>512</v>
      </c>
      <c r="C551" t="s">
        <v>6283</v>
      </c>
      <c r="D551" t="s">
        <v>6317</v>
      </c>
      <c r="E551" t="str">
        <f t="shared" si="40"/>
        <v>Others</v>
      </c>
      <c r="F551" s="1">
        <f t="shared" si="41"/>
        <v>80</v>
      </c>
      <c r="G551">
        <v>0</v>
      </c>
      <c r="H551" s="1">
        <f t="shared" si="42"/>
        <v>80</v>
      </c>
      <c r="I551" s="3">
        <v>45875</v>
      </c>
      <c r="J551" s="3" t="str">
        <f t="shared" si="43"/>
        <v>Wed</v>
      </c>
      <c r="K551" s="2">
        <v>0.37708333333333333</v>
      </c>
      <c r="L551">
        <f t="shared" si="44"/>
        <v>9</v>
      </c>
      <c r="M551" t="str">
        <f>_xlfn.XLOOKUP(B551,Email_Data!A:A,Email_Data!C:C,"Organic",0)</f>
        <v>Organic</v>
      </c>
      <c r="N551" t="str">
        <f>_xlfn.XLOOKUP(Table1[[#This Row],[Filmmaker_ID]],Email_Data!$A:$A,Email_Data!$G:$G,"Not Found")</f>
        <v>Not Found</v>
      </c>
    </row>
    <row r="552" spans="1:14" x14ac:dyDescent="0.3">
      <c r="A552" t="s">
        <v>2830</v>
      </c>
      <c r="B552" t="s">
        <v>513</v>
      </c>
      <c r="C552" t="s">
        <v>6289</v>
      </c>
      <c r="D552" t="s">
        <v>6317</v>
      </c>
      <c r="E552" t="str">
        <f t="shared" si="40"/>
        <v>Others</v>
      </c>
      <c r="F552" s="1">
        <f t="shared" si="41"/>
        <v>50</v>
      </c>
      <c r="G552">
        <v>0.4</v>
      </c>
      <c r="H552" s="1">
        <f t="shared" si="42"/>
        <v>30</v>
      </c>
      <c r="I552" s="3">
        <v>45872</v>
      </c>
      <c r="J552" s="3" t="str">
        <f t="shared" si="43"/>
        <v>Sun</v>
      </c>
      <c r="K552" s="2">
        <v>0.4597222222222222</v>
      </c>
      <c r="L552">
        <f t="shared" si="44"/>
        <v>11</v>
      </c>
      <c r="M552">
        <f>_xlfn.XLOOKUP(B552,Email_Data!A:A,Email_Data!C:C,"Organic",0)</f>
        <v>0</v>
      </c>
      <c r="N552">
        <f>_xlfn.XLOOKUP(Table1[[#This Row],[Filmmaker_ID]],Email_Data!$A:$A,Email_Data!$G:$G,"Not Found")</f>
        <v>14</v>
      </c>
    </row>
    <row r="553" spans="1:14" x14ac:dyDescent="0.3">
      <c r="A553" t="s">
        <v>2831</v>
      </c>
      <c r="B553" t="s">
        <v>514</v>
      </c>
      <c r="C553" t="s">
        <v>6292</v>
      </c>
      <c r="D553" t="s">
        <v>6301</v>
      </c>
      <c r="E553" t="str">
        <f t="shared" si="40"/>
        <v>Germany</v>
      </c>
      <c r="F553" s="1">
        <f t="shared" si="41"/>
        <v>80</v>
      </c>
      <c r="G553">
        <v>0.1</v>
      </c>
      <c r="H553" s="1">
        <f t="shared" si="42"/>
        <v>72</v>
      </c>
      <c r="I553" s="3">
        <v>45896</v>
      </c>
      <c r="J553" s="3" t="str">
        <f t="shared" si="43"/>
        <v>Wed</v>
      </c>
      <c r="K553" s="2">
        <v>0.72152777777777777</v>
      </c>
      <c r="L553">
        <f t="shared" si="44"/>
        <v>17</v>
      </c>
      <c r="M553">
        <f>_xlfn.XLOOKUP(B553,Email_Data!A:A,Email_Data!C:C,"Organic",0)</f>
        <v>0</v>
      </c>
      <c r="N553">
        <f>_xlfn.XLOOKUP(Table1[[#This Row],[Filmmaker_ID]],Email_Data!$A:$A,Email_Data!$G:$G,"Not Found")</f>
        <v>17</v>
      </c>
    </row>
    <row r="554" spans="1:14" x14ac:dyDescent="0.3">
      <c r="A554" t="s">
        <v>2832</v>
      </c>
      <c r="B554" t="s">
        <v>515</v>
      </c>
      <c r="C554" t="s">
        <v>6283</v>
      </c>
      <c r="D554" t="s">
        <v>6299</v>
      </c>
      <c r="E554" t="str">
        <f t="shared" si="40"/>
        <v>United Kingdom</v>
      </c>
      <c r="F554" s="1">
        <f t="shared" si="41"/>
        <v>80</v>
      </c>
      <c r="G554">
        <v>0.2</v>
      </c>
      <c r="H554" s="1">
        <f t="shared" si="42"/>
        <v>64</v>
      </c>
      <c r="I554" s="3">
        <v>45866</v>
      </c>
      <c r="J554" s="3" t="str">
        <f t="shared" si="43"/>
        <v>Mon</v>
      </c>
      <c r="K554" s="2">
        <v>0.5131944444444444</v>
      </c>
      <c r="L554">
        <f t="shared" si="44"/>
        <v>12</v>
      </c>
      <c r="M554">
        <f>_xlfn.XLOOKUP(B554,Email_Data!A:A,Email_Data!C:C,"Organic",0)</f>
        <v>0</v>
      </c>
      <c r="N554">
        <f>_xlfn.XLOOKUP(Table1[[#This Row],[Filmmaker_ID]],Email_Data!$A:$A,Email_Data!$G:$G,"Not Found")</f>
        <v>14</v>
      </c>
    </row>
    <row r="555" spans="1:14" x14ac:dyDescent="0.3">
      <c r="A555" t="s">
        <v>2833</v>
      </c>
      <c r="B555" t="s">
        <v>516</v>
      </c>
      <c r="C555" t="s">
        <v>6292</v>
      </c>
      <c r="D555" t="s">
        <v>6295</v>
      </c>
      <c r="E555" t="str">
        <f t="shared" si="40"/>
        <v>United States</v>
      </c>
      <c r="F555" s="1">
        <f t="shared" si="41"/>
        <v>80</v>
      </c>
      <c r="G555">
        <v>0.2</v>
      </c>
      <c r="H555" s="1">
        <f t="shared" si="42"/>
        <v>64</v>
      </c>
      <c r="I555" s="3">
        <v>45845</v>
      </c>
      <c r="J555" s="3" t="str">
        <f t="shared" si="43"/>
        <v>Mon</v>
      </c>
      <c r="K555" s="2">
        <v>0.4777777777777778</v>
      </c>
      <c r="L555">
        <f t="shared" si="44"/>
        <v>11</v>
      </c>
      <c r="M555" t="str">
        <f>_xlfn.XLOOKUP(B555,Email_Data!A:A,Email_Data!C:C,"Organic",0)</f>
        <v>Organic</v>
      </c>
      <c r="N555" t="str">
        <f>_xlfn.XLOOKUP(Table1[[#This Row],[Filmmaker_ID]],Email_Data!$A:$A,Email_Data!$G:$G,"Not Found")</f>
        <v>Not Found</v>
      </c>
    </row>
    <row r="556" spans="1:14" x14ac:dyDescent="0.3">
      <c r="A556" t="s">
        <v>2834</v>
      </c>
      <c r="B556" t="s">
        <v>40</v>
      </c>
      <c r="C556" t="s">
        <v>6292</v>
      </c>
      <c r="D556" t="s">
        <v>6313</v>
      </c>
      <c r="E556" t="str">
        <f t="shared" si="40"/>
        <v>South Korea</v>
      </c>
      <c r="F556" s="1">
        <f t="shared" si="41"/>
        <v>80</v>
      </c>
      <c r="G556">
        <v>0.3</v>
      </c>
      <c r="H556" s="1">
        <f t="shared" si="42"/>
        <v>56</v>
      </c>
      <c r="I556" s="3">
        <v>45871</v>
      </c>
      <c r="J556" s="3" t="str">
        <f t="shared" si="43"/>
        <v>Sat</v>
      </c>
      <c r="K556" s="2">
        <v>0.72291666666666665</v>
      </c>
      <c r="L556">
        <f t="shared" si="44"/>
        <v>17</v>
      </c>
      <c r="M556">
        <f>_xlfn.XLOOKUP(B556,Email_Data!A:A,Email_Data!C:C,"Organic",0)</f>
        <v>0</v>
      </c>
      <c r="N556">
        <f>_xlfn.XLOOKUP(Table1[[#This Row],[Filmmaker_ID]],Email_Data!$A:$A,Email_Data!$G:$G,"Not Found")</f>
        <v>11</v>
      </c>
    </row>
    <row r="557" spans="1:14" x14ac:dyDescent="0.3">
      <c r="A557" t="s">
        <v>2835</v>
      </c>
      <c r="B557" t="s">
        <v>517</v>
      </c>
      <c r="C557" t="s">
        <v>6282</v>
      </c>
      <c r="D557" t="s">
        <v>6317</v>
      </c>
      <c r="E557" t="str">
        <f t="shared" si="40"/>
        <v>Others</v>
      </c>
      <c r="F557" s="1">
        <f t="shared" si="41"/>
        <v>70</v>
      </c>
      <c r="G557">
        <v>0.1</v>
      </c>
      <c r="H557" s="1">
        <f t="shared" si="42"/>
        <v>63</v>
      </c>
      <c r="I557" s="3">
        <v>45886</v>
      </c>
      <c r="J557" s="3" t="str">
        <f t="shared" si="43"/>
        <v>Sun</v>
      </c>
      <c r="K557" s="2">
        <v>0.59027777777777779</v>
      </c>
      <c r="L557">
        <f t="shared" si="44"/>
        <v>14</v>
      </c>
      <c r="M557">
        <f>_xlfn.XLOOKUP(B557,Email_Data!A:A,Email_Data!C:C,"Organic",0)</f>
        <v>1</v>
      </c>
      <c r="N557">
        <f>_xlfn.XLOOKUP(Table1[[#This Row],[Filmmaker_ID]],Email_Data!$A:$A,Email_Data!$G:$G,"Not Found")</f>
        <v>17</v>
      </c>
    </row>
    <row r="558" spans="1:14" x14ac:dyDescent="0.3">
      <c r="A558" t="s">
        <v>2836</v>
      </c>
      <c r="B558" t="s">
        <v>518</v>
      </c>
      <c r="C558" t="s">
        <v>6289</v>
      </c>
      <c r="D558" t="s">
        <v>6295</v>
      </c>
      <c r="E558" t="str">
        <f t="shared" si="40"/>
        <v>United States</v>
      </c>
      <c r="F558" s="1">
        <f t="shared" si="41"/>
        <v>50</v>
      </c>
      <c r="G558">
        <v>0.2</v>
      </c>
      <c r="H558" s="1">
        <f t="shared" si="42"/>
        <v>40</v>
      </c>
      <c r="I558" s="3">
        <v>45862</v>
      </c>
      <c r="J558" s="3" t="str">
        <f t="shared" si="43"/>
        <v>Thu</v>
      </c>
      <c r="K558" s="2">
        <v>0.55972222222222223</v>
      </c>
      <c r="L558">
        <f t="shared" si="44"/>
        <v>13</v>
      </c>
      <c r="M558">
        <f>_xlfn.XLOOKUP(B558,Email_Data!A:A,Email_Data!C:C,"Organic",0)</f>
        <v>0</v>
      </c>
      <c r="N558">
        <f>_xlfn.XLOOKUP(Table1[[#This Row],[Filmmaker_ID]],Email_Data!$A:$A,Email_Data!$G:$G,"Not Found")</f>
        <v>19</v>
      </c>
    </row>
    <row r="559" spans="1:14" x14ac:dyDescent="0.3">
      <c r="A559" t="s">
        <v>2837</v>
      </c>
      <c r="B559" t="s">
        <v>519</v>
      </c>
      <c r="C559" t="s">
        <v>6287</v>
      </c>
      <c r="D559" t="s">
        <v>6297</v>
      </c>
      <c r="E559" t="str">
        <f t="shared" si="40"/>
        <v>India</v>
      </c>
      <c r="F559" s="1">
        <f t="shared" si="41"/>
        <v>50</v>
      </c>
      <c r="G559">
        <v>0.2</v>
      </c>
      <c r="H559" s="1">
        <f t="shared" si="42"/>
        <v>40</v>
      </c>
      <c r="I559" s="3">
        <v>45839</v>
      </c>
      <c r="J559" s="3" t="str">
        <f t="shared" si="43"/>
        <v>Tue</v>
      </c>
      <c r="K559" s="2">
        <v>0.69930555555555551</v>
      </c>
      <c r="L559">
        <f t="shared" si="44"/>
        <v>16</v>
      </c>
      <c r="M559">
        <f>_xlfn.XLOOKUP(B559,Email_Data!A:A,Email_Data!C:C,"Organic",0)</f>
        <v>0</v>
      </c>
      <c r="N559">
        <f>_xlfn.XLOOKUP(Table1[[#This Row],[Filmmaker_ID]],Email_Data!$A:$A,Email_Data!$G:$G,"Not Found")</f>
        <v>17</v>
      </c>
    </row>
    <row r="560" spans="1:14" x14ac:dyDescent="0.3">
      <c r="A560" t="s">
        <v>2838</v>
      </c>
      <c r="B560" t="s">
        <v>520</v>
      </c>
      <c r="C560" t="s">
        <v>6289</v>
      </c>
      <c r="D560" t="s">
        <v>6295</v>
      </c>
      <c r="E560" t="str">
        <f t="shared" si="40"/>
        <v>United States</v>
      </c>
      <c r="F560" s="1">
        <f t="shared" si="41"/>
        <v>50</v>
      </c>
      <c r="G560">
        <v>0.1</v>
      </c>
      <c r="H560" s="1">
        <f t="shared" si="42"/>
        <v>45</v>
      </c>
      <c r="I560" s="3">
        <v>45872</v>
      </c>
      <c r="J560" s="3" t="str">
        <f t="shared" si="43"/>
        <v>Sun</v>
      </c>
      <c r="K560" s="2">
        <v>0.68333333333333335</v>
      </c>
      <c r="L560">
        <f t="shared" si="44"/>
        <v>16</v>
      </c>
      <c r="M560">
        <f>_xlfn.XLOOKUP(B560,Email_Data!A:A,Email_Data!C:C,"Organic",0)</f>
        <v>0</v>
      </c>
      <c r="N560">
        <f>_xlfn.XLOOKUP(Table1[[#This Row],[Filmmaker_ID]],Email_Data!$A:$A,Email_Data!$G:$G,"Not Found")</f>
        <v>17</v>
      </c>
    </row>
    <row r="561" spans="1:14" x14ac:dyDescent="0.3">
      <c r="A561" t="s">
        <v>2839</v>
      </c>
      <c r="B561" t="s">
        <v>521</v>
      </c>
      <c r="C561" t="s">
        <v>6285</v>
      </c>
      <c r="D561" t="s">
        <v>6295</v>
      </c>
      <c r="E561" t="str">
        <f t="shared" si="40"/>
        <v>United States</v>
      </c>
      <c r="F561" s="1">
        <f t="shared" si="41"/>
        <v>50</v>
      </c>
      <c r="G561">
        <v>0.3</v>
      </c>
      <c r="H561" s="1">
        <f t="shared" si="42"/>
        <v>35</v>
      </c>
      <c r="I561" s="3">
        <v>45894</v>
      </c>
      <c r="J561" s="3" t="str">
        <f t="shared" si="43"/>
        <v>Mon</v>
      </c>
      <c r="K561" s="2">
        <v>0.66666666666666663</v>
      </c>
      <c r="L561">
        <f t="shared" si="44"/>
        <v>16</v>
      </c>
      <c r="M561" t="str">
        <f>_xlfn.XLOOKUP(B561,Email_Data!A:A,Email_Data!C:C,"Organic",0)</f>
        <v>Organic</v>
      </c>
      <c r="N561" t="str">
        <f>_xlfn.XLOOKUP(Table1[[#This Row],[Filmmaker_ID]],Email_Data!$A:$A,Email_Data!$G:$G,"Not Found")</f>
        <v>Not Found</v>
      </c>
    </row>
    <row r="562" spans="1:14" x14ac:dyDescent="0.3">
      <c r="A562" t="s">
        <v>2840</v>
      </c>
      <c r="B562" t="s">
        <v>522</v>
      </c>
      <c r="C562" t="s">
        <v>6292</v>
      </c>
      <c r="D562" t="s">
        <v>6301</v>
      </c>
      <c r="E562" t="str">
        <f t="shared" si="40"/>
        <v>Germany</v>
      </c>
      <c r="F562" s="1">
        <f t="shared" si="41"/>
        <v>80</v>
      </c>
      <c r="G562">
        <v>0.3</v>
      </c>
      <c r="H562" s="1">
        <f t="shared" si="42"/>
        <v>56</v>
      </c>
      <c r="I562" s="3">
        <v>45889</v>
      </c>
      <c r="J562" s="3" t="str">
        <f t="shared" si="43"/>
        <v>Wed</v>
      </c>
      <c r="K562" s="2">
        <v>0.63541666666666663</v>
      </c>
      <c r="L562">
        <f t="shared" si="44"/>
        <v>15</v>
      </c>
      <c r="M562">
        <f>_xlfn.XLOOKUP(B562,Email_Data!A:A,Email_Data!C:C,"Organic",0)</f>
        <v>0</v>
      </c>
      <c r="N562">
        <f>_xlfn.XLOOKUP(Table1[[#This Row],[Filmmaker_ID]],Email_Data!$A:$A,Email_Data!$G:$G,"Not Found")</f>
        <v>15</v>
      </c>
    </row>
    <row r="563" spans="1:14" x14ac:dyDescent="0.3">
      <c r="A563" t="s">
        <v>2841</v>
      </c>
      <c r="B563" t="s">
        <v>523</v>
      </c>
      <c r="C563" t="s">
        <v>6286</v>
      </c>
      <c r="D563" t="s">
        <v>6299</v>
      </c>
      <c r="E563" t="str">
        <f t="shared" si="40"/>
        <v>United Kingdom</v>
      </c>
      <c r="F563" s="1">
        <f t="shared" si="41"/>
        <v>50</v>
      </c>
      <c r="G563">
        <v>0.4</v>
      </c>
      <c r="H563" s="1">
        <f t="shared" si="42"/>
        <v>30</v>
      </c>
      <c r="I563" s="3">
        <v>45885</v>
      </c>
      <c r="J563" s="3" t="str">
        <f t="shared" si="43"/>
        <v>Sat</v>
      </c>
      <c r="K563" s="2">
        <v>0.49444444444444446</v>
      </c>
      <c r="L563">
        <f t="shared" si="44"/>
        <v>11</v>
      </c>
      <c r="M563" t="str">
        <f>_xlfn.XLOOKUP(B563,Email_Data!A:A,Email_Data!C:C,"Organic",0)</f>
        <v>Organic</v>
      </c>
      <c r="N563" t="str">
        <f>_xlfn.XLOOKUP(Table1[[#This Row],[Filmmaker_ID]],Email_Data!$A:$A,Email_Data!$G:$G,"Not Found")</f>
        <v>Not Found</v>
      </c>
    </row>
    <row r="564" spans="1:14" x14ac:dyDescent="0.3">
      <c r="A564" t="s">
        <v>2842</v>
      </c>
      <c r="B564" t="s">
        <v>436</v>
      </c>
      <c r="C564" t="s">
        <v>6283</v>
      </c>
      <c r="D564" t="s">
        <v>6301</v>
      </c>
      <c r="E564" t="str">
        <f t="shared" si="40"/>
        <v>Germany</v>
      </c>
      <c r="F564" s="1">
        <f t="shared" si="41"/>
        <v>80</v>
      </c>
      <c r="G564">
        <v>0.3</v>
      </c>
      <c r="H564" s="1">
        <f t="shared" si="42"/>
        <v>56</v>
      </c>
      <c r="I564" s="3">
        <v>45888</v>
      </c>
      <c r="J564" s="3" t="str">
        <f t="shared" si="43"/>
        <v>Tue</v>
      </c>
      <c r="K564" s="2">
        <v>0.69097222222222221</v>
      </c>
      <c r="L564">
        <f t="shared" si="44"/>
        <v>16</v>
      </c>
      <c r="M564">
        <f>_xlfn.XLOOKUP(B564,Email_Data!A:A,Email_Data!C:C,"Organic",0)</f>
        <v>0</v>
      </c>
      <c r="N564">
        <f>_xlfn.XLOOKUP(Table1[[#This Row],[Filmmaker_ID]],Email_Data!$A:$A,Email_Data!$G:$G,"Not Found")</f>
        <v>12</v>
      </c>
    </row>
    <row r="565" spans="1:14" x14ac:dyDescent="0.3">
      <c r="A565" t="s">
        <v>2843</v>
      </c>
      <c r="B565" t="s">
        <v>524</v>
      </c>
      <c r="C565" t="s">
        <v>6286</v>
      </c>
      <c r="D565" t="s">
        <v>6299</v>
      </c>
      <c r="E565" t="str">
        <f t="shared" si="40"/>
        <v>United Kingdom</v>
      </c>
      <c r="F565" s="1">
        <f t="shared" si="41"/>
        <v>50</v>
      </c>
      <c r="G565">
        <v>0.1</v>
      </c>
      <c r="H565" s="1">
        <f t="shared" si="42"/>
        <v>45</v>
      </c>
      <c r="I565" s="3">
        <v>45852</v>
      </c>
      <c r="J565" s="3" t="str">
        <f t="shared" si="43"/>
        <v>Mon</v>
      </c>
      <c r="K565" s="2">
        <v>0.74930555555555556</v>
      </c>
      <c r="L565">
        <f t="shared" si="44"/>
        <v>17</v>
      </c>
      <c r="M565">
        <f>_xlfn.XLOOKUP(B565,Email_Data!A:A,Email_Data!C:C,"Organic",0)</f>
        <v>0</v>
      </c>
      <c r="N565">
        <f>_xlfn.XLOOKUP(Table1[[#This Row],[Filmmaker_ID]],Email_Data!$A:$A,Email_Data!$G:$G,"Not Found")</f>
        <v>15</v>
      </c>
    </row>
    <row r="566" spans="1:14" x14ac:dyDescent="0.3">
      <c r="A566" t="s">
        <v>2844</v>
      </c>
      <c r="B566" t="s">
        <v>525</v>
      </c>
      <c r="C566" t="s">
        <v>6281</v>
      </c>
      <c r="D566" t="s">
        <v>6295</v>
      </c>
      <c r="E566" t="str">
        <f t="shared" si="40"/>
        <v>United States</v>
      </c>
      <c r="F566" s="1">
        <f t="shared" si="41"/>
        <v>70</v>
      </c>
      <c r="G566">
        <v>0.1</v>
      </c>
      <c r="H566" s="1">
        <f t="shared" si="42"/>
        <v>63</v>
      </c>
      <c r="I566" s="3">
        <v>45853</v>
      </c>
      <c r="J566" s="3" t="str">
        <f t="shared" si="43"/>
        <v>Tue</v>
      </c>
      <c r="K566" s="2">
        <v>0.74305555555555558</v>
      </c>
      <c r="L566">
        <f t="shared" si="44"/>
        <v>17</v>
      </c>
      <c r="M566" t="str">
        <f>_xlfn.XLOOKUP(B566,Email_Data!A:A,Email_Data!C:C,"Organic",0)</f>
        <v>Organic</v>
      </c>
      <c r="N566" t="str">
        <f>_xlfn.XLOOKUP(Table1[[#This Row],[Filmmaker_ID]],Email_Data!$A:$A,Email_Data!$G:$G,"Not Found")</f>
        <v>Not Found</v>
      </c>
    </row>
    <row r="567" spans="1:14" x14ac:dyDescent="0.3">
      <c r="A567" t="s">
        <v>2845</v>
      </c>
      <c r="B567" t="s">
        <v>526</v>
      </c>
      <c r="C567" t="s">
        <v>6287</v>
      </c>
      <c r="D567" t="s">
        <v>6295</v>
      </c>
      <c r="E567" t="str">
        <f t="shared" si="40"/>
        <v>United States</v>
      </c>
      <c r="F567" s="1">
        <f t="shared" si="41"/>
        <v>50</v>
      </c>
      <c r="G567">
        <v>0.3</v>
      </c>
      <c r="H567" s="1">
        <f t="shared" si="42"/>
        <v>35</v>
      </c>
      <c r="I567" s="3">
        <v>45866</v>
      </c>
      <c r="J567" s="3" t="str">
        <f t="shared" si="43"/>
        <v>Mon</v>
      </c>
      <c r="K567" s="2">
        <v>0.55972222222222223</v>
      </c>
      <c r="L567">
        <f t="shared" si="44"/>
        <v>13</v>
      </c>
      <c r="M567">
        <f>_xlfn.XLOOKUP(B567,Email_Data!A:A,Email_Data!C:C,"Organic",0)</f>
        <v>1</v>
      </c>
      <c r="N567">
        <f>_xlfn.XLOOKUP(Table1[[#This Row],[Filmmaker_ID]],Email_Data!$A:$A,Email_Data!$G:$G,"Not Found")</f>
        <v>13</v>
      </c>
    </row>
    <row r="568" spans="1:14" x14ac:dyDescent="0.3">
      <c r="A568" t="s">
        <v>2846</v>
      </c>
      <c r="B568" t="s">
        <v>527</v>
      </c>
      <c r="C568" t="s">
        <v>6286</v>
      </c>
      <c r="D568" t="s">
        <v>6299</v>
      </c>
      <c r="E568" t="str">
        <f t="shared" si="40"/>
        <v>United Kingdom</v>
      </c>
      <c r="F568" s="1">
        <f t="shared" si="41"/>
        <v>50</v>
      </c>
      <c r="G568">
        <v>0.2</v>
      </c>
      <c r="H568" s="1">
        <f t="shared" si="42"/>
        <v>40</v>
      </c>
      <c r="I568" s="3">
        <v>45869</v>
      </c>
      <c r="J568" s="3" t="str">
        <f t="shared" si="43"/>
        <v>Thu</v>
      </c>
      <c r="K568" s="2">
        <v>0.44722222222222224</v>
      </c>
      <c r="L568">
        <f t="shared" si="44"/>
        <v>10</v>
      </c>
      <c r="M568" t="str">
        <f>_xlfn.XLOOKUP(B568,Email_Data!A:A,Email_Data!C:C,"Organic",0)</f>
        <v>Organic</v>
      </c>
      <c r="N568" t="str">
        <f>_xlfn.XLOOKUP(Table1[[#This Row],[Filmmaker_ID]],Email_Data!$A:$A,Email_Data!$G:$G,"Not Found")</f>
        <v>Not Found</v>
      </c>
    </row>
    <row r="569" spans="1:14" x14ac:dyDescent="0.3">
      <c r="A569" t="s">
        <v>2847</v>
      </c>
      <c r="B569" t="s">
        <v>528</v>
      </c>
      <c r="C569" t="s">
        <v>6286</v>
      </c>
      <c r="D569" t="s">
        <v>6299</v>
      </c>
      <c r="E569" t="str">
        <f t="shared" si="40"/>
        <v>United Kingdom</v>
      </c>
      <c r="F569" s="1">
        <f t="shared" si="41"/>
        <v>50</v>
      </c>
      <c r="G569">
        <v>0</v>
      </c>
      <c r="H569" s="1">
        <f t="shared" si="42"/>
        <v>50</v>
      </c>
      <c r="I569" s="3">
        <v>45854</v>
      </c>
      <c r="J569" s="3" t="str">
        <f t="shared" si="43"/>
        <v>Wed</v>
      </c>
      <c r="K569" s="2">
        <v>0.71944444444444444</v>
      </c>
      <c r="L569">
        <f t="shared" si="44"/>
        <v>17</v>
      </c>
      <c r="M569" t="str">
        <f>_xlfn.XLOOKUP(B569,Email_Data!A:A,Email_Data!C:C,"Organic",0)</f>
        <v>Organic</v>
      </c>
      <c r="N569" t="str">
        <f>_xlfn.XLOOKUP(Table1[[#This Row],[Filmmaker_ID]],Email_Data!$A:$A,Email_Data!$G:$G,"Not Found")</f>
        <v>Not Found</v>
      </c>
    </row>
    <row r="570" spans="1:14" x14ac:dyDescent="0.3">
      <c r="A570" t="s">
        <v>2848</v>
      </c>
      <c r="B570" t="s">
        <v>529</v>
      </c>
      <c r="C570" t="s">
        <v>6288</v>
      </c>
      <c r="D570" t="s">
        <v>6295</v>
      </c>
      <c r="E570" t="str">
        <f t="shared" si="40"/>
        <v>United States</v>
      </c>
      <c r="F570" s="1">
        <f t="shared" si="41"/>
        <v>70</v>
      </c>
      <c r="G570">
        <v>0.2</v>
      </c>
      <c r="H570" s="1">
        <f t="shared" si="42"/>
        <v>56</v>
      </c>
      <c r="I570" s="3">
        <v>45851</v>
      </c>
      <c r="J570" s="3" t="str">
        <f t="shared" si="43"/>
        <v>Sun</v>
      </c>
      <c r="K570" s="2">
        <v>0.41249999999999998</v>
      </c>
      <c r="L570">
        <f t="shared" si="44"/>
        <v>9</v>
      </c>
      <c r="M570" t="str">
        <f>_xlfn.XLOOKUP(B570,Email_Data!A:A,Email_Data!C:C,"Organic",0)</f>
        <v>Organic</v>
      </c>
      <c r="N570" t="str">
        <f>_xlfn.XLOOKUP(Table1[[#This Row],[Filmmaker_ID]],Email_Data!$A:$A,Email_Data!$G:$G,"Not Found")</f>
        <v>Not Found</v>
      </c>
    </row>
    <row r="571" spans="1:14" x14ac:dyDescent="0.3">
      <c r="A571" t="s">
        <v>2849</v>
      </c>
      <c r="B571" t="s">
        <v>341</v>
      </c>
      <c r="C571" t="s">
        <v>6285</v>
      </c>
      <c r="D571" t="s">
        <v>6305</v>
      </c>
      <c r="E571" t="str">
        <f t="shared" si="40"/>
        <v>Australia</v>
      </c>
      <c r="F571" s="1">
        <f t="shared" si="41"/>
        <v>50</v>
      </c>
      <c r="G571">
        <v>0</v>
      </c>
      <c r="H571" s="1">
        <f t="shared" si="42"/>
        <v>50</v>
      </c>
      <c r="I571" s="3">
        <v>45889</v>
      </c>
      <c r="J571" s="3" t="str">
        <f t="shared" si="43"/>
        <v>Wed</v>
      </c>
      <c r="K571" s="2">
        <v>0.71458333333333335</v>
      </c>
      <c r="L571">
        <f t="shared" si="44"/>
        <v>17</v>
      </c>
      <c r="M571">
        <f>_xlfn.XLOOKUP(B571,Email_Data!A:A,Email_Data!C:C,"Organic",0)</f>
        <v>0</v>
      </c>
      <c r="N571">
        <f>_xlfn.XLOOKUP(Table1[[#This Row],[Filmmaker_ID]],Email_Data!$A:$A,Email_Data!$G:$G,"Not Found")</f>
        <v>11</v>
      </c>
    </row>
    <row r="572" spans="1:14" x14ac:dyDescent="0.3">
      <c r="A572" t="s">
        <v>2850</v>
      </c>
      <c r="B572" t="s">
        <v>530</v>
      </c>
      <c r="C572" t="s">
        <v>6287</v>
      </c>
      <c r="D572" t="s">
        <v>6305</v>
      </c>
      <c r="E572" t="str">
        <f t="shared" si="40"/>
        <v>Australia</v>
      </c>
      <c r="F572" s="1">
        <f t="shared" si="41"/>
        <v>50</v>
      </c>
      <c r="G572">
        <v>0.4</v>
      </c>
      <c r="H572" s="1">
        <f t="shared" si="42"/>
        <v>30</v>
      </c>
      <c r="I572" s="3">
        <v>45844</v>
      </c>
      <c r="J572" s="3" t="str">
        <f t="shared" si="43"/>
        <v>Sun</v>
      </c>
      <c r="K572" s="2">
        <v>0.5</v>
      </c>
      <c r="L572">
        <f t="shared" si="44"/>
        <v>12</v>
      </c>
      <c r="M572">
        <f>_xlfn.XLOOKUP(B572,Email_Data!A:A,Email_Data!C:C,"Organic",0)</f>
        <v>0</v>
      </c>
      <c r="N572">
        <f>_xlfn.XLOOKUP(Table1[[#This Row],[Filmmaker_ID]],Email_Data!$A:$A,Email_Data!$G:$G,"Not Found")</f>
        <v>19</v>
      </c>
    </row>
    <row r="573" spans="1:14" x14ac:dyDescent="0.3">
      <c r="A573" t="s">
        <v>2851</v>
      </c>
      <c r="B573" t="s">
        <v>531</v>
      </c>
      <c r="C573" t="s">
        <v>6291</v>
      </c>
      <c r="D573" t="s">
        <v>6295</v>
      </c>
      <c r="E573" t="str">
        <f t="shared" si="40"/>
        <v>United States</v>
      </c>
      <c r="F573" s="1">
        <f t="shared" si="41"/>
        <v>50</v>
      </c>
      <c r="G573">
        <v>0.1</v>
      </c>
      <c r="H573" s="1">
        <f t="shared" si="42"/>
        <v>45</v>
      </c>
      <c r="I573" s="3">
        <v>45887</v>
      </c>
      <c r="J573" s="3" t="str">
        <f t="shared" si="43"/>
        <v>Mon</v>
      </c>
      <c r="K573" s="2">
        <v>0.63888888888888884</v>
      </c>
      <c r="L573">
        <f t="shared" si="44"/>
        <v>15</v>
      </c>
      <c r="M573" t="str">
        <f>_xlfn.XLOOKUP(B573,Email_Data!A:A,Email_Data!C:C,"Organic",0)</f>
        <v>Organic</v>
      </c>
      <c r="N573" t="str">
        <f>_xlfn.XLOOKUP(Table1[[#This Row],[Filmmaker_ID]],Email_Data!$A:$A,Email_Data!$G:$G,"Not Found")</f>
        <v>Not Found</v>
      </c>
    </row>
    <row r="574" spans="1:14" x14ac:dyDescent="0.3">
      <c r="A574" t="s">
        <v>2852</v>
      </c>
      <c r="B574" t="s">
        <v>532</v>
      </c>
      <c r="C574" t="s">
        <v>6281</v>
      </c>
      <c r="D574" t="s">
        <v>6303</v>
      </c>
      <c r="E574" t="str">
        <f t="shared" si="40"/>
        <v>Canada</v>
      </c>
      <c r="F574" s="1">
        <f t="shared" si="41"/>
        <v>70</v>
      </c>
      <c r="G574">
        <v>0</v>
      </c>
      <c r="H574" s="1">
        <f t="shared" si="42"/>
        <v>70</v>
      </c>
      <c r="I574" s="3">
        <v>45869</v>
      </c>
      <c r="J574" s="3" t="str">
        <f t="shared" si="43"/>
        <v>Thu</v>
      </c>
      <c r="K574" s="2">
        <v>0.70763888888888893</v>
      </c>
      <c r="L574">
        <f t="shared" si="44"/>
        <v>16</v>
      </c>
      <c r="M574">
        <f>_xlfn.XLOOKUP(B574,Email_Data!A:A,Email_Data!C:C,"Organic",0)</f>
        <v>0</v>
      </c>
      <c r="N574">
        <f>_xlfn.XLOOKUP(Table1[[#This Row],[Filmmaker_ID]],Email_Data!$A:$A,Email_Data!$G:$G,"Not Found")</f>
        <v>11</v>
      </c>
    </row>
    <row r="575" spans="1:14" x14ac:dyDescent="0.3">
      <c r="A575" t="s">
        <v>2853</v>
      </c>
      <c r="B575" t="s">
        <v>533</v>
      </c>
      <c r="C575" t="s">
        <v>6281</v>
      </c>
      <c r="D575" t="s">
        <v>6297</v>
      </c>
      <c r="E575" t="str">
        <f t="shared" si="40"/>
        <v>India</v>
      </c>
      <c r="F575" s="1">
        <f t="shared" si="41"/>
        <v>70</v>
      </c>
      <c r="G575">
        <v>0.3</v>
      </c>
      <c r="H575" s="1">
        <f t="shared" si="42"/>
        <v>49</v>
      </c>
      <c r="I575" s="3">
        <v>45892</v>
      </c>
      <c r="J575" s="3" t="str">
        <f t="shared" si="43"/>
        <v>Sat</v>
      </c>
      <c r="K575" s="2">
        <v>0.72569444444444442</v>
      </c>
      <c r="L575">
        <f t="shared" si="44"/>
        <v>17</v>
      </c>
      <c r="M575">
        <f>_xlfn.XLOOKUP(B575,Email_Data!A:A,Email_Data!C:C,"Organic",0)</f>
        <v>0</v>
      </c>
      <c r="N575">
        <f>_xlfn.XLOOKUP(Table1[[#This Row],[Filmmaker_ID]],Email_Data!$A:$A,Email_Data!$G:$G,"Not Found")</f>
        <v>16</v>
      </c>
    </row>
    <row r="576" spans="1:14" x14ac:dyDescent="0.3">
      <c r="A576" t="s">
        <v>2854</v>
      </c>
      <c r="B576" t="s">
        <v>534</v>
      </c>
      <c r="C576" t="s">
        <v>6288</v>
      </c>
      <c r="D576" t="s">
        <v>6301</v>
      </c>
      <c r="E576" t="str">
        <f t="shared" si="40"/>
        <v>Germany</v>
      </c>
      <c r="F576" s="1">
        <f t="shared" si="41"/>
        <v>70</v>
      </c>
      <c r="G576">
        <v>0</v>
      </c>
      <c r="H576" s="1">
        <f t="shared" si="42"/>
        <v>70</v>
      </c>
      <c r="I576" s="3">
        <v>45856</v>
      </c>
      <c r="J576" s="3" t="str">
        <f t="shared" si="43"/>
        <v>Fri</v>
      </c>
      <c r="K576" s="2">
        <v>0.4597222222222222</v>
      </c>
      <c r="L576">
        <f t="shared" si="44"/>
        <v>11</v>
      </c>
      <c r="M576">
        <f>_xlfn.XLOOKUP(B576,Email_Data!A:A,Email_Data!C:C,"Organic",0)</f>
        <v>1</v>
      </c>
      <c r="N576">
        <f>_xlfn.XLOOKUP(Table1[[#This Row],[Filmmaker_ID]],Email_Data!$A:$A,Email_Data!$G:$G,"Not Found")</f>
        <v>16</v>
      </c>
    </row>
    <row r="577" spans="1:14" x14ac:dyDescent="0.3">
      <c r="A577" t="s">
        <v>2855</v>
      </c>
      <c r="B577" t="s">
        <v>535</v>
      </c>
      <c r="C577" t="s">
        <v>6282</v>
      </c>
      <c r="D577" t="s">
        <v>6295</v>
      </c>
      <c r="E577" t="str">
        <f t="shared" si="40"/>
        <v>United States</v>
      </c>
      <c r="F577" s="1">
        <f t="shared" si="41"/>
        <v>70</v>
      </c>
      <c r="G577">
        <v>0.2</v>
      </c>
      <c r="H577" s="1">
        <f t="shared" si="42"/>
        <v>56</v>
      </c>
      <c r="I577" s="3">
        <v>45874</v>
      </c>
      <c r="J577" s="3" t="str">
        <f t="shared" si="43"/>
        <v>Tue</v>
      </c>
      <c r="K577" s="2">
        <v>0.44513888888888886</v>
      </c>
      <c r="L577">
        <f t="shared" si="44"/>
        <v>10</v>
      </c>
      <c r="M577">
        <f>_xlfn.XLOOKUP(B577,Email_Data!A:A,Email_Data!C:C,"Organic",0)</f>
        <v>0</v>
      </c>
      <c r="N577">
        <f>_xlfn.XLOOKUP(Table1[[#This Row],[Filmmaker_ID]],Email_Data!$A:$A,Email_Data!$G:$G,"Not Found")</f>
        <v>9</v>
      </c>
    </row>
    <row r="578" spans="1:14" x14ac:dyDescent="0.3">
      <c r="A578" t="s">
        <v>2856</v>
      </c>
      <c r="B578" t="s">
        <v>536</v>
      </c>
      <c r="C578" t="s">
        <v>6286</v>
      </c>
      <c r="D578" t="s">
        <v>6295</v>
      </c>
      <c r="E578" t="str">
        <f t="shared" ref="E578:E641" si="45">VLOOKUP(D578,CODECHECK,2,FALSE)</f>
        <v>United States</v>
      </c>
      <c r="F578" s="1">
        <f t="shared" ref="F578:F641" si="46">VLOOKUP(C578,Pricelist,2,FALSE)</f>
        <v>50</v>
      </c>
      <c r="G578">
        <v>0.3</v>
      </c>
      <c r="H578" s="1">
        <f t="shared" ref="H578:H641" si="47">F578-(G578*F578)</f>
        <v>35</v>
      </c>
      <c r="I578" s="3">
        <v>45844</v>
      </c>
      <c r="J578" s="3" t="str">
        <f t="shared" ref="J578:J641" si="48">TEXT(I578,"ddd")</f>
        <v>Sun</v>
      </c>
      <c r="K578" s="2">
        <v>0.54027777777777775</v>
      </c>
      <c r="L578">
        <f t="shared" ref="L578:L641" si="49">HOUR(K578)</f>
        <v>12</v>
      </c>
      <c r="M578">
        <f>_xlfn.XLOOKUP(B578,Email_Data!A:A,Email_Data!C:C,"Organic",0)</f>
        <v>0</v>
      </c>
      <c r="N578">
        <f>_xlfn.XLOOKUP(Table1[[#This Row],[Filmmaker_ID]],Email_Data!$A:$A,Email_Data!$G:$G,"Not Found")</f>
        <v>11</v>
      </c>
    </row>
    <row r="579" spans="1:14" x14ac:dyDescent="0.3">
      <c r="A579" t="s">
        <v>2857</v>
      </c>
      <c r="B579" t="s">
        <v>537</v>
      </c>
      <c r="C579" t="s">
        <v>6283</v>
      </c>
      <c r="D579" t="s">
        <v>6295</v>
      </c>
      <c r="E579" t="str">
        <f t="shared" si="45"/>
        <v>United States</v>
      </c>
      <c r="F579" s="1">
        <f t="shared" si="46"/>
        <v>80</v>
      </c>
      <c r="G579">
        <v>0.3</v>
      </c>
      <c r="H579" s="1">
        <f t="shared" si="47"/>
        <v>56</v>
      </c>
      <c r="I579" s="3">
        <v>45867</v>
      </c>
      <c r="J579" s="3" t="str">
        <f t="shared" si="48"/>
        <v>Tue</v>
      </c>
      <c r="K579" s="2">
        <v>0.60555555555555551</v>
      </c>
      <c r="L579">
        <f t="shared" si="49"/>
        <v>14</v>
      </c>
      <c r="M579">
        <f>_xlfn.XLOOKUP(B579,Email_Data!A:A,Email_Data!C:C,"Organic",0)</f>
        <v>0</v>
      </c>
      <c r="N579">
        <f>_xlfn.XLOOKUP(Table1[[#This Row],[Filmmaker_ID]],Email_Data!$A:$A,Email_Data!$G:$G,"Not Found")</f>
        <v>14</v>
      </c>
    </row>
    <row r="580" spans="1:14" x14ac:dyDescent="0.3">
      <c r="A580" t="s">
        <v>2858</v>
      </c>
      <c r="B580" t="s">
        <v>538</v>
      </c>
      <c r="C580" t="s">
        <v>6283</v>
      </c>
      <c r="D580" t="s">
        <v>6313</v>
      </c>
      <c r="E580" t="str">
        <f t="shared" si="45"/>
        <v>South Korea</v>
      </c>
      <c r="F580" s="1">
        <f t="shared" si="46"/>
        <v>80</v>
      </c>
      <c r="G580">
        <v>0</v>
      </c>
      <c r="H580" s="1">
        <f t="shared" si="47"/>
        <v>80</v>
      </c>
      <c r="I580" s="3">
        <v>45856</v>
      </c>
      <c r="J580" s="3" t="str">
        <f t="shared" si="48"/>
        <v>Fri</v>
      </c>
      <c r="K580" s="2">
        <v>0.60069444444444442</v>
      </c>
      <c r="L580">
        <f t="shared" si="49"/>
        <v>14</v>
      </c>
      <c r="M580">
        <f>_xlfn.XLOOKUP(B580,Email_Data!A:A,Email_Data!C:C,"Organic",0)</f>
        <v>0</v>
      </c>
      <c r="N580">
        <f>_xlfn.XLOOKUP(Table1[[#This Row],[Filmmaker_ID]],Email_Data!$A:$A,Email_Data!$G:$G,"Not Found")</f>
        <v>18</v>
      </c>
    </row>
    <row r="581" spans="1:14" x14ac:dyDescent="0.3">
      <c r="A581" t="s">
        <v>2859</v>
      </c>
      <c r="B581" t="s">
        <v>539</v>
      </c>
      <c r="C581" t="s">
        <v>6284</v>
      </c>
      <c r="D581" t="s">
        <v>6295</v>
      </c>
      <c r="E581" t="str">
        <f t="shared" si="45"/>
        <v>United States</v>
      </c>
      <c r="F581" s="1">
        <f t="shared" si="46"/>
        <v>50</v>
      </c>
      <c r="G581">
        <v>0</v>
      </c>
      <c r="H581" s="1">
        <f t="shared" si="47"/>
        <v>50</v>
      </c>
      <c r="I581" s="3">
        <v>45894</v>
      </c>
      <c r="J581" s="3" t="str">
        <f t="shared" si="48"/>
        <v>Mon</v>
      </c>
      <c r="K581" s="2">
        <v>0.72222222222222221</v>
      </c>
      <c r="L581">
        <f t="shared" si="49"/>
        <v>17</v>
      </c>
      <c r="M581">
        <f>_xlfn.XLOOKUP(B581,Email_Data!A:A,Email_Data!C:C,"Organic",0)</f>
        <v>0</v>
      </c>
      <c r="N581">
        <f>_xlfn.XLOOKUP(Table1[[#This Row],[Filmmaker_ID]],Email_Data!$A:$A,Email_Data!$G:$G,"Not Found")</f>
        <v>18</v>
      </c>
    </row>
    <row r="582" spans="1:14" x14ac:dyDescent="0.3">
      <c r="A582" t="s">
        <v>2860</v>
      </c>
      <c r="B582" t="s">
        <v>540</v>
      </c>
      <c r="C582" t="s">
        <v>6285</v>
      </c>
      <c r="D582" t="s">
        <v>6297</v>
      </c>
      <c r="E582" t="str">
        <f t="shared" si="45"/>
        <v>India</v>
      </c>
      <c r="F582" s="1">
        <f t="shared" si="46"/>
        <v>50</v>
      </c>
      <c r="G582">
        <v>0.3</v>
      </c>
      <c r="H582" s="1">
        <f t="shared" si="47"/>
        <v>35</v>
      </c>
      <c r="I582" s="3">
        <v>45850</v>
      </c>
      <c r="J582" s="3" t="str">
        <f t="shared" si="48"/>
        <v>Sat</v>
      </c>
      <c r="K582" s="2">
        <v>0.43611111111111112</v>
      </c>
      <c r="L582">
        <f t="shared" si="49"/>
        <v>10</v>
      </c>
      <c r="M582">
        <f>_xlfn.XLOOKUP(B582,Email_Data!A:A,Email_Data!C:C,"Organic",0)</f>
        <v>0</v>
      </c>
      <c r="N582">
        <f>_xlfn.XLOOKUP(Table1[[#This Row],[Filmmaker_ID]],Email_Data!$A:$A,Email_Data!$G:$G,"Not Found")</f>
        <v>15</v>
      </c>
    </row>
    <row r="583" spans="1:14" x14ac:dyDescent="0.3">
      <c r="A583" t="s">
        <v>2861</v>
      </c>
      <c r="B583" t="s">
        <v>541</v>
      </c>
      <c r="C583" t="s">
        <v>6282</v>
      </c>
      <c r="D583" t="s">
        <v>6295</v>
      </c>
      <c r="E583" t="str">
        <f t="shared" si="45"/>
        <v>United States</v>
      </c>
      <c r="F583" s="1">
        <f t="shared" si="46"/>
        <v>70</v>
      </c>
      <c r="G583">
        <v>0.2</v>
      </c>
      <c r="H583" s="1">
        <f t="shared" si="47"/>
        <v>56</v>
      </c>
      <c r="I583" s="3">
        <v>45847</v>
      </c>
      <c r="J583" s="3" t="str">
        <f t="shared" si="48"/>
        <v>Wed</v>
      </c>
      <c r="K583" s="2">
        <v>0.70833333333333337</v>
      </c>
      <c r="L583">
        <f t="shared" si="49"/>
        <v>17</v>
      </c>
      <c r="M583">
        <f>_xlfn.XLOOKUP(B583,Email_Data!A:A,Email_Data!C:C,"Organic",0)</f>
        <v>0</v>
      </c>
      <c r="N583">
        <f>_xlfn.XLOOKUP(Table1[[#This Row],[Filmmaker_ID]],Email_Data!$A:$A,Email_Data!$G:$G,"Not Found")</f>
        <v>11</v>
      </c>
    </row>
    <row r="584" spans="1:14" x14ac:dyDescent="0.3">
      <c r="A584" t="s">
        <v>2862</v>
      </c>
      <c r="B584" t="s">
        <v>426</v>
      </c>
      <c r="C584" t="s">
        <v>6281</v>
      </c>
      <c r="D584" t="s">
        <v>6303</v>
      </c>
      <c r="E584" t="str">
        <f t="shared" si="45"/>
        <v>Canada</v>
      </c>
      <c r="F584" s="1">
        <f t="shared" si="46"/>
        <v>70</v>
      </c>
      <c r="G584">
        <v>0.3</v>
      </c>
      <c r="H584" s="1">
        <f t="shared" si="47"/>
        <v>49</v>
      </c>
      <c r="I584" s="3">
        <v>45855</v>
      </c>
      <c r="J584" s="3" t="str">
        <f t="shared" si="48"/>
        <v>Thu</v>
      </c>
      <c r="K584" s="2">
        <v>0.49236111111111114</v>
      </c>
      <c r="L584">
        <f t="shared" si="49"/>
        <v>11</v>
      </c>
      <c r="M584">
        <f>_xlfn.XLOOKUP(B584,Email_Data!A:A,Email_Data!C:C,"Organic",0)</f>
        <v>0</v>
      </c>
      <c r="N584">
        <f>_xlfn.XLOOKUP(Table1[[#This Row],[Filmmaker_ID]],Email_Data!$A:$A,Email_Data!$G:$G,"Not Found")</f>
        <v>14</v>
      </c>
    </row>
    <row r="585" spans="1:14" x14ac:dyDescent="0.3">
      <c r="A585" t="s">
        <v>2863</v>
      </c>
      <c r="B585" t="s">
        <v>542</v>
      </c>
      <c r="C585" t="s">
        <v>6288</v>
      </c>
      <c r="D585" t="s">
        <v>6295</v>
      </c>
      <c r="E585" t="str">
        <f t="shared" si="45"/>
        <v>United States</v>
      </c>
      <c r="F585" s="1">
        <f t="shared" si="46"/>
        <v>70</v>
      </c>
      <c r="G585">
        <v>0.3</v>
      </c>
      <c r="H585" s="1">
        <f t="shared" si="47"/>
        <v>49</v>
      </c>
      <c r="I585" s="3">
        <v>45851</v>
      </c>
      <c r="J585" s="3" t="str">
        <f t="shared" si="48"/>
        <v>Sun</v>
      </c>
      <c r="K585" s="2">
        <v>0.61875000000000002</v>
      </c>
      <c r="L585">
        <f t="shared" si="49"/>
        <v>14</v>
      </c>
      <c r="M585">
        <f>_xlfn.XLOOKUP(B585,Email_Data!A:A,Email_Data!C:C,"Organic",0)</f>
        <v>0</v>
      </c>
      <c r="N585">
        <f>_xlfn.XLOOKUP(Table1[[#This Row],[Filmmaker_ID]],Email_Data!$A:$A,Email_Data!$G:$G,"Not Found")</f>
        <v>16</v>
      </c>
    </row>
    <row r="586" spans="1:14" x14ac:dyDescent="0.3">
      <c r="A586" t="s">
        <v>2864</v>
      </c>
      <c r="B586" t="s">
        <v>543</v>
      </c>
      <c r="C586" t="s">
        <v>6287</v>
      </c>
      <c r="D586" t="s">
        <v>6303</v>
      </c>
      <c r="E586" t="str">
        <f t="shared" si="45"/>
        <v>Canada</v>
      </c>
      <c r="F586" s="1">
        <f t="shared" si="46"/>
        <v>50</v>
      </c>
      <c r="G586">
        <v>0</v>
      </c>
      <c r="H586" s="1">
        <f t="shared" si="47"/>
        <v>50</v>
      </c>
      <c r="I586" s="3">
        <v>45844</v>
      </c>
      <c r="J586" s="3" t="str">
        <f t="shared" si="48"/>
        <v>Sun</v>
      </c>
      <c r="K586" s="2">
        <v>0.4375</v>
      </c>
      <c r="L586">
        <f t="shared" si="49"/>
        <v>10</v>
      </c>
      <c r="M586">
        <f>_xlfn.XLOOKUP(B586,Email_Data!A:A,Email_Data!C:C,"Organic",0)</f>
        <v>0</v>
      </c>
      <c r="N586">
        <f>_xlfn.XLOOKUP(Table1[[#This Row],[Filmmaker_ID]],Email_Data!$A:$A,Email_Data!$G:$G,"Not Found")</f>
        <v>9</v>
      </c>
    </row>
    <row r="587" spans="1:14" x14ac:dyDescent="0.3">
      <c r="A587" t="s">
        <v>2865</v>
      </c>
      <c r="B587" t="s">
        <v>544</v>
      </c>
      <c r="C587" t="s">
        <v>6281</v>
      </c>
      <c r="D587" t="s">
        <v>6311</v>
      </c>
      <c r="E587" t="str">
        <f t="shared" si="45"/>
        <v>Mexico</v>
      </c>
      <c r="F587" s="1">
        <f t="shared" si="46"/>
        <v>70</v>
      </c>
      <c r="G587">
        <v>0.2</v>
      </c>
      <c r="H587" s="1">
        <f t="shared" si="47"/>
        <v>56</v>
      </c>
      <c r="I587" s="3">
        <v>45858</v>
      </c>
      <c r="J587" s="3" t="str">
        <f t="shared" si="48"/>
        <v>Sun</v>
      </c>
      <c r="K587" s="2">
        <v>0.40347222222222223</v>
      </c>
      <c r="L587">
        <f t="shared" si="49"/>
        <v>9</v>
      </c>
      <c r="M587">
        <f>_xlfn.XLOOKUP(B587,Email_Data!A:A,Email_Data!C:C,"Organic",0)</f>
        <v>0</v>
      </c>
      <c r="N587">
        <f>_xlfn.XLOOKUP(Table1[[#This Row],[Filmmaker_ID]],Email_Data!$A:$A,Email_Data!$G:$G,"Not Found")</f>
        <v>14</v>
      </c>
    </row>
    <row r="588" spans="1:14" x14ac:dyDescent="0.3">
      <c r="A588" t="s">
        <v>2866</v>
      </c>
      <c r="B588" t="s">
        <v>545</v>
      </c>
      <c r="C588" t="s">
        <v>6289</v>
      </c>
      <c r="D588" t="s">
        <v>6309</v>
      </c>
      <c r="E588" t="str">
        <f t="shared" si="45"/>
        <v>France</v>
      </c>
      <c r="F588" s="1">
        <f t="shared" si="46"/>
        <v>50</v>
      </c>
      <c r="G588">
        <v>0.1</v>
      </c>
      <c r="H588" s="1">
        <f t="shared" si="47"/>
        <v>45</v>
      </c>
      <c r="I588" s="3">
        <v>45864</v>
      </c>
      <c r="J588" s="3" t="str">
        <f t="shared" si="48"/>
        <v>Sat</v>
      </c>
      <c r="K588" s="2">
        <v>0.63124999999999998</v>
      </c>
      <c r="L588">
        <f t="shared" si="49"/>
        <v>15</v>
      </c>
      <c r="M588">
        <f>_xlfn.XLOOKUP(B588,Email_Data!A:A,Email_Data!C:C,"Organic",0)</f>
        <v>0</v>
      </c>
      <c r="N588">
        <f>_xlfn.XLOOKUP(Table1[[#This Row],[Filmmaker_ID]],Email_Data!$A:$A,Email_Data!$G:$G,"Not Found")</f>
        <v>17</v>
      </c>
    </row>
    <row r="589" spans="1:14" x14ac:dyDescent="0.3">
      <c r="A589" t="s">
        <v>2867</v>
      </c>
      <c r="B589" t="s">
        <v>546</v>
      </c>
      <c r="C589" t="s">
        <v>6286</v>
      </c>
      <c r="D589" t="s">
        <v>6305</v>
      </c>
      <c r="E589" t="str">
        <f t="shared" si="45"/>
        <v>Australia</v>
      </c>
      <c r="F589" s="1">
        <f t="shared" si="46"/>
        <v>50</v>
      </c>
      <c r="G589">
        <v>0.2</v>
      </c>
      <c r="H589" s="1">
        <f t="shared" si="47"/>
        <v>40</v>
      </c>
      <c r="I589" s="3">
        <v>45878</v>
      </c>
      <c r="J589" s="3" t="str">
        <f t="shared" si="48"/>
        <v>Sat</v>
      </c>
      <c r="K589" s="2">
        <v>0.5131944444444444</v>
      </c>
      <c r="L589">
        <f t="shared" si="49"/>
        <v>12</v>
      </c>
      <c r="M589">
        <f>_xlfn.XLOOKUP(B589,Email_Data!A:A,Email_Data!C:C,"Organic",0)</f>
        <v>0</v>
      </c>
      <c r="N589">
        <f>_xlfn.XLOOKUP(Table1[[#This Row],[Filmmaker_ID]],Email_Data!$A:$A,Email_Data!$G:$G,"Not Found")</f>
        <v>16</v>
      </c>
    </row>
    <row r="590" spans="1:14" x14ac:dyDescent="0.3">
      <c r="A590" t="s">
        <v>2868</v>
      </c>
      <c r="B590" t="s">
        <v>547</v>
      </c>
      <c r="C590" t="s">
        <v>6285</v>
      </c>
      <c r="D590" t="s">
        <v>6301</v>
      </c>
      <c r="E590" t="str">
        <f t="shared" si="45"/>
        <v>Germany</v>
      </c>
      <c r="F590" s="1">
        <f t="shared" si="46"/>
        <v>50</v>
      </c>
      <c r="G590">
        <v>0.2</v>
      </c>
      <c r="H590" s="1">
        <f t="shared" si="47"/>
        <v>40</v>
      </c>
      <c r="I590" s="3">
        <v>45841</v>
      </c>
      <c r="J590" s="3" t="str">
        <f t="shared" si="48"/>
        <v>Thu</v>
      </c>
      <c r="K590" s="2">
        <v>0.71666666666666667</v>
      </c>
      <c r="L590">
        <f t="shared" si="49"/>
        <v>17</v>
      </c>
      <c r="M590">
        <f>_xlfn.XLOOKUP(B590,Email_Data!A:A,Email_Data!C:C,"Organic",0)</f>
        <v>1</v>
      </c>
      <c r="N590">
        <f>_xlfn.XLOOKUP(Table1[[#This Row],[Filmmaker_ID]],Email_Data!$A:$A,Email_Data!$G:$G,"Not Found")</f>
        <v>16</v>
      </c>
    </row>
    <row r="591" spans="1:14" x14ac:dyDescent="0.3">
      <c r="A591" t="s">
        <v>2869</v>
      </c>
      <c r="B591" t="s">
        <v>548</v>
      </c>
      <c r="C591" t="s">
        <v>6290</v>
      </c>
      <c r="D591" t="s">
        <v>6295</v>
      </c>
      <c r="E591" t="str">
        <f t="shared" si="45"/>
        <v>United States</v>
      </c>
      <c r="F591" s="1">
        <f t="shared" si="46"/>
        <v>50</v>
      </c>
      <c r="G591">
        <v>0.2</v>
      </c>
      <c r="H591" s="1">
        <f t="shared" si="47"/>
        <v>40</v>
      </c>
      <c r="I591" s="3">
        <v>45874</v>
      </c>
      <c r="J591" s="3" t="str">
        <f t="shared" si="48"/>
        <v>Tue</v>
      </c>
      <c r="K591" s="2">
        <v>0.49305555555555558</v>
      </c>
      <c r="L591">
        <f t="shared" si="49"/>
        <v>11</v>
      </c>
      <c r="M591">
        <f>_xlfn.XLOOKUP(B591,Email_Data!A:A,Email_Data!C:C,"Organic",0)</f>
        <v>1</v>
      </c>
      <c r="N591">
        <f>_xlfn.XLOOKUP(Table1[[#This Row],[Filmmaker_ID]],Email_Data!$A:$A,Email_Data!$G:$G,"Not Found")</f>
        <v>14</v>
      </c>
    </row>
    <row r="592" spans="1:14" x14ac:dyDescent="0.3">
      <c r="A592" t="s">
        <v>2870</v>
      </c>
      <c r="B592" t="s">
        <v>268</v>
      </c>
      <c r="C592" t="s">
        <v>6289</v>
      </c>
      <c r="D592" t="s">
        <v>6295</v>
      </c>
      <c r="E592" t="str">
        <f t="shared" si="45"/>
        <v>United States</v>
      </c>
      <c r="F592" s="1">
        <f t="shared" si="46"/>
        <v>50</v>
      </c>
      <c r="G592">
        <v>0.3</v>
      </c>
      <c r="H592" s="1">
        <f t="shared" si="47"/>
        <v>35</v>
      </c>
      <c r="I592" s="3">
        <v>45842</v>
      </c>
      <c r="J592" s="3" t="str">
        <f t="shared" si="48"/>
        <v>Fri</v>
      </c>
      <c r="K592" s="2">
        <v>0.42708333333333331</v>
      </c>
      <c r="L592">
        <f t="shared" si="49"/>
        <v>10</v>
      </c>
      <c r="M592">
        <f>_xlfn.XLOOKUP(B592,Email_Data!A:A,Email_Data!C:C,"Organic",0)</f>
        <v>0</v>
      </c>
      <c r="N592">
        <f>_xlfn.XLOOKUP(Table1[[#This Row],[Filmmaker_ID]],Email_Data!$A:$A,Email_Data!$G:$G,"Not Found")</f>
        <v>7</v>
      </c>
    </row>
    <row r="593" spans="1:14" x14ac:dyDescent="0.3">
      <c r="A593" t="s">
        <v>2871</v>
      </c>
      <c r="B593" t="s">
        <v>549</v>
      </c>
      <c r="C593" t="s">
        <v>6289</v>
      </c>
      <c r="D593" t="s">
        <v>6309</v>
      </c>
      <c r="E593" t="str">
        <f t="shared" si="45"/>
        <v>France</v>
      </c>
      <c r="F593" s="1">
        <f t="shared" si="46"/>
        <v>50</v>
      </c>
      <c r="G593">
        <v>0.3</v>
      </c>
      <c r="H593" s="1">
        <f t="shared" si="47"/>
        <v>35</v>
      </c>
      <c r="I593" s="3">
        <v>45881</v>
      </c>
      <c r="J593" s="3" t="str">
        <f t="shared" si="48"/>
        <v>Tue</v>
      </c>
      <c r="K593" s="2">
        <v>0.5541666666666667</v>
      </c>
      <c r="L593">
        <f t="shared" si="49"/>
        <v>13</v>
      </c>
      <c r="M593">
        <f>_xlfn.XLOOKUP(B593,Email_Data!A:A,Email_Data!C:C,"Organic",0)</f>
        <v>0</v>
      </c>
      <c r="N593">
        <f>_xlfn.XLOOKUP(Table1[[#This Row],[Filmmaker_ID]],Email_Data!$A:$A,Email_Data!$G:$G,"Not Found")</f>
        <v>14</v>
      </c>
    </row>
    <row r="594" spans="1:14" x14ac:dyDescent="0.3">
      <c r="A594" t="s">
        <v>2872</v>
      </c>
      <c r="B594" t="s">
        <v>467</v>
      </c>
      <c r="C594" t="s">
        <v>6282</v>
      </c>
      <c r="D594" t="s">
        <v>6295</v>
      </c>
      <c r="E594" t="str">
        <f t="shared" si="45"/>
        <v>United States</v>
      </c>
      <c r="F594" s="1">
        <f t="shared" si="46"/>
        <v>70</v>
      </c>
      <c r="G594">
        <v>0.3</v>
      </c>
      <c r="H594" s="1">
        <f t="shared" si="47"/>
        <v>49</v>
      </c>
      <c r="I594" s="3">
        <v>45866</v>
      </c>
      <c r="J594" s="3" t="str">
        <f t="shared" si="48"/>
        <v>Mon</v>
      </c>
      <c r="K594" s="2">
        <v>0.4465277777777778</v>
      </c>
      <c r="L594">
        <f t="shared" si="49"/>
        <v>10</v>
      </c>
      <c r="M594" t="str">
        <f>_xlfn.XLOOKUP(B594,Email_Data!A:A,Email_Data!C:C,"Organic",0)</f>
        <v>Organic</v>
      </c>
      <c r="N594" t="str">
        <f>_xlfn.XLOOKUP(Table1[[#This Row],[Filmmaker_ID]],Email_Data!$A:$A,Email_Data!$G:$G,"Not Found")</f>
        <v>Not Found</v>
      </c>
    </row>
    <row r="595" spans="1:14" x14ac:dyDescent="0.3">
      <c r="A595" t="s">
        <v>2873</v>
      </c>
      <c r="B595" t="s">
        <v>550</v>
      </c>
      <c r="C595" t="s">
        <v>6287</v>
      </c>
      <c r="D595" t="s">
        <v>6301</v>
      </c>
      <c r="E595" t="str">
        <f t="shared" si="45"/>
        <v>Germany</v>
      </c>
      <c r="F595" s="1">
        <f t="shared" si="46"/>
        <v>50</v>
      </c>
      <c r="G595">
        <v>0.2</v>
      </c>
      <c r="H595" s="1">
        <f t="shared" si="47"/>
        <v>40</v>
      </c>
      <c r="I595" s="3">
        <v>45863</v>
      </c>
      <c r="J595" s="3" t="str">
        <f t="shared" si="48"/>
        <v>Fri</v>
      </c>
      <c r="K595" s="2">
        <v>0.62708333333333333</v>
      </c>
      <c r="L595">
        <f t="shared" si="49"/>
        <v>15</v>
      </c>
      <c r="M595">
        <f>_xlfn.XLOOKUP(B595,Email_Data!A:A,Email_Data!C:C,"Organic",0)</f>
        <v>0</v>
      </c>
      <c r="N595">
        <f>_xlfn.XLOOKUP(Table1[[#This Row],[Filmmaker_ID]],Email_Data!$A:$A,Email_Data!$G:$G,"Not Found")</f>
        <v>8</v>
      </c>
    </row>
    <row r="596" spans="1:14" x14ac:dyDescent="0.3">
      <c r="A596" t="s">
        <v>2874</v>
      </c>
      <c r="B596" t="s">
        <v>551</v>
      </c>
      <c r="C596" t="s">
        <v>6286</v>
      </c>
      <c r="D596" t="s">
        <v>6299</v>
      </c>
      <c r="E596" t="str">
        <f t="shared" si="45"/>
        <v>United Kingdom</v>
      </c>
      <c r="F596" s="1">
        <f t="shared" si="46"/>
        <v>50</v>
      </c>
      <c r="G596">
        <v>0.3</v>
      </c>
      <c r="H596" s="1">
        <f t="shared" si="47"/>
        <v>35</v>
      </c>
      <c r="I596" s="3">
        <v>45856</v>
      </c>
      <c r="J596" s="3" t="str">
        <f t="shared" si="48"/>
        <v>Fri</v>
      </c>
      <c r="K596" s="2">
        <v>0.60833333333333328</v>
      </c>
      <c r="L596">
        <f t="shared" si="49"/>
        <v>14</v>
      </c>
      <c r="M596" t="str">
        <f>_xlfn.XLOOKUP(B596,Email_Data!A:A,Email_Data!C:C,"Organic",0)</f>
        <v>Organic</v>
      </c>
      <c r="N596" t="str">
        <f>_xlfn.XLOOKUP(Table1[[#This Row],[Filmmaker_ID]],Email_Data!$A:$A,Email_Data!$G:$G,"Not Found")</f>
        <v>Not Found</v>
      </c>
    </row>
    <row r="597" spans="1:14" x14ac:dyDescent="0.3">
      <c r="A597" t="s">
        <v>2875</v>
      </c>
      <c r="B597" t="s">
        <v>552</v>
      </c>
      <c r="C597" t="s">
        <v>6292</v>
      </c>
      <c r="D597" t="s">
        <v>6297</v>
      </c>
      <c r="E597" t="str">
        <f t="shared" si="45"/>
        <v>India</v>
      </c>
      <c r="F597" s="1">
        <f t="shared" si="46"/>
        <v>80</v>
      </c>
      <c r="G597">
        <v>0.3</v>
      </c>
      <c r="H597" s="1">
        <f t="shared" si="47"/>
        <v>56</v>
      </c>
      <c r="I597" s="3">
        <v>45861</v>
      </c>
      <c r="J597" s="3" t="str">
        <f t="shared" si="48"/>
        <v>Wed</v>
      </c>
      <c r="K597" s="2">
        <v>0.4861111111111111</v>
      </c>
      <c r="L597">
        <f t="shared" si="49"/>
        <v>11</v>
      </c>
      <c r="M597">
        <f>_xlfn.XLOOKUP(B597,Email_Data!A:A,Email_Data!C:C,"Organic",0)</f>
        <v>1</v>
      </c>
      <c r="N597">
        <f>_xlfn.XLOOKUP(Table1[[#This Row],[Filmmaker_ID]],Email_Data!$A:$A,Email_Data!$G:$G,"Not Found")</f>
        <v>10</v>
      </c>
    </row>
    <row r="598" spans="1:14" x14ac:dyDescent="0.3">
      <c r="A598" t="s">
        <v>2876</v>
      </c>
      <c r="B598" t="s">
        <v>553</v>
      </c>
      <c r="C598" t="s">
        <v>6285</v>
      </c>
      <c r="D598" t="s">
        <v>6311</v>
      </c>
      <c r="E598" t="str">
        <f t="shared" si="45"/>
        <v>Mexico</v>
      </c>
      <c r="F598" s="1">
        <f t="shared" si="46"/>
        <v>50</v>
      </c>
      <c r="G598">
        <v>0.3</v>
      </c>
      <c r="H598" s="1">
        <f t="shared" si="47"/>
        <v>35</v>
      </c>
      <c r="I598" s="3">
        <v>45882</v>
      </c>
      <c r="J598" s="3" t="str">
        <f t="shared" si="48"/>
        <v>Wed</v>
      </c>
      <c r="K598" s="2">
        <v>0.69513888888888886</v>
      </c>
      <c r="L598">
        <f t="shared" si="49"/>
        <v>16</v>
      </c>
      <c r="M598">
        <f>_xlfn.XLOOKUP(B598,Email_Data!A:A,Email_Data!C:C,"Organic",0)</f>
        <v>0</v>
      </c>
      <c r="N598">
        <f>_xlfn.XLOOKUP(Table1[[#This Row],[Filmmaker_ID]],Email_Data!$A:$A,Email_Data!$G:$G,"Not Found")</f>
        <v>14</v>
      </c>
    </row>
    <row r="599" spans="1:14" x14ac:dyDescent="0.3">
      <c r="A599" t="s">
        <v>2877</v>
      </c>
      <c r="B599" t="s">
        <v>554</v>
      </c>
      <c r="C599" t="s">
        <v>6283</v>
      </c>
      <c r="D599" t="s">
        <v>6307</v>
      </c>
      <c r="E599" t="str">
        <f t="shared" si="45"/>
        <v>Brazil</v>
      </c>
      <c r="F599" s="1">
        <f t="shared" si="46"/>
        <v>80</v>
      </c>
      <c r="G599">
        <v>0</v>
      </c>
      <c r="H599" s="1">
        <f t="shared" si="47"/>
        <v>80</v>
      </c>
      <c r="I599" s="3">
        <v>45843</v>
      </c>
      <c r="J599" s="3" t="str">
        <f t="shared" si="48"/>
        <v>Sat</v>
      </c>
      <c r="K599" s="2">
        <v>0.71805555555555556</v>
      </c>
      <c r="L599">
        <f t="shared" si="49"/>
        <v>17</v>
      </c>
      <c r="M599" t="str">
        <f>_xlfn.XLOOKUP(B599,Email_Data!A:A,Email_Data!C:C,"Organic",0)</f>
        <v>Organic</v>
      </c>
      <c r="N599" t="str">
        <f>_xlfn.XLOOKUP(Table1[[#This Row],[Filmmaker_ID]],Email_Data!$A:$A,Email_Data!$G:$G,"Not Found")</f>
        <v>Not Found</v>
      </c>
    </row>
    <row r="600" spans="1:14" x14ac:dyDescent="0.3">
      <c r="A600" t="s">
        <v>2878</v>
      </c>
      <c r="B600" t="s">
        <v>280</v>
      </c>
      <c r="C600" t="s">
        <v>6290</v>
      </c>
      <c r="D600" t="s">
        <v>6305</v>
      </c>
      <c r="E600" t="str">
        <f t="shared" si="45"/>
        <v>Australia</v>
      </c>
      <c r="F600" s="1">
        <f t="shared" si="46"/>
        <v>50</v>
      </c>
      <c r="G600">
        <v>0.2</v>
      </c>
      <c r="H600" s="1">
        <f t="shared" si="47"/>
        <v>40</v>
      </c>
      <c r="I600" s="3">
        <v>45852</v>
      </c>
      <c r="J600" s="3" t="str">
        <f t="shared" si="48"/>
        <v>Mon</v>
      </c>
      <c r="K600" s="2">
        <v>0.65555555555555556</v>
      </c>
      <c r="L600">
        <f t="shared" si="49"/>
        <v>15</v>
      </c>
      <c r="M600" t="str">
        <f>_xlfn.XLOOKUP(B600,Email_Data!A:A,Email_Data!C:C,"Organic",0)</f>
        <v>Organic</v>
      </c>
      <c r="N600" t="str">
        <f>_xlfn.XLOOKUP(Table1[[#This Row],[Filmmaker_ID]],Email_Data!$A:$A,Email_Data!$G:$G,"Not Found")</f>
        <v>Not Found</v>
      </c>
    </row>
    <row r="601" spans="1:14" x14ac:dyDescent="0.3">
      <c r="A601" t="s">
        <v>2879</v>
      </c>
      <c r="B601" t="s">
        <v>422</v>
      </c>
      <c r="C601" t="s">
        <v>6289</v>
      </c>
      <c r="D601" t="s">
        <v>6301</v>
      </c>
      <c r="E601" t="str">
        <f t="shared" si="45"/>
        <v>Germany</v>
      </c>
      <c r="F601" s="1">
        <f t="shared" si="46"/>
        <v>50</v>
      </c>
      <c r="G601">
        <v>0.3</v>
      </c>
      <c r="H601" s="1">
        <f t="shared" si="47"/>
        <v>35</v>
      </c>
      <c r="I601" s="3">
        <v>45870</v>
      </c>
      <c r="J601" s="3" t="str">
        <f t="shared" si="48"/>
        <v>Fri</v>
      </c>
      <c r="K601" s="2">
        <v>0.57708333333333328</v>
      </c>
      <c r="L601">
        <f t="shared" si="49"/>
        <v>13</v>
      </c>
      <c r="M601" t="str">
        <f>_xlfn.XLOOKUP(B601,Email_Data!A:A,Email_Data!C:C,"Organic",0)</f>
        <v>Organic</v>
      </c>
      <c r="N601" t="str">
        <f>_xlfn.XLOOKUP(Table1[[#This Row],[Filmmaker_ID]],Email_Data!$A:$A,Email_Data!$G:$G,"Not Found")</f>
        <v>Not Found</v>
      </c>
    </row>
    <row r="602" spans="1:14" x14ac:dyDescent="0.3">
      <c r="A602" t="s">
        <v>2880</v>
      </c>
      <c r="B602" t="s">
        <v>555</v>
      </c>
      <c r="C602" t="s">
        <v>6283</v>
      </c>
      <c r="D602" t="s">
        <v>6307</v>
      </c>
      <c r="E602" t="str">
        <f t="shared" si="45"/>
        <v>Brazil</v>
      </c>
      <c r="F602" s="1">
        <f t="shared" si="46"/>
        <v>80</v>
      </c>
      <c r="G602">
        <v>0.2</v>
      </c>
      <c r="H602" s="1">
        <f t="shared" si="47"/>
        <v>64</v>
      </c>
      <c r="I602" s="3">
        <v>45873</v>
      </c>
      <c r="J602" s="3" t="str">
        <f t="shared" si="48"/>
        <v>Mon</v>
      </c>
      <c r="K602" s="2">
        <v>0.50486111111111109</v>
      </c>
      <c r="L602">
        <f t="shared" si="49"/>
        <v>12</v>
      </c>
      <c r="M602">
        <f>_xlfn.XLOOKUP(B602,Email_Data!A:A,Email_Data!C:C,"Organic",0)</f>
        <v>0</v>
      </c>
      <c r="N602">
        <f>_xlfn.XLOOKUP(Table1[[#This Row],[Filmmaker_ID]],Email_Data!$A:$A,Email_Data!$G:$G,"Not Found")</f>
        <v>16</v>
      </c>
    </row>
    <row r="603" spans="1:14" x14ac:dyDescent="0.3">
      <c r="A603" t="s">
        <v>2881</v>
      </c>
      <c r="B603" t="s">
        <v>556</v>
      </c>
      <c r="C603" t="s">
        <v>6282</v>
      </c>
      <c r="D603" t="s">
        <v>6313</v>
      </c>
      <c r="E603" t="str">
        <f t="shared" si="45"/>
        <v>South Korea</v>
      </c>
      <c r="F603" s="1">
        <f t="shared" si="46"/>
        <v>70</v>
      </c>
      <c r="G603">
        <v>0.3</v>
      </c>
      <c r="H603" s="1">
        <f t="shared" si="47"/>
        <v>49</v>
      </c>
      <c r="I603" s="3">
        <v>45862</v>
      </c>
      <c r="J603" s="3" t="str">
        <f t="shared" si="48"/>
        <v>Thu</v>
      </c>
      <c r="K603" s="2">
        <v>0.66388888888888886</v>
      </c>
      <c r="L603">
        <f t="shared" si="49"/>
        <v>15</v>
      </c>
      <c r="M603" t="str">
        <f>_xlfn.XLOOKUP(B603,Email_Data!A:A,Email_Data!C:C,"Organic",0)</f>
        <v>Organic</v>
      </c>
      <c r="N603" t="str">
        <f>_xlfn.XLOOKUP(Table1[[#This Row],[Filmmaker_ID]],Email_Data!$A:$A,Email_Data!$G:$G,"Not Found")</f>
        <v>Not Found</v>
      </c>
    </row>
    <row r="604" spans="1:14" x14ac:dyDescent="0.3">
      <c r="A604" t="s">
        <v>2882</v>
      </c>
      <c r="B604" t="s">
        <v>557</v>
      </c>
      <c r="C604" t="s">
        <v>6284</v>
      </c>
      <c r="D604" t="s">
        <v>6295</v>
      </c>
      <c r="E604" t="str">
        <f t="shared" si="45"/>
        <v>United States</v>
      </c>
      <c r="F604" s="1">
        <f t="shared" si="46"/>
        <v>50</v>
      </c>
      <c r="G604">
        <v>0.3</v>
      </c>
      <c r="H604" s="1">
        <f t="shared" si="47"/>
        <v>35</v>
      </c>
      <c r="I604" s="3">
        <v>45856</v>
      </c>
      <c r="J604" s="3" t="str">
        <f t="shared" si="48"/>
        <v>Fri</v>
      </c>
      <c r="K604" s="2">
        <v>0.74583333333333335</v>
      </c>
      <c r="L604">
        <f t="shared" si="49"/>
        <v>17</v>
      </c>
      <c r="M604">
        <f>_xlfn.XLOOKUP(B604,Email_Data!A:A,Email_Data!C:C,"Organic",0)</f>
        <v>0</v>
      </c>
      <c r="N604">
        <f>_xlfn.XLOOKUP(Table1[[#This Row],[Filmmaker_ID]],Email_Data!$A:$A,Email_Data!$G:$G,"Not Found")</f>
        <v>18</v>
      </c>
    </row>
    <row r="605" spans="1:14" x14ac:dyDescent="0.3">
      <c r="A605" t="s">
        <v>2883</v>
      </c>
      <c r="B605" t="s">
        <v>558</v>
      </c>
      <c r="C605" t="s">
        <v>6285</v>
      </c>
      <c r="D605" t="s">
        <v>6305</v>
      </c>
      <c r="E605" t="str">
        <f t="shared" si="45"/>
        <v>Australia</v>
      </c>
      <c r="F605" s="1">
        <f t="shared" si="46"/>
        <v>50</v>
      </c>
      <c r="G605">
        <v>0.4</v>
      </c>
      <c r="H605" s="1">
        <f t="shared" si="47"/>
        <v>30</v>
      </c>
      <c r="I605" s="3">
        <v>45870</v>
      </c>
      <c r="J605" s="3" t="str">
        <f t="shared" si="48"/>
        <v>Fri</v>
      </c>
      <c r="K605" s="2">
        <v>0.72430555555555554</v>
      </c>
      <c r="L605">
        <f t="shared" si="49"/>
        <v>17</v>
      </c>
      <c r="M605">
        <f>_xlfn.XLOOKUP(B605,Email_Data!A:A,Email_Data!C:C,"Organic",0)</f>
        <v>0</v>
      </c>
      <c r="N605">
        <f>_xlfn.XLOOKUP(Table1[[#This Row],[Filmmaker_ID]],Email_Data!$A:$A,Email_Data!$G:$G,"Not Found")</f>
        <v>11</v>
      </c>
    </row>
    <row r="606" spans="1:14" x14ac:dyDescent="0.3">
      <c r="A606" t="s">
        <v>2884</v>
      </c>
      <c r="B606" t="s">
        <v>559</v>
      </c>
      <c r="C606" t="s">
        <v>6281</v>
      </c>
      <c r="D606" t="s">
        <v>6313</v>
      </c>
      <c r="E606" t="str">
        <f t="shared" si="45"/>
        <v>South Korea</v>
      </c>
      <c r="F606" s="1">
        <f t="shared" si="46"/>
        <v>70</v>
      </c>
      <c r="G606">
        <v>0.3</v>
      </c>
      <c r="H606" s="1">
        <f t="shared" si="47"/>
        <v>49</v>
      </c>
      <c r="I606" s="3">
        <v>45888</v>
      </c>
      <c r="J606" s="3" t="str">
        <f t="shared" si="48"/>
        <v>Tue</v>
      </c>
      <c r="K606" s="2">
        <v>0.47083333333333333</v>
      </c>
      <c r="L606">
        <f t="shared" si="49"/>
        <v>11</v>
      </c>
      <c r="M606" t="str">
        <f>_xlfn.XLOOKUP(B606,Email_Data!A:A,Email_Data!C:C,"Organic",0)</f>
        <v>Organic</v>
      </c>
      <c r="N606" t="str">
        <f>_xlfn.XLOOKUP(Table1[[#This Row],[Filmmaker_ID]],Email_Data!$A:$A,Email_Data!$G:$G,"Not Found")</f>
        <v>Not Found</v>
      </c>
    </row>
    <row r="607" spans="1:14" x14ac:dyDescent="0.3">
      <c r="A607" t="s">
        <v>2885</v>
      </c>
      <c r="B607" t="s">
        <v>560</v>
      </c>
      <c r="C607" t="s">
        <v>6287</v>
      </c>
      <c r="D607" t="s">
        <v>6295</v>
      </c>
      <c r="E607" t="str">
        <f t="shared" si="45"/>
        <v>United States</v>
      </c>
      <c r="F607" s="1">
        <f t="shared" si="46"/>
        <v>50</v>
      </c>
      <c r="G607">
        <v>0</v>
      </c>
      <c r="H607" s="1">
        <f t="shared" si="47"/>
        <v>50</v>
      </c>
      <c r="I607" s="3">
        <v>45889</v>
      </c>
      <c r="J607" s="3" t="str">
        <f t="shared" si="48"/>
        <v>Wed</v>
      </c>
      <c r="K607" s="2">
        <v>0.67291666666666672</v>
      </c>
      <c r="L607">
        <f t="shared" si="49"/>
        <v>16</v>
      </c>
      <c r="M607">
        <f>_xlfn.XLOOKUP(B607,Email_Data!A:A,Email_Data!C:C,"Organic",0)</f>
        <v>0</v>
      </c>
      <c r="N607">
        <f>_xlfn.XLOOKUP(Table1[[#This Row],[Filmmaker_ID]],Email_Data!$A:$A,Email_Data!$G:$G,"Not Found")</f>
        <v>8</v>
      </c>
    </row>
    <row r="608" spans="1:14" x14ac:dyDescent="0.3">
      <c r="A608" t="s">
        <v>2886</v>
      </c>
      <c r="B608" t="s">
        <v>561</v>
      </c>
      <c r="C608" t="s">
        <v>6281</v>
      </c>
      <c r="D608" t="s">
        <v>6313</v>
      </c>
      <c r="E608" t="str">
        <f t="shared" si="45"/>
        <v>South Korea</v>
      </c>
      <c r="F608" s="1">
        <f t="shared" si="46"/>
        <v>70</v>
      </c>
      <c r="G608">
        <v>0.3</v>
      </c>
      <c r="H608" s="1">
        <f t="shared" si="47"/>
        <v>49</v>
      </c>
      <c r="I608" s="3">
        <v>45839</v>
      </c>
      <c r="J608" s="3" t="str">
        <f t="shared" si="48"/>
        <v>Tue</v>
      </c>
      <c r="K608" s="2">
        <v>0.54374999999999996</v>
      </c>
      <c r="L608">
        <f t="shared" si="49"/>
        <v>13</v>
      </c>
      <c r="M608">
        <f>_xlfn.XLOOKUP(B608,Email_Data!A:A,Email_Data!C:C,"Organic",0)</f>
        <v>0</v>
      </c>
      <c r="N608">
        <f>_xlfn.XLOOKUP(Table1[[#This Row],[Filmmaker_ID]],Email_Data!$A:$A,Email_Data!$G:$G,"Not Found")</f>
        <v>18</v>
      </c>
    </row>
    <row r="609" spans="1:14" x14ac:dyDescent="0.3">
      <c r="A609" t="s">
        <v>2887</v>
      </c>
      <c r="B609" t="s">
        <v>46</v>
      </c>
      <c r="C609" t="s">
        <v>6292</v>
      </c>
      <c r="D609" t="s">
        <v>6313</v>
      </c>
      <c r="E609" t="str">
        <f t="shared" si="45"/>
        <v>South Korea</v>
      </c>
      <c r="F609" s="1">
        <f t="shared" si="46"/>
        <v>80</v>
      </c>
      <c r="G609">
        <v>0.1</v>
      </c>
      <c r="H609" s="1">
        <f t="shared" si="47"/>
        <v>72</v>
      </c>
      <c r="I609" s="3">
        <v>45874</v>
      </c>
      <c r="J609" s="3" t="str">
        <f t="shared" si="48"/>
        <v>Tue</v>
      </c>
      <c r="K609" s="2">
        <v>0.64375000000000004</v>
      </c>
      <c r="L609">
        <f t="shared" si="49"/>
        <v>15</v>
      </c>
      <c r="M609" t="str">
        <f>_xlfn.XLOOKUP(B609,Email_Data!A:A,Email_Data!C:C,"Organic",0)</f>
        <v>Organic</v>
      </c>
      <c r="N609" t="str">
        <f>_xlfn.XLOOKUP(Table1[[#This Row],[Filmmaker_ID]],Email_Data!$A:$A,Email_Data!$G:$G,"Not Found")</f>
        <v>Not Found</v>
      </c>
    </row>
    <row r="610" spans="1:14" x14ac:dyDescent="0.3">
      <c r="A610" t="s">
        <v>2888</v>
      </c>
      <c r="B610" t="s">
        <v>562</v>
      </c>
      <c r="C610" t="s">
        <v>6284</v>
      </c>
      <c r="D610" t="s">
        <v>6307</v>
      </c>
      <c r="E610" t="str">
        <f t="shared" si="45"/>
        <v>Brazil</v>
      </c>
      <c r="F610" s="1">
        <f t="shared" si="46"/>
        <v>50</v>
      </c>
      <c r="G610">
        <v>0.1</v>
      </c>
      <c r="H610" s="1">
        <f t="shared" si="47"/>
        <v>45</v>
      </c>
      <c r="I610" s="3">
        <v>45873</v>
      </c>
      <c r="J610" s="3" t="str">
        <f t="shared" si="48"/>
        <v>Mon</v>
      </c>
      <c r="K610" s="2">
        <v>0.67361111111111116</v>
      </c>
      <c r="L610">
        <f t="shared" si="49"/>
        <v>16</v>
      </c>
      <c r="M610">
        <f>_xlfn.XLOOKUP(B610,Email_Data!A:A,Email_Data!C:C,"Organic",0)</f>
        <v>0</v>
      </c>
      <c r="N610">
        <f>_xlfn.XLOOKUP(Table1[[#This Row],[Filmmaker_ID]],Email_Data!$A:$A,Email_Data!$G:$G,"Not Found")</f>
        <v>9</v>
      </c>
    </row>
    <row r="611" spans="1:14" x14ac:dyDescent="0.3">
      <c r="A611" t="s">
        <v>2889</v>
      </c>
      <c r="B611" t="s">
        <v>563</v>
      </c>
      <c r="C611" t="s">
        <v>6282</v>
      </c>
      <c r="D611" t="s">
        <v>6317</v>
      </c>
      <c r="E611" t="str">
        <f t="shared" si="45"/>
        <v>Others</v>
      </c>
      <c r="F611" s="1">
        <f t="shared" si="46"/>
        <v>70</v>
      </c>
      <c r="G611">
        <v>0.1</v>
      </c>
      <c r="H611" s="1">
        <f t="shared" si="47"/>
        <v>63</v>
      </c>
      <c r="I611" s="3">
        <v>45870</v>
      </c>
      <c r="J611" s="3" t="str">
        <f t="shared" si="48"/>
        <v>Fri</v>
      </c>
      <c r="K611" s="2">
        <v>0.7319444444444444</v>
      </c>
      <c r="L611">
        <f t="shared" si="49"/>
        <v>17</v>
      </c>
      <c r="M611" t="str">
        <f>_xlfn.XLOOKUP(B611,Email_Data!A:A,Email_Data!C:C,"Organic",0)</f>
        <v>Organic</v>
      </c>
      <c r="N611" t="str">
        <f>_xlfn.XLOOKUP(Table1[[#This Row],[Filmmaker_ID]],Email_Data!$A:$A,Email_Data!$G:$G,"Not Found")</f>
        <v>Not Found</v>
      </c>
    </row>
    <row r="612" spans="1:14" x14ac:dyDescent="0.3">
      <c r="A612" t="s">
        <v>2890</v>
      </c>
      <c r="B612" t="s">
        <v>564</v>
      </c>
      <c r="C612" t="s">
        <v>6290</v>
      </c>
      <c r="D612" t="s">
        <v>6295</v>
      </c>
      <c r="E612" t="str">
        <f t="shared" si="45"/>
        <v>United States</v>
      </c>
      <c r="F612" s="1">
        <f t="shared" si="46"/>
        <v>50</v>
      </c>
      <c r="G612">
        <v>0.2</v>
      </c>
      <c r="H612" s="1">
        <f t="shared" si="47"/>
        <v>40</v>
      </c>
      <c r="I612" s="3">
        <v>45880</v>
      </c>
      <c r="J612" s="3" t="str">
        <f t="shared" si="48"/>
        <v>Mon</v>
      </c>
      <c r="K612" s="2">
        <v>0.43125000000000002</v>
      </c>
      <c r="L612">
        <f t="shared" si="49"/>
        <v>10</v>
      </c>
      <c r="M612">
        <f>_xlfn.XLOOKUP(B612,Email_Data!A:A,Email_Data!C:C,"Organic",0)</f>
        <v>0</v>
      </c>
      <c r="N612">
        <f>_xlfn.XLOOKUP(Table1[[#This Row],[Filmmaker_ID]],Email_Data!$A:$A,Email_Data!$G:$G,"Not Found")</f>
        <v>9</v>
      </c>
    </row>
    <row r="613" spans="1:14" x14ac:dyDescent="0.3">
      <c r="A613" t="s">
        <v>2891</v>
      </c>
      <c r="B613" t="s">
        <v>565</v>
      </c>
      <c r="C613" t="s">
        <v>6287</v>
      </c>
      <c r="D613" t="s">
        <v>6315</v>
      </c>
      <c r="E613" t="str">
        <f t="shared" si="45"/>
        <v>Nigeria</v>
      </c>
      <c r="F613" s="1">
        <f t="shared" si="46"/>
        <v>50</v>
      </c>
      <c r="G613">
        <v>0.3</v>
      </c>
      <c r="H613" s="1">
        <f t="shared" si="47"/>
        <v>35</v>
      </c>
      <c r="I613" s="3">
        <v>45849</v>
      </c>
      <c r="J613" s="3" t="str">
        <f t="shared" si="48"/>
        <v>Fri</v>
      </c>
      <c r="K613" s="2">
        <v>0.41458333333333336</v>
      </c>
      <c r="L613">
        <f t="shared" si="49"/>
        <v>9</v>
      </c>
      <c r="M613">
        <f>_xlfn.XLOOKUP(B613,Email_Data!A:A,Email_Data!C:C,"Organic",0)</f>
        <v>0</v>
      </c>
      <c r="N613">
        <f>_xlfn.XLOOKUP(Table1[[#This Row],[Filmmaker_ID]],Email_Data!$A:$A,Email_Data!$G:$G,"Not Found")</f>
        <v>9</v>
      </c>
    </row>
    <row r="614" spans="1:14" x14ac:dyDescent="0.3">
      <c r="A614" t="s">
        <v>2892</v>
      </c>
      <c r="B614" t="s">
        <v>566</v>
      </c>
      <c r="C614" t="s">
        <v>6286</v>
      </c>
      <c r="D614" t="s">
        <v>6307</v>
      </c>
      <c r="E614" t="str">
        <f t="shared" si="45"/>
        <v>Brazil</v>
      </c>
      <c r="F614" s="1">
        <f t="shared" si="46"/>
        <v>50</v>
      </c>
      <c r="G614">
        <v>0.4</v>
      </c>
      <c r="H614" s="1">
        <f t="shared" si="47"/>
        <v>30</v>
      </c>
      <c r="I614" s="3">
        <v>45880</v>
      </c>
      <c r="J614" s="3" t="str">
        <f t="shared" si="48"/>
        <v>Mon</v>
      </c>
      <c r="K614" s="2">
        <v>0.47361111111111109</v>
      </c>
      <c r="L614">
        <f t="shared" si="49"/>
        <v>11</v>
      </c>
      <c r="M614">
        <f>_xlfn.XLOOKUP(B614,Email_Data!A:A,Email_Data!C:C,"Organic",0)</f>
        <v>0</v>
      </c>
      <c r="N614">
        <f>_xlfn.XLOOKUP(Table1[[#This Row],[Filmmaker_ID]],Email_Data!$A:$A,Email_Data!$G:$G,"Not Found")</f>
        <v>13</v>
      </c>
    </row>
    <row r="615" spans="1:14" x14ac:dyDescent="0.3">
      <c r="A615" t="s">
        <v>2893</v>
      </c>
      <c r="B615" t="s">
        <v>567</v>
      </c>
      <c r="C615" t="s">
        <v>6281</v>
      </c>
      <c r="D615" t="s">
        <v>6301</v>
      </c>
      <c r="E615" t="str">
        <f t="shared" si="45"/>
        <v>Germany</v>
      </c>
      <c r="F615" s="1">
        <f t="shared" si="46"/>
        <v>70</v>
      </c>
      <c r="G615">
        <v>0</v>
      </c>
      <c r="H615" s="1">
        <f t="shared" si="47"/>
        <v>70</v>
      </c>
      <c r="I615" s="3">
        <v>45874</v>
      </c>
      <c r="J615" s="3" t="str">
        <f t="shared" si="48"/>
        <v>Tue</v>
      </c>
      <c r="K615" s="2">
        <v>0.70625000000000004</v>
      </c>
      <c r="L615">
        <f t="shared" si="49"/>
        <v>16</v>
      </c>
      <c r="M615">
        <f>_xlfn.XLOOKUP(B615,Email_Data!A:A,Email_Data!C:C,"Organic",0)</f>
        <v>0</v>
      </c>
      <c r="N615">
        <f>_xlfn.XLOOKUP(Table1[[#This Row],[Filmmaker_ID]],Email_Data!$A:$A,Email_Data!$G:$G,"Not Found")</f>
        <v>8</v>
      </c>
    </row>
    <row r="616" spans="1:14" x14ac:dyDescent="0.3">
      <c r="A616" t="s">
        <v>2894</v>
      </c>
      <c r="B616" t="s">
        <v>366</v>
      </c>
      <c r="C616" t="s">
        <v>6281</v>
      </c>
      <c r="D616" t="s">
        <v>6299</v>
      </c>
      <c r="E616" t="str">
        <f t="shared" si="45"/>
        <v>United Kingdom</v>
      </c>
      <c r="F616" s="1">
        <f t="shared" si="46"/>
        <v>70</v>
      </c>
      <c r="G616">
        <v>0.3</v>
      </c>
      <c r="H616" s="1">
        <f t="shared" si="47"/>
        <v>49</v>
      </c>
      <c r="I616" s="3">
        <v>45864</v>
      </c>
      <c r="J616" s="3" t="str">
        <f t="shared" si="48"/>
        <v>Sat</v>
      </c>
      <c r="K616" s="2">
        <v>0.54791666666666672</v>
      </c>
      <c r="L616">
        <f t="shared" si="49"/>
        <v>13</v>
      </c>
      <c r="M616" t="str">
        <f>_xlfn.XLOOKUP(B616,Email_Data!A:A,Email_Data!C:C,"Organic",0)</f>
        <v>Organic</v>
      </c>
      <c r="N616" t="str">
        <f>_xlfn.XLOOKUP(Table1[[#This Row],[Filmmaker_ID]],Email_Data!$A:$A,Email_Data!$G:$G,"Not Found")</f>
        <v>Not Found</v>
      </c>
    </row>
    <row r="617" spans="1:14" x14ac:dyDescent="0.3">
      <c r="A617" t="s">
        <v>2895</v>
      </c>
      <c r="B617" t="s">
        <v>568</v>
      </c>
      <c r="C617" t="s">
        <v>6291</v>
      </c>
      <c r="D617" t="s">
        <v>6299</v>
      </c>
      <c r="E617" t="str">
        <f t="shared" si="45"/>
        <v>United Kingdom</v>
      </c>
      <c r="F617" s="1">
        <f t="shared" si="46"/>
        <v>50</v>
      </c>
      <c r="G617">
        <v>0.2</v>
      </c>
      <c r="H617" s="1">
        <f t="shared" si="47"/>
        <v>40</v>
      </c>
      <c r="I617" s="3">
        <v>45865</v>
      </c>
      <c r="J617" s="3" t="str">
        <f t="shared" si="48"/>
        <v>Sun</v>
      </c>
      <c r="K617" s="2">
        <v>0.7006944444444444</v>
      </c>
      <c r="L617">
        <f t="shared" si="49"/>
        <v>16</v>
      </c>
      <c r="M617" t="str">
        <f>_xlfn.XLOOKUP(B617,Email_Data!A:A,Email_Data!C:C,"Organic",0)</f>
        <v>Organic</v>
      </c>
      <c r="N617" t="str">
        <f>_xlfn.XLOOKUP(Table1[[#This Row],[Filmmaker_ID]],Email_Data!$A:$A,Email_Data!$G:$G,"Not Found")</f>
        <v>Not Found</v>
      </c>
    </row>
    <row r="618" spans="1:14" x14ac:dyDescent="0.3">
      <c r="A618" t="s">
        <v>2896</v>
      </c>
      <c r="B618" t="s">
        <v>569</v>
      </c>
      <c r="C618" t="s">
        <v>6291</v>
      </c>
      <c r="D618" t="s">
        <v>6307</v>
      </c>
      <c r="E618" t="str">
        <f t="shared" si="45"/>
        <v>Brazil</v>
      </c>
      <c r="F618" s="1">
        <f t="shared" si="46"/>
        <v>50</v>
      </c>
      <c r="G618">
        <v>0.2</v>
      </c>
      <c r="H618" s="1">
        <f t="shared" si="47"/>
        <v>40</v>
      </c>
      <c r="I618" s="3">
        <v>45859</v>
      </c>
      <c r="J618" s="3" t="str">
        <f t="shared" si="48"/>
        <v>Mon</v>
      </c>
      <c r="K618" s="2">
        <v>0.50624999999999998</v>
      </c>
      <c r="L618">
        <f t="shared" si="49"/>
        <v>12</v>
      </c>
      <c r="M618" t="str">
        <f>_xlfn.XLOOKUP(B618,Email_Data!A:A,Email_Data!C:C,"Organic",0)</f>
        <v>Organic</v>
      </c>
      <c r="N618" t="str">
        <f>_xlfn.XLOOKUP(Table1[[#This Row],[Filmmaker_ID]],Email_Data!$A:$A,Email_Data!$G:$G,"Not Found")</f>
        <v>Not Found</v>
      </c>
    </row>
    <row r="619" spans="1:14" x14ac:dyDescent="0.3">
      <c r="A619" t="s">
        <v>2897</v>
      </c>
      <c r="B619" t="s">
        <v>529</v>
      </c>
      <c r="C619" t="s">
        <v>6290</v>
      </c>
      <c r="D619" t="s">
        <v>6297</v>
      </c>
      <c r="E619" t="str">
        <f t="shared" si="45"/>
        <v>India</v>
      </c>
      <c r="F619" s="1">
        <f t="shared" si="46"/>
        <v>50</v>
      </c>
      <c r="G619">
        <v>0.4</v>
      </c>
      <c r="H619" s="1">
        <f t="shared" si="47"/>
        <v>30</v>
      </c>
      <c r="I619" s="3">
        <v>45898</v>
      </c>
      <c r="J619" s="3" t="str">
        <f t="shared" si="48"/>
        <v>Fri</v>
      </c>
      <c r="K619" s="2">
        <v>0.63749999999999996</v>
      </c>
      <c r="L619">
        <f t="shared" si="49"/>
        <v>15</v>
      </c>
      <c r="M619" t="str">
        <f>_xlfn.XLOOKUP(B619,Email_Data!A:A,Email_Data!C:C,"Organic",0)</f>
        <v>Organic</v>
      </c>
      <c r="N619" t="str">
        <f>_xlfn.XLOOKUP(Table1[[#This Row],[Filmmaker_ID]],Email_Data!$A:$A,Email_Data!$G:$G,"Not Found")</f>
        <v>Not Found</v>
      </c>
    </row>
    <row r="620" spans="1:14" x14ac:dyDescent="0.3">
      <c r="A620" t="s">
        <v>2898</v>
      </c>
      <c r="B620" t="s">
        <v>570</v>
      </c>
      <c r="C620" t="s">
        <v>6286</v>
      </c>
      <c r="D620" t="s">
        <v>6295</v>
      </c>
      <c r="E620" t="str">
        <f t="shared" si="45"/>
        <v>United States</v>
      </c>
      <c r="F620" s="1">
        <f t="shared" si="46"/>
        <v>50</v>
      </c>
      <c r="G620">
        <v>0.3</v>
      </c>
      <c r="H620" s="1">
        <f t="shared" si="47"/>
        <v>35</v>
      </c>
      <c r="I620" s="3">
        <v>45859</v>
      </c>
      <c r="J620" s="3" t="str">
        <f t="shared" si="48"/>
        <v>Mon</v>
      </c>
      <c r="K620" s="2">
        <v>0.71736111111111112</v>
      </c>
      <c r="L620">
        <f t="shared" si="49"/>
        <v>17</v>
      </c>
      <c r="M620">
        <f>_xlfn.XLOOKUP(B620,Email_Data!A:A,Email_Data!C:C,"Organic",0)</f>
        <v>0</v>
      </c>
      <c r="N620">
        <f>_xlfn.XLOOKUP(Table1[[#This Row],[Filmmaker_ID]],Email_Data!$A:$A,Email_Data!$G:$G,"Not Found")</f>
        <v>16</v>
      </c>
    </row>
    <row r="621" spans="1:14" x14ac:dyDescent="0.3">
      <c r="A621" t="s">
        <v>2899</v>
      </c>
      <c r="B621" t="s">
        <v>571</v>
      </c>
      <c r="C621" t="s">
        <v>6284</v>
      </c>
      <c r="D621" t="s">
        <v>6309</v>
      </c>
      <c r="E621" t="str">
        <f t="shared" si="45"/>
        <v>France</v>
      </c>
      <c r="F621" s="1">
        <f t="shared" si="46"/>
        <v>50</v>
      </c>
      <c r="G621">
        <v>0.4</v>
      </c>
      <c r="H621" s="1">
        <f t="shared" si="47"/>
        <v>30</v>
      </c>
      <c r="I621" s="3">
        <v>45856</v>
      </c>
      <c r="J621" s="3" t="str">
        <f t="shared" si="48"/>
        <v>Fri</v>
      </c>
      <c r="K621" s="2">
        <v>0.52569444444444446</v>
      </c>
      <c r="L621">
        <f t="shared" si="49"/>
        <v>12</v>
      </c>
      <c r="M621">
        <f>_xlfn.XLOOKUP(B621,Email_Data!A:A,Email_Data!C:C,"Organic",0)</f>
        <v>1</v>
      </c>
      <c r="N621">
        <f>_xlfn.XLOOKUP(Table1[[#This Row],[Filmmaker_ID]],Email_Data!$A:$A,Email_Data!$G:$G,"Not Found")</f>
        <v>7</v>
      </c>
    </row>
    <row r="622" spans="1:14" x14ac:dyDescent="0.3">
      <c r="A622" t="s">
        <v>2900</v>
      </c>
      <c r="B622" t="s">
        <v>572</v>
      </c>
      <c r="C622" t="s">
        <v>6282</v>
      </c>
      <c r="D622" t="s">
        <v>6301</v>
      </c>
      <c r="E622" t="str">
        <f t="shared" si="45"/>
        <v>Germany</v>
      </c>
      <c r="F622" s="1">
        <f t="shared" si="46"/>
        <v>70</v>
      </c>
      <c r="G622">
        <v>0</v>
      </c>
      <c r="H622" s="1">
        <f t="shared" si="47"/>
        <v>70</v>
      </c>
      <c r="I622" s="3">
        <v>45843</v>
      </c>
      <c r="J622" s="3" t="str">
        <f t="shared" si="48"/>
        <v>Sat</v>
      </c>
      <c r="K622" s="2">
        <v>0.40486111111111112</v>
      </c>
      <c r="L622">
        <f t="shared" si="49"/>
        <v>9</v>
      </c>
      <c r="M622">
        <f>_xlfn.XLOOKUP(B622,Email_Data!A:A,Email_Data!C:C,"Organic",0)</f>
        <v>0</v>
      </c>
      <c r="N622">
        <f>_xlfn.XLOOKUP(Table1[[#This Row],[Filmmaker_ID]],Email_Data!$A:$A,Email_Data!$G:$G,"Not Found")</f>
        <v>16</v>
      </c>
    </row>
    <row r="623" spans="1:14" x14ac:dyDescent="0.3">
      <c r="A623" t="s">
        <v>2901</v>
      </c>
      <c r="B623" t="s">
        <v>573</v>
      </c>
      <c r="C623" t="s">
        <v>6291</v>
      </c>
      <c r="D623" t="s">
        <v>6295</v>
      </c>
      <c r="E623" t="str">
        <f t="shared" si="45"/>
        <v>United States</v>
      </c>
      <c r="F623" s="1">
        <f t="shared" si="46"/>
        <v>50</v>
      </c>
      <c r="G623">
        <v>0.3</v>
      </c>
      <c r="H623" s="1">
        <f t="shared" si="47"/>
        <v>35</v>
      </c>
      <c r="I623" s="3">
        <v>45845</v>
      </c>
      <c r="J623" s="3" t="str">
        <f t="shared" si="48"/>
        <v>Mon</v>
      </c>
      <c r="K623" s="2">
        <v>0.68055555555555558</v>
      </c>
      <c r="L623">
        <f t="shared" si="49"/>
        <v>16</v>
      </c>
      <c r="M623" t="str">
        <f>_xlfn.XLOOKUP(B623,Email_Data!A:A,Email_Data!C:C,"Organic",0)</f>
        <v>Organic</v>
      </c>
      <c r="N623" t="str">
        <f>_xlfn.XLOOKUP(Table1[[#This Row],[Filmmaker_ID]],Email_Data!$A:$A,Email_Data!$G:$G,"Not Found")</f>
        <v>Not Found</v>
      </c>
    </row>
    <row r="624" spans="1:14" x14ac:dyDescent="0.3">
      <c r="A624" t="s">
        <v>2902</v>
      </c>
      <c r="B624" t="s">
        <v>574</v>
      </c>
      <c r="C624" t="s">
        <v>6287</v>
      </c>
      <c r="D624" t="s">
        <v>6303</v>
      </c>
      <c r="E624" t="str">
        <f t="shared" si="45"/>
        <v>Canada</v>
      </c>
      <c r="F624" s="1">
        <f t="shared" si="46"/>
        <v>50</v>
      </c>
      <c r="G624">
        <v>0.3</v>
      </c>
      <c r="H624" s="1">
        <f t="shared" si="47"/>
        <v>35</v>
      </c>
      <c r="I624" s="3">
        <v>45852</v>
      </c>
      <c r="J624" s="3" t="str">
        <f t="shared" si="48"/>
        <v>Mon</v>
      </c>
      <c r="K624" s="2">
        <v>0.46458333333333335</v>
      </c>
      <c r="L624">
        <f t="shared" si="49"/>
        <v>11</v>
      </c>
      <c r="M624">
        <f>_xlfn.XLOOKUP(B624,Email_Data!A:A,Email_Data!C:C,"Organic",0)</f>
        <v>0</v>
      </c>
      <c r="N624">
        <f>_xlfn.XLOOKUP(Table1[[#This Row],[Filmmaker_ID]],Email_Data!$A:$A,Email_Data!$G:$G,"Not Found")</f>
        <v>14</v>
      </c>
    </row>
    <row r="625" spans="1:14" x14ac:dyDescent="0.3">
      <c r="A625" t="s">
        <v>2903</v>
      </c>
      <c r="B625" t="s">
        <v>575</v>
      </c>
      <c r="C625" t="s">
        <v>6290</v>
      </c>
      <c r="D625" t="s">
        <v>6305</v>
      </c>
      <c r="E625" t="str">
        <f t="shared" si="45"/>
        <v>Australia</v>
      </c>
      <c r="F625" s="1">
        <f t="shared" si="46"/>
        <v>50</v>
      </c>
      <c r="G625">
        <v>0</v>
      </c>
      <c r="H625" s="1">
        <f t="shared" si="47"/>
        <v>50</v>
      </c>
      <c r="I625" s="3">
        <v>45852</v>
      </c>
      <c r="J625" s="3" t="str">
        <f t="shared" si="48"/>
        <v>Mon</v>
      </c>
      <c r="K625" s="2">
        <v>0.72499999999999998</v>
      </c>
      <c r="L625">
        <f t="shared" si="49"/>
        <v>17</v>
      </c>
      <c r="M625">
        <f>_xlfn.XLOOKUP(B625,Email_Data!A:A,Email_Data!C:C,"Organic",0)</f>
        <v>0</v>
      </c>
      <c r="N625">
        <f>_xlfn.XLOOKUP(Table1[[#This Row],[Filmmaker_ID]],Email_Data!$A:$A,Email_Data!$G:$G,"Not Found")</f>
        <v>10</v>
      </c>
    </row>
    <row r="626" spans="1:14" x14ac:dyDescent="0.3">
      <c r="A626" t="s">
        <v>2904</v>
      </c>
      <c r="B626" t="s">
        <v>576</v>
      </c>
      <c r="C626" t="s">
        <v>6292</v>
      </c>
      <c r="D626" t="s">
        <v>6311</v>
      </c>
      <c r="E626" t="str">
        <f t="shared" si="45"/>
        <v>Mexico</v>
      </c>
      <c r="F626" s="1">
        <f t="shared" si="46"/>
        <v>80</v>
      </c>
      <c r="G626">
        <v>0.4</v>
      </c>
      <c r="H626" s="1">
        <f t="shared" si="47"/>
        <v>48</v>
      </c>
      <c r="I626" s="3">
        <v>45843</v>
      </c>
      <c r="J626" s="3" t="str">
        <f t="shared" si="48"/>
        <v>Sat</v>
      </c>
      <c r="K626" s="2">
        <v>0.73124999999999996</v>
      </c>
      <c r="L626">
        <f t="shared" si="49"/>
        <v>17</v>
      </c>
      <c r="M626">
        <f>_xlfn.XLOOKUP(B626,Email_Data!A:A,Email_Data!C:C,"Organic",0)</f>
        <v>1</v>
      </c>
      <c r="N626">
        <f>_xlfn.XLOOKUP(Table1[[#This Row],[Filmmaker_ID]],Email_Data!$A:$A,Email_Data!$G:$G,"Not Found")</f>
        <v>11</v>
      </c>
    </row>
    <row r="627" spans="1:14" x14ac:dyDescent="0.3">
      <c r="A627" t="s">
        <v>2905</v>
      </c>
      <c r="B627" t="s">
        <v>33</v>
      </c>
      <c r="C627" t="s">
        <v>6292</v>
      </c>
      <c r="D627" t="s">
        <v>6305</v>
      </c>
      <c r="E627" t="str">
        <f t="shared" si="45"/>
        <v>Australia</v>
      </c>
      <c r="F627" s="1">
        <f t="shared" si="46"/>
        <v>80</v>
      </c>
      <c r="G627">
        <v>0.1</v>
      </c>
      <c r="H627" s="1">
        <f t="shared" si="47"/>
        <v>72</v>
      </c>
      <c r="I627" s="3">
        <v>45892</v>
      </c>
      <c r="J627" s="3" t="str">
        <f t="shared" si="48"/>
        <v>Sat</v>
      </c>
      <c r="K627" s="2">
        <v>0.7270833333333333</v>
      </c>
      <c r="L627">
        <f t="shared" si="49"/>
        <v>17</v>
      </c>
      <c r="M627">
        <f>_xlfn.XLOOKUP(B627,Email_Data!A:A,Email_Data!C:C,"Organic",0)</f>
        <v>1</v>
      </c>
      <c r="N627">
        <f>_xlfn.XLOOKUP(Table1[[#This Row],[Filmmaker_ID]],Email_Data!$A:$A,Email_Data!$G:$G,"Not Found")</f>
        <v>15</v>
      </c>
    </row>
    <row r="628" spans="1:14" x14ac:dyDescent="0.3">
      <c r="A628" t="s">
        <v>2906</v>
      </c>
      <c r="B628" t="s">
        <v>577</v>
      </c>
      <c r="C628" t="s">
        <v>6286</v>
      </c>
      <c r="D628" t="s">
        <v>6295</v>
      </c>
      <c r="E628" t="str">
        <f t="shared" si="45"/>
        <v>United States</v>
      </c>
      <c r="F628" s="1">
        <f t="shared" si="46"/>
        <v>50</v>
      </c>
      <c r="G628">
        <v>0.2</v>
      </c>
      <c r="H628" s="1">
        <f t="shared" si="47"/>
        <v>40</v>
      </c>
      <c r="I628" s="3">
        <v>45865</v>
      </c>
      <c r="J628" s="3" t="str">
        <f t="shared" si="48"/>
        <v>Sun</v>
      </c>
      <c r="K628" s="2">
        <v>0.58263888888888893</v>
      </c>
      <c r="L628">
        <f t="shared" si="49"/>
        <v>13</v>
      </c>
      <c r="M628">
        <f>_xlfn.XLOOKUP(B628,Email_Data!A:A,Email_Data!C:C,"Organic",0)</f>
        <v>0</v>
      </c>
      <c r="N628">
        <f>_xlfn.XLOOKUP(Table1[[#This Row],[Filmmaker_ID]],Email_Data!$A:$A,Email_Data!$G:$G,"Not Found")</f>
        <v>7</v>
      </c>
    </row>
    <row r="629" spans="1:14" x14ac:dyDescent="0.3">
      <c r="A629" t="s">
        <v>2907</v>
      </c>
      <c r="B629" t="s">
        <v>578</v>
      </c>
      <c r="C629" t="s">
        <v>6287</v>
      </c>
      <c r="D629" t="s">
        <v>6301</v>
      </c>
      <c r="E629" t="str">
        <f t="shared" si="45"/>
        <v>Germany</v>
      </c>
      <c r="F629" s="1">
        <f t="shared" si="46"/>
        <v>50</v>
      </c>
      <c r="G629">
        <v>0.3</v>
      </c>
      <c r="H629" s="1">
        <f t="shared" si="47"/>
        <v>35</v>
      </c>
      <c r="I629" s="3">
        <v>45864</v>
      </c>
      <c r="J629" s="3" t="str">
        <f t="shared" si="48"/>
        <v>Sat</v>
      </c>
      <c r="K629" s="2">
        <v>0.55972222222222223</v>
      </c>
      <c r="L629">
        <f t="shared" si="49"/>
        <v>13</v>
      </c>
      <c r="M629">
        <f>_xlfn.XLOOKUP(B629,Email_Data!A:A,Email_Data!C:C,"Organic",0)</f>
        <v>0</v>
      </c>
      <c r="N629">
        <f>_xlfn.XLOOKUP(Table1[[#This Row],[Filmmaker_ID]],Email_Data!$A:$A,Email_Data!$G:$G,"Not Found")</f>
        <v>13</v>
      </c>
    </row>
    <row r="630" spans="1:14" x14ac:dyDescent="0.3">
      <c r="A630" t="s">
        <v>2908</v>
      </c>
      <c r="B630" t="s">
        <v>11</v>
      </c>
      <c r="C630" t="s">
        <v>6292</v>
      </c>
      <c r="D630" t="s">
        <v>6295</v>
      </c>
      <c r="E630" t="str">
        <f t="shared" si="45"/>
        <v>United States</v>
      </c>
      <c r="F630" s="1">
        <f t="shared" si="46"/>
        <v>80</v>
      </c>
      <c r="G630">
        <v>0.3</v>
      </c>
      <c r="H630" s="1">
        <f t="shared" si="47"/>
        <v>56</v>
      </c>
      <c r="I630" s="3">
        <v>45865</v>
      </c>
      <c r="J630" s="3" t="str">
        <f t="shared" si="48"/>
        <v>Sun</v>
      </c>
      <c r="K630" s="2">
        <v>0.58333333333333337</v>
      </c>
      <c r="L630">
        <f t="shared" si="49"/>
        <v>14</v>
      </c>
      <c r="M630">
        <f>_xlfn.XLOOKUP(B630,Email_Data!A:A,Email_Data!C:C,"Organic",0)</f>
        <v>0</v>
      </c>
      <c r="N630">
        <f>_xlfn.XLOOKUP(Table1[[#This Row],[Filmmaker_ID]],Email_Data!$A:$A,Email_Data!$G:$G,"Not Found")</f>
        <v>10</v>
      </c>
    </row>
    <row r="631" spans="1:14" x14ac:dyDescent="0.3">
      <c r="A631" t="s">
        <v>2909</v>
      </c>
      <c r="B631" t="s">
        <v>579</v>
      </c>
      <c r="C631" t="s">
        <v>6291</v>
      </c>
      <c r="D631" t="s">
        <v>6313</v>
      </c>
      <c r="E631" t="str">
        <f t="shared" si="45"/>
        <v>South Korea</v>
      </c>
      <c r="F631" s="1">
        <f t="shared" si="46"/>
        <v>50</v>
      </c>
      <c r="G631">
        <v>0.3</v>
      </c>
      <c r="H631" s="1">
        <f t="shared" si="47"/>
        <v>35</v>
      </c>
      <c r="I631" s="3">
        <v>45840</v>
      </c>
      <c r="J631" s="3" t="str">
        <f t="shared" si="48"/>
        <v>Wed</v>
      </c>
      <c r="K631" s="2">
        <v>0.62222222222222223</v>
      </c>
      <c r="L631">
        <f t="shared" si="49"/>
        <v>14</v>
      </c>
      <c r="M631">
        <f>_xlfn.XLOOKUP(B631,Email_Data!A:A,Email_Data!C:C,"Organic",0)</f>
        <v>1</v>
      </c>
      <c r="N631">
        <f>_xlfn.XLOOKUP(Table1[[#This Row],[Filmmaker_ID]],Email_Data!$A:$A,Email_Data!$G:$G,"Not Found")</f>
        <v>17</v>
      </c>
    </row>
    <row r="632" spans="1:14" x14ac:dyDescent="0.3">
      <c r="A632" t="s">
        <v>2910</v>
      </c>
      <c r="B632" t="s">
        <v>580</v>
      </c>
      <c r="C632" t="s">
        <v>6286</v>
      </c>
      <c r="D632" t="s">
        <v>6299</v>
      </c>
      <c r="E632" t="str">
        <f t="shared" si="45"/>
        <v>United Kingdom</v>
      </c>
      <c r="F632" s="1">
        <f t="shared" si="46"/>
        <v>50</v>
      </c>
      <c r="G632">
        <v>0.3</v>
      </c>
      <c r="H632" s="1">
        <f t="shared" si="47"/>
        <v>35</v>
      </c>
      <c r="I632" s="3">
        <v>45892</v>
      </c>
      <c r="J632" s="3" t="str">
        <f t="shared" si="48"/>
        <v>Sat</v>
      </c>
      <c r="K632" s="2">
        <v>0.69513888888888886</v>
      </c>
      <c r="L632">
        <f t="shared" si="49"/>
        <v>16</v>
      </c>
      <c r="M632">
        <f>_xlfn.XLOOKUP(B632,Email_Data!A:A,Email_Data!C:C,"Organic",0)</f>
        <v>0</v>
      </c>
      <c r="N632">
        <f>_xlfn.XLOOKUP(Table1[[#This Row],[Filmmaker_ID]],Email_Data!$A:$A,Email_Data!$G:$G,"Not Found")</f>
        <v>12</v>
      </c>
    </row>
    <row r="633" spans="1:14" x14ac:dyDescent="0.3">
      <c r="A633" t="s">
        <v>2911</v>
      </c>
      <c r="B633" t="s">
        <v>163</v>
      </c>
      <c r="C633" t="s">
        <v>6291</v>
      </c>
      <c r="D633" t="s">
        <v>6307</v>
      </c>
      <c r="E633" t="str">
        <f t="shared" si="45"/>
        <v>Brazil</v>
      </c>
      <c r="F633" s="1">
        <f t="shared" si="46"/>
        <v>50</v>
      </c>
      <c r="G633">
        <v>0</v>
      </c>
      <c r="H633" s="1">
        <f t="shared" si="47"/>
        <v>50</v>
      </c>
      <c r="I633" s="3">
        <v>45849</v>
      </c>
      <c r="J633" s="3" t="str">
        <f t="shared" si="48"/>
        <v>Fri</v>
      </c>
      <c r="K633" s="2">
        <v>0.41388888888888886</v>
      </c>
      <c r="L633">
        <f t="shared" si="49"/>
        <v>9</v>
      </c>
      <c r="M633" t="str">
        <f>_xlfn.XLOOKUP(B633,Email_Data!A:A,Email_Data!C:C,"Organic",0)</f>
        <v>Organic</v>
      </c>
      <c r="N633" t="str">
        <f>_xlfn.XLOOKUP(Table1[[#This Row],[Filmmaker_ID]],Email_Data!$A:$A,Email_Data!$G:$G,"Not Found")</f>
        <v>Not Found</v>
      </c>
    </row>
    <row r="634" spans="1:14" x14ac:dyDescent="0.3">
      <c r="A634" t="s">
        <v>2912</v>
      </c>
      <c r="B634" t="s">
        <v>581</v>
      </c>
      <c r="C634" t="s">
        <v>6284</v>
      </c>
      <c r="D634" t="s">
        <v>6299</v>
      </c>
      <c r="E634" t="str">
        <f t="shared" si="45"/>
        <v>United Kingdom</v>
      </c>
      <c r="F634" s="1">
        <f t="shared" si="46"/>
        <v>50</v>
      </c>
      <c r="G634">
        <v>0.3</v>
      </c>
      <c r="H634" s="1">
        <f t="shared" si="47"/>
        <v>35</v>
      </c>
      <c r="I634" s="3">
        <v>45883</v>
      </c>
      <c r="J634" s="3" t="str">
        <f t="shared" si="48"/>
        <v>Thu</v>
      </c>
      <c r="K634" s="2">
        <v>0.38263888888888886</v>
      </c>
      <c r="L634">
        <f t="shared" si="49"/>
        <v>9</v>
      </c>
      <c r="M634">
        <f>_xlfn.XLOOKUP(B634,Email_Data!A:A,Email_Data!C:C,"Organic",0)</f>
        <v>0</v>
      </c>
      <c r="N634">
        <f>_xlfn.XLOOKUP(Table1[[#This Row],[Filmmaker_ID]],Email_Data!$A:$A,Email_Data!$G:$G,"Not Found")</f>
        <v>9</v>
      </c>
    </row>
    <row r="635" spans="1:14" x14ac:dyDescent="0.3">
      <c r="A635" t="s">
        <v>2913</v>
      </c>
      <c r="B635" t="s">
        <v>582</v>
      </c>
      <c r="C635" t="s">
        <v>6288</v>
      </c>
      <c r="D635" t="s">
        <v>6295</v>
      </c>
      <c r="E635" t="str">
        <f t="shared" si="45"/>
        <v>United States</v>
      </c>
      <c r="F635" s="1">
        <f t="shared" si="46"/>
        <v>70</v>
      </c>
      <c r="G635">
        <v>0.4</v>
      </c>
      <c r="H635" s="1">
        <f t="shared" si="47"/>
        <v>42</v>
      </c>
      <c r="I635" s="3">
        <v>45844</v>
      </c>
      <c r="J635" s="3" t="str">
        <f t="shared" si="48"/>
        <v>Sun</v>
      </c>
      <c r="K635" s="2">
        <v>0.68333333333333335</v>
      </c>
      <c r="L635">
        <f t="shared" si="49"/>
        <v>16</v>
      </c>
      <c r="M635">
        <f>_xlfn.XLOOKUP(B635,Email_Data!A:A,Email_Data!C:C,"Organic",0)</f>
        <v>0</v>
      </c>
      <c r="N635">
        <f>_xlfn.XLOOKUP(Table1[[#This Row],[Filmmaker_ID]],Email_Data!$A:$A,Email_Data!$G:$G,"Not Found")</f>
        <v>16</v>
      </c>
    </row>
    <row r="636" spans="1:14" x14ac:dyDescent="0.3">
      <c r="A636" t="s">
        <v>2914</v>
      </c>
      <c r="B636" t="s">
        <v>583</v>
      </c>
      <c r="C636" t="s">
        <v>6286</v>
      </c>
      <c r="D636" t="s">
        <v>6301</v>
      </c>
      <c r="E636" t="str">
        <f t="shared" si="45"/>
        <v>Germany</v>
      </c>
      <c r="F636" s="1">
        <f t="shared" si="46"/>
        <v>50</v>
      </c>
      <c r="G636">
        <v>0.2</v>
      </c>
      <c r="H636" s="1">
        <f t="shared" si="47"/>
        <v>40</v>
      </c>
      <c r="I636" s="3">
        <v>45874</v>
      </c>
      <c r="J636" s="3" t="str">
        <f t="shared" si="48"/>
        <v>Tue</v>
      </c>
      <c r="K636" s="2">
        <v>0.40416666666666667</v>
      </c>
      <c r="L636">
        <f t="shared" si="49"/>
        <v>9</v>
      </c>
      <c r="M636">
        <f>_xlfn.XLOOKUP(B636,Email_Data!A:A,Email_Data!C:C,"Organic",0)</f>
        <v>0</v>
      </c>
      <c r="N636">
        <f>_xlfn.XLOOKUP(Table1[[#This Row],[Filmmaker_ID]],Email_Data!$A:$A,Email_Data!$G:$G,"Not Found")</f>
        <v>12</v>
      </c>
    </row>
    <row r="637" spans="1:14" x14ac:dyDescent="0.3">
      <c r="A637" t="s">
        <v>2915</v>
      </c>
      <c r="B637" t="s">
        <v>584</v>
      </c>
      <c r="C637" t="s">
        <v>6287</v>
      </c>
      <c r="D637" t="s">
        <v>6299</v>
      </c>
      <c r="E637" t="str">
        <f t="shared" si="45"/>
        <v>United Kingdom</v>
      </c>
      <c r="F637" s="1">
        <f t="shared" si="46"/>
        <v>50</v>
      </c>
      <c r="G637">
        <v>0.3</v>
      </c>
      <c r="H637" s="1">
        <f t="shared" si="47"/>
        <v>35</v>
      </c>
      <c r="I637" s="3">
        <v>45856</v>
      </c>
      <c r="J637" s="3" t="str">
        <f t="shared" si="48"/>
        <v>Fri</v>
      </c>
      <c r="K637" s="2">
        <v>0.71180555555555558</v>
      </c>
      <c r="L637">
        <f t="shared" si="49"/>
        <v>17</v>
      </c>
      <c r="M637">
        <f>_xlfn.XLOOKUP(B637,Email_Data!A:A,Email_Data!C:C,"Organic",0)</f>
        <v>0</v>
      </c>
      <c r="N637">
        <f>_xlfn.XLOOKUP(Table1[[#This Row],[Filmmaker_ID]],Email_Data!$A:$A,Email_Data!$G:$G,"Not Found")</f>
        <v>14</v>
      </c>
    </row>
    <row r="638" spans="1:14" x14ac:dyDescent="0.3">
      <c r="A638" t="s">
        <v>2916</v>
      </c>
      <c r="B638" t="s">
        <v>585</v>
      </c>
      <c r="C638" t="s">
        <v>6288</v>
      </c>
      <c r="D638" t="s">
        <v>6309</v>
      </c>
      <c r="E638" t="str">
        <f t="shared" si="45"/>
        <v>France</v>
      </c>
      <c r="F638" s="1">
        <f t="shared" si="46"/>
        <v>70</v>
      </c>
      <c r="G638">
        <v>0</v>
      </c>
      <c r="H638" s="1">
        <f t="shared" si="47"/>
        <v>70</v>
      </c>
      <c r="I638" s="3">
        <v>45897</v>
      </c>
      <c r="J638" s="3" t="str">
        <f t="shared" si="48"/>
        <v>Thu</v>
      </c>
      <c r="K638" s="2">
        <v>0.69722222222222219</v>
      </c>
      <c r="L638">
        <f t="shared" si="49"/>
        <v>16</v>
      </c>
      <c r="M638">
        <f>_xlfn.XLOOKUP(B638,Email_Data!A:A,Email_Data!C:C,"Organic",0)</f>
        <v>0</v>
      </c>
      <c r="N638">
        <f>_xlfn.XLOOKUP(Table1[[#This Row],[Filmmaker_ID]],Email_Data!$A:$A,Email_Data!$G:$G,"Not Found")</f>
        <v>10</v>
      </c>
    </row>
    <row r="639" spans="1:14" x14ac:dyDescent="0.3">
      <c r="A639" t="s">
        <v>2917</v>
      </c>
      <c r="B639" t="s">
        <v>515</v>
      </c>
      <c r="C639" t="s">
        <v>6281</v>
      </c>
      <c r="D639" t="s">
        <v>6307</v>
      </c>
      <c r="E639" t="str">
        <f t="shared" si="45"/>
        <v>Brazil</v>
      </c>
      <c r="F639" s="1">
        <f t="shared" si="46"/>
        <v>70</v>
      </c>
      <c r="G639">
        <v>0</v>
      </c>
      <c r="H639" s="1">
        <f t="shared" si="47"/>
        <v>70</v>
      </c>
      <c r="I639" s="3">
        <v>45851</v>
      </c>
      <c r="J639" s="3" t="str">
        <f t="shared" si="48"/>
        <v>Sun</v>
      </c>
      <c r="K639" s="2">
        <v>0.62986111111111109</v>
      </c>
      <c r="L639">
        <f t="shared" si="49"/>
        <v>15</v>
      </c>
      <c r="M639">
        <f>_xlfn.XLOOKUP(B639,Email_Data!A:A,Email_Data!C:C,"Organic",0)</f>
        <v>0</v>
      </c>
      <c r="N639">
        <f>_xlfn.XLOOKUP(Table1[[#This Row],[Filmmaker_ID]],Email_Data!$A:$A,Email_Data!$G:$G,"Not Found")</f>
        <v>14</v>
      </c>
    </row>
    <row r="640" spans="1:14" x14ac:dyDescent="0.3">
      <c r="A640" t="s">
        <v>2918</v>
      </c>
      <c r="B640" t="s">
        <v>236</v>
      </c>
      <c r="C640" t="s">
        <v>6282</v>
      </c>
      <c r="D640" t="s">
        <v>6299</v>
      </c>
      <c r="E640" t="str">
        <f t="shared" si="45"/>
        <v>United Kingdom</v>
      </c>
      <c r="F640" s="1">
        <f t="shared" si="46"/>
        <v>70</v>
      </c>
      <c r="G640">
        <v>0.2</v>
      </c>
      <c r="H640" s="1">
        <f t="shared" si="47"/>
        <v>56</v>
      </c>
      <c r="I640" s="3">
        <v>45895</v>
      </c>
      <c r="J640" s="3" t="str">
        <f t="shared" si="48"/>
        <v>Tue</v>
      </c>
      <c r="K640" s="2">
        <v>0.61875000000000002</v>
      </c>
      <c r="L640">
        <f t="shared" si="49"/>
        <v>14</v>
      </c>
      <c r="M640">
        <f>_xlfn.XLOOKUP(B640,Email_Data!A:A,Email_Data!C:C,"Organic",0)</f>
        <v>0</v>
      </c>
      <c r="N640">
        <f>_xlfn.XLOOKUP(Table1[[#This Row],[Filmmaker_ID]],Email_Data!$A:$A,Email_Data!$G:$G,"Not Found")</f>
        <v>8</v>
      </c>
    </row>
    <row r="641" spans="1:14" x14ac:dyDescent="0.3">
      <c r="A641" t="s">
        <v>2919</v>
      </c>
      <c r="B641" t="s">
        <v>586</v>
      </c>
      <c r="C641" t="s">
        <v>6284</v>
      </c>
      <c r="D641" t="s">
        <v>6295</v>
      </c>
      <c r="E641" t="str">
        <f t="shared" si="45"/>
        <v>United States</v>
      </c>
      <c r="F641" s="1">
        <f t="shared" si="46"/>
        <v>50</v>
      </c>
      <c r="G641">
        <v>0.3</v>
      </c>
      <c r="H641" s="1">
        <f t="shared" si="47"/>
        <v>35</v>
      </c>
      <c r="I641" s="3">
        <v>45873</v>
      </c>
      <c r="J641" s="3" t="str">
        <f t="shared" si="48"/>
        <v>Mon</v>
      </c>
      <c r="K641" s="2">
        <v>0.74652777777777779</v>
      </c>
      <c r="L641">
        <f t="shared" si="49"/>
        <v>17</v>
      </c>
      <c r="M641" t="str">
        <f>_xlfn.XLOOKUP(B641,Email_Data!A:A,Email_Data!C:C,"Organic",0)</f>
        <v>Organic</v>
      </c>
      <c r="N641" t="str">
        <f>_xlfn.XLOOKUP(Table1[[#This Row],[Filmmaker_ID]],Email_Data!$A:$A,Email_Data!$G:$G,"Not Found")</f>
        <v>Not Found</v>
      </c>
    </row>
    <row r="642" spans="1:14" x14ac:dyDescent="0.3">
      <c r="A642" t="s">
        <v>2920</v>
      </c>
      <c r="B642" t="s">
        <v>587</v>
      </c>
      <c r="C642" t="s">
        <v>6287</v>
      </c>
      <c r="D642" t="s">
        <v>6301</v>
      </c>
      <c r="E642" t="str">
        <f t="shared" ref="E642:E705" si="50">VLOOKUP(D642,CODECHECK,2,FALSE)</f>
        <v>Germany</v>
      </c>
      <c r="F642" s="1">
        <f t="shared" ref="F642:F705" si="51">VLOOKUP(C642,Pricelist,2,FALSE)</f>
        <v>50</v>
      </c>
      <c r="G642">
        <v>0.1</v>
      </c>
      <c r="H642" s="1">
        <f t="shared" ref="H642:H705" si="52">F642-(G642*F642)</f>
        <v>45</v>
      </c>
      <c r="I642" s="3">
        <v>45854</v>
      </c>
      <c r="J642" s="3" t="str">
        <f t="shared" ref="J642:J705" si="53">TEXT(I642,"ddd")</f>
        <v>Wed</v>
      </c>
      <c r="K642" s="2">
        <v>0.57916666666666672</v>
      </c>
      <c r="L642">
        <f t="shared" ref="L642:L705" si="54">HOUR(K642)</f>
        <v>13</v>
      </c>
      <c r="M642" t="str">
        <f>_xlfn.XLOOKUP(B642,Email_Data!A:A,Email_Data!C:C,"Organic",0)</f>
        <v>Organic</v>
      </c>
      <c r="N642" t="str">
        <f>_xlfn.XLOOKUP(Table1[[#This Row],[Filmmaker_ID]],Email_Data!$A:$A,Email_Data!$G:$G,"Not Found")</f>
        <v>Not Found</v>
      </c>
    </row>
    <row r="643" spans="1:14" x14ac:dyDescent="0.3">
      <c r="A643" t="s">
        <v>2921</v>
      </c>
      <c r="B643" t="s">
        <v>588</v>
      </c>
      <c r="C643" t="s">
        <v>6290</v>
      </c>
      <c r="D643" t="s">
        <v>6313</v>
      </c>
      <c r="E643" t="str">
        <f t="shared" si="50"/>
        <v>South Korea</v>
      </c>
      <c r="F643" s="1">
        <f t="shared" si="51"/>
        <v>50</v>
      </c>
      <c r="G643">
        <v>0.2</v>
      </c>
      <c r="H643" s="1">
        <f t="shared" si="52"/>
        <v>40</v>
      </c>
      <c r="I643" s="3">
        <v>45854</v>
      </c>
      <c r="J643" s="3" t="str">
        <f t="shared" si="53"/>
        <v>Wed</v>
      </c>
      <c r="K643" s="2">
        <v>0.48819444444444443</v>
      </c>
      <c r="L643">
        <f t="shared" si="54"/>
        <v>11</v>
      </c>
      <c r="M643">
        <f>_xlfn.XLOOKUP(B643,Email_Data!A:A,Email_Data!C:C,"Organic",0)</f>
        <v>0</v>
      </c>
      <c r="N643">
        <f>_xlfn.XLOOKUP(Table1[[#This Row],[Filmmaker_ID]],Email_Data!$A:$A,Email_Data!$G:$G,"Not Found")</f>
        <v>19</v>
      </c>
    </row>
    <row r="644" spans="1:14" x14ac:dyDescent="0.3">
      <c r="A644" t="s">
        <v>2922</v>
      </c>
      <c r="B644" t="s">
        <v>589</v>
      </c>
      <c r="C644" t="s">
        <v>6286</v>
      </c>
      <c r="D644" t="s">
        <v>6295</v>
      </c>
      <c r="E644" t="str">
        <f t="shared" si="50"/>
        <v>United States</v>
      </c>
      <c r="F644" s="1">
        <f t="shared" si="51"/>
        <v>50</v>
      </c>
      <c r="G644">
        <v>0</v>
      </c>
      <c r="H644" s="1">
        <f t="shared" si="52"/>
        <v>50</v>
      </c>
      <c r="I644" s="3">
        <v>45881</v>
      </c>
      <c r="J644" s="3" t="str">
        <f t="shared" si="53"/>
        <v>Tue</v>
      </c>
      <c r="K644" s="2">
        <v>0.67013888888888884</v>
      </c>
      <c r="L644">
        <f t="shared" si="54"/>
        <v>16</v>
      </c>
      <c r="M644">
        <f>_xlfn.XLOOKUP(B644,Email_Data!A:A,Email_Data!C:C,"Organic",0)</f>
        <v>0</v>
      </c>
      <c r="N644">
        <f>_xlfn.XLOOKUP(Table1[[#This Row],[Filmmaker_ID]],Email_Data!$A:$A,Email_Data!$G:$G,"Not Found")</f>
        <v>10</v>
      </c>
    </row>
    <row r="645" spans="1:14" x14ac:dyDescent="0.3">
      <c r="A645" t="s">
        <v>2923</v>
      </c>
      <c r="B645" t="s">
        <v>590</v>
      </c>
      <c r="C645" t="s">
        <v>6283</v>
      </c>
      <c r="D645" t="s">
        <v>6317</v>
      </c>
      <c r="E645" t="str">
        <f t="shared" si="50"/>
        <v>Others</v>
      </c>
      <c r="F645" s="1">
        <f t="shared" si="51"/>
        <v>80</v>
      </c>
      <c r="G645">
        <v>0.3</v>
      </c>
      <c r="H645" s="1">
        <f t="shared" si="52"/>
        <v>56</v>
      </c>
      <c r="I645" s="3">
        <v>45871</v>
      </c>
      <c r="J645" s="3" t="str">
        <f t="shared" si="53"/>
        <v>Sat</v>
      </c>
      <c r="K645" s="2">
        <v>0.37638888888888888</v>
      </c>
      <c r="L645">
        <f t="shared" si="54"/>
        <v>9</v>
      </c>
      <c r="M645">
        <f>_xlfn.XLOOKUP(B645,Email_Data!A:A,Email_Data!C:C,"Organic",0)</f>
        <v>0</v>
      </c>
      <c r="N645">
        <f>_xlfn.XLOOKUP(Table1[[#This Row],[Filmmaker_ID]],Email_Data!$A:$A,Email_Data!$G:$G,"Not Found")</f>
        <v>13</v>
      </c>
    </row>
    <row r="646" spans="1:14" x14ac:dyDescent="0.3">
      <c r="A646" t="s">
        <v>2924</v>
      </c>
      <c r="B646" t="s">
        <v>275</v>
      </c>
      <c r="C646" t="s">
        <v>6284</v>
      </c>
      <c r="D646" t="s">
        <v>6307</v>
      </c>
      <c r="E646" t="str">
        <f t="shared" si="50"/>
        <v>Brazil</v>
      </c>
      <c r="F646" s="1">
        <f t="shared" si="51"/>
        <v>50</v>
      </c>
      <c r="G646">
        <v>0.3</v>
      </c>
      <c r="H646" s="1">
        <f t="shared" si="52"/>
        <v>35</v>
      </c>
      <c r="I646" s="3">
        <v>45883</v>
      </c>
      <c r="J646" s="3" t="str">
        <f t="shared" si="53"/>
        <v>Thu</v>
      </c>
      <c r="K646" s="2">
        <v>0.38194444444444442</v>
      </c>
      <c r="L646">
        <f t="shared" si="54"/>
        <v>9</v>
      </c>
      <c r="M646">
        <f>_xlfn.XLOOKUP(B646,Email_Data!A:A,Email_Data!C:C,"Organic",0)</f>
        <v>1</v>
      </c>
      <c r="N646">
        <f>_xlfn.XLOOKUP(Table1[[#This Row],[Filmmaker_ID]],Email_Data!$A:$A,Email_Data!$G:$G,"Not Found")</f>
        <v>17</v>
      </c>
    </row>
    <row r="647" spans="1:14" x14ac:dyDescent="0.3">
      <c r="A647" t="s">
        <v>2925</v>
      </c>
      <c r="B647" t="s">
        <v>591</v>
      </c>
      <c r="C647" t="s">
        <v>6282</v>
      </c>
      <c r="D647" t="s">
        <v>6311</v>
      </c>
      <c r="E647" t="str">
        <f t="shared" si="50"/>
        <v>Mexico</v>
      </c>
      <c r="F647" s="1">
        <f t="shared" si="51"/>
        <v>70</v>
      </c>
      <c r="G647">
        <v>0.3</v>
      </c>
      <c r="H647" s="1">
        <f t="shared" si="52"/>
        <v>49</v>
      </c>
      <c r="I647" s="3">
        <v>45898</v>
      </c>
      <c r="J647" s="3" t="str">
        <f t="shared" si="53"/>
        <v>Fri</v>
      </c>
      <c r="K647" s="2">
        <v>0.38194444444444442</v>
      </c>
      <c r="L647">
        <f t="shared" si="54"/>
        <v>9</v>
      </c>
      <c r="M647">
        <f>_xlfn.XLOOKUP(B647,Email_Data!A:A,Email_Data!C:C,"Organic",0)</f>
        <v>1</v>
      </c>
      <c r="N647">
        <f>_xlfn.XLOOKUP(Table1[[#This Row],[Filmmaker_ID]],Email_Data!$A:$A,Email_Data!$G:$G,"Not Found")</f>
        <v>12</v>
      </c>
    </row>
    <row r="648" spans="1:14" x14ac:dyDescent="0.3">
      <c r="A648" t="s">
        <v>2926</v>
      </c>
      <c r="B648" t="s">
        <v>592</v>
      </c>
      <c r="C648" t="s">
        <v>6289</v>
      </c>
      <c r="D648" t="s">
        <v>6295</v>
      </c>
      <c r="E648" t="str">
        <f t="shared" si="50"/>
        <v>United States</v>
      </c>
      <c r="F648" s="1">
        <f t="shared" si="51"/>
        <v>50</v>
      </c>
      <c r="G648">
        <v>0.3</v>
      </c>
      <c r="H648" s="1">
        <f t="shared" si="52"/>
        <v>35</v>
      </c>
      <c r="I648" s="3">
        <v>45898</v>
      </c>
      <c r="J648" s="3" t="str">
        <f t="shared" si="53"/>
        <v>Fri</v>
      </c>
      <c r="K648" s="2">
        <v>0.52500000000000002</v>
      </c>
      <c r="L648">
        <f t="shared" si="54"/>
        <v>12</v>
      </c>
      <c r="M648">
        <f>_xlfn.XLOOKUP(B648,Email_Data!A:A,Email_Data!C:C,"Organic",0)</f>
        <v>0</v>
      </c>
      <c r="N648">
        <f>_xlfn.XLOOKUP(Table1[[#This Row],[Filmmaker_ID]],Email_Data!$A:$A,Email_Data!$G:$G,"Not Found")</f>
        <v>15</v>
      </c>
    </row>
    <row r="649" spans="1:14" x14ac:dyDescent="0.3">
      <c r="A649" t="s">
        <v>2927</v>
      </c>
      <c r="B649" t="s">
        <v>593</v>
      </c>
      <c r="C649" t="s">
        <v>6284</v>
      </c>
      <c r="D649" t="s">
        <v>6301</v>
      </c>
      <c r="E649" t="str">
        <f t="shared" si="50"/>
        <v>Germany</v>
      </c>
      <c r="F649" s="1">
        <f t="shared" si="51"/>
        <v>50</v>
      </c>
      <c r="G649">
        <v>0</v>
      </c>
      <c r="H649" s="1">
        <f t="shared" si="52"/>
        <v>50</v>
      </c>
      <c r="I649" s="3">
        <v>45878</v>
      </c>
      <c r="J649" s="3" t="str">
        <f t="shared" si="53"/>
        <v>Sat</v>
      </c>
      <c r="K649" s="2">
        <v>0.54097222222222219</v>
      </c>
      <c r="L649">
        <f t="shared" si="54"/>
        <v>12</v>
      </c>
      <c r="M649">
        <f>_xlfn.XLOOKUP(B649,Email_Data!A:A,Email_Data!C:C,"Organic",0)</f>
        <v>0</v>
      </c>
      <c r="N649">
        <f>_xlfn.XLOOKUP(Table1[[#This Row],[Filmmaker_ID]],Email_Data!$A:$A,Email_Data!$G:$G,"Not Found")</f>
        <v>12</v>
      </c>
    </row>
    <row r="650" spans="1:14" x14ac:dyDescent="0.3">
      <c r="A650" t="s">
        <v>2928</v>
      </c>
      <c r="B650" t="s">
        <v>109</v>
      </c>
      <c r="C650" t="s">
        <v>6286</v>
      </c>
      <c r="D650" t="s">
        <v>6297</v>
      </c>
      <c r="E650" t="str">
        <f t="shared" si="50"/>
        <v>India</v>
      </c>
      <c r="F650" s="1">
        <f t="shared" si="51"/>
        <v>50</v>
      </c>
      <c r="G650">
        <v>0.2</v>
      </c>
      <c r="H650" s="1">
        <f t="shared" si="52"/>
        <v>40</v>
      </c>
      <c r="I650" s="3">
        <v>45855</v>
      </c>
      <c r="J650" s="3" t="str">
        <f t="shared" si="53"/>
        <v>Thu</v>
      </c>
      <c r="K650" s="2">
        <v>0.48472222222222222</v>
      </c>
      <c r="L650">
        <f t="shared" si="54"/>
        <v>11</v>
      </c>
      <c r="M650">
        <f>_xlfn.XLOOKUP(B650,Email_Data!A:A,Email_Data!C:C,"Organic",0)</f>
        <v>1</v>
      </c>
      <c r="N650">
        <f>_xlfn.XLOOKUP(Table1[[#This Row],[Filmmaker_ID]],Email_Data!$A:$A,Email_Data!$G:$G,"Not Found")</f>
        <v>18</v>
      </c>
    </row>
    <row r="651" spans="1:14" x14ac:dyDescent="0.3">
      <c r="A651" t="s">
        <v>2929</v>
      </c>
      <c r="B651" t="s">
        <v>594</v>
      </c>
      <c r="C651" t="s">
        <v>6285</v>
      </c>
      <c r="D651" t="s">
        <v>6317</v>
      </c>
      <c r="E651" t="str">
        <f t="shared" si="50"/>
        <v>Others</v>
      </c>
      <c r="F651" s="1">
        <f t="shared" si="51"/>
        <v>50</v>
      </c>
      <c r="G651">
        <v>0.2</v>
      </c>
      <c r="H651" s="1">
        <f t="shared" si="52"/>
        <v>40</v>
      </c>
      <c r="I651" s="3">
        <v>45892</v>
      </c>
      <c r="J651" s="3" t="str">
        <f t="shared" si="53"/>
        <v>Sat</v>
      </c>
      <c r="K651" s="2">
        <v>0.55902777777777779</v>
      </c>
      <c r="L651">
        <f t="shared" si="54"/>
        <v>13</v>
      </c>
      <c r="M651">
        <f>_xlfn.XLOOKUP(B651,Email_Data!A:A,Email_Data!C:C,"Organic",0)</f>
        <v>0</v>
      </c>
      <c r="N651">
        <f>_xlfn.XLOOKUP(Table1[[#This Row],[Filmmaker_ID]],Email_Data!$A:$A,Email_Data!$G:$G,"Not Found")</f>
        <v>11</v>
      </c>
    </row>
    <row r="652" spans="1:14" x14ac:dyDescent="0.3">
      <c r="A652" t="s">
        <v>2930</v>
      </c>
      <c r="B652" t="s">
        <v>595</v>
      </c>
      <c r="C652" t="s">
        <v>6289</v>
      </c>
      <c r="D652" t="s">
        <v>6303</v>
      </c>
      <c r="E652" t="str">
        <f t="shared" si="50"/>
        <v>Canada</v>
      </c>
      <c r="F652" s="1">
        <f t="shared" si="51"/>
        <v>50</v>
      </c>
      <c r="G652">
        <v>0.1</v>
      </c>
      <c r="H652" s="1">
        <f t="shared" si="52"/>
        <v>45</v>
      </c>
      <c r="I652" s="3">
        <v>45847</v>
      </c>
      <c r="J652" s="3" t="str">
        <f t="shared" si="53"/>
        <v>Wed</v>
      </c>
      <c r="K652" s="2">
        <v>0.45416666666666666</v>
      </c>
      <c r="L652">
        <f t="shared" si="54"/>
        <v>10</v>
      </c>
      <c r="M652">
        <f>_xlfn.XLOOKUP(B652,Email_Data!A:A,Email_Data!C:C,"Organic",0)</f>
        <v>0</v>
      </c>
      <c r="N652">
        <f>_xlfn.XLOOKUP(Table1[[#This Row],[Filmmaker_ID]],Email_Data!$A:$A,Email_Data!$G:$G,"Not Found")</f>
        <v>11</v>
      </c>
    </row>
    <row r="653" spans="1:14" x14ac:dyDescent="0.3">
      <c r="A653" t="s">
        <v>2931</v>
      </c>
      <c r="B653" t="s">
        <v>596</v>
      </c>
      <c r="C653" t="s">
        <v>6288</v>
      </c>
      <c r="D653" t="s">
        <v>6305</v>
      </c>
      <c r="E653" t="str">
        <f t="shared" si="50"/>
        <v>Australia</v>
      </c>
      <c r="F653" s="1">
        <f t="shared" si="51"/>
        <v>70</v>
      </c>
      <c r="G653">
        <v>0.3</v>
      </c>
      <c r="H653" s="1">
        <f t="shared" si="52"/>
        <v>49</v>
      </c>
      <c r="I653" s="3">
        <v>45864</v>
      </c>
      <c r="J653" s="3" t="str">
        <f t="shared" si="53"/>
        <v>Sat</v>
      </c>
      <c r="K653" s="2">
        <v>0.54027777777777775</v>
      </c>
      <c r="L653">
        <f t="shared" si="54"/>
        <v>12</v>
      </c>
      <c r="M653" t="str">
        <f>_xlfn.XLOOKUP(B653,Email_Data!A:A,Email_Data!C:C,"Organic",0)</f>
        <v>Organic</v>
      </c>
      <c r="N653" t="str">
        <f>_xlfn.XLOOKUP(Table1[[#This Row],[Filmmaker_ID]],Email_Data!$A:$A,Email_Data!$G:$G,"Not Found")</f>
        <v>Not Found</v>
      </c>
    </row>
    <row r="654" spans="1:14" x14ac:dyDescent="0.3">
      <c r="A654" t="s">
        <v>2932</v>
      </c>
      <c r="B654" t="s">
        <v>597</v>
      </c>
      <c r="C654" t="s">
        <v>6285</v>
      </c>
      <c r="D654" t="s">
        <v>6295</v>
      </c>
      <c r="E654" t="str">
        <f t="shared" si="50"/>
        <v>United States</v>
      </c>
      <c r="F654" s="1">
        <f t="shared" si="51"/>
        <v>50</v>
      </c>
      <c r="G654">
        <v>0.3</v>
      </c>
      <c r="H654" s="1">
        <f t="shared" si="52"/>
        <v>35</v>
      </c>
      <c r="I654" s="3">
        <v>45855</v>
      </c>
      <c r="J654" s="3" t="str">
        <f t="shared" si="53"/>
        <v>Thu</v>
      </c>
      <c r="K654" s="2">
        <v>0.62222222222222223</v>
      </c>
      <c r="L654">
        <f t="shared" si="54"/>
        <v>14</v>
      </c>
      <c r="M654" t="str">
        <f>_xlfn.XLOOKUP(B654,Email_Data!A:A,Email_Data!C:C,"Organic",0)</f>
        <v>Organic</v>
      </c>
      <c r="N654" t="str">
        <f>_xlfn.XLOOKUP(Table1[[#This Row],[Filmmaker_ID]],Email_Data!$A:$A,Email_Data!$G:$G,"Not Found")</f>
        <v>Not Found</v>
      </c>
    </row>
    <row r="655" spans="1:14" x14ac:dyDescent="0.3">
      <c r="A655" t="s">
        <v>2933</v>
      </c>
      <c r="B655" t="s">
        <v>598</v>
      </c>
      <c r="C655" t="s">
        <v>6286</v>
      </c>
      <c r="D655" t="s">
        <v>6313</v>
      </c>
      <c r="E655" t="str">
        <f t="shared" si="50"/>
        <v>South Korea</v>
      </c>
      <c r="F655" s="1">
        <f t="shared" si="51"/>
        <v>50</v>
      </c>
      <c r="G655">
        <v>0.3</v>
      </c>
      <c r="H655" s="1">
        <f t="shared" si="52"/>
        <v>35</v>
      </c>
      <c r="I655" s="3">
        <v>45839</v>
      </c>
      <c r="J655" s="3" t="str">
        <f t="shared" si="53"/>
        <v>Tue</v>
      </c>
      <c r="K655" s="2">
        <v>0.53402777777777777</v>
      </c>
      <c r="L655">
        <f t="shared" si="54"/>
        <v>12</v>
      </c>
      <c r="M655">
        <f>_xlfn.XLOOKUP(B655,Email_Data!A:A,Email_Data!C:C,"Organic",0)</f>
        <v>0</v>
      </c>
      <c r="N655">
        <f>_xlfn.XLOOKUP(Table1[[#This Row],[Filmmaker_ID]],Email_Data!$A:$A,Email_Data!$G:$G,"Not Found")</f>
        <v>14</v>
      </c>
    </row>
    <row r="656" spans="1:14" x14ac:dyDescent="0.3">
      <c r="A656" t="s">
        <v>2934</v>
      </c>
      <c r="B656" t="s">
        <v>599</v>
      </c>
      <c r="C656" t="s">
        <v>6286</v>
      </c>
      <c r="D656" t="s">
        <v>6317</v>
      </c>
      <c r="E656" t="str">
        <f t="shared" si="50"/>
        <v>Others</v>
      </c>
      <c r="F656" s="1">
        <f t="shared" si="51"/>
        <v>50</v>
      </c>
      <c r="G656">
        <v>0.3</v>
      </c>
      <c r="H656" s="1">
        <f t="shared" si="52"/>
        <v>35</v>
      </c>
      <c r="I656" s="3">
        <v>45885</v>
      </c>
      <c r="J656" s="3" t="str">
        <f t="shared" si="53"/>
        <v>Sat</v>
      </c>
      <c r="K656" s="2">
        <v>0.55208333333333337</v>
      </c>
      <c r="L656">
        <f t="shared" si="54"/>
        <v>13</v>
      </c>
      <c r="M656">
        <f>_xlfn.XLOOKUP(B656,Email_Data!A:A,Email_Data!C:C,"Organic",0)</f>
        <v>0</v>
      </c>
      <c r="N656">
        <f>_xlfn.XLOOKUP(Table1[[#This Row],[Filmmaker_ID]],Email_Data!$A:$A,Email_Data!$G:$G,"Not Found")</f>
        <v>15</v>
      </c>
    </row>
    <row r="657" spans="1:14" x14ac:dyDescent="0.3">
      <c r="A657" t="s">
        <v>2935</v>
      </c>
      <c r="B657" t="s">
        <v>600</v>
      </c>
      <c r="C657" t="s">
        <v>6290</v>
      </c>
      <c r="D657" t="s">
        <v>6317</v>
      </c>
      <c r="E657" t="str">
        <f t="shared" si="50"/>
        <v>Others</v>
      </c>
      <c r="F657" s="1">
        <f t="shared" si="51"/>
        <v>50</v>
      </c>
      <c r="G657">
        <v>0.3</v>
      </c>
      <c r="H657" s="1">
        <f t="shared" si="52"/>
        <v>35</v>
      </c>
      <c r="I657" s="3">
        <v>45874</v>
      </c>
      <c r="J657" s="3" t="str">
        <f t="shared" si="53"/>
        <v>Tue</v>
      </c>
      <c r="K657" s="2">
        <v>0.61250000000000004</v>
      </c>
      <c r="L657">
        <f t="shared" si="54"/>
        <v>14</v>
      </c>
      <c r="M657" t="str">
        <f>_xlfn.XLOOKUP(B657,Email_Data!A:A,Email_Data!C:C,"Organic",0)</f>
        <v>Organic</v>
      </c>
      <c r="N657" t="str">
        <f>_xlfn.XLOOKUP(Table1[[#This Row],[Filmmaker_ID]],Email_Data!$A:$A,Email_Data!$G:$G,"Not Found")</f>
        <v>Not Found</v>
      </c>
    </row>
    <row r="658" spans="1:14" x14ac:dyDescent="0.3">
      <c r="A658" t="s">
        <v>2936</v>
      </c>
      <c r="B658" t="s">
        <v>601</v>
      </c>
      <c r="C658" t="s">
        <v>6281</v>
      </c>
      <c r="D658" t="s">
        <v>6309</v>
      </c>
      <c r="E658" t="str">
        <f t="shared" si="50"/>
        <v>France</v>
      </c>
      <c r="F658" s="1">
        <f t="shared" si="51"/>
        <v>70</v>
      </c>
      <c r="G658">
        <v>0.1</v>
      </c>
      <c r="H658" s="1">
        <f t="shared" si="52"/>
        <v>63</v>
      </c>
      <c r="I658" s="3">
        <v>45882</v>
      </c>
      <c r="J658" s="3" t="str">
        <f t="shared" si="53"/>
        <v>Wed</v>
      </c>
      <c r="K658" s="2">
        <v>0.66249999999999998</v>
      </c>
      <c r="L658">
        <f t="shared" si="54"/>
        <v>15</v>
      </c>
      <c r="M658">
        <f>_xlfn.XLOOKUP(B658,Email_Data!A:A,Email_Data!C:C,"Organic",0)</f>
        <v>0</v>
      </c>
      <c r="N658">
        <f>_xlfn.XLOOKUP(Table1[[#This Row],[Filmmaker_ID]],Email_Data!$A:$A,Email_Data!$G:$G,"Not Found")</f>
        <v>13</v>
      </c>
    </row>
    <row r="659" spans="1:14" x14ac:dyDescent="0.3">
      <c r="A659" t="s">
        <v>2937</v>
      </c>
      <c r="B659" t="s">
        <v>602</v>
      </c>
      <c r="C659" t="s">
        <v>6292</v>
      </c>
      <c r="D659" t="s">
        <v>6307</v>
      </c>
      <c r="E659" t="str">
        <f t="shared" si="50"/>
        <v>Brazil</v>
      </c>
      <c r="F659" s="1">
        <f t="shared" si="51"/>
        <v>80</v>
      </c>
      <c r="G659">
        <v>0.1</v>
      </c>
      <c r="H659" s="1">
        <f t="shared" si="52"/>
        <v>72</v>
      </c>
      <c r="I659" s="3">
        <v>45895</v>
      </c>
      <c r="J659" s="3" t="str">
        <f t="shared" si="53"/>
        <v>Tue</v>
      </c>
      <c r="K659" s="2">
        <v>0.41736111111111113</v>
      </c>
      <c r="L659">
        <f t="shared" si="54"/>
        <v>10</v>
      </c>
      <c r="M659" t="str">
        <f>_xlfn.XLOOKUP(B659,Email_Data!A:A,Email_Data!C:C,"Organic",0)</f>
        <v>Organic</v>
      </c>
      <c r="N659" t="str">
        <f>_xlfn.XLOOKUP(Table1[[#This Row],[Filmmaker_ID]],Email_Data!$A:$A,Email_Data!$G:$G,"Not Found")</f>
        <v>Not Found</v>
      </c>
    </row>
    <row r="660" spans="1:14" x14ac:dyDescent="0.3">
      <c r="A660" t="s">
        <v>2938</v>
      </c>
      <c r="B660" t="s">
        <v>603</v>
      </c>
      <c r="C660" t="s">
        <v>6288</v>
      </c>
      <c r="D660" t="s">
        <v>6317</v>
      </c>
      <c r="E660" t="str">
        <f t="shared" si="50"/>
        <v>Others</v>
      </c>
      <c r="F660" s="1">
        <f t="shared" si="51"/>
        <v>70</v>
      </c>
      <c r="G660">
        <v>0.3</v>
      </c>
      <c r="H660" s="1">
        <f t="shared" si="52"/>
        <v>49</v>
      </c>
      <c r="I660" s="3">
        <v>45872</v>
      </c>
      <c r="J660" s="3" t="str">
        <f t="shared" si="53"/>
        <v>Sun</v>
      </c>
      <c r="K660" s="2">
        <v>0.49444444444444446</v>
      </c>
      <c r="L660">
        <f t="shared" si="54"/>
        <v>11</v>
      </c>
      <c r="M660">
        <f>_xlfn.XLOOKUP(B660,Email_Data!A:A,Email_Data!C:C,"Organic",0)</f>
        <v>0</v>
      </c>
      <c r="N660">
        <f>_xlfn.XLOOKUP(Table1[[#This Row],[Filmmaker_ID]],Email_Data!$A:$A,Email_Data!$G:$G,"Not Found")</f>
        <v>17</v>
      </c>
    </row>
    <row r="661" spans="1:14" x14ac:dyDescent="0.3">
      <c r="A661" t="s">
        <v>2939</v>
      </c>
      <c r="B661" t="s">
        <v>604</v>
      </c>
      <c r="C661" t="s">
        <v>6282</v>
      </c>
      <c r="D661" t="s">
        <v>6301</v>
      </c>
      <c r="E661" t="str">
        <f t="shared" si="50"/>
        <v>Germany</v>
      </c>
      <c r="F661" s="1">
        <f t="shared" si="51"/>
        <v>70</v>
      </c>
      <c r="G661">
        <v>0.2</v>
      </c>
      <c r="H661" s="1">
        <f t="shared" si="52"/>
        <v>56</v>
      </c>
      <c r="I661" s="3">
        <v>45863</v>
      </c>
      <c r="J661" s="3" t="str">
        <f t="shared" si="53"/>
        <v>Fri</v>
      </c>
      <c r="K661" s="2">
        <v>0.57152777777777775</v>
      </c>
      <c r="L661">
        <f t="shared" si="54"/>
        <v>13</v>
      </c>
      <c r="M661">
        <f>_xlfn.XLOOKUP(B661,Email_Data!A:A,Email_Data!C:C,"Organic",0)</f>
        <v>0</v>
      </c>
      <c r="N661">
        <f>_xlfn.XLOOKUP(Table1[[#This Row],[Filmmaker_ID]],Email_Data!$A:$A,Email_Data!$G:$G,"Not Found")</f>
        <v>9</v>
      </c>
    </row>
    <row r="662" spans="1:14" x14ac:dyDescent="0.3">
      <c r="A662" t="s">
        <v>2940</v>
      </c>
      <c r="B662" t="s">
        <v>605</v>
      </c>
      <c r="C662" t="s">
        <v>6292</v>
      </c>
      <c r="D662" t="s">
        <v>6317</v>
      </c>
      <c r="E662" t="str">
        <f t="shared" si="50"/>
        <v>Others</v>
      </c>
      <c r="F662" s="1">
        <f t="shared" si="51"/>
        <v>80</v>
      </c>
      <c r="G662">
        <v>0</v>
      </c>
      <c r="H662" s="1">
        <f t="shared" si="52"/>
        <v>80</v>
      </c>
      <c r="I662" s="3">
        <v>45878</v>
      </c>
      <c r="J662" s="3" t="str">
        <f t="shared" si="53"/>
        <v>Sat</v>
      </c>
      <c r="K662" s="2">
        <v>0.6791666666666667</v>
      </c>
      <c r="L662">
        <f t="shared" si="54"/>
        <v>16</v>
      </c>
      <c r="M662">
        <f>_xlfn.XLOOKUP(B662,Email_Data!A:A,Email_Data!C:C,"Organic",0)</f>
        <v>0</v>
      </c>
      <c r="N662">
        <f>_xlfn.XLOOKUP(Table1[[#This Row],[Filmmaker_ID]],Email_Data!$A:$A,Email_Data!$G:$G,"Not Found")</f>
        <v>16</v>
      </c>
    </row>
    <row r="663" spans="1:14" x14ac:dyDescent="0.3">
      <c r="A663" t="s">
        <v>2941</v>
      </c>
      <c r="B663" t="s">
        <v>606</v>
      </c>
      <c r="C663" t="s">
        <v>6286</v>
      </c>
      <c r="D663" t="s">
        <v>6303</v>
      </c>
      <c r="E663" t="str">
        <f t="shared" si="50"/>
        <v>Canada</v>
      </c>
      <c r="F663" s="1">
        <f t="shared" si="51"/>
        <v>50</v>
      </c>
      <c r="G663">
        <v>0.3</v>
      </c>
      <c r="H663" s="1">
        <f t="shared" si="52"/>
        <v>35</v>
      </c>
      <c r="I663" s="3">
        <v>45894</v>
      </c>
      <c r="J663" s="3" t="str">
        <f t="shared" si="53"/>
        <v>Mon</v>
      </c>
      <c r="K663" s="2">
        <v>0.39791666666666664</v>
      </c>
      <c r="L663">
        <f t="shared" si="54"/>
        <v>9</v>
      </c>
      <c r="M663">
        <f>_xlfn.XLOOKUP(B663,Email_Data!A:A,Email_Data!C:C,"Organic",0)</f>
        <v>1</v>
      </c>
      <c r="N663">
        <f>_xlfn.XLOOKUP(Table1[[#This Row],[Filmmaker_ID]],Email_Data!$A:$A,Email_Data!$G:$G,"Not Found")</f>
        <v>14</v>
      </c>
    </row>
    <row r="664" spans="1:14" x14ac:dyDescent="0.3">
      <c r="A664" t="s">
        <v>2942</v>
      </c>
      <c r="B664" t="s">
        <v>607</v>
      </c>
      <c r="C664" t="s">
        <v>6290</v>
      </c>
      <c r="D664" t="s">
        <v>6317</v>
      </c>
      <c r="E664" t="str">
        <f t="shared" si="50"/>
        <v>Others</v>
      </c>
      <c r="F664" s="1">
        <f t="shared" si="51"/>
        <v>50</v>
      </c>
      <c r="G664">
        <v>0.2</v>
      </c>
      <c r="H664" s="1">
        <f t="shared" si="52"/>
        <v>40</v>
      </c>
      <c r="I664" s="3">
        <v>45843</v>
      </c>
      <c r="J664" s="3" t="str">
        <f t="shared" si="53"/>
        <v>Sat</v>
      </c>
      <c r="K664" s="2">
        <v>0.69652777777777775</v>
      </c>
      <c r="L664">
        <f t="shared" si="54"/>
        <v>16</v>
      </c>
      <c r="M664">
        <f>_xlfn.XLOOKUP(B664,Email_Data!A:A,Email_Data!C:C,"Organic",0)</f>
        <v>1</v>
      </c>
      <c r="N664">
        <f>_xlfn.XLOOKUP(Table1[[#This Row],[Filmmaker_ID]],Email_Data!$A:$A,Email_Data!$G:$G,"Not Found")</f>
        <v>12</v>
      </c>
    </row>
    <row r="665" spans="1:14" x14ac:dyDescent="0.3">
      <c r="A665" t="s">
        <v>2943</v>
      </c>
      <c r="B665" t="s">
        <v>608</v>
      </c>
      <c r="C665" t="s">
        <v>6282</v>
      </c>
      <c r="D665" t="s">
        <v>6297</v>
      </c>
      <c r="E665" t="str">
        <f t="shared" si="50"/>
        <v>India</v>
      </c>
      <c r="F665" s="1">
        <f t="shared" si="51"/>
        <v>70</v>
      </c>
      <c r="G665">
        <v>0</v>
      </c>
      <c r="H665" s="1">
        <f t="shared" si="52"/>
        <v>70</v>
      </c>
      <c r="I665" s="3">
        <v>45843</v>
      </c>
      <c r="J665" s="3" t="str">
        <f t="shared" si="53"/>
        <v>Sat</v>
      </c>
      <c r="K665" s="2">
        <v>0.72013888888888888</v>
      </c>
      <c r="L665">
        <f t="shared" si="54"/>
        <v>17</v>
      </c>
      <c r="M665" t="str">
        <f>_xlfn.XLOOKUP(B665,Email_Data!A:A,Email_Data!C:C,"Organic",0)</f>
        <v>Organic</v>
      </c>
      <c r="N665" t="str">
        <f>_xlfn.XLOOKUP(Table1[[#This Row],[Filmmaker_ID]],Email_Data!$A:$A,Email_Data!$G:$G,"Not Found")</f>
        <v>Not Found</v>
      </c>
    </row>
    <row r="666" spans="1:14" x14ac:dyDescent="0.3">
      <c r="A666" t="s">
        <v>2944</v>
      </c>
      <c r="B666" t="s">
        <v>542</v>
      </c>
      <c r="C666" t="s">
        <v>6281</v>
      </c>
      <c r="D666" t="s">
        <v>6301</v>
      </c>
      <c r="E666" t="str">
        <f t="shared" si="50"/>
        <v>Germany</v>
      </c>
      <c r="F666" s="1">
        <f t="shared" si="51"/>
        <v>70</v>
      </c>
      <c r="G666">
        <v>0.3</v>
      </c>
      <c r="H666" s="1">
        <f t="shared" si="52"/>
        <v>49</v>
      </c>
      <c r="I666" s="3">
        <v>45869</v>
      </c>
      <c r="J666" s="3" t="str">
        <f t="shared" si="53"/>
        <v>Thu</v>
      </c>
      <c r="K666" s="2">
        <v>0.6020833333333333</v>
      </c>
      <c r="L666">
        <f t="shared" si="54"/>
        <v>14</v>
      </c>
      <c r="M666">
        <f>_xlfn.XLOOKUP(B666,Email_Data!A:A,Email_Data!C:C,"Organic",0)</f>
        <v>0</v>
      </c>
      <c r="N666">
        <f>_xlfn.XLOOKUP(Table1[[#This Row],[Filmmaker_ID]],Email_Data!$A:$A,Email_Data!$G:$G,"Not Found")</f>
        <v>16</v>
      </c>
    </row>
    <row r="667" spans="1:14" x14ac:dyDescent="0.3">
      <c r="A667" t="s">
        <v>2945</v>
      </c>
      <c r="B667" t="s">
        <v>609</v>
      </c>
      <c r="C667" t="s">
        <v>6283</v>
      </c>
      <c r="D667" t="s">
        <v>6313</v>
      </c>
      <c r="E667" t="str">
        <f t="shared" si="50"/>
        <v>South Korea</v>
      </c>
      <c r="F667" s="1">
        <f t="shared" si="51"/>
        <v>80</v>
      </c>
      <c r="G667">
        <v>0.1</v>
      </c>
      <c r="H667" s="1">
        <f t="shared" si="52"/>
        <v>72</v>
      </c>
      <c r="I667" s="3">
        <v>45843</v>
      </c>
      <c r="J667" s="3" t="str">
        <f t="shared" si="53"/>
        <v>Sat</v>
      </c>
      <c r="K667" s="2">
        <v>0.42916666666666664</v>
      </c>
      <c r="L667">
        <f t="shared" si="54"/>
        <v>10</v>
      </c>
      <c r="M667" t="str">
        <f>_xlfn.XLOOKUP(B667,Email_Data!A:A,Email_Data!C:C,"Organic",0)</f>
        <v>Organic</v>
      </c>
      <c r="N667" t="str">
        <f>_xlfn.XLOOKUP(Table1[[#This Row],[Filmmaker_ID]],Email_Data!$A:$A,Email_Data!$G:$G,"Not Found")</f>
        <v>Not Found</v>
      </c>
    </row>
    <row r="668" spans="1:14" x14ac:dyDescent="0.3">
      <c r="A668" t="s">
        <v>2946</v>
      </c>
      <c r="B668" t="s">
        <v>610</v>
      </c>
      <c r="C668" t="s">
        <v>6283</v>
      </c>
      <c r="D668" t="s">
        <v>6301</v>
      </c>
      <c r="E668" t="str">
        <f t="shared" si="50"/>
        <v>Germany</v>
      </c>
      <c r="F668" s="1">
        <f t="shared" si="51"/>
        <v>80</v>
      </c>
      <c r="G668">
        <v>0.3</v>
      </c>
      <c r="H668" s="1">
        <f t="shared" si="52"/>
        <v>56</v>
      </c>
      <c r="I668" s="3">
        <v>45842</v>
      </c>
      <c r="J668" s="3" t="str">
        <f t="shared" si="53"/>
        <v>Fri</v>
      </c>
      <c r="K668" s="2">
        <v>0.56944444444444442</v>
      </c>
      <c r="L668">
        <f t="shared" si="54"/>
        <v>13</v>
      </c>
      <c r="M668">
        <f>_xlfn.XLOOKUP(B668,Email_Data!A:A,Email_Data!C:C,"Organic",0)</f>
        <v>0</v>
      </c>
      <c r="N668">
        <f>_xlfn.XLOOKUP(Table1[[#This Row],[Filmmaker_ID]],Email_Data!$A:$A,Email_Data!$G:$G,"Not Found")</f>
        <v>14</v>
      </c>
    </row>
    <row r="669" spans="1:14" x14ac:dyDescent="0.3">
      <c r="A669" t="s">
        <v>2947</v>
      </c>
      <c r="B669" t="s">
        <v>611</v>
      </c>
      <c r="C669" t="s">
        <v>6292</v>
      </c>
      <c r="D669" t="s">
        <v>6317</v>
      </c>
      <c r="E669" t="str">
        <f t="shared" si="50"/>
        <v>Others</v>
      </c>
      <c r="F669" s="1">
        <f t="shared" si="51"/>
        <v>80</v>
      </c>
      <c r="G669">
        <v>0</v>
      </c>
      <c r="H669" s="1">
        <f t="shared" si="52"/>
        <v>80</v>
      </c>
      <c r="I669" s="3">
        <v>45840</v>
      </c>
      <c r="J669" s="3" t="str">
        <f t="shared" si="53"/>
        <v>Wed</v>
      </c>
      <c r="K669" s="2">
        <v>0.73263888888888884</v>
      </c>
      <c r="L669">
        <f t="shared" si="54"/>
        <v>17</v>
      </c>
      <c r="M669">
        <f>_xlfn.XLOOKUP(B669,Email_Data!A:A,Email_Data!C:C,"Organic",0)</f>
        <v>0</v>
      </c>
      <c r="N669">
        <f>_xlfn.XLOOKUP(Table1[[#This Row],[Filmmaker_ID]],Email_Data!$A:$A,Email_Data!$G:$G,"Not Found")</f>
        <v>11</v>
      </c>
    </row>
    <row r="670" spans="1:14" x14ac:dyDescent="0.3">
      <c r="A670" t="s">
        <v>2948</v>
      </c>
      <c r="B670" t="s">
        <v>612</v>
      </c>
      <c r="C670" t="s">
        <v>6289</v>
      </c>
      <c r="D670" t="s">
        <v>6309</v>
      </c>
      <c r="E670" t="str">
        <f t="shared" si="50"/>
        <v>France</v>
      </c>
      <c r="F670" s="1">
        <f t="shared" si="51"/>
        <v>50</v>
      </c>
      <c r="G670">
        <v>0</v>
      </c>
      <c r="H670" s="1">
        <f t="shared" si="52"/>
        <v>50</v>
      </c>
      <c r="I670" s="3">
        <v>45868</v>
      </c>
      <c r="J670" s="3" t="str">
        <f t="shared" si="53"/>
        <v>Wed</v>
      </c>
      <c r="K670" s="2">
        <v>0.40555555555555556</v>
      </c>
      <c r="L670">
        <f t="shared" si="54"/>
        <v>9</v>
      </c>
      <c r="M670" t="str">
        <f>_xlfn.XLOOKUP(B670,Email_Data!A:A,Email_Data!C:C,"Organic",0)</f>
        <v>Organic</v>
      </c>
      <c r="N670" t="str">
        <f>_xlfn.XLOOKUP(Table1[[#This Row],[Filmmaker_ID]],Email_Data!$A:$A,Email_Data!$G:$G,"Not Found")</f>
        <v>Not Found</v>
      </c>
    </row>
    <row r="671" spans="1:14" x14ac:dyDescent="0.3">
      <c r="A671" t="s">
        <v>2949</v>
      </c>
      <c r="B671" t="s">
        <v>493</v>
      </c>
      <c r="C671" t="s">
        <v>6284</v>
      </c>
      <c r="D671" t="s">
        <v>6295</v>
      </c>
      <c r="E671" t="str">
        <f t="shared" si="50"/>
        <v>United States</v>
      </c>
      <c r="F671" s="1">
        <f t="shared" si="51"/>
        <v>50</v>
      </c>
      <c r="G671">
        <v>0</v>
      </c>
      <c r="H671" s="1">
        <f t="shared" si="52"/>
        <v>50</v>
      </c>
      <c r="I671" s="3">
        <v>45882</v>
      </c>
      <c r="J671" s="3" t="str">
        <f t="shared" si="53"/>
        <v>Wed</v>
      </c>
      <c r="K671" s="2">
        <v>0.60972222222222228</v>
      </c>
      <c r="L671">
        <f t="shared" si="54"/>
        <v>14</v>
      </c>
      <c r="M671">
        <f>_xlfn.XLOOKUP(B671,Email_Data!A:A,Email_Data!C:C,"Organic",0)</f>
        <v>1</v>
      </c>
      <c r="N671">
        <f>_xlfn.XLOOKUP(Table1[[#This Row],[Filmmaker_ID]],Email_Data!$A:$A,Email_Data!$G:$G,"Not Found")</f>
        <v>7</v>
      </c>
    </row>
    <row r="672" spans="1:14" x14ac:dyDescent="0.3">
      <c r="A672" t="s">
        <v>2950</v>
      </c>
      <c r="B672" t="s">
        <v>19</v>
      </c>
      <c r="C672" t="s">
        <v>6287</v>
      </c>
      <c r="D672" t="s">
        <v>6301</v>
      </c>
      <c r="E672" t="str">
        <f t="shared" si="50"/>
        <v>Germany</v>
      </c>
      <c r="F672" s="1">
        <f t="shared" si="51"/>
        <v>50</v>
      </c>
      <c r="G672">
        <v>0</v>
      </c>
      <c r="H672" s="1">
        <f t="shared" si="52"/>
        <v>50</v>
      </c>
      <c r="I672" s="3">
        <v>45888</v>
      </c>
      <c r="J672" s="3" t="str">
        <f t="shared" si="53"/>
        <v>Tue</v>
      </c>
      <c r="K672" s="2">
        <v>0.67222222222222228</v>
      </c>
      <c r="L672">
        <f t="shared" si="54"/>
        <v>16</v>
      </c>
      <c r="M672" t="str">
        <f>_xlfn.XLOOKUP(B672,Email_Data!A:A,Email_Data!C:C,"Organic",0)</f>
        <v>Organic</v>
      </c>
      <c r="N672" t="str">
        <f>_xlfn.XLOOKUP(Table1[[#This Row],[Filmmaker_ID]],Email_Data!$A:$A,Email_Data!$G:$G,"Not Found")</f>
        <v>Not Found</v>
      </c>
    </row>
    <row r="673" spans="1:14" x14ac:dyDescent="0.3">
      <c r="A673" t="s">
        <v>2951</v>
      </c>
      <c r="B673" t="s">
        <v>613</v>
      </c>
      <c r="C673" t="s">
        <v>6284</v>
      </c>
      <c r="D673" t="s">
        <v>6295</v>
      </c>
      <c r="E673" t="str">
        <f t="shared" si="50"/>
        <v>United States</v>
      </c>
      <c r="F673" s="1">
        <f t="shared" si="51"/>
        <v>50</v>
      </c>
      <c r="G673">
        <v>0.3</v>
      </c>
      <c r="H673" s="1">
        <f t="shared" si="52"/>
        <v>35</v>
      </c>
      <c r="I673" s="3">
        <v>45864</v>
      </c>
      <c r="J673" s="3" t="str">
        <f t="shared" si="53"/>
        <v>Sat</v>
      </c>
      <c r="K673" s="2">
        <v>0.39652777777777776</v>
      </c>
      <c r="L673">
        <f t="shared" si="54"/>
        <v>9</v>
      </c>
      <c r="M673">
        <f>_xlfn.XLOOKUP(B673,Email_Data!A:A,Email_Data!C:C,"Organic",0)</f>
        <v>0</v>
      </c>
      <c r="N673">
        <f>_xlfn.XLOOKUP(Table1[[#This Row],[Filmmaker_ID]],Email_Data!$A:$A,Email_Data!$G:$G,"Not Found")</f>
        <v>13</v>
      </c>
    </row>
    <row r="674" spans="1:14" x14ac:dyDescent="0.3">
      <c r="A674" t="s">
        <v>2952</v>
      </c>
      <c r="B674" t="s">
        <v>614</v>
      </c>
      <c r="C674" t="s">
        <v>6281</v>
      </c>
      <c r="D674" t="s">
        <v>6301</v>
      </c>
      <c r="E674" t="str">
        <f t="shared" si="50"/>
        <v>Germany</v>
      </c>
      <c r="F674" s="1">
        <f t="shared" si="51"/>
        <v>70</v>
      </c>
      <c r="G674">
        <v>0.3</v>
      </c>
      <c r="H674" s="1">
        <f t="shared" si="52"/>
        <v>49</v>
      </c>
      <c r="I674" s="3">
        <v>45875</v>
      </c>
      <c r="J674" s="3" t="str">
        <f t="shared" si="53"/>
        <v>Wed</v>
      </c>
      <c r="K674" s="2">
        <v>0.41111111111111109</v>
      </c>
      <c r="L674">
        <f t="shared" si="54"/>
        <v>9</v>
      </c>
      <c r="M674">
        <f>_xlfn.XLOOKUP(B674,Email_Data!A:A,Email_Data!C:C,"Organic",0)</f>
        <v>0</v>
      </c>
      <c r="N674">
        <f>_xlfn.XLOOKUP(Table1[[#This Row],[Filmmaker_ID]],Email_Data!$A:$A,Email_Data!$G:$G,"Not Found")</f>
        <v>12</v>
      </c>
    </row>
    <row r="675" spans="1:14" x14ac:dyDescent="0.3">
      <c r="A675" t="s">
        <v>2953</v>
      </c>
      <c r="B675" t="s">
        <v>615</v>
      </c>
      <c r="C675" t="s">
        <v>6283</v>
      </c>
      <c r="D675" t="s">
        <v>6305</v>
      </c>
      <c r="E675" t="str">
        <f t="shared" si="50"/>
        <v>Australia</v>
      </c>
      <c r="F675" s="1">
        <f t="shared" si="51"/>
        <v>80</v>
      </c>
      <c r="G675">
        <v>0.3</v>
      </c>
      <c r="H675" s="1">
        <f t="shared" si="52"/>
        <v>56</v>
      </c>
      <c r="I675" s="3">
        <v>45862</v>
      </c>
      <c r="J675" s="3" t="str">
        <f t="shared" si="53"/>
        <v>Thu</v>
      </c>
      <c r="K675" s="2">
        <v>0.7368055555555556</v>
      </c>
      <c r="L675">
        <f t="shared" si="54"/>
        <v>17</v>
      </c>
      <c r="M675" t="str">
        <f>_xlfn.XLOOKUP(B675,Email_Data!A:A,Email_Data!C:C,"Organic",0)</f>
        <v>Organic</v>
      </c>
      <c r="N675" t="str">
        <f>_xlfn.XLOOKUP(Table1[[#This Row],[Filmmaker_ID]],Email_Data!$A:$A,Email_Data!$G:$G,"Not Found")</f>
        <v>Not Found</v>
      </c>
    </row>
    <row r="676" spans="1:14" x14ac:dyDescent="0.3">
      <c r="A676" t="s">
        <v>2954</v>
      </c>
      <c r="B676" t="s">
        <v>616</v>
      </c>
      <c r="C676" t="s">
        <v>6285</v>
      </c>
      <c r="D676" t="s">
        <v>6303</v>
      </c>
      <c r="E676" t="str">
        <f t="shared" si="50"/>
        <v>Canada</v>
      </c>
      <c r="F676" s="1">
        <f t="shared" si="51"/>
        <v>50</v>
      </c>
      <c r="G676">
        <v>0.2</v>
      </c>
      <c r="H676" s="1">
        <f t="shared" si="52"/>
        <v>40</v>
      </c>
      <c r="I676" s="3">
        <v>45890</v>
      </c>
      <c r="J676" s="3" t="str">
        <f t="shared" si="53"/>
        <v>Thu</v>
      </c>
      <c r="K676" s="2">
        <v>0.47847222222222224</v>
      </c>
      <c r="L676">
        <f t="shared" si="54"/>
        <v>11</v>
      </c>
      <c r="M676" t="str">
        <f>_xlfn.XLOOKUP(B676,Email_Data!A:A,Email_Data!C:C,"Organic",0)</f>
        <v>Organic</v>
      </c>
      <c r="N676" t="str">
        <f>_xlfn.XLOOKUP(Table1[[#This Row],[Filmmaker_ID]],Email_Data!$A:$A,Email_Data!$G:$G,"Not Found")</f>
        <v>Not Found</v>
      </c>
    </row>
    <row r="677" spans="1:14" x14ac:dyDescent="0.3">
      <c r="A677" t="s">
        <v>2955</v>
      </c>
      <c r="B677" t="s">
        <v>617</v>
      </c>
      <c r="C677" t="s">
        <v>6286</v>
      </c>
      <c r="D677" t="s">
        <v>6301</v>
      </c>
      <c r="E677" t="str">
        <f t="shared" si="50"/>
        <v>Germany</v>
      </c>
      <c r="F677" s="1">
        <f t="shared" si="51"/>
        <v>50</v>
      </c>
      <c r="G677">
        <v>0.1</v>
      </c>
      <c r="H677" s="1">
        <f t="shared" si="52"/>
        <v>45</v>
      </c>
      <c r="I677" s="3">
        <v>45872</v>
      </c>
      <c r="J677" s="3" t="str">
        <f t="shared" si="53"/>
        <v>Sun</v>
      </c>
      <c r="K677" s="2">
        <v>0.71250000000000002</v>
      </c>
      <c r="L677">
        <f t="shared" si="54"/>
        <v>17</v>
      </c>
      <c r="M677">
        <f>_xlfn.XLOOKUP(B677,Email_Data!A:A,Email_Data!C:C,"Organic",0)</f>
        <v>0</v>
      </c>
      <c r="N677">
        <f>_xlfn.XLOOKUP(Table1[[#This Row],[Filmmaker_ID]],Email_Data!$A:$A,Email_Data!$G:$G,"Not Found")</f>
        <v>15</v>
      </c>
    </row>
    <row r="678" spans="1:14" x14ac:dyDescent="0.3">
      <c r="A678" t="s">
        <v>2956</v>
      </c>
      <c r="B678" t="s">
        <v>618</v>
      </c>
      <c r="C678" t="s">
        <v>6282</v>
      </c>
      <c r="D678" t="s">
        <v>6295</v>
      </c>
      <c r="E678" t="str">
        <f t="shared" si="50"/>
        <v>United States</v>
      </c>
      <c r="F678" s="1">
        <f t="shared" si="51"/>
        <v>70</v>
      </c>
      <c r="G678">
        <v>0.3</v>
      </c>
      <c r="H678" s="1">
        <f t="shared" si="52"/>
        <v>49</v>
      </c>
      <c r="I678" s="3">
        <v>45840</v>
      </c>
      <c r="J678" s="3" t="str">
        <f t="shared" si="53"/>
        <v>Wed</v>
      </c>
      <c r="K678" s="2">
        <v>0.51736111111111116</v>
      </c>
      <c r="L678">
        <f t="shared" si="54"/>
        <v>12</v>
      </c>
      <c r="M678">
        <f>_xlfn.XLOOKUP(B678,Email_Data!A:A,Email_Data!C:C,"Organic",0)</f>
        <v>0</v>
      </c>
      <c r="N678">
        <f>_xlfn.XLOOKUP(Table1[[#This Row],[Filmmaker_ID]],Email_Data!$A:$A,Email_Data!$G:$G,"Not Found")</f>
        <v>19</v>
      </c>
    </row>
    <row r="679" spans="1:14" x14ac:dyDescent="0.3">
      <c r="A679" t="s">
        <v>2957</v>
      </c>
      <c r="B679" t="s">
        <v>619</v>
      </c>
      <c r="C679" t="s">
        <v>6282</v>
      </c>
      <c r="D679" t="s">
        <v>6307</v>
      </c>
      <c r="E679" t="str">
        <f t="shared" si="50"/>
        <v>Brazil</v>
      </c>
      <c r="F679" s="1">
        <f t="shared" si="51"/>
        <v>70</v>
      </c>
      <c r="G679">
        <v>0.3</v>
      </c>
      <c r="H679" s="1">
        <f t="shared" si="52"/>
        <v>49</v>
      </c>
      <c r="I679" s="3">
        <v>45894</v>
      </c>
      <c r="J679" s="3" t="str">
        <f t="shared" si="53"/>
        <v>Mon</v>
      </c>
      <c r="K679" s="2">
        <v>0.3888888888888889</v>
      </c>
      <c r="L679">
        <f t="shared" si="54"/>
        <v>9</v>
      </c>
      <c r="M679">
        <f>_xlfn.XLOOKUP(B679,Email_Data!A:A,Email_Data!C:C,"Organic",0)</f>
        <v>0</v>
      </c>
      <c r="N679">
        <f>_xlfn.XLOOKUP(Table1[[#This Row],[Filmmaker_ID]],Email_Data!$A:$A,Email_Data!$G:$G,"Not Found")</f>
        <v>8</v>
      </c>
    </row>
    <row r="680" spans="1:14" x14ac:dyDescent="0.3">
      <c r="A680" t="s">
        <v>2958</v>
      </c>
      <c r="B680" t="s">
        <v>620</v>
      </c>
      <c r="C680" t="s">
        <v>6291</v>
      </c>
      <c r="D680" t="s">
        <v>6299</v>
      </c>
      <c r="E680" t="str">
        <f t="shared" si="50"/>
        <v>United Kingdom</v>
      </c>
      <c r="F680" s="1">
        <f t="shared" si="51"/>
        <v>50</v>
      </c>
      <c r="G680">
        <v>0.2</v>
      </c>
      <c r="H680" s="1">
        <f t="shared" si="52"/>
        <v>40</v>
      </c>
      <c r="I680" s="3">
        <v>45878</v>
      </c>
      <c r="J680" s="3" t="str">
        <f t="shared" si="53"/>
        <v>Sat</v>
      </c>
      <c r="K680" s="2">
        <v>0.49375000000000002</v>
      </c>
      <c r="L680">
        <f t="shared" si="54"/>
        <v>11</v>
      </c>
      <c r="M680" t="str">
        <f>_xlfn.XLOOKUP(B680,Email_Data!A:A,Email_Data!C:C,"Organic",0)</f>
        <v>Organic</v>
      </c>
      <c r="N680" t="str">
        <f>_xlfn.XLOOKUP(Table1[[#This Row],[Filmmaker_ID]],Email_Data!$A:$A,Email_Data!$G:$G,"Not Found")</f>
        <v>Not Found</v>
      </c>
    </row>
    <row r="681" spans="1:14" x14ac:dyDescent="0.3">
      <c r="A681" t="s">
        <v>2959</v>
      </c>
      <c r="B681" t="s">
        <v>424</v>
      </c>
      <c r="C681" t="s">
        <v>6281</v>
      </c>
      <c r="D681" t="s">
        <v>6295</v>
      </c>
      <c r="E681" t="str">
        <f t="shared" si="50"/>
        <v>United States</v>
      </c>
      <c r="F681" s="1">
        <f t="shared" si="51"/>
        <v>70</v>
      </c>
      <c r="G681">
        <v>0.2</v>
      </c>
      <c r="H681" s="1">
        <f t="shared" si="52"/>
        <v>56</v>
      </c>
      <c r="I681" s="3">
        <v>45866</v>
      </c>
      <c r="J681" s="3" t="str">
        <f t="shared" si="53"/>
        <v>Mon</v>
      </c>
      <c r="K681" s="2">
        <v>0.41805555555555557</v>
      </c>
      <c r="L681">
        <f t="shared" si="54"/>
        <v>10</v>
      </c>
      <c r="M681" t="str">
        <f>_xlfn.XLOOKUP(B681,Email_Data!A:A,Email_Data!C:C,"Organic",0)</f>
        <v>Organic</v>
      </c>
      <c r="N681" t="str">
        <f>_xlfn.XLOOKUP(Table1[[#This Row],[Filmmaker_ID]],Email_Data!$A:$A,Email_Data!$G:$G,"Not Found")</f>
        <v>Not Found</v>
      </c>
    </row>
    <row r="682" spans="1:14" x14ac:dyDescent="0.3">
      <c r="A682" t="s">
        <v>2960</v>
      </c>
      <c r="B682" t="s">
        <v>621</v>
      </c>
      <c r="C682" t="s">
        <v>6286</v>
      </c>
      <c r="D682" t="s">
        <v>6317</v>
      </c>
      <c r="E682" t="str">
        <f t="shared" si="50"/>
        <v>Others</v>
      </c>
      <c r="F682" s="1">
        <f t="shared" si="51"/>
        <v>50</v>
      </c>
      <c r="G682">
        <v>0.2</v>
      </c>
      <c r="H682" s="1">
        <f t="shared" si="52"/>
        <v>40</v>
      </c>
      <c r="I682" s="3">
        <v>45844</v>
      </c>
      <c r="J682" s="3" t="str">
        <f t="shared" si="53"/>
        <v>Sun</v>
      </c>
      <c r="K682" s="2">
        <v>0.64513888888888893</v>
      </c>
      <c r="L682">
        <f t="shared" si="54"/>
        <v>15</v>
      </c>
      <c r="M682" t="str">
        <f>_xlfn.XLOOKUP(B682,Email_Data!A:A,Email_Data!C:C,"Organic",0)</f>
        <v>Organic</v>
      </c>
      <c r="N682" t="str">
        <f>_xlfn.XLOOKUP(Table1[[#This Row],[Filmmaker_ID]],Email_Data!$A:$A,Email_Data!$G:$G,"Not Found")</f>
        <v>Not Found</v>
      </c>
    </row>
    <row r="683" spans="1:14" x14ac:dyDescent="0.3">
      <c r="A683" t="s">
        <v>2961</v>
      </c>
      <c r="B683" t="s">
        <v>622</v>
      </c>
      <c r="C683" t="s">
        <v>6281</v>
      </c>
      <c r="D683" t="s">
        <v>6297</v>
      </c>
      <c r="E683" t="str">
        <f t="shared" si="50"/>
        <v>India</v>
      </c>
      <c r="F683" s="1">
        <f t="shared" si="51"/>
        <v>70</v>
      </c>
      <c r="G683">
        <v>0</v>
      </c>
      <c r="H683" s="1">
        <f t="shared" si="52"/>
        <v>70</v>
      </c>
      <c r="I683" s="3">
        <v>45893</v>
      </c>
      <c r="J683" s="3" t="str">
        <f t="shared" si="53"/>
        <v>Sun</v>
      </c>
      <c r="K683" s="2">
        <v>0.39652777777777776</v>
      </c>
      <c r="L683">
        <f t="shared" si="54"/>
        <v>9</v>
      </c>
      <c r="M683" t="str">
        <f>_xlfn.XLOOKUP(B683,Email_Data!A:A,Email_Data!C:C,"Organic",0)</f>
        <v>Organic</v>
      </c>
      <c r="N683" t="str">
        <f>_xlfn.XLOOKUP(Table1[[#This Row],[Filmmaker_ID]],Email_Data!$A:$A,Email_Data!$G:$G,"Not Found")</f>
        <v>Not Found</v>
      </c>
    </row>
    <row r="684" spans="1:14" x14ac:dyDescent="0.3">
      <c r="A684" t="s">
        <v>2962</v>
      </c>
      <c r="B684" t="s">
        <v>319</v>
      </c>
      <c r="C684" t="s">
        <v>6287</v>
      </c>
      <c r="D684" t="s">
        <v>6317</v>
      </c>
      <c r="E684" t="str">
        <f t="shared" si="50"/>
        <v>Others</v>
      </c>
      <c r="F684" s="1">
        <f t="shared" si="51"/>
        <v>50</v>
      </c>
      <c r="G684">
        <v>0.1</v>
      </c>
      <c r="H684" s="1">
        <f t="shared" si="52"/>
        <v>45</v>
      </c>
      <c r="I684" s="3">
        <v>45867</v>
      </c>
      <c r="J684" s="3" t="str">
        <f t="shared" si="53"/>
        <v>Tue</v>
      </c>
      <c r="K684" s="2">
        <v>0.71319444444444446</v>
      </c>
      <c r="L684">
        <f t="shared" si="54"/>
        <v>17</v>
      </c>
      <c r="M684">
        <f>_xlfn.XLOOKUP(B684,Email_Data!A:A,Email_Data!C:C,"Organic",0)</f>
        <v>1</v>
      </c>
      <c r="N684">
        <f>_xlfn.XLOOKUP(Table1[[#This Row],[Filmmaker_ID]],Email_Data!$A:$A,Email_Data!$G:$G,"Not Found")</f>
        <v>14</v>
      </c>
    </row>
    <row r="685" spans="1:14" x14ac:dyDescent="0.3">
      <c r="A685" t="s">
        <v>2963</v>
      </c>
      <c r="B685" t="s">
        <v>623</v>
      </c>
      <c r="C685" t="s">
        <v>6283</v>
      </c>
      <c r="D685" t="s">
        <v>6311</v>
      </c>
      <c r="E685" t="str">
        <f t="shared" si="50"/>
        <v>Mexico</v>
      </c>
      <c r="F685" s="1">
        <f t="shared" si="51"/>
        <v>80</v>
      </c>
      <c r="G685">
        <v>0.3</v>
      </c>
      <c r="H685" s="1">
        <f t="shared" si="52"/>
        <v>56</v>
      </c>
      <c r="I685" s="3">
        <v>45839</v>
      </c>
      <c r="J685" s="3" t="str">
        <f t="shared" si="53"/>
        <v>Tue</v>
      </c>
      <c r="K685" s="2">
        <v>0.73472222222222228</v>
      </c>
      <c r="L685">
        <f t="shared" si="54"/>
        <v>17</v>
      </c>
      <c r="M685">
        <f>_xlfn.XLOOKUP(B685,Email_Data!A:A,Email_Data!C:C,"Organic",0)</f>
        <v>0</v>
      </c>
      <c r="N685">
        <f>_xlfn.XLOOKUP(Table1[[#This Row],[Filmmaker_ID]],Email_Data!$A:$A,Email_Data!$G:$G,"Not Found")</f>
        <v>17</v>
      </c>
    </row>
    <row r="686" spans="1:14" x14ac:dyDescent="0.3">
      <c r="A686" t="s">
        <v>2964</v>
      </c>
      <c r="B686" t="s">
        <v>624</v>
      </c>
      <c r="C686" t="s">
        <v>6281</v>
      </c>
      <c r="D686" t="s">
        <v>6301</v>
      </c>
      <c r="E686" t="str">
        <f t="shared" si="50"/>
        <v>Germany</v>
      </c>
      <c r="F686" s="1">
        <f t="shared" si="51"/>
        <v>70</v>
      </c>
      <c r="G686">
        <v>0.4</v>
      </c>
      <c r="H686" s="1">
        <f t="shared" si="52"/>
        <v>42</v>
      </c>
      <c r="I686" s="3">
        <v>45887</v>
      </c>
      <c r="J686" s="3" t="str">
        <f t="shared" si="53"/>
        <v>Mon</v>
      </c>
      <c r="K686" s="2">
        <v>0.54374999999999996</v>
      </c>
      <c r="L686">
        <f t="shared" si="54"/>
        <v>13</v>
      </c>
      <c r="M686">
        <f>_xlfn.XLOOKUP(B686,Email_Data!A:A,Email_Data!C:C,"Organic",0)</f>
        <v>0</v>
      </c>
      <c r="N686">
        <f>_xlfn.XLOOKUP(Table1[[#This Row],[Filmmaker_ID]],Email_Data!$A:$A,Email_Data!$G:$G,"Not Found")</f>
        <v>9</v>
      </c>
    </row>
    <row r="687" spans="1:14" x14ac:dyDescent="0.3">
      <c r="A687" t="s">
        <v>2965</v>
      </c>
      <c r="B687" t="s">
        <v>625</v>
      </c>
      <c r="C687" t="s">
        <v>6289</v>
      </c>
      <c r="D687" t="s">
        <v>6315</v>
      </c>
      <c r="E687" t="str">
        <f t="shared" si="50"/>
        <v>Nigeria</v>
      </c>
      <c r="F687" s="1">
        <f t="shared" si="51"/>
        <v>50</v>
      </c>
      <c r="G687">
        <v>0</v>
      </c>
      <c r="H687" s="1">
        <f t="shared" si="52"/>
        <v>50</v>
      </c>
      <c r="I687" s="3">
        <v>45856</v>
      </c>
      <c r="J687" s="3" t="str">
        <f t="shared" si="53"/>
        <v>Fri</v>
      </c>
      <c r="K687" s="2">
        <v>0.49027777777777776</v>
      </c>
      <c r="L687">
        <f t="shared" si="54"/>
        <v>11</v>
      </c>
      <c r="M687" t="str">
        <f>_xlfn.XLOOKUP(B687,Email_Data!A:A,Email_Data!C:C,"Organic",0)</f>
        <v>Organic</v>
      </c>
      <c r="N687" t="str">
        <f>_xlfn.XLOOKUP(Table1[[#This Row],[Filmmaker_ID]],Email_Data!$A:$A,Email_Data!$G:$G,"Not Found")</f>
        <v>Not Found</v>
      </c>
    </row>
    <row r="688" spans="1:14" x14ac:dyDescent="0.3">
      <c r="A688" t="s">
        <v>2966</v>
      </c>
      <c r="B688" t="s">
        <v>626</v>
      </c>
      <c r="C688" t="s">
        <v>6292</v>
      </c>
      <c r="D688" t="s">
        <v>6295</v>
      </c>
      <c r="E688" t="str">
        <f t="shared" si="50"/>
        <v>United States</v>
      </c>
      <c r="F688" s="1">
        <f t="shared" si="51"/>
        <v>80</v>
      </c>
      <c r="G688">
        <v>0</v>
      </c>
      <c r="H688" s="1">
        <f t="shared" si="52"/>
        <v>80</v>
      </c>
      <c r="I688" s="3">
        <v>45866</v>
      </c>
      <c r="J688" s="3" t="str">
        <f t="shared" si="53"/>
        <v>Mon</v>
      </c>
      <c r="K688" s="2">
        <v>0.41875000000000001</v>
      </c>
      <c r="L688">
        <f t="shared" si="54"/>
        <v>10</v>
      </c>
      <c r="M688" t="str">
        <f>_xlfn.XLOOKUP(B688,Email_Data!A:A,Email_Data!C:C,"Organic",0)</f>
        <v>Organic</v>
      </c>
      <c r="N688" t="str">
        <f>_xlfn.XLOOKUP(Table1[[#This Row],[Filmmaker_ID]],Email_Data!$A:$A,Email_Data!$G:$G,"Not Found")</f>
        <v>Not Found</v>
      </c>
    </row>
    <row r="689" spans="1:14" x14ac:dyDescent="0.3">
      <c r="A689" t="s">
        <v>2967</v>
      </c>
      <c r="B689" t="s">
        <v>627</v>
      </c>
      <c r="C689" t="s">
        <v>6288</v>
      </c>
      <c r="D689" t="s">
        <v>6317</v>
      </c>
      <c r="E689" t="str">
        <f t="shared" si="50"/>
        <v>Others</v>
      </c>
      <c r="F689" s="1">
        <f t="shared" si="51"/>
        <v>70</v>
      </c>
      <c r="G689">
        <v>0.2</v>
      </c>
      <c r="H689" s="1">
        <f t="shared" si="52"/>
        <v>56</v>
      </c>
      <c r="I689" s="3">
        <v>45857</v>
      </c>
      <c r="J689" s="3" t="str">
        <f t="shared" si="53"/>
        <v>Sat</v>
      </c>
      <c r="K689" s="2">
        <v>0.41944444444444445</v>
      </c>
      <c r="L689">
        <f t="shared" si="54"/>
        <v>10</v>
      </c>
      <c r="M689">
        <f>_xlfn.XLOOKUP(B689,Email_Data!A:A,Email_Data!C:C,"Organic",0)</f>
        <v>0</v>
      </c>
      <c r="N689">
        <f>_xlfn.XLOOKUP(Table1[[#This Row],[Filmmaker_ID]],Email_Data!$A:$A,Email_Data!$G:$G,"Not Found")</f>
        <v>18</v>
      </c>
    </row>
    <row r="690" spans="1:14" x14ac:dyDescent="0.3">
      <c r="A690" t="s">
        <v>2968</v>
      </c>
      <c r="B690" t="s">
        <v>353</v>
      </c>
      <c r="C690" t="s">
        <v>6291</v>
      </c>
      <c r="D690" t="s">
        <v>6305</v>
      </c>
      <c r="E690" t="str">
        <f t="shared" si="50"/>
        <v>Australia</v>
      </c>
      <c r="F690" s="1">
        <f t="shared" si="51"/>
        <v>50</v>
      </c>
      <c r="G690">
        <v>0</v>
      </c>
      <c r="H690" s="1">
        <f t="shared" si="52"/>
        <v>50</v>
      </c>
      <c r="I690" s="3">
        <v>45859</v>
      </c>
      <c r="J690" s="3" t="str">
        <f t="shared" si="53"/>
        <v>Mon</v>
      </c>
      <c r="K690" s="2">
        <v>0.49236111111111114</v>
      </c>
      <c r="L690">
        <f t="shared" si="54"/>
        <v>11</v>
      </c>
      <c r="M690" t="str">
        <f>_xlfn.XLOOKUP(B690,Email_Data!A:A,Email_Data!C:C,"Organic",0)</f>
        <v>Organic</v>
      </c>
      <c r="N690" t="str">
        <f>_xlfn.XLOOKUP(Table1[[#This Row],[Filmmaker_ID]],Email_Data!$A:$A,Email_Data!$G:$G,"Not Found")</f>
        <v>Not Found</v>
      </c>
    </row>
    <row r="691" spans="1:14" x14ac:dyDescent="0.3">
      <c r="A691" t="s">
        <v>2969</v>
      </c>
      <c r="B691" t="s">
        <v>628</v>
      </c>
      <c r="C691" t="s">
        <v>6283</v>
      </c>
      <c r="D691" t="s">
        <v>6299</v>
      </c>
      <c r="E691" t="str">
        <f t="shared" si="50"/>
        <v>United Kingdom</v>
      </c>
      <c r="F691" s="1">
        <f t="shared" si="51"/>
        <v>80</v>
      </c>
      <c r="G691">
        <v>0.1</v>
      </c>
      <c r="H691" s="1">
        <f t="shared" si="52"/>
        <v>72</v>
      </c>
      <c r="I691" s="3">
        <v>45842</v>
      </c>
      <c r="J691" s="3" t="str">
        <f t="shared" si="53"/>
        <v>Fri</v>
      </c>
      <c r="K691" s="2">
        <v>0.71944444444444444</v>
      </c>
      <c r="L691">
        <f t="shared" si="54"/>
        <v>17</v>
      </c>
      <c r="M691" t="str">
        <f>_xlfn.XLOOKUP(B691,Email_Data!A:A,Email_Data!C:C,"Organic",0)</f>
        <v>Organic</v>
      </c>
      <c r="N691" t="str">
        <f>_xlfn.XLOOKUP(Table1[[#This Row],[Filmmaker_ID]],Email_Data!$A:$A,Email_Data!$G:$G,"Not Found")</f>
        <v>Not Found</v>
      </c>
    </row>
    <row r="692" spans="1:14" x14ac:dyDescent="0.3">
      <c r="A692" t="s">
        <v>2970</v>
      </c>
      <c r="B692" t="s">
        <v>629</v>
      </c>
      <c r="C692" t="s">
        <v>6288</v>
      </c>
      <c r="D692" t="s">
        <v>6313</v>
      </c>
      <c r="E692" t="str">
        <f t="shared" si="50"/>
        <v>South Korea</v>
      </c>
      <c r="F692" s="1">
        <f t="shared" si="51"/>
        <v>70</v>
      </c>
      <c r="G692">
        <v>0</v>
      </c>
      <c r="H692" s="1">
        <f t="shared" si="52"/>
        <v>70</v>
      </c>
      <c r="I692" s="3">
        <v>45896</v>
      </c>
      <c r="J692" s="3" t="str">
        <f t="shared" si="53"/>
        <v>Wed</v>
      </c>
      <c r="K692" s="2">
        <v>0.54305555555555551</v>
      </c>
      <c r="L692">
        <f t="shared" si="54"/>
        <v>13</v>
      </c>
      <c r="M692">
        <f>_xlfn.XLOOKUP(B692,Email_Data!A:A,Email_Data!C:C,"Organic",0)</f>
        <v>1</v>
      </c>
      <c r="N692">
        <f>_xlfn.XLOOKUP(Table1[[#This Row],[Filmmaker_ID]],Email_Data!$A:$A,Email_Data!$G:$G,"Not Found")</f>
        <v>15</v>
      </c>
    </row>
    <row r="693" spans="1:14" x14ac:dyDescent="0.3">
      <c r="A693" t="s">
        <v>2971</v>
      </c>
      <c r="B693" t="s">
        <v>630</v>
      </c>
      <c r="C693" t="s">
        <v>6289</v>
      </c>
      <c r="D693" t="s">
        <v>6295</v>
      </c>
      <c r="E693" t="str">
        <f t="shared" si="50"/>
        <v>United States</v>
      </c>
      <c r="F693" s="1">
        <f t="shared" si="51"/>
        <v>50</v>
      </c>
      <c r="G693">
        <v>0.3</v>
      </c>
      <c r="H693" s="1">
        <f t="shared" si="52"/>
        <v>35</v>
      </c>
      <c r="I693" s="3">
        <v>45860</v>
      </c>
      <c r="J693" s="3" t="str">
        <f t="shared" si="53"/>
        <v>Tue</v>
      </c>
      <c r="K693" s="2">
        <v>0.54166666666666663</v>
      </c>
      <c r="L693">
        <f t="shared" si="54"/>
        <v>13</v>
      </c>
      <c r="M693">
        <f>_xlfn.XLOOKUP(B693,Email_Data!A:A,Email_Data!C:C,"Organic",0)</f>
        <v>0</v>
      </c>
      <c r="N693">
        <f>_xlfn.XLOOKUP(Table1[[#This Row],[Filmmaker_ID]],Email_Data!$A:$A,Email_Data!$G:$G,"Not Found")</f>
        <v>16</v>
      </c>
    </row>
    <row r="694" spans="1:14" x14ac:dyDescent="0.3">
      <c r="A694" t="s">
        <v>2972</v>
      </c>
      <c r="B694" t="s">
        <v>631</v>
      </c>
      <c r="C694" t="s">
        <v>6287</v>
      </c>
      <c r="D694" t="s">
        <v>6297</v>
      </c>
      <c r="E694" t="str">
        <f t="shared" si="50"/>
        <v>India</v>
      </c>
      <c r="F694" s="1">
        <f t="shared" si="51"/>
        <v>50</v>
      </c>
      <c r="G694">
        <v>0.3</v>
      </c>
      <c r="H694" s="1">
        <f t="shared" si="52"/>
        <v>35</v>
      </c>
      <c r="I694" s="3">
        <v>45841</v>
      </c>
      <c r="J694" s="3" t="str">
        <f t="shared" si="53"/>
        <v>Thu</v>
      </c>
      <c r="K694" s="2">
        <v>0.54722222222222228</v>
      </c>
      <c r="L694">
        <f t="shared" si="54"/>
        <v>13</v>
      </c>
      <c r="M694" t="str">
        <f>_xlfn.XLOOKUP(B694,Email_Data!A:A,Email_Data!C:C,"Organic",0)</f>
        <v>Organic</v>
      </c>
      <c r="N694" t="str">
        <f>_xlfn.XLOOKUP(Table1[[#This Row],[Filmmaker_ID]],Email_Data!$A:$A,Email_Data!$G:$G,"Not Found")</f>
        <v>Not Found</v>
      </c>
    </row>
    <row r="695" spans="1:14" x14ac:dyDescent="0.3">
      <c r="A695" t="s">
        <v>2973</v>
      </c>
      <c r="B695" t="s">
        <v>632</v>
      </c>
      <c r="C695" t="s">
        <v>6286</v>
      </c>
      <c r="D695" t="s">
        <v>6309</v>
      </c>
      <c r="E695" t="str">
        <f t="shared" si="50"/>
        <v>France</v>
      </c>
      <c r="F695" s="1">
        <f t="shared" si="51"/>
        <v>50</v>
      </c>
      <c r="G695">
        <v>0.3</v>
      </c>
      <c r="H695" s="1">
        <f t="shared" si="52"/>
        <v>35</v>
      </c>
      <c r="I695" s="3">
        <v>45886</v>
      </c>
      <c r="J695" s="3" t="str">
        <f t="shared" si="53"/>
        <v>Sun</v>
      </c>
      <c r="K695" s="2">
        <v>0.74583333333333335</v>
      </c>
      <c r="L695">
        <f t="shared" si="54"/>
        <v>17</v>
      </c>
      <c r="M695">
        <f>_xlfn.XLOOKUP(B695,Email_Data!A:A,Email_Data!C:C,"Organic",0)</f>
        <v>1</v>
      </c>
      <c r="N695">
        <f>_xlfn.XLOOKUP(Table1[[#This Row],[Filmmaker_ID]],Email_Data!$A:$A,Email_Data!$G:$G,"Not Found")</f>
        <v>12</v>
      </c>
    </row>
    <row r="696" spans="1:14" x14ac:dyDescent="0.3">
      <c r="A696" t="s">
        <v>2974</v>
      </c>
      <c r="B696" t="s">
        <v>633</v>
      </c>
      <c r="C696" t="s">
        <v>6281</v>
      </c>
      <c r="D696" t="s">
        <v>6301</v>
      </c>
      <c r="E696" t="str">
        <f t="shared" si="50"/>
        <v>Germany</v>
      </c>
      <c r="F696" s="1">
        <f t="shared" si="51"/>
        <v>70</v>
      </c>
      <c r="G696">
        <v>0</v>
      </c>
      <c r="H696" s="1">
        <f t="shared" si="52"/>
        <v>70</v>
      </c>
      <c r="I696" s="3">
        <v>45846</v>
      </c>
      <c r="J696" s="3" t="str">
        <f t="shared" si="53"/>
        <v>Tue</v>
      </c>
      <c r="K696" s="2">
        <v>0.42430555555555555</v>
      </c>
      <c r="L696">
        <f t="shared" si="54"/>
        <v>10</v>
      </c>
      <c r="M696">
        <f>_xlfn.XLOOKUP(B696,Email_Data!A:A,Email_Data!C:C,"Organic",0)</f>
        <v>1</v>
      </c>
      <c r="N696">
        <f>_xlfn.XLOOKUP(Table1[[#This Row],[Filmmaker_ID]],Email_Data!$A:$A,Email_Data!$G:$G,"Not Found")</f>
        <v>13</v>
      </c>
    </row>
    <row r="697" spans="1:14" x14ac:dyDescent="0.3">
      <c r="A697" t="s">
        <v>2975</v>
      </c>
      <c r="B697" t="s">
        <v>634</v>
      </c>
      <c r="C697" t="s">
        <v>6281</v>
      </c>
      <c r="D697" t="s">
        <v>6313</v>
      </c>
      <c r="E697" t="str">
        <f t="shared" si="50"/>
        <v>South Korea</v>
      </c>
      <c r="F697" s="1">
        <f t="shared" si="51"/>
        <v>70</v>
      </c>
      <c r="G697">
        <v>0</v>
      </c>
      <c r="H697" s="1">
        <f t="shared" si="52"/>
        <v>70</v>
      </c>
      <c r="I697" s="3">
        <v>45851</v>
      </c>
      <c r="J697" s="3" t="str">
        <f t="shared" si="53"/>
        <v>Sun</v>
      </c>
      <c r="K697" s="2">
        <v>0.43819444444444444</v>
      </c>
      <c r="L697">
        <f t="shared" si="54"/>
        <v>10</v>
      </c>
      <c r="M697" t="str">
        <f>_xlfn.XLOOKUP(B697,Email_Data!A:A,Email_Data!C:C,"Organic",0)</f>
        <v>Organic</v>
      </c>
      <c r="N697" t="str">
        <f>_xlfn.XLOOKUP(Table1[[#This Row],[Filmmaker_ID]],Email_Data!$A:$A,Email_Data!$G:$G,"Not Found")</f>
        <v>Not Found</v>
      </c>
    </row>
    <row r="698" spans="1:14" x14ac:dyDescent="0.3">
      <c r="A698" t="s">
        <v>2976</v>
      </c>
      <c r="B698" t="s">
        <v>635</v>
      </c>
      <c r="C698" t="s">
        <v>6287</v>
      </c>
      <c r="D698" t="s">
        <v>6315</v>
      </c>
      <c r="E698" t="str">
        <f t="shared" si="50"/>
        <v>Nigeria</v>
      </c>
      <c r="F698" s="1">
        <f t="shared" si="51"/>
        <v>50</v>
      </c>
      <c r="G698">
        <v>0.2</v>
      </c>
      <c r="H698" s="1">
        <f t="shared" si="52"/>
        <v>40</v>
      </c>
      <c r="I698" s="3">
        <v>45840</v>
      </c>
      <c r="J698" s="3" t="str">
        <f t="shared" si="53"/>
        <v>Wed</v>
      </c>
      <c r="K698" s="2">
        <v>0.53125</v>
      </c>
      <c r="L698">
        <f t="shared" si="54"/>
        <v>12</v>
      </c>
      <c r="M698">
        <f>_xlfn.XLOOKUP(B698,Email_Data!A:A,Email_Data!C:C,"Organic",0)</f>
        <v>0</v>
      </c>
      <c r="N698">
        <f>_xlfn.XLOOKUP(Table1[[#This Row],[Filmmaker_ID]],Email_Data!$A:$A,Email_Data!$G:$G,"Not Found")</f>
        <v>10</v>
      </c>
    </row>
    <row r="699" spans="1:14" x14ac:dyDescent="0.3">
      <c r="A699" t="s">
        <v>2977</v>
      </c>
      <c r="B699" t="s">
        <v>636</v>
      </c>
      <c r="C699" t="s">
        <v>6290</v>
      </c>
      <c r="D699" t="s">
        <v>6297</v>
      </c>
      <c r="E699" t="str">
        <f t="shared" si="50"/>
        <v>India</v>
      </c>
      <c r="F699" s="1">
        <f t="shared" si="51"/>
        <v>50</v>
      </c>
      <c r="G699">
        <v>0.2</v>
      </c>
      <c r="H699" s="1">
        <f t="shared" si="52"/>
        <v>40</v>
      </c>
      <c r="I699" s="3">
        <v>45893</v>
      </c>
      <c r="J699" s="3" t="str">
        <f t="shared" si="53"/>
        <v>Sun</v>
      </c>
      <c r="K699" s="2">
        <v>0.53333333333333333</v>
      </c>
      <c r="L699">
        <f t="shared" si="54"/>
        <v>12</v>
      </c>
      <c r="M699">
        <f>_xlfn.XLOOKUP(B699,Email_Data!A:A,Email_Data!C:C,"Organic",0)</f>
        <v>0</v>
      </c>
      <c r="N699">
        <f>_xlfn.XLOOKUP(Table1[[#This Row],[Filmmaker_ID]],Email_Data!$A:$A,Email_Data!$G:$G,"Not Found")</f>
        <v>8</v>
      </c>
    </row>
    <row r="700" spans="1:14" x14ac:dyDescent="0.3">
      <c r="A700" t="s">
        <v>2978</v>
      </c>
      <c r="B700" t="s">
        <v>637</v>
      </c>
      <c r="C700" t="s">
        <v>6287</v>
      </c>
      <c r="D700" t="s">
        <v>6305</v>
      </c>
      <c r="E700" t="str">
        <f t="shared" si="50"/>
        <v>Australia</v>
      </c>
      <c r="F700" s="1">
        <f t="shared" si="51"/>
        <v>50</v>
      </c>
      <c r="G700">
        <v>0.4</v>
      </c>
      <c r="H700" s="1">
        <f t="shared" si="52"/>
        <v>30</v>
      </c>
      <c r="I700" s="3">
        <v>45852</v>
      </c>
      <c r="J700" s="3" t="str">
        <f t="shared" si="53"/>
        <v>Mon</v>
      </c>
      <c r="K700" s="2">
        <v>0.71527777777777779</v>
      </c>
      <c r="L700">
        <f t="shared" si="54"/>
        <v>17</v>
      </c>
      <c r="M700" t="str">
        <f>_xlfn.XLOOKUP(B700,Email_Data!A:A,Email_Data!C:C,"Organic",0)</f>
        <v>Organic</v>
      </c>
      <c r="N700" t="str">
        <f>_xlfn.XLOOKUP(Table1[[#This Row],[Filmmaker_ID]],Email_Data!$A:$A,Email_Data!$G:$G,"Not Found")</f>
        <v>Not Found</v>
      </c>
    </row>
    <row r="701" spans="1:14" x14ac:dyDescent="0.3">
      <c r="A701" t="s">
        <v>2979</v>
      </c>
      <c r="B701" t="s">
        <v>638</v>
      </c>
      <c r="C701" t="s">
        <v>6291</v>
      </c>
      <c r="D701" t="s">
        <v>6317</v>
      </c>
      <c r="E701" t="str">
        <f t="shared" si="50"/>
        <v>Others</v>
      </c>
      <c r="F701" s="1">
        <f t="shared" si="51"/>
        <v>50</v>
      </c>
      <c r="G701">
        <v>0.3</v>
      </c>
      <c r="H701" s="1">
        <f t="shared" si="52"/>
        <v>35</v>
      </c>
      <c r="I701" s="3">
        <v>45873</v>
      </c>
      <c r="J701" s="3" t="str">
        <f t="shared" si="53"/>
        <v>Mon</v>
      </c>
      <c r="K701" s="2">
        <v>0.37916666666666665</v>
      </c>
      <c r="L701">
        <f t="shared" si="54"/>
        <v>9</v>
      </c>
      <c r="M701">
        <f>_xlfn.XLOOKUP(B701,Email_Data!A:A,Email_Data!C:C,"Organic",0)</f>
        <v>1</v>
      </c>
      <c r="N701">
        <f>_xlfn.XLOOKUP(Table1[[#This Row],[Filmmaker_ID]],Email_Data!$A:$A,Email_Data!$G:$G,"Not Found")</f>
        <v>7</v>
      </c>
    </row>
    <row r="702" spans="1:14" x14ac:dyDescent="0.3">
      <c r="A702" t="s">
        <v>2980</v>
      </c>
      <c r="B702" t="s">
        <v>217</v>
      </c>
      <c r="C702" t="s">
        <v>6286</v>
      </c>
      <c r="D702" t="s">
        <v>6313</v>
      </c>
      <c r="E702" t="str">
        <f t="shared" si="50"/>
        <v>South Korea</v>
      </c>
      <c r="F702" s="1">
        <f t="shared" si="51"/>
        <v>50</v>
      </c>
      <c r="G702">
        <v>0.2</v>
      </c>
      <c r="H702" s="1">
        <f t="shared" si="52"/>
        <v>40</v>
      </c>
      <c r="I702" s="3">
        <v>45885</v>
      </c>
      <c r="J702" s="3" t="str">
        <f t="shared" si="53"/>
        <v>Sat</v>
      </c>
      <c r="K702" s="2">
        <v>0.71111111111111114</v>
      </c>
      <c r="L702">
        <f t="shared" si="54"/>
        <v>17</v>
      </c>
      <c r="M702">
        <f>_xlfn.XLOOKUP(B702,Email_Data!A:A,Email_Data!C:C,"Organic",0)</f>
        <v>0</v>
      </c>
      <c r="N702">
        <f>_xlfn.XLOOKUP(Table1[[#This Row],[Filmmaker_ID]],Email_Data!$A:$A,Email_Data!$G:$G,"Not Found")</f>
        <v>8</v>
      </c>
    </row>
    <row r="703" spans="1:14" x14ac:dyDescent="0.3">
      <c r="A703" t="s">
        <v>2981</v>
      </c>
      <c r="B703" t="s">
        <v>33</v>
      </c>
      <c r="C703" t="s">
        <v>6285</v>
      </c>
      <c r="D703" t="s">
        <v>6297</v>
      </c>
      <c r="E703" t="str">
        <f t="shared" si="50"/>
        <v>India</v>
      </c>
      <c r="F703" s="1">
        <f t="shared" si="51"/>
        <v>50</v>
      </c>
      <c r="G703">
        <v>0.1</v>
      </c>
      <c r="H703" s="1">
        <f t="shared" si="52"/>
        <v>45</v>
      </c>
      <c r="I703" s="3">
        <v>45859</v>
      </c>
      <c r="J703" s="3" t="str">
        <f t="shared" si="53"/>
        <v>Mon</v>
      </c>
      <c r="K703" s="2">
        <v>0.61736111111111114</v>
      </c>
      <c r="L703">
        <f t="shared" si="54"/>
        <v>14</v>
      </c>
      <c r="M703">
        <f>_xlfn.XLOOKUP(B703,Email_Data!A:A,Email_Data!C:C,"Organic",0)</f>
        <v>1</v>
      </c>
      <c r="N703">
        <f>_xlfn.XLOOKUP(Table1[[#This Row],[Filmmaker_ID]],Email_Data!$A:$A,Email_Data!$G:$G,"Not Found")</f>
        <v>15</v>
      </c>
    </row>
    <row r="704" spans="1:14" x14ac:dyDescent="0.3">
      <c r="A704" t="s">
        <v>2982</v>
      </c>
      <c r="B704" t="s">
        <v>639</v>
      </c>
      <c r="C704" t="s">
        <v>6285</v>
      </c>
      <c r="D704" t="s">
        <v>6295</v>
      </c>
      <c r="E704" t="str">
        <f t="shared" si="50"/>
        <v>United States</v>
      </c>
      <c r="F704" s="1">
        <f t="shared" si="51"/>
        <v>50</v>
      </c>
      <c r="G704">
        <v>0.2</v>
      </c>
      <c r="H704" s="1">
        <f t="shared" si="52"/>
        <v>40</v>
      </c>
      <c r="I704" s="3">
        <v>45848</v>
      </c>
      <c r="J704" s="3" t="str">
        <f t="shared" si="53"/>
        <v>Thu</v>
      </c>
      <c r="K704" s="2">
        <v>0.50972222222222219</v>
      </c>
      <c r="L704">
        <f t="shared" si="54"/>
        <v>12</v>
      </c>
      <c r="M704">
        <f>_xlfn.XLOOKUP(B704,Email_Data!A:A,Email_Data!C:C,"Organic",0)</f>
        <v>0</v>
      </c>
      <c r="N704">
        <f>_xlfn.XLOOKUP(Table1[[#This Row],[Filmmaker_ID]],Email_Data!$A:$A,Email_Data!$G:$G,"Not Found")</f>
        <v>16</v>
      </c>
    </row>
    <row r="705" spans="1:14" x14ac:dyDescent="0.3">
      <c r="A705" t="s">
        <v>2983</v>
      </c>
      <c r="B705" t="s">
        <v>59</v>
      </c>
      <c r="C705" t="s">
        <v>6282</v>
      </c>
      <c r="D705" t="s">
        <v>6301</v>
      </c>
      <c r="E705" t="str">
        <f t="shared" si="50"/>
        <v>Germany</v>
      </c>
      <c r="F705" s="1">
        <f t="shared" si="51"/>
        <v>70</v>
      </c>
      <c r="G705">
        <v>0.3</v>
      </c>
      <c r="H705" s="1">
        <f t="shared" si="52"/>
        <v>49</v>
      </c>
      <c r="I705" s="3">
        <v>45886</v>
      </c>
      <c r="J705" s="3" t="str">
        <f t="shared" si="53"/>
        <v>Sun</v>
      </c>
      <c r="K705" s="2">
        <v>0.60902777777777772</v>
      </c>
      <c r="L705">
        <f t="shared" si="54"/>
        <v>14</v>
      </c>
      <c r="M705">
        <f>_xlfn.XLOOKUP(B705,Email_Data!A:A,Email_Data!C:C,"Organic",0)</f>
        <v>1</v>
      </c>
      <c r="N705">
        <f>_xlfn.XLOOKUP(Table1[[#This Row],[Filmmaker_ID]],Email_Data!$A:$A,Email_Data!$G:$G,"Not Found")</f>
        <v>15</v>
      </c>
    </row>
    <row r="706" spans="1:14" x14ac:dyDescent="0.3">
      <c r="A706" t="s">
        <v>2984</v>
      </c>
      <c r="B706" t="s">
        <v>640</v>
      </c>
      <c r="C706" t="s">
        <v>6290</v>
      </c>
      <c r="D706" t="s">
        <v>6295</v>
      </c>
      <c r="E706" t="str">
        <f t="shared" ref="E706:E769" si="55">VLOOKUP(D706,CODECHECK,2,FALSE)</f>
        <v>United States</v>
      </c>
      <c r="F706" s="1">
        <f t="shared" ref="F706:F769" si="56">VLOOKUP(C706,Pricelist,2,FALSE)</f>
        <v>50</v>
      </c>
      <c r="G706">
        <v>0.2</v>
      </c>
      <c r="H706" s="1">
        <f t="shared" ref="H706:H769" si="57">F706-(G706*F706)</f>
        <v>40</v>
      </c>
      <c r="I706" s="3">
        <v>45874</v>
      </c>
      <c r="J706" s="3" t="str">
        <f t="shared" ref="J706:J769" si="58">TEXT(I706,"ddd")</f>
        <v>Tue</v>
      </c>
      <c r="K706" s="2">
        <v>0.3888888888888889</v>
      </c>
      <c r="L706">
        <f t="shared" ref="L706:L769" si="59">HOUR(K706)</f>
        <v>9</v>
      </c>
      <c r="M706">
        <f>_xlfn.XLOOKUP(B706,Email_Data!A:A,Email_Data!C:C,"Organic",0)</f>
        <v>0</v>
      </c>
      <c r="N706">
        <f>_xlfn.XLOOKUP(Table1[[#This Row],[Filmmaker_ID]],Email_Data!$A:$A,Email_Data!$G:$G,"Not Found")</f>
        <v>9</v>
      </c>
    </row>
    <row r="707" spans="1:14" x14ac:dyDescent="0.3">
      <c r="A707" t="s">
        <v>2985</v>
      </c>
      <c r="B707" t="s">
        <v>641</v>
      </c>
      <c r="C707" t="s">
        <v>6289</v>
      </c>
      <c r="D707" t="s">
        <v>6295</v>
      </c>
      <c r="E707" t="str">
        <f t="shared" si="55"/>
        <v>United States</v>
      </c>
      <c r="F707" s="1">
        <f t="shared" si="56"/>
        <v>50</v>
      </c>
      <c r="G707">
        <v>0.3</v>
      </c>
      <c r="H707" s="1">
        <f t="shared" si="57"/>
        <v>35</v>
      </c>
      <c r="I707" s="3">
        <v>45886</v>
      </c>
      <c r="J707" s="3" t="str">
        <f t="shared" si="58"/>
        <v>Sun</v>
      </c>
      <c r="K707" s="2">
        <v>0.39583333333333331</v>
      </c>
      <c r="L707">
        <f t="shared" si="59"/>
        <v>9</v>
      </c>
      <c r="M707" t="str">
        <f>_xlfn.XLOOKUP(B707,Email_Data!A:A,Email_Data!C:C,"Organic",0)</f>
        <v>Organic</v>
      </c>
      <c r="N707" t="str">
        <f>_xlfn.XLOOKUP(Table1[[#This Row],[Filmmaker_ID]],Email_Data!$A:$A,Email_Data!$G:$G,"Not Found")</f>
        <v>Not Found</v>
      </c>
    </row>
    <row r="708" spans="1:14" x14ac:dyDescent="0.3">
      <c r="A708" t="s">
        <v>2986</v>
      </c>
      <c r="B708" t="s">
        <v>252</v>
      </c>
      <c r="C708" t="s">
        <v>6285</v>
      </c>
      <c r="D708" t="s">
        <v>6299</v>
      </c>
      <c r="E708" t="str">
        <f t="shared" si="55"/>
        <v>United Kingdom</v>
      </c>
      <c r="F708" s="1">
        <f t="shared" si="56"/>
        <v>50</v>
      </c>
      <c r="G708">
        <v>0</v>
      </c>
      <c r="H708" s="1">
        <f t="shared" si="57"/>
        <v>50</v>
      </c>
      <c r="I708" s="3">
        <v>45867</v>
      </c>
      <c r="J708" s="3" t="str">
        <f t="shared" si="58"/>
        <v>Tue</v>
      </c>
      <c r="K708" s="2">
        <v>0.48402777777777778</v>
      </c>
      <c r="L708">
        <f t="shared" si="59"/>
        <v>11</v>
      </c>
      <c r="M708">
        <f>_xlfn.XLOOKUP(B708,Email_Data!A:A,Email_Data!C:C,"Organic",0)</f>
        <v>1</v>
      </c>
      <c r="N708">
        <f>_xlfn.XLOOKUP(Table1[[#This Row],[Filmmaker_ID]],Email_Data!$A:$A,Email_Data!$G:$G,"Not Found")</f>
        <v>17</v>
      </c>
    </row>
    <row r="709" spans="1:14" x14ac:dyDescent="0.3">
      <c r="A709" t="s">
        <v>2987</v>
      </c>
      <c r="B709" t="s">
        <v>326</v>
      </c>
      <c r="C709" t="s">
        <v>6289</v>
      </c>
      <c r="D709" t="s">
        <v>6297</v>
      </c>
      <c r="E709" t="str">
        <f t="shared" si="55"/>
        <v>India</v>
      </c>
      <c r="F709" s="1">
        <f t="shared" si="56"/>
        <v>50</v>
      </c>
      <c r="G709">
        <v>0</v>
      </c>
      <c r="H709" s="1">
        <f t="shared" si="57"/>
        <v>50</v>
      </c>
      <c r="I709" s="3">
        <v>45885</v>
      </c>
      <c r="J709" s="3" t="str">
        <f t="shared" si="58"/>
        <v>Sat</v>
      </c>
      <c r="K709" s="2">
        <v>0.49236111111111114</v>
      </c>
      <c r="L709">
        <f t="shared" si="59"/>
        <v>11</v>
      </c>
      <c r="M709">
        <f>_xlfn.XLOOKUP(B709,Email_Data!A:A,Email_Data!C:C,"Organic",0)</f>
        <v>1</v>
      </c>
      <c r="N709">
        <f>_xlfn.XLOOKUP(Table1[[#This Row],[Filmmaker_ID]],Email_Data!$A:$A,Email_Data!$G:$G,"Not Found")</f>
        <v>9</v>
      </c>
    </row>
    <row r="710" spans="1:14" x14ac:dyDescent="0.3">
      <c r="A710" t="s">
        <v>2988</v>
      </c>
      <c r="B710" t="s">
        <v>642</v>
      </c>
      <c r="C710" t="s">
        <v>6286</v>
      </c>
      <c r="D710" t="s">
        <v>6317</v>
      </c>
      <c r="E710" t="str">
        <f t="shared" si="55"/>
        <v>Others</v>
      </c>
      <c r="F710" s="1">
        <f t="shared" si="56"/>
        <v>50</v>
      </c>
      <c r="G710">
        <v>0.2</v>
      </c>
      <c r="H710" s="1">
        <f t="shared" si="57"/>
        <v>40</v>
      </c>
      <c r="I710" s="3">
        <v>45849</v>
      </c>
      <c r="J710" s="3" t="str">
        <f t="shared" si="58"/>
        <v>Fri</v>
      </c>
      <c r="K710" s="2">
        <v>0.57986111111111116</v>
      </c>
      <c r="L710">
        <f t="shared" si="59"/>
        <v>13</v>
      </c>
      <c r="M710">
        <f>_xlfn.XLOOKUP(B710,Email_Data!A:A,Email_Data!C:C,"Organic",0)</f>
        <v>0</v>
      </c>
      <c r="N710">
        <f>_xlfn.XLOOKUP(Table1[[#This Row],[Filmmaker_ID]],Email_Data!$A:$A,Email_Data!$G:$G,"Not Found")</f>
        <v>9</v>
      </c>
    </row>
    <row r="711" spans="1:14" x14ac:dyDescent="0.3">
      <c r="A711" t="s">
        <v>2989</v>
      </c>
      <c r="B711" t="s">
        <v>643</v>
      </c>
      <c r="C711" t="s">
        <v>6286</v>
      </c>
      <c r="D711" t="s">
        <v>6297</v>
      </c>
      <c r="E711" t="str">
        <f t="shared" si="55"/>
        <v>India</v>
      </c>
      <c r="F711" s="1">
        <f t="shared" si="56"/>
        <v>50</v>
      </c>
      <c r="G711">
        <v>0.2</v>
      </c>
      <c r="H711" s="1">
        <f t="shared" si="57"/>
        <v>40</v>
      </c>
      <c r="I711" s="3">
        <v>45883</v>
      </c>
      <c r="J711" s="3" t="str">
        <f t="shared" si="58"/>
        <v>Thu</v>
      </c>
      <c r="K711" s="2">
        <v>0.59027777777777779</v>
      </c>
      <c r="L711">
        <f t="shared" si="59"/>
        <v>14</v>
      </c>
      <c r="M711">
        <f>_xlfn.XLOOKUP(B711,Email_Data!A:A,Email_Data!C:C,"Organic",0)</f>
        <v>1</v>
      </c>
      <c r="N711">
        <f>_xlfn.XLOOKUP(Table1[[#This Row],[Filmmaker_ID]],Email_Data!$A:$A,Email_Data!$G:$G,"Not Found")</f>
        <v>9</v>
      </c>
    </row>
    <row r="712" spans="1:14" x14ac:dyDescent="0.3">
      <c r="A712" t="s">
        <v>2990</v>
      </c>
      <c r="B712" t="s">
        <v>644</v>
      </c>
      <c r="C712" t="s">
        <v>6284</v>
      </c>
      <c r="D712" t="s">
        <v>6297</v>
      </c>
      <c r="E712" t="str">
        <f t="shared" si="55"/>
        <v>India</v>
      </c>
      <c r="F712" s="1">
        <f t="shared" si="56"/>
        <v>50</v>
      </c>
      <c r="G712">
        <v>0.4</v>
      </c>
      <c r="H712" s="1">
        <f t="shared" si="57"/>
        <v>30</v>
      </c>
      <c r="I712" s="3">
        <v>45845</v>
      </c>
      <c r="J712" s="3" t="str">
        <f t="shared" si="58"/>
        <v>Mon</v>
      </c>
      <c r="K712" s="2">
        <v>0.65694444444444444</v>
      </c>
      <c r="L712">
        <f t="shared" si="59"/>
        <v>15</v>
      </c>
      <c r="M712" t="str">
        <f>_xlfn.XLOOKUP(B712,Email_Data!A:A,Email_Data!C:C,"Organic",0)</f>
        <v>Organic</v>
      </c>
      <c r="N712" t="str">
        <f>_xlfn.XLOOKUP(Table1[[#This Row],[Filmmaker_ID]],Email_Data!$A:$A,Email_Data!$G:$G,"Not Found")</f>
        <v>Not Found</v>
      </c>
    </row>
    <row r="713" spans="1:14" x14ac:dyDescent="0.3">
      <c r="A713" t="s">
        <v>2991</v>
      </c>
      <c r="B713" t="s">
        <v>645</v>
      </c>
      <c r="C713" t="s">
        <v>6285</v>
      </c>
      <c r="D713" t="s">
        <v>6305</v>
      </c>
      <c r="E713" t="str">
        <f t="shared" si="55"/>
        <v>Australia</v>
      </c>
      <c r="F713" s="1">
        <f t="shared" si="56"/>
        <v>50</v>
      </c>
      <c r="G713">
        <v>0.4</v>
      </c>
      <c r="H713" s="1">
        <f t="shared" si="57"/>
        <v>30</v>
      </c>
      <c r="I713" s="3">
        <v>45893</v>
      </c>
      <c r="J713" s="3" t="str">
        <f t="shared" si="58"/>
        <v>Sun</v>
      </c>
      <c r="K713" s="2">
        <v>0.59375</v>
      </c>
      <c r="L713">
        <f t="shared" si="59"/>
        <v>14</v>
      </c>
      <c r="M713">
        <f>_xlfn.XLOOKUP(B713,Email_Data!A:A,Email_Data!C:C,"Organic",0)</f>
        <v>1</v>
      </c>
      <c r="N713">
        <f>_xlfn.XLOOKUP(Table1[[#This Row],[Filmmaker_ID]],Email_Data!$A:$A,Email_Data!$G:$G,"Not Found")</f>
        <v>19</v>
      </c>
    </row>
    <row r="714" spans="1:14" x14ac:dyDescent="0.3">
      <c r="A714" t="s">
        <v>2992</v>
      </c>
      <c r="B714" t="s">
        <v>646</v>
      </c>
      <c r="C714" t="s">
        <v>6292</v>
      </c>
      <c r="D714" t="s">
        <v>6303</v>
      </c>
      <c r="E714" t="str">
        <f t="shared" si="55"/>
        <v>Canada</v>
      </c>
      <c r="F714" s="1">
        <f t="shared" si="56"/>
        <v>80</v>
      </c>
      <c r="G714">
        <v>0</v>
      </c>
      <c r="H714" s="1">
        <f t="shared" si="57"/>
        <v>80</v>
      </c>
      <c r="I714" s="3">
        <v>45857</v>
      </c>
      <c r="J714" s="3" t="str">
        <f t="shared" si="58"/>
        <v>Sat</v>
      </c>
      <c r="K714" s="2">
        <v>0.49444444444444446</v>
      </c>
      <c r="L714">
        <f t="shared" si="59"/>
        <v>11</v>
      </c>
      <c r="M714" t="str">
        <f>_xlfn.XLOOKUP(B714,Email_Data!A:A,Email_Data!C:C,"Organic",0)</f>
        <v>Organic</v>
      </c>
      <c r="N714" t="str">
        <f>_xlfn.XLOOKUP(Table1[[#This Row],[Filmmaker_ID]],Email_Data!$A:$A,Email_Data!$G:$G,"Not Found")</f>
        <v>Not Found</v>
      </c>
    </row>
    <row r="715" spans="1:14" x14ac:dyDescent="0.3">
      <c r="A715" t="s">
        <v>2993</v>
      </c>
      <c r="B715" t="s">
        <v>299</v>
      </c>
      <c r="C715" t="s">
        <v>6286</v>
      </c>
      <c r="D715" t="s">
        <v>6295</v>
      </c>
      <c r="E715" t="str">
        <f t="shared" si="55"/>
        <v>United States</v>
      </c>
      <c r="F715" s="1">
        <f t="shared" si="56"/>
        <v>50</v>
      </c>
      <c r="G715">
        <v>0.3</v>
      </c>
      <c r="H715" s="1">
        <f t="shared" si="57"/>
        <v>35</v>
      </c>
      <c r="I715" s="3">
        <v>45889</v>
      </c>
      <c r="J715" s="3" t="str">
        <f t="shared" si="58"/>
        <v>Wed</v>
      </c>
      <c r="K715" s="2">
        <v>0.53125</v>
      </c>
      <c r="L715">
        <f t="shared" si="59"/>
        <v>12</v>
      </c>
      <c r="M715" t="str">
        <f>_xlfn.XLOOKUP(B715,Email_Data!A:A,Email_Data!C:C,"Organic",0)</f>
        <v>Organic</v>
      </c>
      <c r="N715" t="str">
        <f>_xlfn.XLOOKUP(Table1[[#This Row],[Filmmaker_ID]],Email_Data!$A:$A,Email_Data!$G:$G,"Not Found")</f>
        <v>Not Found</v>
      </c>
    </row>
    <row r="716" spans="1:14" x14ac:dyDescent="0.3">
      <c r="A716" t="s">
        <v>2994</v>
      </c>
      <c r="B716" t="s">
        <v>115</v>
      </c>
      <c r="C716" t="s">
        <v>6281</v>
      </c>
      <c r="D716" t="s">
        <v>6295</v>
      </c>
      <c r="E716" t="str">
        <f t="shared" si="55"/>
        <v>United States</v>
      </c>
      <c r="F716" s="1">
        <f t="shared" si="56"/>
        <v>70</v>
      </c>
      <c r="G716">
        <v>0.3</v>
      </c>
      <c r="H716" s="1">
        <f t="shared" si="57"/>
        <v>49</v>
      </c>
      <c r="I716" s="3">
        <v>45867</v>
      </c>
      <c r="J716" s="3" t="str">
        <f t="shared" si="58"/>
        <v>Tue</v>
      </c>
      <c r="K716" s="2">
        <v>0.4375</v>
      </c>
      <c r="L716">
        <f t="shared" si="59"/>
        <v>10</v>
      </c>
      <c r="M716">
        <f>_xlfn.XLOOKUP(B716,Email_Data!A:A,Email_Data!C:C,"Organic",0)</f>
        <v>0</v>
      </c>
      <c r="N716">
        <f>_xlfn.XLOOKUP(Table1[[#This Row],[Filmmaker_ID]],Email_Data!$A:$A,Email_Data!$G:$G,"Not Found")</f>
        <v>16</v>
      </c>
    </row>
    <row r="717" spans="1:14" x14ac:dyDescent="0.3">
      <c r="A717" t="s">
        <v>2995</v>
      </c>
      <c r="B717" t="s">
        <v>647</v>
      </c>
      <c r="C717" t="s">
        <v>6288</v>
      </c>
      <c r="D717" t="s">
        <v>6295</v>
      </c>
      <c r="E717" t="str">
        <f t="shared" si="55"/>
        <v>United States</v>
      </c>
      <c r="F717" s="1">
        <f t="shared" si="56"/>
        <v>70</v>
      </c>
      <c r="G717">
        <v>0.3</v>
      </c>
      <c r="H717" s="1">
        <f t="shared" si="57"/>
        <v>49</v>
      </c>
      <c r="I717" s="3">
        <v>45843</v>
      </c>
      <c r="J717" s="3" t="str">
        <f t="shared" si="58"/>
        <v>Sat</v>
      </c>
      <c r="K717" s="2">
        <v>0.53819444444444442</v>
      </c>
      <c r="L717">
        <f t="shared" si="59"/>
        <v>12</v>
      </c>
      <c r="M717">
        <f>_xlfn.XLOOKUP(B717,Email_Data!A:A,Email_Data!C:C,"Organic",0)</f>
        <v>0</v>
      </c>
      <c r="N717">
        <f>_xlfn.XLOOKUP(Table1[[#This Row],[Filmmaker_ID]],Email_Data!$A:$A,Email_Data!$G:$G,"Not Found")</f>
        <v>7</v>
      </c>
    </row>
    <row r="718" spans="1:14" x14ac:dyDescent="0.3">
      <c r="A718" t="s">
        <v>2996</v>
      </c>
      <c r="B718" t="s">
        <v>648</v>
      </c>
      <c r="C718" t="s">
        <v>6289</v>
      </c>
      <c r="D718" t="s">
        <v>6295</v>
      </c>
      <c r="E718" t="str">
        <f t="shared" si="55"/>
        <v>United States</v>
      </c>
      <c r="F718" s="1">
        <f t="shared" si="56"/>
        <v>50</v>
      </c>
      <c r="G718">
        <v>0.1</v>
      </c>
      <c r="H718" s="1">
        <f t="shared" si="57"/>
        <v>45</v>
      </c>
      <c r="I718" s="3">
        <v>45895</v>
      </c>
      <c r="J718" s="3" t="str">
        <f t="shared" si="58"/>
        <v>Tue</v>
      </c>
      <c r="K718" s="2">
        <v>0.66041666666666665</v>
      </c>
      <c r="L718">
        <f t="shared" si="59"/>
        <v>15</v>
      </c>
      <c r="M718">
        <f>_xlfn.XLOOKUP(B718,Email_Data!A:A,Email_Data!C:C,"Organic",0)</f>
        <v>1</v>
      </c>
      <c r="N718">
        <f>_xlfn.XLOOKUP(Table1[[#This Row],[Filmmaker_ID]],Email_Data!$A:$A,Email_Data!$G:$G,"Not Found")</f>
        <v>15</v>
      </c>
    </row>
    <row r="719" spans="1:14" x14ac:dyDescent="0.3">
      <c r="A719" t="s">
        <v>2997</v>
      </c>
      <c r="B719" t="s">
        <v>258</v>
      </c>
      <c r="C719" t="s">
        <v>6290</v>
      </c>
      <c r="D719" t="s">
        <v>6315</v>
      </c>
      <c r="E719" t="str">
        <f t="shared" si="55"/>
        <v>Nigeria</v>
      </c>
      <c r="F719" s="1">
        <f t="shared" si="56"/>
        <v>50</v>
      </c>
      <c r="G719">
        <v>0</v>
      </c>
      <c r="H719" s="1">
        <f t="shared" si="57"/>
        <v>50</v>
      </c>
      <c r="I719" s="3">
        <v>45862</v>
      </c>
      <c r="J719" s="3" t="str">
        <f t="shared" si="58"/>
        <v>Thu</v>
      </c>
      <c r="K719" s="2">
        <v>0.63958333333333328</v>
      </c>
      <c r="L719">
        <f t="shared" si="59"/>
        <v>15</v>
      </c>
      <c r="M719">
        <f>_xlfn.XLOOKUP(B719,Email_Data!A:A,Email_Data!C:C,"Organic",0)</f>
        <v>0</v>
      </c>
      <c r="N719">
        <f>_xlfn.XLOOKUP(Table1[[#This Row],[Filmmaker_ID]],Email_Data!$A:$A,Email_Data!$G:$G,"Not Found")</f>
        <v>19</v>
      </c>
    </row>
    <row r="720" spans="1:14" x14ac:dyDescent="0.3">
      <c r="A720" t="s">
        <v>2998</v>
      </c>
      <c r="B720" t="s">
        <v>649</v>
      </c>
      <c r="C720" t="s">
        <v>6292</v>
      </c>
      <c r="D720" t="s">
        <v>6313</v>
      </c>
      <c r="E720" t="str">
        <f t="shared" si="55"/>
        <v>South Korea</v>
      </c>
      <c r="F720" s="1">
        <f t="shared" si="56"/>
        <v>80</v>
      </c>
      <c r="G720">
        <v>0.3</v>
      </c>
      <c r="H720" s="1">
        <f t="shared" si="57"/>
        <v>56</v>
      </c>
      <c r="I720" s="3">
        <v>45862</v>
      </c>
      <c r="J720" s="3" t="str">
        <f t="shared" si="58"/>
        <v>Thu</v>
      </c>
      <c r="K720" s="2">
        <v>0.38124999999999998</v>
      </c>
      <c r="L720">
        <f t="shared" si="59"/>
        <v>9</v>
      </c>
      <c r="M720" t="str">
        <f>_xlfn.XLOOKUP(B720,Email_Data!A:A,Email_Data!C:C,"Organic",0)</f>
        <v>Organic</v>
      </c>
      <c r="N720" t="str">
        <f>_xlfn.XLOOKUP(Table1[[#This Row],[Filmmaker_ID]],Email_Data!$A:$A,Email_Data!$G:$G,"Not Found")</f>
        <v>Not Found</v>
      </c>
    </row>
    <row r="721" spans="1:14" x14ac:dyDescent="0.3">
      <c r="A721" t="s">
        <v>2999</v>
      </c>
      <c r="B721" t="s">
        <v>650</v>
      </c>
      <c r="C721" t="s">
        <v>6288</v>
      </c>
      <c r="D721" t="s">
        <v>6297</v>
      </c>
      <c r="E721" t="str">
        <f t="shared" si="55"/>
        <v>India</v>
      </c>
      <c r="F721" s="1">
        <f t="shared" si="56"/>
        <v>70</v>
      </c>
      <c r="G721">
        <v>0.2</v>
      </c>
      <c r="H721" s="1">
        <f t="shared" si="57"/>
        <v>56</v>
      </c>
      <c r="I721" s="3">
        <v>45857</v>
      </c>
      <c r="J721" s="3" t="str">
        <f t="shared" si="58"/>
        <v>Sat</v>
      </c>
      <c r="K721" s="2">
        <v>0.50763888888888886</v>
      </c>
      <c r="L721">
        <f t="shared" si="59"/>
        <v>12</v>
      </c>
      <c r="M721">
        <f>_xlfn.XLOOKUP(B721,Email_Data!A:A,Email_Data!C:C,"Organic",0)</f>
        <v>0</v>
      </c>
      <c r="N721">
        <f>_xlfn.XLOOKUP(Table1[[#This Row],[Filmmaker_ID]],Email_Data!$A:$A,Email_Data!$G:$G,"Not Found")</f>
        <v>7</v>
      </c>
    </row>
    <row r="722" spans="1:14" x14ac:dyDescent="0.3">
      <c r="A722" t="s">
        <v>3000</v>
      </c>
      <c r="B722" t="s">
        <v>651</v>
      </c>
      <c r="C722" t="s">
        <v>6288</v>
      </c>
      <c r="D722" t="s">
        <v>6297</v>
      </c>
      <c r="E722" t="str">
        <f t="shared" si="55"/>
        <v>India</v>
      </c>
      <c r="F722" s="1">
        <f t="shared" si="56"/>
        <v>70</v>
      </c>
      <c r="G722">
        <v>0.2</v>
      </c>
      <c r="H722" s="1">
        <f t="shared" si="57"/>
        <v>56</v>
      </c>
      <c r="I722" s="3">
        <v>45848</v>
      </c>
      <c r="J722" s="3" t="str">
        <f t="shared" si="58"/>
        <v>Thu</v>
      </c>
      <c r="K722" s="2">
        <v>0.49722222222222223</v>
      </c>
      <c r="L722">
        <f t="shared" si="59"/>
        <v>11</v>
      </c>
      <c r="M722" t="str">
        <f>_xlfn.XLOOKUP(B722,Email_Data!A:A,Email_Data!C:C,"Organic",0)</f>
        <v>Organic</v>
      </c>
      <c r="N722" t="str">
        <f>_xlfn.XLOOKUP(Table1[[#This Row],[Filmmaker_ID]],Email_Data!$A:$A,Email_Data!$G:$G,"Not Found")</f>
        <v>Not Found</v>
      </c>
    </row>
    <row r="723" spans="1:14" x14ac:dyDescent="0.3">
      <c r="A723" t="s">
        <v>3001</v>
      </c>
      <c r="B723" t="s">
        <v>365</v>
      </c>
      <c r="C723" t="s">
        <v>6281</v>
      </c>
      <c r="D723" t="s">
        <v>6311</v>
      </c>
      <c r="E723" t="str">
        <f t="shared" si="55"/>
        <v>Mexico</v>
      </c>
      <c r="F723" s="1">
        <f t="shared" si="56"/>
        <v>70</v>
      </c>
      <c r="G723">
        <v>0.2</v>
      </c>
      <c r="H723" s="1">
        <f t="shared" si="57"/>
        <v>56</v>
      </c>
      <c r="I723" s="3">
        <v>45871</v>
      </c>
      <c r="J723" s="3" t="str">
        <f t="shared" si="58"/>
        <v>Sat</v>
      </c>
      <c r="K723" s="2">
        <v>0.4777777777777778</v>
      </c>
      <c r="L723">
        <f t="shared" si="59"/>
        <v>11</v>
      </c>
      <c r="M723">
        <f>_xlfn.XLOOKUP(B723,Email_Data!A:A,Email_Data!C:C,"Organic",0)</f>
        <v>0</v>
      </c>
      <c r="N723">
        <f>_xlfn.XLOOKUP(Table1[[#This Row],[Filmmaker_ID]],Email_Data!$A:$A,Email_Data!$G:$G,"Not Found")</f>
        <v>18</v>
      </c>
    </row>
    <row r="724" spans="1:14" x14ac:dyDescent="0.3">
      <c r="A724" t="s">
        <v>3002</v>
      </c>
      <c r="B724" t="s">
        <v>230</v>
      </c>
      <c r="C724" t="s">
        <v>6285</v>
      </c>
      <c r="D724" t="s">
        <v>6301</v>
      </c>
      <c r="E724" t="str">
        <f t="shared" si="55"/>
        <v>Germany</v>
      </c>
      <c r="F724" s="1">
        <f t="shared" si="56"/>
        <v>50</v>
      </c>
      <c r="G724">
        <v>0</v>
      </c>
      <c r="H724" s="1">
        <f t="shared" si="57"/>
        <v>50</v>
      </c>
      <c r="I724" s="3">
        <v>45870</v>
      </c>
      <c r="J724" s="3" t="str">
        <f t="shared" si="58"/>
        <v>Fri</v>
      </c>
      <c r="K724" s="2">
        <v>0.45902777777777776</v>
      </c>
      <c r="L724">
        <f t="shared" si="59"/>
        <v>11</v>
      </c>
      <c r="M724">
        <f>_xlfn.XLOOKUP(B724,Email_Data!A:A,Email_Data!C:C,"Organic",0)</f>
        <v>0</v>
      </c>
      <c r="N724">
        <f>_xlfn.XLOOKUP(Table1[[#This Row],[Filmmaker_ID]],Email_Data!$A:$A,Email_Data!$G:$G,"Not Found")</f>
        <v>13</v>
      </c>
    </row>
    <row r="725" spans="1:14" x14ac:dyDescent="0.3">
      <c r="A725" t="s">
        <v>3003</v>
      </c>
      <c r="B725" t="s">
        <v>652</v>
      </c>
      <c r="C725" t="s">
        <v>6289</v>
      </c>
      <c r="D725" t="s">
        <v>6315</v>
      </c>
      <c r="E725" t="str">
        <f t="shared" si="55"/>
        <v>Nigeria</v>
      </c>
      <c r="F725" s="1">
        <f t="shared" si="56"/>
        <v>50</v>
      </c>
      <c r="G725">
        <v>0.2</v>
      </c>
      <c r="H725" s="1">
        <f t="shared" si="57"/>
        <v>40</v>
      </c>
      <c r="I725" s="3">
        <v>45865</v>
      </c>
      <c r="J725" s="3" t="str">
        <f t="shared" si="58"/>
        <v>Sun</v>
      </c>
      <c r="K725" s="2">
        <v>0.59097222222222223</v>
      </c>
      <c r="L725">
        <f t="shared" si="59"/>
        <v>14</v>
      </c>
      <c r="M725">
        <f>_xlfn.XLOOKUP(B725,Email_Data!A:A,Email_Data!C:C,"Organic",0)</f>
        <v>1</v>
      </c>
      <c r="N725">
        <f>_xlfn.XLOOKUP(Table1[[#This Row],[Filmmaker_ID]],Email_Data!$A:$A,Email_Data!$G:$G,"Not Found")</f>
        <v>14</v>
      </c>
    </row>
    <row r="726" spans="1:14" x14ac:dyDescent="0.3">
      <c r="A726" t="s">
        <v>3004</v>
      </c>
      <c r="B726" t="s">
        <v>653</v>
      </c>
      <c r="C726" t="s">
        <v>6291</v>
      </c>
      <c r="D726" t="s">
        <v>6301</v>
      </c>
      <c r="E726" t="str">
        <f t="shared" si="55"/>
        <v>Germany</v>
      </c>
      <c r="F726" s="1">
        <f t="shared" si="56"/>
        <v>50</v>
      </c>
      <c r="G726">
        <v>0.2</v>
      </c>
      <c r="H726" s="1">
        <f t="shared" si="57"/>
        <v>40</v>
      </c>
      <c r="I726" s="3">
        <v>45893</v>
      </c>
      <c r="J726" s="3" t="str">
        <f t="shared" si="58"/>
        <v>Sun</v>
      </c>
      <c r="K726" s="2">
        <v>0.40763888888888888</v>
      </c>
      <c r="L726">
        <f t="shared" si="59"/>
        <v>9</v>
      </c>
      <c r="M726" t="str">
        <f>_xlfn.XLOOKUP(B726,Email_Data!A:A,Email_Data!C:C,"Organic",0)</f>
        <v>Organic</v>
      </c>
      <c r="N726" t="str">
        <f>_xlfn.XLOOKUP(Table1[[#This Row],[Filmmaker_ID]],Email_Data!$A:$A,Email_Data!$G:$G,"Not Found")</f>
        <v>Not Found</v>
      </c>
    </row>
    <row r="727" spans="1:14" x14ac:dyDescent="0.3">
      <c r="A727" t="s">
        <v>3005</v>
      </c>
      <c r="B727" t="s">
        <v>654</v>
      </c>
      <c r="C727" t="s">
        <v>6289</v>
      </c>
      <c r="D727" t="s">
        <v>6307</v>
      </c>
      <c r="E727" t="str">
        <f t="shared" si="55"/>
        <v>Brazil</v>
      </c>
      <c r="F727" s="1">
        <f t="shared" si="56"/>
        <v>50</v>
      </c>
      <c r="G727">
        <v>0.3</v>
      </c>
      <c r="H727" s="1">
        <f t="shared" si="57"/>
        <v>35</v>
      </c>
      <c r="I727" s="3">
        <v>45897</v>
      </c>
      <c r="J727" s="3" t="str">
        <f t="shared" si="58"/>
        <v>Thu</v>
      </c>
      <c r="K727" s="2">
        <v>0.55486111111111114</v>
      </c>
      <c r="L727">
        <f t="shared" si="59"/>
        <v>13</v>
      </c>
      <c r="M727" t="str">
        <f>_xlfn.XLOOKUP(B727,Email_Data!A:A,Email_Data!C:C,"Organic",0)</f>
        <v>Organic</v>
      </c>
      <c r="N727" t="str">
        <f>_xlfn.XLOOKUP(Table1[[#This Row],[Filmmaker_ID]],Email_Data!$A:$A,Email_Data!$G:$G,"Not Found")</f>
        <v>Not Found</v>
      </c>
    </row>
    <row r="728" spans="1:14" x14ac:dyDescent="0.3">
      <c r="A728" t="s">
        <v>3006</v>
      </c>
      <c r="B728" t="s">
        <v>655</v>
      </c>
      <c r="C728" t="s">
        <v>6285</v>
      </c>
      <c r="D728" t="s">
        <v>6295</v>
      </c>
      <c r="E728" t="str">
        <f t="shared" si="55"/>
        <v>United States</v>
      </c>
      <c r="F728" s="1">
        <f t="shared" si="56"/>
        <v>50</v>
      </c>
      <c r="G728">
        <v>0.2</v>
      </c>
      <c r="H728" s="1">
        <f t="shared" si="57"/>
        <v>40</v>
      </c>
      <c r="I728" s="3">
        <v>45861</v>
      </c>
      <c r="J728" s="3" t="str">
        <f t="shared" si="58"/>
        <v>Wed</v>
      </c>
      <c r="K728" s="2">
        <v>0.68680555555555556</v>
      </c>
      <c r="L728">
        <f t="shared" si="59"/>
        <v>16</v>
      </c>
      <c r="M728">
        <f>_xlfn.XLOOKUP(B728,Email_Data!A:A,Email_Data!C:C,"Organic",0)</f>
        <v>0</v>
      </c>
      <c r="N728">
        <f>_xlfn.XLOOKUP(Table1[[#This Row],[Filmmaker_ID]],Email_Data!$A:$A,Email_Data!$G:$G,"Not Found")</f>
        <v>9</v>
      </c>
    </row>
    <row r="729" spans="1:14" x14ac:dyDescent="0.3">
      <c r="A729" t="s">
        <v>3007</v>
      </c>
      <c r="B729" t="s">
        <v>245</v>
      </c>
      <c r="C729" t="s">
        <v>6288</v>
      </c>
      <c r="D729" t="s">
        <v>6297</v>
      </c>
      <c r="E729" t="str">
        <f t="shared" si="55"/>
        <v>India</v>
      </c>
      <c r="F729" s="1">
        <f t="shared" si="56"/>
        <v>70</v>
      </c>
      <c r="G729">
        <v>0.4</v>
      </c>
      <c r="H729" s="1">
        <f t="shared" si="57"/>
        <v>42</v>
      </c>
      <c r="I729" s="3">
        <v>45894</v>
      </c>
      <c r="J729" s="3" t="str">
        <f t="shared" si="58"/>
        <v>Mon</v>
      </c>
      <c r="K729" s="2">
        <v>0.67500000000000004</v>
      </c>
      <c r="L729">
        <f t="shared" si="59"/>
        <v>16</v>
      </c>
      <c r="M729">
        <f>_xlfn.XLOOKUP(B729,Email_Data!A:A,Email_Data!C:C,"Organic",0)</f>
        <v>0</v>
      </c>
      <c r="N729">
        <f>_xlfn.XLOOKUP(Table1[[#This Row],[Filmmaker_ID]],Email_Data!$A:$A,Email_Data!$G:$G,"Not Found")</f>
        <v>15</v>
      </c>
    </row>
    <row r="730" spans="1:14" x14ac:dyDescent="0.3">
      <c r="A730" t="s">
        <v>3008</v>
      </c>
      <c r="B730" t="s">
        <v>656</v>
      </c>
      <c r="C730" t="s">
        <v>6292</v>
      </c>
      <c r="D730" t="s">
        <v>6299</v>
      </c>
      <c r="E730" t="str">
        <f t="shared" si="55"/>
        <v>United Kingdom</v>
      </c>
      <c r="F730" s="1">
        <f t="shared" si="56"/>
        <v>80</v>
      </c>
      <c r="G730">
        <v>0</v>
      </c>
      <c r="H730" s="1">
        <f t="shared" si="57"/>
        <v>80</v>
      </c>
      <c r="I730" s="3">
        <v>45891</v>
      </c>
      <c r="J730" s="3" t="str">
        <f t="shared" si="58"/>
        <v>Fri</v>
      </c>
      <c r="K730" s="2">
        <v>0.61319444444444449</v>
      </c>
      <c r="L730">
        <f t="shared" si="59"/>
        <v>14</v>
      </c>
      <c r="M730">
        <f>_xlfn.XLOOKUP(B730,Email_Data!A:A,Email_Data!C:C,"Organic",0)</f>
        <v>0</v>
      </c>
      <c r="N730">
        <f>_xlfn.XLOOKUP(Table1[[#This Row],[Filmmaker_ID]],Email_Data!$A:$A,Email_Data!$G:$G,"Not Found")</f>
        <v>19</v>
      </c>
    </row>
    <row r="731" spans="1:14" x14ac:dyDescent="0.3">
      <c r="A731" t="s">
        <v>3009</v>
      </c>
      <c r="B731" t="s">
        <v>657</v>
      </c>
      <c r="C731" t="s">
        <v>6284</v>
      </c>
      <c r="D731" t="s">
        <v>6311</v>
      </c>
      <c r="E731" t="str">
        <f t="shared" si="55"/>
        <v>Mexico</v>
      </c>
      <c r="F731" s="1">
        <f t="shared" si="56"/>
        <v>50</v>
      </c>
      <c r="G731">
        <v>0.3</v>
      </c>
      <c r="H731" s="1">
        <f t="shared" si="57"/>
        <v>35</v>
      </c>
      <c r="I731" s="3">
        <v>45854</v>
      </c>
      <c r="J731" s="3" t="str">
        <f t="shared" si="58"/>
        <v>Wed</v>
      </c>
      <c r="K731" s="2">
        <v>0.69861111111111107</v>
      </c>
      <c r="L731">
        <f t="shared" si="59"/>
        <v>16</v>
      </c>
      <c r="M731">
        <f>_xlfn.XLOOKUP(B731,Email_Data!A:A,Email_Data!C:C,"Organic",0)</f>
        <v>0</v>
      </c>
      <c r="N731">
        <f>_xlfn.XLOOKUP(Table1[[#This Row],[Filmmaker_ID]],Email_Data!$A:$A,Email_Data!$G:$G,"Not Found")</f>
        <v>10</v>
      </c>
    </row>
    <row r="732" spans="1:14" x14ac:dyDescent="0.3">
      <c r="A732" t="s">
        <v>3010</v>
      </c>
      <c r="B732" t="s">
        <v>658</v>
      </c>
      <c r="C732" t="s">
        <v>6283</v>
      </c>
      <c r="D732" t="s">
        <v>6311</v>
      </c>
      <c r="E732" t="str">
        <f t="shared" si="55"/>
        <v>Mexico</v>
      </c>
      <c r="F732" s="1">
        <f t="shared" si="56"/>
        <v>80</v>
      </c>
      <c r="G732">
        <v>0</v>
      </c>
      <c r="H732" s="1">
        <f t="shared" si="57"/>
        <v>80</v>
      </c>
      <c r="I732" s="3">
        <v>45864</v>
      </c>
      <c r="J732" s="3" t="str">
        <f t="shared" si="58"/>
        <v>Sat</v>
      </c>
      <c r="K732" s="2">
        <v>0.74722222222222223</v>
      </c>
      <c r="L732">
        <f t="shared" si="59"/>
        <v>17</v>
      </c>
      <c r="M732">
        <f>_xlfn.XLOOKUP(B732,Email_Data!A:A,Email_Data!C:C,"Organic",0)</f>
        <v>0</v>
      </c>
      <c r="N732">
        <f>_xlfn.XLOOKUP(Table1[[#This Row],[Filmmaker_ID]],Email_Data!$A:$A,Email_Data!$G:$G,"Not Found")</f>
        <v>9</v>
      </c>
    </row>
    <row r="733" spans="1:14" x14ac:dyDescent="0.3">
      <c r="A733" t="s">
        <v>3011</v>
      </c>
      <c r="B733" t="s">
        <v>659</v>
      </c>
      <c r="C733" t="s">
        <v>6284</v>
      </c>
      <c r="D733" t="s">
        <v>6309</v>
      </c>
      <c r="E733" t="str">
        <f t="shared" si="55"/>
        <v>France</v>
      </c>
      <c r="F733" s="1">
        <f t="shared" si="56"/>
        <v>50</v>
      </c>
      <c r="G733">
        <v>0</v>
      </c>
      <c r="H733" s="1">
        <f t="shared" si="57"/>
        <v>50</v>
      </c>
      <c r="I733" s="3">
        <v>45872</v>
      </c>
      <c r="J733" s="3" t="str">
        <f t="shared" si="58"/>
        <v>Sun</v>
      </c>
      <c r="K733" s="2">
        <v>0.61041666666666672</v>
      </c>
      <c r="L733">
        <f t="shared" si="59"/>
        <v>14</v>
      </c>
      <c r="M733">
        <f>_xlfn.XLOOKUP(B733,Email_Data!A:A,Email_Data!C:C,"Organic",0)</f>
        <v>0</v>
      </c>
      <c r="N733">
        <f>_xlfn.XLOOKUP(Table1[[#This Row],[Filmmaker_ID]],Email_Data!$A:$A,Email_Data!$G:$G,"Not Found")</f>
        <v>17</v>
      </c>
    </row>
    <row r="734" spans="1:14" x14ac:dyDescent="0.3">
      <c r="A734" t="s">
        <v>3012</v>
      </c>
      <c r="B734" t="s">
        <v>660</v>
      </c>
      <c r="C734" t="s">
        <v>6288</v>
      </c>
      <c r="D734" t="s">
        <v>6295</v>
      </c>
      <c r="E734" t="str">
        <f t="shared" si="55"/>
        <v>United States</v>
      </c>
      <c r="F734" s="1">
        <f t="shared" si="56"/>
        <v>70</v>
      </c>
      <c r="G734">
        <v>0.3</v>
      </c>
      <c r="H734" s="1">
        <f t="shared" si="57"/>
        <v>49</v>
      </c>
      <c r="I734" s="3">
        <v>45844</v>
      </c>
      <c r="J734" s="3" t="str">
        <f t="shared" si="58"/>
        <v>Sun</v>
      </c>
      <c r="K734" s="2">
        <v>0.63958333333333328</v>
      </c>
      <c r="L734">
        <f t="shared" si="59"/>
        <v>15</v>
      </c>
      <c r="M734">
        <f>_xlfn.XLOOKUP(B734,Email_Data!A:A,Email_Data!C:C,"Organic",0)</f>
        <v>0</v>
      </c>
      <c r="N734">
        <f>_xlfn.XLOOKUP(Table1[[#This Row],[Filmmaker_ID]],Email_Data!$A:$A,Email_Data!$G:$G,"Not Found")</f>
        <v>11</v>
      </c>
    </row>
    <row r="735" spans="1:14" x14ac:dyDescent="0.3">
      <c r="A735" t="s">
        <v>3013</v>
      </c>
      <c r="B735" t="s">
        <v>661</v>
      </c>
      <c r="C735" t="s">
        <v>6285</v>
      </c>
      <c r="D735" t="s">
        <v>6305</v>
      </c>
      <c r="E735" t="str">
        <f t="shared" si="55"/>
        <v>Australia</v>
      </c>
      <c r="F735" s="1">
        <f t="shared" si="56"/>
        <v>50</v>
      </c>
      <c r="G735">
        <v>0.1</v>
      </c>
      <c r="H735" s="1">
        <f t="shared" si="57"/>
        <v>45</v>
      </c>
      <c r="I735" s="3">
        <v>45855</v>
      </c>
      <c r="J735" s="3" t="str">
        <f t="shared" si="58"/>
        <v>Thu</v>
      </c>
      <c r="K735" s="2">
        <v>0.52986111111111112</v>
      </c>
      <c r="L735">
        <f t="shared" si="59"/>
        <v>12</v>
      </c>
      <c r="M735" t="str">
        <f>_xlfn.XLOOKUP(B735,Email_Data!A:A,Email_Data!C:C,"Organic",0)</f>
        <v>Organic</v>
      </c>
      <c r="N735" t="str">
        <f>_xlfn.XLOOKUP(Table1[[#This Row],[Filmmaker_ID]],Email_Data!$A:$A,Email_Data!$G:$G,"Not Found")</f>
        <v>Not Found</v>
      </c>
    </row>
    <row r="736" spans="1:14" x14ac:dyDescent="0.3">
      <c r="A736" t="s">
        <v>3014</v>
      </c>
      <c r="B736" t="s">
        <v>662</v>
      </c>
      <c r="C736" t="s">
        <v>6282</v>
      </c>
      <c r="D736" t="s">
        <v>6317</v>
      </c>
      <c r="E736" t="str">
        <f t="shared" si="55"/>
        <v>Others</v>
      </c>
      <c r="F736" s="1">
        <f t="shared" si="56"/>
        <v>70</v>
      </c>
      <c r="G736">
        <v>0</v>
      </c>
      <c r="H736" s="1">
        <f t="shared" si="57"/>
        <v>70</v>
      </c>
      <c r="I736" s="3">
        <v>45861</v>
      </c>
      <c r="J736" s="3" t="str">
        <f t="shared" si="58"/>
        <v>Wed</v>
      </c>
      <c r="K736" s="2">
        <v>0.40277777777777779</v>
      </c>
      <c r="L736">
        <f t="shared" si="59"/>
        <v>9</v>
      </c>
      <c r="M736">
        <f>_xlfn.XLOOKUP(B736,Email_Data!A:A,Email_Data!C:C,"Organic",0)</f>
        <v>1</v>
      </c>
      <c r="N736">
        <f>_xlfn.XLOOKUP(Table1[[#This Row],[Filmmaker_ID]],Email_Data!$A:$A,Email_Data!$G:$G,"Not Found")</f>
        <v>19</v>
      </c>
    </row>
    <row r="737" spans="1:14" x14ac:dyDescent="0.3">
      <c r="A737" t="s">
        <v>3015</v>
      </c>
      <c r="B737" t="s">
        <v>258</v>
      </c>
      <c r="C737" t="s">
        <v>6289</v>
      </c>
      <c r="D737" t="s">
        <v>6303</v>
      </c>
      <c r="E737" t="str">
        <f t="shared" si="55"/>
        <v>Canada</v>
      </c>
      <c r="F737" s="1">
        <f t="shared" si="56"/>
        <v>50</v>
      </c>
      <c r="G737">
        <v>0</v>
      </c>
      <c r="H737" s="1">
        <f t="shared" si="57"/>
        <v>50</v>
      </c>
      <c r="I737" s="3">
        <v>45858</v>
      </c>
      <c r="J737" s="3" t="str">
        <f t="shared" si="58"/>
        <v>Sun</v>
      </c>
      <c r="K737" s="2">
        <v>0.3840277777777778</v>
      </c>
      <c r="L737">
        <f t="shared" si="59"/>
        <v>9</v>
      </c>
      <c r="M737">
        <f>_xlfn.XLOOKUP(B737,Email_Data!A:A,Email_Data!C:C,"Organic",0)</f>
        <v>0</v>
      </c>
      <c r="N737">
        <f>_xlfn.XLOOKUP(Table1[[#This Row],[Filmmaker_ID]],Email_Data!$A:$A,Email_Data!$G:$G,"Not Found")</f>
        <v>19</v>
      </c>
    </row>
    <row r="738" spans="1:14" x14ac:dyDescent="0.3">
      <c r="A738" t="s">
        <v>3016</v>
      </c>
      <c r="B738" t="s">
        <v>663</v>
      </c>
      <c r="C738" t="s">
        <v>6292</v>
      </c>
      <c r="D738" t="s">
        <v>6307</v>
      </c>
      <c r="E738" t="str">
        <f t="shared" si="55"/>
        <v>Brazil</v>
      </c>
      <c r="F738" s="1">
        <f t="shared" si="56"/>
        <v>80</v>
      </c>
      <c r="G738">
        <v>0</v>
      </c>
      <c r="H738" s="1">
        <f t="shared" si="57"/>
        <v>80</v>
      </c>
      <c r="I738" s="3">
        <v>45891</v>
      </c>
      <c r="J738" s="3" t="str">
        <f t="shared" si="58"/>
        <v>Fri</v>
      </c>
      <c r="K738" s="2">
        <v>0.42430555555555555</v>
      </c>
      <c r="L738">
        <f t="shared" si="59"/>
        <v>10</v>
      </c>
      <c r="M738">
        <f>_xlfn.XLOOKUP(B738,Email_Data!A:A,Email_Data!C:C,"Organic",0)</f>
        <v>1</v>
      </c>
      <c r="N738">
        <f>_xlfn.XLOOKUP(Table1[[#This Row],[Filmmaker_ID]],Email_Data!$A:$A,Email_Data!$G:$G,"Not Found")</f>
        <v>9</v>
      </c>
    </row>
    <row r="739" spans="1:14" x14ac:dyDescent="0.3">
      <c r="A739" t="s">
        <v>3017</v>
      </c>
      <c r="B739" t="s">
        <v>362</v>
      </c>
      <c r="C739" t="s">
        <v>6291</v>
      </c>
      <c r="D739" t="s">
        <v>6297</v>
      </c>
      <c r="E739" t="str">
        <f t="shared" si="55"/>
        <v>India</v>
      </c>
      <c r="F739" s="1">
        <f t="shared" si="56"/>
        <v>50</v>
      </c>
      <c r="G739">
        <v>0.1</v>
      </c>
      <c r="H739" s="1">
        <f t="shared" si="57"/>
        <v>45</v>
      </c>
      <c r="I739" s="3">
        <v>45871</v>
      </c>
      <c r="J739" s="3" t="str">
        <f t="shared" si="58"/>
        <v>Sat</v>
      </c>
      <c r="K739" s="2">
        <v>0.53333333333333333</v>
      </c>
      <c r="L739">
        <f t="shared" si="59"/>
        <v>12</v>
      </c>
      <c r="M739" t="str">
        <f>_xlfn.XLOOKUP(B739,Email_Data!A:A,Email_Data!C:C,"Organic",0)</f>
        <v>Organic</v>
      </c>
      <c r="N739" t="str">
        <f>_xlfn.XLOOKUP(Table1[[#This Row],[Filmmaker_ID]],Email_Data!$A:$A,Email_Data!$G:$G,"Not Found")</f>
        <v>Not Found</v>
      </c>
    </row>
    <row r="740" spans="1:14" x14ac:dyDescent="0.3">
      <c r="A740" t="s">
        <v>3018</v>
      </c>
      <c r="B740" t="s">
        <v>406</v>
      </c>
      <c r="C740" t="s">
        <v>6292</v>
      </c>
      <c r="D740" t="s">
        <v>6311</v>
      </c>
      <c r="E740" t="str">
        <f t="shared" si="55"/>
        <v>Mexico</v>
      </c>
      <c r="F740" s="1">
        <f t="shared" si="56"/>
        <v>80</v>
      </c>
      <c r="G740">
        <v>0.2</v>
      </c>
      <c r="H740" s="1">
        <f t="shared" si="57"/>
        <v>64</v>
      </c>
      <c r="I740" s="3">
        <v>45841</v>
      </c>
      <c r="J740" s="3" t="str">
        <f t="shared" si="58"/>
        <v>Thu</v>
      </c>
      <c r="K740" s="2">
        <v>0.52638888888888891</v>
      </c>
      <c r="L740">
        <f t="shared" si="59"/>
        <v>12</v>
      </c>
      <c r="M740">
        <f>_xlfn.XLOOKUP(B740,Email_Data!A:A,Email_Data!C:C,"Organic",0)</f>
        <v>1</v>
      </c>
      <c r="N740">
        <f>_xlfn.XLOOKUP(Table1[[#This Row],[Filmmaker_ID]],Email_Data!$A:$A,Email_Data!$G:$G,"Not Found")</f>
        <v>14</v>
      </c>
    </row>
    <row r="741" spans="1:14" x14ac:dyDescent="0.3">
      <c r="A741" t="s">
        <v>3019</v>
      </c>
      <c r="B741" t="s">
        <v>664</v>
      </c>
      <c r="C741" t="s">
        <v>6283</v>
      </c>
      <c r="D741" t="s">
        <v>6303</v>
      </c>
      <c r="E741" t="str">
        <f t="shared" si="55"/>
        <v>Canada</v>
      </c>
      <c r="F741" s="1">
        <f t="shared" si="56"/>
        <v>80</v>
      </c>
      <c r="G741">
        <v>0.1</v>
      </c>
      <c r="H741" s="1">
        <f t="shared" si="57"/>
        <v>72</v>
      </c>
      <c r="I741" s="3">
        <v>45862</v>
      </c>
      <c r="J741" s="3" t="str">
        <f t="shared" si="58"/>
        <v>Thu</v>
      </c>
      <c r="K741" s="2">
        <v>0.67222222222222228</v>
      </c>
      <c r="L741">
        <f t="shared" si="59"/>
        <v>16</v>
      </c>
      <c r="M741" t="str">
        <f>_xlfn.XLOOKUP(B741,Email_Data!A:A,Email_Data!C:C,"Organic",0)</f>
        <v>Organic</v>
      </c>
      <c r="N741" t="str">
        <f>_xlfn.XLOOKUP(Table1[[#This Row],[Filmmaker_ID]],Email_Data!$A:$A,Email_Data!$G:$G,"Not Found")</f>
        <v>Not Found</v>
      </c>
    </row>
    <row r="742" spans="1:14" x14ac:dyDescent="0.3">
      <c r="A742" t="s">
        <v>3020</v>
      </c>
      <c r="B742" t="s">
        <v>665</v>
      </c>
      <c r="C742" t="s">
        <v>6290</v>
      </c>
      <c r="D742" t="s">
        <v>6317</v>
      </c>
      <c r="E742" t="str">
        <f t="shared" si="55"/>
        <v>Others</v>
      </c>
      <c r="F742" s="1">
        <f t="shared" si="56"/>
        <v>50</v>
      </c>
      <c r="G742">
        <v>0.2</v>
      </c>
      <c r="H742" s="1">
        <f t="shared" si="57"/>
        <v>40</v>
      </c>
      <c r="I742" s="3">
        <v>45884</v>
      </c>
      <c r="J742" s="3" t="str">
        <f t="shared" si="58"/>
        <v>Fri</v>
      </c>
      <c r="K742" s="2">
        <v>0.46250000000000002</v>
      </c>
      <c r="L742">
        <f t="shared" si="59"/>
        <v>11</v>
      </c>
      <c r="M742">
        <f>_xlfn.XLOOKUP(B742,Email_Data!A:A,Email_Data!C:C,"Organic",0)</f>
        <v>1</v>
      </c>
      <c r="N742">
        <f>_xlfn.XLOOKUP(Table1[[#This Row],[Filmmaker_ID]],Email_Data!$A:$A,Email_Data!$G:$G,"Not Found")</f>
        <v>8</v>
      </c>
    </row>
    <row r="743" spans="1:14" x14ac:dyDescent="0.3">
      <c r="A743" t="s">
        <v>3021</v>
      </c>
      <c r="B743" t="s">
        <v>666</v>
      </c>
      <c r="C743" t="s">
        <v>6283</v>
      </c>
      <c r="D743" t="s">
        <v>6297</v>
      </c>
      <c r="E743" t="str">
        <f t="shared" si="55"/>
        <v>India</v>
      </c>
      <c r="F743" s="1">
        <f t="shared" si="56"/>
        <v>80</v>
      </c>
      <c r="G743">
        <v>0</v>
      </c>
      <c r="H743" s="1">
        <f t="shared" si="57"/>
        <v>80</v>
      </c>
      <c r="I743" s="3">
        <v>45873</v>
      </c>
      <c r="J743" s="3" t="str">
        <f t="shared" si="58"/>
        <v>Mon</v>
      </c>
      <c r="K743" s="2">
        <v>0.53611111111111109</v>
      </c>
      <c r="L743">
        <f t="shared" si="59"/>
        <v>12</v>
      </c>
      <c r="M743">
        <f>_xlfn.XLOOKUP(B743,Email_Data!A:A,Email_Data!C:C,"Organic",0)</f>
        <v>0</v>
      </c>
      <c r="N743">
        <f>_xlfn.XLOOKUP(Table1[[#This Row],[Filmmaker_ID]],Email_Data!$A:$A,Email_Data!$G:$G,"Not Found")</f>
        <v>19</v>
      </c>
    </row>
    <row r="744" spans="1:14" x14ac:dyDescent="0.3">
      <c r="A744" t="s">
        <v>3022</v>
      </c>
      <c r="B744" t="s">
        <v>667</v>
      </c>
      <c r="C744" t="s">
        <v>6291</v>
      </c>
      <c r="D744" t="s">
        <v>6299</v>
      </c>
      <c r="E744" t="str">
        <f t="shared" si="55"/>
        <v>United Kingdom</v>
      </c>
      <c r="F744" s="1">
        <f t="shared" si="56"/>
        <v>50</v>
      </c>
      <c r="G744">
        <v>0</v>
      </c>
      <c r="H744" s="1">
        <f t="shared" si="57"/>
        <v>50</v>
      </c>
      <c r="I744" s="3">
        <v>45880</v>
      </c>
      <c r="J744" s="3" t="str">
        <f t="shared" si="58"/>
        <v>Mon</v>
      </c>
      <c r="K744" s="2">
        <v>0.5493055555555556</v>
      </c>
      <c r="L744">
        <f t="shared" si="59"/>
        <v>13</v>
      </c>
      <c r="M744">
        <f>_xlfn.XLOOKUP(B744,Email_Data!A:A,Email_Data!C:C,"Organic",0)</f>
        <v>1</v>
      </c>
      <c r="N744">
        <f>_xlfn.XLOOKUP(Table1[[#This Row],[Filmmaker_ID]],Email_Data!$A:$A,Email_Data!$G:$G,"Not Found")</f>
        <v>13</v>
      </c>
    </row>
    <row r="745" spans="1:14" x14ac:dyDescent="0.3">
      <c r="A745" t="s">
        <v>3023</v>
      </c>
      <c r="B745" t="s">
        <v>668</v>
      </c>
      <c r="C745" t="s">
        <v>6286</v>
      </c>
      <c r="D745" t="s">
        <v>6299</v>
      </c>
      <c r="E745" t="str">
        <f t="shared" si="55"/>
        <v>United Kingdom</v>
      </c>
      <c r="F745" s="1">
        <f t="shared" si="56"/>
        <v>50</v>
      </c>
      <c r="G745">
        <v>0.2</v>
      </c>
      <c r="H745" s="1">
        <f t="shared" si="57"/>
        <v>40</v>
      </c>
      <c r="I745" s="3">
        <v>45894</v>
      </c>
      <c r="J745" s="3" t="str">
        <f t="shared" si="58"/>
        <v>Mon</v>
      </c>
      <c r="K745" s="2">
        <v>0.55763888888888891</v>
      </c>
      <c r="L745">
        <f t="shared" si="59"/>
        <v>13</v>
      </c>
      <c r="M745">
        <f>_xlfn.XLOOKUP(B745,Email_Data!A:A,Email_Data!C:C,"Organic",0)</f>
        <v>1</v>
      </c>
      <c r="N745">
        <f>_xlfn.XLOOKUP(Table1[[#This Row],[Filmmaker_ID]],Email_Data!$A:$A,Email_Data!$G:$G,"Not Found")</f>
        <v>11</v>
      </c>
    </row>
    <row r="746" spans="1:14" x14ac:dyDescent="0.3">
      <c r="A746" t="s">
        <v>3024</v>
      </c>
      <c r="B746" t="s">
        <v>669</v>
      </c>
      <c r="C746" t="s">
        <v>6289</v>
      </c>
      <c r="D746" t="s">
        <v>6309</v>
      </c>
      <c r="E746" t="str">
        <f t="shared" si="55"/>
        <v>France</v>
      </c>
      <c r="F746" s="1">
        <f t="shared" si="56"/>
        <v>50</v>
      </c>
      <c r="G746">
        <v>0.3</v>
      </c>
      <c r="H746" s="1">
        <f t="shared" si="57"/>
        <v>35</v>
      </c>
      <c r="I746" s="3">
        <v>45861</v>
      </c>
      <c r="J746" s="3" t="str">
        <f t="shared" si="58"/>
        <v>Wed</v>
      </c>
      <c r="K746" s="2">
        <v>0.61458333333333337</v>
      </c>
      <c r="L746">
        <f t="shared" si="59"/>
        <v>14</v>
      </c>
      <c r="M746">
        <f>_xlfn.XLOOKUP(B746,Email_Data!A:A,Email_Data!C:C,"Organic",0)</f>
        <v>0</v>
      </c>
      <c r="N746">
        <f>_xlfn.XLOOKUP(Table1[[#This Row],[Filmmaker_ID]],Email_Data!$A:$A,Email_Data!$G:$G,"Not Found")</f>
        <v>15</v>
      </c>
    </row>
    <row r="747" spans="1:14" x14ac:dyDescent="0.3">
      <c r="A747" t="s">
        <v>3025</v>
      </c>
      <c r="B747" t="s">
        <v>670</v>
      </c>
      <c r="C747" t="s">
        <v>6286</v>
      </c>
      <c r="D747" t="s">
        <v>6297</v>
      </c>
      <c r="E747" t="str">
        <f t="shared" si="55"/>
        <v>India</v>
      </c>
      <c r="F747" s="1">
        <f t="shared" si="56"/>
        <v>50</v>
      </c>
      <c r="G747">
        <v>0</v>
      </c>
      <c r="H747" s="1">
        <f t="shared" si="57"/>
        <v>50</v>
      </c>
      <c r="I747" s="3">
        <v>45887</v>
      </c>
      <c r="J747" s="3" t="str">
        <f t="shared" si="58"/>
        <v>Mon</v>
      </c>
      <c r="K747" s="2">
        <v>0.70347222222222228</v>
      </c>
      <c r="L747">
        <f t="shared" si="59"/>
        <v>16</v>
      </c>
      <c r="M747">
        <f>_xlfn.XLOOKUP(B747,Email_Data!A:A,Email_Data!C:C,"Organic",0)</f>
        <v>0</v>
      </c>
      <c r="N747">
        <f>_xlfn.XLOOKUP(Table1[[#This Row],[Filmmaker_ID]],Email_Data!$A:$A,Email_Data!$G:$G,"Not Found")</f>
        <v>7</v>
      </c>
    </row>
    <row r="748" spans="1:14" x14ac:dyDescent="0.3">
      <c r="A748" t="s">
        <v>3026</v>
      </c>
      <c r="B748" t="s">
        <v>287</v>
      </c>
      <c r="C748" t="s">
        <v>6287</v>
      </c>
      <c r="D748" t="s">
        <v>6297</v>
      </c>
      <c r="E748" t="str">
        <f t="shared" si="55"/>
        <v>India</v>
      </c>
      <c r="F748" s="1">
        <f t="shared" si="56"/>
        <v>50</v>
      </c>
      <c r="G748">
        <v>0.4</v>
      </c>
      <c r="H748" s="1">
        <f t="shared" si="57"/>
        <v>30</v>
      </c>
      <c r="I748" s="3">
        <v>45857</v>
      </c>
      <c r="J748" s="3" t="str">
        <f t="shared" si="58"/>
        <v>Sat</v>
      </c>
      <c r="K748" s="2">
        <v>0.39374999999999999</v>
      </c>
      <c r="L748">
        <f t="shared" si="59"/>
        <v>9</v>
      </c>
      <c r="M748">
        <f>_xlfn.XLOOKUP(B748,Email_Data!A:A,Email_Data!C:C,"Organic",0)</f>
        <v>0</v>
      </c>
      <c r="N748">
        <f>_xlfn.XLOOKUP(Table1[[#This Row],[Filmmaker_ID]],Email_Data!$A:$A,Email_Data!$G:$G,"Not Found")</f>
        <v>8</v>
      </c>
    </row>
    <row r="749" spans="1:14" x14ac:dyDescent="0.3">
      <c r="A749" t="s">
        <v>3027</v>
      </c>
      <c r="B749" t="s">
        <v>671</v>
      </c>
      <c r="C749" t="s">
        <v>6283</v>
      </c>
      <c r="D749" t="s">
        <v>6297</v>
      </c>
      <c r="E749" t="str">
        <f t="shared" si="55"/>
        <v>India</v>
      </c>
      <c r="F749" s="1">
        <f t="shared" si="56"/>
        <v>80</v>
      </c>
      <c r="G749">
        <v>0.3</v>
      </c>
      <c r="H749" s="1">
        <f t="shared" si="57"/>
        <v>56</v>
      </c>
      <c r="I749" s="3">
        <v>45874</v>
      </c>
      <c r="J749" s="3" t="str">
        <f t="shared" si="58"/>
        <v>Tue</v>
      </c>
      <c r="K749" s="2">
        <v>0.58263888888888893</v>
      </c>
      <c r="L749">
        <f t="shared" si="59"/>
        <v>13</v>
      </c>
      <c r="M749">
        <f>_xlfn.XLOOKUP(B749,Email_Data!A:A,Email_Data!C:C,"Organic",0)</f>
        <v>1</v>
      </c>
      <c r="N749">
        <f>_xlfn.XLOOKUP(Table1[[#This Row],[Filmmaker_ID]],Email_Data!$A:$A,Email_Data!$G:$G,"Not Found")</f>
        <v>7</v>
      </c>
    </row>
    <row r="750" spans="1:14" x14ac:dyDescent="0.3">
      <c r="A750" t="s">
        <v>3028</v>
      </c>
      <c r="B750" t="s">
        <v>672</v>
      </c>
      <c r="C750" t="s">
        <v>6286</v>
      </c>
      <c r="D750" t="s">
        <v>6295</v>
      </c>
      <c r="E750" t="str">
        <f t="shared" si="55"/>
        <v>United States</v>
      </c>
      <c r="F750" s="1">
        <f t="shared" si="56"/>
        <v>50</v>
      </c>
      <c r="G750">
        <v>0.4</v>
      </c>
      <c r="H750" s="1">
        <f t="shared" si="57"/>
        <v>30</v>
      </c>
      <c r="I750" s="3">
        <v>45885</v>
      </c>
      <c r="J750" s="3" t="str">
        <f t="shared" si="58"/>
        <v>Sat</v>
      </c>
      <c r="K750" s="2">
        <v>0.73055555555555551</v>
      </c>
      <c r="L750">
        <f t="shared" si="59"/>
        <v>17</v>
      </c>
      <c r="M750" t="str">
        <f>_xlfn.XLOOKUP(B750,Email_Data!A:A,Email_Data!C:C,"Organic",0)</f>
        <v>Organic</v>
      </c>
      <c r="N750" t="str">
        <f>_xlfn.XLOOKUP(Table1[[#This Row],[Filmmaker_ID]],Email_Data!$A:$A,Email_Data!$G:$G,"Not Found")</f>
        <v>Not Found</v>
      </c>
    </row>
    <row r="751" spans="1:14" x14ac:dyDescent="0.3">
      <c r="A751" t="s">
        <v>3029</v>
      </c>
      <c r="B751" t="s">
        <v>673</v>
      </c>
      <c r="C751" t="s">
        <v>6286</v>
      </c>
      <c r="D751" t="s">
        <v>6295</v>
      </c>
      <c r="E751" t="str">
        <f t="shared" si="55"/>
        <v>United States</v>
      </c>
      <c r="F751" s="1">
        <f t="shared" si="56"/>
        <v>50</v>
      </c>
      <c r="G751">
        <v>0.1</v>
      </c>
      <c r="H751" s="1">
        <f t="shared" si="57"/>
        <v>45</v>
      </c>
      <c r="I751" s="3">
        <v>45889</v>
      </c>
      <c r="J751" s="3" t="str">
        <f t="shared" si="58"/>
        <v>Wed</v>
      </c>
      <c r="K751" s="2">
        <v>0.57013888888888886</v>
      </c>
      <c r="L751">
        <f t="shared" si="59"/>
        <v>13</v>
      </c>
      <c r="M751">
        <f>_xlfn.XLOOKUP(B751,Email_Data!A:A,Email_Data!C:C,"Organic",0)</f>
        <v>0</v>
      </c>
      <c r="N751">
        <f>_xlfn.XLOOKUP(Table1[[#This Row],[Filmmaker_ID]],Email_Data!$A:$A,Email_Data!$G:$G,"Not Found")</f>
        <v>11</v>
      </c>
    </row>
    <row r="752" spans="1:14" x14ac:dyDescent="0.3">
      <c r="A752" t="s">
        <v>3030</v>
      </c>
      <c r="B752" t="s">
        <v>674</v>
      </c>
      <c r="C752" t="s">
        <v>6282</v>
      </c>
      <c r="D752" t="s">
        <v>6317</v>
      </c>
      <c r="E752" t="str">
        <f t="shared" si="55"/>
        <v>Others</v>
      </c>
      <c r="F752" s="1">
        <f t="shared" si="56"/>
        <v>70</v>
      </c>
      <c r="G752">
        <v>0.3</v>
      </c>
      <c r="H752" s="1">
        <f t="shared" si="57"/>
        <v>49</v>
      </c>
      <c r="I752" s="3">
        <v>45842</v>
      </c>
      <c r="J752" s="3" t="str">
        <f t="shared" si="58"/>
        <v>Fri</v>
      </c>
      <c r="K752" s="2">
        <v>0.52638888888888891</v>
      </c>
      <c r="L752">
        <f t="shared" si="59"/>
        <v>12</v>
      </c>
      <c r="M752">
        <f>_xlfn.XLOOKUP(B752,Email_Data!A:A,Email_Data!C:C,"Organic",0)</f>
        <v>0</v>
      </c>
      <c r="N752">
        <f>_xlfn.XLOOKUP(Table1[[#This Row],[Filmmaker_ID]],Email_Data!$A:$A,Email_Data!$G:$G,"Not Found")</f>
        <v>16</v>
      </c>
    </row>
    <row r="753" spans="1:14" x14ac:dyDescent="0.3">
      <c r="A753" t="s">
        <v>3031</v>
      </c>
      <c r="B753" t="s">
        <v>675</v>
      </c>
      <c r="C753" t="s">
        <v>6284</v>
      </c>
      <c r="D753" t="s">
        <v>6295</v>
      </c>
      <c r="E753" t="str">
        <f t="shared" si="55"/>
        <v>United States</v>
      </c>
      <c r="F753" s="1">
        <f t="shared" si="56"/>
        <v>50</v>
      </c>
      <c r="G753">
        <v>0.3</v>
      </c>
      <c r="H753" s="1">
        <f t="shared" si="57"/>
        <v>35</v>
      </c>
      <c r="I753" s="3">
        <v>45857</v>
      </c>
      <c r="J753" s="3" t="str">
        <f t="shared" si="58"/>
        <v>Sat</v>
      </c>
      <c r="K753" s="2">
        <v>0.51527777777777772</v>
      </c>
      <c r="L753">
        <f t="shared" si="59"/>
        <v>12</v>
      </c>
      <c r="M753" t="str">
        <f>_xlfn.XLOOKUP(B753,Email_Data!A:A,Email_Data!C:C,"Organic",0)</f>
        <v>Organic</v>
      </c>
      <c r="N753" t="str">
        <f>_xlfn.XLOOKUP(Table1[[#This Row],[Filmmaker_ID]],Email_Data!$A:$A,Email_Data!$G:$G,"Not Found")</f>
        <v>Not Found</v>
      </c>
    </row>
    <row r="754" spans="1:14" x14ac:dyDescent="0.3">
      <c r="A754" t="s">
        <v>3032</v>
      </c>
      <c r="B754" t="s">
        <v>387</v>
      </c>
      <c r="C754" t="s">
        <v>6286</v>
      </c>
      <c r="D754" t="s">
        <v>6297</v>
      </c>
      <c r="E754" t="str">
        <f t="shared" si="55"/>
        <v>India</v>
      </c>
      <c r="F754" s="1">
        <f t="shared" si="56"/>
        <v>50</v>
      </c>
      <c r="G754">
        <v>0.4</v>
      </c>
      <c r="H754" s="1">
        <f t="shared" si="57"/>
        <v>30</v>
      </c>
      <c r="I754" s="3">
        <v>45851</v>
      </c>
      <c r="J754" s="3" t="str">
        <f t="shared" si="58"/>
        <v>Sun</v>
      </c>
      <c r="K754" s="2">
        <v>0.37847222222222221</v>
      </c>
      <c r="L754">
        <f t="shared" si="59"/>
        <v>9</v>
      </c>
      <c r="M754">
        <f>_xlfn.XLOOKUP(B754,Email_Data!A:A,Email_Data!C:C,"Organic",0)</f>
        <v>1</v>
      </c>
      <c r="N754">
        <f>_xlfn.XLOOKUP(Table1[[#This Row],[Filmmaker_ID]],Email_Data!$A:$A,Email_Data!$G:$G,"Not Found")</f>
        <v>15</v>
      </c>
    </row>
    <row r="755" spans="1:14" x14ac:dyDescent="0.3">
      <c r="A755" t="s">
        <v>3033</v>
      </c>
      <c r="B755" t="s">
        <v>119</v>
      </c>
      <c r="C755" t="s">
        <v>6289</v>
      </c>
      <c r="D755" t="s">
        <v>6301</v>
      </c>
      <c r="E755" t="str">
        <f t="shared" si="55"/>
        <v>Germany</v>
      </c>
      <c r="F755" s="1">
        <f t="shared" si="56"/>
        <v>50</v>
      </c>
      <c r="G755">
        <v>0</v>
      </c>
      <c r="H755" s="1">
        <f t="shared" si="57"/>
        <v>50</v>
      </c>
      <c r="I755" s="3">
        <v>45885</v>
      </c>
      <c r="J755" s="3" t="str">
        <f t="shared" si="58"/>
        <v>Sat</v>
      </c>
      <c r="K755" s="2">
        <v>0.4152777777777778</v>
      </c>
      <c r="L755">
        <f t="shared" si="59"/>
        <v>9</v>
      </c>
      <c r="M755" t="str">
        <f>_xlfn.XLOOKUP(B755,Email_Data!A:A,Email_Data!C:C,"Organic",0)</f>
        <v>Organic</v>
      </c>
      <c r="N755" t="str">
        <f>_xlfn.XLOOKUP(Table1[[#This Row],[Filmmaker_ID]],Email_Data!$A:$A,Email_Data!$G:$G,"Not Found")</f>
        <v>Not Found</v>
      </c>
    </row>
    <row r="756" spans="1:14" x14ac:dyDescent="0.3">
      <c r="A756" t="s">
        <v>3034</v>
      </c>
      <c r="B756" t="s">
        <v>676</v>
      </c>
      <c r="C756" t="s">
        <v>6289</v>
      </c>
      <c r="D756" t="s">
        <v>6295</v>
      </c>
      <c r="E756" t="str">
        <f t="shared" si="55"/>
        <v>United States</v>
      </c>
      <c r="F756" s="1">
        <f t="shared" si="56"/>
        <v>50</v>
      </c>
      <c r="G756">
        <v>0</v>
      </c>
      <c r="H756" s="1">
        <f t="shared" si="57"/>
        <v>50</v>
      </c>
      <c r="I756" s="3">
        <v>45854</v>
      </c>
      <c r="J756" s="3" t="str">
        <f t="shared" si="58"/>
        <v>Wed</v>
      </c>
      <c r="K756" s="2">
        <v>0.49652777777777779</v>
      </c>
      <c r="L756">
        <f t="shared" si="59"/>
        <v>11</v>
      </c>
      <c r="M756" t="str">
        <f>_xlfn.XLOOKUP(B756,Email_Data!A:A,Email_Data!C:C,"Organic",0)</f>
        <v>Organic</v>
      </c>
      <c r="N756" t="str">
        <f>_xlfn.XLOOKUP(Table1[[#This Row],[Filmmaker_ID]],Email_Data!$A:$A,Email_Data!$G:$G,"Not Found")</f>
        <v>Not Found</v>
      </c>
    </row>
    <row r="757" spans="1:14" x14ac:dyDescent="0.3">
      <c r="A757" t="s">
        <v>3035</v>
      </c>
      <c r="B757" t="s">
        <v>677</v>
      </c>
      <c r="C757" t="s">
        <v>6291</v>
      </c>
      <c r="D757" t="s">
        <v>6313</v>
      </c>
      <c r="E757" t="str">
        <f t="shared" si="55"/>
        <v>South Korea</v>
      </c>
      <c r="F757" s="1">
        <f t="shared" si="56"/>
        <v>50</v>
      </c>
      <c r="G757">
        <v>0</v>
      </c>
      <c r="H757" s="1">
        <f t="shared" si="57"/>
        <v>50</v>
      </c>
      <c r="I757" s="3">
        <v>45857</v>
      </c>
      <c r="J757" s="3" t="str">
        <f t="shared" si="58"/>
        <v>Sat</v>
      </c>
      <c r="K757" s="2">
        <v>0.64861111111111114</v>
      </c>
      <c r="L757">
        <f t="shared" si="59"/>
        <v>15</v>
      </c>
      <c r="M757" t="str">
        <f>_xlfn.XLOOKUP(B757,Email_Data!A:A,Email_Data!C:C,"Organic",0)</f>
        <v>Organic</v>
      </c>
      <c r="N757" t="str">
        <f>_xlfn.XLOOKUP(Table1[[#This Row],[Filmmaker_ID]],Email_Data!$A:$A,Email_Data!$G:$G,"Not Found")</f>
        <v>Not Found</v>
      </c>
    </row>
    <row r="758" spans="1:14" x14ac:dyDescent="0.3">
      <c r="A758" t="s">
        <v>3036</v>
      </c>
      <c r="B758" t="s">
        <v>678</v>
      </c>
      <c r="C758" t="s">
        <v>6283</v>
      </c>
      <c r="D758" t="s">
        <v>6313</v>
      </c>
      <c r="E758" t="str">
        <f t="shared" si="55"/>
        <v>South Korea</v>
      </c>
      <c r="F758" s="1">
        <f t="shared" si="56"/>
        <v>80</v>
      </c>
      <c r="G758">
        <v>0.3</v>
      </c>
      <c r="H758" s="1">
        <f t="shared" si="57"/>
        <v>56</v>
      </c>
      <c r="I758" s="3">
        <v>45851</v>
      </c>
      <c r="J758" s="3" t="str">
        <f t="shared" si="58"/>
        <v>Sun</v>
      </c>
      <c r="K758" s="2">
        <v>0.57986111111111116</v>
      </c>
      <c r="L758">
        <f t="shared" si="59"/>
        <v>13</v>
      </c>
      <c r="M758" t="str">
        <f>_xlfn.XLOOKUP(B758,Email_Data!A:A,Email_Data!C:C,"Organic",0)</f>
        <v>Organic</v>
      </c>
      <c r="N758" t="str">
        <f>_xlfn.XLOOKUP(Table1[[#This Row],[Filmmaker_ID]],Email_Data!$A:$A,Email_Data!$G:$G,"Not Found")</f>
        <v>Not Found</v>
      </c>
    </row>
    <row r="759" spans="1:14" x14ac:dyDescent="0.3">
      <c r="A759" t="s">
        <v>3037</v>
      </c>
      <c r="B759" t="s">
        <v>619</v>
      </c>
      <c r="C759" t="s">
        <v>6286</v>
      </c>
      <c r="D759" t="s">
        <v>6315</v>
      </c>
      <c r="E759" t="str">
        <f t="shared" si="55"/>
        <v>Nigeria</v>
      </c>
      <c r="F759" s="1">
        <f t="shared" si="56"/>
        <v>50</v>
      </c>
      <c r="G759">
        <v>0.3</v>
      </c>
      <c r="H759" s="1">
        <f t="shared" si="57"/>
        <v>35</v>
      </c>
      <c r="I759" s="3">
        <v>45892</v>
      </c>
      <c r="J759" s="3" t="str">
        <f t="shared" si="58"/>
        <v>Sat</v>
      </c>
      <c r="K759" s="2">
        <v>0.74305555555555558</v>
      </c>
      <c r="L759">
        <f t="shared" si="59"/>
        <v>17</v>
      </c>
      <c r="M759">
        <f>_xlfn.XLOOKUP(B759,Email_Data!A:A,Email_Data!C:C,"Organic",0)</f>
        <v>0</v>
      </c>
      <c r="N759">
        <f>_xlfn.XLOOKUP(Table1[[#This Row],[Filmmaker_ID]],Email_Data!$A:$A,Email_Data!$G:$G,"Not Found")</f>
        <v>8</v>
      </c>
    </row>
    <row r="760" spans="1:14" x14ac:dyDescent="0.3">
      <c r="A760" t="s">
        <v>3038</v>
      </c>
      <c r="B760" t="s">
        <v>327</v>
      </c>
      <c r="C760" t="s">
        <v>6283</v>
      </c>
      <c r="D760" t="s">
        <v>6299</v>
      </c>
      <c r="E760" t="str">
        <f t="shared" si="55"/>
        <v>United Kingdom</v>
      </c>
      <c r="F760" s="1">
        <f t="shared" si="56"/>
        <v>80</v>
      </c>
      <c r="G760">
        <v>0.3</v>
      </c>
      <c r="H760" s="1">
        <f t="shared" si="57"/>
        <v>56</v>
      </c>
      <c r="I760" s="3">
        <v>45886</v>
      </c>
      <c r="J760" s="3" t="str">
        <f t="shared" si="58"/>
        <v>Sun</v>
      </c>
      <c r="K760" s="2">
        <v>0.65208333333333335</v>
      </c>
      <c r="L760">
        <f t="shared" si="59"/>
        <v>15</v>
      </c>
      <c r="M760">
        <f>_xlfn.XLOOKUP(B760,Email_Data!A:A,Email_Data!C:C,"Organic",0)</f>
        <v>1</v>
      </c>
      <c r="N760">
        <f>_xlfn.XLOOKUP(Table1[[#This Row],[Filmmaker_ID]],Email_Data!$A:$A,Email_Data!$G:$G,"Not Found")</f>
        <v>11</v>
      </c>
    </row>
    <row r="761" spans="1:14" x14ac:dyDescent="0.3">
      <c r="A761" t="s">
        <v>3039</v>
      </c>
      <c r="B761" t="s">
        <v>540</v>
      </c>
      <c r="C761" t="s">
        <v>6281</v>
      </c>
      <c r="D761" t="s">
        <v>6295</v>
      </c>
      <c r="E761" t="str">
        <f t="shared" si="55"/>
        <v>United States</v>
      </c>
      <c r="F761" s="1">
        <f t="shared" si="56"/>
        <v>70</v>
      </c>
      <c r="G761">
        <v>0.3</v>
      </c>
      <c r="H761" s="1">
        <f t="shared" si="57"/>
        <v>49</v>
      </c>
      <c r="I761" s="3">
        <v>45886</v>
      </c>
      <c r="J761" s="3" t="str">
        <f t="shared" si="58"/>
        <v>Sun</v>
      </c>
      <c r="K761" s="2">
        <v>0.74375000000000002</v>
      </c>
      <c r="L761">
        <f t="shared" si="59"/>
        <v>17</v>
      </c>
      <c r="M761">
        <f>_xlfn.XLOOKUP(B761,Email_Data!A:A,Email_Data!C:C,"Organic",0)</f>
        <v>0</v>
      </c>
      <c r="N761">
        <f>_xlfn.XLOOKUP(Table1[[#This Row],[Filmmaker_ID]],Email_Data!$A:$A,Email_Data!$G:$G,"Not Found")</f>
        <v>15</v>
      </c>
    </row>
    <row r="762" spans="1:14" x14ac:dyDescent="0.3">
      <c r="A762" t="s">
        <v>3040</v>
      </c>
      <c r="B762" t="s">
        <v>679</v>
      </c>
      <c r="C762" t="s">
        <v>6285</v>
      </c>
      <c r="D762" t="s">
        <v>6313</v>
      </c>
      <c r="E762" t="str">
        <f t="shared" si="55"/>
        <v>South Korea</v>
      </c>
      <c r="F762" s="1">
        <f t="shared" si="56"/>
        <v>50</v>
      </c>
      <c r="G762">
        <v>0</v>
      </c>
      <c r="H762" s="1">
        <f t="shared" si="57"/>
        <v>50</v>
      </c>
      <c r="I762" s="3">
        <v>45870</v>
      </c>
      <c r="J762" s="3" t="str">
        <f t="shared" si="58"/>
        <v>Fri</v>
      </c>
      <c r="K762" s="2">
        <v>0.44791666666666669</v>
      </c>
      <c r="L762">
        <f t="shared" si="59"/>
        <v>10</v>
      </c>
      <c r="M762">
        <f>_xlfn.XLOOKUP(B762,Email_Data!A:A,Email_Data!C:C,"Organic",0)</f>
        <v>1</v>
      </c>
      <c r="N762">
        <f>_xlfn.XLOOKUP(Table1[[#This Row],[Filmmaker_ID]],Email_Data!$A:$A,Email_Data!$G:$G,"Not Found")</f>
        <v>18</v>
      </c>
    </row>
    <row r="763" spans="1:14" x14ac:dyDescent="0.3">
      <c r="A763" t="s">
        <v>3041</v>
      </c>
      <c r="B763" t="s">
        <v>680</v>
      </c>
      <c r="C763" t="s">
        <v>6290</v>
      </c>
      <c r="D763" t="s">
        <v>6295</v>
      </c>
      <c r="E763" t="str">
        <f t="shared" si="55"/>
        <v>United States</v>
      </c>
      <c r="F763" s="1">
        <f t="shared" si="56"/>
        <v>50</v>
      </c>
      <c r="G763">
        <v>0.3</v>
      </c>
      <c r="H763" s="1">
        <f t="shared" si="57"/>
        <v>35</v>
      </c>
      <c r="I763" s="3">
        <v>45875</v>
      </c>
      <c r="J763" s="3" t="str">
        <f t="shared" si="58"/>
        <v>Wed</v>
      </c>
      <c r="K763" s="2">
        <v>0.49166666666666664</v>
      </c>
      <c r="L763">
        <f t="shared" si="59"/>
        <v>11</v>
      </c>
      <c r="M763">
        <f>_xlfn.XLOOKUP(B763,Email_Data!A:A,Email_Data!C:C,"Organic",0)</f>
        <v>0</v>
      </c>
      <c r="N763">
        <f>_xlfn.XLOOKUP(Table1[[#This Row],[Filmmaker_ID]],Email_Data!$A:$A,Email_Data!$G:$G,"Not Found")</f>
        <v>7</v>
      </c>
    </row>
    <row r="764" spans="1:14" x14ac:dyDescent="0.3">
      <c r="A764" t="s">
        <v>3042</v>
      </c>
      <c r="B764" t="s">
        <v>681</v>
      </c>
      <c r="C764" t="s">
        <v>6281</v>
      </c>
      <c r="D764" t="s">
        <v>6303</v>
      </c>
      <c r="E764" t="str">
        <f t="shared" si="55"/>
        <v>Canada</v>
      </c>
      <c r="F764" s="1">
        <f t="shared" si="56"/>
        <v>70</v>
      </c>
      <c r="G764">
        <v>0.4</v>
      </c>
      <c r="H764" s="1">
        <f t="shared" si="57"/>
        <v>42</v>
      </c>
      <c r="I764" s="3">
        <v>45869</v>
      </c>
      <c r="J764" s="3" t="str">
        <f t="shared" si="58"/>
        <v>Thu</v>
      </c>
      <c r="K764" s="2">
        <v>0.4375</v>
      </c>
      <c r="L764">
        <f t="shared" si="59"/>
        <v>10</v>
      </c>
      <c r="M764">
        <f>_xlfn.XLOOKUP(B764,Email_Data!A:A,Email_Data!C:C,"Organic",0)</f>
        <v>0</v>
      </c>
      <c r="N764">
        <f>_xlfn.XLOOKUP(Table1[[#This Row],[Filmmaker_ID]],Email_Data!$A:$A,Email_Data!$G:$G,"Not Found")</f>
        <v>7</v>
      </c>
    </row>
    <row r="765" spans="1:14" x14ac:dyDescent="0.3">
      <c r="A765" t="s">
        <v>3043</v>
      </c>
      <c r="B765" t="s">
        <v>682</v>
      </c>
      <c r="C765" t="s">
        <v>6285</v>
      </c>
      <c r="D765" t="s">
        <v>6311</v>
      </c>
      <c r="E765" t="str">
        <f t="shared" si="55"/>
        <v>Mexico</v>
      </c>
      <c r="F765" s="1">
        <f t="shared" si="56"/>
        <v>50</v>
      </c>
      <c r="G765">
        <v>0.3</v>
      </c>
      <c r="H765" s="1">
        <f t="shared" si="57"/>
        <v>35</v>
      </c>
      <c r="I765" s="3">
        <v>45884</v>
      </c>
      <c r="J765" s="3" t="str">
        <f t="shared" si="58"/>
        <v>Fri</v>
      </c>
      <c r="K765" s="2">
        <v>0.58402777777777781</v>
      </c>
      <c r="L765">
        <f t="shared" si="59"/>
        <v>14</v>
      </c>
      <c r="M765">
        <f>_xlfn.XLOOKUP(B765,Email_Data!A:A,Email_Data!C:C,"Organic",0)</f>
        <v>0</v>
      </c>
      <c r="N765">
        <f>_xlfn.XLOOKUP(Table1[[#This Row],[Filmmaker_ID]],Email_Data!$A:$A,Email_Data!$G:$G,"Not Found")</f>
        <v>16</v>
      </c>
    </row>
    <row r="766" spans="1:14" x14ac:dyDescent="0.3">
      <c r="A766" t="s">
        <v>3044</v>
      </c>
      <c r="B766" t="s">
        <v>683</v>
      </c>
      <c r="C766" t="s">
        <v>6292</v>
      </c>
      <c r="D766" t="s">
        <v>6295</v>
      </c>
      <c r="E766" t="str">
        <f t="shared" si="55"/>
        <v>United States</v>
      </c>
      <c r="F766" s="1">
        <f t="shared" si="56"/>
        <v>80</v>
      </c>
      <c r="G766">
        <v>0.2</v>
      </c>
      <c r="H766" s="1">
        <f t="shared" si="57"/>
        <v>64</v>
      </c>
      <c r="I766" s="3">
        <v>45854</v>
      </c>
      <c r="J766" s="3" t="str">
        <f t="shared" si="58"/>
        <v>Wed</v>
      </c>
      <c r="K766" s="2">
        <v>0.58125000000000004</v>
      </c>
      <c r="L766">
        <f t="shared" si="59"/>
        <v>13</v>
      </c>
      <c r="M766" t="str">
        <f>_xlfn.XLOOKUP(B766,Email_Data!A:A,Email_Data!C:C,"Organic",0)</f>
        <v>Organic</v>
      </c>
      <c r="N766" t="str">
        <f>_xlfn.XLOOKUP(Table1[[#This Row],[Filmmaker_ID]],Email_Data!$A:$A,Email_Data!$G:$G,"Not Found")</f>
        <v>Not Found</v>
      </c>
    </row>
    <row r="767" spans="1:14" x14ac:dyDescent="0.3">
      <c r="A767" t="s">
        <v>3045</v>
      </c>
      <c r="B767" t="s">
        <v>684</v>
      </c>
      <c r="C767" t="s">
        <v>6281</v>
      </c>
      <c r="D767" t="s">
        <v>6295</v>
      </c>
      <c r="E767" t="str">
        <f t="shared" si="55"/>
        <v>United States</v>
      </c>
      <c r="F767" s="1">
        <f t="shared" si="56"/>
        <v>70</v>
      </c>
      <c r="G767">
        <v>0.3</v>
      </c>
      <c r="H767" s="1">
        <f t="shared" si="57"/>
        <v>49</v>
      </c>
      <c r="I767" s="3">
        <v>45840</v>
      </c>
      <c r="J767" s="3" t="str">
        <f t="shared" si="58"/>
        <v>Wed</v>
      </c>
      <c r="K767" s="2">
        <v>0.40763888888888888</v>
      </c>
      <c r="L767">
        <f t="shared" si="59"/>
        <v>9</v>
      </c>
      <c r="M767">
        <f>_xlfn.XLOOKUP(B767,Email_Data!A:A,Email_Data!C:C,"Organic",0)</f>
        <v>0</v>
      </c>
      <c r="N767">
        <f>_xlfn.XLOOKUP(Table1[[#This Row],[Filmmaker_ID]],Email_Data!$A:$A,Email_Data!$G:$G,"Not Found")</f>
        <v>19</v>
      </c>
    </row>
    <row r="768" spans="1:14" x14ac:dyDescent="0.3">
      <c r="A768" t="s">
        <v>3046</v>
      </c>
      <c r="B768" t="s">
        <v>685</v>
      </c>
      <c r="C768" t="s">
        <v>6281</v>
      </c>
      <c r="D768" t="s">
        <v>6299</v>
      </c>
      <c r="E768" t="str">
        <f t="shared" si="55"/>
        <v>United Kingdom</v>
      </c>
      <c r="F768" s="1">
        <f t="shared" si="56"/>
        <v>70</v>
      </c>
      <c r="G768">
        <v>0.3</v>
      </c>
      <c r="H768" s="1">
        <f t="shared" si="57"/>
        <v>49</v>
      </c>
      <c r="I768" s="3">
        <v>45875</v>
      </c>
      <c r="J768" s="3" t="str">
        <f t="shared" si="58"/>
        <v>Wed</v>
      </c>
      <c r="K768" s="2">
        <v>0.6645833333333333</v>
      </c>
      <c r="L768">
        <f t="shared" si="59"/>
        <v>15</v>
      </c>
      <c r="M768" t="str">
        <f>_xlfn.XLOOKUP(B768,Email_Data!A:A,Email_Data!C:C,"Organic",0)</f>
        <v>Organic</v>
      </c>
      <c r="N768" t="str">
        <f>_xlfn.XLOOKUP(Table1[[#This Row],[Filmmaker_ID]],Email_Data!$A:$A,Email_Data!$G:$G,"Not Found")</f>
        <v>Not Found</v>
      </c>
    </row>
    <row r="769" spans="1:14" x14ac:dyDescent="0.3">
      <c r="A769" t="s">
        <v>3047</v>
      </c>
      <c r="B769" t="s">
        <v>595</v>
      </c>
      <c r="C769" t="s">
        <v>6288</v>
      </c>
      <c r="D769" t="s">
        <v>6295</v>
      </c>
      <c r="E769" t="str">
        <f t="shared" si="55"/>
        <v>United States</v>
      </c>
      <c r="F769" s="1">
        <f t="shared" si="56"/>
        <v>70</v>
      </c>
      <c r="G769">
        <v>0.2</v>
      </c>
      <c r="H769" s="1">
        <f t="shared" si="57"/>
        <v>56</v>
      </c>
      <c r="I769" s="3">
        <v>45865</v>
      </c>
      <c r="J769" s="3" t="str">
        <f t="shared" si="58"/>
        <v>Sun</v>
      </c>
      <c r="K769" s="2">
        <v>0.66180555555555554</v>
      </c>
      <c r="L769">
        <f t="shared" si="59"/>
        <v>15</v>
      </c>
      <c r="M769">
        <f>_xlfn.XLOOKUP(B769,Email_Data!A:A,Email_Data!C:C,"Organic",0)</f>
        <v>0</v>
      </c>
      <c r="N769">
        <f>_xlfn.XLOOKUP(Table1[[#This Row],[Filmmaker_ID]],Email_Data!$A:$A,Email_Data!$G:$G,"Not Found")</f>
        <v>11</v>
      </c>
    </row>
    <row r="770" spans="1:14" x14ac:dyDescent="0.3">
      <c r="A770" t="s">
        <v>3048</v>
      </c>
      <c r="B770" t="s">
        <v>566</v>
      </c>
      <c r="C770" t="s">
        <v>6286</v>
      </c>
      <c r="D770" t="s">
        <v>6313</v>
      </c>
      <c r="E770" t="str">
        <f t="shared" ref="E770:E833" si="60">VLOOKUP(D770,CODECHECK,2,FALSE)</f>
        <v>South Korea</v>
      </c>
      <c r="F770" s="1">
        <f t="shared" ref="F770:F833" si="61">VLOOKUP(C770,Pricelist,2,FALSE)</f>
        <v>50</v>
      </c>
      <c r="G770">
        <v>0.1</v>
      </c>
      <c r="H770" s="1">
        <f t="shared" ref="H770:H833" si="62">F770-(G770*F770)</f>
        <v>45</v>
      </c>
      <c r="I770" s="3">
        <v>45839</v>
      </c>
      <c r="J770" s="3" t="str">
        <f t="shared" ref="J770:J833" si="63">TEXT(I770,"ddd")</f>
        <v>Tue</v>
      </c>
      <c r="K770" s="2">
        <v>0.6020833333333333</v>
      </c>
      <c r="L770">
        <f t="shared" ref="L770:L833" si="64">HOUR(K770)</f>
        <v>14</v>
      </c>
      <c r="M770">
        <f>_xlfn.XLOOKUP(B770,Email_Data!A:A,Email_Data!C:C,"Organic",0)</f>
        <v>0</v>
      </c>
      <c r="N770">
        <f>_xlfn.XLOOKUP(Table1[[#This Row],[Filmmaker_ID]],Email_Data!$A:$A,Email_Data!$G:$G,"Not Found")</f>
        <v>13</v>
      </c>
    </row>
    <row r="771" spans="1:14" x14ac:dyDescent="0.3">
      <c r="A771" t="s">
        <v>3049</v>
      </c>
      <c r="B771" t="s">
        <v>686</v>
      </c>
      <c r="C771" t="s">
        <v>6282</v>
      </c>
      <c r="D771" t="s">
        <v>6297</v>
      </c>
      <c r="E771" t="str">
        <f t="shared" si="60"/>
        <v>India</v>
      </c>
      <c r="F771" s="1">
        <f t="shared" si="61"/>
        <v>70</v>
      </c>
      <c r="G771">
        <v>0.2</v>
      </c>
      <c r="H771" s="1">
        <f t="shared" si="62"/>
        <v>56</v>
      </c>
      <c r="I771" s="3">
        <v>45842</v>
      </c>
      <c r="J771" s="3" t="str">
        <f t="shared" si="63"/>
        <v>Fri</v>
      </c>
      <c r="K771" s="2">
        <v>0.51111111111111107</v>
      </c>
      <c r="L771">
        <f t="shared" si="64"/>
        <v>12</v>
      </c>
      <c r="M771">
        <f>_xlfn.XLOOKUP(B771,Email_Data!A:A,Email_Data!C:C,"Organic",0)</f>
        <v>0</v>
      </c>
      <c r="N771">
        <f>_xlfn.XLOOKUP(Table1[[#This Row],[Filmmaker_ID]],Email_Data!$A:$A,Email_Data!$G:$G,"Not Found")</f>
        <v>12</v>
      </c>
    </row>
    <row r="772" spans="1:14" x14ac:dyDescent="0.3">
      <c r="A772" t="s">
        <v>3050</v>
      </c>
      <c r="B772" t="s">
        <v>536</v>
      </c>
      <c r="C772" t="s">
        <v>6283</v>
      </c>
      <c r="D772" t="s">
        <v>6309</v>
      </c>
      <c r="E772" t="str">
        <f t="shared" si="60"/>
        <v>France</v>
      </c>
      <c r="F772" s="1">
        <f t="shared" si="61"/>
        <v>80</v>
      </c>
      <c r="G772">
        <v>0.1</v>
      </c>
      <c r="H772" s="1">
        <f t="shared" si="62"/>
        <v>72</v>
      </c>
      <c r="I772" s="3">
        <v>45878</v>
      </c>
      <c r="J772" s="3" t="str">
        <f t="shared" si="63"/>
        <v>Sat</v>
      </c>
      <c r="K772" s="2">
        <v>0.42499999999999999</v>
      </c>
      <c r="L772">
        <f t="shared" si="64"/>
        <v>10</v>
      </c>
      <c r="M772">
        <f>_xlfn.XLOOKUP(B772,Email_Data!A:A,Email_Data!C:C,"Organic",0)</f>
        <v>0</v>
      </c>
      <c r="N772">
        <f>_xlfn.XLOOKUP(Table1[[#This Row],[Filmmaker_ID]],Email_Data!$A:$A,Email_Data!$G:$G,"Not Found")</f>
        <v>11</v>
      </c>
    </row>
    <row r="773" spans="1:14" x14ac:dyDescent="0.3">
      <c r="A773" t="s">
        <v>3051</v>
      </c>
      <c r="B773" t="s">
        <v>603</v>
      </c>
      <c r="C773" t="s">
        <v>6288</v>
      </c>
      <c r="D773" t="s">
        <v>6305</v>
      </c>
      <c r="E773" t="str">
        <f t="shared" si="60"/>
        <v>Australia</v>
      </c>
      <c r="F773" s="1">
        <f t="shared" si="61"/>
        <v>70</v>
      </c>
      <c r="G773">
        <v>0.3</v>
      </c>
      <c r="H773" s="1">
        <f t="shared" si="62"/>
        <v>49</v>
      </c>
      <c r="I773" s="3">
        <v>45890</v>
      </c>
      <c r="J773" s="3" t="str">
        <f t="shared" si="63"/>
        <v>Thu</v>
      </c>
      <c r="K773" s="2">
        <v>0.39097222222222222</v>
      </c>
      <c r="L773">
        <f t="shared" si="64"/>
        <v>9</v>
      </c>
      <c r="M773">
        <f>_xlfn.XLOOKUP(B773,Email_Data!A:A,Email_Data!C:C,"Organic",0)</f>
        <v>0</v>
      </c>
      <c r="N773">
        <f>_xlfn.XLOOKUP(Table1[[#This Row],[Filmmaker_ID]],Email_Data!$A:$A,Email_Data!$G:$G,"Not Found")</f>
        <v>17</v>
      </c>
    </row>
    <row r="774" spans="1:14" x14ac:dyDescent="0.3">
      <c r="A774" t="s">
        <v>3052</v>
      </c>
      <c r="B774" t="s">
        <v>663</v>
      </c>
      <c r="C774" t="s">
        <v>6289</v>
      </c>
      <c r="D774" t="s">
        <v>6301</v>
      </c>
      <c r="E774" t="str">
        <f t="shared" si="60"/>
        <v>Germany</v>
      </c>
      <c r="F774" s="1">
        <f t="shared" si="61"/>
        <v>50</v>
      </c>
      <c r="G774">
        <v>0.3</v>
      </c>
      <c r="H774" s="1">
        <f t="shared" si="62"/>
        <v>35</v>
      </c>
      <c r="I774" s="3">
        <v>45889</v>
      </c>
      <c r="J774" s="3" t="str">
        <f t="shared" si="63"/>
        <v>Wed</v>
      </c>
      <c r="K774" s="2">
        <v>0.63402777777777775</v>
      </c>
      <c r="L774">
        <f t="shared" si="64"/>
        <v>15</v>
      </c>
      <c r="M774">
        <f>_xlfn.XLOOKUP(B774,Email_Data!A:A,Email_Data!C:C,"Organic",0)</f>
        <v>1</v>
      </c>
      <c r="N774">
        <f>_xlfn.XLOOKUP(Table1[[#This Row],[Filmmaker_ID]],Email_Data!$A:$A,Email_Data!$G:$G,"Not Found")</f>
        <v>9</v>
      </c>
    </row>
    <row r="775" spans="1:14" x14ac:dyDescent="0.3">
      <c r="A775" t="s">
        <v>3053</v>
      </c>
      <c r="B775" t="s">
        <v>687</v>
      </c>
      <c r="C775" t="s">
        <v>6288</v>
      </c>
      <c r="D775" t="s">
        <v>6299</v>
      </c>
      <c r="E775" t="str">
        <f t="shared" si="60"/>
        <v>United Kingdom</v>
      </c>
      <c r="F775" s="1">
        <f t="shared" si="61"/>
        <v>70</v>
      </c>
      <c r="G775">
        <v>0.2</v>
      </c>
      <c r="H775" s="1">
        <f t="shared" si="62"/>
        <v>56</v>
      </c>
      <c r="I775" s="3">
        <v>45839</v>
      </c>
      <c r="J775" s="3" t="str">
        <f t="shared" si="63"/>
        <v>Tue</v>
      </c>
      <c r="K775" s="2">
        <v>0.72222222222222221</v>
      </c>
      <c r="L775">
        <f t="shared" si="64"/>
        <v>17</v>
      </c>
      <c r="M775">
        <f>_xlfn.XLOOKUP(B775,Email_Data!A:A,Email_Data!C:C,"Organic",0)</f>
        <v>0</v>
      </c>
      <c r="N775">
        <f>_xlfn.XLOOKUP(Table1[[#This Row],[Filmmaker_ID]],Email_Data!$A:$A,Email_Data!$G:$G,"Not Found")</f>
        <v>12</v>
      </c>
    </row>
    <row r="776" spans="1:14" x14ac:dyDescent="0.3">
      <c r="A776" t="s">
        <v>3054</v>
      </c>
      <c r="B776" t="s">
        <v>688</v>
      </c>
      <c r="C776" t="s">
        <v>6290</v>
      </c>
      <c r="D776" t="s">
        <v>6295</v>
      </c>
      <c r="E776" t="str">
        <f t="shared" si="60"/>
        <v>United States</v>
      </c>
      <c r="F776" s="1">
        <f t="shared" si="61"/>
        <v>50</v>
      </c>
      <c r="G776">
        <v>0.3</v>
      </c>
      <c r="H776" s="1">
        <f t="shared" si="62"/>
        <v>35</v>
      </c>
      <c r="I776" s="3">
        <v>45890</v>
      </c>
      <c r="J776" s="3" t="str">
        <f t="shared" si="63"/>
        <v>Thu</v>
      </c>
      <c r="K776" s="2">
        <v>0.56458333333333333</v>
      </c>
      <c r="L776">
        <f t="shared" si="64"/>
        <v>13</v>
      </c>
      <c r="M776" t="str">
        <f>_xlfn.XLOOKUP(B776,Email_Data!A:A,Email_Data!C:C,"Organic",0)</f>
        <v>Organic</v>
      </c>
      <c r="N776" t="str">
        <f>_xlfn.XLOOKUP(Table1[[#This Row],[Filmmaker_ID]],Email_Data!$A:$A,Email_Data!$G:$G,"Not Found")</f>
        <v>Not Found</v>
      </c>
    </row>
    <row r="777" spans="1:14" x14ac:dyDescent="0.3">
      <c r="A777" t="s">
        <v>3055</v>
      </c>
      <c r="B777" t="s">
        <v>689</v>
      </c>
      <c r="C777" t="s">
        <v>6286</v>
      </c>
      <c r="D777" t="s">
        <v>6297</v>
      </c>
      <c r="E777" t="str">
        <f t="shared" si="60"/>
        <v>India</v>
      </c>
      <c r="F777" s="1">
        <f t="shared" si="61"/>
        <v>50</v>
      </c>
      <c r="G777">
        <v>0.1</v>
      </c>
      <c r="H777" s="1">
        <f t="shared" si="62"/>
        <v>45</v>
      </c>
      <c r="I777" s="3">
        <v>45856</v>
      </c>
      <c r="J777" s="3" t="str">
        <f t="shared" si="63"/>
        <v>Fri</v>
      </c>
      <c r="K777" s="2">
        <v>0.39097222222222222</v>
      </c>
      <c r="L777">
        <f t="shared" si="64"/>
        <v>9</v>
      </c>
      <c r="M777">
        <f>_xlfn.XLOOKUP(B777,Email_Data!A:A,Email_Data!C:C,"Organic",0)</f>
        <v>0</v>
      </c>
      <c r="N777">
        <f>_xlfn.XLOOKUP(Table1[[#This Row],[Filmmaker_ID]],Email_Data!$A:$A,Email_Data!$G:$G,"Not Found")</f>
        <v>13</v>
      </c>
    </row>
    <row r="778" spans="1:14" x14ac:dyDescent="0.3">
      <c r="A778" t="s">
        <v>3056</v>
      </c>
      <c r="B778" t="s">
        <v>106</v>
      </c>
      <c r="C778" t="s">
        <v>6286</v>
      </c>
      <c r="D778" t="s">
        <v>6317</v>
      </c>
      <c r="E778" t="str">
        <f t="shared" si="60"/>
        <v>Others</v>
      </c>
      <c r="F778" s="1">
        <f t="shared" si="61"/>
        <v>50</v>
      </c>
      <c r="G778">
        <v>0.3</v>
      </c>
      <c r="H778" s="1">
        <f t="shared" si="62"/>
        <v>35</v>
      </c>
      <c r="I778" s="3">
        <v>45863</v>
      </c>
      <c r="J778" s="3" t="str">
        <f t="shared" si="63"/>
        <v>Fri</v>
      </c>
      <c r="K778" s="2">
        <v>0.47986111111111113</v>
      </c>
      <c r="L778">
        <f t="shared" si="64"/>
        <v>11</v>
      </c>
      <c r="M778">
        <f>_xlfn.XLOOKUP(B778,Email_Data!A:A,Email_Data!C:C,"Organic",0)</f>
        <v>0</v>
      </c>
      <c r="N778">
        <f>_xlfn.XLOOKUP(Table1[[#This Row],[Filmmaker_ID]],Email_Data!$A:$A,Email_Data!$G:$G,"Not Found")</f>
        <v>19</v>
      </c>
    </row>
    <row r="779" spans="1:14" x14ac:dyDescent="0.3">
      <c r="A779" t="s">
        <v>3057</v>
      </c>
      <c r="B779" t="s">
        <v>690</v>
      </c>
      <c r="C779" t="s">
        <v>6290</v>
      </c>
      <c r="D779" t="s">
        <v>6301</v>
      </c>
      <c r="E779" t="str">
        <f t="shared" si="60"/>
        <v>Germany</v>
      </c>
      <c r="F779" s="1">
        <f t="shared" si="61"/>
        <v>50</v>
      </c>
      <c r="G779">
        <v>0.3</v>
      </c>
      <c r="H779" s="1">
        <f t="shared" si="62"/>
        <v>35</v>
      </c>
      <c r="I779" s="3">
        <v>45855</v>
      </c>
      <c r="J779" s="3" t="str">
        <f t="shared" si="63"/>
        <v>Thu</v>
      </c>
      <c r="K779" s="2">
        <v>0.56944444444444442</v>
      </c>
      <c r="L779">
        <f t="shared" si="64"/>
        <v>13</v>
      </c>
      <c r="M779">
        <f>_xlfn.XLOOKUP(B779,Email_Data!A:A,Email_Data!C:C,"Organic",0)</f>
        <v>1</v>
      </c>
      <c r="N779">
        <f>_xlfn.XLOOKUP(Table1[[#This Row],[Filmmaker_ID]],Email_Data!$A:$A,Email_Data!$G:$G,"Not Found")</f>
        <v>18</v>
      </c>
    </row>
    <row r="780" spans="1:14" x14ac:dyDescent="0.3">
      <c r="A780" t="s">
        <v>3058</v>
      </c>
      <c r="B780" t="s">
        <v>691</v>
      </c>
      <c r="C780" t="s">
        <v>6284</v>
      </c>
      <c r="D780" t="s">
        <v>6317</v>
      </c>
      <c r="E780" t="str">
        <f t="shared" si="60"/>
        <v>Others</v>
      </c>
      <c r="F780" s="1">
        <f t="shared" si="61"/>
        <v>50</v>
      </c>
      <c r="G780">
        <v>0.1</v>
      </c>
      <c r="H780" s="1">
        <f t="shared" si="62"/>
        <v>45</v>
      </c>
      <c r="I780" s="3">
        <v>45880</v>
      </c>
      <c r="J780" s="3" t="str">
        <f t="shared" si="63"/>
        <v>Mon</v>
      </c>
      <c r="K780" s="2">
        <v>0.39930555555555558</v>
      </c>
      <c r="L780">
        <f t="shared" si="64"/>
        <v>9</v>
      </c>
      <c r="M780" t="str">
        <f>_xlfn.XLOOKUP(B780,Email_Data!A:A,Email_Data!C:C,"Organic",0)</f>
        <v>Organic</v>
      </c>
      <c r="N780" t="str">
        <f>_xlfn.XLOOKUP(Table1[[#This Row],[Filmmaker_ID]],Email_Data!$A:$A,Email_Data!$G:$G,"Not Found")</f>
        <v>Not Found</v>
      </c>
    </row>
    <row r="781" spans="1:14" x14ac:dyDescent="0.3">
      <c r="A781" t="s">
        <v>3059</v>
      </c>
      <c r="B781" t="s">
        <v>456</v>
      </c>
      <c r="C781" t="s">
        <v>6282</v>
      </c>
      <c r="D781" t="s">
        <v>6297</v>
      </c>
      <c r="E781" t="str">
        <f t="shared" si="60"/>
        <v>India</v>
      </c>
      <c r="F781" s="1">
        <f t="shared" si="61"/>
        <v>70</v>
      </c>
      <c r="G781">
        <v>0.2</v>
      </c>
      <c r="H781" s="1">
        <f t="shared" si="62"/>
        <v>56</v>
      </c>
      <c r="I781" s="3">
        <v>45883</v>
      </c>
      <c r="J781" s="3" t="str">
        <f t="shared" si="63"/>
        <v>Thu</v>
      </c>
      <c r="K781" s="2">
        <v>0.46111111111111114</v>
      </c>
      <c r="L781">
        <f t="shared" si="64"/>
        <v>11</v>
      </c>
      <c r="M781">
        <f>_xlfn.XLOOKUP(B781,Email_Data!A:A,Email_Data!C:C,"Organic",0)</f>
        <v>0</v>
      </c>
      <c r="N781">
        <f>_xlfn.XLOOKUP(Table1[[#This Row],[Filmmaker_ID]],Email_Data!$A:$A,Email_Data!$G:$G,"Not Found")</f>
        <v>11</v>
      </c>
    </row>
    <row r="782" spans="1:14" x14ac:dyDescent="0.3">
      <c r="A782" t="s">
        <v>3060</v>
      </c>
      <c r="B782" t="s">
        <v>6</v>
      </c>
      <c r="C782" t="s">
        <v>6282</v>
      </c>
      <c r="D782" t="s">
        <v>6295</v>
      </c>
      <c r="E782" t="str">
        <f t="shared" si="60"/>
        <v>United States</v>
      </c>
      <c r="F782" s="1">
        <f t="shared" si="61"/>
        <v>70</v>
      </c>
      <c r="G782">
        <v>0.2</v>
      </c>
      <c r="H782" s="1">
        <f t="shared" si="62"/>
        <v>56</v>
      </c>
      <c r="I782" s="3">
        <v>45858</v>
      </c>
      <c r="J782" s="3" t="str">
        <f t="shared" si="63"/>
        <v>Sun</v>
      </c>
      <c r="K782" s="2">
        <v>0.41041666666666665</v>
      </c>
      <c r="L782">
        <f t="shared" si="64"/>
        <v>9</v>
      </c>
      <c r="M782">
        <f>_xlfn.XLOOKUP(B782,Email_Data!A:A,Email_Data!C:C,"Organic",0)</f>
        <v>0</v>
      </c>
      <c r="N782">
        <f>_xlfn.XLOOKUP(Table1[[#This Row],[Filmmaker_ID]],Email_Data!$A:$A,Email_Data!$G:$G,"Not Found")</f>
        <v>14</v>
      </c>
    </row>
    <row r="783" spans="1:14" x14ac:dyDescent="0.3">
      <c r="A783" t="s">
        <v>3061</v>
      </c>
      <c r="B783" t="s">
        <v>692</v>
      </c>
      <c r="C783" t="s">
        <v>6291</v>
      </c>
      <c r="D783" t="s">
        <v>6299</v>
      </c>
      <c r="E783" t="str">
        <f t="shared" si="60"/>
        <v>United Kingdom</v>
      </c>
      <c r="F783" s="1">
        <f t="shared" si="61"/>
        <v>50</v>
      </c>
      <c r="G783">
        <v>0.3</v>
      </c>
      <c r="H783" s="1">
        <f t="shared" si="62"/>
        <v>35</v>
      </c>
      <c r="I783" s="3">
        <v>45853</v>
      </c>
      <c r="J783" s="3" t="str">
        <f t="shared" si="63"/>
        <v>Tue</v>
      </c>
      <c r="K783" s="2">
        <v>0.37777777777777777</v>
      </c>
      <c r="L783">
        <f t="shared" si="64"/>
        <v>9</v>
      </c>
      <c r="M783">
        <f>_xlfn.XLOOKUP(B783,Email_Data!A:A,Email_Data!C:C,"Organic",0)</f>
        <v>1</v>
      </c>
      <c r="N783">
        <f>_xlfn.XLOOKUP(Table1[[#This Row],[Filmmaker_ID]],Email_Data!$A:$A,Email_Data!$G:$G,"Not Found")</f>
        <v>12</v>
      </c>
    </row>
    <row r="784" spans="1:14" x14ac:dyDescent="0.3">
      <c r="A784" t="s">
        <v>3062</v>
      </c>
      <c r="B784" t="s">
        <v>693</v>
      </c>
      <c r="C784" t="s">
        <v>6290</v>
      </c>
      <c r="D784" t="s">
        <v>6309</v>
      </c>
      <c r="E784" t="str">
        <f t="shared" si="60"/>
        <v>France</v>
      </c>
      <c r="F784" s="1">
        <f t="shared" si="61"/>
        <v>50</v>
      </c>
      <c r="G784">
        <v>0.3</v>
      </c>
      <c r="H784" s="1">
        <f t="shared" si="62"/>
        <v>35</v>
      </c>
      <c r="I784" s="3">
        <v>45854</v>
      </c>
      <c r="J784" s="3" t="str">
        <f t="shared" si="63"/>
        <v>Wed</v>
      </c>
      <c r="K784" s="2">
        <v>0.48958333333333331</v>
      </c>
      <c r="L784">
        <f t="shared" si="64"/>
        <v>11</v>
      </c>
      <c r="M784" t="str">
        <f>_xlfn.XLOOKUP(B784,Email_Data!A:A,Email_Data!C:C,"Organic",0)</f>
        <v>Organic</v>
      </c>
      <c r="N784" t="str">
        <f>_xlfn.XLOOKUP(Table1[[#This Row],[Filmmaker_ID]],Email_Data!$A:$A,Email_Data!$G:$G,"Not Found")</f>
        <v>Not Found</v>
      </c>
    </row>
    <row r="785" spans="1:14" x14ac:dyDescent="0.3">
      <c r="A785" t="s">
        <v>3063</v>
      </c>
      <c r="B785" t="s">
        <v>694</v>
      </c>
      <c r="C785" t="s">
        <v>6286</v>
      </c>
      <c r="D785" t="s">
        <v>6297</v>
      </c>
      <c r="E785" t="str">
        <f t="shared" si="60"/>
        <v>India</v>
      </c>
      <c r="F785" s="1">
        <f t="shared" si="61"/>
        <v>50</v>
      </c>
      <c r="G785">
        <v>0.2</v>
      </c>
      <c r="H785" s="1">
        <f t="shared" si="62"/>
        <v>40</v>
      </c>
      <c r="I785" s="3">
        <v>45869</v>
      </c>
      <c r="J785" s="3" t="str">
        <f t="shared" si="63"/>
        <v>Thu</v>
      </c>
      <c r="K785" s="2">
        <v>0.66805555555555551</v>
      </c>
      <c r="L785">
        <f t="shared" si="64"/>
        <v>16</v>
      </c>
      <c r="M785" t="str">
        <f>_xlfn.XLOOKUP(B785,Email_Data!A:A,Email_Data!C:C,"Organic",0)</f>
        <v>Organic</v>
      </c>
      <c r="N785" t="str">
        <f>_xlfn.XLOOKUP(Table1[[#This Row],[Filmmaker_ID]],Email_Data!$A:$A,Email_Data!$G:$G,"Not Found")</f>
        <v>Not Found</v>
      </c>
    </row>
    <row r="786" spans="1:14" x14ac:dyDescent="0.3">
      <c r="A786" t="s">
        <v>3064</v>
      </c>
      <c r="B786" t="s">
        <v>695</v>
      </c>
      <c r="C786" t="s">
        <v>6283</v>
      </c>
      <c r="D786" t="s">
        <v>6297</v>
      </c>
      <c r="E786" t="str">
        <f t="shared" si="60"/>
        <v>India</v>
      </c>
      <c r="F786" s="1">
        <f t="shared" si="61"/>
        <v>80</v>
      </c>
      <c r="G786">
        <v>0.2</v>
      </c>
      <c r="H786" s="1">
        <f t="shared" si="62"/>
        <v>64</v>
      </c>
      <c r="I786" s="3">
        <v>45896</v>
      </c>
      <c r="J786" s="3" t="str">
        <f t="shared" si="63"/>
        <v>Wed</v>
      </c>
      <c r="K786" s="2">
        <v>0.61458333333333337</v>
      </c>
      <c r="L786">
        <f t="shared" si="64"/>
        <v>14</v>
      </c>
      <c r="M786">
        <f>_xlfn.XLOOKUP(B786,Email_Data!A:A,Email_Data!C:C,"Organic",0)</f>
        <v>0</v>
      </c>
      <c r="N786">
        <f>_xlfn.XLOOKUP(Table1[[#This Row],[Filmmaker_ID]],Email_Data!$A:$A,Email_Data!$G:$G,"Not Found")</f>
        <v>12</v>
      </c>
    </row>
    <row r="787" spans="1:14" x14ac:dyDescent="0.3">
      <c r="A787" t="s">
        <v>3065</v>
      </c>
      <c r="B787" t="s">
        <v>696</v>
      </c>
      <c r="C787" t="s">
        <v>6291</v>
      </c>
      <c r="D787" t="s">
        <v>6309</v>
      </c>
      <c r="E787" t="str">
        <f t="shared" si="60"/>
        <v>France</v>
      </c>
      <c r="F787" s="1">
        <f t="shared" si="61"/>
        <v>50</v>
      </c>
      <c r="G787">
        <v>0</v>
      </c>
      <c r="H787" s="1">
        <f t="shared" si="62"/>
        <v>50</v>
      </c>
      <c r="I787" s="3">
        <v>45839</v>
      </c>
      <c r="J787" s="3" t="str">
        <f t="shared" si="63"/>
        <v>Tue</v>
      </c>
      <c r="K787" s="2">
        <v>0.40347222222222223</v>
      </c>
      <c r="L787">
        <f t="shared" si="64"/>
        <v>9</v>
      </c>
      <c r="M787" t="str">
        <f>_xlfn.XLOOKUP(B787,Email_Data!A:A,Email_Data!C:C,"Organic",0)</f>
        <v>Organic</v>
      </c>
      <c r="N787" t="str">
        <f>_xlfn.XLOOKUP(Table1[[#This Row],[Filmmaker_ID]],Email_Data!$A:$A,Email_Data!$G:$G,"Not Found")</f>
        <v>Not Found</v>
      </c>
    </row>
    <row r="788" spans="1:14" x14ac:dyDescent="0.3">
      <c r="A788" t="s">
        <v>3066</v>
      </c>
      <c r="B788" t="s">
        <v>697</v>
      </c>
      <c r="C788" t="s">
        <v>6281</v>
      </c>
      <c r="D788" t="s">
        <v>6295</v>
      </c>
      <c r="E788" t="str">
        <f t="shared" si="60"/>
        <v>United States</v>
      </c>
      <c r="F788" s="1">
        <f t="shared" si="61"/>
        <v>70</v>
      </c>
      <c r="G788">
        <v>0.3</v>
      </c>
      <c r="H788" s="1">
        <f t="shared" si="62"/>
        <v>49</v>
      </c>
      <c r="I788" s="3">
        <v>45850</v>
      </c>
      <c r="J788" s="3" t="str">
        <f t="shared" si="63"/>
        <v>Sat</v>
      </c>
      <c r="K788" s="2">
        <v>0.59513888888888888</v>
      </c>
      <c r="L788">
        <f t="shared" si="64"/>
        <v>14</v>
      </c>
      <c r="M788" t="str">
        <f>_xlfn.XLOOKUP(B788,Email_Data!A:A,Email_Data!C:C,"Organic",0)</f>
        <v>Organic</v>
      </c>
      <c r="N788" t="str">
        <f>_xlfn.XLOOKUP(Table1[[#This Row],[Filmmaker_ID]],Email_Data!$A:$A,Email_Data!$G:$G,"Not Found")</f>
        <v>Not Found</v>
      </c>
    </row>
    <row r="789" spans="1:14" x14ac:dyDescent="0.3">
      <c r="A789" t="s">
        <v>3067</v>
      </c>
      <c r="B789" t="s">
        <v>698</v>
      </c>
      <c r="C789" t="s">
        <v>6288</v>
      </c>
      <c r="D789" t="s">
        <v>6301</v>
      </c>
      <c r="E789" t="str">
        <f t="shared" si="60"/>
        <v>Germany</v>
      </c>
      <c r="F789" s="1">
        <f t="shared" si="61"/>
        <v>70</v>
      </c>
      <c r="G789">
        <v>0.2</v>
      </c>
      <c r="H789" s="1">
        <f t="shared" si="62"/>
        <v>56</v>
      </c>
      <c r="I789" s="3">
        <v>45894</v>
      </c>
      <c r="J789" s="3" t="str">
        <f t="shared" si="63"/>
        <v>Mon</v>
      </c>
      <c r="K789" s="2">
        <v>0.45694444444444443</v>
      </c>
      <c r="L789">
        <f t="shared" si="64"/>
        <v>10</v>
      </c>
      <c r="M789">
        <f>_xlfn.XLOOKUP(B789,Email_Data!A:A,Email_Data!C:C,"Organic",0)</f>
        <v>0</v>
      </c>
      <c r="N789">
        <f>_xlfn.XLOOKUP(Table1[[#This Row],[Filmmaker_ID]],Email_Data!$A:$A,Email_Data!$G:$G,"Not Found")</f>
        <v>17</v>
      </c>
    </row>
    <row r="790" spans="1:14" x14ac:dyDescent="0.3">
      <c r="A790" t="s">
        <v>3068</v>
      </c>
      <c r="B790" t="s">
        <v>699</v>
      </c>
      <c r="C790" t="s">
        <v>6291</v>
      </c>
      <c r="D790" t="s">
        <v>6301</v>
      </c>
      <c r="E790" t="str">
        <f t="shared" si="60"/>
        <v>Germany</v>
      </c>
      <c r="F790" s="1">
        <f t="shared" si="61"/>
        <v>50</v>
      </c>
      <c r="G790">
        <v>0.2</v>
      </c>
      <c r="H790" s="1">
        <f t="shared" si="62"/>
        <v>40</v>
      </c>
      <c r="I790" s="3">
        <v>45888</v>
      </c>
      <c r="J790" s="3" t="str">
        <f t="shared" si="63"/>
        <v>Tue</v>
      </c>
      <c r="K790" s="2">
        <v>0.63888888888888884</v>
      </c>
      <c r="L790">
        <f t="shared" si="64"/>
        <v>15</v>
      </c>
      <c r="M790">
        <f>_xlfn.XLOOKUP(B790,Email_Data!A:A,Email_Data!C:C,"Organic",0)</f>
        <v>0</v>
      </c>
      <c r="N790">
        <f>_xlfn.XLOOKUP(Table1[[#This Row],[Filmmaker_ID]],Email_Data!$A:$A,Email_Data!$G:$G,"Not Found")</f>
        <v>16</v>
      </c>
    </row>
    <row r="791" spans="1:14" x14ac:dyDescent="0.3">
      <c r="A791" t="s">
        <v>3069</v>
      </c>
      <c r="B791" t="s">
        <v>110</v>
      </c>
      <c r="C791" t="s">
        <v>6286</v>
      </c>
      <c r="D791" t="s">
        <v>6301</v>
      </c>
      <c r="E791" t="str">
        <f t="shared" si="60"/>
        <v>Germany</v>
      </c>
      <c r="F791" s="1">
        <f t="shared" si="61"/>
        <v>50</v>
      </c>
      <c r="G791">
        <v>0.2</v>
      </c>
      <c r="H791" s="1">
        <f t="shared" si="62"/>
        <v>40</v>
      </c>
      <c r="I791" s="3">
        <v>45860</v>
      </c>
      <c r="J791" s="3" t="str">
        <f t="shared" si="63"/>
        <v>Tue</v>
      </c>
      <c r="K791" s="2">
        <v>0.6333333333333333</v>
      </c>
      <c r="L791">
        <f t="shared" si="64"/>
        <v>15</v>
      </c>
      <c r="M791">
        <f>_xlfn.XLOOKUP(B791,Email_Data!A:A,Email_Data!C:C,"Organic",0)</f>
        <v>0</v>
      </c>
      <c r="N791">
        <f>_xlfn.XLOOKUP(Table1[[#This Row],[Filmmaker_ID]],Email_Data!$A:$A,Email_Data!$G:$G,"Not Found")</f>
        <v>18</v>
      </c>
    </row>
    <row r="792" spans="1:14" x14ac:dyDescent="0.3">
      <c r="A792" t="s">
        <v>3070</v>
      </c>
      <c r="B792" t="s">
        <v>594</v>
      </c>
      <c r="C792" t="s">
        <v>6292</v>
      </c>
      <c r="D792" t="s">
        <v>6305</v>
      </c>
      <c r="E792" t="str">
        <f t="shared" si="60"/>
        <v>Australia</v>
      </c>
      <c r="F792" s="1">
        <f t="shared" si="61"/>
        <v>80</v>
      </c>
      <c r="G792">
        <v>0</v>
      </c>
      <c r="H792" s="1">
        <f t="shared" si="62"/>
        <v>80</v>
      </c>
      <c r="I792" s="3">
        <v>45867</v>
      </c>
      <c r="J792" s="3" t="str">
        <f t="shared" si="63"/>
        <v>Tue</v>
      </c>
      <c r="K792" s="2">
        <v>0.66666666666666663</v>
      </c>
      <c r="L792">
        <f t="shared" si="64"/>
        <v>16</v>
      </c>
      <c r="M792">
        <f>_xlfn.XLOOKUP(B792,Email_Data!A:A,Email_Data!C:C,"Organic",0)</f>
        <v>0</v>
      </c>
      <c r="N792">
        <f>_xlfn.XLOOKUP(Table1[[#This Row],[Filmmaker_ID]],Email_Data!$A:$A,Email_Data!$G:$G,"Not Found")</f>
        <v>11</v>
      </c>
    </row>
    <row r="793" spans="1:14" x14ac:dyDescent="0.3">
      <c r="A793" t="s">
        <v>3071</v>
      </c>
      <c r="B793" t="s">
        <v>296</v>
      </c>
      <c r="C793" t="s">
        <v>6285</v>
      </c>
      <c r="D793" t="s">
        <v>6315</v>
      </c>
      <c r="E793" t="str">
        <f t="shared" si="60"/>
        <v>Nigeria</v>
      </c>
      <c r="F793" s="1">
        <f t="shared" si="61"/>
        <v>50</v>
      </c>
      <c r="G793">
        <v>0.2</v>
      </c>
      <c r="H793" s="1">
        <f t="shared" si="62"/>
        <v>40</v>
      </c>
      <c r="I793" s="3">
        <v>45878</v>
      </c>
      <c r="J793" s="3" t="str">
        <f t="shared" si="63"/>
        <v>Sat</v>
      </c>
      <c r="K793" s="2">
        <v>0.56944444444444442</v>
      </c>
      <c r="L793">
        <f t="shared" si="64"/>
        <v>13</v>
      </c>
      <c r="M793">
        <f>_xlfn.XLOOKUP(B793,Email_Data!A:A,Email_Data!C:C,"Organic",0)</f>
        <v>0</v>
      </c>
      <c r="N793">
        <f>_xlfn.XLOOKUP(Table1[[#This Row],[Filmmaker_ID]],Email_Data!$A:$A,Email_Data!$G:$G,"Not Found")</f>
        <v>8</v>
      </c>
    </row>
    <row r="794" spans="1:14" x14ac:dyDescent="0.3">
      <c r="A794" t="s">
        <v>3072</v>
      </c>
      <c r="B794" t="s">
        <v>700</v>
      </c>
      <c r="C794" t="s">
        <v>6292</v>
      </c>
      <c r="D794" t="s">
        <v>6299</v>
      </c>
      <c r="E794" t="str">
        <f t="shared" si="60"/>
        <v>United Kingdom</v>
      </c>
      <c r="F794" s="1">
        <f t="shared" si="61"/>
        <v>80</v>
      </c>
      <c r="G794">
        <v>0.2</v>
      </c>
      <c r="H794" s="1">
        <f t="shared" si="62"/>
        <v>64</v>
      </c>
      <c r="I794" s="3">
        <v>45890</v>
      </c>
      <c r="J794" s="3" t="str">
        <f t="shared" si="63"/>
        <v>Thu</v>
      </c>
      <c r="K794" s="2">
        <v>0.51875000000000004</v>
      </c>
      <c r="L794">
        <f t="shared" si="64"/>
        <v>12</v>
      </c>
      <c r="M794" t="str">
        <f>_xlfn.XLOOKUP(B794,Email_Data!A:A,Email_Data!C:C,"Organic",0)</f>
        <v>Organic</v>
      </c>
      <c r="N794" t="str">
        <f>_xlfn.XLOOKUP(Table1[[#This Row],[Filmmaker_ID]],Email_Data!$A:$A,Email_Data!$G:$G,"Not Found")</f>
        <v>Not Found</v>
      </c>
    </row>
    <row r="795" spans="1:14" x14ac:dyDescent="0.3">
      <c r="A795" t="s">
        <v>3073</v>
      </c>
      <c r="B795" t="s">
        <v>701</v>
      </c>
      <c r="C795" t="s">
        <v>6287</v>
      </c>
      <c r="D795" t="s">
        <v>6301</v>
      </c>
      <c r="E795" t="str">
        <f t="shared" si="60"/>
        <v>Germany</v>
      </c>
      <c r="F795" s="1">
        <f t="shared" si="61"/>
        <v>50</v>
      </c>
      <c r="G795">
        <v>0.2</v>
      </c>
      <c r="H795" s="1">
        <f t="shared" si="62"/>
        <v>40</v>
      </c>
      <c r="I795" s="3">
        <v>45881</v>
      </c>
      <c r="J795" s="3" t="str">
        <f t="shared" si="63"/>
        <v>Tue</v>
      </c>
      <c r="K795" s="2">
        <v>0.6381944444444444</v>
      </c>
      <c r="L795">
        <f t="shared" si="64"/>
        <v>15</v>
      </c>
      <c r="M795">
        <f>_xlfn.XLOOKUP(B795,Email_Data!A:A,Email_Data!C:C,"Organic",0)</f>
        <v>1</v>
      </c>
      <c r="N795">
        <f>_xlfn.XLOOKUP(Table1[[#This Row],[Filmmaker_ID]],Email_Data!$A:$A,Email_Data!$G:$G,"Not Found")</f>
        <v>16</v>
      </c>
    </row>
    <row r="796" spans="1:14" x14ac:dyDescent="0.3">
      <c r="A796" t="s">
        <v>3074</v>
      </c>
      <c r="B796" t="s">
        <v>702</v>
      </c>
      <c r="C796" t="s">
        <v>6287</v>
      </c>
      <c r="D796" t="s">
        <v>6295</v>
      </c>
      <c r="E796" t="str">
        <f t="shared" si="60"/>
        <v>United States</v>
      </c>
      <c r="F796" s="1">
        <f t="shared" si="61"/>
        <v>50</v>
      </c>
      <c r="G796">
        <v>0.2</v>
      </c>
      <c r="H796" s="1">
        <f t="shared" si="62"/>
        <v>40</v>
      </c>
      <c r="I796" s="3">
        <v>45875</v>
      </c>
      <c r="J796" s="3" t="str">
        <f t="shared" si="63"/>
        <v>Wed</v>
      </c>
      <c r="K796" s="2">
        <v>0.54861111111111116</v>
      </c>
      <c r="L796">
        <f t="shared" si="64"/>
        <v>13</v>
      </c>
      <c r="M796">
        <f>_xlfn.XLOOKUP(B796,Email_Data!A:A,Email_Data!C:C,"Organic",0)</f>
        <v>1</v>
      </c>
      <c r="N796">
        <f>_xlfn.XLOOKUP(Table1[[#This Row],[Filmmaker_ID]],Email_Data!$A:$A,Email_Data!$G:$G,"Not Found")</f>
        <v>9</v>
      </c>
    </row>
    <row r="797" spans="1:14" x14ac:dyDescent="0.3">
      <c r="A797" t="s">
        <v>3075</v>
      </c>
      <c r="B797" t="s">
        <v>703</v>
      </c>
      <c r="C797" t="s">
        <v>6284</v>
      </c>
      <c r="D797" t="s">
        <v>6301</v>
      </c>
      <c r="E797" t="str">
        <f t="shared" si="60"/>
        <v>Germany</v>
      </c>
      <c r="F797" s="1">
        <f t="shared" si="61"/>
        <v>50</v>
      </c>
      <c r="G797">
        <v>0</v>
      </c>
      <c r="H797" s="1">
        <f t="shared" si="62"/>
        <v>50</v>
      </c>
      <c r="I797" s="3">
        <v>45848</v>
      </c>
      <c r="J797" s="3" t="str">
        <f t="shared" si="63"/>
        <v>Thu</v>
      </c>
      <c r="K797" s="2">
        <v>0.68680555555555556</v>
      </c>
      <c r="L797">
        <f t="shared" si="64"/>
        <v>16</v>
      </c>
      <c r="M797">
        <f>_xlfn.XLOOKUP(B797,Email_Data!A:A,Email_Data!C:C,"Organic",0)</f>
        <v>1</v>
      </c>
      <c r="N797">
        <f>_xlfn.XLOOKUP(Table1[[#This Row],[Filmmaker_ID]],Email_Data!$A:$A,Email_Data!$G:$G,"Not Found")</f>
        <v>11</v>
      </c>
    </row>
    <row r="798" spans="1:14" x14ac:dyDescent="0.3">
      <c r="A798" t="s">
        <v>3076</v>
      </c>
      <c r="B798" t="s">
        <v>704</v>
      </c>
      <c r="C798" t="s">
        <v>6289</v>
      </c>
      <c r="D798" t="s">
        <v>6299</v>
      </c>
      <c r="E798" t="str">
        <f t="shared" si="60"/>
        <v>United Kingdom</v>
      </c>
      <c r="F798" s="1">
        <f t="shared" si="61"/>
        <v>50</v>
      </c>
      <c r="G798">
        <v>0</v>
      </c>
      <c r="H798" s="1">
        <f t="shared" si="62"/>
        <v>50</v>
      </c>
      <c r="I798" s="3">
        <v>45896</v>
      </c>
      <c r="J798" s="3" t="str">
        <f t="shared" si="63"/>
        <v>Wed</v>
      </c>
      <c r="K798" s="2">
        <v>0.66805555555555551</v>
      </c>
      <c r="L798">
        <f t="shared" si="64"/>
        <v>16</v>
      </c>
      <c r="M798">
        <f>_xlfn.XLOOKUP(B798,Email_Data!A:A,Email_Data!C:C,"Organic",0)</f>
        <v>1</v>
      </c>
      <c r="N798">
        <f>_xlfn.XLOOKUP(Table1[[#This Row],[Filmmaker_ID]],Email_Data!$A:$A,Email_Data!$G:$G,"Not Found")</f>
        <v>10</v>
      </c>
    </row>
    <row r="799" spans="1:14" x14ac:dyDescent="0.3">
      <c r="A799" t="s">
        <v>3077</v>
      </c>
      <c r="B799" t="s">
        <v>705</v>
      </c>
      <c r="C799" t="s">
        <v>6292</v>
      </c>
      <c r="D799" t="s">
        <v>6297</v>
      </c>
      <c r="E799" t="str">
        <f t="shared" si="60"/>
        <v>India</v>
      </c>
      <c r="F799" s="1">
        <f t="shared" si="61"/>
        <v>80</v>
      </c>
      <c r="G799">
        <v>0.2</v>
      </c>
      <c r="H799" s="1">
        <f t="shared" si="62"/>
        <v>64</v>
      </c>
      <c r="I799" s="3">
        <v>45841</v>
      </c>
      <c r="J799" s="3" t="str">
        <f t="shared" si="63"/>
        <v>Thu</v>
      </c>
      <c r="K799" s="2">
        <v>0.62291666666666667</v>
      </c>
      <c r="L799">
        <f t="shared" si="64"/>
        <v>14</v>
      </c>
      <c r="M799">
        <f>_xlfn.XLOOKUP(B799,Email_Data!A:A,Email_Data!C:C,"Organic",0)</f>
        <v>0</v>
      </c>
      <c r="N799">
        <f>_xlfn.XLOOKUP(Table1[[#This Row],[Filmmaker_ID]],Email_Data!$A:$A,Email_Data!$G:$G,"Not Found")</f>
        <v>14</v>
      </c>
    </row>
    <row r="800" spans="1:14" x14ac:dyDescent="0.3">
      <c r="A800" t="s">
        <v>3078</v>
      </c>
      <c r="B800" t="s">
        <v>706</v>
      </c>
      <c r="C800" t="s">
        <v>6285</v>
      </c>
      <c r="D800" t="s">
        <v>6301</v>
      </c>
      <c r="E800" t="str">
        <f t="shared" si="60"/>
        <v>Germany</v>
      </c>
      <c r="F800" s="1">
        <f t="shared" si="61"/>
        <v>50</v>
      </c>
      <c r="G800">
        <v>0</v>
      </c>
      <c r="H800" s="1">
        <f t="shared" si="62"/>
        <v>50</v>
      </c>
      <c r="I800" s="3">
        <v>45861</v>
      </c>
      <c r="J800" s="3" t="str">
        <f t="shared" si="63"/>
        <v>Wed</v>
      </c>
      <c r="K800" s="2">
        <v>0.68680555555555556</v>
      </c>
      <c r="L800">
        <f t="shared" si="64"/>
        <v>16</v>
      </c>
      <c r="M800">
        <f>_xlfn.XLOOKUP(B800,Email_Data!A:A,Email_Data!C:C,"Organic",0)</f>
        <v>0</v>
      </c>
      <c r="N800">
        <f>_xlfn.XLOOKUP(Table1[[#This Row],[Filmmaker_ID]],Email_Data!$A:$A,Email_Data!$G:$G,"Not Found")</f>
        <v>13</v>
      </c>
    </row>
    <row r="801" spans="1:14" x14ac:dyDescent="0.3">
      <c r="A801" t="s">
        <v>3079</v>
      </c>
      <c r="B801" t="s">
        <v>707</v>
      </c>
      <c r="C801" t="s">
        <v>6281</v>
      </c>
      <c r="D801" t="s">
        <v>6297</v>
      </c>
      <c r="E801" t="str">
        <f t="shared" si="60"/>
        <v>India</v>
      </c>
      <c r="F801" s="1">
        <f t="shared" si="61"/>
        <v>70</v>
      </c>
      <c r="G801">
        <v>0</v>
      </c>
      <c r="H801" s="1">
        <f t="shared" si="62"/>
        <v>70</v>
      </c>
      <c r="I801" s="3">
        <v>45885</v>
      </c>
      <c r="J801" s="3" t="str">
        <f t="shared" si="63"/>
        <v>Sat</v>
      </c>
      <c r="K801" s="2">
        <v>0.47847222222222224</v>
      </c>
      <c r="L801">
        <f t="shared" si="64"/>
        <v>11</v>
      </c>
      <c r="M801">
        <f>_xlfn.XLOOKUP(B801,Email_Data!A:A,Email_Data!C:C,"Organic",0)</f>
        <v>1</v>
      </c>
      <c r="N801">
        <f>_xlfn.XLOOKUP(Table1[[#This Row],[Filmmaker_ID]],Email_Data!$A:$A,Email_Data!$G:$G,"Not Found")</f>
        <v>8</v>
      </c>
    </row>
    <row r="802" spans="1:14" x14ac:dyDescent="0.3">
      <c r="A802" t="s">
        <v>3080</v>
      </c>
      <c r="B802" t="s">
        <v>708</v>
      </c>
      <c r="C802" t="s">
        <v>6287</v>
      </c>
      <c r="D802" t="s">
        <v>6301</v>
      </c>
      <c r="E802" t="str">
        <f t="shared" si="60"/>
        <v>Germany</v>
      </c>
      <c r="F802" s="1">
        <f t="shared" si="61"/>
        <v>50</v>
      </c>
      <c r="G802">
        <v>0.3</v>
      </c>
      <c r="H802" s="1">
        <f t="shared" si="62"/>
        <v>35</v>
      </c>
      <c r="I802" s="3">
        <v>45849</v>
      </c>
      <c r="J802" s="3" t="str">
        <f t="shared" si="63"/>
        <v>Fri</v>
      </c>
      <c r="K802" s="2">
        <v>0.67291666666666672</v>
      </c>
      <c r="L802">
        <f t="shared" si="64"/>
        <v>16</v>
      </c>
      <c r="M802">
        <f>_xlfn.XLOOKUP(B802,Email_Data!A:A,Email_Data!C:C,"Organic",0)</f>
        <v>0</v>
      </c>
      <c r="N802">
        <f>_xlfn.XLOOKUP(Table1[[#This Row],[Filmmaker_ID]],Email_Data!$A:$A,Email_Data!$G:$G,"Not Found")</f>
        <v>7</v>
      </c>
    </row>
    <row r="803" spans="1:14" x14ac:dyDescent="0.3">
      <c r="A803" t="s">
        <v>3081</v>
      </c>
      <c r="B803" t="s">
        <v>709</v>
      </c>
      <c r="C803" t="s">
        <v>6286</v>
      </c>
      <c r="D803" t="s">
        <v>6317</v>
      </c>
      <c r="E803" t="str">
        <f t="shared" si="60"/>
        <v>Others</v>
      </c>
      <c r="F803" s="1">
        <f t="shared" si="61"/>
        <v>50</v>
      </c>
      <c r="G803">
        <v>0.3</v>
      </c>
      <c r="H803" s="1">
        <f t="shared" si="62"/>
        <v>35</v>
      </c>
      <c r="I803" s="3">
        <v>45879</v>
      </c>
      <c r="J803" s="3" t="str">
        <f t="shared" si="63"/>
        <v>Sun</v>
      </c>
      <c r="K803" s="2">
        <v>0.54027777777777775</v>
      </c>
      <c r="L803">
        <f t="shared" si="64"/>
        <v>12</v>
      </c>
      <c r="M803" t="str">
        <f>_xlfn.XLOOKUP(B803,Email_Data!A:A,Email_Data!C:C,"Organic",0)</f>
        <v>Organic</v>
      </c>
      <c r="N803" t="str">
        <f>_xlfn.XLOOKUP(Table1[[#This Row],[Filmmaker_ID]],Email_Data!$A:$A,Email_Data!$G:$G,"Not Found")</f>
        <v>Not Found</v>
      </c>
    </row>
    <row r="804" spans="1:14" x14ac:dyDescent="0.3">
      <c r="A804" t="s">
        <v>3082</v>
      </c>
      <c r="B804" t="s">
        <v>135</v>
      </c>
      <c r="C804" t="s">
        <v>6286</v>
      </c>
      <c r="D804" t="s">
        <v>6297</v>
      </c>
      <c r="E804" t="str">
        <f t="shared" si="60"/>
        <v>India</v>
      </c>
      <c r="F804" s="1">
        <f t="shared" si="61"/>
        <v>50</v>
      </c>
      <c r="G804">
        <v>0</v>
      </c>
      <c r="H804" s="1">
        <f t="shared" si="62"/>
        <v>50</v>
      </c>
      <c r="I804" s="3">
        <v>45880</v>
      </c>
      <c r="J804" s="3" t="str">
        <f t="shared" si="63"/>
        <v>Mon</v>
      </c>
      <c r="K804" s="2">
        <v>0.74513888888888891</v>
      </c>
      <c r="L804">
        <f t="shared" si="64"/>
        <v>17</v>
      </c>
      <c r="M804">
        <f>_xlfn.XLOOKUP(B804,Email_Data!A:A,Email_Data!C:C,"Organic",0)</f>
        <v>1</v>
      </c>
      <c r="N804">
        <f>_xlfn.XLOOKUP(Table1[[#This Row],[Filmmaker_ID]],Email_Data!$A:$A,Email_Data!$G:$G,"Not Found")</f>
        <v>16</v>
      </c>
    </row>
    <row r="805" spans="1:14" x14ac:dyDescent="0.3">
      <c r="A805" t="s">
        <v>3083</v>
      </c>
      <c r="B805" t="s">
        <v>621</v>
      </c>
      <c r="C805" t="s">
        <v>6292</v>
      </c>
      <c r="D805" t="s">
        <v>6297</v>
      </c>
      <c r="E805" t="str">
        <f t="shared" si="60"/>
        <v>India</v>
      </c>
      <c r="F805" s="1">
        <f t="shared" si="61"/>
        <v>80</v>
      </c>
      <c r="G805">
        <v>0.3</v>
      </c>
      <c r="H805" s="1">
        <f t="shared" si="62"/>
        <v>56</v>
      </c>
      <c r="I805" s="3">
        <v>45858</v>
      </c>
      <c r="J805" s="3" t="str">
        <f t="shared" si="63"/>
        <v>Sun</v>
      </c>
      <c r="K805" s="2">
        <v>0.70416666666666672</v>
      </c>
      <c r="L805">
        <f t="shared" si="64"/>
        <v>16</v>
      </c>
      <c r="M805" t="str">
        <f>_xlfn.XLOOKUP(B805,Email_Data!A:A,Email_Data!C:C,"Organic",0)</f>
        <v>Organic</v>
      </c>
      <c r="N805" t="str">
        <f>_xlfn.XLOOKUP(Table1[[#This Row],[Filmmaker_ID]],Email_Data!$A:$A,Email_Data!$G:$G,"Not Found")</f>
        <v>Not Found</v>
      </c>
    </row>
    <row r="806" spans="1:14" x14ac:dyDescent="0.3">
      <c r="A806" t="s">
        <v>3084</v>
      </c>
      <c r="B806" t="s">
        <v>710</v>
      </c>
      <c r="C806" t="s">
        <v>6287</v>
      </c>
      <c r="D806" t="s">
        <v>6305</v>
      </c>
      <c r="E806" t="str">
        <f t="shared" si="60"/>
        <v>Australia</v>
      </c>
      <c r="F806" s="1">
        <f t="shared" si="61"/>
        <v>50</v>
      </c>
      <c r="G806">
        <v>0.3</v>
      </c>
      <c r="H806" s="1">
        <f t="shared" si="62"/>
        <v>35</v>
      </c>
      <c r="I806" s="3">
        <v>45843</v>
      </c>
      <c r="J806" s="3" t="str">
        <f t="shared" si="63"/>
        <v>Sat</v>
      </c>
      <c r="K806" s="2">
        <v>0.74027777777777781</v>
      </c>
      <c r="L806">
        <f t="shared" si="64"/>
        <v>17</v>
      </c>
      <c r="M806">
        <f>_xlfn.XLOOKUP(B806,Email_Data!A:A,Email_Data!C:C,"Organic",0)</f>
        <v>0</v>
      </c>
      <c r="N806">
        <f>_xlfn.XLOOKUP(Table1[[#This Row],[Filmmaker_ID]],Email_Data!$A:$A,Email_Data!$G:$G,"Not Found")</f>
        <v>14</v>
      </c>
    </row>
    <row r="807" spans="1:14" x14ac:dyDescent="0.3">
      <c r="A807" t="s">
        <v>3085</v>
      </c>
      <c r="B807" t="s">
        <v>711</v>
      </c>
      <c r="C807" t="s">
        <v>6284</v>
      </c>
      <c r="D807" t="s">
        <v>6307</v>
      </c>
      <c r="E807" t="str">
        <f t="shared" si="60"/>
        <v>Brazil</v>
      </c>
      <c r="F807" s="1">
        <f t="shared" si="61"/>
        <v>50</v>
      </c>
      <c r="G807">
        <v>0.3</v>
      </c>
      <c r="H807" s="1">
        <f t="shared" si="62"/>
        <v>35</v>
      </c>
      <c r="I807" s="3">
        <v>45851</v>
      </c>
      <c r="J807" s="3" t="str">
        <f t="shared" si="63"/>
        <v>Sun</v>
      </c>
      <c r="K807" s="2">
        <v>0.42569444444444443</v>
      </c>
      <c r="L807">
        <f t="shared" si="64"/>
        <v>10</v>
      </c>
      <c r="M807">
        <f>_xlfn.XLOOKUP(B807,Email_Data!A:A,Email_Data!C:C,"Organic",0)</f>
        <v>0</v>
      </c>
      <c r="N807">
        <f>_xlfn.XLOOKUP(Table1[[#This Row],[Filmmaker_ID]],Email_Data!$A:$A,Email_Data!$G:$G,"Not Found")</f>
        <v>10</v>
      </c>
    </row>
    <row r="808" spans="1:14" x14ac:dyDescent="0.3">
      <c r="A808" t="s">
        <v>3086</v>
      </c>
      <c r="B808" t="s">
        <v>228</v>
      </c>
      <c r="C808" t="s">
        <v>6288</v>
      </c>
      <c r="D808" t="s">
        <v>6299</v>
      </c>
      <c r="E808" t="str">
        <f t="shared" si="60"/>
        <v>United Kingdom</v>
      </c>
      <c r="F808" s="1">
        <f t="shared" si="61"/>
        <v>70</v>
      </c>
      <c r="G808">
        <v>0.1</v>
      </c>
      <c r="H808" s="1">
        <f t="shared" si="62"/>
        <v>63</v>
      </c>
      <c r="I808" s="3">
        <v>45855</v>
      </c>
      <c r="J808" s="3" t="str">
        <f t="shared" si="63"/>
        <v>Thu</v>
      </c>
      <c r="K808" s="2">
        <v>0.60277777777777775</v>
      </c>
      <c r="L808">
        <f t="shared" si="64"/>
        <v>14</v>
      </c>
      <c r="M808" t="str">
        <f>_xlfn.XLOOKUP(B808,Email_Data!A:A,Email_Data!C:C,"Organic",0)</f>
        <v>Organic</v>
      </c>
      <c r="N808" t="str">
        <f>_xlfn.XLOOKUP(Table1[[#This Row],[Filmmaker_ID]],Email_Data!$A:$A,Email_Data!$G:$G,"Not Found")</f>
        <v>Not Found</v>
      </c>
    </row>
    <row r="809" spans="1:14" x14ac:dyDescent="0.3">
      <c r="A809" t="s">
        <v>3087</v>
      </c>
      <c r="B809" t="s">
        <v>712</v>
      </c>
      <c r="C809" t="s">
        <v>6287</v>
      </c>
      <c r="D809" t="s">
        <v>6317</v>
      </c>
      <c r="E809" t="str">
        <f t="shared" si="60"/>
        <v>Others</v>
      </c>
      <c r="F809" s="1">
        <f t="shared" si="61"/>
        <v>50</v>
      </c>
      <c r="G809">
        <v>0.3</v>
      </c>
      <c r="H809" s="1">
        <f t="shared" si="62"/>
        <v>35</v>
      </c>
      <c r="I809" s="3">
        <v>45849</v>
      </c>
      <c r="J809" s="3" t="str">
        <f t="shared" si="63"/>
        <v>Fri</v>
      </c>
      <c r="K809" s="2">
        <v>0.45208333333333334</v>
      </c>
      <c r="L809">
        <f t="shared" si="64"/>
        <v>10</v>
      </c>
      <c r="M809">
        <f>_xlfn.XLOOKUP(B809,Email_Data!A:A,Email_Data!C:C,"Organic",0)</f>
        <v>0</v>
      </c>
      <c r="N809">
        <f>_xlfn.XLOOKUP(Table1[[#This Row],[Filmmaker_ID]],Email_Data!$A:$A,Email_Data!$G:$G,"Not Found")</f>
        <v>7</v>
      </c>
    </row>
    <row r="810" spans="1:14" x14ac:dyDescent="0.3">
      <c r="A810" t="s">
        <v>3088</v>
      </c>
      <c r="B810" t="s">
        <v>713</v>
      </c>
      <c r="C810" t="s">
        <v>6287</v>
      </c>
      <c r="D810" t="s">
        <v>6297</v>
      </c>
      <c r="E810" t="str">
        <f t="shared" si="60"/>
        <v>India</v>
      </c>
      <c r="F810" s="1">
        <f t="shared" si="61"/>
        <v>50</v>
      </c>
      <c r="G810">
        <v>0.3</v>
      </c>
      <c r="H810" s="1">
        <f t="shared" si="62"/>
        <v>35</v>
      </c>
      <c r="I810" s="3">
        <v>45886</v>
      </c>
      <c r="J810" s="3" t="str">
        <f t="shared" si="63"/>
        <v>Sun</v>
      </c>
      <c r="K810" s="2">
        <v>0.54583333333333328</v>
      </c>
      <c r="L810">
        <f t="shared" si="64"/>
        <v>13</v>
      </c>
      <c r="M810">
        <f>_xlfn.XLOOKUP(B810,Email_Data!A:A,Email_Data!C:C,"Organic",0)</f>
        <v>0</v>
      </c>
      <c r="N810">
        <f>_xlfn.XLOOKUP(Table1[[#This Row],[Filmmaker_ID]],Email_Data!$A:$A,Email_Data!$G:$G,"Not Found")</f>
        <v>14</v>
      </c>
    </row>
    <row r="811" spans="1:14" x14ac:dyDescent="0.3">
      <c r="A811" t="s">
        <v>3089</v>
      </c>
      <c r="B811" t="s">
        <v>714</v>
      </c>
      <c r="C811" t="s">
        <v>6284</v>
      </c>
      <c r="D811" t="s">
        <v>6301</v>
      </c>
      <c r="E811" t="str">
        <f t="shared" si="60"/>
        <v>Germany</v>
      </c>
      <c r="F811" s="1">
        <f t="shared" si="61"/>
        <v>50</v>
      </c>
      <c r="G811">
        <v>0.2</v>
      </c>
      <c r="H811" s="1">
        <f t="shared" si="62"/>
        <v>40</v>
      </c>
      <c r="I811" s="3">
        <v>45894</v>
      </c>
      <c r="J811" s="3" t="str">
        <f t="shared" si="63"/>
        <v>Mon</v>
      </c>
      <c r="K811" s="2">
        <v>0.4284722222222222</v>
      </c>
      <c r="L811">
        <f t="shared" si="64"/>
        <v>10</v>
      </c>
      <c r="M811">
        <f>_xlfn.XLOOKUP(B811,Email_Data!A:A,Email_Data!C:C,"Organic",0)</f>
        <v>0</v>
      </c>
      <c r="N811">
        <f>_xlfn.XLOOKUP(Table1[[#This Row],[Filmmaker_ID]],Email_Data!$A:$A,Email_Data!$G:$G,"Not Found")</f>
        <v>19</v>
      </c>
    </row>
    <row r="812" spans="1:14" x14ac:dyDescent="0.3">
      <c r="A812" t="s">
        <v>3090</v>
      </c>
      <c r="B812" t="s">
        <v>626</v>
      </c>
      <c r="C812" t="s">
        <v>6285</v>
      </c>
      <c r="D812" t="s">
        <v>6317</v>
      </c>
      <c r="E812" t="str">
        <f t="shared" si="60"/>
        <v>Others</v>
      </c>
      <c r="F812" s="1">
        <f t="shared" si="61"/>
        <v>50</v>
      </c>
      <c r="G812">
        <v>0</v>
      </c>
      <c r="H812" s="1">
        <f t="shared" si="62"/>
        <v>50</v>
      </c>
      <c r="I812" s="3">
        <v>45844</v>
      </c>
      <c r="J812" s="3" t="str">
        <f t="shared" si="63"/>
        <v>Sun</v>
      </c>
      <c r="K812" s="2">
        <v>0.54791666666666672</v>
      </c>
      <c r="L812">
        <f t="shared" si="64"/>
        <v>13</v>
      </c>
      <c r="M812" t="str">
        <f>_xlfn.XLOOKUP(B812,Email_Data!A:A,Email_Data!C:C,"Organic",0)</f>
        <v>Organic</v>
      </c>
      <c r="N812" t="str">
        <f>_xlfn.XLOOKUP(Table1[[#This Row],[Filmmaker_ID]],Email_Data!$A:$A,Email_Data!$G:$G,"Not Found")</f>
        <v>Not Found</v>
      </c>
    </row>
    <row r="813" spans="1:14" x14ac:dyDescent="0.3">
      <c r="A813" t="s">
        <v>3091</v>
      </c>
      <c r="B813" t="s">
        <v>715</v>
      </c>
      <c r="C813" t="s">
        <v>6287</v>
      </c>
      <c r="D813" t="s">
        <v>6317</v>
      </c>
      <c r="E813" t="str">
        <f t="shared" si="60"/>
        <v>Others</v>
      </c>
      <c r="F813" s="1">
        <f t="shared" si="61"/>
        <v>50</v>
      </c>
      <c r="G813">
        <v>0.2</v>
      </c>
      <c r="H813" s="1">
        <f t="shared" si="62"/>
        <v>40</v>
      </c>
      <c r="I813" s="3">
        <v>45891</v>
      </c>
      <c r="J813" s="3" t="str">
        <f t="shared" si="63"/>
        <v>Fri</v>
      </c>
      <c r="K813" s="2">
        <v>0.54513888888888884</v>
      </c>
      <c r="L813">
        <f t="shared" si="64"/>
        <v>13</v>
      </c>
      <c r="M813">
        <f>_xlfn.XLOOKUP(B813,Email_Data!A:A,Email_Data!C:C,"Organic",0)</f>
        <v>0</v>
      </c>
      <c r="N813">
        <f>_xlfn.XLOOKUP(Table1[[#This Row],[Filmmaker_ID]],Email_Data!$A:$A,Email_Data!$G:$G,"Not Found")</f>
        <v>13</v>
      </c>
    </row>
    <row r="814" spans="1:14" x14ac:dyDescent="0.3">
      <c r="A814" t="s">
        <v>3092</v>
      </c>
      <c r="B814" t="s">
        <v>716</v>
      </c>
      <c r="C814" t="s">
        <v>6292</v>
      </c>
      <c r="D814" t="s">
        <v>6309</v>
      </c>
      <c r="E814" t="str">
        <f t="shared" si="60"/>
        <v>France</v>
      </c>
      <c r="F814" s="1">
        <f t="shared" si="61"/>
        <v>80</v>
      </c>
      <c r="G814">
        <v>0.2</v>
      </c>
      <c r="H814" s="1">
        <f t="shared" si="62"/>
        <v>64</v>
      </c>
      <c r="I814" s="3">
        <v>45865</v>
      </c>
      <c r="J814" s="3" t="str">
        <f t="shared" si="63"/>
        <v>Sun</v>
      </c>
      <c r="K814" s="2">
        <v>0.64513888888888893</v>
      </c>
      <c r="L814">
        <f t="shared" si="64"/>
        <v>15</v>
      </c>
      <c r="M814">
        <f>_xlfn.XLOOKUP(B814,Email_Data!A:A,Email_Data!C:C,"Organic",0)</f>
        <v>0</v>
      </c>
      <c r="N814">
        <f>_xlfn.XLOOKUP(Table1[[#This Row],[Filmmaker_ID]],Email_Data!$A:$A,Email_Data!$G:$G,"Not Found")</f>
        <v>13</v>
      </c>
    </row>
    <row r="815" spans="1:14" x14ac:dyDescent="0.3">
      <c r="A815" t="s">
        <v>3093</v>
      </c>
      <c r="B815" t="s">
        <v>717</v>
      </c>
      <c r="C815" t="s">
        <v>6292</v>
      </c>
      <c r="D815" t="s">
        <v>6317</v>
      </c>
      <c r="E815" t="str">
        <f t="shared" si="60"/>
        <v>Others</v>
      </c>
      <c r="F815" s="1">
        <f t="shared" si="61"/>
        <v>80</v>
      </c>
      <c r="G815">
        <v>0.4</v>
      </c>
      <c r="H815" s="1">
        <f t="shared" si="62"/>
        <v>48</v>
      </c>
      <c r="I815" s="3">
        <v>45860</v>
      </c>
      <c r="J815" s="3" t="str">
        <f t="shared" si="63"/>
        <v>Tue</v>
      </c>
      <c r="K815" s="2">
        <v>0.375</v>
      </c>
      <c r="L815">
        <f t="shared" si="64"/>
        <v>9</v>
      </c>
      <c r="M815">
        <f>_xlfn.XLOOKUP(B815,Email_Data!A:A,Email_Data!C:C,"Organic",0)</f>
        <v>0</v>
      </c>
      <c r="N815">
        <f>_xlfn.XLOOKUP(Table1[[#This Row],[Filmmaker_ID]],Email_Data!$A:$A,Email_Data!$G:$G,"Not Found")</f>
        <v>17</v>
      </c>
    </row>
    <row r="816" spans="1:14" x14ac:dyDescent="0.3">
      <c r="A816" t="s">
        <v>3094</v>
      </c>
      <c r="B816" t="s">
        <v>718</v>
      </c>
      <c r="C816" t="s">
        <v>6286</v>
      </c>
      <c r="D816" t="s">
        <v>6297</v>
      </c>
      <c r="E816" t="str">
        <f t="shared" si="60"/>
        <v>India</v>
      </c>
      <c r="F816" s="1">
        <f t="shared" si="61"/>
        <v>50</v>
      </c>
      <c r="G816">
        <v>0.3</v>
      </c>
      <c r="H816" s="1">
        <f t="shared" si="62"/>
        <v>35</v>
      </c>
      <c r="I816" s="3">
        <v>45895</v>
      </c>
      <c r="J816" s="3" t="str">
        <f t="shared" si="63"/>
        <v>Tue</v>
      </c>
      <c r="K816" s="2">
        <v>0.59027777777777779</v>
      </c>
      <c r="L816">
        <f t="shared" si="64"/>
        <v>14</v>
      </c>
      <c r="M816" t="str">
        <f>_xlfn.XLOOKUP(B816,Email_Data!A:A,Email_Data!C:C,"Organic",0)</f>
        <v>Organic</v>
      </c>
      <c r="N816" t="str">
        <f>_xlfn.XLOOKUP(Table1[[#This Row],[Filmmaker_ID]],Email_Data!$A:$A,Email_Data!$G:$G,"Not Found")</f>
        <v>Not Found</v>
      </c>
    </row>
    <row r="817" spans="1:14" x14ac:dyDescent="0.3">
      <c r="A817" t="s">
        <v>3095</v>
      </c>
      <c r="B817" t="s">
        <v>719</v>
      </c>
      <c r="C817" t="s">
        <v>6292</v>
      </c>
      <c r="D817" t="s">
        <v>6297</v>
      </c>
      <c r="E817" t="str">
        <f t="shared" si="60"/>
        <v>India</v>
      </c>
      <c r="F817" s="1">
        <f t="shared" si="61"/>
        <v>80</v>
      </c>
      <c r="G817">
        <v>0.2</v>
      </c>
      <c r="H817" s="1">
        <f t="shared" si="62"/>
        <v>64</v>
      </c>
      <c r="I817" s="3">
        <v>45878</v>
      </c>
      <c r="J817" s="3" t="str">
        <f t="shared" si="63"/>
        <v>Sat</v>
      </c>
      <c r="K817" s="2">
        <v>0.50694444444444442</v>
      </c>
      <c r="L817">
        <f t="shared" si="64"/>
        <v>12</v>
      </c>
      <c r="M817">
        <f>_xlfn.XLOOKUP(B817,Email_Data!A:A,Email_Data!C:C,"Organic",0)</f>
        <v>0</v>
      </c>
      <c r="N817">
        <f>_xlfn.XLOOKUP(Table1[[#This Row],[Filmmaker_ID]],Email_Data!$A:$A,Email_Data!$G:$G,"Not Found")</f>
        <v>14</v>
      </c>
    </row>
    <row r="818" spans="1:14" x14ac:dyDescent="0.3">
      <c r="A818" t="s">
        <v>3096</v>
      </c>
      <c r="B818" t="s">
        <v>720</v>
      </c>
      <c r="C818" t="s">
        <v>6290</v>
      </c>
      <c r="D818" t="s">
        <v>6297</v>
      </c>
      <c r="E818" t="str">
        <f t="shared" si="60"/>
        <v>India</v>
      </c>
      <c r="F818" s="1">
        <f t="shared" si="61"/>
        <v>50</v>
      </c>
      <c r="G818">
        <v>0.2</v>
      </c>
      <c r="H818" s="1">
        <f t="shared" si="62"/>
        <v>40</v>
      </c>
      <c r="I818" s="3">
        <v>45889</v>
      </c>
      <c r="J818" s="3" t="str">
        <f t="shared" si="63"/>
        <v>Wed</v>
      </c>
      <c r="K818" s="2">
        <v>0.50555555555555554</v>
      </c>
      <c r="L818">
        <f t="shared" si="64"/>
        <v>12</v>
      </c>
      <c r="M818">
        <f>_xlfn.XLOOKUP(B818,Email_Data!A:A,Email_Data!C:C,"Organic",0)</f>
        <v>1</v>
      </c>
      <c r="N818">
        <f>_xlfn.XLOOKUP(Table1[[#This Row],[Filmmaker_ID]],Email_Data!$A:$A,Email_Data!$G:$G,"Not Found")</f>
        <v>8</v>
      </c>
    </row>
    <row r="819" spans="1:14" x14ac:dyDescent="0.3">
      <c r="A819" t="s">
        <v>3097</v>
      </c>
      <c r="B819" t="s">
        <v>721</v>
      </c>
      <c r="C819" t="s">
        <v>6292</v>
      </c>
      <c r="D819" t="s">
        <v>6307</v>
      </c>
      <c r="E819" t="str">
        <f t="shared" si="60"/>
        <v>Brazil</v>
      </c>
      <c r="F819" s="1">
        <f t="shared" si="61"/>
        <v>80</v>
      </c>
      <c r="G819">
        <v>0.3</v>
      </c>
      <c r="H819" s="1">
        <f t="shared" si="62"/>
        <v>56</v>
      </c>
      <c r="I819" s="3">
        <v>45881</v>
      </c>
      <c r="J819" s="3" t="str">
        <f t="shared" si="63"/>
        <v>Tue</v>
      </c>
      <c r="K819" s="2">
        <v>0.57847222222222228</v>
      </c>
      <c r="L819">
        <f t="shared" si="64"/>
        <v>13</v>
      </c>
      <c r="M819">
        <f>_xlfn.XLOOKUP(B819,Email_Data!A:A,Email_Data!C:C,"Organic",0)</f>
        <v>0</v>
      </c>
      <c r="N819">
        <f>_xlfn.XLOOKUP(Table1[[#This Row],[Filmmaker_ID]],Email_Data!$A:$A,Email_Data!$G:$G,"Not Found")</f>
        <v>10</v>
      </c>
    </row>
    <row r="820" spans="1:14" x14ac:dyDescent="0.3">
      <c r="A820" t="s">
        <v>3098</v>
      </c>
      <c r="B820" t="s">
        <v>722</v>
      </c>
      <c r="C820" t="s">
        <v>6282</v>
      </c>
      <c r="D820" t="s">
        <v>6295</v>
      </c>
      <c r="E820" t="str">
        <f t="shared" si="60"/>
        <v>United States</v>
      </c>
      <c r="F820" s="1">
        <f t="shared" si="61"/>
        <v>70</v>
      </c>
      <c r="G820">
        <v>0.3</v>
      </c>
      <c r="H820" s="1">
        <f t="shared" si="62"/>
        <v>49</v>
      </c>
      <c r="I820" s="3">
        <v>45858</v>
      </c>
      <c r="J820" s="3" t="str">
        <f t="shared" si="63"/>
        <v>Sun</v>
      </c>
      <c r="K820" s="2">
        <v>0.39027777777777778</v>
      </c>
      <c r="L820">
        <f t="shared" si="64"/>
        <v>9</v>
      </c>
      <c r="M820" t="str">
        <f>_xlfn.XLOOKUP(B820,Email_Data!A:A,Email_Data!C:C,"Organic",0)</f>
        <v>Organic</v>
      </c>
      <c r="N820" t="str">
        <f>_xlfn.XLOOKUP(Table1[[#This Row],[Filmmaker_ID]],Email_Data!$A:$A,Email_Data!$G:$G,"Not Found")</f>
        <v>Not Found</v>
      </c>
    </row>
    <row r="821" spans="1:14" x14ac:dyDescent="0.3">
      <c r="A821" t="s">
        <v>3099</v>
      </c>
      <c r="B821" t="s">
        <v>723</v>
      </c>
      <c r="C821" t="s">
        <v>6287</v>
      </c>
      <c r="D821" t="s">
        <v>6295</v>
      </c>
      <c r="E821" t="str">
        <f t="shared" si="60"/>
        <v>United States</v>
      </c>
      <c r="F821" s="1">
        <f t="shared" si="61"/>
        <v>50</v>
      </c>
      <c r="G821">
        <v>0</v>
      </c>
      <c r="H821" s="1">
        <f t="shared" si="62"/>
        <v>50</v>
      </c>
      <c r="I821" s="3">
        <v>45840</v>
      </c>
      <c r="J821" s="3" t="str">
        <f t="shared" si="63"/>
        <v>Wed</v>
      </c>
      <c r="K821" s="2">
        <v>0.4548611111111111</v>
      </c>
      <c r="L821">
        <f t="shared" si="64"/>
        <v>10</v>
      </c>
      <c r="M821">
        <f>_xlfn.XLOOKUP(B821,Email_Data!A:A,Email_Data!C:C,"Organic",0)</f>
        <v>0</v>
      </c>
      <c r="N821">
        <f>_xlfn.XLOOKUP(Table1[[#This Row],[Filmmaker_ID]],Email_Data!$A:$A,Email_Data!$G:$G,"Not Found")</f>
        <v>17</v>
      </c>
    </row>
    <row r="822" spans="1:14" x14ac:dyDescent="0.3">
      <c r="A822" t="s">
        <v>3100</v>
      </c>
      <c r="B822" t="s">
        <v>724</v>
      </c>
      <c r="C822" t="s">
        <v>6285</v>
      </c>
      <c r="D822" t="s">
        <v>6317</v>
      </c>
      <c r="E822" t="str">
        <f t="shared" si="60"/>
        <v>Others</v>
      </c>
      <c r="F822" s="1">
        <f t="shared" si="61"/>
        <v>50</v>
      </c>
      <c r="G822">
        <v>0.3</v>
      </c>
      <c r="H822" s="1">
        <f t="shared" si="62"/>
        <v>35</v>
      </c>
      <c r="I822" s="3">
        <v>45897</v>
      </c>
      <c r="J822" s="3" t="str">
        <f t="shared" si="63"/>
        <v>Thu</v>
      </c>
      <c r="K822" s="2">
        <v>0.59583333333333333</v>
      </c>
      <c r="L822">
        <f t="shared" si="64"/>
        <v>14</v>
      </c>
      <c r="M822" t="str">
        <f>_xlfn.XLOOKUP(B822,Email_Data!A:A,Email_Data!C:C,"Organic",0)</f>
        <v>Organic</v>
      </c>
      <c r="N822" t="str">
        <f>_xlfn.XLOOKUP(Table1[[#This Row],[Filmmaker_ID]],Email_Data!$A:$A,Email_Data!$G:$G,"Not Found")</f>
        <v>Not Found</v>
      </c>
    </row>
    <row r="823" spans="1:14" x14ac:dyDescent="0.3">
      <c r="A823" t="s">
        <v>3101</v>
      </c>
      <c r="B823" t="s">
        <v>725</v>
      </c>
      <c r="C823" t="s">
        <v>6283</v>
      </c>
      <c r="D823" t="s">
        <v>6317</v>
      </c>
      <c r="E823" t="str">
        <f t="shared" si="60"/>
        <v>Others</v>
      </c>
      <c r="F823" s="1">
        <f t="shared" si="61"/>
        <v>80</v>
      </c>
      <c r="G823">
        <v>0.3</v>
      </c>
      <c r="H823" s="1">
        <f t="shared" si="62"/>
        <v>56</v>
      </c>
      <c r="I823" s="3">
        <v>45885</v>
      </c>
      <c r="J823" s="3" t="str">
        <f t="shared" si="63"/>
        <v>Sat</v>
      </c>
      <c r="K823" s="2">
        <v>0.49791666666666667</v>
      </c>
      <c r="L823">
        <f t="shared" si="64"/>
        <v>11</v>
      </c>
      <c r="M823">
        <f>_xlfn.XLOOKUP(B823,Email_Data!A:A,Email_Data!C:C,"Organic",0)</f>
        <v>1</v>
      </c>
      <c r="N823">
        <f>_xlfn.XLOOKUP(Table1[[#This Row],[Filmmaker_ID]],Email_Data!$A:$A,Email_Data!$G:$G,"Not Found")</f>
        <v>13</v>
      </c>
    </row>
    <row r="824" spans="1:14" x14ac:dyDescent="0.3">
      <c r="A824" t="s">
        <v>3102</v>
      </c>
      <c r="B824" t="s">
        <v>726</v>
      </c>
      <c r="C824" t="s">
        <v>6287</v>
      </c>
      <c r="D824" t="s">
        <v>6297</v>
      </c>
      <c r="E824" t="str">
        <f t="shared" si="60"/>
        <v>India</v>
      </c>
      <c r="F824" s="1">
        <f t="shared" si="61"/>
        <v>50</v>
      </c>
      <c r="G824">
        <v>0.2</v>
      </c>
      <c r="H824" s="1">
        <f t="shared" si="62"/>
        <v>40</v>
      </c>
      <c r="I824" s="3">
        <v>45866</v>
      </c>
      <c r="J824" s="3" t="str">
        <f t="shared" si="63"/>
        <v>Mon</v>
      </c>
      <c r="K824" s="2">
        <v>0.64513888888888893</v>
      </c>
      <c r="L824">
        <f t="shared" si="64"/>
        <v>15</v>
      </c>
      <c r="M824">
        <f>_xlfn.XLOOKUP(B824,Email_Data!A:A,Email_Data!C:C,"Organic",0)</f>
        <v>1</v>
      </c>
      <c r="N824">
        <f>_xlfn.XLOOKUP(Table1[[#This Row],[Filmmaker_ID]],Email_Data!$A:$A,Email_Data!$G:$G,"Not Found")</f>
        <v>11</v>
      </c>
    </row>
    <row r="825" spans="1:14" x14ac:dyDescent="0.3">
      <c r="A825" t="s">
        <v>3103</v>
      </c>
      <c r="B825" t="s">
        <v>727</v>
      </c>
      <c r="C825" t="s">
        <v>6290</v>
      </c>
      <c r="D825" t="s">
        <v>6295</v>
      </c>
      <c r="E825" t="str">
        <f t="shared" si="60"/>
        <v>United States</v>
      </c>
      <c r="F825" s="1">
        <f t="shared" si="61"/>
        <v>50</v>
      </c>
      <c r="G825">
        <v>0.3</v>
      </c>
      <c r="H825" s="1">
        <f t="shared" si="62"/>
        <v>35</v>
      </c>
      <c r="I825" s="3">
        <v>45866</v>
      </c>
      <c r="J825" s="3" t="str">
        <f t="shared" si="63"/>
        <v>Mon</v>
      </c>
      <c r="K825" s="2">
        <v>0.58680555555555558</v>
      </c>
      <c r="L825">
        <f t="shared" si="64"/>
        <v>14</v>
      </c>
      <c r="M825">
        <f>_xlfn.XLOOKUP(B825,Email_Data!A:A,Email_Data!C:C,"Organic",0)</f>
        <v>0</v>
      </c>
      <c r="N825">
        <f>_xlfn.XLOOKUP(Table1[[#This Row],[Filmmaker_ID]],Email_Data!$A:$A,Email_Data!$G:$G,"Not Found")</f>
        <v>18</v>
      </c>
    </row>
    <row r="826" spans="1:14" x14ac:dyDescent="0.3">
      <c r="A826" t="s">
        <v>3104</v>
      </c>
      <c r="B826" t="s">
        <v>728</v>
      </c>
      <c r="C826" t="s">
        <v>6283</v>
      </c>
      <c r="D826" t="s">
        <v>6309</v>
      </c>
      <c r="E826" t="str">
        <f t="shared" si="60"/>
        <v>France</v>
      </c>
      <c r="F826" s="1">
        <f t="shared" si="61"/>
        <v>80</v>
      </c>
      <c r="G826">
        <v>0.4</v>
      </c>
      <c r="H826" s="1">
        <f t="shared" si="62"/>
        <v>48</v>
      </c>
      <c r="I826" s="3">
        <v>45897</v>
      </c>
      <c r="J826" s="3" t="str">
        <f t="shared" si="63"/>
        <v>Thu</v>
      </c>
      <c r="K826" s="2">
        <v>0.41944444444444445</v>
      </c>
      <c r="L826">
        <f t="shared" si="64"/>
        <v>10</v>
      </c>
      <c r="M826">
        <f>_xlfn.XLOOKUP(B826,Email_Data!A:A,Email_Data!C:C,"Organic",0)</f>
        <v>0</v>
      </c>
      <c r="N826">
        <f>_xlfn.XLOOKUP(Table1[[#This Row],[Filmmaker_ID]],Email_Data!$A:$A,Email_Data!$G:$G,"Not Found")</f>
        <v>14</v>
      </c>
    </row>
    <row r="827" spans="1:14" x14ac:dyDescent="0.3">
      <c r="A827" t="s">
        <v>3105</v>
      </c>
      <c r="B827" t="s">
        <v>729</v>
      </c>
      <c r="C827" t="s">
        <v>6291</v>
      </c>
      <c r="D827" t="s">
        <v>6301</v>
      </c>
      <c r="E827" t="str">
        <f t="shared" si="60"/>
        <v>Germany</v>
      </c>
      <c r="F827" s="1">
        <f t="shared" si="61"/>
        <v>50</v>
      </c>
      <c r="G827">
        <v>0</v>
      </c>
      <c r="H827" s="1">
        <f t="shared" si="62"/>
        <v>50</v>
      </c>
      <c r="I827" s="3">
        <v>45889</v>
      </c>
      <c r="J827" s="3" t="str">
        <f t="shared" si="63"/>
        <v>Wed</v>
      </c>
      <c r="K827" s="2">
        <v>0.48888888888888887</v>
      </c>
      <c r="L827">
        <f t="shared" si="64"/>
        <v>11</v>
      </c>
      <c r="M827">
        <f>_xlfn.XLOOKUP(B827,Email_Data!A:A,Email_Data!C:C,"Organic",0)</f>
        <v>1</v>
      </c>
      <c r="N827">
        <f>_xlfn.XLOOKUP(Table1[[#This Row],[Filmmaker_ID]],Email_Data!$A:$A,Email_Data!$G:$G,"Not Found")</f>
        <v>11</v>
      </c>
    </row>
    <row r="828" spans="1:14" x14ac:dyDescent="0.3">
      <c r="A828" t="s">
        <v>3106</v>
      </c>
      <c r="B828" t="s">
        <v>730</v>
      </c>
      <c r="C828" t="s">
        <v>6283</v>
      </c>
      <c r="D828" t="s">
        <v>6297</v>
      </c>
      <c r="E828" t="str">
        <f t="shared" si="60"/>
        <v>India</v>
      </c>
      <c r="F828" s="1">
        <f t="shared" si="61"/>
        <v>80</v>
      </c>
      <c r="G828">
        <v>0</v>
      </c>
      <c r="H828" s="1">
        <f t="shared" si="62"/>
        <v>80</v>
      </c>
      <c r="I828" s="3">
        <v>45876</v>
      </c>
      <c r="J828" s="3" t="str">
        <f t="shared" si="63"/>
        <v>Thu</v>
      </c>
      <c r="K828" s="2">
        <v>0.51180555555555551</v>
      </c>
      <c r="L828">
        <f t="shared" si="64"/>
        <v>12</v>
      </c>
      <c r="M828" t="str">
        <f>_xlfn.XLOOKUP(B828,Email_Data!A:A,Email_Data!C:C,"Organic",0)</f>
        <v>Organic</v>
      </c>
      <c r="N828" t="str">
        <f>_xlfn.XLOOKUP(Table1[[#This Row],[Filmmaker_ID]],Email_Data!$A:$A,Email_Data!$G:$G,"Not Found")</f>
        <v>Not Found</v>
      </c>
    </row>
    <row r="829" spans="1:14" x14ac:dyDescent="0.3">
      <c r="A829" t="s">
        <v>3107</v>
      </c>
      <c r="B829" t="s">
        <v>731</v>
      </c>
      <c r="C829" t="s">
        <v>6291</v>
      </c>
      <c r="D829" t="s">
        <v>6313</v>
      </c>
      <c r="E829" t="str">
        <f t="shared" si="60"/>
        <v>South Korea</v>
      </c>
      <c r="F829" s="1">
        <f t="shared" si="61"/>
        <v>50</v>
      </c>
      <c r="G829">
        <v>0.4</v>
      </c>
      <c r="H829" s="1">
        <f t="shared" si="62"/>
        <v>30</v>
      </c>
      <c r="I829" s="3">
        <v>45874</v>
      </c>
      <c r="J829" s="3" t="str">
        <f t="shared" si="63"/>
        <v>Tue</v>
      </c>
      <c r="K829" s="2">
        <v>0.37638888888888888</v>
      </c>
      <c r="L829">
        <f t="shared" si="64"/>
        <v>9</v>
      </c>
      <c r="M829" t="str">
        <f>_xlfn.XLOOKUP(B829,Email_Data!A:A,Email_Data!C:C,"Organic",0)</f>
        <v>Organic</v>
      </c>
      <c r="N829" t="str">
        <f>_xlfn.XLOOKUP(Table1[[#This Row],[Filmmaker_ID]],Email_Data!$A:$A,Email_Data!$G:$G,"Not Found")</f>
        <v>Not Found</v>
      </c>
    </row>
    <row r="830" spans="1:14" x14ac:dyDescent="0.3">
      <c r="A830" t="s">
        <v>3108</v>
      </c>
      <c r="B830" t="s">
        <v>732</v>
      </c>
      <c r="C830" t="s">
        <v>6287</v>
      </c>
      <c r="D830" t="s">
        <v>6309</v>
      </c>
      <c r="E830" t="str">
        <f t="shared" si="60"/>
        <v>France</v>
      </c>
      <c r="F830" s="1">
        <f t="shared" si="61"/>
        <v>50</v>
      </c>
      <c r="G830">
        <v>0.2</v>
      </c>
      <c r="H830" s="1">
        <f t="shared" si="62"/>
        <v>40</v>
      </c>
      <c r="I830" s="3">
        <v>45867</v>
      </c>
      <c r="J830" s="3" t="str">
        <f t="shared" si="63"/>
        <v>Tue</v>
      </c>
      <c r="K830" s="2">
        <v>0.42083333333333334</v>
      </c>
      <c r="L830">
        <f t="shared" si="64"/>
        <v>10</v>
      </c>
      <c r="M830">
        <f>_xlfn.XLOOKUP(B830,Email_Data!A:A,Email_Data!C:C,"Organic",0)</f>
        <v>1</v>
      </c>
      <c r="N830">
        <f>_xlfn.XLOOKUP(Table1[[#This Row],[Filmmaker_ID]],Email_Data!$A:$A,Email_Data!$G:$G,"Not Found")</f>
        <v>15</v>
      </c>
    </row>
    <row r="831" spans="1:14" x14ac:dyDescent="0.3">
      <c r="A831" t="s">
        <v>3109</v>
      </c>
      <c r="B831" t="s">
        <v>85</v>
      </c>
      <c r="C831" t="s">
        <v>6286</v>
      </c>
      <c r="D831" t="s">
        <v>6317</v>
      </c>
      <c r="E831" t="str">
        <f t="shared" si="60"/>
        <v>Others</v>
      </c>
      <c r="F831" s="1">
        <f t="shared" si="61"/>
        <v>50</v>
      </c>
      <c r="G831">
        <v>0.2</v>
      </c>
      <c r="H831" s="1">
        <f t="shared" si="62"/>
        <v>40</v>
      </c>
      <c r="I831" s="3">
        <v>45842</v>
      </c>
      <c r="J831" s="3" t="str">
        <f t="shared" si="63"/>
        <v>Fri</v>
      </c>
      <c r="K831" s="2">
        <v>0.73472222222222228</v>
      </c>
      <c r="L831">
        <f t="shared" si="64"/>
        <v>17</v>
      </c>
      <c r="M831">
        <f>_xlfn.XLOOKUP(B831,Email_Data!A:A,Email_Data!C:C,"Organic",0)</f>
        <v>0</v>
      </c>
      <c r="N831">
        <f>_xlfn.XLOOKUP(Table1[[#This Row],[Filmmaker_ID]],Email_Data!$A:$A,Email_Data!$G:$G,"Not Found")</f>
        <v>13</v>
      </c>
    </row>
    <row r="832" spans="1:14" x14ac:dyDescent="0.3">
      <c r="A832" t="s">
        <v>3110</v>
      </c>
      <c r="B832" t="s">
        <v>733</v>
      </c>
      <c r="C832" t="s">
        <v>6283</v>
      </c>
      <c r="D832" t="s">
        <v>6315</v>
      </c>
      <c r="E832" t="str">
        <f t="shared" si="60"/>
        <v>Nigeria</v>
      </c>
      <c r="F832" s="1">
        <f t="shared" si="61"/>
        <v>80</v>
      </c>
      <c r="G832">
        <v>0.3</v>
      </c>
      <c r="H832" s="1">
        <f t="shared" si="62"/>
        <v>56</v>
      </c>
      <c r="I832" s="3">
        <v>45891</v>
      </c>
      <c r="J832" s="3" t="str">
        <f t="shared" si="63"/>
        <v>Fri</v>
      </c>
      <c r="K832" s="2">
        <v>0.39305555555555555</v>
      </c>
      <c r="L832">
        <f t="shared" si="64"/>
        <v>9</v>
      </c>
      <c r="M832">
        <f>_xlfn.XLOOKUP(B832,Email_Data!A:A,Email_Data!C:C,"Organic",0)</f>
        <v>0</v>
      </c>
      <c r="N832">
        <f>_xlfn.XLOOKUP(Table1[[#This Row],[Filmmaker_ID]],Email_Data!$A:$A,Email_Data!$G:$G,"Not Found")</f>
        <v>14</v>
      </c>
    </row>
    <row r="833" spans="1:14" x14ac:dyDescent="0.3">
      <c r="A833" t="s">
        <v>3111</v>
      </c>
      <c r="B833" t="s">
        <v>734</v>
      </c>
      <c r="C833" t="s">
        <v>6287</v>
      </c>
      <c r="D833" t="s">
        <v>6303</v>
      </c>
      <c r="E833" t="str">
        <f t="shared" si="60"/>
        <v>Canada</v>
      </c>
      <c r="F833" s="1">
        <f t="shared" si="61"/>
        <v>50</v>
      </c>
      <c r="G833">
        <v>0.2</v>
      </c>
      <c r="H833" s="1">
        <f t="shared" si="62"/>
        <v>40</v>
      </c>
      <c r="I833" s="3">
        <v>45853</v>
      </c>
      <c r="J833" s="3" t="str">
        <f t="shared" si="63"/>
        <v>Tue</v>
      </c>
      <c r="K833" s="2">
        <v>0.49861111111111112</v>
      </c>
      <c r="L833">
        <f t="shared" si="64"/>
        <v>11</v>
      </c>
      <c r="M833">
        <f>_xlfn.XLOOKUP(B833,Email_Data!A:A,Email_Data!C:C,"Organic",0)</f>
        <v>0</v>
      </c>
      <c r="N833">
        <f>_xlfn.XLOOKUP(Table1[[#This Row],[Filmmaker_ID]],Email_Data!$A:$A,Email_Data!$G:$G,"Not Found")</f>
        <v>16</v>
      </c>
    </row>
    <row r="834" spans="1:14" x14ac:dyDescent="0.3">
      <c r="A834" t="s">
        <v>3112</v>
      </c>
      <c r="B834" t="s">
        <v>735</v>
      </c>
      <c r="C834" t="s">
        <v>6292</v>
      </c>
      <c r="D834" t="s">
        <v>6295</v>
      </c>
      <c r="E834" t="str">
        <f t="shared" ref="E834:E897" si="65">VLOOKUP(D834,CODECHECK,2,FALSE)</f>
        <v>United States</v>
      </c>
      <c r="F834" s="1">
        <f t="shared" ref="F834:F897" si="66">VLOOKUP(C834,Pricelist,2,FALSE)</f>
        <v>80</v>
      </c>
      <c r="G834">
        <v>0</v>
      </c>
      <c r="H834" s="1">
        <f t="shared" ref="H834:H897" si="67">F834-(G834*F834)</f>
        <v>80</v>
      </c>
      <c r="I834" s="3">
        <v>45848</v>
      </c>
      <c r="J834" s="3" t="str">
        <f t="shared" ref="J834:J897" si="68">TEXT(I834,"ddd")</f>
        <v>Thu</v>
      </c>
      <c r="K834" s="2">
        <v>0.45416666666666666</v>
      </c>
      <c r="L834">
        <f t="shared" ref="L834:L897" si="69">HOUR(K834)</f>
        <v>10</v>
      </c>
      <c r="M834">
        <f>_xlfn.XLOOKUP(B834,Email_Data!A:A,Email_Data!C:C,"Organic",0)</f>
        <v>0</v>
      </c>
      <c r="N834">
        <f>_xlfn.XLOOKUP(Table1[[#This Row],[Filmmaker_ID]],Email_Data!$A:$A,Email_Data!$G:$G,"Not Found")</f>
        <v>11</v>
      </c>
    </row>
    <row r="835" spans="1:14" x14ac:dyDescent="0.3">
      <c r="A835" t="s">
        <v>3113</v>
      </c>
      <c r="B835" t="s">
        <v>736</v>
      </c>
      <c r="C835" t="s">
        <v>6283</v>
      </c>
      <c r="D835" t="s">
        <v>6311</v>
      </c>
      <c r="E835" t="str">
        <f t="shared" si="65"/>
        <v>Mexico</v>
      </c>
      <c r="F835" s="1">
        <f t="shared" si="66"/>
        <v>80</v>
      </c>
      <c r="G835">
        <v>0.3</v>
      </c>
      <c r="H835" s="1">
        <f t="shared" si="67"/>
        <v>56</v>
      </c>
      <c r="I835" s="3">
        <v>45860</v>
      </c>
      <c r="J835" s="3" t="str">
        <f t="shared" si="68"/>
        <v>Tue</v>
      </c>
      <c r="K835" s="2">
        <v>0.54027777777777775</v>
      </c>
      <c r="L835">
        <f t="shared" si="69"/>
        <v>12</v>
      </c>
      <c r="M835">
        <f>_xlfn.XLOOKUP(B835,Email_Data!A:A,Email_Data!C:C,"Organic",0)</f>
        <v>0</v>
      </c>
      <c r="N835">
        <f>_xlfn.XLOOKUP(Table1[[#This Row],[Filmmaker_ID]],Email_Data!$A:$A,Email_Data!$G:$G,"Not Found")</f>
        <v>8</v>
      </c>
    </row>
    <row r="836" spans="1:14" x14ac:dyDescent="0.3">
      <c r="A836" t="s">
        <v>3114</v>
      </c>
      <c r="B836" t="s">
        <v>737</v>
      </c>
      <c r="C836" t="s">
        <v>6288</v>
      </c>
      <c r="D836" t="s">
        <v>6297</v>
      </c>
      <c r="E836" t="str">
        <f t="shared" si="65"/>
        <v>India</v>
      </c>
      <c r="F836" s="1">
        <f t="shared" si="66"/>
        <v>70</v>
      </c>
      <c r="G836">
        <v>0.1</v>
      </c>
      <c r="H836" s="1">
        <f t="shared" si="67"/>
        <v>63</v>
      </c>
      <c r="I836" s="3">
        <v>45892</v>
      </c>
      <c r="J836" s="3" t="str">
        <f t="shared" si="68"/>
        <v>Sat</v>
      </c>
      <c r="K836" s="2">
        <v>0.7368055555555556</v>
      </c>
      <c r="L836">
        <f t="shared" si="69"/>
        <v>17</v>
      </c>
      <c r="M836">
        <f>_xlfn.XLOOKUP(B836,Email_Data!A:A,Email_Data!C:C,"Organic",0)</f>
        <v>0</v>
      </c>
      <c r="N836">
        <f>_xlfn.XLOOKUP(Table1[[#This Row],[Filmmaker_ID]],Email_Data!$A:$A,Email_Data!$G:$G,"Not Found")</f>
        <v>19</v>
      </c>
    </row>
    <row r="837" spans="1:14" x14ac:dyDescent="0.3">
      <c r="A837" t="s">
        <v>3115</v>
      </c>
      <c r="B837" t="s">
        <v>738</v>
      </c>
      <c r="C837" t="s">
        <v>6285</v>
      </c>
      <c r="D837" t="s">
        <v>6315</v>
      </c>
      <c r="E837" t="str">
        <f t="shared" si="65"/>
        <v>Nigeria</v>
      </c>
      <c r="F837" s="1">
        <f t="shared" si="66"/>
        <v>50</v>
      </c>
      <c r="G837">
        <v>0.4</v>
      </c>
      <c r="H837" s="1">
        <f t="shared" si="67"/>
        <v>30</v>
      </c>
      <c r="I837" s="3">
        <v>45894</v>
      </c>
      <c r="J837" s="3" t="str">
        <f t="shared" si="68"/>
        <v>Mon</v>
      </c>
      <c r="K837" s="2">
        <v>0.39513888888888887</v>
      </c>
      <c r="L837">
        <f t="shared" si="69"/>
        <v>9</v>
      </c>
      <c r="M837">
        <f>_xlfn.XLOOKUP(B837,Email_Data!A:A,Email_Data!C:C,"Organic",0)</f>
        <v>1</v>
      </c>
      <c r="N837">
        <f>_xlfn.XLOOKUP(Table1[[#This Row],[Filmmaker_ID]],Email_Data!$A:$A,Email_Data!$G:$G,"Not Found")</f>
        <v>9</v>
      </c>
    </row>
    <row r="838" spans="1:14" x14ac:dyDescent="0.3">
      <c r="A838" t="s">
        <v>3116</v>
      </c>
      <c r="B838" t="s">
        <v>226</v>
      </c>
      <c r="C838" t="s">
        <v>6281</v>
      </c>
      <c r="D838" t="s">
        <v>6297</v>
      </c>
      <c r="E838" t="str">
        <f t="shared" si="65"/>
        <v>India</v>
      </c>
      <c r="F838" s="1">
        <f t="shared" si="66"/>
        <v>70</v>
      </c>
      <c r="G838">
        <v>0.2</v>
      </c>
      <c r="H838" s="1">
        <f t="shared" si="67"/>
        <v>56</v>
      </c>
      <c r="I838" s="3">
        <v>45893</v>
      </c>
      <c r="J838" s="3" t="str">
        <f t="shared" si="68"/>
        <v>Sun</v>
      </c>
      <c r="K838" s="2">
        <v>0.57916666666666672</v>
      </c>
      <c r="L838">
        <f t="shared" si="69"/>
        <v>13</v>
      </c>
      <c r="M838">
        <f>_xlfn.XLOOKUP(B838,Email_Data!A:A,Email_Data!C:C,"Organic",0)</f>
        <v>0</v>
      </c>
      <c r="N838">
        <f>_xlfn.XLOOKUP(Table1[[#This Row],[Filmmaker_ID]],Email_Data!$A:$A,Email_Data!$G:$G,"Not Found")</f>
        <v>18</v>
      </c>
    </row>
    <row r="839" spans="1:14" x14ac:dyDescent="0.3">
      <c r="A839" t="s">
        <v>3117</v>
      </c>
      <c r="B839" t="s">
        <v>739</v>
      </c>
      <c r="C839" t="s">
        <v>6291</v>
      </c>
      <c r="D839" t="s">
        <v>6295</v>
      </c>
      <c r="E839" t="str">
        <f t="shared" si="65"/>
        <v>United States</v>
      </c>
      <c r="F839" s="1">
        <f t="shared" si="66"/>
        <v>50</v>
      </c>
      <c r="G839">
        <v>0.4</v>
      </c>
      <c r="H839" s="1">
        <f t="shared" si="67"/>
        <v>30</v>
      </c>
      <c r="I839" s="3">
        <v>45857</v>
      </c>
      <c r="J839" s="3" t="str">
        <f t="shared" si="68"/>
        <v>Sat</v>
      </c>
      <c r="K839" s="2">
        <v>0.57916666666666672</v>
      </c>
      <c r="L839">
        <f t="shared" si="69"/>
        <v>13</v>
      </c>
      <c r="M839" t="str">
        <f>_xlfn.XLOOKUP(B839,Email_Data!A:A,Email_Data!C:C,"Organic",0)</f>
        <v>Organic</v>
      </c>
      <c r="N839" t="str">
        <f>_xlfn.XLOOKUP(Table1[[#This Row],[Filmmaker_ID]],Email_Data!$A:$A,Email_Data!$G:$G,"Not Found")</f>
        <v>Not Found</v>
      </c>
    </row>
    <row r="840" spans="1:14" x14ac:dyDescent="0.3">
      <c r="A840" t="s">
        <v>3118</v>
      </c>
      <c r="B840" t="s">
        <v>282</v>
      </c>
      <c r="C840" t="s">
        <v>6286</v>
      </c>
      <c r="D840" t="s">
        <v>6299</v>
      </c>
      <c r="E840" t="str">
        <f t="shared" si="65"/>
        <v>United Kingdom</v>
      </c>
      <c r="F840" s="1">
        <f t="shared" si="66"/>
        <v>50</v>
      </c>
      <c r="G840">
        <v>0.1</v>
      </c>
      <c r="H840" s="1">
        <f t="shared" si="67"/>
        <v>45</v>
      </c>
      <c r="I840" s="3">
        <v>45845</v>
      </c>
      <c r="J840" s="3" t="str">
        <f t="shared" si="68"/>
        <v>Mon</v>
      </c>
      <c r="K840" s="2">
        <v>0.5493055555555556</v>
      </c>
      <c r="L840">
        <f t="shared" si="69"/>
        <v>13</v>
      </c>
      <c r="M840">
        <f>_xlfn.XLOOKUP(B840,Email_Data!A:A,Email_Data!C:C,"Organic",0)</f>
        <v>0</v>
      </c>
      <c r="N840">
        <f>_xlfn.XLOOKUP(Table1[[#This Row],[Filmmaker_ID]],Email_Data!$A:$A,Email_Data!$G:$G,"Not Found")</f>
        <v>14</v>
      </c>
    </row>
    <row r="841" spans="1:14" x14ac:dyDescent="0.3">
      <c r="A841" t="s">
        <v>3119</v>
      </c>
      <c r="B841" t="s">
        <v>740</v>
      </c>
      <c r="C841" t="s">
        <v>6287</v>
      </c>
      <c r="D841" t="s">
        <v>6301</v>
      </c>
      <c r="E841" t="str">
        <f t="shared" si="65"/>
        <v>Germany</v>
      </c>
      <c r="F841" s="1">
        <f t="shared" si="66"/>
        <v>50</v>
      </c>
      <c r="G841">
        <v>0.3</v>
      </c>
      <c r="H841" s="1">
        <f t="shared" si="67"/>
        <v>35</v>
      </c>
      <c r="I841" s="3">
        <v>45893</v>
      </c>
      <c r="J841" s="3" t="str">
        <f t="shared" si="68"/>
        <v>Sun</v>
      </c>
      <c r="K841" s="2">
        <v>0.58819444444444446</v>
      </c>
      <c r="L841">
        <f t="shared" si="69"/>
        <v>14</v>
      </c>
      <c r="M841">
        <f>_xlfn.XLOOKUP(B841,Email_Data!A:A,Email_Data!C:C,"Organic",0)</f>
        <v>0</v>
      </c>
      <c r="N841">
        <f>_xlfn.XLOOKUP(Table1[[#This Row],[Filmmaker_ID]],Email_Data!$A:$A,Email_Data!$G:$G,"Not Found")</f>
        <v>17</v>
      </c>
    </row>
    <row r="842" spans="1:14" x14ac:dyDescent="0.3">
      <c r="A842" t="s">
        <v>3120</v>
      </c>
      <c r="B842" t="s">
        <v>741</v>
      </c>
      <c r="C842" t="s">
        <v>6281</v>
      </c>
      <c r="D842" t="s">
        <v>6297</v>
      </c>
      <c r="E842" t="str">
        <f t="shared" si="65"/>
        <v>India</v>
      </c>
      <c r="F842" s="1">
        <f t="shared" si="66"/>
        <v>70</v>
      </c>
      <c r="G842">
        <v>0.4</v>
      </c>
      <c r="H842" s="1">
        <f t="shared" si="67"/>
        <v>42</v>
      </c>
      <c r="I842" s="3">
        <v>45862</v>
      </c>
      <c r="J842" s="3" t="str">
        <f t="shared" si="68"/>
        <v>Thu</v>
      </c>
      <c r="K842" s="2">
        <v>0.58263888888888893</v>
      </c>
      <c r="L842">
        <f t="shared" si="69"/>
        <v>13</v>
      </c>
      <c r="M842">
        <f>_xlfn.XLOOKUP(B842,Email_Data!A:A,Email_Data!C:C,"Organic",0)</f>
        <v>0</v>
      </c>
      <c r="N842">
        <f>_xlfn.XLOOKUP(Table1[[#This Row],[Filmmaker_ID]],Email_Data!$A:$A,Email_Data!$G:$G,"Not Found")</f>
        <v>18</v>
      </c>
    </row>
    <row r="843" spans="1:14" x14ac:dyDescent="0.3">
      <c r="A843" t="s">
        <v>3121</v>
      </c>
      <c r="B843" t="s">
        <v>742</v>
      </c>
      <c r="C843" t="s">
        <v>6283</v>
      </c>
      <c r="D843" t="s">
        <v>6299</v>
      </c>
      <c r="E843" t="str">
        <f t="shared" si="65"/>
        <v>United Kingdom</v>
      </c>
      <c r="F843" s="1">
        <f t="shared" si="66"/>
        <v>80</v>
      </c>
      <c r="G843">
        <v>0</v>
      </c>
      <c r="H843" s="1">
        <f t="shared" si="67"/>
        <v>80</v>
      </c>
      <c r="I843" s="3">
        <v>45892</v>
      </c>
      <c r="J843" s="3" t="str">
        <f t="shared" si="68"/>
        <v>Sat</v>
      </c>
      <c r="K843" s="2">
        <v>0.47638888888888886</v>
      </c>
      <c r="L843">
        <f t="shared" si="69"/>
        <v>11</v>
      </c>
      <c r="M843">
        <f>_xlfn.XLOOKUP(B843,Email_Data!A:A,Email_Data!C:C,"Organic",0)</f>
        <v>0</v>
      </c>
      <c r="N843">
        <f>_xlfn.XLOOKUP(Table1[[#This Row],[Filmmaker_ID]],Email_Data!$A:$A,Email_Data!$G:$G,"Not Found")</f>
        <v>17</v>
      </c>
    </row>
    <row r="844" spans="1:14" x14ac:dyDescent="0.3">
      <c r="A844" t="s">
        <v>3122</v>
      </c>
      <c r="B844" t="s">
        <v>743</v>
      </c>
      <c r="C844" t="s">
        <v>6286</v>
      </c>
      <c r="D844" t="s">
        <v>6295</v>
      </c>
      <c r="E844" t="str">
        <f t="shared" si="65"/>
        <v>United States</v>
      </c>
      <c r="F844" s="1">
        <f t="shared" si="66"/>
        <v>50</v>
      </c>
      <c r="G844">
        <v>0.2</v>
      </c>
      <c r="H844" s="1">
        <f t="shared" si="67"/>
        <v>40</v>
      </c>
      <c r="I844" s="3">
        <v>45866</v>
      </c>
      <c r="J844" s="3" t="str">
        <f t="shared" si="68"/>
        <v>Mon</v>
      </c>
      <c r="K844" s="2">
        <v>0.67291666666666672</v>
      </c>
      <c r="L844">
        <f t="shared" si="69"/>
        <v>16</v>
      </c>
      <c r="M844">
        <f>_xlfn.XLOOKUP(B844,Email_Data!A:A,Email_Data!C:C,"Organic",0)</f>
        <v>0</v>
      </c>
      <c r="N844">
        <f>_xlfn.XLOOKUP(Table1[[#This Row],[Filmmaker_ID]],Email_Data!$A:$A,Email_Data!$G:$G,"Not Found")</f>
        <v>17</v>
      </c>
    </row>
    <row r="845" spans="1:14" x14ac:dyDescent="0.3">
      <c r="A845" t="s">
        <v>3123</v>
      </c>
      <c r="B845" t="s">
        <v>744</v>
      </c>
      <c r="C845" t="s">
        <v>6290</v>
      </c>
      <c r="D845" t="s">
        <v>6299</v>
      </c>
      <c r="E845" t="str">
        <f t="shared" si="65"/>
        <v>United Kingdom</v>
      </c>
      <c r="F845" s="1">
        <f t="shared" si="66"/>
        <v>50</v>
      </c>
      <c r="G845">
        <v>0.3</v>
      </c>
      <c r="H845" s="1">
        <f t="shared" si="67"/>
        <v>35</v>
      </c>
      <c r="I845" s="3">
        <v>45849</v>
      </c>
      <c r="J845" s="3" t="str">
        <f t="shared" si="68"/>
        <v>Fri</v>
      </c>
      <c r="K845" s="2">
        <v>0.57916666666666672</v>
      </c>
      <c r="L845">
        <f t="shared" si="69"/>
        <v>13</v>
      </c>
      <c r="M845">
        <f>_xlfn.XLOOKUP(B845,Email_Data!A:A,Email_Data!C:C,"Organic",0)</f>
        <v>1</v>
      </c>
      <c r="N845">
        <f>_xlfn.XLOOKUP(Table1[[#This Row],[Filmmaker_ID]],Email_Data!$A:$A,Email_Data!$G:$G,"Not Found")</f>
        <v>9</v>
      </c>
    </row>
    <row r="846" spans="1:14" x14ac:dyDescent="0.3">
      <c r="A846" t="s">
        <v>3124</v>
      </c>
      <c r="B846" t="s">
        <v>745</v>
      </c>
      <c r="C846" t="s">
        <v>6286</v>
      </c>
      <c r="D846" t="s">
        <v>6313</v>
      </c>
      <c r="E846" t="str">
        <f t="shared" si="65"/>
        <v>South Korea</v>
      </c>
      <c r="F846" s="1">
        <f t="shared" si="66"/>
        <v>50</v>
      </c>
      <c r="G846">
        <v>0.2</v>
      </c>
      <c r="H846" s="1">
        <f t="shared" si="67"/>
        <v>40</v>
      </c>
      <c r="I846" s="3">
        <v>45843</v>
      </c>
      <c r="J846" s="3" t="str">
        <f t="shared" si="68"/>
        <v>Sat</v>
      </c>
      <c r="K846" s="2">
        <v>0.61527777777777781</v>
      </c>
      <c r="L846">
        <f t="shared" si="69"/>
        <v>14</v>
      </c>
      <c r="M846">
        <f>_xlfn.XLOOKUP(B846,Email_Data!A:A,Email_Data!C:C,"Organic",0)</f>
        <v>0</v>
      </c>
      <c r="N846">
        <f>_xlfn.XLOOKUP(Table1[[#This Row],[Filmmaker_ID]],Email_Data!$A:$A,Email_Data!$G:$G,"Not Found")</f>
        <v>10</v>
      </c>
    </row>
    <row r="847" spans="1:14" x14ac:dyDescent="0.3">
      <c r="A847" t="s">
        <v>3125</v>
      </c>
      <c r="B847" t="s">
        <v>746</v>
      </c>
      <c r="C847" t="s">
        <v>6288</v>
      </c>
      <c r="D847" t="s">
        <v>6295</v>
      </c>
      <c r="E847" t="str">
        <f t="shared" si="65"/>
        <v>United States</v>
      </c>
      <c r="F847" s="1">
        <f t="shared" si="66"/>
        <v>70</v>
      </c>
      <c r="G847">
        <v>0.3</v>
      </c>
      <c r="H847" s="1">
        <f t="shared" si="67"/>
        <v>49</v>
      </c>
      <c r="I847" s="3">
        <v>45878</v>
      </c>
      <c r="J847" s="3" t="str">
        <f t="shared" si="68"/>
        <v>Sat</v>
      </c>
      <c r="K847" s="2">
        <v>0.42569444444444443</v>
      </c>
      <c r="L847">
        <f t="shared" si="69"/>
        <v>10</v>
      </c>
      <c r="M847">
        <f>_xlfn.XLOOKUP(B847,Email_Data!A:A,Email_Data!C:C,"Organic",0)</f>
        <v>0</v>
      </c>
      <c r="N847">
        <f>_xlfn.XLOOKUP(Table1[[#This Row],[Filmmaker_ID]],Email_Data!$A:$A,Email_Data!$G:$G,"Not Found")</f>
        <v>19</v>
      </c>
    </row>
    <row r="848" spans="1:14" x14ac:dyDescent="0.3">
      <c r="A848" t="s">
        <v>3126</v>
      </c>
      <c r="B848" t="s">
        <v>747</v>
      </c>
      <c r="C848" t="s">
        <v>6287</v>
      </c>
      <c r="D848" t="s">
        <v>6315</v>
      </c>
      <c r="E848" t="str">
        <f t="shared" si="65"/>
        <v>Nigeria</v>
      </c>
      <c r="F848" s="1">
        <f t="shared" si="66"/>
        <v>50</v>
      </c>
      <c r="G848">
        <v>0.2</v>
      </c>
      <c r="H848" s="1">
        <f t="shared" si="67"/>
        <v>40</v>
      </c>
      <c r="I848" s="3">
        <v>45887</v>
      </c>
      <c r="J848" s="3" t="str">
        <f t="shared" si="68"/>
        <v>Mon</v>
      </c>
      <c r="K848" s="2">
        <v>0.58125000000000004</v>
      </c>
      <c r="L848">
        <f t="shared" si="69"/>
        <v>13</v>
      </c>
      <c r="M848">
        <f>_xlfn.XLOOKUP(B848,Email_Data!A:A,Email_Data!C:C,"Organic",0)</f>
        <v>0</v>
      </c>
      <c r="N848">
        <f>_xlfn.XLOOKUP(Table1[[#This Row],[Filmmaker_ID]],Email_Data!$A:$A,Email_Data!$G:$G,"Not Found")</f>
        <v>7</v>
      </c>
    </row>
    <row r="849" spans="1:14" x14ac:dyDescent="0.3">
      <c r="A849" t="s">
        <v>3127</v>
      </c>
      <c r="B849" t="s">
        <v>748</v>
      </c>
      <c r="C849" t="s">
        <v>6284</v>
      </c>
      <c r="D849" t="s">
        <v>6301</v>
      </c>
      <c r="E849" t="str">
        <f t="shared" si="65"/>
        <v>Germany</v>
      </c>
      <c r="F849" s="1">
        <f t="shared" si="66"/>
        <v>50</v>
      </c>
      <c r="G849">
        <v>0.3</v>
      </c>
      <c r="H849" s="1">
        <f t="shared" si="67"/>
        <v>35</v>
      </c>
      <c r="I849" s="3">
        <v>45845</v>
      </c>
      <c r="J849" s="3" t="str">
        <f t="shared" si="68"/>
        <v>Mon</v>
      </c>
      <c r="K849" s="2">
        <v>0.64513888888888893</v>
      </c>
      <c r="L849">
        <f t="shared" si="69"/>
        <v>15</v>
      </c>
      <c r="M849">
        <f>_xlfn.XLOOKUP(B849,Email_Data!A:A,Email_Data!C:C,"Organic",0)</f>
        <v>1</v>
      </c>
      <c r="N849">
        <f>_xlfn.XLOOKUP(Table1[[#This Row],[Filmmaker_ID]],Email_Data!$A:$A,Email_Data!$G:$G,"Not Found")</f>
        <v>19</v>
      </c>
    </row>
    <row r="850" spans="1:14" x14ac:dyDescent="0.3">
      <c r="A850" t="s">
        <v>3128</v>
      </c>
      <c r="B850" t="s">
        <v>291</v>
      </c>
      <c r="C850" t="s">
        <v>6287</v>
      </c>
      <c r="D850" t="s">
        <v>6303</v>
      </c>
      <c r="E850" t="str">
        <f t="shared" si="65"/>
        <v>Canada</v>
      </c>
      <c r="F850" s="1">
        <f t="shared" si="66"/>
        <v>50</v>
      </c>
      <c r="G850">
        <v>0</v>
      </c>
      <c r="H850" s="1">
        <f t="shared" si="67"/>
        <v>50</v>
      </c>
      <c r="I850" s="3">
        <v>45898</v>
      </c>
      <c r="J850" s="3" t="str">
        <f t="shared" si="68"/>
        <v>Fri</v>
      </c>
      <c r="K850" s="2">
        <v>0.57708333333333328</v>
      </c>
      <c r="L850">
        <f t="shared" si="69"/>
        <v>13</v>
      </c>
      <c r="M850">
        <f>_xlfn.XLOOKUP(B850,Email_Data!A:A,Email_Data!C:C,"Organic",0)</f>
        <v>0</v>
      </c>
      <c r="N850">
        <f>_xlfn.XLOOKUP(Table1[[#This Row],[Filmmaker_ID]],Email_Data!$A:$A,Email_Data!$G:$G,"Not Found")</f>
        <v>16</v>
      </c>
    </row>
    <row r="851" spans="1:14" x14ac:dyDescent="0.3">
      <c r="A851" t="s">
        <v>3129</v>
      </c>
      <c r="B851" t="s">
        <v>268</v>
      </c>
      <c r="C851" t="s">
        <v>6284</v>
      </c>
      <c r="D851" t="s">
        <v>6297</v>
      </c>
      <c r="E851" t="str">
        <f t="shared" si="65"/>
        <v>India</v>
      </c>
      <c r="F851" s="1">
        <f t="shared" si="66"/>
        <v>50</v>
      </c>
      <c r="G851">
        <v>0.2</v>
      </c>
      <c r="H851" s="1">
        <f t="shared" si="67"/>
        <v>40</v>
      </c>
      <c r="I851" s="3">
        <v>45859</v>
      </c>
      <c r="J851" s="3" t="str">
        <f t="shared" si="68"/>
        <v>Mon</v>
      </c>
      <c r="K851" s="2">
        <v>0.43333333333333335</v>
      </c>
      <c r="L851">
        <f t="shared" si="69"/>
        <v>10</v>
      </c>
      <c r="M851">
        <f>_xlfn.XLOOKUP(B851,Email_Data!A:A,Email_Data!C:C,"Organic",0)</f>
        <v>0</v>
      </c>
      <c r="N851">
        <f>_xlfn.XLOOKUP(Table1[[#This Row],[Filmmaker_ID]],Email_Data!$A:$A,Email_Data!$G:$G,"Not Found")</f>
        <v>7</v>
      </c>
    </row>
    <row r="852" spans="1:14" x14ac:dyDescent="0.3">
      <c r="A852" t="s">
        <v>3130</v>
      </c>
      <c r="B852" t="s">
        <v>582</v>
      </c>
      <c r="C852" t="s">
        <v>6284</v>
      </c>
      <c r="D852" t="s">
        <v>6305</v>
      </c>
      <c r="E852" t="str">
        <f t="shared" si="65"/>
        <v>Australia</v>
      </c>
      <c r="F852" s="1">
        <f t="shared" si="66"/>
        <v>50</v>
      </c>
      <c r="G852">
        <v>0</v>
      </c>
      <c r="H852" s="1">
        <f t="shared" si="67"/>
        <v>50</v>
      </c>
      <c r="I852" s="3">
        <v>45843</v>
      </c>
      <c r="J852" s="3" t="str">
        <f t="shared" si="68"/>
        <v>Sat</v>
      </c>
      <c r="K852" s="2">
        <v>0.39930555555555558</v>
      </c>
      <c r="L852">
        <f t="shared" si="69"/>
        <v>9</v>
      </c>
      <c r="M852">
        <f>_xlfn.XLOOKUP(B852,Email_Data!A:A,Email_Data!C:C,"Organic",0)</f>
        <v>0</v>
      </c>
      <c r="N852">
        <f>_xlfn.XLOOKUP(Table1[[#This Row],[Filmmaker_ID]],Email_Data!$A:$A,Email_Data!$G:$G,"Not Found")</f>
        <v>16</v>
      </c>
    </row>
    <row r="853" spans="1:14" x14ac:dyDescent="0.3">
      <c r="A853" t="s">
        <v>3131</v>
      </c>
      <c r="B853" t="s">
        <v>749</v>
      </c>
      <c r="C853" t="s">
        <v>6287</v>
      </c>
      <c r="D853" t="s">
        <v>6305</v>
      </c>
      <c r="E853" t="str">
        <f t="shared" si="65"/>
        <v>Australia</v>
      </c>
      <c r="F853" s="1">
        <f t="shared" si="66"/>
        <v>50</v>
      </c>
      <c r="G853">
        <v>0.2</v>
      </c>
      <c r="H853" s="1">
        <f t="shared" si="67"/>
        <v>40</v>
      </c>
      <c r="I853" s="3">
        <v>45856</v>
      </c>
      <c r="J853" s="3" t="str">
        <f t="shared" si="68"/>
        <v>Fri</v>
      </c>
      <c r="K853" s="2">
        <v>0.5756944444444444</v>
      </c>
      <c r="L853">
        <f t="shared" si="69"/>
        <v>13</v>
      </c>
      <c r="M853">
        <f>_xlfn.XLOOKUP(B853,Email_Data!A:A,Email_Data!C:C,"Organic",0)</f>
        <v>0</v>
      </c>
      <c r="N853">
        <f>_xlfn.XLOOKUP(Table1[[#This Row],[Filmmaker_ID]],Email_Data!$A:$A,Email_Data!$G:$G,"Not Found")</f>
        <v>15</v>
      </c>
    </row>
    <row r="854" spans="1:14" x14ac:dyDescent="0.3">
      <c r="A854" t="s">
        <v>3132</v>
      </c>
      <c r="B854" t="s">
        <v>69</v>
      </c>
      <c r="C854" t="s">
        <v>6282</v>
      </c>
      <c r="D854" t="s">
        <v>6301</v>
      </c>
      <c r="E854" t="str">
        <f t="shared" si="65"/>
        <v>Germany</v>
      </c>
      <c r="F854" s="1">
        <f t="shared" si="66"/>
        <v>70</v>
      </c>
      <c r="G854">
        <v>0.2</v>
      </c>
      <c r="H854" s="1">
        <f t="shared" si="67"/>
        <v>56</v>
      </c>
      <c r="I854" s="3">
        <v>45882</v>
      </c>
      <c r="J854" s="3" t="str">
        <f t="shared" si="68"/>
        <v>Wed</v>
      </c>
      <c r="K854" s="2">
        <v>0.47499999999999998</v>
      </c>
      <c r="L854">
        <f t="shared" si="69"/>
        <v>11</v>
      </c>
      <c r="M854" t="str">
        <f>_xlfn.XLOOKUP(B854,Email_Data!A:A,Email_Data!C:C,"Organic",0)</f>
        <v>Organic</v>
      </c>
      <c r="N854" t="str">
        <f>_xlfn.XLOOKUP(Table1[[#This Row],[Filmmaker_ID]],Email_Data!$A:$A,Email_Data!$G:$G,"Not Found")</f>
        <v>Not Found</v>
      </c>
    </row>
    <row r="855" spans="1:14" x14ac:dyDescent="0.3">
      <c r="A855" t="s">
        <v>3133</v>
      </c>
      <c r="B855" t="s">
        <v>553</v>
      </c>
      <c r="C855" t="s">
        <v>6285</v>
      </c>
      <c r="D855" t="s">
        <v>6309</v>
      </c>
      <c r="E855" t="str">
        <f t="shared" si="65"/>
        <v>France</v>
      </c>
      <c r="F855" s="1">
        <f t="shared" si="66"/>
        <v>50</v>
      </c>
      <c r="G855">
        <v>0.2</v>
      </c>
      <c r="H855" s="1">
        <f t="shared" si="67"/>
        <v>40</v>
      </c>
      <c r="I855" s="3">
        <v>45880</v>
      </c>
      <c r="J855" s="3" t="str">
        <f t="shared" si="68"/>
        <v>Mon</v>
      </c>
      <c r="K855" s="2">
        <v>0.52777777777777779</v>
      </c>
      <c r="L855">
        <f t="shared" si="69"/>
        <v>12</v>
      </c>
      <c r="M855">
        <f>_xlfn.XLOOKUP(B855,Email_Data!A:A,Email_Data!C:C,"Organic",0)</f>
        <v>0</v>
      </c>
      <c r="N855">
        <f>_xlfn.XLOOKUP(Table1[[#This Row],[Filmmaker_ID]],Email_Data!$A:$A,Email_Data!$G:$G,"Not Found")</f>
        <v>14</v>
      </c>
    </row>
    <row r="856" spans="1:14" x14ac:dyDescent="0.3">
      <c r="A856" t="s">
        <v>3134</v>
      </c>
      <c r="B856" t="s">
        <v>136</v>
      </c>
      <c r="C856" t="s">
        <v>6287</v>
      </c>
      <c r="D856" t="s">
        <v>6295</v>
      </c>
      <c r="E856" t="str">
        <f t="shared" si="65"/>
        <v>United States</v>
      </c>
      <c r="F856" s="1">
        <f t="shared" si="66"/>
        <v>50</v>
      </c>
      <c r="G856">
        <v>0.2</v>
      </c>
      <c r="H856" s="1">
        <f t="shared" si="67"/>
        <v>40</v>
      </c>
      <c r="I856" s="3">
        <v>45868</v>
      </c>
      <c r="J856" s="3" t="str">
        <f t="shared" si="68"/>
        <v>Wed</v>
      </c>
      <c r="K856" s="2">
        <v>0.59722222222222221</v>
      </c>
      <c r="L856">
        <f t="shared" si="69"/>
        <v>14</v>
      </c>
      <c r="M856">
        <f>_xlfn.XLOOKUP(B856,Email_Data!A:A,Email_Data!C:C,"Organic",0)</f>
        <v>1</v>
      </c>
      <c r="N856">
        <f>_xlfn.XLOOKUP(Table1[[#This Row],[Filmmaker_ID]],Email_Data!$A:$A,Email_Data!$G:$G,"Not Found")</f>
        <v>15</v>
      </c>
    </row>
    <row r="857" spans="1:14" x14ac:dyDescent="0.3">
      <c r="A857" t="s">
        <v>3135</v>
      </c>
      <c r="B857" t="s">
        <v>750</v>
      </c>
      <c r="C857" t="s">
        <v>6284</v>
      </c>
      <c r="D857" t="s">
        <v>6303</v>
      </c>
      <c r="E857" t="str">
        <f t="shared" si="65"/>
        <v>Canada</v>
      </c>
      <c r="F857" s="1">
        <f t="shared" si="66"/>
        <v>50</v>
      </c>
      <c r="G857">
        <v>0.4</v>
      </c>
      <c r="H857" s="1">
        <f t="shared" si="67"/>
        <v>30</v>
      </c>
      <c r="I857" s="3">
        <v>45894</v>
      </c>
      <c r="J857" s="3" t="str">
        <f t="shared" si="68"/>
        <v>Mon</v>
      </c>
      <c r="K857" s="2">
        <v>0.5083333333333333</v>
      </c>
      <c r="L857">
        <f t="shared" si="69"/>
        <v>12</v>
      </c>
      <c r="M857">
        <f>_xlfn.XLOOKUP(B857,Email_Data!A:A,Email_Data!C:C,"Organic",0)</f>
        <v>0</v>
      </c>
      <c r="N857">
        <f>_xlfn.XLOOKUP(Table1[[#This Row],[Filmmaker_ID]],Email_Data!$A:$A,Email_Data!$G:$G,"Not Found")</f>
        <v>9</v>
      </c>
    </row>
    <row r="858" spans="1:14" x14ac:dyDescent="0.3">
      <c r="A858" t="s">
        <v>3136</v>
      </c>
      <c r="B858" t="s">
        <v>751</v>
      </c>
      <c r="C858" t="s">
        <v>6287</v>
      </c>
      <c r="D858" t="s">
        <v>6295</v>
      </c>
      <c r="E858" t="str">
        <f t="shared" si="65"/>
        <v>United States</v>
      </c>
      <c r="F858" s="1">
        <f t="shared" si="66"/>
        <v>50</v>
      </c>
      <c r="G858">
        <v>0.3</v>
      </c>
      <c r="H858" s="1">
        <f t="shared" si="67"/>
        <v>35</v>
      </c>
      <c r="I858" s="3">
        <v>45850</v>
      </c>
      <c r="J858" s="3" t="str">
        <f t="shared" si="68"/>
        <v>Sat</v>
      </c>
      <c r="K858" s="2">
        <v>0.50972222222222219</v>
      </c>
      <c r="L858">
        <f t="shared" si="69"/>
        <v>12</v>
      </c>
      <c r="M858" t="str">
        <f>_xlfn.XLOOKUP(B858,Email_Data!A:A,Email_Data!C:C,"Organic",0)</f>
        <v>Organic</v>
      </c>
      <c r="N858" t="str">
        <f>_xlfn.XLOOKUP(Table1[[#This Row],[Filmmaker_ID]],Email_Data!$A:$A,Email_Data!$G:$G,"Not Found")</f>
        <v>Not Found</v>
      </c>
    </row>
    <row r="859" spans="1:14" x14ac:dyDescent="0.3">
      <c r="A859" t="s">
        <v>3137</v>
      </c>
      <c r="B859" t="s">
        <v>752</v>
      </c>
      <c r="C859" t="s">
        <v>6292</v>
      </c>
      <c r="D859" t="s">
        <v>6295</v>
      </c>
      <c r="E859" t="str">
        <f t="shared" si="65"/>
        <v>United States</v>
      </c>
      <c r="F859" s="1">
        <f t="shared" si="66"/>
        <v>80</v>
      </c>
      <c r="G859">
        <v>0.1</v>
      </c>
      <c r="H859" s="1">
        <f t="shared" si="67"/>
        <v>72</v>
      </c>
      <c r="I859" s="3">
        <v>45867</v>
      </c>
      <c r="J859" s="3" t="str">
        <f t="shared" si="68"/>
        <v>Tue</v>
      </c>
      <c r="K859" s="2">
        <v>0.55138888888888893</v>
      </c>
      <c r="L859">
        <f t="shared" si="69"/>
        <v>13</v>
      </c>
      <c r="M859">
        <f>_xlfn.XLOOKUP(B859,Email_Data!A:A,Email_Data!C:C,"Organic",0)</f>
        <v>1</v>
      </c>
      <c r="N859">
        <f>_xlfn.XLOOKUP(Table1[[#This Row],[Filmmaker_ID]],Email_Data!$A:$A,Email_Data!$G:$G,"Not Found")</f>
        <v>12</v>
      </c>
    </row>
    <row r="860" spans="1:14" x14ac:dyDescent="0.3">
      <c r="A860" t="s">
        <v>3138</v>
      </c>
      <c r="B860" t="s">
        <v>753</v>
      </c>
      <c r="C860" t="s">
        <v>6286</v>
      </c>
      <c r="D860" t="s">
        <v>6313</v>
      </c>
      <c r="E860" t="str">
        <f t="shared" si="65"/>
        <v>South Korea</v>
      </c>
      <c r="F860" s="1">
        <f t="shared" si="66"/>
        <v>50</v>
      </c>
      <c r="G860">
        <v>0</v>
      </c>
      <c r="H860" s="1">
        <f t="shared" si="67"/>
        <v>50</v>
      </c>
      <c r="I860" s="3">
        <v>45897</v>
      </c>
      <c r="J860" s="3" t="str">
        <f t="shared" si="68"/>
        <v>Thu</v>
      </c>
      <c r="K860" s="2">
        <v>0.41249999999999998</v>
      </c>
      <c r="L860">
        <f t="shared" si="69"/>
        <v>9</v>
      </c>
      <c r="M860">
        <f>_xlfn.XLOOKUP(B860,Email_Data!A:A,Email_Data!C:C,"Organic",0)</f>
        <v>0</v>
      </c>
      <c r="N860">
        <f>_xlfn.XLOOKUP(Table1[[#This Row],[Filmmaker_ID]],Email_Data!$A:$A,Email_Data!$G:$G,"Not Found")</f>
        <v>8</v>
      </c>
    </row>
    <row r="861" spans="1:14" x14ac:dyDescent="0.3">
      <c r="A861" t="s">
        <v>3139</v>
      </c>
      <c r="B861" t="s">
        <v>754</v>
      </c>
      <c r="C861" t="s">
        <v>6291</v>
      </c>
      <c r="D861" t="s">
        <v>6309</v>
      </c>
      <c r="E861" t="str">
        <f t="shared" si="65"/>
        <v>France</v>
      </c>
      <c r="F861" s="1">
        <f t="shared" si="66"/>
        <v>50</v>
      </c>
      <c r="G861">
        <v>0.2</v>
      </c>
      <c r="H861" s="1">
        <f t="shared" si="67"/>
        <v>40</v>
      </c>
      <c r="I861" s="3">
        <v>45843</v>
      </c>
      <c r="J861" s="3" t="str">
        <f t="shared" si="68"/>
        <v>Sat</v>
      </c>
      <c r="K861" s="2">
        <v>0.58402777777777781</v>
      </c>
      <c r="L861">
        <f t="shared" si="69"/>
        <v>14</v>
      </c>
      <c r="M861" t="str">
        <f>_xlfn.XLOOKUP(B861,Email_Data!A:A,Email_Data!C:C,"Organic",0)</f>
        <v>Organic</v>
      </c>
      <c r="N861" t="str">
        <f>_xlfn.XLOOKUP(Table1[[#This Row],[Filmmaker_ID]],Email_Data!$A:$A,Email_Data!$G:$G,"Not Found")</f>
        <v>Not Found</v>
      </c>
    </row>
    <row r="862" spans="1:14" x14ac:dyDescent="0.3">
      <c r="A862" t="s">
        <v>3140</v>
      </c>
      <c r="B862" t="s">
        <v>755</v>
      </c>
      <c r="C862" t="s">
        <v>6282</v>
      </c>
      <c r="D862" t="s">
        <v>6313</v>
      </c>
      <c r="E862" t="str">
        <f t="shared" si="65"/>
        <v>South Korea</v>
      </c>
      <c r="F862" s="1">
        <f t="shared" si="66"/>
        <v>70</v>
      </c>
      <c r="G862">
        <v>0.1</v>
      </c>
      <c r="H862" s="1">
        <f t="shared" si="67"/>
        <v>63</v>
      </c>
      <c r="I862" s="3">
        <v>45890</v>
      </c>
      <c r="J862" s="3" t="str">
        <f t="shared" si="68"/>
        <v>Thu</v>
      </c>
      <c r="K862" s="2">
        <v>0.41458333333333336</v>
      </c>
      <c r="L862">
        <f t="shared" si="69"/>
        <v>9</v>
      </c>
      <c r="M862">
        <f>_xlfn.XLOOKUP(B862,Email_Data!A:A,Email_Data!C:C,"Organic",0)</f>
        <v>0</v>
      </c>
      <c r="N862">
        <f>_xlfn.XLOOKUP(Table1[[#This Row],[Filmmaker_ID]],Email_Data!$A:$A,Email_Data!$G:$G,"Not Found")</f>
        <v>17</v>
      </c>
    </row>
    <row r="863" spans="1:14" x14ac:dyDescent="0.3">
      <c r="A863" t="s">
        <v>3141</v>
      </c>
      <c r="B863" t="s">
        <v>756</v>
      </c>
      <c r="C863" t="s">
        <v>6287</v>
      </c>
      <c r="D863" t="s">
        <v>6299</v>
      </c>
      <c r="E863" t="str">
        <f t="shared" si="65"/>
        <v>United Kingdom</v>
      </c>
      <c r="F863" s="1">
        <f t="shared" si="66"/>
        <v>50</v>
      </c>
      <c r="G863">
        <v>0</v>
      </c>
      <c r="H863" s="1">
        <f t="shared" si="67"/>
        <v>50</v>
      </c>
      <c r="I863" s="3">
        <v>45881</v>
      </c>
      <c r="J863" s="3" t="str">
        <f t="shared" si="68"/>
        <v>Tue</v>
      </c>
      <c r="K863" s="2">
        <v>0.49930555555555556</v>
      </c>
      <c r="L863">
        <f t="shared" si="69"/>
        <v>11</v>
      </c>
      <c r="M863">
        <f>_xlfn.XLOOKUP(B863,Email_Data!A:A,Email_Data!C:C,"Organic",0)</f>
        <v>0</v>
      </c>
      <c r="N863">
        <f>_xlfn.XLOOKUP(Table1[[#This Row],[Filmmaker_ID]],Email_Data!$A:$A,Email_Data!$G:$G,"Not Found")</f>
        <v>17</v>
      </c>
    </row>
    <row r="864" spans="1:14" x14ac:dyDescent="0.3">
      <c r="A864" t="s">
        <v>3142</v>
      </c>
      <c r="B864" t="s">
        <v>757</v>
      </c>
      <c r="C864" t="s">
        <v>6292</v>
      </c>
      <c r="D864" t="s">
        <v>6313</v>
      </c>
      <c r="E864" t="str">
        <f t="shared" si="65"/>
        <v>South Korea</v>
      </c>
      <c r="F864" s="1">
        <f t="shared" si="66"/>
        <v>80</v>
      </c>
      <c r="G864">
        <v>0.1</v>
      </c>
      <c r="H864" s="1">
        <f t="shared" si="67"/>
        <v>72</v>
      </c>
      <c r="I864" s="3">
        <v>45893</v>
      </c>
      <c r="J864" s="3" t="str">
        <f t="shared" si="68"/>
        <v>Sun</v>
      </c>
      <c r="K864" s="2">
        <v>0.42222222222222222</v>
      </c>
      <c r="L864">
        <f t="shared" si="69"/>
        <v>10</v>
      </c>
      <c r="M864">
        <f>_xlfn.XLOOKUP(B864,Email_Data!A:A,Email_Data!C:C,"Organic",0)</f>
        <v>0</v>
      </c>
      <c r="N864">
        <f>_xlfn.XLOOKUP(Table1[[#This Row],[Filmmaker_ID]],Email_Data!$A:$A,Email_Data!$G:$G,"Not Found")</f>
        <v>11</v>
      </c>
    </row>
    <row r="865" spans="1:14" x14ac:dyDescent="0.3">
      <c r="A865" t="s">
        <v>3143</v>
      </c>
      <c r="B865" t="s">
        <v>758</v>
      </c>
      <c r="C865" t="s">
        <v>6284</v>
      </c>
      <c r="D865" t="s">
        <v>6301</v>
      </c>
      <c r="E865" t="str">
        <f t="shared" si="65"/>
        <v>Germany</v>
      </c>
      <c r="F865" s="1">
        <f t="shared" si="66"/>
        <v>50</v>
      </c>
      <c r="G865">
        <v>0.2</v>
      </c>
      <c r="H865" s="1">
        <f t="shared" si="67"/>
        <v>40</v>
      </c>
      <c r="I865" s="3">
        <v>45841</v>
      </c>
      <c r="J865" s="3" t="str">
        <f t="shared" si="68"/>
        <v>Thu</v>
      </c>
      <c r="K865" s="2">
        <v>0.71666666666666667</v>
      </c>
      <c r="L865">
        <f t="shared" si="69"/>
        <v>17</v>
      </c>
      <c r="M865">
        <f>_xlfn.XLOOKUP(B865,Email_Data!A:A,Email_Data!C:C,"Organic",0)</f>
        <v>0</v>
      </c>
      <c r="N865">
        <f>_xlfn.XLOOKUP(Table1[[#This Row],[Filmmaker_ID]],Email_Data!$A:$A,Email_Data!$G:$G,"Not Found")</f>
        <v>17</v>
      </c>
    </row>
    <row r="866" spans="1:14" x14ac:dyDescent="0.3">
      <c r="A866" t="s">
        <v>3144</v>
      </c>
      <c r="B866" t="s">
        <v>759</v>
      </c>
      <c r="C866" t="s">
        <v>6282</v>
      </c>
      <c r="D866" t="s">
        <v>6301</v>
      </c>
      <c r="E866" t="str">
        <f t="shared" si="65"/>
        <v>Germany</v>
      </c>
      <c r="F866" s="1">
        <f t="shared" si="66"/>
        <v>70</v>
      </c>
      <c r="G866">
        <v>0.3</v>
      </c>
      <c r="H866" s="1">
        <f t="shared" si="67"/>
        <v>49</v>
      </c>
      <c r="I866" s="3">
        <v>45891</v>
      </c>
      <c r="J866" s="3" t="str">
        <f t="shared" si="68"/>
        <v>Fri</v>
      </c>
      <c r="K866" s="2">
        <v>0.44444444444444442</v>
      </c>
      <c r="L866">
        <f t="shared" si="69"/>
        <v>10</v>
      </c>
      <c r="M866" t="str">
        <f>_xlfn.XLOOKUP(B866,Email_Data!A:A,Email_Data!C:C,"Organic",0)</f>
        <v>Organic</v>
      </c>
      <c r="N866" t="str">
        <f>_xlfn.XLOOKUP(Table1[[#This Row],[Filmmaker_ID]],Email_Data!$A:$A,Email_Data!$G:$G,"Not Found")</f>
        <v>Not Found</v>
      </c>
    </row>
    <row r="867" spans="1:14" x14ac:dyDescent="0.3">
      <c r="A867" t="s">
        <v>3145</v>
      </c>
      <c r="B867" t="s">
        <v>508</v>
      </c>
      <c r="C867" t="s">
        <v>6285</v>
      </c>
      <c r="D867" t="s">
        <v>6315</v>
      </c>
      <c r="E867" t="str">
        <f t="shared" si="65"/>
        <v>Nigeria</v>
      </c>
      <c r="F867" s="1">
        <f t="shared" si="66"/>
        <v>50</v>
      </c>
      <c r="G867">
        <v>0</v>
      </c>
      <c r="H867" s="1">
        <f t="shared" si="67"/>
        <v>50</v>
      </c>
      <c r="I867" s="3">
        <v>45848</v>
      </c>
      <c r="J867" s="3" t="str">
        <f t="shared" si="68"/>
        <v>Thu</v>
      </c>
      <c r="K867" s="2">
        <v>0.38472222222222224</v>
      </c>
      <c r="L867">
        <f t="shared" si="69"/>
        <v>9</v>
      </c>
      <c r="M867" t="str">
        <f>_xlfn.XLOOKUP(B867,Email_Data!A:A,Email_Data!C:C,"Organic",0)</f>
        <v>Organic</v>
      </c>
      <c r="N867" t="str">
        <f>_xlfn.XLOOKUP(Table1[[#This Row],[Filmmaker_ID]],Email_Data!$A:$A,Email_Data!$G:$G,"Not Found")</f>
        <v>Not Found</v>
      </c>
    </row>
    <row r="868" spans="1:14" x14ac:dyDescent="0.3">
      <c r="A868" t="s">
        <v>3146</v>
      </c>
      <c r="B868" t="s">
        <v>91</v>
      </c>
      <c r="C868" t="s">
        <v>6291</v>
      </c>
      <c r="D868" t="s">
        <v>6295</v>
      </c>
      <c r="E868" t="str">
        <f t="shared" si="65"/>
        <v>United States</v>
      </c>
      <c r="F868" s="1">
        <f t="shared" si="66"/>
        <v>50</v>
      </c>
      <c r="G868">
        <v>0</v>
      </c>
      <c r="H868" s="1">
        <f t="shared" si="67"/>
        <v>50</v>
      </c>
      <c r="I868" s="3">
        <v>45891</v>
      </c>
      <c r="J868" s="3" t="str">
        <f t="shared" si="68"/>
        <v>Fri</v>
      </c>
      <c r="K868" s="2">
        <v>0.40138888888888891</v>
      </c>
      <c r="L868">
        <f t="shared" si="69"/>
        <v>9</v>
      </c>
      <c r="M868">
        <f>_xlfn.XLOOKUP(B868,Email_Data!A:A,Email_Data!C:C,"Organic",0)</f>
        <v>0</v>
      </c>
      <c r="N868">
        <f>_xlfn.XLOOKUP(Table1[[#This Row],[Filmmaker_ID]],Email_Data!$A:$A,Email_Data!$G:$G,"Not Found")</f>
        <v>8</v>
      </c>
    </row>
    <row r="869" spans="1:14" x14ac:dyDescent="0.3">
      <c r="A869" t="s">
        <v>3147</v>
      </c>
      <c r="B869" t="s">
        <v>760</v>
      </c>
      <c r="C869" t="s">
        <v>6283</v>
      </c>
      <c r="D869" t="s">
        <v>6313</v>
      </c>
      <c r="E869" t="str">
        <f t="shared" si="65"/>
        <v>South Korea</v>
      </c>
      <c r="F869" s="1">
        <f t="shared" si="66"/>
        <v>80</v>
      </c>
      <c r="G869">
        <v>0.3</v>
      </c>
      <c r="H869" s="1">
        <f t="shared" si="67"/>
        <v>56</v>
      </c>
      <c r="I869" s="3">
        <v>45864</v>
      </c>
      <c r="J869" s="3" t="str">
        <f t="shared" si="68"/>
        <v>Sat</v>
      </c>
      <c r="K869" s="2">
        <v>0.54652777777777772</v>
      </c>
      <c r="L869">
        <f t="shared" si="69"/>
        <v>13</v>
      </c>
      <c r="M869">
        <f>_xlfn.XLOOKUP(B869,Email_Data!A:A,Email_Data!C:C,"Organic",0)</f>
        <v>0</v>
      </c>
      <c r="N869">
        <f>_xlfn.XLOOKUP(Table1[[#This Row],[Filmmaker_ID]],Email_Data!$A:$A,Email_Data!$G:$G,"Not Found")</f>
        <v>12</v>
      </c>
    </row>
    <row r="870" spans="1:14" x14ac:dyDescent="0.3">
      <c r="A870" t="s">
        <v>3148</v>
      </c>
      <c r="B870" t="s">
        <v>449</v>
      </c>
      <c r="C870" t="s">
        <v>6286</v>
      </c>
      <c r="D870" t="s">
        <v>6297</v>
      </c>
      <c r="E870" t="str">
        <f t="shared" si="65"/>
        <v>India</v>
      </c>
      <c r="F870" s="1">
        <f t="shared" si="66"/>
        <v>50</v>
      </c>
      <c r="G870">
        <v>0.2</v>
      </c>
      <c r="H870" s="1">
        <f t="shared" si="67"/>
        <v>40</v>
      </c>
      <c r="I870" s="3">
        <v>45859</v>
      </c>
      <c r="J870" s="3" t="str">
        <f t="shared" si="68"/>
        <v>Mon</v>
      </c>
      <c r="K870" s="2">
        <v>0.44791666666666669</v>
      </c>
      <c r="L870">
        <f t="shared" si="69"/>
        <v>10</v>
      </c>
      <c r="M870">
        <f>_xlfn.XLOOKUP(B870,Email_Data!A:A,Email_Data!C:C,"Organic",0)</f>
        <v>0</v>
      </c>
      <c r="N870">
        <f>_xlfn.XLOOKUP(Table1[[#This Row],[Filmmaker_ID]],Email_Data!$A:$A,Email_Data!$G:$G,"Not Found")</f>
        <v>8</v>
      </c>
    </row>
    <row r="871" spans="1:14" x14ac:dyDescent="0.3">
      <c r="A871" t="s">
        <v>3149</v>
      </c>
      <c r="B871" t="s">
        <v>761</v>
      </c>
      <c r="C871" t="s">
        <v>6291</v>
      </c>
      <c r="D871" t="s">
        <v>6297</v>
      </c>
      <c r="E871" t="str">
        <f t="shared" si="65"/>
        <v>India</v>
      </c>
      <c r="F871" s="1">
        <f t="shared" si="66"/>
        <v>50</v>
      </c>
      <c r="G871">
        <v>0.3</v>
      </c>
      <c r="H871" s="1">
        <f t="shared" si="67"/>
        <v>35</v>
      </c>
      <c r="I871" s="3">
        <v>45880</v>
      </c>
      <c r="J871" s="3" t="str">
        <f t="shared" si="68"/>
        <v>Mon</v>
      </c>
      <c r="K871" s="2">
        <v>0.66388888888888886</v>
      </c>
      <c r="L871">
        <f t="shared" si="69"/>
        <v>15</v>
      </c>
      <c r="M871">
        <f>_xlfn.XLOOKUP(B871,Email_Data!A:A,Email_Data!C:C,"Organic",0)</f>
        <v>0</v>
      </c>
      <c r="N871">
        <f>_xlfn.XLOOKUP(Table1[[#This Row],[Filmmaker_ID]],Email_Data!$A:$A,Email_Data!$G:$G,"Not Found")</f>
        <v>19</v>
      </c>
    </row>
    <row r="872" spans="1:14" x14ac:dyDescent="0.3">
      <c r="A872" t="s">
        <v>3150</v>
      </c>
      <c r="B872" t="s">
        <v>762</v>
      </c>
      <c r="C872" t="s">
        <v>6286</v>
      </c>
      <c r="D872" t="s">
        <v>6295</v>
      </c>
      <c r="E872" t="str">
        <f t="shared" si="65"/>
        <v>United States</v>
      </c>
      <c r="F872" s="1">
        <f t="shared" si="66"/>
        <v>50</v>
      </c>
      <c r="G872">
        <v>0</v>
      </c>
      <c r="H872" s="1">
        <f t="shared" si="67"/>
        <v>50</v>
      </c>
      <c r="I872" s="3">
        <v>45888</v>
      </c>
      <c r="J872" s="3" t="str">
        <f t="shared" si="68"/>
        <v>Tue</v>
      </c>
      <c r="K872" s="2">
        <v>0.61527777777777781</v>
      </c>
      <c r="L872">
        <f t="shared" si="69"/>
        <v>14</v>
      </c>
      <c r="M872">
        <f>_xlfn.XLOOKUP(B872,Email_Data!A:A,Email_Data!C:C,"Organic",0)</f>
        <v>0</v>
      </c>
      <c r="N872">
        <f>_xlfn.XLOOKUP(Table1[[#This Row],[Filmmaker_ID]],Email_Data!$A:$A,Email_Data!$G:$G,"Not Found")</f>
        <v>9</v>
      </c>
    </row>
    <row r="873" spans="1:14" x14ac:dyDescent="0.3">
      <c r="A873" t="s">
        <v>3151</v>
      </c>
      <c r="B873" t="s">
        <v>140</v>
      </c>
      <c r="C873" t="s">
        <v>6285</v>
      </c>
      <c r="D873" t="s">
        <v>6299</v>
      </c>
      <c r="E873" t="str">
        <f t="shared" si="65"/>
        <v>United Kingdom</v>
      </c>
      <c r="F873" s="1">
        <f t="shared" si="66"/>
        <v>50</v>
      </c>
      <c r="G873">
        <v>0.2</v>
      </c>
      <c r="H873" s="1">
        <f t="shared" si="67"/>
        <v>40</v>
      </c>
      <c r="I873" s="3">
        <v>45861</v>
      </c>
      <c r="J873" s="3" t="str">
        <f t="shared" si="68"/>
        <v>Wed</v>
      </c>
      <c r="K873" s="2">
        <v>0.47847222222222224</v>
      </c>
      <c r="L873">
        <f t="shared" si="69"/>
        <v>11</v>
      </c>
      <c r="M873">
        <f>_xlfn.XLOOKUP(B873,Email_Data!A:A,Email_Data!C:C,"Organic",0)</f>
        <v>0</v>
      </c>
      <c r="N873">
        <f>_xlfn.XLOOKUP(Table1[[#This Row],[Filmmaker_ID]],Email_Data!$A:$A,Email_Data!$G:$G,"Not Found")</f>
        <v>8</v>
      </c>
    </row>
    <row r="874" spans="1:14" x14ac:dyDescent="0.3">
      <c r="A874" t="s">
        <v>3152</v>
      </c>
      <c r="B874" t="s">
        <v>763</v>
      </c>
      <c r="C874" t="s">
        <v>6292</v>
      </c>
      <c r="D874" t="s">
        <v>6317</v>
      </c>
      <c r="E874" t="str">
        <f t="shared" si="65"/>
        <v>Others</v>
      </c>
      <c r="F874" s="1">
        <f t="shared" si="66"/>
        <v>80</v>
      </c>
      <c r="G874">
        <v>0.2</v>
      </c>
      <c r="H874" s="1">
        <f t="shared" si="67"/>
        <v>64</v>
      </c>
      <c r="I874" s="3">
        <v>45885</v>
      </c>
      <c r="J874" s="3" t="str">
        <f t="shared" si="68"/>
        <v>Sat</v>
      </c>
      <c r="K874" s="2">
        <v>0.66736111111111107</v>
      </c>
      <c r="L874">
        <f t="shared" si="69"/>
        <v>16</v>
      </c>
      <c r="M874">
        <f>_xlfn.XLOOKUP(B874,Email_Data!A:A,Email_Data!C:C,"Organic",0)</f>
        <v>0</v>
      </c>
      <c r="N874">
        <f>_xlfn.XLOOKUP(Table1[[#This Row],[Filmmaker_ID]],Email_Data!$A:$A,Email_Data!$G:$G,"Not Found")</f>
        <v>9</v>
      </c>
    </row>
    <row r="875" spans="1:14" x14ac:dyDescent="0.3">
      <c r="A875" t="s">
        <v>3153</v>
      </c>
      <c r="B875" t="s">
        <v>764</v>
      </c>
      <c r="C875" t="s">
        <v>6283</v>
      </c>
      <c r="D875" t="s">
        <v>6301</v>
      </c>
      <c r="E875" t="str">
        <f t="shared" si="65"/>
        <v>Germany</v>
      </c>
      <c r="F875" s="1">
        <f t="shared" si="66"/>
        <v>80</v>
      </c>
      <c r="G875">
        <v>0.4</v>
      </c>
      <c r="H875" s="1">
        <f t="shared" si="67"/>
        <v>48</v>
      </c>
      <c r="I875" s="3">
        <v>45897</v>
      </c>
      <c r="J875" s="3" t="str">
        <f t="shared" si="68"/>
        <v>Thu</v>
      </c>
      <c r="K875" s="2">
        <v>0.46458333333333335</v>
      </c>
      <c r="L875">
        <f t="shared" si="69"/>
        <v>11</v>
      </c>
      <c r="M875">
        <f>_xlfn.XLOOKUP(B875,Email_Data!A:A,Email_Data!C:C,"Organic",0)</f>
        <v>0</v>
      </c>
      <c r="N875">
        <f>_xlfn.XLOOKUP(Table1[[#This Row],[Filmmaker_ID]],Email_Data!$A:$A,Email_Data!$G:$G,"Not Found")</f>
        <v>8</v>
      </c>
    </row>
    <row r="876" spans="1:14" x14ac:dyDescent="0.3">
      <c r="A876" t="s">
        <v>3154</v>
      </c>
      <c r="B876" t="s">
        <v>765</v>
      </c>
      <c r="C876" t="s">
        <v>6289</v>
      </c>
      <c r="D876" t="s">
        <v>6317</v>
      </c>
      <c r="E876" t="str">
        <f t="shared" si="65"/>
        <v>Others</v>
      </c>
      <c r="F876" s="1">
        <f t="shared" si="66"/>
        <v>50</v>
      </c>
      <c r="G876">
        <v>0.1</v>
      </c>
      <c r="H876" s="1">
        <f t="shared" si="67"/>
        <v>45</v>
      </c>
      <c r="I876" s="3">
        <v>45874</v>
      </c>
      <c r="J876" s="3" t="str">
        <f t="shared" si="68"/>
        <v>Tue</v>
      </c>
      <c r="K876" s="2">
        <v>0.62430555555555556</v>
      </c>
      <c r="L876">
        <f t="shared" si="69"/>
        <v>14</v>
      </c>
      <c r="M876">
        <f>_xlfn.XLOOKUP(B876,Email_Data!A:A,Email_Data!C:C,"Organic",0)</f>
        <v>0</v>
      </c>
      <c r="N876">
        <f>_xlfn.XLOOKUP(Table1[[#This Row],[Filmmaker_ID]],Email_Data!$A:$A,Email_Data!$G:$G,"Not Found")</f>
        <v>10</v>
      </c>
    </row>
    <row r="877" spans="1:14" x14ac:dyDescent="0.3">
      <c r="A877" t="s">
        <v>3155</v>
      </c>
      <c r="B877" t="s">
        <v>766</v>
      </c>
      <c r="C877" t="s">
        <v>6292</v>
      </c>
      <c r="D877" t="s">
        <v>6299</v>
      </c>
      <c r="E877" t="str">
        <f t="shared" si="65"/>
        <v>United Kingdom</v>
      </c>
      <c r="F877" s="1">
        <f t="shared" si="66"/>
        <v>80</v>
      </c>
      <c r="G877">
        <v>0.1</v>
      </c>
      <c r="H877" s="1">
        <f t="shared" si="67"/>
        <v>72</v>
      </c>
      <c r="I877" s="3">
        <v>45858</v>
      </c>
      <c r="J877" s="3" t="str">
        <f t="shared" si="68"/>
        <v>Sun</v>
      </c>
      <c r="K877" s="2">
        <v>0.59236111111111112</v>
      </c>
      <c r="L877">
        <f t="shared" si="69"/>
        <v>14</v>
      </c>
      <c r="M877">
        <f>_xlfn.XLOOKUP(B877,Email_Data!A:A,Email_Data!C:C,"Organic",0)</f>
        <v>1</v>
      </c>
      <c r="N877">
        <f>_xlfn.XLOOKUP(Table1[[#This Row],[Filmmaker_ID]],Email_Data!$A:$A,Email_Data!$G:$G,"Not Found")</f>
        <v>9</v>
      </c>
    </row>
    <row r="878" spans="1:14" x14ac:dyDescent="0.3">
      <c r="A878" t="s">
        <v>3156</v>
      </c>
      <c r="B878" t="s">
        <v>767</v>
      </c>
      <c r="C878" t="s">
        <v>6289</v>
      </c>
      <c r="D878" t="s">
        <v>6311</v>
      </c>
      <c r="E878" t="str">
        <f t="shared" si="65"/>
        <v>Mexico</v>
      </c>
      <c r="F878" s="1">
        <f t="shared" si="66"/>
        <v>50</v>
      </c>
      <c r="G878">
        <v>0.3</v>
      </c>
      <c r="H878" s="1">
        <f t="shared" si="67"/>
        <v>35</v>
      </c>
      <c r="I878" s="3">
        <v>45854</v>
      </c>
      <c r="J878" s="3" t="str">
        <f t="shared" si="68"/>
        <v>Wed</v>
      </c>
      <c r="K878" s="2">
        <v>0.42499999999999999</v>
      </c>
      <c r="L878">
        <f t="shared" si="69"/>
        <v>10</v>
      </c>
      <c r="M878">
        <f>_xlfn.XLOOKUP(B878,Email_Data!A:A,Email_Data!C:C,"Organic",0)</f>
        <v>1</v>
      </c>
      <c r="N878">
        <f>_xlfn.XLOOKUP(Table1[[#This Row],[Filmmaker_ID]],Email_Data!$A:$A,Email_Data!$G:$G,"Not Found")</f>
        <v>8</v>
      </c>
    </row>
    <row r="879" spans="1:14" x14ac:dyDescent="0.3">
      <c r="A879" t="s">
        <v>3157</v>
      </c>
      <c r="B879" t="s">
        <v>132</v>
      </c>
      <c r="C879" t="s">
        <v>6282</v>
      </c>
      <c r="D879" t="s">
        <v>6299</v>
      </c>
      <c r="E879" t="str">
        <f t="shared" si="65"/>
        <v>United Kingdom</v>
      </c>
      <c r="F879" s="1">
        <f t="shared" si="66"/>
        <v>70</v>
      </c>
      <c r="G879">
        <v>0.3</v>
      </c>
      <c r="H879" s="1">
        <f t="shared" si="67"/>
        <v>49</v>
      </c>
      <c r="I879" s="3">
        <v>45871</v>
      </c>
      <c r="J879" s="3" t="str">
        <f t="shared" si="68"/>
        <v>Sat</v>
      </c>
      <c r="K879" s="2">
        <v>0.4548611111111111</v>
      </c>
      <c r="L879">
        <f t="shared" si="69"/>
        <v>10</v>
      </c>
      <c r="M879">
        <f>_xlfn.XLOOKUP(B879,Email_Data!A:A,Email_Data!C:C,"Organic",0)</f>
        <v>0</v>
      </c>
      <c r="N879">
        <f>_xlfn.XLOOKUP(Table1[[#This Row],[Filmmaker_ID]],Email_Data!$A:$A,Email_Data!$G:$G,"Not Found")</f>
        <v>11</v>
      </c>
    </row>
    <row r="880" spans="1:14" x14ac:dyDescent="0.3">
      <c r="A880" t="s">
        <v>3158</v>
      </c>
      <c r="B880" t="s">
        <v>768</v>
      </c>
      <c r="C880" t="s">
        <v>6283</v>
      </c>
      <c r="D880" t="s">
        <v>6317</v>
      </c>
      <c r="E880" t="str">
        <f t="shared" si="65"/>
        <v>Others</v>
      </c>
      <c r="F880" s="1">
        <f t="shared" si="66"/>
        <v>80</v>
      </c>
      <c r="G880">
        <v>0.2</v>
      </c>
      <c r="H880" s="1">
        <f t="shared" si="67"/>
        <v>64</v>
      </c>
      <c r="I880" s="3">
        <v>45859</v>
      </c>
      <c r="J880" s="3" t="str">
        <f t="shared" si="68"/>
        <v>Mon</v>
      </c>
      <c r="K880" s="2">
        <v>0.375</v>
      </c>
      <c r="L880">
        <f t="shared" si="69"/>
        <v>9</v>
      </c>
      <c r="M880" t="str">
        <f>_xlfn.XLOOKUP(B880,Email_Data!A:A,Email_Data!C:C,"Organic",0)</f>
        <v>Organic</v>
      </c>
      <c r="N880" t="str">
        <f>_xlfn.XLOOKUP(Table1[[#This Row],[Filmmaker_ID]],Email_Data!$A:$A,Email_Data!$G:$G,"Not Found")</f>
        <v>Not Found</v>
      </c>
    </row>
    <row r="881" spans="1:14" x14ac:dyDescent="0.3">
      <c r="A881" t="s">
        <v>3159</v>
      </c>
      <c r="B881" t="s">
        <v>769</v>
      </c>
      <c r="C881" t="s">
        <v>6283</v>
      </c>
      <c r="D881" t="s">
        <v>6307</v>
      </c>
      <c r="E881" t="str">
        <f t="shared" si="65"/>
        <v>Brazil</v>
      </c>
      <c r="F881" s="1">
        <f t="shared" si="66"/>
        <v>80</v>
      </c>
      <c r="G881">
        <v>0</v>
      </c>
      <c r="H881" s="1">
        <f t="shared" si="67"/>
        <v>80</v>
      </c>
      <c r="I881" s="3">
        <v>45855</v>
      </c>
      <c r="J881" s="3" t="str">
        <f t="shared" si="68"/>
        <v>Thu</v>
      </c>
      <c r="K881" s="2">
        <v>0.50624999999999998</v>
      </c>
      <c r="L881">
        <f t="shared" si="69"/>
        <v>12</v>
      </c>
      <c r="M881">
        <f>_xlfn.XLOOKUP(B881,Email_Data!A:A,Email_Data!C:C,"Organic",0)</f>
        <v>1</v>
      </c>
      <c r="N881">
        <f>_xlfn.XLOOKUP(Table1[[#This Row],[Filmmaker_ID]],Email_Data!$A:$A,Email_Data!$G:$G,"Not Found")</f>
        <v>15</v>
      </c>
    </row>
    <row r="882" spans="1:14" x14ac:dyDescent="0.3">
      <c r="A882" t="s">
        <v>3160</v>
      </c>
      <c r="B882" t="s">
        <v>770</v>
      </c>
      <c r="C882" t="s">
        <v>6286</v>
      </c>
      <c r="D882" t="s">
        <v>6305</v>
      </c>
      <c r="E882" t="str">
        <f t="shared" si="65"/>
        <v>Australia</v>
      </c>
      <c r="F882" s="1">
        <f t="shared" si="66"/>
        <v>50</v>
      </c>
      <c r="G882">
        <v>0.2</v>
      </c>
      <c r="H882" s="1">
        <f t="shared" si="67"/>
        <v>40</v>
      </c>
      <c r="I882" s="3">
        <v>45882</v>
      </c>
      <c r="J882" s="3" t="str">
        <f t="shared" si="68"/>
        <v>Wed</v>
      </c>
      <c r="K882" s="2">
        <v>0.40416666666666667</v>
      </c>
      <c r="L882">
        <f t="shared" si="69"/>
        <v>9</v>
      </c>
      <c r="M882" t="str">
        <f>_xlfn.XLOOKUP(B882,Email_Data!A:A,Email_Data!C:C,"Organic",0)</f>
        <v>Organic</v>
      </c>
      <c r="N882" t="str">
        <f>_xlfn.XLOOKUP(Table1[[#This Row],[Filmmaker_ID]],Email_Data!$A:$A,Email_Data!$G:$G,"Not Found")</f>
        <v>Not Found</v>
      </c>
    </row>
    <row r="883" spans="1:14" x14ac:dyDescent="0.3">
      <c r="A883" t="s">
        <v>3161</v>
      </c>
      <c r="B883" t="s">
        <v>771</v>
      </c>
      <c r="C883" t="s">
        <v>6286</v>
      </c>
      <c r="D883" t="s">
        <v>6297</v>
      </c>
      <c r="E883" t="str">
        <f t="shared" si="65"/>
        <v>India</v>
      </c>
      <c r="F883" s="1">
        <f t="shared" si="66"/>
        <v>50</v>
      </c>
      <c r="G883">
        <v>0</v>
      </c>
      <c r="H883" s="1">
        <f t="shared" si="67"/>
        <v>50</v>
      </c>
      <c r="I883" s="3">
        <v>45892</v>
      </c>
      <c r="J883" s="3" t="str">
        <f t="shared" si="68"/>
        <v>Sat</v>
      </c>
      <c r="K883" s="2">
        <v>0.53541666666666665</v>
      </c>
      <c r="L883">
        <f t="shared" si="69"/>
        <v>12</v>
      </c>
      <c r="M883">
        <f>_xlfn.XLOOKUP(B883,Email_Data!A:A,Email_Data!C:C,"Organic",0)</f>
        <v>0</v>
      </c>
      <c r="N883">
        <f>_xlfn.XLOOKUP(Table1[[#This Row],[Filmmaker_ID]],Email_Data!$A:$A,Email_Data!$G:$G,"Not Found")</f>
        <v>12</v>
      </c>
    </row>
    <row r="884" spans="1:14" x14ac:dyDescent="0.3">
      <c r="A884" t="s">
        <v>3162</v>
      </c>
      <c r="B884" t="s">
        <v>772</v>
      </c>
      <c r="C884" t="s">
        <v>6290</v>
      </c>
      <c r="D884" t="s">
        <v>6305</v>
      </c>
      <c r="E884" t="str">
        <f t="shared" si="65"/>
        <v>Australia</v>
      </c>
      <c r="F884" s="1">
        <f t="shared" si="66"/>
        <v>50</v>
      </c>
      <c r="G884">
        <v>0.2</v>
      </c>
      <c r="H884" s="1">
        <f t="shared" si="67"/>
        <v>40</v>
      </c>
      <c r="I884" s="3">
        <v>45860</v>
      </c>
      <c r="J884" s="3" t="str">
        <f t="shared" si="68"/>
        <v>Tue</v>
      </c>
      <c r="K884" s="2">
        <v>0.73819444444444449</v>
      </c>
      <c r="L884">
        <f t="shared" si="69"/>
        <v>17</v>
      </c>
      <c r="M884">
        <f>_xlfn.XLOOKUP(B884,Email_Data!A:A,Email_Data!C:C,"Organic",0)</f>
        <v>1</v>
      </c>
      <c r="N884">
        <f>_xlfn.XLOOKUP(Table1[[#This Row],[Filmmaker_ID]],Email_Data!$A:$A,Email_Data!$G:$G,"Not Found")</f>
        <v>8</v>
      </c>
    </row>
    <row r="885" spans="1:14" x14ac:dyDescent="0.3">
      <c r="A885" t="s">
        <v>3163</v>
      </c>
      <c r="B885" t="s">
        <v>773</v>
      </c>
      <c r="C885" t="s">
        <v>6292</v>
      </c>
      <c r="D885" t="s">
        <v>6297</v>
      </c>
      <c r="E885" t="str">
        <f t="shared" si="65"/>
        <v>India</v>
      </c>
      <c r="F885" s="1">
        <f t="shared" si="66"/>
        <v>80</v>
      </c>
      <c r="G885">
        <v>0.2</v>
      </c>
      <c r="H885" s="1">
        <f t="shared" si="67"/>
        <v>64</v>
      </c>
      <c r="I885" s="3">
        <v>45839</v>
      </c>
      <c r="J885" s="3" t="str">
        <f t="shared" si="68"/>
        <v>Tue</v>
      </c>
      <c r="K885" s="2">
        <v>0.42708333333333331</v>
      </c>
      <c r="L885">
        <f t="shared" si="69"/>
        <v>10</v>
      </c>
      <c r="M885">
        <f>_xlfn.XLOOKUP(B885,Email_Data!A:A,Email_Data!C:C,"Organic",0)</f>
        <v>0</v>
      </c>
      <c r="N885">
        <f>_xlfn.XLOOKUP(Table1[[#This Row],[Filmmaker_ID]],Email_Data!$A:$A,Email_Data!$G:$G,"Not Found")</f>
        <v>10</v>
      </c>
    </row>
    <row r="886" spans="1:14" x14ac:dyDescent="0.3">
      <c r="A886" t="s">
        <v>3164</v>
      </c>
      <c r="B886" t="s">
        <v>774</v>
      </c>
      <c r="C886" t="s">
        <v>6288</v>
      </c>
      <c r="D886" t="s">
        <v>6295</v>
      </c>
      <c r="E886" t="str">
        <f t="shared" si="65"/>
        <v>United States</v>
      </c>
      <c r="F886" s="1">
        <f t="shared" si="66"/>
        <v>70</v>
      </c>
      <c r="G886">
        <v>0.3</v>
      </c>
      <c r="H886" s="1">
        <f t="shared" si="67"/>
        <v>49</v>
      </c>
      <c r="I886" s="3">
        <v>45866</v>
      </c>
      <c r="J886" s="3" t="str">
        <f t="shared" si="68"/>
        <v>Mon</v>
      </c>
      <c r="K886" s="2">
        <v>0.37638888888888888</v>
      </c>
      <c r="L886">
        <f t="shared" si="69"/>
        <v>9</v>
      </c>
      <c r="M886">
        <f>_xlfn.XLOOKUP(B886,Email_Data!A:A,Email_Data!C:C,"Organic",0)</f>
        <v>1</v>
      </c>
      <c r="N886">
        <f>_xlfn.XLOOKUP(Table1[[#This Row],[Filmmaker_ID]],Email_Data!$A:$A,Email_Data!$G:$G,"Not Found")</f>
        <v>19</v>
      </c>
    </row>
    <row r="887" spans="1:14" x14ac:dyDescent="0.3">
      <c r="A887" t="s">
        <v>3165</v>
      </c>
      <c r="B887" t="s">
        <v>775</v>
      </c>
      <c r="C887" t="s">
        <v>6282</v>
      </c>
      <c r="D887" t="s">
        <v>6317</v>
      </c>
      <c r="E887" t="str">
        <f t="shared" si="65"/>
        <v>Others</v>
      </c>
      <c r="F887" s="1">
        <f t="shared" si="66"/>
        <v>70</v>
      </c>
      <c r="G887">
        <v>0.2</v>
      </c>
      <c r="H887" s="1">
        <f t="shared" si="67"/>
        <v>56</v>
      </c>
      <c r="I887" s="3">
        <v>45893</v>
      </c>
      <c r="J887" s="3" t="str">
        <f t="shared" si="68"/>
        <v>Sun</v>
      </c>
      <c r="K887" s="2">
        <v>0.46666666666666667</v>
      </c>
      <c r="L887">
        <f t="shared" si="69"/>
        <v>11</v>
      </c>
      <c r="M887">
        <f>_xlfn.XLOOKUP(B887,Email_Data!A:A,Email_Data!C:C,"Organic",0)</f>
        <v>0</v>
      </c>
      <c r="N887">
        <f>_xlfn.XLOOKUP(Table1[[#This Row],[Filmmaker_ID]],Email_Data!$A:$A,Email_Data!$G:$G,"Not Found")</f>
        <v>16</v>
      </c>
    </row>
    <row r="888" spans="1:14" x14ac:dyDescent="0.3">
      <c r="A888" t="s">
        <v>3166</v>
      </c>
      <c r="B888" t="s">
        <v>776</v>
      </c>
      <c r="C888" t="s">
        <v>6291</v>
      </c>
      <c r="D888" t="s">
        <v>6295</v>
      </c>
      <c r="E888" t="str">
        <f t="shared" si="65"/>
        <v>United States</v>
      </c>
      <c r="F888" s="1">
        <f t="shared" si="66"/>
        <v>50</v>
      </c>
      <c r="G888">
        <v>0</v>
      </c>
      <c r="H888" s="1">
        <f t="shared" si="67"/>
        <v>50</v>
      </c>
      <c r="I888" s="3">
        <v>45848</v>
      </c>
      <c r="J888" s="3" t="str">
        <f t="shared" si="68"/>
        <v>Thu</v>
      </c>
      <c r="K888" s="2">
        <v>0.64861111111111114</v>
      </c>
      <c r="L888">
        <f t="shared" si="69"/>
        <v>15</v>
      </c>
      <c r="M888">
        <f>_xlfn.XLOOKUP(B888,Email_Data!A:A,Email_Data!C:C,"Organic",0)</f>
        <v>1</v>
      </c>
      <c r="N888">
        <f>_xlfn.XLOOKUP(Table1[[#This Row],[Filmmaker_ID]],Email_Data!$A:$A,Email_Data!$G:$G,"Not Found")</f>
        <v>19</v>
      </c>
    </row>
    <row r="889" spans="1:14" x14ac:dyDescent="0.3">
      <c r="A889" t="s">
        <v>3167</v>
      </c>
      <c r="B889" t="s">
        <v>777</v>
      </c>
      <c r="C889" t="s">
        <v>6289</v>
      </c>
      <c r="D889" t="s">
        <v>6305</v>
      </c>
      <c r="E889" t="str">
        <f t="shared" si="65"/>
        <v>Australia</v>
      </c>
      <c r="F889" s="1">
        <f t="shared" si="66"/>
        <v>50</v>
      </c>
      <c r="G889">
        <v>0</v>
      </c>
      <c r="H889" s="1">
        <f t="shared" si="67"/>
        <v>50</v>
      </c>
      <c r="I889" s="3">
        <v>45861</v>
      </c>
      <c r="J889" s="3" t="str">
        <f t="shared" si="68"/>
        <v>Wed</v>
      </c>
      <c r="K889" s="2">
        <v>0.46527777777777779</v>
      </c>
      <c r="L889">
        <f t="shared" si="69"/>
        <v>11</v>
      </c>
      <c r="M889">
        <f>_xlfn.XLOOKUP(B889,Email_Data!A:A,Email_Data!C:C,"Organic",0)</f>
        <v>1</v>
      </c>
      <c r="N889">
        <f>_xlfn.XLOOKUP(Table1[[#This Row],[Filmmaker_ID]],Email_Data!$A:$A,Email_Data!$G:$G,"Not Found")</f>
        <v>7</v>
      </c>
    </row>
    <row r="890" spans="1:14" x14ac:dyDescent="0.3">
      <c r="A890" t="s">
        <v>3168</v>
      </c>
      <c r="B890" t="s">
        <v>778</v>
      </c>
      <c r="C890" t="s">
        <v>6290</v>
      </c>
      <c r="D890" t="s">
        <v>6303</v>
      </c>
      <c r="E890" t="str">
        <f t="shared" si="65"/>
        <v>Canada</v>
      </c>
      <c r="F890" s="1">
        <f t="shared" si="66"/>
        <v>50</v>
      </c>
      <c r="G890">
        <v>0.3</v>
      </c>
      <c r="H890" s="1">
        <f t="shared" si="67"/>
        <v>35</v>
      </c>
      <c r="I890" s="3">
        <v>45841</v>
      </c>
      <c r="J890" s="3" t="str">
        <f t="shared" si="68"/>
        <v>Thu</v>
      </c>
      <c r="K890" s="2">
        <v>0.66736111111111107</v>
      </c>
      <c r="L890">
        <f t="shared" si="69"/>
        <v>16</v>
      </c>
      <c r="M890">
        <f>_xlfn.XLOOKUP(B890,Email_Data!A:A,Email_Data!C:C,"Organic",0)</f>
        <v>0</v>
      </c>
      <c r="N890">
        <f>_xlfn.XLOOKUP(Table1[[#This Row],[Filmmaker_ID]],Email_Data!$A:$A,Email_Data!$G:$G,"Not Found")</f>
        <v>11</v>
      </c>
    </row>
    <row r="891" spans="1:14" x14ac:dyDescent="0.3">
      <c r="A891" t="s">
        <v>3169</v>
      </c>
      <c r="B891" t="s">
        <v>378</v>
      </c>
      <c r="C891" t="s">
        <v>6288</v>
      </c>
      <c r="D891" t="s">
        <v>6305</v>
      </c>
      <c r="E891" t="str">
        <f t="shared" si="65"/>
        <v>Australia</v>
      </c>
      <c r="F891" s="1">
        <f t="shared" si="66"/>
        <v>70</v>
      </c>
      <c r="G891">
        <v>0</v>
      </c>
      <c r="H891" s="1">
        <f t="shared" si="67"/>
        <v>70</v>
      </c>
      <c r="I891" s="3">
        <v>45858</v>
      </c>
      <c r="J891" s="3" t="str">
        <f t="shared" si="68"/>
        <v>Sun</v>
      </c>
      <c r="K891" s="2">
        <v>0.67361111111111116</v>
      </c>
      <c r="L891">
        <f t="shared" si="69"/>
        <v>16</v>
      </c>
      <c r="M891" t="str">
        <f>_xlfn.XLOOKUP(B891,Email_Data!A:A,Email_Data!C:C,"Organic",0)</f>
        <v>Organic</v>
      </c>
      <c r="N891" t="str">
        <f>_xlfn.XLOOKUP(Table1[[#This Row],[Filmmaker_ID]],Email_Data!$A:$A,Email_Data!$G:$G,"Not Found")</f>
        <v>Not Found</v>
      </c>
    </row>
    <row r="892" spans="1:14" x14ac:dyDescent="0.3">
      <c r="A892" t="s">
        <v>3170</v>
      </c>
      <c r="B892" t="s">
        <v>779</v>
      </c>
      <c r="C892" t="s">
        <v>6292</v>
      </c>
      <c r="D892" t="s">
        <v>6297</v>
      </c>
      <c r="E892" t="str">
        <f t="shared" si="65"/>
        <v>India</v>
      </c>
      <c r="F892" s="1">
        <f t="shared" si="66"/>
        <v>80</v>
      </c>
      <c r="G892">
        <v>0</v>
      </c>
      <c r="H892" s="1">
        <f t="shared" si="67"/>
        <v>80</v>
      </c>
      <c r="I892" s="3">
        <v>45846</v>
      </c>
      <c r="J892" s="3" t="str">
        <f t="shared" si="68"/>
        <v>Tue</v>
      </c>
      <c r="K892" s="2">
        <v>0.62708333333333333</v>
      </c>
      <c r="L892">
        <f t="shared" si="69"/>
        <v>15</v>
      </c>
      <c r="M892">
        <f>_xlfn.XLOOKUP(B892,Email_Data!A:A,Email_Data!C:C,"Organic",0)</f>
        <v>0</v>
      </c>
      <c r="N892">
        <f>_xlfn.XLOOKUP(Table1[[#This Row],[Filmmaker_ID]],Email_Data!$A:$A,Email_Data!$G:$G,"Not Found")</f>
        <v>14</v>
      </c>
    </row>
    <row r="893" spans="1:14" x14ac:dyDescent="0.3">
      <c r="A893" t="s">
        <v>3171</v>
      </c>
      <c r="B893" t="s">
        <v>434</v>
      </c>
      <c r="C893" t="s">
        <v>6287</v>
      </c>
      <c r="D893" t="s">
        <v>6301</v>
      </c>
      <c r="E893" t="str">
        <f t="shared" si="65"/>
        <v>Germany</v>
      </c>
      <c r="F893" s="1">
        <f t="shared" si="66"/>
        <v>50</v>
      </c>
      <c r="G893">
        <v>0</v>
      </c>
      <c r="H893" s="1">
        <f t="shared" si="67"/>
        <v>50</v>
      </c>
      <c r="I893" s="3">
        <v>45889</v>
      </c>
      <c r="J893" s="3" t="str">
        <f t="shared" si="68"/>
        <v>Wed</v>
      </c>
      <c r="K893" s="2">
        <v>0.51736111111111116</v>
      </c>
      <c r="L893">
        <f t="shared" si="69"/>
        <v>12</v>
      </c>
      <c r="M893">
        <f>_xlfn.XLOOKUP(B893,Email_Data!A:A,Email_Data!C:C,"Organic",0)</f>
        <v>1</v>
      </c>
      <c r="N893">
        <f>_xlfn.XLOOKUP(Table1[[#This Row],[Filmmaker_ID]],Email_Data!$A:$A,Email_Data!$G:$G,"Not Found")</f>
        <v>11</v>
      </c>
    </row>
    <row r="894" spans="1:14" x14ac:dyDescent="0.3">
      <c r="A894" t="s">
        <v>3172</v>
      </c>
      <c r="B894" t="s">
        <v>183</v>
      </c>
      <c r="C894" t="s">
        <v>6285</v>
      </c>
      <c r="D894" t="s">
        <v>6295</v>
      </c>
      <c r="E894" t="str">
        <f t="shared" si="65"/>
        <v>United States</v>
      </c>
      <c r="F894" s="1">
        <f t="shared" si="66"/>
        <v>50</v>
      </c>
      <c r="G894">
        <v>0.3</v>
      </c>
      <c r="H894" s="1">
        <f t="shared" si="67"/>
        <v>35</v>
      </c>
      <c r="I894" s="3">
        <v>45898</v>
      </c>
      <c r="J894" s="3" t="str">
        <f t="shared" si="68"/>
        <v>Fri</v>
      </c>
      <c r="K894" s="2">
        <v>0.56458333333333333</v>
      </c>
      <c r="L894">
        <f t="shared" si="69"/>
        <v>13</v>
      </c>
      <c r="M894">
        <f>_xlfn.XLOOKUP(B894,Email_Data!A:A,Email_Data!C:C,"Organic",0)</f>
        <v>0</v>
      </c>
      <c r="N894">
        <f>_xlfn.XLOOKUP(Table1[[#This Row],[Filmmaker_ID]],Email_Data!$A:$A,Email_Data!$G:$G,"Not Found")</f>
        <v>7</v>
      </c>
    </row>
    <row r="895" spans="1:14" x14ac:dyDescent="0.3">
      <c r="A895" t="s">
        <v>3173</v>
      </c>
      <c r="B895" t="s">
        <v>780</v>
      </c>
      <c r="C895" t="s">
        <v>6292</v>
      </c>
      <c r="D895" t="s">
        <v>6313</v>
      </c>
      <c r="E895" t="str">
        <f t="shared" si="65"/>
        <v>South Korea</v>
      </c>
      <c r="F895" s="1">
        <f t="shared" si="66"/>
        <v>80</v>
      </c>
      <c r="G895">
        <v>0.1</v>
      </c>
      <c r="H895" s="1">
        <f t="shared" si="67"/>
        <v>72</v>
      </c>
      <c r="I895" s="3">
        <v>45876</v>
      </c>
      <c r="J895" s="3" t="str">
        <f t="shared" si="68"/>
        <v>Thu</v>
      </c>
      <c r="K895" s="2">
        <v>0.53888888888888886</v>
      </c>
      <c r="L895">
        <f t="shared" si="69"/>
        <v>12</v>
      </c>
      <c r="M895">
        <f>_xlfn.XLOOKUP(B895,Email_Data!A:A,Email_Data!C:C,"Organic",0)</f>
        <v>0</v>
      </c>
      <c r="N895">
        <f>_xlfn.XLOOKUP(Table1[[#This Row],[Filmmaker_ID]],Email_Data!$A:$A,Email_Data!$G:$G,"Not Found")</f>
        <v>16</v>
      </c>
    </row>
    <row r="896" spans="1:14" x14ac:dyDescent="0.3">
      <c r="A896" t="s">
        <v>3174</v>
      </c>
      <c r="B896" t="s">
        <v>781</v>
      </c>
      <c r="C896" t="s">
        <v>6282</v>
      </c>
      <c r="D896" t="s">
        <v>6301</v>
      </c>
      <c r="E896" t="str">
        <f t="shared" si="65"/>
        <v>Germany</v>
      </c>
      <c r="F896" s="1">
        <f t="shared" si="66"/>
        <v>70</v>
      </c>
      <c r="G896">
        <v>0.3</v>
      </c>
      <c r="H896" s="1">
        <f t="shared" si="67"/>
        <v>49</v>
      </c>
      <c r="I896" s="3">
        <v>45863</v>
      </c>
      <c r="J896" s="3" t="str">
        <f t="shared" si="68"/>
        <v>Fri</v>
      </c>
      <c r="K896" s="2">
        <v>0.40972222222222221</v>
      </c>
      <c r="L896">
        <f t="shared" si="69"/>
        <v>9</v>
      </c>
      <c r="M896" t="str">
        <f>_xlfn.XLOOKUP(B896,Email_Data!A:A,Email_Data!C:C,"Organic",0)</f>
        <v>Organic</v>
      </c>
      <c r="N896" t="str">
        <f>_xlfn.XLOOKUP(Table1[[#This Row],[Filmmaker_ID]],Email_Data!$A:$A,Email_Data!$G:$G,"Not Found")</f>
        <v>Not Found</v>
      </c>
    </row>
    <row r="897" spans="1:14" x14ac:dyDescent="0.3">
      <c r="A897" t="s">
        <v>3175</v>
      </c>
      <c r="B897" t="s">
        <v>782</v>
      </c>
      <c r="C897" t="s">
        <v>6288</v>
      </c>
      <c r="D897" t="s">
        <v>6307</v>
      </c>
      <c r="E897" t="str">
        <f t="shared" si="65"/>
        <v>Brazil</v>
      </c>
      <c r="F897" s="1">
        <f t="shared" si="66"/>
        <v>70</v>
      </c>
      <c r="G897">
        <v>0.3</v>
      </c>
      <c r="H897" s="1">
        <f t="shared" si="67"/>
        <v>49</v>
      </c>
      <c r="I897" s="3">
        <v>45879</v>
      </c>
      <c r="J897" s="3" t="str">
        <f t="shared" si="68"/>
        <v>Sun</v>
      </c>
      <c r="K897" s="2">
        <v>0.42986111111111114</v>
      </c>
      <c r="L897">
        <f t="shared" si="69"/>
        <v>10</v>
      </c>
      <c r="M897">
        <f>_xlfn.XLOOKUP(B897,Email_Data!A:A,Email_Data!C:C,"Organic",0)</f>
        <v>0</v>
      </c>
      <c r="N897">
        <f>_xlfn.XLOOKUP(Table1[[#This Row],[Filmmaker_ID]],Email_Data!$A:$A,Email_Data!$G:$G,"Not Found")</f>
        <v>13</v>
      </c>
    </row>
    <row r="898" spans="1:14" x14ac:dyDescent="0.3">
      <c r="A898" t="s">
        <v>3176</v>
      </c>
      <c r="B898" t="s">
        <v>63</v>
      </c>
      <c r="C898" t="s">
        <v>6291</v>
      </c>
      <c r="D898" t="s">
        <v>6299</v>
      </c>
      <c r="E898" t="str">
        <f t="shared" ref="E898:E961" si="70">VLOOKUP(D898,CODECHECK,2,FALSE)</f>
        <v>United Kingdom</v>
      </c>
      <c r="F898" s="1">
        <f t="shared" ref="F898:F961" si="71">VLOOKUP(C898,Pricelist,2,FALSE)</f>
        <v>50</v>
      </c>
      <c r="G898">
        <v>0</v>
      </c>
      <c r="H898" s="1">
        <f t="shared" ref="H898:H961" si="72">F898-(G898*F898)</f>
        <v>50</v>
      </c>
      <c r="I898" s="3">
        <v>45843</v>
      </c>
      <c r="J898" s="3" t="str">
        <f t="shared" ref="J898:J961" si="73">TEXT(I898,"ddd")</f>
        <v>Sat</v>
      </c>
      <c r="K898" s="2">
        <v>0.73750000000000004</v>
      </c>
      <c r="L898">
        <f t="shared" ref="L898:L961" si="74">HOUR(K898)</f>
        <v>17</v>
      </c>
      <c r="M898">
        <f>_xlfn.XLOOKUP(B898,Email_Data!A:A,Email_Data!C:C,"Organic",0)</f>
        <v>1</v>
      </c>
      <c r="N898">
        <f>_xlfn.XLOOKUP(Table1[[#This Row],[Filmmaker_ID]],Email_Data!$A:$A,Email_Data!$G:$G,"Not Found")</f>
        <v>14</v>
      </c>
    </row>
    <row r="899" spans="1:14" x14ac:dyDescent="0.3">
      <c r="A899" t="s">
        <v>3177</v>
      </c>
      <c r="B899" t="s">
        <v>87</v>
      </c>
      <c r="C899" t="s">
        <v>6292</v>
      </c>
      <c r="D899" t="s">
        <v>6299</v>
      </c>
      <c r="E899" t="str">
        <f t="shared" si="70"/>
        <v>United Kingdom</v>
      </c>
      <c r="F899" s="1">
        <f t="shared" si="71"/>
        <v>80</v>
      </c>
      <c r="G899">
        <v>0.2</v>
      </c>
      <c r="H899" s="1">
        <f t="shared" si="72"/>
        <v>64</v>
      </c>
      <c r="I899" s="3">
        <v>45853</v>
      </c>
      <c r="J899" s="3" t="str">
        <f t="shared" si="73"/>
        <v>Tue</v>
      </c>
      <c r="K899" s="2">
        <v>0.58611111111111114</v>
      </c>
      <c r="L899">
        <f t="shared" si="74"/>
        <v>14</v>
      </c>
      <c r="M899">
        <f>_xlfn.XLOOKUP(B899,Email_Data!A:A,Email_Data!C:C,"Organic",0)</f>
        <v>1</v>
      </c>
      <c r="N899">
        <f>_xlfn.XLOOKUP(Table1[[#This Row],[Filmmaker_ID]],Email_Data!$A:$A,Email_Data!$G:$G,"Not Found")</f>
        <v>17</v>
      </c>
    </row>
    <row r="900" spans="1:14" x14ac:dyDescent="0.3">
      <c r="A900" t="s">
        <v>3178</v>
      </c>
      <c r="B900" t="s">
        <v>783</v>
      </c>
      <c r="C900" t="s">
        <v>6291</v>
      </c>
      <c r="D900" t="s">
        <v>6297</v>
      </c>
      <c r="E900" t="str">
        <f t="shared" si="70"/>
        <v>India</v>
      </c>
      <c r="F900" s="1">
        <f t="shared" si="71"/>
        <v>50</v>
      </c>
      <c r="G900">
        <v>0.1</v>
      </c>
      <c r="H900" s="1">
        <f t="shared" si="72"/>
        <v>45</v>
      </c>
      <c r="I900" s="3">
        <v>45884</v>
      </c>
      <c r="J900" s="3" t="str">
        <f t="shared" si="73"/>
        <v>Fri</v>
      </c>
      <c r="K900" s="2">
        <v>0.39930555555555558</v>
      </c>
      <c r="L900">
        <f t="shared" si="74"/>
        <v>9</v>
      </c>
      <c r="M900">
        <f>_xlfn.XLOOKUP(B900,Email_Data!A:A,Email_Data!C:C,"Organic",0)</f>
        <v>0</v>
      </c>
      <c r="N900">
        <f>_xlfn.XLOOKUP(Table1[[#This Row],[Filmmaker_ID]],Email_Data!$A:$A,Email_Data!$G:$G,"Not Found")</f>
        <v>19</v>
      </c>
    </row>
    <row r="901" spans="1:14" x14ac:dyDescent="0.3">
      <c r="A901" t="s">
        <v>3179</v>
      </c>
      <c r="B901" t="s">
        <v>784</v>
      </c>
      <c r="C901" t="s">
        <v>6292</v>
      </c>
      <c r="D901" t="s">
        <v>6299</v>
      </c>
      <c r="E901" t="str">
        <f t="shared" si="70"/>
        <v>United Kingdom</v>
      </c>
      <c r="F901" s="1">
        <f t="shared" si="71"/>
        <v>80</v>
      </c>
      <c r="G901">
        <v>0.3</v>
      </c>
      <c r="H901" s="1">
        <f t="shared" si="72"/>
        <v>56</v>
      </c>
      <c r="I901" s="3">
        <v>45855</v>
      </c>
      <c r="J901" s="3" t="str">
        <f t="shared" si="73"/>
        <v>Thu</v>
      </c>
      <c r="K901" s="2">
        <v>0.40416666666666667</v>
      </c>
      <c r="L901">
        <f t="shared" si="74"/>
        <v>9</v>
      </c>
      <c r="M901">
        <f>_xlfn.XLOOKUP(B901,Email_Data!A:A,Email_Data!C:C,"Organic",0)</f>
        <v>0</v>
      </c>
      <c r="N901">
        <f>_xlfn.XLOOKUP(Table1[[#This Row],[Filmmaker_ID]],Email_Data!$A:$A,Email_Data!$G:$G,"Not Found")</f>
        <v>17</v>
      </c>
    </row>
    <row r="902" spans="1:14" x14ac:dyDescent="0.3">
      <c r="A902" t="s">
        <v>3180</v>
      </c>
      <c r="B902" t="s">
        <v>785</v>
      </c>
      <c r="C902" t="s">
        <v>6287</v>
      </c>
      <c r="D902" t="s">
        <v>6301</v>
      </c>
      <c r="E902" t="str">
        <f t="shared" si="70"/>
        <v>Germany</v>
      </c>
      <c r="F902" s="1">
        <f t="shared" si="71"/>
        <v>50</v>
      </c>
      <c r="G902">
        <v>0.2</v>
      </c>
      <c r="H902" s="1">
        <f t="shared" si="72"/>
        <v>40</v>
      </c>
      <c r="I902" s="3">
        <v>45863</v>
      </c>
      <c r="J902" s="3" t="str">
        <f t="shared" si="73"/>
        <v>Fri</v>
      </c>
      <c r="K902" s="2">
        <v>0.45208333333333334</v>
      </c>
      <c r="L902">
        <f t="shared" si="74"/>
        <v>10</v>
      </c>
      <c r="M902" t="str">
        <f>_xlfn.XLOOKUP(B902,Email_Data!A:A,Email_Data!C:C,"Organic",0)</f>
        <v>Organic</v>
      </c>
      <c r="N902" t="str">
        <f>_xlfn.XLOOKUP(Table1[[#This Row],[Filmmaker_ID]],Email_Data!$A:$A,Email_Data!$G:$G,"Not Found")</f>
        <v>Not Found</v>
      </c>
    </row>
    <row r="903" spans="1:14" x14ac:dyDescent="0.3">
      <c r="A903" t="s">
        <v>3181</v>
      </c>
      <c r="B903" t="s">
        <v>786</v>
      </c>
      <c r="C903" t="s">
        <v>6281</v>
      </c>
      <c r="D903" t="s">
        <v>6297</v>
      </c>
      <c r="E903" t="str">
        <f t="shared" si="70"/>
        <v>India</v>
      </c>
      <c r="F903" s="1">
        <f t="shared" si="71"/>
        <v>70</v>
      </c>
      <c r="G903">
        <v>0</v>
      </c>
      <c r="H903" s="1">
        <f t="shared" si="72"/>
        <v>70</v>
      </c>
      <c r="I903" s="3">
        <v>45898</v>
      </c>
      <c r="J903" s="3" t="str">
        <f t="shared" si="73"/>
        <v>Fri</v>
      </c>
      <c r="K903" s="2">
        <v>0.40486111111111112</v>
      </c>
      <c r="L903">
        <f t="shared" si="74"/>
        <v>9</v>
      </c>
      <c r="M903">
        <f>_xlfn.XLOOKUP(B903,Email_Data!A:A,Email_Data!C:C,"Organic",0)</f>
        <v>0</v>
      </c>
      <c r="N903">
        <f>_xlfn.XLOOKUP(Table1[[#This Row],[Filmmaker_ID]],Email_Data!$A:$A,Email_Data!$G:$G,"Not Found")</f>
        <v>19</v>
      </c>
    </row>
    <row r="904" spans="1:14" x14ac:dyDescent="0.3">
      <c r="A904" t="s">
        <v>3182</v>
      </c>
      <c r="B904" t="s">
        <v>787</v>
      </c>
      <c r="C904" t="s">
        <v>6287</v>
      </c>
      <c r="D904" t="s">
        <v>6295</v>
      </c>
      <c r="E904" t="str">
        <f t="shared" si="70"/>
        <v>United States</v>
      </c>
      <c r="F904" s="1">
        <f t="shared" si="71"/>
        <v>50</v>
      </c>
      <c r="G904">
        <v>0.3</v>
      </c>
      <c r="H904" s="1">
        <f t="shared" si="72"/>
        <v>35</v>
      </c>
      <c r="I904" s="3">
        <v>45877</v>
      </c>
      <c r="J904" s="3" t="str">
        <f t="shared" si="73"/>
        <v>Fri</v>
      </c>
      <c r="K904" s="2">
        <v>0.47499999999999998</v>
      </c>
      <c r="L904">
        <f t="shared" si="74"/>
        <v>11</v>
      </c>
      <c r="M904">
        <f>_xlfn.XLOOKUP(B904,Email_Data!A:A,Email_Data!C:C,"Organic",0)</f>
        <v>1</v>
      </c>
      <c r="N904">
        <f>_xlfn.XLOOKUP(Table1[[#This Row],[Filmmaker_ID]],Email_Data!$A:$A,Email_Data!$G:$G,"Not Found")</f>
        <v>12</v>
      </c>
    </row>
    <row r="905" spans="1:14" x14ac:dyDescent="0.3">
      <c r="A905" t="s">
        <v>3183</v>
      </c>
      <c r="B905" t="s">
        <v>614</v>
      </c>
      <c r="C905" t="s">
        <v>6291</v>
      </c>
      <c r="D905" t="s">
        <v>6305</v>
      </c>
      <c r="E905" t="str">
        <f t="shared" si="70"/>
        <v>Australia</v>
      </c>
      <c r="F905" s="1">
        <f t="shared" si="71"/>
        <v>50</v>
      </c>
      <c r="G905">
        <v>0.1</v>
      </c>
      <c r="H905" s="1">
        <f t="shared" si="72"/>
        <v>45</v>
      </c>
      <c r="I905" s="3">
        <v>45884</v>
      </c>
      <c r="J905" s="3" t="str">
        <f t="shared" si="73"/>
        <v>Fri</v>
      </c>
      <c r="K905" s="2">
        <v>0.63888888888888884</v>
      </c>
      <c r="L905">
        <f t="shared" si="74"/>
        <v>15</v>
      </c>
      <c r="M905">
        <f>_xlfn.XLOOKUP(B905,Email_Data!A:A,Email_Data!C:C,"Organic",0)</f>
        <v>0</v>
      </c>
      <c r="N905">
        <f>_xlfn.XLOOKUP(Table1[[#This Row],[Filmmaker_ID]],Email_Data!$A:$A,Email_Data!$G:$G,"Not Found")</f>
        <v>12</v>
      </c>
    </row>
    <row r="906" spans="1:14" x14ac:dyDescent="0.3">
      <c r="A906" t="s">
        <v>3184</v>
      </c>
      <c r="B906" t="s">
        <v>788</v>
      </c>
      <c r="C906" t="s">
        <v>6283</v>
      </c>
      <c r="D906" t="s">
        <v>6317</v>
      </c>
      <c r="E906" t="str">
        <f t="shared" si="70"/>
        <v>Others</v>
      </c>
      <c r="F906" s="1">
        <f t="shared" si="71"/>
        <v>80</v>
      </c>
      <c r="G906">
        <v>0.4</v>
      </c>
      <c r="H906" s="1">
        <f t="shared" si="72"/>
        <v>48</v>
      </c>
      <c r="I906" s="3">
        <v>45839</v>
      </c>
      <c r="J906" s="3" t="str">
        <f t="shared" si="73"/>
        <v>Tue</v>
      </c>
      <c r="K906" s="2">
        <v>0.48749999999999999</v>
      </c>
      <c r="L906">
        <f t="shared" si="74"/>
        <v>11</v>
      </c>
      <c r="M906">
        <f>_xlfn.XLOOKUP(B906,Email_Data!A:A,Email_Data!C:C,"Organic",0)</f>
        <v>0</v>
      </c>
      <c r="N906">
        <f>_xlfn.XLOOKUP(Table1[[#This Row],[Filmmaker_ID]],Email_Data!$A:$A,Email_Data!$G:$G,"Not Found")</f>
        <v>15</v>
      </c>
    </row>
    <row r="907" spans="1:14" x14ac:dyDescent="0.3">
      <c r="A907" t="s">
        <v>3185</v>
      </c>
      <c r="B907" t="s">
        <v>251</v>
      </c>
      <c r="C907" t="s">
        <v>6285</v>
      </c>
      <c r="D907" t="s">
        <v>6297</v>
      </c>
      <c r="E907" t="str">
        <f t="shared" si="70"/>
        <v>India</v>
      </c>
      <c r="F907" s="1">
        <f t="shared" si="71"/>
        <v>50</v>
      </c>
      <c r="G907">
        <v>0.2</v>
      </c>
      <c r="H907" s="1">
        <f t="shared" si="72"/>
        <v>40</v>
      </c>
      <c r="I907" s="3">
        <v>45867</v>
      </c>
      <c r="J907" s="3" t="str">
        <f t="shared" si="73"/>
        <v>Tue</v>
      </c>
      <c r="K907" s="2">
        <v>0.43333333333333335</v>
      </c>
      <c r="L907">
        <f t="shared" si="74"/>
        <v>10</v>
      </c>
      <c r="M907" t="str">
        <f>_xlfn.XLOOKUP(B907,Email_Data!A:A,Email_Data!C:C,"Organic",0)</f>
        <v>Organic</v>
      </c>
      <c r="N907" t="str">
        <f>_xlfn.XLOOKUP(Table1[[#This Row],[Filmmaker_ID]],Email_Data!$A:$A,Email_Data!$G:$G,"Not Found")</f>
        <v>Not Found</v>
      </c>
    </row>
    <row r="908" spans="1:14" x14ac:dyDescent="0.3">
      <c r="A908" t="s">
        <v>3186</v>
      </c>
      <c r="B908" t="s">
        <v>12</v>
      </c>
      <c r="C908" t="s">
        <v>6290</v>
      </c>
      <c r="D908" t="s">
        <v>6317</v>
      </c>
      <c r="E908" t="str">
        <f t="shared" si="70"/>
        <v>Others</v>
      </c>
      <c r="F908" s="1">
        <f t="shared" si="71"/>
        <v>50</v>
      </c>
      <c r="G908">
        <v>0.1</v>
      </c>
      <c r="H908" s="1">
        <f t="shared" si="72"/>
        <v>45</v>
      </c>
      <c r="I908" s="3">
        <v>45894</v>
      </c>
      <c r="J908" s="3" t="str">
        <f t="shared" si="73"/>
        <v>Mon</v>
      </c>
      <c r="K908" s="2">
        <v>0.6</v>
      </c>
      <c r="L908">
        <f t="shared" si="74"/>
        <v>14</v>
      </c>
      <c r="M908">
        <f>_xlfn.XLOOKUP(B908,Email_Data!A:A,Email_Data!C:C,"Organic",0)</f>
        <v>1</v>
      </c>
      <c r="N908">
        <f>_xlfn.XLOOKUP(Table1[[#This Row],[Filmmaker_ID]],Email_Data!$A:$A,Email_Data!$G:$G,"Not Found")</f>
        <v>18</v>
      </c>
    </row>
    <row r="909" spans="1:14" x14ac:dyDescent="0.3">
      <c r="A909" t="s">
        <v>3187</v>
      </c>
      <c r="B909" t="s">
        <v>67</v>
      </c>
      <c r="C909" t="s">
        <v>6291</v>
      </c>
      <c r="D909" t="s">
        <v>6295</v>
      </c>
      <c r="E909" t="str">
        <f t="shared" si="70"/>
        <v>United States</v>
      </c>
      <c r="F909" s="1">
        <f t="shared" si="71"/>
        <v>50</v>
      </c>
      <c r="G909">
        <v>0</v>
      </c>
      <c r="H909" s="1">
        <f t="shared" si="72"/>
        <v>50</v>
      </c>
      <c r="I909" s="3">
        <v>45897</v>
      </c>
      <c r="J909" s="3" t="str">
        <f t="shared" si="73"/>
        <v>Thu</v>
      </c>
      <c r="K909" s="2">
        <v>0.55208333333333337</v>
      </c>
      <c r="L909">
        <f t="shared" si="74"/>
        <v>13</v>
      </c>
      <c r="M909">
        <f>_xlfn.XLOOKUP(B909,Email_Data!A:A,Email_Data!C:C,"Organic",0)</f>
        <v>0</v>
      </c>
      <c r="N909">
        <f>_xlfn.XLOOKUP(Table1[[#This Row],[Filmmaker_ID]],Email_Data!$A:$A,Email_Data!$G:$G,"Not Found")</f>
        <v>9</v>
      </c>
    </row>
    <row r="910" spans="1:14" x14ac:dyDescent="0.3">
      <c r="A910" t="s">
        <v>3188</v>
      </c>
      <c r="B910" t="s">
        <v>651</v>
      </c>
      <c r="C910" t="s">
        <v>6282</v>
      </c>
      <c r="D910" t="s">
        <v>6315</v>
      </c>
      <c r="E910" t="str">
        <f t="shared" si="70"/>
        <v>Nigeria</v>
      </c>
      <c r="F910" s="1">
        <f t="shared" si="71"/>
        <v>70</v>
      </c>
      <c r="G910">
        <v>0.3</v>
      </c>
      <c r="H910" s="1">
        <f t="shared" si="72"/>
        <v>49</v>
      </c>
      <c r="I910" s="3">
        <v>45866</v>
      </c>
      <c r="J910" s="3" t="str">
        <f t="shared" si="73"/>
        <v>Mon</v>
      </c>
      <c r="K910" s="2">
        <v>0.74375000000000002</v>
      </c>
      <c r="L910">
        <f t="shared" si="74"/>
        <v>17</v>
      </c>
      <c r="M910" t="str">
        <f>_xlfn.XLOOKUP(B910,Email_Data!A:A,Email_Data!C:C,"Organic",0)</f>
        <v>Organic</v>
      </c>
      <c r="N910" t="str">
        <f>_xlfn.XLOOKUP(Table1[[#This Row],[Filmmaker_ID]],Email_Data!$A:$A,Email_Data!$G:$G,"Not Found")</f>
        <v>Not Found</v>
      </c>
    </row>
    <row r="911" spans="1:14" x14ac:dyDescent="0.3">
      <c r="A911" t="s">
        <v>3189</v>
      </c>
      <c r="B911" t="s">
        <v>789</v>
      </c>
      <c r="C911" t="s">
        <v>6285</v>
      </c>
      <c r="D911" t="s">
        <v>6303</v>
      </c>
      <c r="E911" t="str">
        <f t="shared" si="70"/>
        <v>Canada</v>
      </c>
      <c r="F911" s="1">
        <f t="shared" si="71"/>
        <v>50</v>
      </c>
      <c r="G911">
        <v>0.4</v>
      </c>
      <c r="H911" s="1">
        <f t="shared" si="72"/>
        <v>30</v>
      </c>
      <c r="I911" s="3">
        <v>45869</v>
      </c>
      <c r="J911" s="3" t="str">
        <f t="shared" si="73"/>
        <v>Thu</v>
      </c>
      <c r="K911" s="2">
        <v>0.67708333333333337</v>
      </c>
      <c r="L911">
        <f t="shared" si="74"/>
        <v>16</v>
      </c>
      <c r="M911">
        <f>_xlfn.XLOOKUP(B911,Email_Data!A:A,Email_Data!C:C,"Organic",0)</f>
        <v>0</v>
      </c>
      <c r="N911">
        <f>_xlfn.XLOOKUP(Table1[[#This Row],[Filmmaker_ID]],Email_Data!$A:$A,Email_Data!$G:$G,"Not Found")</f>
        <v>15</v>
      </c>
    </row>
    <row r="912" spans="1:14" x14ac:dyDescent="0.3">
      <c r="A912" t="s">
        <v>3190</v>
      </c>
      <c r="B912" t="s">
        <v>790</v>
      </c>
      <c r="C912" t="s">
        <v>6283</v>
      </c>
      <c r="D912" t="s">
        <v>6297</v>
      </c>
      <c r="E912" t="str">
        <f t="shared" si="70"/>
        <v>India</v>
      </c>
      <c r="F912" s="1">
        <f t="shared" si="71"/>
        <v>80</v>
      </c>
      <c r="G912">
        <v>0.2</v>
      </c>
      <c r="H912" s="1">
        <f t="shared" si="72"/>
        <v>64</v>
      </c>
      <c r="I912" s="3">
        <v>45871</v>
      </c>
      <c r="J912" s="3" t="str">
        <f t="shared" si="73"/>
        <v>Sat</v>
      </c>
      <c r="K912" s="2">
        <v>0.6645833333333333</v>
      </c>
      <c r="L912">
        <f t="shared" si="74"/>
        <v>15</v>
      </c>
      <c r="M912">
        <f>_xlfn.XLOOKUP(B912,Email_Data!A:A,Email_Data!C:C,"Organic",0)</f>
        <v>0</v>
      </c>
      <c r="N912">
        <f>_xlfn.XLOOKUP(Table1[[#This Row],[Filmmaker_ID]],Email_Data!$A:$A,Email_Data!$G:$G,"Not Found")</f>
        <v>11</v>
      </c>
    </row>
    <row r="913" spans="1:14" x14ac:dyDescent="0.3">
      <c r="A913" t="s">
        <v>3191</v>
      </c>
      <c r="B913" t="s">
        <v>791</v>
      </c>
      <c r="C913" t="s">
        <v>6292</v>
      </c>
      <c r="D913" t="s">
        <v>6313</v>
      </c>
      <c r="E913" t="str">
        <f t="shared" si="70"/>
        <v>South Korea</v>
      </c>
      <c r="F913" s="1">
        <f t="shared" si="71"/>
        <v>80</v>
      </c>
      <c r="G913">
        <v>0.2</v>
      </c>
      <c r="H913" s="1">
        <f t="shared" si="72"/>
        <v>64</v>
      </c>
      <c r="I913" s="3">
        <v>45862</v>
      </c>
      <c r="J913" s="3" t="str">
        <f t="shared" si="73"/>
        <v>Thu</v>
      </c>
      <c r="K913" s="2">
        <v>0.48055555555555557</v>
      </c>
      <c r="L913">
        <f t="shared" si="74"/>
        <v>11</v>
      </c>
      <c r="M913">
        <f>_xlfn.XLOOKUP(B913,Email_Data!A:A,Email_Data!C:C,"Organic",0)</f>
        <v>1</v>
      </c>
      <c r="N913">
        <f>_xlfn.XLOOKUP(Table1[[#This Row],[Filmmaker_ID]],Email_Data!$A:$A,Email_Data!$G:$G,"Not Found")</f>
        <v>14</v>
      </c>
    </row>
    <row r="914" spans="1:14" x14ac:dyDescent="0.3">
      <c r="A914" t="s">
        <v>3192</v>
      </c>
      <c r="B914" t="s">
        <v>86</v>
      </c>
      <c r="C914" t="s">
        <v>6284</v>
      </c>
      <c r="D914" t="s">
        <v>6305</v>
      </c>
      <c r="E914" t="str">
        <f t="shared" si="70"/>
        <v>Australia</v>
      </c>
      <c r="F914" s="1">
        <f t="shared" si="71"/>
        <v>50</v>
      </c>
      <c r="G914">
        <v>0</v>
      </c>
      <c r="H914" s="1">
        <f t="shared" si="72"/>
        <v>50</v>
      </c>
      <c r="I914" s="3">
        <v>45846</v>
      </c>
      <c r="J914" s="3" t="str">
        <f t="shared" si="73"/>
        <v>Tue</v>
      </c>
      <c r="K914" s="2">
        <v>0.56041666666666667</v>
      </c>
      <c r="L914">
        <f t="shared" si="74"/>
        <v>13</v>
      </c>
      <c r="M914" t="str">
        <f>_xlfn.XLOOKUP(B914,Email_Data!A:A,Email_Data!C:C,"Organic",0)</f>
        <v>Organic</v>
      </c>
      <c r="N914" t="str">
        <f>_xlfn.XLOOKUP(Table1[[#This Row],[Filmmaker_ID]],Email_Data!$A:$A,Email_Data!$G:$G,"Not Found")</f>
        <v>Not Found</v>
      </c>
    </row>
    <row r="915" spans="1:14" x14ac:dyDescent="0.3">
      <c r="A915" t="s">
        <v>3193</v>
      </c>
      <c r="B915" t="s">
        <v>792</v>
      </c>
      <c r="C915" t="s">
        <v>6292</v>
      </c>
      <c r="D915" t="s">
        <v>6315</v>
      </c>
      <c r="E915" t="str">
        <f t="shared" si="70"/>
        <v>Nigeria</v>
      </c>
      <c r="F915" s="1">
        <f t="shared" si="71"/>
        <v>80</v>
      </c>
      <c r="G915">
        <v>0.4</v>
      </c>
      <c r="H915" s="1">
        <f t="shared" si="72"/>
        <v>48</v>
      </c>
      <c r="I915" s="3">
        <v>45875</v>
      </c>
      <c r="J915" s="3" t="str">
        <f t="shared" si="73"/>
        <v>Wed</v>
      </c>
      <c r="K915" s="2">
        <v>0.3923611111111111</v>
      </c>
      <c r="L915">
        <f t="shared" si="74"/>
        <v>9</v>
      </c>
      <c r="M915" t="str">
        <f>_xlfn.XLOOKUP(B915,Email_Data!A:A,Email_Data!C:C,"Organic",0)</f>
        <v>Organic</v>
      </c>
      <c r="N915" t="str">
        <f>_xlfn.XLOOKUP(Table1[[#This Row],[Filmmaker_ID]],Email_Data!$A:$A,Email_Data!$G:$G,"Not Found")</f>
        <v>Not Found</v>
      </c>
    </row>
    <row r="916" spans="1:14" x14ac:dyDescent="0.3">
      <c r="A916" t="s">
        <v>3194</v>
      </c>
      <c r="B916" t="s">
        <v>64</v>
      </c>
      <c r="C916" t="s">
        <v>6291</v>
      </c>
      <c r="D916" t="s">
        <v>6297</v>
      </c>
      <c r="E916" t="str">
        <f t="shared" si="70"/>
        <v>India</v>
      </c>
      <c r="F916" s="1">
        <f t="shared" si="71"/>
        <v>50</v>
      </c>
      <c r="G916">
        <v>0.4</v>
      </c>
      <c r="H916" s="1">
        <f t="shared" si="72"/>
        <v>30</v>
      </c>
      <c r="I916" s="3">
        <v>45865</v>
      </c>
      <c r="J916" s="3" t="str">
        <f t="shared" si="73"/>
        <v>Sun</v>
      </c>
      <c r="K916" s="2">
        <v>0.51597222222222228</v>
      </c>
      <c r="L916">
        <f t="shared" si="74"/>
        <v>12</v>
      </c>
      <c r="M916">
        <f>_xlfn.XLOOKUP(B916,Email_Data!A:A,Email_Data!C:C,"Organic",0)</f>
        <v>1</v>
      </c>
      <c r="N916">
        <f>_xlfn.XLOOKUP(Table1[[#This Row],[Filmmaker_ID]],Email_Data!$A:$A,Email_Data!$G:$G,"Not Found")</f>
        <v>16</v>
      </c>
    </row>
    <row r="917" spans="1:14" x14ac:dyDescent="0.3">
      <c r="A917" t="s">
        <v>3195</v>
      </c>
      <c r="B917" t="s">
        <v>793</v>
      </c>
      <c r="C917" t="s">
        <v>6284</v>
      </c>
      <c r="D917" t="s">
        <v>6297</v>
      </c>
      <c r="E917" t="str">
        <f t="shared" si="70"/>
        <v>India</v>
      </c>
      <c r="F917" s="1">
        <f t="shared" si="71"/>
        <v>50</v>
      </c>
      <c r="G917">
        <v>0.2</v>
      </c>
      <c r="H917" s="1">
        <f t="shared" si="72"/>
        <v>40</v>
      </c>
      <c r="I917" s="3">
        <v>45896</v>
      </c>
      <c r="J917" s="3" t="str">
        <f t="shared" si="73"/>
        <v>Wed</v>
      </c>
      <c r="K917" s="2">
        <v>0.57777777777777772</v>
      </c>
      <c r="L917">
        <f t="shared" si="74"/>
        <v>13</v>
      </c>
      <c r="M917" t="str">
        <f>_xlfn.XLOOKUP(B917,Email_Data!A:A,Email_Data!C:C,"Organic",0)</f>
        <v>Organic</v>
      </c>
      <c r="N917" t="str">
        <f>_xlfn.XLOOKUP(Table1[[#This Row],[Filmmaker_ID]],Email_Data!$A:$A,Email_Data!$G:$G,"Not Found")</f>
        <v>Not Found</v>
      </c>
    </row>
    <row r="918" spans="1:14" x14ac:dyDescent="0.3">
      <c r="A918" t="s">
        <v>3196</v>
      </c>
      <c r="B918" t="s">
        <v>233</v>
      </c>
      <c r="C918" t="s">
        <v>6292</v>
      </c>
      <c r="D918" t="s">
        <v>6295</v>
      </c>
      <c r="E918" t="str">
        <f t="shared" si="70"/>
        <v>United States</v>
      </c>
      <c r="F918" s="1">
        <f t="shared" si="71"/>
        <v>80</v>
      </c>
      <c r="G918">
        <v>0.3</v>
      </c>
      <c r="H918" s="1">
        <f t="shared" si="72"/>
        <v>56</v>
      </c>
      <c r="I918" s="3">
        <v>45864</v>
      </c>
      <c r="J918" s="3" t="str">
        <f t="shared" si="73"/>
        <v>Sat</v>
      </c>
      <c r="K918" s="2">
        <v>0.6333333333333333</v>
      </c>
      <c r="L918">
        <f t="shared" si="74"/>
        <v>15</v>
      </c>
      <c r="M918">
        <f>_xlfn.XLOOKUP(B918,Email_Data!A:A,Email_Data!C:C,"Organic",0)</f>
        <v>0</v>
      </c>
      <c r="N918">
        <f>_xlfn.XLOOKUP(Table1[[#This Row],[Filmmaker_ID]],Email_Data!$A:$A,Email_Data!$G:$G,"Not Found")</f>
        <v>10</v>
      </c>
    </row>
    <row r="919" spans="1:14" x14ac:dyDescent="0.3">
      <c r="A919" t="s">
        <v>3197</v>
      </c>
      <c r="B919" t="s">
        <v>794</v>
      </c>
      <c r="C919" t="s">
        <v>6287</v>
      </c>
      <c r="D919" t="s">
        <v>6301</v>
      </c>
      <c r="E919" t="str">
        <f t="shared" si="70"/>
        <v>Germany</v>
      </c>
      <c r="F919" s="1">
        <f t="shared" si="71"/>
        <v>50</v>
      </c>
      <c r="G919">
        <v>0.3</v>
      </c>
      <c r="H919" s="1">
        <f t="shared" si="72"/>
        <v>35</v>
      </c>
      <c r="I919" s="3">
        <v>45892</v>
      </c>
      <c r="J919" s="3" t="str">
        <f t="shared" si="73"/>
        <v>Sat</v>
      </c>
      <c r="K919" s="2">
        <v>0.39305555555555555</v>
      </c>
      <c r="L919">
        <f t="shared" si="74"/>
        <v>9</v>
      </c>
      <c r="M919" t="str">
        <f>_xlfn.XLOOKUP(B919,Email_Data!A:A,Email_Data!C:C,"Organic",0)</f>
        <v>Organic</v>
      </c>
      <c r="N919" t="str">
        <f>_xlfn.XLOOKUP(Table1[[#This Row],[Filmmaker_ID]],Email_Data!$A:$A,Email_Data!$G:$G,"Not Found")</f>
        <v>Not Found</v>
      </c>
    </row>
    <row r="920" spans="1:14" x14ac:dyDescent="0.3">
      <c r="A920" t="s">
        <v>3198</v>
      </c>
      <c r="B920" t="s">
        <v>795</v>
      </c>
      <c r="C920" t="s">
        <v>6290</v>
      </c>
      <c r="D920" t="s">
        <v>6305</v>
      </c>
      <c r="E920" t="str">
        <f t="shared" si="70"/>
        <v>Australia</v>
      </c>
      <c r="F920" s="1">
        <f t="shared" si="71"/>
        <v>50</v>
      </c>
      <c r="G920">
        <v>0.1</v>
      </c>
      <c r="H920" s="1">
        <f t="shared" si="72"/>
        <v>45</v>
      </c>
      <c r="I920" s="3">
        <v>45840</v>
      </c>
      <c r="J920" s="3" t="str">
        <f t="shared" si="73"/>
        <v>Wed</v>
      </c>
      <c r="K920" s="2">
        <v>0.72986111111111107</v>
      </c>
      <c r="L920">
        <f t="shared" si="74"/>
        <v>17</v>
      </c>
      <c r="M920">
        <f>_xlfn.XLOOKUP(B920,Email_Data!A:A,Email_Data!C:C,"Organic",0)</f>
        <v>0</v>
      </c>
      <c r="N920">
        <f>_xlfn.XLOOKUP(Table1[[#This Row],[Filmmaker_ID]],Email_Data!$A:$A,Email_Data!$G:$G,"Not Found")</f>
        <v>15</v>
      </c>
    </row>
    <row r="921" spans="1:14" x14ac:dyDescent="0.3">
      <c r="A921" t="s">
        <v>3199</v>
      </c>
      <c r="B921" t="s">
        <v>14</v>
      </c>
      <c r="C921" t="s">
        <v>6292</v>
      </c>
      <c r="D921" t="s">
        <v>6305</v>
      </c>
      <c r="E921" t="str">
        <f t="shared" si="70"/>
        <v>Australia</v>
      </c>
      <c r="F921" s="1">
        <f t="shared" si="71"/>
        <v>80</v>
      </c>
      <c r="G921">
        <v>0</v>
      </c>
      <c r="H921" s="1">
        <f t="shared" si="72"/>
        <v>80</v>
      </c>
      <c r="I921" s="3">
        <v>45868</v>
      </c>
      <c r="J921" s="3" t="str">
        <f t="shared" si="73"/>
        <v>Wed</v>
      </c>
      <c r="K921" s="2">
        <v>0.52430555555555558</v>
      </c>
      <c r="L921">
        <f t="shared" si="74"/>
        <v>12</v>
      </c>
      <c r="M921">
        <f>_xlfn.XLOOKUP(B921,Email_Data!A:A,Email_Data!C:C,"Organic",0)</f>
        <v>0</v>
      </c>
      <c r="N921">
        <f>_xlfn.XLOOKUP(Table1[[#This Row],[Filmmaker_ID]],Email_Data!$A:$A,Email_Data!$G:$G,"Not Found")</f>
        <v>7</v>
      </c>
    </row>
    <row r="922" spans="1:14" x14ac:dyDescent="0.3">
      <c r="A922" t="s">
        <v>3200</v>
      </c>
      <c r="B922" t="s">
        <v>796</v>
      </c>
      <c r="C922" t="s">
        <v>6285</v>
      </c>
      <c r="D922" t="s">
        <v>6315</v>
      </c>
      <c r="E922" t="str">
        <f t="shared" si="70"/>
        <v>Nigeria</v>
      </c>
      <c r="F922" s="1">
        <f t="shared" si="71"/>
        <v>50</v>
      </c>
      <c r="G922">
        <v>0.2</v>
      </c>
      <c r="H922" s="1">
        <f t="shared" si="72"/>
        <v>40</v>
      </c>
      <c r="I922" s="3">
        <v>45854</v>
      </c>
      <c r="J922" s="3" t="str">
        <f t="shared" si="73"/>
        <v>Wed</v>
      </c>
      <c r="K922" s="2">
        <v>0.71388888888888891</v>
      </c>
      <c r="L922">
        <f t="shared" si="74"/>
        <v>17</v>
      </c>
      <c r="M922" t="str">
        <f>_xlfn.XLOOKUP(B922,Email_Data!A:A,Email_Data!C:C,"Organic",0)</f>
        <v>Organic</v>
      </c>
      <c r="N922" t="str">
        <f>_xlfn.XLOOKUP(Table1[[#This Row],[Filmmaker_ID]],Email_Data!$A:$A,Email_Data!$G:$G,"Not Found")</f>
        <v>Not Found</v>
      </c>
    </row>
    <row r="923" spans="1:14" x14ac:dyDescent="0.3">
      <c r="A923" t="s">
        <v>3201</v>
      </c>
      <c r="B923" t="s">
        <v>797</v>
      </c>
      <c r="C923" t="s">
        <v>6290</v>
      </c>
      <c r="D923" t="s">
        <v>6315</v>
      </c>
      <c r="E923" t="str">
        <f t="shared" si="70"/>
        <v>Nigeria</v>
      </c>
      <c r="F923" s="1">
        <f t="shared" si="71"/>
        <v>50</v>
      </c>
      <c r="G923">
        <v>0.3</v>
      </c>
      <c r="H923" s="1">
        <f t="shared" si="72"/>
        <v>35</v>
      </c>
      <c r="I923" s="3">
        <v>45886</v>
      </c>
      <c r="J923" s="3" t="str">
        <f t="shared" si="73"/>
        <v>Sun</v>
      </c>
      <c r="K923" s="2">
        <v>0.60347222222222219</v>
      </c>
      <c r="L923">
        <f t="shared" si="74"/>
        <v>14</v>
      </c>
      <c r="M923" t="str">
        <f>_xlfn.XLOOKUP(B923,Email_Data!A:A,Email_Data!C:C,"Organic",0)</f>
        <v>Organic</v>
      </c>
      <c r="N923" t="str">
        <f>_xlfn.XLOOKUP(Table1[[#This Row],[Filmmaker_ID]],Email_Data!$A:$A,Email_Data!$G:$G,"Not Found")</f>
        <v>Not Found</v>
      </c>
    </row>
    <row r="924" spans="1:14" x14ac:dyDescent="0.3">
      <c r="A924" t="s">
        <v>3202</v>
      </c>
      <c r="B924" t="s">
        <v>488</v>
      </c>
      <c r="C924" t="s">
        <v>6282</v>
      </c>
      <c r="D924" t="s">
        <v>6301</v>
      </c>
      <c r="E924" t="str">
        <f t="shared" si="70"/>
        <v>Germany</v>
      </c>
      <c r="F924" s="1">
        <f t="shared" si="71"/>
        <v>70</v>
      </c>
      <c r="G924">
        <v>0.3</v>
      </c>
      <c r="H924" s="1">
        <f t="shared" si="72"/>
        <v>49</v>
      </c>
      <c r="I924" s="3">
        <v>45844</v>
      </c>
      <c r="J924" s="3" t="str">
        <f t="shared" si="73"/>
        <v>Sun</v>
      </c>
      <c r="K924" s="2">
        <v>0.54374999999999996</v>
      </c>
      <c r="L924">
        <f t="shared" si="74"/>
        <v>13</v>
      </c>
      <c r="M924">
        <f>_xlfn.XLOOKUP(B924,Email_Data!A:A,Email_Data!C:C,"Organic",0)</f>
        <v>0</v>
      </c>
      <c r="N924">
        <f>_xlfn.XLOOKUP(Table1[[#This Row],[Filmmaker_ID]],Email_Data!$A:$A,Email_Data!$G:$G,"Not Found")</f>
        <v>9</v>
      </c>
    </row>
    <row r="925" spans="1:14" x14ac:dyDescent="0.3">
      <c r="A925" t="s">
        <v>3203</v>
      </c>
      <c r="B925" t="s">
        <v>620</v>
      </c>
      <c r="C925" t="s">
        <v>6291</v>
      </c>
      <c r="D925" t="s">
        <v>6295</v>
      </c>
      <c r="E925" t="str">
        <f t="shared" si="70"/>
        <v>United States</v>
      </c>
      <c r="F925" s="1">
        <f t="shared" si="71"/>
        <v>50</v>
      </c>
      <c r="G925">
        <v>0.3</v>
      </c>
      <c r="H925" s="1">
        <f t="shared" si="72"/>
        <v>35</v>
      </c>
      <c r="I925" s="3">
        <v>45873</v>
      </c>
      <c r="J925" s="3" t="str">
        <f t="shared" si="73"/>
        <v>Mon</v>
      </c>
      <c r="K925" s="2">
        <v>0.37708333333333333</v>
      </c>
      <c r="L925">
        <f t="shared" si="74"/>
        <v>9</v>
      </c>
      <c r="M925" t="str">
        <f>_xlfn.XLOOKUP(B925,Email_Data!A:A,Email_Data!C:C,"Organic",0)</f>
        <v>Organic</v>
      </c>
      <c r="N925" t="str">
        <f>_xlfn.XLOOKUP(Table1[[#This Row],[Filmmaker_ID]],Email_Data!$A:$A,Email_Data!$G:$G,"Not Found")</f>
        <v>Not Found</v>
      </c>
    </row>
    <row r="926" spans="1:14" x14ac:dyDescent="0.3">
      <c r="A926" t="s">
        <v>3204</v>
      </c>
      <c r="B926" t="s">
        <v>798</v>
      </c>
      <c r="C926" t="s">
        <v>6281</v>
      </c>
      <c r="D926" t="s">
        <v>6309</v>
      </c>
      <c r="E926" t="str">
        <f t="shared" si="70"/>
        <v>France</v>
      </c>
      <c r="F926" s="1">
        <f t="shared" si="71"/>
        <v>70</v>
      </c>
      <c r="G926">
        <v>0.1</v>
      </c>
      <c r="H926" s="1">
        <f t="shared" si="72"/>
        <v>63</v>
      </c>
      <c r="I926" s="3">
        <v>45842</v>
      </c>
      <c r="J926" s="3" t="str">
        <f t="shared" si="73"/>
        <v>Fri</v>
      </c>
      <c r="K926" s="2">
        <v>0.63958333333333328</v>
      </c>
      <c r="L926">
        <f t="shared" si="74"/>
        <v>15</v>
      </c>
      <c r="M926">
        <f>_xlfn.XLOOKUP(B926,Email_Data!A:A,Email_Data!C:C,"Organic",0)</f>
        <v>0</v>
      </c>
      <c r="N926">
        <f>_xlfn.XLOOKUP(Table1[[#This Row],[Filmmaker_ID]],Email_Data!$A:$A,Email_Data!$G:$G,"Not Found")</f>
        <v>7</v>
      </c>
    </row>
    <row r="927" spans="1:14" x14ac:dyDescent="0.3">
      <c r="A927" t="s">
        <v>3205</v>
      </c>
      <c r="B927" t="s">
        <v>799</v>
      </c>
      <c r="C927" t="s">
        <v>6289</v>
      </c>
      <c r="D927" t="s">
        <v>6307</v>
      </c>
      <c r="E927" t="str">
        <f t="shared" si="70"/>
        <v>Brazil</v>
      </c>
      <c r="F927" s="1">
        <f t="shared" si="71"/>
        <v>50</v>
      </c>
      <c r="G927">
        <v>0.2</v>
      </c>
      <c r="H927" s="1">
        <f t="shared" si="72"/>
        <v>40</v>
      </c>
      <c r="I927" s="3">
        <v>45845</v>
      </c>
      <c r="J927" s="3" t="str">
        <f t="shared" si="73"/>
        <v>Mon</v>
      </c>
      <c r="K927" s="2">
        <v>0.49166666666666664</v>
      </c>
      <c r="L927">
        <f t="shared" si="74"/>
        <v>11</v>
      </c>
      <c r="M927">
        <f>_xlfn.XLOOKUP(B927,Email_Data!A:A,Email_Data!C:C,"Organic",0)</f>
        <v>0</v>
      </c>
      <c r="N927">
        <f>_xlfn.XLOOKUP(Table1[[#This Row],[Filmmaker_ID]],Email_Data!$A:$A,Email_Data!$G:$G,"Not Found")</f>
        <v>14</v>
      </c>
    </row>
    <row r="928" spans="1:14" x14ac:dyDescent="0.3">
      <c r="A928" t="s">
        <v>3206</v>
      </c>
      <c r="B928" t="s">
        <v>800</v>
      </c>
      <c r="C928" t="s">
        <v>6283</v>
      </c>
      <c r="D928" t="s">
        <v>6299</v>
      </c>
      <c r="E928" t="str">
        <f t="shared" si="70"/>
        <v>United Kingdom</v>
      </c>
      <c r="F928" s="1">
        <f t="shared" si="71"/>
        <v>80</v>
      </c>
      <c r="G928">
        <v>0.2</v>
      </c>
      <c r="H928" s="1">
        <f t="shared" si="72"/>
        <v>64</v>
      </c>
      <c r="I928" s="3">
        <v>45868</v>
      </c>
      <c r="J928" s="3" t="str">
        <f t="shared" si="73"/>
        <v>Wed</v>
      </c>
      <c r="K928" s="2">
        <v>0.42152777777777778</v>
      </c>
      <c r="L928">
        <f t="shared" si="74"/>
        <v>10</v>
      </c>
      <c r="M928">
        <f>_xlfn.XLOOKUP(B928,Email_Data!A:A,Email_Data!C:C,"Organic",0)</f>
        <v>1</v>
      </c>
      <c r="N928">
        <f>_xlfn.XLOOKUP(Table1[[#This Row],[Filmmaker_ID]],Email_Data!$A:$A,Email_Data!$G:$G,"Not Found")</f>
        <v>9</v>
      </c>
    </row>
    <row r="929" spans="1:14" x14ac:dyDescent="0.3">
      <c r="A929" t="s">
        <v>3207</v>
      </c>
      <c r="B929" t="s">
        <v>801</v>
      </c>
      <c r="C929" t="s">
        <v>6284</v>
      </c>
      <c r="D929" t="s">
        <v>6297</v>
      </c>
      <c r="E929" t="str">
        <f t="shared" si="70"/>
        <v>India</v>
      </c>
      <c r="F929" s="1">
        <f t="shared" si="71"/>
        <v>50</v>
      </c>
      <c r="G929">
        <v>0.3</v>
      </c>
      <c r="H929" s="1">
        <f t="shared" si="72"/>
        <v>35</v>
      </c>
      <c r="I929" s="3">
        <v>45848</v>
      </c>
      <c r="J929" s="3" t="str">
        <f t="shared" si="73"/>
        <v>Thu</v>
      </c>
      <c r="K929" s="2">
        <v>0.63472222222222219</v>
      </c>
      <c r="L929">
        <f t="shared" si="74"/>
        <v>15</v>
      </c>
      <c r="M929">
        <f>_xlfn.XLOOKUP(B929,Email_Data!A:A,Email_Data!C:C,"Organic",0)</f>
        <v>0</v>
      </c>
      <c r="N929">
        <f>_xlfn.XLOOKUP(Table1[[#This Row],[Filmmaker_ID]],Email_Data!$A:$A,Email_Data!$G:$G,"Not Found")</f>
        <v>19</v>
      </c>
    </row>
    <row r="930" spans="1:14" x14ac:dyDescent="0.3">
      <c r="A930" t="s">
        <v>3208</v>
      </c>
      <c r="B930" t="s">
        <v>412</v>
      </c>
      <c r="C930" t="s">
        <v>6289</v>
      </c>
      <c r="D930" t="s">
        <v>6297</v>
      </c>
      <c r="E930" t="str">
        <f t="shared" si="70"/>
        <v>India</v>
      </c>
      <c r="F930" s="1">
        <f t="shared" si="71"/>
        <v>50</v>
      </c>
      <c r="G930">
        <v>0.3</v>
      </c>
      <c r="H930" s="1">
        <f t="shared" si="72"/>
        <v>35</v>
      </c>
      <c r="I930" s="3">
        <v>45874</v>
      </c>
      <c r="J930" s="3" t="str">
        <f t="shared" si="73"/>
        <v>Tue</v>
      </c>
      <c r="K930" s="2">
        <v>0.73611111111111116</v>
      </c>
      <c r="L930">
        <f t="shared" si="74"/>
        <v>17</v>
      </c>
      <c r="M930">
        <f>_xlfn.XLOOKUP(B930,Email_Data!A:A,Email_Data!C:C,"Organic",0)</f>
        <v>0</v>
      </c>
      <c r="N930">
        <f>_xlfn.XLOOKUP(Table1[[#This Row],[Filmmaker_ID]],Email_Data!$A:$A,Email_Data!$G:$G,"Not Found")</f>
        <v>14</v>
      </c>
    </row>
    <row r="931" spans="1:14" x14ac:dyDescent="0.3">
      <c r="A931" t="s">
        <v>3209</v>
      </c>
      <c r="B931" t="s">
        <v>321</v>
      </c>
      <c r="C931" t="s">
        <v>6292</v>
      </c>
      <c r="D931" t="s">
        <v>6295</v>
      </c>
      <c r="E931" t="str">
        <f t="shared" si="70"/>
        <v>United States</v>
      </c>
      <c r="F931" s="1">
        <f t="shared" si="71"/>
        <v>80</v>
      </c>
      <c r="G931">
        <v>0</v>
      </c>
      <c r="H931" s="1">
        <f t="shared" si="72"/>
        <v>80</v>
      </c>
      <c r="I931" s="3">
        <v>45857</v>
      </c>
      <c r="J931" s="3" t="str">
        <f t="shared" si="73"/>
        <v>Sat</v>
      </c>
      <c r="K931" s="2">
        <v>0.71458333333333335</v>
      </c>
      <c r="L931">
        <f t="shared" si="74"/>
        <v>17</v>
      </c>
      <c r="M931">
        <f>_xlfn.XLOOKUP(B931,Email_Data!A:A,Email_Data!C:C,"Organic",0)</f>
        <v>0</v>
      </c>
      <c r="N931">
        <f>_xlfn.XLOOKUP(Table1[[#This Row],[Filmmaker_ID]],Email_Data!$A:$A,Email_Data!$G:$G,"Not Found")</f>
        <v>7</v>
      </c>
    </row>
    <row r="932" spans="1:14" x14ac:dyDescent="0.3">
      <c r="A932" t="s">
        <v>3210</v>
      </c>
      <c r="B932" t="s">
        <v>802</v>
      </c>
      <c r="C932" t="s">
        <v>6289</v>
      </c>
      <c r="D932" t="s">
        <v>6311</v>
      </c>
      <c r="E932" t="str">
        <f t="shared" si="70"/>
        <v>Mexico</v>
      </c>
      <c r="F932" s="1">
        <f t="shared" si="71"/>
        <v>50</v>
      </c>
      <c r="G932">
        <v>0.3</v>
      </c>
      <c r="H932" s="1">
        <f t="shared" si="72"/>
        <v>35</v>
      </c>
      <c r="I932" s="3">
        <v>45866</v>
      </c>
      <c r="J932" s="3" t="str">
        <f t="shared" si="73"/>
        <v>Mon</v>
      </c>
      <c r="K932" s="2">
        <v>0.54583333333333328</v>
      </c>
      <c r="L932">
        <f t="shared" si="74"/>
        <v>13</v>
      </c>
      <c r="M932" t="str">
        <f>_xlfn.XLOOKUP(B932,Email_Data!A:A,Email_Data!C:C,"Organic",0)</f>
        <v>Organic</v>
      </c>
      <c r="N932" t="str">
        <f>_xlfn.XLOOKUP(Table1[[#This Row],[Filmmaker_ID]],Email_Data!$A:$A,Email_Data!$G:$G,"Not Found")</f>
        <v>Not Found</v>
      </c>
    </row>
    <row r="933" spans="1:14" x14ac:dyDescent="0.3">
      <c r="A933" t="s">
        <v>3211</v>
      </c>
      <c r="B933" t="s">
        <v>803</v>
      </c>
      <c r="C933" t="s">
        <v>6283</v>
      </c>
      <c r="D933" t="s">
        <v>6313</v>
      </c>
      <c r="E933" t="str">
        <f t="shared" si="70"/>
        <v>South Korea</v>
      </c>
      <c r="F933" s="1">
        <f t="shared" si="71"/>
        <v>80</v>
      </c>
      <c r="G933">
        <v>0.3</v>
      </c>
      <c r="H933" s="1">
        <f t="shared" si="72"/>
        <v>56</v>
      </c>
      <c r="I933" s="3">
        <v>45880</v>
      </c>
      <c r="J933" s="3" t="str">
        <f t="shared" si="73"/>
        <v>Mon</v>
      </c>
      <c r="K933" s="2">
        <v>0.40138888888888891</v>
      </c>
      <c r="L933">
        <f t="shared" si="74"/>
        <v>9</v>
      </c>
      <c r="M933">
        <f>_xlfn.XLOOKUP(B933,Email_Data!A:A,Email_Data!C:C,"Organic",0)</f>
        <v>1</v>
      </c>
      <c r="N933">
        <f>_xlfn.XLOOKUP(Table1[[#This Row],[Filmmaker_ID]],Email_Data!$A:$A,Email_Data!$G:$G,"Not Found")</f>
        <v>19</v>
      </c>
    </row>
    <row r="934" spans="1:14" x14ac:dyDescent="0.3">
      <c r="A934" t="s">
        <v>3212</v>
      </c>
      <c r="B934" t="s">
        <v>804</v>
      </c>
      <c r="C934" t="s">
        <v>6290</v>
      </c>
      <c r="D934" t="s">
        <v>6295</v>
      </c>
      <c r="E934" t="str">
        <f t="shared" si="70"/>
        <v>United States</v>
      </c>
      <c r="F934" s="1">
        <f t="shared" si="71"/>
        <v>50</v>
      </c>
      <c r="G934">
        <v>0</v>
      </c>
      <c r="H934" s="1">
        <f t="shared" si="72"/>
        <v>50</v>
      </c>
      <c r="I934" s="3">
        <v>45891</v>
      </c>
      <c r="J934" s="3" t="str">
        <f t="shared" si="73"/>
        <v>Fri</v>
      </c>
      <c r="K934" s="2">
        <v>0.52986111111111112</v>
      </c>
      <c r="L934">
        <f t="shared" si="74"/>
        <v>12</v>
      </c>
      <c r="M934" t="str">
        <f>_xlfn.XLOOKUP(B934,Email_Data!A:A,Email_Data!C:C,"Organic",0)</f>
        <v>Organic</v>
      </c>
      <c r="N934" t="str">
        <f>_xlfn.XLOOKUP(Table1[[#This Row],[Filmmaker_ID]],Email_Data!$A:$A,Email_Data!$G:$G,"Not Found")</f>
        <v>Not Found</v>
      </c>
    </row>
    <row r="935" spans="1:14" x14ac:dyDescent="0.3">
      <c r="A935" t="s">
        <v>3213</v>
      </c>
      <c r="B935" t="s">
        <v>805</v>
      </c>
      <c r="C935" t="s">
        <v>6287</v>
      </c>
      <c r="D935" t="s">
        <v>6301</v>
      </c>
      <c r="E935" t="str">
        <f t="shared" si="70"/>
        <v>Germany</v>
      </c>
      <c r="F935" s="1">
        <f t="shared" si="71"/>
        <v>50</v>
      </c>
      <c r="G935">
        <v>0</v>
      </c>
      <c r="H935" s="1">
        <f t="shared" si="72"/>
        <v>50</v>
      </c>
      <c r="I935" s="3">
        <v>45872</v>
      </c>
      <c r="J935" s="3" t="str">
        <f t="shared" si="73"/>
        <v>Sun</v>
      </c>
      <c r="K935" s="2">
        <v>0.71180555555555558</v>
      </c>
      <c r="L935">
        <f t="shared" si="74"/>
        <v>17</v>
      </c>
      <c r="M935">
        <f>_xlfn.XLOOKUP(B935,Email_Data!A:A,Email_Data!C:C,"Organic",0)</f>
        <v>0</v>
      </c>
      <c r="N935">
        <f>_xlfn.XLOOKUP(Table1[[#This Row],[Filmmaker_ID]],Email_Data!$A:$A,Email_Data!$G:$G,"Not Found")</f>
        <v>15</v>
      </c>
    </row>
    <row r="936" spans="1:14" x14ac:dyDescent="0.3">
      <c r="A936" t="s">
        <v>3214</v>
      </c>
      <c r="B936" t="s">
        <v>806</v>
      </c>
      <c r="C936" t="s">
        <v>6288</v>
      </c>
      <c r="D936" t="s">
        <v>6303</v>
      </c>
      <c r="E936" t="str">
        <f t="shared" si="70"/>
        <v>Canada</v>
      </c>
      <c r="F936" s="1">
        <f t="shared" si="71"/>
        <v>70</v>
      </c>
      <c r="G936">
        <v>0.4</v>
      </c>
      <c r="H936" s="1">
        <f t="shared" si="72"/>
        <v>42</v>
      </c>
      <c r="I936" s="3">
        <v>45871</v>
      </c>
      <c r="J936" s="3" t="str">
        <f t="shared" si="73"/>
        <v>Sat</v>
      </c>
      <c r="K936" s="2">
        <v>0.45555555555555555</v>
      </c>
      <c r="L936">
        <f t="shared" si="74"/>
        <v>10</v>
      </c>
      <c r="M936">
        <f>_xlfn.XLOOKUP(B936,Email_Data!A:A,Email_Data!C:C,"Organic",0)</f>
        <v>1</v>
      </c>
      <c r="N936">
        <f>_xlfn.XLOOKUP(Table1[[#This Row],[Filmmaker_ID]],Email_Data!$A:$A,Email_Data!$G:$G,"Not Found")</f>
        <v>15</v>
      </c>
    </row>
    <row r="937" spans="1:14" x14ac:dyDescent="0.3">
      <c r="A937" t="s">
        <v>3215</v>
      </c>
      <c r="B937" t="s">
        <v>807</v>
      </c>
      <c r="C937" t="s">
        <v>6281</v>
      </c>
      <c r="D937" t="s">
        <v>6317</v>
      </c>
      <c r="E937" t="str">
        <f t="shared" si="70"/>
        <v>Others</v>
      </c>
      <c r="F937" s="1">
        <f t="shared" si="71"/>
        <v>70</v>
      </c>
      <c r="G937">
        <v>0</v>
      </c>
      <c r="H937" s="1">
        <f t="shared" si="72"/>
        <v>70</v>
      </c>
      <c r="I937" s="3">
        <v>45879</v>
      </c>
      <c r="J937" s="3" t="str">
        <f t="shared" si="73"/>
        <v>Sun</v>
      </c>
      <c r="K937" s="2">
        <v>0.37986111111111109</v>
      </c>
      <c r="L937">
        <f t="shared" si="74"/>
        <v>9</v>
      </c>
      <c r="M937" t="str">
        <f>_xlfn.XLOOKUP(B937,Email_Data!A:A,Email_Data!C:C,"Organic",0)</f>
        <v>Organic</v>
      </c>
      <c r="N937" t="str">
        <f>_xlfn.XLOOKUP(Table1[[#This Row],[Filmmaker_ID]],Email_Data!$A:$A,Email_Data!$G:$G,"Not Found")</f>
        <v>Not Found</v>
      </c>
    </row>
    <row r="938" spans="1:14" x14ac:dyDescent="0.3">
      <c r="A938" t="s">
        <v>3216</v>
      </c>
      <c r="B938" t="s">
        <v>808</v>
      </c>
      <c r="C938" t="s">
        <v>6286</v>
      </c>
      <c r="D938" t="s">
        <v>6307</v>
      </c>
      <c r="E938" t="str">
        <f t="shared" si="70"/>
        <v>Brazil</v>
      </c>
      <c r="F938" s="1">
        <f t="shared" si="71"/>
        <v>50</v>
      </c>
      <c r="G938">
        <v>0.3</v>
      </c>
      <c r="H938" s="1">
        <f t="shared" si="72"/>
        <v>35</v>
      </c>
      <c r="I938" s="3">
        <v>45852</v>
      </c>
      <c r="J938" s="3" t="str">
        <f t="shared" si="73"/>
        <v>Mon</v>
      </c>
      <c r="K938" s="2">
        <v>0.71944444444444444</v>
      </c>
      <c r="L938">
        <f t="shared" si="74"/>
        <v>17</v>
      </c>
      <c r="M938" t="str">
        <f>_xlfn.XLOOKUP(B938,Email_Data!A:A,Email_Data!C:C,"Organic",0)</f>
        <v>Organic</v>
      </c>
      <c r="N938" t="str">
        <f>_xlfn.XLOOKUP(Table1[[#This Row],[Filmmaker_ID]],Email_Data!$A:$A,Email_Data!$G:$G,"Not Found")</f>
        <v>Not Found</v>
      </c>
    </row>
    <row r="939" spans="1:14" x14ac:dyDescent="0.3">
      <c r="A939" t="s">
        <v>3217</v>
      </c>
      <c r="B939" t="s">
        <v>809</v>
      </c>
      <c r="C939" t="s">
        <v>6282</v>
      </c>
      <c r="D939" t="s">
        <v>6297</v>
      </c>
      <c r="E939" t="str">
        <f t="shared" si="70"/>
        <v>India</v>
      </c>
      <c r="F939" s="1">
        <f t="shared" si="71"/>
        <v>70</v>
      </c>
      <c r="G939">
        <v>0.2</v>
      </c>
      <c r="H939" s="1">
        <f t="shared" si="72"/>
        <v>56</v>
      </c>
      <c r="I939" s="3">
        <v>45864</v>
      </c>
      <c r="J939" s="3" t="str">
        <f t="shared" si="73"/>
        <v>Sat</v>
      </c>
      <c r="K939" s="2">
        <v>0.73124999999999996</v>
      </c>
      <c r="L939">
        <f t="shared" si="74"/>
        <v>17</v>
      </c>
      <c r="M939" t="str">
        <f>_xlfn.XLOOKUP(B939,Email_Data!A:A,Email_Data!C:C,"Organic",0)</f>
        <v>Organic</v>
      </c>
      <c r="N939" t="str">
        <f>_xlfn.XLOOKUP(Table1[[#This Row],[Filmmaker_ID]],Email_Data!$A:$A,Email_Data!$G:$G,"Not Found")</f>
        <v>Not Found</v>
      </c>
    </row>
    <row r="940" spans="1:14" x14ac:dyDescent="0.3">
      <c r="A940" t="s">
        <v>3218</v>
      </c>
      <c r="B940" t="s">
        <v>810</v>
      </c>
      <c r="C940" t="s">
        <v>6286</v>
      </c>
      <c r="D940" t="s">
        <v>6297</v>
      </c>
      <c r="E940" t="str">
        <f t="shared" si="70"/>
        <v>India</v>
      </c>
      <c r="F940" s="1">
        <f t="shared" si="71"/>
        <v>50</v>
      </c>
      <c r="G940">
        <v>0.3</v>
      </c>
      <c r="H940" s="1">
        <f t="shared" si="72"/>
        <v>35</v>
      </c>
      <c r="I940" s="3">
        <v>45879</v>
      </c>
      <c r="J940" s="3" t="str">
        <f t="shared" si="73"/>
        <v>Sun</v>
      </c>
      <c r="K940" s="2">
        <v>0.46250000000000002</v>
      </c>
      <c r="L940">
        <f t="shared" si="74"/>
        <v>11</v>
      </c>
      <c r="M940">
        <f>_xlfn.XLOOKUP(B940,Email_Data!A:A,Email_Data!C:C,"Organic",0)</f>
        <v>0</v>
      </c>
      <c r="N940">
        <f>_xlfn.XLOOKUP(Table1[[#This Row],[Filmmaker_ID]],Email_Data!$A:$A,Email_Data!$G:$G,"Not Found")</f>
        <v>15</v>
      </c>
    </row>
    <row r="941" spans="1:14" x14ac:dyDescent="0.3">
      <c r="A941" t="s">
        <v>3219</v>
      </c>
      <c r="B941" t="s">
        <v>811</v>
      </c>
      <c r="C941" t="s">
        <v>6282</v>
      </c>
      <c r="D941" t="s">
        <v>6297</v>
      </c>
      <c r="E941" t="str">
        <f t="shared" si="70"/>
        <v>India</v>
      </c>
      <c r="F941" s="1">
        <f t="shared" si="71"/>
        <v>70</v>
      </c>
      <c r="G941">
        <v>0.3</v>
      </c>
      <c r="H941" s="1">
        <f t="shared" si="72"/>
        <v>49</v>
      </c>
      <c r="I941" s="3">
        <v>45841</v>
      </c>
      <c r="J941" s="3" t="str">
        <f t="shared" si="73"/>
        <v>Thu</v>
      </c>
      <c r="K941" s="2">
        <v>0.68194444444444446</v>
      </c>
      <c r="L941">
        <f t="shared" si="74"/>
        <v>16</v>
      </c>
      <c r="M941">
        <f>_xlfn.XLOOKUP(B941,Email_Data!A:A,Email_Data!C:C,"Organic",0)</f>
        <v>0</v>
      </c>
      <c r="N941">
        <f>_xlfn.XLOOKUP(Table1[[#This Row],[Filmmaker_ID]],Email_Data!$A:$A,Email_Data!$G:$G,"Not Found")</f>
        <v>11</v>
      </c>
    </row>
    <row r="942" spans="1:14" x14ac:dyDescent="0.3">
      <c r="A942" t="s">
        <v>3220</v>
      </c>
      <c r="B942" t="s">
        <v>812</v>
      </c>
      <c r="C942" t="s">
        <v>6283</v>
      </c>
      <c r="D942" t="s">
        <v>6297</v>
      </c>
      <c r="E942" t="str">
        <f t="shared" si="70"/>
        <v>India</v>
      </c>
      <c r="F942" s="1">
        <f t="shared" si="71"/>
        <v>80</v>
      </c>
      <c r="G942">
        <v>0.4</v>
      </c>
      <c r="H942" s="1">
        <f t="shared" si="72"/>
        <v>48</v>
      </c>
      <c r="I942" s="3">
        <v>45889</v>
      </c>
      <c r="J942" s="3" t="str">
        <f t="shared" si="73"/>
        <v>Wed</v>
      </c>
      <c r="K942" s="2">
        <v>0.53194444444444444</v>
      </c>
      <c r="L942">
        <f t="shared" si="74"/>
        <v>12</v>
      </c>
      <c r="M942">
        <f>_xlfn.XLOOKUP(B942,Email_Data!A:A,Email_Data!C:C,"Organic",0)</f>
        <v>0</v>
      </c>
      <c r="N942">
        <f>_xlfn.XLOOKUP(Table1[[#This Row],[Filmmaker_ID]],Email_Data!$A:$A,Email_Data!$G:$G,"Not Found")</f>
        <v>9</v>
      </c>
    </row>
    <row r="943" spans="1:14" x14ac:dyDescent="0.3">
      <c r="A943" t="s">
        <v>3221</v>
      </c>
      <c r="B943" t="s">
        <v>43</v>
      </c>
      <c r="C943" t="s">
        <v>6292</v>
      </c>
      <c r="D943" t="s">
        <v>6299</v>
      </c>
      <c r="E943" t="str">
        <f t="shared" si="70"/>
        <v>United Kingdom</v>
      </c>
      <c r="F943" s="1">
        <f t="shared" si="71"/>
        <v>80</v>
      </c>
      <c r="G943">
        <v>0.1</v>
      </c>
      <c r="H943" s="1">
        <f t="shared" si="72"/>
        <v>72</v>
      </c>
      <c r="I943" s="3">
        <v>45844</v>
      </c>
      <c r="J943" s="3" t="str">
        <f t="shared" si="73"/>
        <v>Sun</v>
      </c>
      <c r="K943" s="2">
        <v>0.57499999999999996</v>
      </c>
      <c r="L943">
        <f t="shared" si="74"/>
        <v>13</v>
      </c>
      <c r="M943">
        <f>_xlfn.XLOOKUP(B943,Email_Data!A:A,Email_Data!C:C,"Organic",0)</f>
        <v>0</v>
      </c>
      <c r="N943">
        <f>_xlfn.XLOOKUP(Table1[[#This Row],[Filmmaker_ID]],Email_Data!$A:$A,Email_Data!$G:$G,"Not Found")</f>
        <v>9</v>
      </c>
    </row>
    <row r="944" spans="1:14" x14ac:dyDescent="0.3">
      <c r="A944" t="s">
        <v>3222</v>
      </c>
      <c r="B944" t="s">
        <v>622</v>
      </c>
      <c r="C944" t="s">
        <v>6287</v>
      </c>
      <c r="D944" t="s">
        <v>6311</v>
      </c>
      <c r="E944" t="str">
        <f t="shared" si="70"/>
        <v>Mexico</v>
      </c>
      <c r="F944" s="1">
        <f t="shared" si="71"/>
        <v>50</v>
      </c>
      <c r="G944">
        <v>0.1</v>
      </c>
      <c r="H944" s="1">
        <f t="shared" si="72"/>
        <v>45</v>
      </c>
      <c r="I944" s="3">
        <v>45857</v>
      </c>
      <c r="J944" s="3" t="str">
        <f t="shared" si="73"/>
        <v>Sat</v>
      </c>
      <c r="K944" s="2">
        <v>0.65902777777777777</v>
      </c>
      <c r="L944">
        <f t="shared" si="74"/>
        <v>15</v>
      </c>
      <c r="M944" t="str">
        <f>_xlfn.XLOOKUP(B944,Email_Data!A:A,Email_Data!C:C,"Organic",0)</f>
        <v>Organic</v>
      </c>
      <c r="N944" t="str">
        <f>_xlfn.XLOOKUP(Table1[[#This Row],[Filmmaker_ID]],Email_Data!$A:$A,Email_Data!$G:$G,"Not Found")</f>
        <v>Not Found</v>
      </c>
    </row>
    <row r="945" spans="1:14" x14ac:dyDescent="0.3">
      <c r="A945" t="s">
        <v>3223</v>
      </c>
      <c r="B945" t="s">
        <v>813</v>
      </c>
      <c r="C945" t="s">
        <v>6292</v>
      </c>
      <c r="D945" t="s">
        <v>6295</v>
      </c>
      <c r="E945" t="str">
        <f t="shared" si="70"/>
        <v>United States</v>
      </c>
      <c r="F945" s="1">
        <f t="shared" si="71"/>
        <v>80</v>
      </c>
      <c r="G945">
        <v>0.3</v>
      </c>
      <c r="H945" s="1">
        <f t="shared" si="72"/>
        <v>56</v>
      </c>
      <c r="I945" s="3">
        <v>45846</v>
      </c>
      <c r="J945" s="3" t="str">
        <f t="shared" si="73"/>
        <v>Tue</v>
      </c>
      <c r="K945" s="2">
        <v>0.52430555555555558</v>
      </c>
      <c r="L945">
        <f t="shared" si="74"/>
        <v>12</v>
      </c>
      <c r="M945">
        <f>_xlfn.XLOOKUP(B945,Email_Data!A:A,Email_Data!C:C,"Organic",0)</f>
        <v>0</v>
      </c>
      <c r="N945">
        <f>_xlfn.XLOOKUP(Table1[[#This Row],[Filmmaker_ID]],Email_Data!$A:$A,Email_Data!$G:$G,"Not Found")</f>
        <v>19</v>
      </c>
    </row>
    <row r="946" spans="1:14" x14ac:dyDescent="0.3">
      <c r="A946" t="s">
        <v>3224</v>
      </c>
      <c r="B946" t="s">
        <v>384</v>
      </c>
      <c r="C946" t="s">
        <v>6289</v>
      </c>
      <c r="D946" t="s">
        <v>6303</v>
      </c>
      <c r="E946" t="str">
        <f t="shared" si="70"/>
        <v>Canada</v>
      </c>
      <c r="F946" s="1">
        <f t="shared" si="71"/>
        <v>50</v>
      </c>
      <c r="G946">
        <v>0</v>
      </c>
      <c r="H946" s="1">
        <f t="shared" si="72"/>
        <v>50</v>
      </c>
      <c r="I946" s="3">
        <v>45885</v>
      </c>
      <c r="J946" s="3" t="str">
        <f t="shared" si="73"/>
        <v>Sat</v>
      </c>
      <c r="K946" s="2">
        <v>0.38333333333333336</v>
      </c>
      <c r="L946">
        <f t="shared" si="74"/>
        <v>9</v>
      </c>
      <c r="M946">
        <f>_xlfn.XLOOKUP(B946,Email_Data!A:A,Email_Data!C:C,"Organic",0)</f>
        <v>0</v>
      </c>
      <c r="N946">
        <f>_xlfn.XLOOKUP(Table1[[#This Row],[Filmmaker_ID]],Email_Data!$A:$A,Email_Data!$G:$G,"Not Found")</f>
        <v>8</v>
      </c>
    </row>
    <row r="947" spans="1:14" x14ac:dyDescent="0.3">
      <c r="A947" t="s">
        <v>3225</v>
      </c>
      <c r="B947" t="s">
        <v>814</v>
      </c>
      <c r="C947" t="s">
        <v>6291</v>
      </c>
      <c r="D947" t="s">
        <v>6299</v>
      </c>
      <c r="E947" t="str">
        <f t="shared" si="70"/>
        <v>United Kingdom</v>
      </c>
      <c r="F947" s="1">
        <f t="shared" si="71"/>
        <v>50</v>
      </c>
      <c r="G947">
        <v>0.2</v>
      </c>
      <c r="H947" s="1">
        <f t="shared" si="72"/>
        <v>40</v>
      </c>
      <c r="I947" s="3">
        <v>45852</v>
      </c>
      <c r="J947" s="3" t="str">
        <f t="shared" si="73"/>
        <v>Mon</v>
      </c>
      <c r="K947" s="2">
        <v>0.41319444444444442</v>
      </c>
      <c r="L947">
        <f t="shared" si="74"/>
        <v>9</v>
      </c>
      <c r="M947">
        <f>_xlfn.XLOOKUP(B947,Email_Data!A:A,Email_Data!C:C,"Organic",0)</f>
        <v>0</v>
      </c>
      <c r="N947">
        <f>_xlfn.XLOOKUP(Table1[[#This Row],[Filmmaker_ID]],Email_Data!$A:$A,Email_Data!$G:$G,"Not Found")</f>
        <v>16</v>
      </c>
    </row>
    <row r="948" spans="1:14" x14ac:dyDescent="0.3">
      <c r="A948" t="s">
        <v>3226</v>
      </c>
      <c r="B948" t="s">
        <v>815</v>
      </c>
      <c r="C948" t="s">
        <v>6291</v>
      </c>
      <c r="D948" t="s">
        <v>6295</v>
      </c>
      <c r="E948" t="str">
        <f t="shared" si="70"/>
        <v>United States</v>
      </c>
      <c r="F948" s="1">
        <f t="shared" si="71"/>
        <v>50</v>
      </c>
      <c r="G948">
        <v>0.3</v>
      </c>
      <c r="H948" s="1">
        <f t="shared" si="72"/>
        <v>35</v>
      </c>
      <c r="I948" s="3">
        <v>45890</v>
      </c>
      <c r="J948" s="3" t="str">
        <f t="shared" si="73"/>
        <v>Thu</v>
      </c>
      <c r="K948" s="2">
        <v>0.43333333333333335</v>
      </c>
      <c r="L948">
        <f t="shared" si="74"/>
        <v>10</v>
      </c>
      <c r="M948">
        <f>_xlfn.XLOOKUP(B948,Email_Data!A:A,Email_Data!C:C,"Organic",0)</f>
        <v>0</v>
      </c>
      <c r="N948">
        <f>_xlfn.XLOOKUP(Table1[[#This Row],[Filmmaker_ID]],Email_Data!$A:$A,Email_Data!$G:$G,"Not Found")</f>
        <v>10</v>
      </c>
    </row>
    <row r="949" spans="1:14" x14ac:dyDescent="0.3">
      <c r="A949" t="s">
        <v>3227</v>
      </c>
      <c r="B949" t="s">
        <v>816</v>
      </c>
      <c r="C949" t="s">
        <v>6282</v>
      </c>
      <c r="D949" t="s">
        <v>6295</v>
      </c>
      <c r="E949" t="str">
        <f t="shared" si="70"/>
        <v>United States</v>
      </c>
      <c r="F949" s="1">
        <f t="shared" si="71"/>
        <v>70</v>
      </c>
      <c r="G949">
        <v>0</v>
      </c>
      <c r="H949" s="1">
        <f t="shared" si="72"/>
        <v>70</v>
      </c>
      <c r="I949" s="3">
        <v>45855</v>
      </c>
      <c r="J949" s="3" t="str">
        <f t="shared" si="73"/>
        <v>Thu</v>
      </c>
      <c r="K949" s="2">
        <v>0.51736111111111116</v>
      </c>
      <c r="L949">
        <f t="shared" si="74"/>
        <v>12</v>
      </c>
      <c r="M949">
        <f>_xlfn.XLOOKUP(B949,Email_Data!A:A,Email_Data!C:C,"Organic",0)</f>
        <v>1</v>
      </c>
      <c r="N949">
        <f>_xlfn.XLOOKUP(Table1[[#This Row],[Filmmaker_ID]],Email_Data!$A:$A,Email_Data!$G:$G,"Not Found")</f>
        <v>8</v>
      </c>
    </row>
    <row r="950" spans="1:14" x14ac:dyDescent="0.3">
      <c r="A950" t="s">
        <v>3228</v>
      </c>
      <c r="B950" t="s">
        <v>817</v>
      </c>
      <c r="C950" t="s">
        <v>6289</v>
      </c>
      <c r="D950" t="s">
        <v>6295</v>
      </c>
      <c r="E950" t="str">
        <f t="shared" si="70"/>
        <v>United States</v>
      </c>
      <c r="F950" s="1">
        <f t="shared" si="71"/>
        <v>50</v>
      </c>
      <c r="G950">
        <v>0.2</v>
      </c>
      <c r="H950" s="1">
        <f t="shared" si="72"/>
        <v>40</v>
      </c>
      <c r="I950" s="3">
        <v>45843</v>
      </c>
      <c r="J950" s="3" t="str">
        <f t="shared" si="73"/>
        <v>Sat</v>
      </c>
      <c r="K950" s="2">
        <v>0.42708333333333331</v>
      </c>
      <c r="L950">
        <f t="shared" si="74"/>
        <v>10</v>
      </c>
      <c r="M950">
        <f>_xlfn.XLOOKUP(B950,Email_Data!A:A,Email_Data!C:C,"Organic",0)</f>
        <v>0</v>
      </c>
      <c r="N950">
        <f>_xlfn.XLOOKUP(Table1[[#This Row],[Filmmaker_ID]],Email_Data!$A:$A,Email_Data!$G:$G,"Not Found")</f>
        <v>11</v>
      </c>
    </row>
    <row r="951" spans="1:14" x14ac:dyDescent="0.3">
      <c r="A951" t="s">
        <v>3229</v>
      </c>
      <c r="B951" t="s">
        <v>818</v>
      </c>
      <c r="C951" t="s">
        <v>6282</v>
      </c>
      <c r="D951" t="s">
        <v>6295</v>
      </c>
      <c r="E951" t="str">
        <f t="shared" si="70"/>
        <v>United States</v>
      </c>
      <c r="F951" s="1">
        <f t="shared" si="71"/>
        <v>70</v>
      </c>
      <c r="G951">
        <v>0.2</v>
      </c>
      <c r="H951" s="1">
        <f t="shared" si="72"/>
        <v>56</v>
      </c>
      <c r="I951" s="3">
        <v>45853</v>
      </c>
      <c r="J951" s="3" t="str">
        <f t="shared" si="73"/>
        <v>Tue</v>
      </c>
      <c r="K951" s="2">
        <v>0.58263888888888893</v>
      </c>
      <c r="L951">
        <f t="shared" si="74"/>
        <v>13</v>
      </c>
      <c r="M951" t="str">
        <f>_xlfn.XLOOKUP(B951,Email_Data!A:A,Email_Data!C:C,"Organic",0)</f>
        <v>Organic</v>
      </c>
      <c r="N951" t="str">
        <f>_xlfn.XLOOKUP(Table1[[#This Row],[Filmmaker_ID]],Email_Data!$A:$A,Email_Data!$G:$G,"Not Found")</f>
        <v>Not Found</v>
      </c>
    </row>
    <row r="952" spans="1:14" x14ac:dyDescent="0.3">
      <c r="A952" t="s">
        <v>3230</v>
      </c>
      <c r="B952" t="s">
        <v>373</v>
      </c>
      <c r="C952" t="s">
        <v>6292</v>
      </c>
      <c r="D952" t="s">
        <v>6309</v>
      </c>
      <c r="E952" t="str">
        <f t="shared" si="70"/>
        <v>France</v>
      </c>
      <c r="F952" s="1">
        <f t="shared" si="71"/>
        <v>80</v>
      </c>
      <c r="G952">
        <v>0.1</v>
      </c>
      <c r="H952" s="1">
        <f t="shared" si="72"/>
        <v>72</v>
      </c>
      <c r="I952" s="3">
        <v>45890</v>
      </c>
      <c r="J952" s="3" t="str">
        <f t="shared" si="73"/>
        <v>Thu</v>
      </c>
      <c r="K952" s="2">
        <v>0.5541666666666667</v>
      </c>
      <c r="L952">
        <f t="shared" si="74"/>
        <v>13</v>
      </c>
      <c r="M952">
        <f>_xlfn.XLOOKUP(B952,Email_Data!A:A,Email_Data!C:C,"Organic",0)</f>
        <v>0</v>
      </c>
      <c r="N952">
        <f>_xlfn.XLOOKUP(Table1[[#This Row],[Filmmaker_ID]],Email_Data!$A:$A,Email_Data!$G:$G,"Not Found")</f>
        <v>15</v>
      </c>
    </row>
    <row r="953" spans="1:14" x14ac:dyDescent="0.3">
      <c r="A953" t="s">
        <v>3231</v>
      </c>
      <c r="B953" t="s">
        <v>819</v>
      </c>
      <c r="C953" t="s">
        <v>6290</v>
      </c>
      <c r="D953" t="s">
        <v>6299</v>
      </c>
      <c r="E953" t="str">
        <f t="shared" si="70"/>
        <v>United Kingdom</v>
      </c>
      <c r="F953" s="1">
        <f t="shared" si="71"/>
        <v>50</v>
      </c>
      <c r="G953">
        <v>0.2</v>
      </c>
      <c r="H953" s="1">
        <f t="shared" si="72"/>
        <v>40</v>
      </c>
      <c r="I953" s="3">
        <v>45869</v>
      </c>
      <c r="J953" s="3" t="str">
        <f t="shared" si="73"/>
        <v>Thu</v>
      </c>
      <c r="K953" s="2">
        <v>0.5444444444444444</v>
      </c>
      <c r="L953">
        <f t="shared" si="74"/>
        <v>13</v>
      </c>
      <c r="M953">
        <f>_xlfn.XLOOKUP(B953,Email_Data!A:A,Email_Data!C:C,"Organic",0)</f>
        <v>0</v>
      </c>
      <c r="N953">
        <f>_xlfn.XLOOKUP(Table1[[#This Row],[Filmmaker_ID]],Email_Data!$A:$A,Email_Data!$G:$G,"Not Found")</f>
        <v>9</v>
      </c>
    </row>
    <row r="954" spans="1:14" x14ac:dyDescent="0.3">
      <c r="A954" t="s">
        <v>3232</v>
      </c>
      <c r="B954" t="s">
        <v>820</v>
      </c>
      <c r="C954" t="s">
        <v>6282</v>
      </c>
      <c r="D954" t="s">
        <v>6317</v>
      </c>
      <c r="E954" t="str">
        <f t="shared" si="70"/>
        <v>Others</v>
      </c>
      <c r="F954" s="1">
        <f t="shared" si="71"/>
        <v>70</v>
      </c>
      <c r="G954">
        <v>0.3</v>
      </c>
      <c r="H954" s="1">
        <f t="shared" si="72"/>
        <v>49</v>
      </c>
      <c r="I954" s="3">
        <v>45852</v>
      </c>
      <c r="J954" s="3" t="str">
        <f t="shared" si="73"/>
        <v>Mon</v>
      </c>
      <c r="K954" s="2">
        <v>0.59236111111111112</v>
      </c>
      <c r="L954">
        <f t="shared" si="74"/>
        <v>14</v>
      </c>
      <c r="M954" t="str">
        <f>_xlfn.XLOOKUP(B954,Email_Data!A:A,Email_Data!C:C,"Organic",0)</f>
        <v>Organic</v>
      </c>
      <c r="N954" t="str">
        <f>_xlfn.XLOOKUP(Table1[[#This Row],[Filmmaker_ID]],Email_Data!$A:$A,Email_Data!$G:$G,"Not Found")</f>
        <v>Not Found</v>
      </c>
    </row>
    <row r="955" spans="1:14" x14ac:dyDescent="0.3">
      <c r="A955" t="s">
        <v>3233</v>
      </c>
      <c r="B955" t="s">
        <v>731</v>
      </c>
      <c r="C955" t="s">
        <v>6281</v>
      </c>
      <c r="D955" t="s">
        <v>6301</v>
      </c>
      <c r="E955" t="str">
        <f t="shared" si="70"/>
        <v>Germany</v>
      </c>
      <c r="F955" s="1">
        <f t="shared" si="71"/>
        <v>70</v>
      </c>
      <c r="G955">
        <v>0.2</v>
      </c>
      <c r="H955" s="1">
        <f t="shared" si="72"/>
        <v>56</v>
      </c>
      <c r="I955" s="3">
        <v>45882</v>
      </c>
      <c r="J955" s="3" t="str">
        <f t="shared" si="73"/>
        <v>Wed</v>
      </c>
      <c r="K955" s="2">
        <v>0.4201388888888889</v>
      </c>
      <c r="L955">
        <f t="shared" si="74"/>
        <v>10</v>
      </c>
      <c r="M955" t="str">
        <f>_xlfn.XLOOKUP(B955,Email_Data!A:A,Email_Data!C:C,"Organic",0)</f>
        <v>Organic</v>
      </c>
      <c r="N955" t="str">
        <f>_xlfn.XLOOKUP(Table1[[#This Row],[Filmmaker_ID]],Email_Data!$A:$A,Email_Data!$G:$G,"Not Found")</f>
        <v>Not Found</v>
      </c>
    </row>
    <row r="956" spans="1:14" x14ac:dyDescent="0.3">
      <c r="A956" t="s">
        <v>3234</v>
      </c>
      <c r="B956" t="s">
        <v>821</v>
      </c>
      <c r="C956" t="s">
        <v>6291</v>
      </c>
      <c r="D956" t="s">
        <v>6317</v>
      </c>
      <c r="E956" t="str">
        <f t="shared" si="70"/>
        <v>Others</v>
      </c>
      <c r="F956" s="1">
        <f t="shared" si="71"/>
        <v>50</v>
      </c>
      <c r="G956">
        <v>0.2</v>
      </c>
      <c r="H956" s="1">
        <f t="shared" si="72"/>
        <v>40</v>
      </c>
      <c r="I956" s="3">
        <v>45847</v>
      </c>
      <c r="J956" s="3" t="str">
        <f t="shared" si="73"/>
        <v>Wed</v>
      </c>
      <c r="K956" s="2">
        <v>0.53888888888888886</v>
      </c>
      <c r="L956">
        <f t="shared" si="74"/>
        <v>12</v>
      </c>
      <c r="M956">
        <f>_xlfn.XLOOKUP(B956,Email_Data!A:A,Email_Data!C:C,"Organic",0)</f>
        <v>0</v>
      </c>
      <c r="N956">
        <f>_xlfn.XLOOKUP(Table1[[#This Row],[Filmmaker_ID]],Email_Data!$A:$A,Email_Data!$G:$G,"Not Found")</f>
        <v>10</v>
      </c>
    </row>
    <row r="957" spans="1:14" x14ac:dyDescent="0.3">
      <c r="A957" t="s">
        <v>3235</v>
      </c>
      <c r="B957" t="s">
        <v>822</v>
      </c>
      <c r="C957" t="s">
        <v>6290</v>
      </c>
      <c r="D957" t="s">
        <v>6299</v>
      </c>
      <c r="E957" t="str">
        <f t="shared" si="70"/>
        <v>United Kingdom</v>
      </c>
      <c r="F957" s="1">
        <f t="shared" si="71"/>
        <v>50</v>
      </c>
      <c r="G957">
        <v>0.3</v>
      </c>
      <c r="H957" s="1">
        <f t="shared" si="72"/>
        <v>35</v>
      </c>
      <c r="I957" s="3">
        <v>45874</v>
      </c>
      <c r="J957" s="3" t="str">
        <f t="shared" si="73"/>
        <v>Tue</v>
      </c>
      <c r="K957" s="2">
        <v>0.56944444444444442</v>
      </c>
      <c r="L957">
        <f t="shared" si="74"/>
        <v>13</v>
      </c>
      <c r="M957" t="str">
        <f>_xlfn.XLOOKUP(B957,Email_Data!A:A,Email_Data!C:C,"Organic",0)</f>
        <v>Organic</v>
      </c>
      <c r="N957" t="str">
        <f>_xlfn.XLOOKUP(Table1[[#This Row],[Filmmaker_ID]],Email_Data!$A:$A,Email_Data!$G:$G,"Not Found")</f>
        <v>Not Found</v>
      </c>
    </row>
    <row r="958" spans="1:14" x14ac:dyDescent="0.3">
      <c r="A958" t="s">
        <v>3236</v>
      </c>
      <c r="B958" t="s">
        <v>823</v>
      </c>
      <c r="C958" t="s">
        <v>6285</v>
      </c>
      <c r="D958" t="s">
        <v>6307</v>
      </c>
      <c r="E958" t="str">
        <f t="shared" si="70"/>
        <v>Brazil</v>
      </c>
      <c r="F958" s="1">
        <f t="shared" si="71"/>
        <v>50</v>
      </c>
      <c r="G958">
        <v>0.1</v>
      </c>
      <c r="H958" s="1">
        <f t="shared" si="72"/>
        <v>45</v>
      </c>
      <c r="I958" s="3">
        <v>45854</v>
      </c>
      <c r="J958" s="3" t="str">
        <f t="shared" si="73"/>
        <v>Wed</v>
      </c>
      <c r="K958" s="2">
        <v>0.63055555555555554</v>
      </c>
      <c r="L958">
        <f t="shared" si="74"/>
        <v>15</v>
      </c>
      <c r="M958">
        <f>_xlfn.XLOOKUP(B958,Email_Data!A:A,Email_Data!C:C,"Organic",0)</f>
        <v>1</v>
      </c>
      <c r="N958">
        <f>_xlfn.XLOOKUP(Table1[[#This Row],[Filmmaker_ID]],Email_Data!$A:$A,Email_Data!$G:$G,"Not Found")</f>
        <v>12</v>
      </c>
    </row>
    <row r="959" spans="1:14" x14ac:dyDescent="0.3">
      <c r="A959" t="s">
        <v>3237</v>
      </c>
      <c r="B959" t="s">
        <v>824</v>
      </c>
      <c r="C959" t="s">
        <v>6281</v>
      </c>
      <c r="D959" t="s">
        <v>6297</v>
      </c>
      <c r="E959" t="str">
        <f t="shared" si="70"/>
        <v>India</v>
      </c>
      <c r="F959" s="1">
        <f t="shared" si="71"/>
        <v>70</v>
      </c>
      <c r="G959">
        <v>0.3</v>
      </c>
      <c r="H959" s="1">
        <f t="shared" si="72"/>
        <v>49</v>
      </c>
      <c r="I959" s="3">
        <v>45883</v>
      </c>
      <c r="J959" s="3" t="str">
        <f t="shared" si="73"/>
        <v>Thu</v>
      </c>
      <c r="K959" s="2">
        <v>0.60555555555555551</v>
      </c>
      <c r="L959">
        <f t="shared" si="74"/>
        <v>14</v>
      </c>
      <c r="M959">
        <f>_xlfn.XLOOKUP(B959,Email_Data!A:A,Email_Data!C:C,"Organic",0)</f>
        <v>1</v>
      </c>
      <c r="N959">
        <f>_xlfn.XLOOKUP(Table1[[#This Row],[Filmmaker_ID]],Email_Data!$A:$A,Email_Data!$G:$G,"Not Found")</f>
        <v>19</v>
      </c>
    </row>
    <row r="960" spans="1:14" x14ac:dyDescent="0.3">
      <c r="A960" t="s">
        <v>3238</v>
      </c>
      <c r="B960" t="s">
        <v>466</v>
      </c>
      <c r="C960" t="s">
        <v>6286</v>
      </c>
      <c r="D960" t="s">
        <v>6295</v>
      </c>
      <c r="E960" t="str">
        <f t="shared" si="70"/>
        <v>United States</v>
      </c>
      <c r="F960" s="1">
        <f t="shared" si="71"/>
        <v>50</v>
      </c>
      <c r="G960">
        <v>0.4</v>
      </c>
      <c r="H960" s="1">
        <f t="shared" si="72"/>
        <v>30</v>
      </c>
      <c r="I960" s="3">
        <v>45882</v>
      </c>
      <c r="J960" s="3" t="str">
        <f t="shared" si="73"/>
        <v>Wed</v>
      </c>
      <c r="K960" s="2">
        <v>0.6791666666666667</v>
      </c>
      <c r="L960">
        <f t="shared" si="74"/>
        <v>16</v>
      </c>
      <c r="M960">
        <f>_xlfn.XLOOKUP(B960,Email_Data!A:A,Email_Data!C:C,"Organic",0)</f>
        <v>0</v>
      </c>
      <c r="N960">
        <f>_xlfn.XLOOKUP(Table1[[#This Row],[Filmmaker_ID]],Email_Data!$A:$A,Email_Data!$G:$G,"Not Found")</f>
        <v>17</v>
      </c>
    </row>
    <row r="961" spans="1:14" x14ac:dyDescent="0.3">
      <c r="A961" t="s">
        <v>3239</v>
      </c>
      <c r="B961" t="s">
        <v>40</v>
      </c>
      <c r="C961" t="s">
        <v>6291</v>
      </c>
      <c r="D961" t="s">
        <v>6315</v>
      </c>
      <c r="E961" t="str">
        <f t="shared" si="70"/>
        <v>Nigeria</v>
      </c>
      <c r="F961" s="1">
        <f t="shared" si="71"/>
        <v>50</v>
      </c>
      <c r="G961">
        <v>0.3</v>
      </c>
      <c r="H961" s="1">
        <f t="shared" si="72"/>
        <v>35</v>
      </c>
      <c r="I961" s="3">
        <v>45839</v>
      </c>
      <c r="J961" s="3" t="str">
        <f t="shared" si="73"/>
        <v>Tue</v>
      </c>
      <c r="K961" s="2">
        <v>0.66805555555555551</v>
      </c>
      <c r="L961">
        <f t="shared" si="74"/>
        <v>16</v>
      </c>
      <c r="M961">
        <f>_xlfn.XLOOKUP(B961,Email_Data!A:A,Email_Data!C:C,"Organic",0)</f>
        <v>0</v>
      </c>
      <c r="N961">
        <f>_xlfn.XLOOKUP(Table1[[#This Row],[Filmmaker_ID]],Email_Data!$A:$A,Email_Data!$G:$G,"Not Found")</f>
        <v>11</v>
      </c>
    </row>
    <row r="962" spans="1:14" x14ac:dyDescent="0.3">
      <c r="A962" t="s">
        <v>3240</v>
      </c>
      <c r="B962" t="s">
        <v>825</v>
      </c>
      <c r="C962" t="s">
        <v>6285</v>
      </c>
      <c r="D962" t="s">
        <v>6299</v>
      </c>
      <c r="E962" t="str">
        <f t="shared" ref="E962:E1025" si="75">VLOOKUP(D962,CODECHECK,2,FALSE)</f>
        <v>United Kingdom</v>
      </c>
      <c r="F962" s="1">
        <f t="shared" ref="F962:F1025" si="76">VLOOKUP(C962,Pricelist,2,FALSE)</f>
        <v>50</v>
      </c>
      <c r="G962">
        <v>0.3</v>
      </c>
      <c r="H962" s="1">
        <f t="shared" ref="H962:H1025" si="77">F962-(G962*F962)</f>
        <v>35</v>
      </c>
      <c r="I962" s="3">
        <v>45843</v>
      </c>
      <c r="J962" s="3" t="str">
        <f t="shared" ref="J962:J1025" si="78">TEXT(I962,"ddd")</f>
        <v>Sat</v>
      </c>
      <c r="K962" s="2">
        <v>0.47361111111111109</v>
      </c>
      <c r="L962">
        <f t="shared" ref="L962:L1025" si="79">HOUR(K962)</f>
        <v>11</v>
      </c>
      <c r="M962">
        <f>_xlfn.XLOOKUP(B962,Email_Data!A:A,Email_Data!C:C,"Organic",0)</f>
        <v>0</v>
      </c>
      <c r="N962">
        <f>_xlfn.XLOOKUP(Table1[[#This Row],[Filmmaker_ID]],Email_Data!$A:$A,Email_Data!$G:$G,"Not Found")</f>
        <v>13</v>
      </c>
    </row>
    <row r="963" spans="1:14" x14ac:dyDescent="0.3">
      <c r="A963" t="s">
        <v>3241</v>
      </c>
      <c r="B963" t="s">
        <v>826</v>
      </c>
      <c r="C963" t="s">
        <v>6281</v>
      </c>
      <c r="D963" t="s">
        <v>6297</v>
      </c>
      <c r="E963" t="str">
        <f t="shared" si="75"/>
        <v>India</v>
      </c>
      <c r="F963" s="1">
        <f t="shared" si="76"/>
        <v>70</v>
      </c>
      <c r="G963">
        <v>0</v>
      </c>
      <c r="H963" s="1">
        <f t="shared" si="77"/>
        <v>70</v>
      </c>
      <c r="I963" s="3">
        <v>45888</v>
      </c>
      <c r="J963" s="3" t="str">
        <f t="shared" si="78"/>
        <v>Tue</v>
      </c>
      <c r="K963" s="2">
        <v>0.6069444444444444</v>
      </c>
      <c r="L963">
        <f t="shared" si="79"/>
        <v>14</v>
      </c>
      <c r="M963">
        <f>_xlfn.XLOOKUP(B963,Email_Data!A:A,Email_Data!C:C,"Organic",0)</f>
        <v>0</v>
      </c>
      <c r="N963">
        <f>_xlfn.XLOOKUP(Table1[[#This Row],[Filmmaker_ID]],Email_Data!$A:$A,Email_Data!$G:$G,"Not Found")</f>
        <v>11</v>
      </c>
    </row>
    <row r="964" spans="1:14" x14ac:dyDescent="0.3">
      <c r="A964" t="s">
        <v>3242</v>
      </c>
      <c r="B964" t="s">
        <v>827</v>
      </c>
      <c r="C964" t="s">
        <v>6285</v>
      </c>
      <c r="D964" t="s">
        <v>6295</v>
      </c>
      <c r="E964" t="str">
        <f t="shared" si="75"/>
        <v>United States</v>
      </c>
      <c r="F964" s="1">
        <f t="shared" si="76"/>
        <v>50</v>
      </c>
      <c r="G964">
        <v>0.1</v>
      </c>
      <c r="H964" s="1">
        <f t="shared" si="77"/>
        <v>45</v>
      </c>
      <c r="I964" s="3">
        <v>45871</v>
      </c>
      <c r="J964" s="3" t="str">
        <f t="shared" si="78"/>
        <v>Sat</v>
      </c>
      <c r="K964" s="2">
        <v>0.45694444444444443</v>
      </c>
      <c r="L964">
        <f t="shared" si="79"/>
        <v>10</v>
      </c>
      <c r="M964">
        <f>_xlfn.XLOOKUP(B964,Email_Data!A:A,Email_Data!C:C,"Organic",0)</f>
        <v>0</v>
      </c>
      <c r="N964">
        <f>_xlfn.XLOOKUP(Table1[[#This Row],[Filmmaker_ID]],Email_Data!$A:$A,Email_Data!$G:$G,"Not Found")</f>
        <v>16</v>
      </c>
    </row>
    <row r="965" spans="1:14" x14ac:dyDescent="0.3">
      <c r="A965" t="s">
        <v>3243</v>
      </c>
      <c r="B965" t="s">
        <v>828</v>
      </c>
      <c r="C965" t="s">
        <v>6282</v>
      </c>
      <c r="D965" t="s">
        <v>6299</v>
      </c>
      <c r="E965" t="str">
        <f t="shared" si="75"/>
        <v>United Kingdom</v>
      </c>
      <c r="F965" s="1">
        <f t="shared" si="76"/>
        <v>70</v>
      </c>
      <c r="G965">
        <v>0.3</v>
      </c>
      <c r="H965" s="1">
        <f t="shared" si="77"/>
        <v>49</v>
      </c>
      <c r="I965" s="3">
        <v>45891</v>
      </c>
      <c r="J965" s="3" t="str">
        <f t="shared" si="78"/>
        <v>Fri</v>
      </c>
      <c r="K965" s="2">
        <v>0.40486111111111112</v>
      </c>
      <c r="L965">
        <f t="shared" si="79"/>
        <v>9</v>
      </c>
      <c r="M965">
        <f>_xlfn.XLOOKUP(B965,Email_Data!A:A,Email_Data!C:C,"Organic",0)</f>
        <v>0</v>
      </c>
      <c r="N965">
        <f>_xlfn.XLOOKUP(Table1[[#This Row],[Filmmaker_ID]],Email_Data!$A:$A,Email_Data!$G:$G,"Not Found")</f>
        <v>9</v>
      </c>
    </row>
    <row r="966" spans="1:14" x14ac:dyDescent="0.3">
      <c r="A966" t="s">
        <v>3244</v>
      </c>
      <c r="B966" t="s">
        <v>829</v>
      </c>
      <c r="C966" t="s">
        <v>6288</v>
      </c>
      <c r="D966" t="s">
        <v>6311</v>
      </c>
      <c r="E966" t="str">
        <f t="shared" si="75"/>
        <v>Mexico</v>
      </c>
      <c r="F966" s="1">
        <f t="shared" si="76"/>
        <v>70</v>
      </c>
      <c r="G966">
        <v>0.1</v>
      </c>
      <c r="H966" s="1">
        <f t="shared" si="77"/>
        <v>63</v>
      </c>
      <c r="I966" s="3">
        <v>45862</v>
      </c>
      <c r="J966" s="3" t="str">
        <f t="shared" si="78"/>
        <v>Thu</v>
      </c>
      <c r="K966" s="2">
        <v>0.60833333333333328</v>
      </c>
      <c r="L966">
        <f t="shared" si="79"/>
        <v>14</v>
      </c>
      <c r="M966" t="str">
        <f>_xlfn.XLOOKUP(B966,Email_Data!A:A,Email_Data!C:C,"Organic",0)</f>
        <v>Organic</v>
      </c>
      <c r="N966" t="str">
        <f>_xlfn.XLOOKUP(Table1[[#This Row],[Filmmaker_ID]],Email_Data!$A:$A,Email_Data!$G:$G,"Not Found")</f>
        <v>Not Found</v>
      </c>
    </row>
    <row r="967" spans="1:14" x14ac:dyDescent="0.3">
      <c r="A967" t="s">
        <v>3245</v>
      </c>
      <c r="B967" t="s">
        <v>830</v>
      </c>
      <c r="C967" t="s">
        <v>6287</v>
      </c>
      <c r="D967" t="s">
        <v>6315</v>
      </c>
      <c r="E967" t="str">
        <f t="shared" si="75"/>
        <v>Nigeria</v>
      </c>
      <c r="F967" s="1">
        <f t="shared" si="76"/>
        <v>50</v>
      </c>
      <c r="G967">
        <v>0.2</v>
      </c>
      <c r="H967" s="1">
        <f t="shared" si="77"/>
        <v>40</v>
      </c>
      <c r="I967" s="3">
        <v>45856</v>
      </c>
      <c r="J967" s="3" t="str">
        <f t="shared" si="78"/>
        <v>Fri</v>
      </c>
      <c r="K967" s="2">
        <v>0.72291666666666665</v>
      </c>
      <c r="L967">
        <f t="shared" si="79"/>
        <v>17</v>
      </c>
      <c r="M967">
        <f>_xlfn.XLOOKUP(B967,Email_Data!A:A,Email_Data!C:C,"Organic",0)</f>
        <v>0</v>
      </c>
      <c r="N967">
        <f>_xlfn.XLOOKUP(Table1[[#This Row],[Filmmaker_ID]],Email_Data!$A:$A,Email_Data!$G:$G,"Not Found")</f>
        <v>13</v>
      </c>
    </row>
    <row r="968" spans="1:14" x14ac:dyDescent="0.3">
      <c r="A968" t="s">
        <v>3246</v>
      </c>
      <c r="B968" t="s">
        <v>831</v>
      </c>
      <c r="C968" t="s">
        <v>6284</v>
      </c>
      <c r="D968" t="s">
        <v>6305</v>
      </c>
      <c r="E968" t="str">
        <f t="shared" si="75"/>
        <v>Australia</v>
      </c>
      <c r="F968" s="1">
        <f t="shared" si="76"/>
        <v>50</v>
      </c>
      <c r="G968">
        <v>0.3</v>
      </c>
      <c r="H968" s="1">
        <f t="shared" si="77"/>
        <v>35</v>
      </c>
      <c r="I968" s="3">
        <v>45844</v>
      </c>
      <c r="J968" s="3" t="str">
        <f t="shared" si="78"/>
        <v>Sun</v>
      </c>
      <c r="K968" s="2">
        <v>0.51388888888888884</v>
      </c>
      <c r="L968">
        <f t="shared" si="79"/>
        <v>12</v>
      </c>
      <c r="M968">
        <f>_xlfn.XLOOKUP(B968,Email_Data!A:A,Email_Data!C:C,"Organic",0)</f>
        <v>0</v>
      </c>
      <c r="N968">
        <f>_xlfn.XLOOKUP(Table1[[#This Row],[Filmmaker_ID]],Email_Data!$A:$A,Email_Data!$G:$G,"Not Found")</f>
        <v>13</v>
      </c>
    </row>
    <row r="969" spans="1:14" x14ac:dyDescent="0.3">
      <c r="A969" t="s">
        <v>3247</v>
      </c>
      <c r="B969" t="s">
        <v>832</v>
      </c>
      <c r="C969" t="s">
        <v>6291</v>
      </c>
      <c r="D969" t="s">
        <v>6295</v>
      </c>
      <c r="E969" t="str">
        <f t="shared" si="75"/>
        <v>United States</v>
      </c>
      <c r="F969" s="1">
        <f t="shared" si="76"/>
        <v>50</v>
      </c>
      <c r="G969">
        <v>0.4</v>
      </c>
      <c r="H969" s="1">
        <f t="shared" si="77"/>
        <v>30</v>
      </c>
      <c r="I969" s="3">
        <v>45848</v>
      </c>
      <c r="J969" s="3" t="str">
        <f t="shared" si="78"/>
        <v>Thu</v>
      </c>
      <c r="K969" s="2">
        <v>0.45416666666666666</v>
      </c>
      <c r="L969">
        <f t="shared" si="79"/>
        <v>10</v>
      </c>
      <c r="M969" t="str">
        <f>_xlfn.XLOOKUP(B969,Email_Data!A:A,Email_Data!C:C,"Organic",0)</f>
        <v>Organic</v>
      </c>
      <c r="N969" t="str">
        <f>_xlfn.XLOOKUP(Table1[[#This Row],[Filmmaker_ID]],Email_Data!$A:$A,Email_Data!$G:$G,"Not Found")</f>
        <v>Not Found</v>
      </c>
    </row>
    <row r="970" spans="1:14" x14ac:dyDescent="0.3">
      <c r="A970" t="s">
        <v>3248</v>
      </c>
      <c r="B970" t="s">
        <v>833</v>
      </c>
      <c r="C970" t="s">
        <v>6285</v>
      </c>
      <c r="D970" t="s">
        <v>6313</v>
      </c>
      <c r="E970" t="str">
        <f t="shared" si="75"/>
        <v>South Korea</v>
      </c>
      <c r="F970" s="1">
        <f t="shared" si="76"/>
        <v>50</v>
      </c>
      <c r="G970">
        <v>0.4</v>
      </c>
      <c r="H970" s="1">
        <f t="shared" si="77"/>
        <v>30</v>
      </c>
      <c r="I970" s="3">
        <v>45875</v>
      </c>
      <c r="J970" s="3" t="str">
        <f t="shared" si="78"/>
        <v>Wed</v>
      </c>
      <c r="K970" s="2">
        <v>0.60486111111111107</v>
      </c>
      <c r="L970">
        <f t="shared" si="79"/>
        <v>14</v>
      </c>
      <c r="M970">
        <f>_xlfn.XLOOKUP(B970,Email_Data!A:A,Email_Data!C:C,"Organic",0)</f>
        <v>0</v>
      </c>
      <c r="N970">
        <f>_xlfn.XLOOKUP(Table1[[#This Row],[Filmmaker_ID]],Email_Data!$A:$A,Email_Data!$G:$G,"Not Found")</f>
        <v>7</v>
      </c>
    </row>
    <row r="971" spans="1:14" x14ac:dyDescent="0.3">
      <c r="A971" t="s">
        <v>3249</v>
      </c>
      <c r="B971" t="s">
        <v>834</v>
      </c>
      <c r="C971" t="s">
        <v>6281</v>
      </c>
      <c r="D971" t="s">
        <v>6313</v>
      </c>
      <c r="E971" t="str">
        <f t="shared" si="75"/>
        <v>South Korea</v>
      </c>
      <c r="F971" s="1">
        <f t="shared" si="76"/>
        <v>70</v>
      </c>
      <c r="G971">
        <v>0.3</v>
      </c>
      <c r="H971" s="1">
        <f t="shared" si="77"/>
        <v>49</v>
      </c>
      <c r="I971" s="3">
        <v>45879</v>
      </c>
      <c r="J971" s="3" t="str">
        <f t="shared" si="78"/>
        <v>Sun</v>
      </c>
      <c r="K971" s="2">
        <v>0.4152777777777778</v>
      </c>
      <c r="L971">
        <f t="shared" si="79"/>
        <v>9</v>
      </c>
      <c r="M971">
        <f>_xlfn.XLOOKUP(B971,Email_Data!A:A,Email_Data!C:C,"Organic",0)</f>
        <v>1</v>
      </c>
      <c r="N971">
        <f>_xlfn.XLOOKUP(Table1[[#This Row],[Filmmaker_ID]],Email_Data!$A:$A,Email_Data!$G:$G,"Not Found")</f>
        <v>13</v>
      </c>
    </row>
    <row r="972" spans="1:14" x14ac:dyDescent="0.3">
      <c r="A972" t="s">
        <v>3250</v>
      </c>
      <c r="B972" t="s">
        <v>835</v>
      </c>
      <c r="C972" t="s">
        <v>6286</v>
      </c>
      <c r="D972" t="s">
        <v>6309</v>
      </c>
      <c r="E972" t="str">
        <f t="shared" si="75"/>
        <v>France</v>
      </c>
      <c r="F972" s="1">
        <f t="shared" si="76"/>
        <v>50</v>
      </c>
      <c r="G972">
        <v>0.4</v>
      </c>
      <c r="H972" s="1">
        <f t="shared" si="77"/>
        <v>30</v>
      </c>
      <c r="I972" s="3">
        <v>45893</v>
      </c>
      <c r="J972" s="3" t="str">
        <f t="shared" si="78"/>
        <v>Sun</v>
      </c>
      <c r="K972" s="2">
        <v>0.52361111111111114</v>
      </c>
      <c r="L972">
        <f t="shared" si="79"/>
        <v>12</v>
      </c>
      <c r="M972" t="str">
        <f>_xlfn.XLOOKUP(B972,Email_Data!A:A,Email_Data!C:C,"Organic",0)</f>
        <v>Organic</v>
      </c>
      <c r="N972" t="str">
        <f>_xlfn.XLOOKUP(Table1[[#This Row],[Filmmaker_ID]],Email_Data!$A:$A,Email_Data!$G:$G,"Not Found")</f>
        <v>Not Found</v>
      </c>
    </row>
    <row r="973" spans="1:14" x14ac:dyDescent="0.3">
      <c r="A973" t="s">
        <v>3251</v>
      </c>
      <c r="B973" t="s">
        <v>836</v>
      </c>
      <c r="C973" t="s">
        <v>6287</v>
      </c>
      <c r="D973" t="s">
        <v>6309</v>
      </c>
      <c r="E973" t="str">
        <f t="shared" si="75"/>
        <v>France</v>
      </c>
      <c r="F973" s="1">
        <f t="shared" si="76"/>
        <v>50</v>
      </c>
      <c r="G973">
        <v>0.3</v>
      </c>
      <c r="H973" s="1">
        <f t="shared" si="77"/>
        <v>35</v>
      </c>
      <c r="I973" s="3">
        <v>45852</v>
      </c>
      <c r="J973" s="3" t="str">
        <f t="shared" si="78"/>
        <v>Mon</v>
      </c>
      <c r="K973" s="2">
        <v>0.52013888888888893</v>
      </c>
      <c r="L973">
        <f t="shared" si="79"/>
        <v>12</v>
      </c>
      <c r="M973" t="str">
        <f>_xlfn.XLOOKUP(B973,Email_Data!A:A,Email_Data!C:C,"Organic",0)</f>
        <v>Organic</v>
      </c>
      <c r="N973" t="str">
        <f>_xlfn.XLOOKUP(Table1[[#This Row],[Filmmaker_ID]],Email_Data!$A:$A,Email_Data!$G:$G,"Not Found")</f>
        <v>Not Found</v>
      </c>
    </row>
    <row r="974" spans="1:14" x14ac:dyDescent="0.3">
      <c r="A974" t="s">
        <v>3252</v>
      </c>
      <c r="B974" t="s">
        <v>837</v>
      </c>
      <c r="C974" t="s">
        <v>6285</v>
      </c>
      <c r="D974" t="s">
        <v>6303</v>
      </c>
      <c r="E974" t="str">
        <f t="shared" si="75"/>
        <v>Canada</v>
      </c>
      <c r="F974" s="1">
        <f t="shared" si="76"/>
        <v>50</v>
      </c>
      <c r="G974">
        <v>0</v>
      </c>
      <c r="H974" s="1">
        <f t="shared" si="77"/>
        <v>50</v>
      </c>
      <c r="I974" s="3">
        <v>45863</v>
      </c>
      <c r="J974" s="3" t="str">
        <f t="shared" si="78"/>
        <v>Fri</v>
      </c>
      <c r="K974" s="2">
        <v>0.39166666666666666</v>
      </c>
      <c r="L974">
        <f t="shared" si="79"/>
        <v>9</v>
      </c>
      <c r="M974">
        <f>_xlfn.XLOOKUP(B974,Email_Data!A:A,Email_Data!C:C,"Organic",0)</f>
        <v>0</v>
      </c>
      <c r="N974">
        <f>_xlfn.XLOOKUP(Table1[[#This Row],[Filmmaker_ID]],Email_Data!$A:$A,Email_Data!$G:$G,"Not Found")</f>
        <v>11</v>
      </c>
    </row>
    <row r="975" spans="1:14" x14ac:dyDescent="0.3">
      <c r="A975" t="s">
        <v>3253</v>
      </c>
      <c r="B975" t="s">
        <v>825</v>
      </c>
      <c r="C975" t="s">
        <v>6281</v>
      </c>
      <c r="D975" t="s">
        <v>6317</v>
      </c>
      <c r="E975" t="str">
        <f t="shared" si="75"/>
        <v>Others</v>
      </c>
      <c r="F975" s="1">
        <f t="shared" si="76"/>
        <v>70</v>
      </c>
      <c r="G975">
        <v>0.2</v>
      </c>
      <c r="H975" s="1">
        <f t="shared" si="77"/>
        <v>56</v>
      </c>
      <c r="I975" s="3">
        <v>45877</v>
      </c>
      <c r="J975" s="3" t="str">
        <f t="shared" si="78"/>
        <v>Fri</v>
      </c>
      <c r="K975" s="2">
        <v>0.72083333333333333</v>
      </c>
      <c r="L975">
        <f t="shared" si="79"/>
        <v>17</v>
      </c>
      <c r="M975">
        <f>_xlfn.XLOOKUP(B975,Email_Data!A:A,Email_Data!C:C,"Organic",0)</f>
        <v>0</v>
      </c>
      <c r="N975">
        <f>_xlfn.XLOOKUP(Table1[[#This Row],[Filmmaker_ID]],Email_Data!$A:$A,Email_Data!$G:$G,"Not Found")</f>
        <v>13</v>
      </c>
    </row>
    <row r="976" spans="1:14" x14ac:dyDescent="0.3">
      <c r="A976" t="s">
        <v>3254</v>
      </c>
      <c r="B976" t="s">
        <v>114</v>
      </c>
      <c r="C976" t="s">
        <v>6287</v>
      </c>
      <c r="D976" t="s">
        <v>6317</v>
      </c>
      <c r="E976" t="str">
        <f t="shared" si="75"/>
        <v>Others</v>
      </c>
      <c r="F976" s="1">
        <f t="shared" si="76"/>
        <v>50</v>
      </c>
      <c r="G976">
        <v>0.1</v>
      </c>
      <c r="H976" s="1">
        <f t="shared" si="77"/>
        <v>45</v>
      </c>
      <c r="I976" s="3">
        <v>45844</v>
      </c>
      <c r="J976" s="3" t="str">
        <f t="shared" si="78"/>
        <v>Sun</v>
      </c>
      <c r="K976" s="2">
        <v>0.42569444444444443</v>
      </c>
      <c r="L976">
        <f t="shared" si="79"/>
        <v>10</v>
      </c>
      <c r="M976">
        <f>_xlfn.XLOOKUP(B976,Email_Data!A:A,Email_Data!C:C,"Organic",0)</f>
        <v>1</v>
      </c>
      <c r="N976">
        <f>_xlfn.XLOOKUP(Table1[[#This Row],[Filmmaker_ID]],Email_Data!$A:$A,Email_Data!$G:$G,"Not Found")</f>
        <v>8</v>
      </c>
    </row>
    <row r="977" spans="1:14" x14ac:dyDescent="0.3">
      <c r="A977" t="s">
        <v>3255</v>
      </c>
      <c r="B977" t="s">
        <v>838</v>
      </c>
      <c r="C977" t="s">
        <v>6286</v>
      </c>
      <c r="D977" t="s">
        <v>6299</v>
      </c>
      <c r="E977" t="str">
        <f t="shared" si="75"/>
        <v>United Kingdom</v>
      </c>
      <c r="F977" s="1">
        <f t="shared" si="76"/>
        <v>50</v>
      </c>
      <c r="G977">
        <v>0</v>
      </c>
      <c r="H977" s="1">
        <f t="shared" si="77"/>
        <v>50</v>
      </c>
      <c r="I977" s="3">
        <v>45881</v>
      </c>
      <c r="J977" s="3" t="str">
        <f t="shared" si="78"/>
        <v>Tue</v>
      </c>
      <c r="K977" s="2">
        <v>0.61319444444444449</v>
      </c>
      <c r="L977">
        <f t="shared" si="79"/>
        <v>14</v>
      </c>
      <c r="M977">
        <f>_xlfn.XLOOKUP(B977,Email_Data!A:A,Email_Data!C:C,"Organic",0)</f>
        <v>0</v>
      </c>
      <c r="N977">
        <f>_xlfn.XLOOKUP(Table1[[#This Row],[Filmmaker_ID]],Email_Data!$A:$A,Email_Data!$G:$G,"Not Found")</f>
        <v>9</v>
      </c>
    </row>
    <row r="978" spans="1:14" x14ac:dyDescent="0.3">
      <c r="A978" t="s">
        <v>3256</v>
      </c>
      <c r="B978" t="s">
        <v>839</v>
      </c>
      <c r="C978" t="s">
        <v>6283</v>
      </c>
      <c r="D978" t="s">
        <v>6313</v>
      </c>
      <c r="E978" t="str">
        <f t="shared" si="75"/>
        <v>South Korea</v>
      </c>
      <c r="F978" s="1">
        <f t="shared" si="76"/>
        <v>80</v>
      </c>
      <c r="G978">
        <v>0</v>
      </c>
      <c r="H978" s="1">
        <f t="shared" si="77"/>
        <v>80</v>
      </c>
      <c r="I978" s="3">
        <v>45875</v>
      </c>
      <c r="J978" s="3" t="str">
        <f t="shared" si="78"/>
        <v>Wed</v>
      </c>
      <c r="K978" s="2">
        <v>0.74861111111111112</v>
      </c>
      <c r="L978">
        <f t="shared" si="79"/>
        <v>17</v>
      </c>
      <c r="M978">
        <f>_xlfn.XLOOKUP(B978,Email_Data!A:A,Email_Data!C:C,"Organic",0)</f>
        <v>0</v>
      </c>
      <c r="N978">
        <f>_xlfn.XLOOKUP(Table1[[#This Row],[Filmmaker_ID]],Email_Data!$A:$A,Email_Data!$G:$G,"Not Found")</f>
        <v>8</v>
      </c>
    </row>
    <row r="979" spans="1:14" x14ac:dyDescent="0.3">
      <c r="A979" t="s">
        <v>3257</v>
      </c>
      <c r="B979" t="s">
        <v>840</v>
      </c>
      <c r="C979" t="s">
        <v>6284</v>
      </c>
      <c r="D979" t="s">
        <v>6297</v>
      </c>
      <c r="E979" t="str">
        <f t="shared" si="75"/>
        <v>India</v>
      </c>
      <c r="F979" s="1">
        <f t="shared" si="76"/>
        <v>50</v>
      </c>
      <c r="G979">
        <v>0</v>
      </c>
      <c r="H979" s="1">
        <f t="shared" si="77"/>
        <v>50</v>
      </c>
      <c r="I979" s="3">
        <v>45857</v>
      </c>
      <c r="J979" s="3" t="str">
        <f t="shared" si="78"/>
        <v>Sat</v>
      </c>
      <c r="K979" s="2">
        <v>0.64097222222222228</v>
      </c>
      <c r="L979">
        <f t="shared" si="79"/>
        <v>15</v>
      </c>
      <c r="M979" t="str">
        <f>_xlfn.XLOOKUP(B979,Email_Data!A:A,Email_Data!C:C,"Organic",0)</f>
        <v>Organic</v>
      </c>
      <c r="N979" t="str">
        <f>_xlfn.XLOOKUP(Table1[[#This Row],[Filmmaker_ID]],Email_Data!$A:$A,Email_Data!$G:$G,"Not Found")</f>
        <v>Not Found</v>
      </c>
    </row>
    <row r="980" spans="1:14" x14ac:dyDescent="0.3">
      <c r="A980" t="s">
        <v>3258</v>
      </c>
      <c r="B980" t="s">
        <v>634</v>
      </c>
      <c r="C980" t="s">
        <v>6290</v>
      </c>
      <c r="D980" t="s">
        <v>6299</v>
      </c>
      <c r="E980" t="str">
        <f t="shared" si="75"/>
        <v>United Kingdom</v>
      </c>
      <c r="F980" s="1">
        <f t="shared" si="76"/>
        <v>50</v>
      </c>
      <c r="G980">
        <v>0</v>
      </c>
      <c r="H980" s="1">
        <f t="shared" si="77"/>
        <v>50</v>
      </c>
      <c r="I980" s="3">
        <v>45843</v>
      </c>
      <c r="J980" s="3" t="str">
        <f t="shared" si="78"/>
        <v>Sat</v>
      </c>
      <c r="K980" s="2">
        <v>0.60416666666666663</v>
      </c>
      <c r="L980">
        <f t="shared" si="79"/>
        <v>14</v>
      </c>
      <c r="M980" t="str">
        <f>_xlfn.XLOOKUP(B980,Email_Data!A:A,Email_Data!C:C,"Organic",0)</f>
        <v>Organic</v>
      </c>
      <c r="N980" t="str">
        <f>_xlfn.XLOOKUP(Table1[[#This Row],[Filmmaker_ID]],Email_Data!$A:$A,Email_Data!$G:$G,"Not Found")</f>
        <v>Not Found</v>
      </c>
    </row>
    <row r="981" spans="1:14" x14ac:dyDescent="0.3">
      <c r="A981" t="s">
        <v>3259</v>
      </c>
      <c r="B981" t="s">
        <v>841</v>
      </c>
      <c r="C981" t="s">
        <v>6286</v>
      </c>
      <c r="D981" t="s">
        <v>6313</v>
      </c>
      <c r="E981" t="str">
        <f t="shared" si="75"/>
        <v>South Korea</v>
      </c>
      <c r="F981" s="1">
        <f t="shared" si="76"/>
        <v>50</v>
      </c>
      <c r="G981">
        <v>0</v>
      </c>
      <c r="H981" s="1">
        <f t="shared" si="77"/>
        <v>50</v>
      </c>
      <c r="I981" s="3">
        <v>45891</v>
      </c>
      <c r="J981" s="3" t="str">
        <f t="shared" si="78"/>
        <v>Fri</v>
      </c>
      <c r="K981" s="2">
        <v>0.63194444444444442</v>
      </c>
      <c r="L981">
        <f t="shared" si="79"/>
        <v>15</v>
      </c>
      <c r="M981">
        <f>_xlfn.XLOOKUP(B981,Email_Data!A:A,Email_Data!C:C,"Organic",0)</f>
        <v>0</v>
      </c>
      <c r="N981">
        <f>_xlfn.XLOOKUP(Table1[[#This Row],[Filmmaker_ID]],Email_Data!$A:$A,Email_Data!$G:$G,"Not Found")</f>
        <v>18</v>
      </c>
    </row>
    <row r="982" spans="1:14" x14ac:dyDescent="0.3">
      <c r="A982" t="s">
        <v>3260</v>
      </c>
      <c r="B982" t="s">
        <v>842</v>
      </c>
      <c r="C982" t="s">
        <v>6290</v>
      </c>
      <c r="D982" t="s">
        <v>6311</v>
      </c>
      <c r="E982" t="str">
        <f t="shared" si="75"/>
        <v>Mexico</v>
      </c>
      <c r="F982" s="1">
        <f t="shared" si="76"/>
        <v>50</v>
      </c>
      <c r="G982">
        <v>0</v>
      </c>
      <c r="H982" s="1">
        <f t="shared" si="77"/>
        <v>50</v>
      </c>
      <c r="I982" s="3">
        <v>45870</v>
      </c>
      <c r="J982" s="3" t="str">
        <f t="shared" si="78"/>
        <v>Fri</v>
      </c>
      <c r="K982" s="2">
        <v>0.43958333333333333</v>
      </c>
      <c r="L982">
        <f t="shared" si="79"/>
        <v>10</v>
      </c>
      <c r="M982">
        <f>_xlfn.XLOOKUP(B982,Email_Data!A:A,Email_Data!C:C,"Organic",0)</f>
        <v>0</v>
      </c>
      <c r="N982">
        <f>_xlfn.XLOOKUP(Table1[[#This Row],[Filmmaker_ID]],Email_Data!$A:$A,Email_Data!$G:$G,"Not Found")</f>
        <v>12</v>
      </c>
    </row>
    <row r="983" spans="1:14" x14ac:dyDescent="0.3">
      <c r="A983" t="s">
        <v>3261</v>
      </c>
      <c r="B983" t="s">
        <v>843</v>
      </c>
      <c r="C983" t="s">
        <v>6291</v>
      </c>
      <c r="D983" t="s">
        <v>6297</v>
      </c>
      <c r="E983" t="str">
        <f t="shared" si="75"/>
        <v>India</v>
      </c>
      <c r="F983" s="1">
        <f t="shared" si="76"/>
        <v>50</v>
      </c>
      <c r="G983">
        <v>0.1</v>
      </c>
      <c r="H983" s="1">
        <f t="shared" si="77"/>
        <v>45</v>
      </c>
      <c r="I983" s="3">
        <v>45858</v>
      </c>
      <c r="J983" s="3" t="str">
        <f t="shared" si="78"/>
        <v>Sun</v>
      </c>
      <c r="K983" s="2">
        <v>0.71736111111111112</v>
      </c>
      <c r="L983">
        <f t="shared" si="79"/>
        <v>17</v>
      </c>
      <c r="M983">
        <f>_xlfn.XLOOKUP(B983,Email_Data!A:A,Email_Data!C:C,"Organic",0)</f>
        <v>0</v>
      </c>
      <c r="N983">
        <f>_xlfn.XLOOKUP(Table1[[#This Row],[Filmmaker_ID]],Email_Data!$A:$A,Email_Data!$G:$G,"Not Found")</f>
        <v>19</v>
      </c>
    </row>
    <row r="984" spans="1:14" x14ac:dyDescent="0.3">
      <c r="A984" t="s">
        <v>3262</v>
      </c>
      <c r="B984" t="s">
        <v>506</v>
      </c>
      <c r="C984" t="s">
        <v>6286</v>
      </c>
      <c r="D984" t="s">
        <v>6295</v>
      </c>
      <c r="E984" t="str">
        <f t="shared" si="75"/>
        <v>United States</v>
      </c>
      <c r="F984" s="1">
        <f t="shared" si="76"/>
        <v>50</v>
      </c>
      <c r="G984">
        <v>0</v>
      </c>
      <c r="H984" s="1">
        <f t="shared" si="77"/>
        <v>50</v>
      </c>
      <c r="I984" s="3">
        <v>45845</v>
      </c>
      <c r="J984" s="3" t="str">
        <f t="shared" si="78"/>
        <v>Mon</v>
      </c>
      <c r="K984" s="2">
        <v>0.61458333333333337</v>
      </c>
      <c r="L984">
        <f t="shared" si="79"/>
        <v>14</v>
      </c>
      <c r="M984" t="str">
        <f>_xlfn.XLOOKUP(B984,Email_Data!A:A,Email_Data!C:C,"Organic",0)</f>
        <v>Organic</v>
      </c>
      <c r="N984" t="str">
        <f>_xlfn.XLOOKUP(Table1[[#This Row],[Filmmaker_ID]],Email_Data!$A:$A,Email_Data!$G:$G,"Not Found")</f>
        <v>Not Found</v>
      </c>
    </row>
    <row r="985" spans="1:14" x14ac:dyDescent="0.3">
      <c r="A985" t="s">
        <v>3263</v>
      </c>
      <c r="B985" t="s">
        <v>143</v>
      </c>
      <c r="C985" t="s">
        <v>6283</v>
      </c>
      <c r="D985" t="s">
        <v>6295</v>
      </c>
      <c r="E985" t="str">
        <f t="shared" si="75"/>
        <v>United States</v>
      </c>
      <c r="F985" s="1">
        <f t="shared" si="76"/>
        <v>80</v>
      </c>
      <c r="G985">
        <v>0</v>
      </c>
      <c r="H985" s="1">
        <f t="shared" si="77"/>
        <v>80</v>
      </c>
      <c r="I985" s="3">
        <v>45894</v>
      </c>
      <c r="J985" s="3" t="str">
        <f t="shared" si="78"/>
        <v>Mon</v>
      </c>
      <c r="K985" s="2">
        <v>0.4909722222222222</v>
      </c>
      <c r="L985">
        <f t="shared" si="79"/>
        <v>11</v>
      </c>
      <c r="M985">
        <f>_xlfn.XLOOKUP(B985,Email_Data!A:A,Email_Data!C:C,"Organic",0)</f>
        <v>0</v>
      </c>
      <c r="N985">
        <f>_xlfn.XLOOKUP(Table1[[#This Row],[Filmmaker_ID]],Email_Data!$A:$A,Email_Data!$G:$G,"Not Found")</f>
        <v>13</v>
      </c>
    </row>
    <row r="986" spans="1:14" x14ac:dyDescent="0.3">
      <c r="A986" t="s">
        <v>3264</v>
      </c>
      <c r="B986" t="s">
        <v>844</v>
      </c>
      <c r="C986" t="s">
        <v>6292</v>
      </c>
      <c r="D986" t="s">
        <v>6307</v>
      </c>
      <c r="E986" t="str">
        <f t="shared" si="75"/>
        <v>Brazil</v>
      </c>
      <c r="F986" s="1">
        <f t="shared" si="76"/>
        <v>80</v>
      </c>
      <c r="G986">
        <v>0.2</v>
      </c>
      <c r="H986" s="1">
        <f t="shared" si="77"/>
        <v>64</v>
      </c>
      <c r="I986" s="3">
        <v>45858</v>
      </c>
      <c r="J986" s="3" t="str">
        <f t="shared" si="78"/>
        <v>Sun</v>
      </c>
      <c r="K986" s="2">
        <v>0.59097222222222223</v>
      </c>
      <c r="L986">
        <f t="shared" si="79"/>
        <v>14</v>
      </c>
      <c r="M986">
        <f>_xlfn.XLOOKUP(B986,Email_Data!A:A,Email_Data!C:C,"Organic",0)</f>
        <v>0</v>
      </c>
      <c r="N986">
        <f>_xlfn.XLOOKUP(Table1[[#This Row],[Filmmaker_ID]],Email_Data!$A:$A,Email_Data!$G:$G,"Not Found")</f>
        <v>13</v>
      </c>
    </row>
    <row r="987" spans="1:14" x14ac:dyDescent="0.3">
      <c r="A987" t="s">
        <v>3265</v>
      </c>
      <c r="B987" t="s">
        <v>845</v>
      </c>
      <c r="C987" t="s">
        <v>6288</v>
      </c>
      <c r="D987" t="s">
        <v>6297</v>
      </c>
      <c r="E987" t="str">
        <f t="shared" si="75"/>
        <v>India</v>
      </c>
      <c r="F987" s="1">
        <f t="shared" si="76"/>
        <v>70</v>
      </c>
      <c r="G987">
        <v>0.1</v>
      </c>
      <c r="H987" s="1">
        <f t="shared" si="77"/>
        <v>63</v>
      </c>
      <c r="I987" s="3">
        <v>45844</v>
      </c>
      <c r="J987" s="3" t="str">
        <f t="shared" si="78"/>
        <v>Sun</v>
      </c>
      <c r="K987" s="2">
        <v>0.65208333333333335</v>
      </c>
      <c r="L987">
        <f t="shared" si="79"/>
        <v>15</v>
      </c>
      <c r="M987">
        <f>_xlfn.XLOOKUP(B987,Email_Data!A:A,Email_Data!C:C,"Organic",0)</f>
        <v>0</v>
      </c>
      <c r="N987">
        <f>_xlfn.XLOOKUP(Table1[[#This Row],[Filmmaker_ID]],Email_Data!$A:$A,Email_Data!$G:$G,"Not Found")</f>
        <v>19</v>
      </c>
    </row>
    <row r="988" spans="1:14" x14ac:dyDescent="0.3">
      <c r="A988" t="s">
        <v>3266</v>
      </c>
      <c r="B988" t="s">
        <v>846</v>
      </c>
      <c r="C988" t="s">
        <v>6292</v>
      </c>
      <c r="D988" t="s">
        <v>6299</v>
      </c>
      <c r="E988" t="str">
        <f t="shared" si="75"/>
        <v>United Kingdom</v>
      </c>
      <c r="F988" s="1">
        <f t="shared" si="76"/>
        <v>80</v>
      </c>
      <c r="G988">
        <v>0</v>
      </c>
      <c r="H988" s="1">
        <f t="shared" si="77"/>
        <v>80</v>
      </c>
      <c r="I988" s="3">
        <v>45889</v>
      </c>
      <c r="J988" s="3" t="str">
        <f t="shared" si="78"/>
        <v>Wed</v>
      </c>
      <c r="K988" s="2">
        <v>0.60277777777777775</v>
      </c>
      <c r="L988">
        <f t="shared" si="79"/>
        <v>14</v>
      </c>
      <c r="M988" t="str">
        <f>_xlfn.XLOOKUP(B988,Email_Data!A:A,Email_Data!C:C,"Organic",0)</f>
        <v>Organic</v>
      </c>
      <c r="N988" t="str">
        <f>_xlfn.XLOOKUP(Table1[[#This Row],[Filmmaker_ID]],Email_Data!$A:$A,Email_Data!$G:$G,"Not Found")</f>
        <v>Not Found</v>
      </c>
    </row>
    <row r="989" spans="1:14" x14ac:dyDescent="0.3">
      <c r="A989" t="s">
        <v>3267</v>
      </c>
      <c r="B989" t="s">
        <v>847</v>
      </c>
      <c r="C989" t="s">
        <v>6290</v>
      </c>
      <c r="D989" t="s">
        <v>6295</v>
      </c>
      <c r="E989" t="str">
        <f t="shared" si="75"/>
        <v>United States</v>
      </c>
      <c r="F989" s="1">
        <f t="shared" si="76"/>
        <v>50</v>
      </c>
      <c r="G989">
        <v>0.3</v>
      </c>
      <c r="H989" s="1">
        <f t="shared" si="77"/>
        <v>35</v>
      </c>
      <c r="I989" s="3">
        <v>45846</v>
      </c>
      <c r="J989" s="3" t="str">
        <f t="shared" si="78"/>
        <v>Tue</v>
      </c>
      <c r="K989" s="2">
        <v>0.61736111111111114</v>
      </c>
      <c r="L989">
        <f t="shared" si="79"/>
        <v>14</v>
      </c>
      <c r="M989">
        <f>_xlfn.XLOOKUP(B989,Email_Data!A:A,Email_Data!C:C,"Organic",0)</f>
        <v>0</v>
      </c>
      <c r="N989">
        <f>_xlfn.XLOOKUP(Table1[[#This Row],[Filmmaker_ID]],Email_Data!$A:$A,Email_Data!$G:$G,"Not Found")</f>
        <v>17</v>
      </c>
    </row>
    <row r="990" spans="1:14" x14ac:dyDescent="0.3">
      <c r="A990" t="s">
        <v>3268</v>
      </c>
      <c r="B990" t="s">
        <v>146</v>
      </c>
      <c r="C990" t="s">
        <v>6283</v>
      </c>
      <c r="D990" t="s">
        <v>6295</v>
      </c>
      <c r="E990" t="str">
        <f t="shared" si="75"/>
        <v>United States</v>
      </c>
      <c r="F990" s="1">
        <f t="shared" si="76"/>
        <v>80</v>
      </c>
      <c r="G990">
        <v>0.2</v>
      </c>
      <c r="H990" s="1">
        <f t="shared" si="77"/>
        <v>64</v>
      </c>
      <c r="I990" s="3">
        <v>45869</v>
      </c>
      <c r="J990" s="3" t="str">
        <f t="shared" si="78"/>
        <v>Thu</v>
      </c>
      <c r="K990" s="2">
        <v>0.54791666666666672</v>
      </c>
      <c r="L990">
        <f t="shared" si="79"/>
        <v>13</v>
      </c>
      <c r="M990" t="str">
        <f>_xlfn.XLOOKUP(B990,Email_Data!A:A,Email_Data!C:C,"Organic",0)</f>
        <v>Organic</v>
      </c>
      <c r="N990" t="str">
        <f>_xlfn.XLOOKUP(Table1[[#This Row],[Filmmaker_ID]],Email_Data!$A:$A,Email_Data!$G:$G,"Not Found")</f>
        <v>Not Found</v>
      </c>
    </row>
    <row r="991" spans="1:14" x14ac:dyDescent="0.3">
      <c r="A991" t="s">
        <v>3269</v>
      </c>
      <c r="B991" t="s">
        <v>848</v>
      </c>
      <c r="C991" t="s">
        <v>6283</v>
      </c>
      <c r="D991" t="s">
        <v>6299</v>
      </c>
      <c r="E991" t="str">
        <f t="shared" si="75"/>
        <v>United Kingdom</v>
      </c>
      <c r="F991" s="1">
        <f t="shared" si="76"/>
        <v>80</v>
      </c>
      <c r="G991">
        <v>0.3</v>
      </c>
      <c r="H991" s="1">
        <f t="shared" si="77"/>
        <v>56</v>
      </c>
      <c r="I991" s="3">
        <v>45867</v>
      </c>
      <c r="J991" s="3" t="str">
        <f t="shared" si="78"/>
        <v>Tue</v>
      </c>
      <c r="K991" s="2">
        <v>0.71666666666666667</v>
      </c>
      <c r="L991">
        <f t="shared" si="79"/>
        <v>17</v>
      </c>
      <c r="M991" t="str">
        <f>_xlfn.XLOOKUP(B991,Email_Data!A:A,Email_Data!C:C,"Organic",0)</f>
        <v>Organic</v>
      </c>
      <c r="N991" t="str">
        <f>_xlfn.XLOOKUP(Table1[[#This Row],[Filmmaker_ID]],Email_Data!$A:$A,Email_Data!$G:$G,"Not Found")</f>
        <v>Not Found</v>
      </c>
    </row>
    <row r="992" spans="1:14" x14ac:dyDescent="0.3">
      <c r="A992" t="s">
        <v>3270</v>
      </c>
      <c r="B992" t="s">
        <v>733</v>
      </c>
      <c r="C992" t="s">
        <v>6288</v>
      </c>
      <c r="D992" t="s">
        <v>6303</v>
      </c>
      <c r="E992" t="str">
        <f t="shared" si="75"/>
        <v>Canada</v>
      </c>
      <c r="F992" s="1">
        <f t="shared" si="76"/>
        <v>70</v>
      </c>
      <c r="G992">
        <v>0</v>
      </c>
      <c r="H992" s="1">
        <f t="shared" si="77"/>
        <v>70</v>
      </c>
      <c r="I992" s="3">
        <v>45863</v>
      </c>
      <c r="J992" s="3" t="str">
        <f t="shared" si="78"/>
        <v>Fri</v>
      </c>
      <c r="K992" s="2">
        <v>0.68958333333333333</v>
      </c>
      <c r="L992">
        <f t="shared" si="79"/>
        <v>16</v>
      </c>
      <c r="M992">
        <f>_xlfn.XLOOKUP(B992,Email_Data!A:A,Email_Data!C:C,"Organic",0)</f>
        <v>0</v>
      </c>
      <c r="N992">
        <f>_xlfn.XLOOKUP(Table1[[#This Row],[Filmmaker_ID]],Email_Data!$A:$A,Email_Data!$G:$G,"Not Found")</f>
        <v>14</v>
      </c>
    </row>
    <row r="993" spans="1:14" x14ac:dyDescent="0.3">
      <c r="A993" t="s">
        <v>3271</v>
      </c>
      <c r="B993" t="s">
        <v>849</v>
      </c>
      <c r="C993" t="s">
        <v>6288</v>
      </c>
      <c r="D993" t="s">
        <v>6317</v>
      </c>
      <c r="E993" t="str">
        <f t="shared" si="75"/>
        <v>Others</v>
      </c>
      <c r="F993" s="1">
        <f t="shared" si="76"/>
        <v>70</v>
      </c>
      <c r="G993">
        <v>0.3</v>
      </c>
      <c r="H993" s="1">
        <f t="shared" si="77"/>
        <v>49</v>
      </c>
      <c r="I993" s="3">
        <v>45895</v>
      </c>
      <c r="J993" s="3" t="str">
        <f t="shared" si="78"/>
        <v>Tue</v>
      </c>
      <c r="K993" s="2">
        <v>0.73819444444444449</v>
      </c>
      <c r="L993">
        <f t="shared" si="79"/>
        <v>17</v>
      </c>
      <c r="M993">
        <f>_xlfn.XLOOKUP(B993,Email_Data!A:A,Email_Data!C:C,"Organic",0)</f>
        <v>0</v>
      </c>
      <c r="N993">
        <f>_xlfn.XLOOKUP(Table1[[#This Row],[Filmmaker_ID]],Email_Data!$A:$A,Email_Data!$G:$G,"Not Found")</f>
        <v>16</v>
      </c>
    </row>
    <row r="994" spans="1:14" x14ac:dyDescent="0.3">
      <c r="A994" t="s">
        <v>3272</v>
      </c>
      <c r="B994" t="s">
        <v>850</v>
      </c>
      <c r="C994" t="s">
        <v>6284</v>
      </c>
      <c r="D994" t="s">
        <v>6309</v>
      </c>
      <c r="E994" t="str">
        <f t="shared" si="75"/>
        <v>France</v>
      </c>
      <c r="F994" s="1">
        <f t="shared" si="76"/>
        <v>50</v>
      </c>
      <c r="G994">
        <v>0.3</v>
      </c>
      <c r="H994" s="1">
        <f t="shared" si="77"/>
        <v>35</v>
      </c>
      <c r="I994" s="3">
        <v>45842</v>
      </c>
      <c r="J994" s="3" t="str">
        <f t="shared" si="78"/>
        <v>Fri</v>
      </c>
      <c r="K994" s="2">
        <v>0.55833333333333335</v>
      </c>
      <c r="L994">
        <f t="shared" si="79"/>
        <v>13</v>
      </c>
      <c r="M994">
        <f>_xlfn.XLOOKUP(B994,Email_Data!A:A,Email_Data!C:C,"Organic",0)</f>
        <v>0</v>
      </c>
      <c r="N994">
        <f>_xlfn.XLOOKUP(Table1[[#This Row],[Filmmaker_ID]],Email_Data!$A:$A,Email_Data!$G:$G,"Not Found")</f>
        <v>18</v>
      </c>
    </row>
    <row r="995" spans="1:14" x14ac:dyDescent="0.3">
      <c r="A995" t="s">
        <v>3273</v>
      </c>
      <c r="B995" t="s">
        <v>851</v>
      </c>
      <c r="C995" t="s">
        <v>6282</v>
      </c>
      <c r="D995" t="s">
        <v>6301</v>
      </c>
      <c r="E995" t="str">
        <f t="shared" si="75"/>
        <v>Germany</v>
      </c>
      <c r="F995" s="1">
        <f t="shared" si="76"/>
        <v>70</v>
      </c>
      <c r="G995">
        <v>0.3</v>
      </c>
      <c r="H995" s="1">
        <f t="shared" si="77"/>
        <v>49</v>
      </c>
      <c r="I995" s="3">
        <v>45890</v>
      </c>
      <c r="J995" s="3" t="str">
        <f t="shared" si="78"/>
        <v>Thu</v>
      </c>
      <c r="K995" s="2">
        <v>0.72986111111111107</v>
      </c>
      <c r="L995">
        <f t="shared" si="79"/>
        <v>17</v>
      </c>
      <c r="M995">
        <f>_xlfn.XLOOKUP(B995,Email_Data!A:A,Email_Data!C:C,"Organic",0)</f>
        <v>0</v>
      </c>
      <c r="N995">
        <f>_xlfn.XLOOKUP(Table1[[#This Row],[Filmmaker_ID]],Email_Data!$A:$A,Email_Data!$G:$G,"Not Found")</f>
        <v>13</v>
      </c>
    </row>
    <row r="996" spans="1:14" x14ac:dyDescent="0.3">
      <c r="A996" t="s">
        <v>3274</v>
      </c>
      <c r="B996" t="s">
        <v>700</v>
      </c>
      <c r="C996" t="s">
        <v>6282</v>
      </c>
      <c r="D996" t="s">
        <v>6295</v>
      </c>
      <c r="E996" t="str">
        <f t="shared" si="75"/>
        <v>United States</v>
      </c>
      <c r="F996" s="1">
        <f t="shared" si="76"/>
        <v>70</v>
      </c>
      <c r="G996">
        <v>0.1</v>
      </c>
      <c r="H996" s="1">
        <f t="shared" si="77"/>
        <v>63</v>
      </c>
      <c r="I996" s="3">
        <v>45846</v>
      </c>
      <c r="J996" s="3" t="str">
        <f t="shared" si="78"/>
        <v>Tue</v>
      </c>
      <c r="K996" s="2">
        <v>0.73541666666666672</v>
      </c>
      <c r="L996">
        <f t="shared" si="79"/>
        <v>17</v>
      </c>
      <c r="M996" t="str">
        <f>_xlfn.XLOOKUP(B996,Email_Data!A:A,Email_Data!C:C,"Organic",0)</f>
        <v>Organic</v>
      </c>
      <c r="N996" t="str">
        <f>_xlfn.XLOOKUP(Table1[[#This Row],[Filmmaker_ID]],Email_Data!$A:$A,Email_Data!$G:$G,"Not Found")</f>
        <v>Not Found</v>
      </c>
    </row>
    <row r="997" spans="1:14" x14ac:dyDescent="0.3">
      <c r="A997" t="s">
        <v>3275</v>
      </c>
      <c r="B997" t="s">
        <v>852</v>
      </c>
      <c r="C997" t="s">
        <v>6284</v>
      </c>
      <c r="D997" t="s">
        <v>6297</v>
      </c>
      <c r="E997" t="str">
        <f t="shared" si="75"/>
        <v>India</v>
      </c>
      <c r="F997" s="1">
        <f t="shared" si="76"/>
        <v>50</v>
      </c>
      <c r="G997">
        <v>0.1</v>
      </c>
      <c r="H997" s="1">
        <f t="shared" si="77"/>
        <v>45</v>
      </c>
      <c r="I997" s="3">
        <v>45887</v>
      </c>
      <c r="J997" s="3" t="str">
        <f t="shared" si="78"/>
        <v>Mon</v>
      </c>
      <c r="K997" s="2">
        <v>0.54861111111111116</v>
      </c>
      <c r="L997">
        <f t="shared" si="79"/>
        <v>13</v>
      </c>
      <c r="M997">
        <f>_xlfn.XLOOKUP(B997,Email_Data!A:A,Email_Data!C:C,"Organic",0)</f>
        <v>0</v>
      </c>
      <c r="N997">
        <f>_xlfn.XLOOKUP(Table1[[#This Row],[Filmmaker_ID]],Email_Data!$A:$A,Email_Data!$G:$G,"Not Found")</f>
        <v>12</v>
      </c>
    </row>
    <row r="998" spans="1:14" x14ac:dyDescent="0.3">
      <c r="A998" t="s">
        <v>3276</v>
      </c>
      <c r="B998" t="s">
        <v>423</v>
      </c>
      <c r="C998" t="s">
        <v>6283</v>
      </c>
      <c r="D998" t="s">
        <v>6301</v>
      </c>
      <c r="E998" t="str">
        <f t="shared" si="75"/>
        <v>Germany</v>
      </c>
      <c r="F998" s="1">
        <f t="shared" si="76"/>
        <v>80</v>
      </c>
      <c r="G998">
        <v>0</v>
      </c>
      <c r="H998" s="1">
        <f t="shared" si="77"/>
        <v>80</v>
      </c>
      <c r="I998" s="3">
        <v>45848</v>
      </c>
      <c r="J998" s="3" t="str">
        <f t="shared" si="78"/>
        <v>Thu</v>
      </c>
      <c r="K998" s="2">
        <v>0.71111111111111114</v>
      </c>
      <c r="L998">
        <f t="shared" si="79"/>
        <v>17</v>
      </c>
      <c r="M998" t="str">
        <f>_xlfn.XLOOKUP(B998,Email_Data!A:A,Email_Data!C:C,"Organic",0)</f>
        <v>Organic</v>
      </c>
      <c r="N998" t="str">
        <f>_xlfn.XLOOKUP(Table1[[#This Row],[Filmmaker_ID]],Email_Data!$A:$A,Email_Data!$G:$G,"Not Found")</f>
        <v>Not Found</v>
      </c>
    </row>
    <row r="999" spans="1:14" x14ac:dyDescent="0.3">
      <c r="A999" t="s">
        <v>3277</v>
      </c>
      <c r="B999" t="s">
        <v>853</v>
      </c>
      <c r="C999" t="s">
        <v>6283</v>
      </c>
      <c r="D999" t="s">
        <v>6299</v>
      </c>
      <c r="E999" t="str">
        <f t="shared" si="75"/>
        <v>United Kingdom</v>
      </c>
      <c r="F999" s="1">
        <f t="shared" si="76"/>
        <v>80</v>
      </c>
      <c r="G999">
        <v>0.2</v>
      </c>
      <c r="H999" s="1">
        <f t="shared" si="77"/>
        <v>64</v>
      </c>
      <c r="I999" s="3">
        <v>45884</v>
      </c>
      <c r="J999" s="3" t="str">
        <f t="shared" si="78"/>
        <v>Fri</v>
      </c>
      <c r="K999" s="2">
        <v>0.44166666666666665</v>
      </c>
      <c r="L999">
        <f t="shared" si="79"/>
        <v>10</v>
      </c>
      <c r="M999">
        <f>_xlfn.XLOOKUP(B999,Email_Data!A:A,Email_Data!C:C,"Organic",0)</f>
        <v>0</v>
      </c>
      <c r="N999">
        <f>_xlfn.XLOOKUP(Table1[[#This Row],[Filmmaker_ID]],Email_Data!$A:$A,Email_Data!$G:$G,"Not Found")</f>
        <v>14</v>
      </c>
    </row>
    <row r="1000" spans="1:14" x14ac:dyDescent="0.3">
      <c r="A1000" t="s">
        <v>3278</v>
      </c>
      <c r="B1000" t="s">
        <v>854</v>
      </c>
      <c r="C1000" t="s">
        <v>6285</v>
      </c>
      <c r="D1000" t="s">
        <v>6317</v>
      </c>
      <c r="E1000" t="str">
        <f t="shared" si="75"/>
        <v>Others</v>
      </c>
      <c r="F1000" s="1">
        <f t="shared" si="76"/>
        <v>50</v>
      </c>
      <c r="G1000">
        <v>0</v>
      </c>
      <c r="H1000" s="1">
        <f t="shared" si="77"/>
        <v>50</v>
      </c>
      <c r="I1000" s="3">
        <v>45866</v>
      </c>
      <c r="J1000" s="3" t="str">
        <f t="shared" si="78"/>
        <v>Mon</v>
      </c>
      <c r="K1000" s="2">
        <v>0.61597222222222225</v>
      </c>
      <c r="L1000">
        <f t="shared" si="79"/>
        <v>14</v>
      </c>
      <c r="M1000">
        <f>_xlfn.XLOOKUP(B1000,Email_Data!A:A,Email_Data!C:C,"Organic",0)</f>
        <v>0</v>
      </c>
      <c r="N1000">
        <f>_xlfn.XLOOKUP(Table1[[#This Row],[Filmmaker_ID]],Email_Data!$A:$A,Email_Data!$G:$G,"Not Found")</f>
        <v>14</v>
      </c>
    </row>
    <row r="1001" spans="1:14" x14ac:dyDescent="0.3">
      <c r="A1001" t="s">
        <v>3279</v>
      </c>
      <c r="B1001" t="s">
        <v>855</v>
      </c>
      <c r="C1001" t="s">
        <v>6291</v>
      </c>
      <c r="D1001" t="s">
        <v>6317</v>
      </c>
      <c r="E1001" t="str">
        <f t="shared" si="75"/>
        <v>Others</v>
      </c>
      <c r="F1001" s="1">
        <f t="shared" si="76"/>
        <v>50</v>
      </c>
      <c r="G1001">
        <v>0.4</v>
      </c>
      <c r="H1001" s="1">
        <f t="shared" si="77"/>
        <v>30</v>
      </c>
      <c r="I1001" s="3">
        <v>45872</v>
      </c>
      <c r="J1001" s="3" t="str">
        <f t="shared" si="78"/>
        <v>Sun</v>
      </c>
      <c r="K1001" s="2">
        <v>0.50972222222222219</v>
      </c>
      <c r="L1001">
        <f t="shared" si="79"/>
        <v>12</v>
      </c>
      <c r="M1001">
        <f>_xlfn.XLOOKUP(B1001,Email_Data!A:A,Email_Data!C:C,"Organic",0)</f>
        <v>1</v>
      </c>
      <c r="N1001">
        <f>_xlfn.XLOOKUP(Table1[[#This Row],[Filmmaker_ID]],Email_Data!$A:$A,Email_Data!$G:$G,"Not Found")</f>
        <v>14</v>
      </c>
    </row>
    <row r="1002" spans="1:14" x14ac:dyDescent="0.3">
      <c r="A1002" t="s">
        <v>3280</v>
      </c>
      <c r="B1002" t="s">
        <v>534</v>
      </c>
      <c r="C1002" t="s">
        <v>6287</v>
      </c>
      <c r="D1002" t="s">
        <v>6295</v>
      </c>
      <c r="E1002" t="str">
        <f t="shared" si="75"/>
        <v>United States</v>
      </c>
      <c r="F1002" s="1">
        <f t="shared" si="76"/>
        <v>50</v>
      </c>
      <c r="G1002">
        <v>0.2</v>
      </c>
      <c r="H1002" s="1">
        <f t="shared" si="77"/>
        <v>40</v>
      </c>
      <c r="I1002" s="3">
        <v>45889</v>
      </c>
      <c r="J1002" s="3" t="str">
        <f t="shared" si="78"/>
        <v>Wed</v>
      </c>
      <c r="K1002" s="2">
        <v>0.55000000000000004</v>
      </c>
      <c r="L1002">
        <f t="shared" si="79"/>
        <v>13</v>
      </c>
      <c r="M1002">
        <f>_xlfn.XLOOKUP(B1002,Email_Data!A:A,Email_Data!C:C,"Organic",0)</f>
        <v>1</v>
      </c>
      <c r="N1002">
        <f>_xlfn.XLOOKUP(Table1[[#This Row],[Filmmaker_ID]],Email_Data!$A:$A,Email_Data!$G:$G,"Not Found")</f>
        <v>16</v>
      </c>
    </row>
    <row r="1003" spans="1:14" x14ac:dyDescent="0.3">
      <c r="A1003" t="s">
        <v>3281</v>
      </c>
      <c r="B1003" t="s">
        <v>856</v>
      </c>
      <c r="C1003" t="s">
        <v>6282</v>
      </c>
      <c r="D1003" t="s">
        <v>6317</v>
      </c>
      <c r="E1003" t="str">
        <f t="shared" si="75"/>
        <v>Others</v>
      </c>
      <c r="F1003" s="1">
        <f t="shared" si="76"/>
        <v>70</v>
      </c>
      <c r="G1003">
        <v>0</v>
      </c>
      <c r="H1003" s="1">
        <f t="shared" si="77"/>
        <v>70</v>
      </c>
      <c r="I1003" s="3">
        <v>45885</v>
      </c>
      <c r="J1003" s="3" t="str">
        <f t="shared" si="78"/>
        <v>Sat</v>
      </c>
      <c r="K1003" s="2">
        <v>0.45</v>
      </c>
      <c r="L1003">
        <f t="shared" si="79"/>
        <v>10</v>
      </c>
      <c r="M1003">
        <f>_xlfn.XLOOKUP(B1003,Email_Data!A:A,Email_Data!C:C,"Organic",0)</f>
        <v>0</v>
      </c>
      <c r="N1003">
        <f>_xlfn.XLOOKUP(Table1[[#This Row],[Filmmaker_ID]],Email_Data!$A:$A,Email_Data!$G:$G,"Not Found")</f>
        <v>7</v>
      </c>
    </row>
    <row r="1004" spans="1:14" x14ac:dyDescent="0.3">
      <c r="A1004" t="s">
        <v>3282</v>
      </c>
      <c r="B1004" t="s">
        <v>857</v>
      </c>
      <c r="C1004" t="s">
        <v>6282</v>
      </c>
      <c r="D1004" t="s">
        <v>6295</v>
      </c>
      <c r="E1004" t="str">
        <f t="shared" si="75"/>
        <v>United States</v>
      </c>
      <c r="F1004" s="1">
        <f t="shared" si="76"/>
        <v>70</v>
      </c>
      <c r="G1004">
        <v>0.3</v>
      </c>
      <c r="H1004" s="1">
        <f t="shared" si="77"/>
        <v>49</v>
      </c>
      <c r="I1004" s="3">
        <v>45853</v>
      </c>
      <c r="J1004" s="3" t="str">
        <f t="shared" si="78"/>
        <v>Tue</v>
      </c>
      <c r="K1004" s="2">
        <v>0.39305555555555555</v>
      </c>
      <c r="L1004">
        <f t="shared" si="79"/>
        <v>9</v>
      </c>
      <c r="M1004" t="str">
        <f>_xlfn.XLOOKUP(B1004,Email_Data!A:A,Email_Data!C:C,"Organic",0)</f>
        <v>Organic</v>
      </c>
      <c r="N1004" t="str">
        <f>_xlfn.XLOOKUP(Table1[[#This Row],[Filmmaker_ID]],Email_Data!$A:$A,Email_Data!$G:$G,"Not Found")</f>
        <v>Not Found</v>
      </c>
    </row>
    <row r="1005" spans="1:14" x14ac:dyDescent="0.3">
      <c r="A1005" t="s">
        <v>3283</v>
      </c>
      <c r="B1005" t="s">
        <v>17</v>
      </c>
      <c r="C1005" t="s">
        <v>6288</v>
      </c>
      <c r="D1005" t="s">
        <v>6299</v>
      </c>
      <c r="E1005" t="str">
        <f t="shared" si="75"/>
        <v>United Kingdom</v>
      </c>
      <c r="F1005" s="1">
        <f t="shared" si="76"/>
        <v>70</v>
      </c>
      <c r="G1005">
        <v>0.1</v>
      </c>
      <c r="H1005" s="1">
        <f t="shared" si="77"/>
        <v>63</v>
      </c>
      <c r="I1005" s="3">
        <v>45859</v>
      </c>
      <c r="J1005" s="3" t="str">
        <f t="shared" si="78"/>
        <v>Mon</v>
      </c>
      <c r="K1005" s="2">
        <v>0.72847222222222219</v>
      </c>
      <c r="L1005">
        <f t="shared" si="79"/>
        <v>17</v>
      </c>
      <c r="M1005" t="str">
        <f>_xlfn.XLOOKUP(B1005,Email_Data!A:A,Email_Data!C:C,"Organic",0)</f>
        <v>Organic</v>
      </c>
      <c r="N1005" t="str">
        <f>_xlfn.XLOOKUP(Table1[[#This Row],[Filmmaker_ID]],Email_Data!$A:$A,Email_Data!$G:$G,"Not Found")</f>
        <v>Not Found</v>
      </c>
    </row>
    <row r="1006" spans="1:14" x14ac:dyDescent="0.3">
      <c r="A1006" t="s">
        <v>3284</v>
      </c>
      <c r="B1006" t="s">
        <v>858</v>
      </c>
      <c r="C1006" t="s">
        <v>6286</v>
      </c>
      <c r="D1006" t="s">
        <v>6299</v>
      </c>
      <c r="E1006" t="str">
        <f t="shared" si="75"/>
        <v>United Kingdom</v>
      </c>
      <c r="F1006" s="1">
        <f t="shared" si="76"/>
        <v>50</v>
      </c>
      <c r="G1006">
        <v>0</v>
      </c>
      <c r="H1006" s="1">
        <f t="shared" si="77"/>
        <v>50</v>
      </c>
      <c r="I1006" s="3">
        <v>45890</v>
      </c>
      <c r="J1006" s="3" t="str">
        <f t="shared" si="78"/>
        <v>Thu</v>
      </c>
      <c r="K1006" s="2">
        <v>0.49722222222222223</v>
      </c>
      <c r="L1006">
        <f t="shared" si="79"/>
        <v>11</v>
      </c>
      <c r="M1006" t="str">
        <f>_xlfn.XLOOKUP(B1006,Email_Data!A:A,Email_Data!C:C,"Organic",0)</f>
        <v>Organic</v>
      </c>
      <c r="N1006" t="str">
        <f>_xlfn.XLOOKUP(Table1[[#This Row],[Filmmaker_ID]],Email_Data!$A:$A,Email_Data!$G:$G,"Not Found")</f>
        <v>Not Found</v>
      </c>
    </row>
    <row r="1007" spans="1:14" x14ac:dyDescent="0.3">
      <c r="A1007" t="s">
        <v>3285</v>
      </c>
      <c r="B1007" t="s">
        <v>859</v>
      </c>
      <c r="C1007" t="s">
        <v>6285</v>
      </c>
      <c r="D1007" t="s">
        <v>6301</v>
      </c>
      <c r="E1007" t="str">
        <f t="shared" si="75"/>
        <v>Germany</v>
      </c>
      <c r="F1007" s="1">
        <f t="shared" si="76"/>
        <v>50</v>
      </c>
      <c r="G1007">
        <v>0.2</v>
      </c>
      <c r="H1007" s="1">
        <f t="shared" si="77"/>
        <v>40</v>
      </c>
      <c r="I1007" s="3">
        <v>45864</v>
      </c>
      <c r="J1007" s="3" t="str">
        <f t="shared" si="78"/>
        <v>Sat</v>
      </c>
      <c r="K1007" s="2">
        <v>0.6875</v>
      </c>
      <c r="L1007">
        <f t="shared" si="79"/>
        <v>16</v>
      </c>
      <c r="M1007" t="str">
        <f>_xlfn.XLOOKUP(B1007,Email_Data!A:A,Email_Data!C:C,"Organic",0)</f>
        <v>Organic</v>
      </c>
      <c r="N1007" t="str">
        <f>_xlfn.XLOOKUP(Table1[[#This Row],[Filmmaker_ID]],Email_Data!$A:$A,Email_Data!$G:$G,"Not Found")</f>
        <v>Not Found</v>
      </c>
    </row>
    <row r="1008" spans="1:14" x14ac:dyDescent="0.3">
      <c r="A1008" t="s">
        <v>3286</v>
      </c>
      <c r="B1008" t="s">
        <v>860</v>
      </c>
      <c r="C1008" t="s">
        <v>6281</v>
      </c>
      <c r="D1008" t="s">
        <v>6309</v>
      </c>
      <c r="E1008" t="str">
        <f t="shared" si="75"/>
        <v>France</v>
      </c>
      <c r="F1008" s="1">
        <f t="shared" si="76"/>
        <v>70</v>
      </c>
      <c r="G1008">
        <v>0.4</v>
      </c>
      <c r="H1008" s="1">
        <f t="shared" si="77"/>
        <v>42</v>
      </c>
      <c r="I1008" s="3">
        <v>45844</v>
      </c>
      <c r="J1008" s="3" t="str">
        <f t="shared" si="78"/>
        <v>Sun</v>
      </c>
      <c r="K1008" s="2">
        <v>0.63055555555555554</v>
      </c>
      <c r="L1008">
        <f t="shared" si="79"/>
        <v>15</v>
      </c>
      <c r="M1008" t="str">
        <f>_xlfn.XLOOKUP(B1008,Email_Data!A:A,Email_Data!C:C,"Organic",0)</f>
        <v>Organic</v>
      </c>
      <c r="N1008" t="str">
        <f>_xlfn.XLOOKUP(Table1[[#This Row],[Filmmaker_ID]],Email_Data!$A:$A,Email_Data!$G:$G,"Not Found")</f>
        <v>Not Found</v>
      </c>
    </row>
    <row r="1009" spans="1:14" x14ac:dyDescent="0.3">
      <c r="A1009" t="s">
        <v>3287</v>
      </c>
      <c r="B1009" t="s">
        <v>861</v>
      </c>
      <c r="C1009" t="s">
        <v>6282</v>
      </c>
      <c r="D1009" t="s">
        <v>6295</v>
      </c>
      <c r="E1009" t="str">
        <f t="shared" si="75"/>
        <v>United States</v>
      </c>
      <c r="F1009" s="1">
        <f t="shared" si="76"/>
        <v>70</v>
      </c>
      <c r="G1009">
        <v>0</v>
      </c>
      <c r="H1009" s="1">
        <f t="shared" si="77"/>
        <v>70</v>
      </c>
      <c r="I1009" s="3">
        <v>45890</v>
      </c>
      <c r="J1009" s="3" t="str">
        <f t="shared" si="78"/>
        <v>Thu</v>
      </c>
      <c r="K1009" s="2">
        <v>0.64930555555555558</v>
      </c>
      <c r="L1009">
        <f t="shared" si="79"/>
        <v>15</v>
      </c>
      <c r="M1009">
        <f>_xlfn.XLOOKUP(B1009,Email_Data!A:A,Email_Data!C:C,"Organic",0)</f>
        <v>0</v>
      </c>
      <c r="N1009">
        <f>_xlfn.XLOOKUP(Table1[[#This Row],[Filmmaker_ID]],Email_Data!$A:$A,Email_Data!$G:$G,"Not Found")</f>
        <v>11</v>
      </c>
    </row>
    <row r="1010" spans="1:14" x14ac:dyDescent="0.3">
      <c r="A1010" t="s">
        <v>3288</v>
      </c>
      <c r="B1010" t="s">
        <v>862</v>
      </c>
      <c r="C1010" t="s">
        <v>6283</v>
      </c>
      <c r="D1010" t="s">
        <v>6295</v>
      </c>
      <c r="E1010" t="str">
        <f t="shared" si="75"/>
        <v>United States</v>
      </c>
      <c r="F1010" s="1">
        <f t="shared" si="76"/>
        <v>80</v>
      </c>
      <c r="G1010">
        <v>0.2</v>
      </c>
      <c r="H1010" s="1">
        <f t="shared" si="77"/>
        <v>64</v>
      </c>
      <c r="I1010" s="3">
        <v>45872</v>
      </c>
      <c r="J1010" s="3" t="str">
        <f t="shared" si="78"/>
        <v>Sun</v>
      </c>
      <c r="K1010" s="2">
        <v>0.42569444444444443</v>
      </c>
      <c r="L1010">
        <f t="shared" si="79"/>
        <v>10</v>
      </c>
      <c r="M1010" t="str">
        <f>_xlfn.XLOOKUP(B1010,Email_Data!A:A,Email_Data!C:C,"Organic",0)</f>
        <v>Organic</v>
      </c>
      <c r="N1010" t="str">
        <f>_xlfn.XLOOKUP(Table1[[#This Row],[Filmmaker_ID]],Email_Data!$A:$A,Email_Data!$G:$G,"Not Found")</f>
        <v>Not Found</v>
      </c>
    </row>
    <row r="1011" spans="1:14" x14ac:dyDescent="0.3">
      <c r="A1011" t="s">
        <v>3289</v>
      </c>
      <c r="B1011" t="s">
        <v>863</v>
      </c>
      <c r="C1011" t="s">
        <v>6281</v>
      </c>
      <c r="D1011" t="s">
        <v>6311</v>
      </c>
      <c r="E1011" t="str">
        <f t="shared" si="75"/>
        <v>Mexico</v>
      </c>
      <c r="F1011" s="1">
        <f t="shared" si="76"/>
        <v>70</v>
      </c>
      <c r="G1011">
        <v>0.3</v>
      </c>
      <c r="H1011" s="1">
        <f t="shared" si="77"/>
        <v>49</v>
      </c>
      <c r="I1011" s="3">
        <v>45894</v>
      </c>
      <c r="J1011" s="3" t="str">
        <f t="shared" si="78"/>
        <v>Mon</v>
      </c>
      <c r="K1011" s="2">
        <v>0.61736111111111114</v>
      </c>
      <c r="L1011">
        <f t="shared" si="79"/>
        <v>14</v>
      </c>
      <c r="M1011">
        <f>_xlfn.XLOOKUP(B1011,Email_Data!A:A,Email_Data!C:C,"Organic",0)</f>
        <v>0</v>
      </c>
      <c r="N1011">
        <f>_xlfn.XLOOKUP(Table1[[#This Row],[Filmmaker_ID]],Email_Data!$A:$A,Email_Data!$G:$G,"Not Found")</f>
        <v>9</v>
      </c>
    </row>
    <row r="1012" spans="1:14" x14ac:dyDescent="0.3">
      <c r="A1012" t="s">
        <v>3290</v>
      </c>
      <c r="B1012" t="s">
        <v>615</v>
      </c>
      <c r="C1012" t="s">
        <v>6292</v>
      </c>
      <c r="D1012" t="s">
        <v>6317</v>
      </c>
      <c r="E1012" t="str">
        <f t="shared" si="75"/>
        <v>Others</v>
      </c>
      <c r="F1012" s="1">
        <f t="shared" si="76"/>
        <v>80</v>
      </c>
      <c r="G1012">
        <v>0.3</v>
      </c>
      <c r="H1012" s="1">
        <f t="shared" si="77"/>
        <v>56</v>
      </c>
      <c r="I1012" s="3">
        <v>45862</v>
      </c>
      <c r="J1012" s="3" t="str">
        <f t="shared" si="78"/>
        <v>Thu</v>
      </c>
      <c r="K1012" s="2">
        <v>0.44027777777777777</v>
      </c>
      <c r="L1012">
        <f t="shared" si="79"/>
        <v>10</v>
      </c>
      <c r="M1012" t="str">
        <f>_xlfn.XLOOKUP(B1012,Email_Data!A:A,Email_Data!C:C,"Organic",0)</f>
        <v>Organic</v>
      </c>
      <c r="N1012" t="str">
        <f>_xlfn.XLOOKUP(Table1[[#This Row],[Filmmaker_ID]],Email_Data!$A:$A,Email_Data!$G:$G,"Not Found")</f>
        <v>Not Found</v>
      </c>
    </row>
    <row r="1013" spans="1:14" x14ac:dyDescent="0.3">
      <c r="A1013" t="s">
        <v>3291</v>
      </c>
      <c r="B1013" t="s">
        <v>156</v>
      </c>
      <c r="C1013" t="s">
        <v>6287</v>
      </c>
      <c r="D1013" t="s">
        <v>6295</v>
      </c>
      <c r="E1013" t="str">
        <f t="shared" si="75"/>
        <v>United States</v>
      </c>
      <c r="F1013" s="1">
        <f t="shared" si="76"/>
        <v>50</v>
      </c>
      <c r="G1013">
        <v>0.3</v>
      </c>
      <c r="H1013" s="1">
        <f t="shared" si="77"/>
        <v>35</v>
      </c>
      <c r="I1013" s="3">
        <v>45896</v>
      </c>
      <c r="J1013" s="3" t="str">
        <f t="shared" si="78"/>
        <v>Wed</v>
      </c>
      <c r="K1013" s="2">
        <v>0.55486111111111114</v>
      </c>
      <c r="L1013">
        <f t="shared" si="79"/>
        <v>13</v>
      </c>
      <c r="M1013">
        <f>_xlfn.XLOOKUP(B1013,Email_Data!A:A,Email_Data!C:C,"Organic",0)</f>
        <v>1</v>
      </c>
      <c r="N1013">
        <f>_xlfn.XLOOKUP(Table1[[#This Row],[Filmmaker_ID]],Email_Data!$A:$A,Email_Data!$G:$G,"Not Found")</f>
        <v>14</v>
      </c>
    </row>
    <row r="1014" spans="1:14" x14ac:dyDescent="0.3">
      <c r="A1014" t="s">
        <v>3292</v>
      </c>
      <c r="B1014" t="s">
        <v>864</v>
      </c>
      <c r="C1014" t="s">
        <v>6284</v>
      </c>
      <c r="D1014" t="s">
        <v>6295</v>
      </c>
      <c r="E1014" t="str">
        <f t="shared" si="75"/>
        <v>United States</v>
      </c>
      <c r="F1014" s="1">
        <f t="shared" si="76"/>
        <v>50</v>
      </c>
      <c r="G1014">
        <v>0.1</v>
      </c>
      <c r="H1014" s="1">
        <f t="shared" si="77"/>
        <v>45</v>
      </c>
      <c r="I1014" s="3">
        <v>45855</v>
      </c>
      <c r="J1014" s="3" t="str">
        <f t="shared" si="78"/>
        <v>Thu</v>
      </c>
      <c r="K1014" s="2">
        <v>0.65694444444444444</v>
      </c>
      <c r="L1014">
        <f t="shared" si="79"/>
        <v>15</v>
      </c>
      <c r="M1014" t="str">
        <f>_xlfn.XLOOKUP(B1014,Email_Data!A:A,Email_Data!C:C,"Organic",0)</f>
        <v>Organic</v>
      </c>
      <c r="N1014" t="str">
        <f>_xlfn.XLOOKUP(Table1[[#This Row],[Filmmaker_ID]],Email_Data!$A:$A,Email_Data!$G:$G,"Not Found")</f>
        <v>Not Found</v>
      </c>
    </row>
    <row r="1015" spans="1:14" x14ac:dyDescent="0.3">
      <c r="A1015" t="s">
        <v>3293</v>
      </c>
      <c r="B1015" t="s">
        <v>865</v>
      </c>
      <c r="C1015" t="s">
        <v>6281</v>
      </c>
      <c r="D1015" t="s">
        <v>6305</v>
      </c>
      <c r="E1015" t="str">
        <f t="shared" si="75"/>
        <v>Australia</v>
      </c>
      <c r="F1015" s="1">
        <f t="shared" si="76"/>
        <v>70</v>
      </c>
      <c r="G1015">
        <v>0.3</v>
      </c>
      <c r="H1015" s="1">
        <f t="shared" si="77"/>
        <v>49</v>
      </c>
      <c r="I1015" s="3">
        <v>45889</v>
      </c>
      <c r="J1015" s="3" t="str">
        <f t="shared" si="78"/>
        <v>Wed</v>
      </c>
      <c r="K1015" s="2">
        <v>0.73055555555555551</v>
      </c>
      <c r="L1015">
        <f t="shared" si="79"/>
        <v>17</v>
      </c>
      <c r="M1015">
        <f>_xlfn.XLOOKUP(B1015,Email_Data!A:A,Email_Data!C:C,"Organic",0)</f>
        <v>1</v>
      </c>
      <c r="N1015">
        <f>_xlfn.XLOOKUP(Table1[[#This Row],[Filmmaker_ID]],Email_Data!$A:$A,Email_Data!$G:$G,"Not Found")</f>
        <v>8</v>
      </c>
    </row>
    <row r="1016" spans="1:14" x14ac:dyDescent="0.3">
      <c r="A1016" t="s">
        <v>3294</v>
      </c>
      <c r="B1016" t="s">
        <v>33</v>
      </c>
      <c r="C1016" t="s">
        <v>6288</v>
      </c>
      <c r="D1016" t="s">
        <v>6299</v>
      </c>
      <c r="E1016" t="str">
        <f t="shared" si="75"/>
        <v>United Kingdom</v>
      </c>
      <c r="F1016" s="1">
        <f t="shared" si="76"/>
        <v>70</v>
      </c>
      <c r="G1016">
        <v>0.2</v>
      </c>
      <c r="H1016" s="1">
        <f t="shared" si="77"/>
        <v>56</v>
      </c>
      <c r="I1016" s="3">
        <v>45896</v>
      </c>
      <c r="J1016" s="3" t="str">
        <f t="shared" si="78"/>
        <v>Wed</v>
      </c>
      <c r="K1016" s="2">
        <v>0.4465277777777778</v>
      </c>
      <c r="L1016">
        <f t="shared" si="79"/>
        <v>10</v>
      </c>
      <c r="M1016">
        <f>_xlfn.XLOOKUP(B1016,Email_Data!A:A,Email_Data!C:C,"Organic",0)</f>
        <v>1</v>
      </c>
      <c r="N1016">
        <f>_xlfn.XLOOKUP(Table1[[#This Row],[Filmmaker_ID]],Email_Data!$A:$A,Email_Data!$G:$G,"Not Found")</f>
        <v>15</v>
      </c>
    </row>
    <row r="1017" spans="1:14" x14ac:dyDescent="0.3">
      <c r="A1017" t="s">
        <v>3295</v>
      </c>
      <c r="B1017" t="s">
        <v>134</v>
      </c>
      <c r="C1017" t="s">
        <v>6291</v>
      </c>
      <c r="D1017" t="s">
        <v>6307</v>
      </c>
      <c r="E1017" t="str">
        <f t="shared" si="75"/>
        <v>Brazil</v>
      </c>
      <c r="F1017" s="1">
        <f t="shared" si="76"/>
        <v>50</v>
      </c>
      <c r="G1017">
        <v>0.3</v>
      </c>
      <c r="H1017" s="1">
        <f t="shared" si="77"/>
        <v>35</v>
      </c>
      <c r="I1017" s="3">
        <v>45870</v>
      </c>
      <c r="J1017" s="3" t="str">
        <f t="shared" si="78"/>
        <v>Fri</v>
      </c>
      <c r="K1017" s="2">
        <v>0.44861111111111113</v>
      </c>
      <c r="L1017">
        <f t="shared" si="79"/>
        <v>10</v>
      </c>
      <c r="M1017">
        <f>_xlfn.XLOOKUP(B1017,Email_Data!A:A,Email_Data!C:C,"Organic",0)</f>
        <v>0</v>
      </c>
      <c r="N1017">
        <f>_xlfn.XLOOKUP(Table1[[#This Row],[Filmmaker_ID]],Email_Data!$A:$A,Email_Data!$G:$G,"Not Found")</f>
        <v>19</v>
      </c>
    </row>
    <row r="1018" spans="1:14" x14ac:dyDescent="0.3">
      <c r="A1018" t="s">
        <v>3296</v>
      </c>
      <c r="B1018" t="s">
        <v>866</v>
      </c>
      <c r="C1018" t="s">
        <v>6289</v>
      </c>
      <c r="D1018" t="s">
        <v>6307</v>
      </c>
      <c r="E1018" t="str">
        <f t="shared" si="75"/>
        <v>Brazil</v>
      </c>
      <c r="F1018" s="1">
        <f t="shared" si="76"/>
        <v>50</v>
      </c>
      <c r="G1018">
        <v>0.2</v>
      </c>
      <c r="H1018" s="1">
        <f t="shared" si="77"/>
        <v>40</v>
      </c>
      <c r="I1018" s="3">
        <v>45880</v>
      </c>
      <c r="J1018" s="3" t="str">
        <f t="shared" si="78"/>
        <v>Mon</v>
      </c>
      <c r="K1018" s="2">
        <v>0.67708333333333337</v>
      </c>
      <c r="L1018">
        <f t="shared" si="79"/>
        <v>16</v>
      </c>
      <c r="M1018">
        <f>_xlfn.XLOOKUP(B1018,Email_Data!A:A,Email_Data!C:C,"Organic",0)</f>
        <v>0</v>
      </c>
      <c r="N1018">
        <f>_xlfn.XLOOKUP(Table1[[#This Row],[Filmmaker_ID]],Email_Data!$A:$A,Email_Data!$G:$G,"Not Found")</f>
        <v>10</v>
      </c>
    </row>
    <row r="1019" spans="1:14" x14ac:dyDescent="0.3">
      <c r="A1019" t="s">
        <v>3297</v>
      </c>
      <c r="B1019" t="s">
        <v>867</v>
      </c>
      <c r="C1019" t="s">
        <v>6290</v>
      </c>
      <c r="D1019" t="s">
        <v>6315</v>
      </c>
      <c r="E1019" t="str">
        <f t="shared" si="75"/>
        <v>Nigeria</v>
      </c>
      <c r="F1019" s="1">
        <f t="shared" si="76"/>
        <v>50</v>
      </c>
      <c r="G1019">
        <v>0.3</v>
      </c>
      <c r="H1019" s="1">
        <f t="shared" si="77"/>
        <v>35</v>
      </c>
      <c r="I1019" s="3">
        <v>45881</v>
      </c>
      <c r="J1019" s="3" t="str">
        <f t="shared" si="78"/>
        <v>Tue</v>
      </c>
      <c r="K1019" s="2">
        <v>0.69722222222222219</v>
      </c>
      <c r="L1019">
        <f t="shared" si="79"/>
        <v>16</v>
      </c>
      <c r="M1019">
        <f>_xlfn.XLOOKUP(B1019,Email_Data!A:A,Email_Data!C:C,"Organic",0)</f>
        <v>0</v>
      </c>
      <c r="N1019">
        <f>_xlfn.XLOOKUP(Table1[[#This Row],[Filmmaker_ID]],Email_Data!$A:$A,Email_Data!$G:$G,"Not Found")</f>
        <v>17</v>
      </c>
    </row>
    <row r="1020" spans="1:14" x14ac:dyDescent="0.3">
      <c r="A1020" t="s">
        <v>3298</v>
      </c>
      <c r="B1020" t="s">
        <v>868</v>
      </c>
      <c r="C1020" t="s">
        <v>6283</v>
      </c>
      <c r="D1020" t="s">
        <v>6309</v>
      </c>
      <c r="E1020" t="str">
        <f t="shared" si="75"/>
        <v>France</v>
      </c>
      <c r="F1020" s="1">
        <f t="shared" si="76"/>
        <v>80</v>
      </c>
      <c r="G1020">
        <v>0.2</v>
      </c>
      <c r="H1020" s="1">
        <f t="shared" si="77"/>
        <v>64</v>
      </c>
      <c r="I1020" s="3">
        <v>45887</v>
      </c>
      <c r="J1020" s="3" t="str">
        <f t="shared" si="78"/>
        <v>Mon</v>
      </c>
      <c r="K1020" s="2">
        <v>0.66805555555555551</v>
      </c>
      <c r="L1020">
        <f t="shared" si="79"/>
        <v>16</v>
      </c>
      <c r="M1020">
        <f>_xlfn.XLOOKUP(B1020,Email_Data!A:A,Email_Data!C:C,"Organic",0)</f>
        <v>1</v>
      </c>
      <c r="N1020">
        <f>_xlfn.XLOOKUP(Table1[[#This Row],[Filmmaker_ID]],Email_Data!$A:$A,Email_Data!$G:$G,"Not Found")</f>
        <v>14</v>
      </c>
    </row>
    <row r="1021" spans="1:14" x14ac:dyDescent="0.3">
      <c r="A1021" t="s">
        <v>3299</v>
      </c>
      <c r="B1021" t="s">
        <v>869</v>
      </c>
      <c r="C1021" t="s">
        <v>6291</v>
      </c>
      <c r="D1021" t="s">
        <v>6299</v>
      </c>
      <c r="E1021" t="str">
        <f t="shared" si="75"/>
        <v>United Kingdom</v>
      </c>
      <c r="F1021" s="1">
        <f t="shared" si="76"/>
        <v>50</v>
      </c>
      <c r="G1021">
        <v>0.2</v>
      </c>
      <c r="H1021" s="1">
        <f t="shared" si="77"/>
        <v>40</v>
      </c>
      <c r="I1021" s="3">
        <v>45872</v>
      </c>
      <c r="J1021" s="3" t="str">
        <f t="shared" si="78"/>
        <v>Sun</v>
      </c>
      <c r="K1021" s="2">
        <v>0.4236111111111111</v>
      </c>
      <c r="L1021">
        <f t="shared" si="79"/>
        <v>10</v>
      </c>
      <c r="M1021">
        <f>_xlfn.XLOOKUP(B1021,Email_Data!A:A,Email_Data!C:C,"Organic",0)</f>
        <v>0</v>
      </c>
      <c r="N1021">
        <f>_xlfn.XLOOKUP(Table1[[#This Row],[Filmmaker_ID]],Email_Data!$A:$A,Email_Data!$G:$G,"Not Found")</f>
        <v>18</v>
      </c>
    </row>
    <row r="1022" spans="1:14" x14ac:dyDescent="0.3">
      <c r="A1022" t="s">
        <v>3300</v>
      </c>
      <c r="B1022" t="s">
        <v>5</v>
      </c>
      <c r="C1022" t="s">
        <v>6289</v>
      </c>
      <c r="D1022" t="s">
        <v>6297</v>
      </c>
      <c r="E1022" t="str">
        <f t="shared" si="75"/>
        <v>India</v>
      </c>
      <c r="F1022" s="1">
        <f t="shared" si="76"/>
        <v>50</v>
      </c>
      <c r="G1022">
        <v>0</v>
      </c>
      <c r="H1022" s="1">
        <f t="shared" si="77"/>
        <v>50</v>
      </c>
      <c r="I1022" s="3">
        <v>45862</v>
      </c>
      <c r="J1022" s="3" t="str">
        <f t="shared" si="78"/>
        <v>Thu</v>
      </c>
      <c r="K1022" s="2">
        <v>0.375</v>
      </c>
      <c r="L1022">
        <f t="shared" si="79"/>
        <v>9</v>
      </c>
      <c r="M1022">
        <f>_xlfn.XLOOKUP(B1022,Email_Data!A:A,Email_Data!C:C,"Organic",0)</f>
        <v>0</v>
      </c>
      <c r="N1022">
        <f>_xlfn.XLOOKUP(Table1[[#This Row],[Filmmaker_ID]],Email_Data!$A:$A,Email_Data!$G:$G,"Not Found")</f>
        <v>19</v>
      </c>
    </row>
    <row r="1023" spans="1:14" x14ac:dyDescent="0.3">
      <c r="A1023" t="s">
        <v>3301</v>
      </c>
      <c r="B1023" t="s">
        <v>870</v>
      </c>
      <c r="C1023" t="s">
        <v>6281</v>
      </c>
      <c r="D1023" t="s">
        <v>6317</v>
      </c>
      <c r="E1023" t="str">
        <f t="shared" si="75"/>
        <v>Others</v>
      </c>
      <c r="F1023" s="1">
        <f t="shared" si="76"/>
        <v>70</v>
      </c>
      <c r="G1023">
        <v>0.3</v>
      </c>
      <c r="H1023" s="1">
        <f t="shared" si="77"/>
        <v>49</v>
      </c>
      <c r="I1023" s="3">
        <v>45881</v>
      </c>
      <c r="J1023" s="3" t="str">
        <f t="shared" si="78"/>
        <v>Tue</v>
      </c>
      <c r="K1023" s="2">
        <v>0.40486111111111112</v>
      </c>
      <c r="L1023">
        <f t="shared" si="79"/>
        <v>9</v>
      </c>
      <c r="M1023" t="str">
        <f>_xlfn.XLOOKUP(B1023,Email_Data!A:A,Email_Data!C:C,"Organic",0)</f>
        <v>Organic</v>
      </c>
      <c r="N1023" t="str">
        <f>_xlfn.XLOOKUP(Table1[[#This Row],[Filmmaker_ID]],Email_Data!$A:$A,Email_Data!$G:$G,"Not Found")</f>
        <v>Not Found</v>
      </c>
    </row>
    <row r="1024" spans="1:14" x14ac:dyDescent="0.3">
      <c r="A1024" t="s">
        <v>3302</v>
      </c>
      <c r="B1024" t="s">
        <v>871</v>
      </c>
      <c r="C1024" t="s">
        <v>6289</v>
      </c>
      <c r="D1024" t="s">
        <v>6301</v>
      </c>
      <c r="E1024" t="str">
        <f t="shared" si="75"/>
        <v>Germany</v>
      </c>
      <c r="F1024" s="1">
        <f t="shared" si="76"/>
        <v>50</v>
      </c>
      <c r="G1024">
        <v>0</v>
      </c>
      <c r="H1024" s="1">
        <f t="shared" si="77"/>
        <v>50</v>
      </c>
      <c r="I1024" s="3">
        <v>45855</v>
      </c>
      <c r="J1024" s="3" t="str">
        <f t="shared" si="78"/>
        <v>Thu</v>
      </c>
      <c r="K1024" s="2">
        <v>0.54583333333333328</v>
      </c>
      <c r="L1024">
        <f t="shared" si="79"/>
        <v>13</v>
      </c>
      <c r="M1024">
        <f>_xlfn.XLOOKUP(B1024,Email_Data!A:A,Email_Data!C:C,"Organic",0)</f>
        <v>0</v>
      </c>
      <c r="N1024">
        <f>_xlfn.XLOOKUP(Table1[[#This Row],[Filmmaker_ID]],Email_Data!$A:$A,Email_Data!$G:$G,"Not Found")</f>
        <v>17</v>
      </c>
    </row>
    <row r="1025" spans="1:14" x14ac:dyDescent="0.3">
      <c r="A1025" t="s">
        <v>3303</v>
      </c>
      <c r="B1025" t="s">
        <v>872</v>
      </c>
      <c r="C1025" t="s">
        <v>6291</v>
      </c>
      <c r="D1025" t="s">
        <v>6301</v>
      </c>
      <c r="E1025" t="str">
        <f t="shared" si="75"/>
        <v>Germany</v>
      </c>
      <c r="F1025" s="1">
        <f t="shared" si="76"/>
        <v>50</v>
      </c>
      <c r="G1025">
        <v>0.4</v>
      </c>
      <c r="H1025" s="1">
        <f t="shared" si="77"/>
        <v>30</v>
      </c>
      <c r="I1025" s="3">
        <v>45874</v>
      </c>
      <c r="J1025" s="3" t="str">
        <f t="shared" si="78"/>
        <v>Tue</v>
      </c>
      <c r="K1025" s="2">
        <v>0.55833333333333335</v>
      </c>
      <c r="L1025">
        <f t="shared" si="79"/>
        <v>13</v>
      </c>
      <c r="M1025">
        <f>_xlfn.XLOOKUP(B1025,Email_Data!A:A,Email_Data!C:C,"Organic",0)</f>
        <v>0</v>
      </c>
      <c r="N1025">
        <f>_xlfn.XLOOKUP(Table1[[#This Row],[Filmmaker_ID]],Email_Data!$A:$A,Email_Data!$G:$G,"Not Found")</f>
        <v>14</v>
      </c>
    </row>
    <row r="1026" spans="1:14" x14ac:dyDescent="0.3">
      <c r="A1026" t="s">
        <v>3304</v>
      </c>
      <c r="B1026" t="s">
        <v>873</v>
      </c>
      <c r="C1026" t="s">
        <v>6288</v>
      </c>
      <c r="D1026" t="s">
        <v>6317</v>
      </c>
      <c r="E1026" t="str">
        <f t="shared" ref="E1026:E1089" si="80">VLOOKUP(D1026,CODECHECK,2,FALSE)</f>
        <v>Others</v>
      </c>
      <c r="F1026" s="1">
        <f t="shared" ref="F1026:F1089" si="81">VLOOKUP(C1026,Pricelist,2,FALSE)</f>
        <v>70</v>
      </c>
      <c r="G1026">
        <v>0.3</v>
      </c>
      <c r="H1026" s="1">
        <f t="shared" ref="H1026:H1089" si="82">F1026-(G1026*F1026)</f>
        <v>49</v>
      </c>
      <c r="I1026" s="3">
        <v>45879</v>
      </c>
      <c r="J1026" s="3" t="str">
        <f t="shared" ref="J1026:J1089" si="83">TEXT(I1026,"ddd")</f>
        <v>Sun</v>
      </c>
      <c r="K1026" s="2">
        <v>0.54861111111111116</v>
      </c>
      <c r="L1026">
        <f t="shared" ref="L1026:L1089" si="84">HOUR(K1026)</f>
        <v>13</v>
      </c>
      <c r="M1026" t="str">
        <f>_xlfn.XLOOKUP(B1026,Email_Data!A:A,Email_Data!C:C,"Organic",0)</f>
        <v>Organic</v>
      </c>
      <c r="N1026" t="str">
        <f>_xlfn.XLOOKUP(Table1[[#This Row],[Filmmaker_ID]],Email_Data!$A:$A,Email_Data!$G:$G,"Not Found")</f>
        <v>Not Found</v>
      </c>
    </row>
    <row r="1027" spans="1:14" x14ac:dyDescent="0.3">
      <c r="A1027" t="s">
        <v>3305</v>
      </c>
      <c r="B1027" t="s">
        <v>874</v>
      </c>
      <c r="C1027" t="s">
        <v>6289</v>
      </c>
      <c r="D1027" t="s">
        <v>6295</v>
      </c>
      <c r="E1027" t="str">
        <f t="shared" si="80"/>
        <v>United States</v>
      </c>
      <c r="F1027" s="1">
        <f t="shared" si="81"/>
        <v>50</v>
      </c>
      <c r="G1027">
        <v>0.2</v>
      </c>
      <c r="H1027" s="1">
        <f t="shared" si="82"/>
        <v>40</v>
      </c>
      <c r="I1027" s="3">
        <v>45895</v>
      </c>
      <c r="J1027" s="3" t="str">
        <f t="shared" si="83"/>
        <v>Tue</v>
      </c>
      <c r="K1027" s="2">
        <v>0.42222222222222222</v>
      </c>
      <c r="L1027">
        <f t="shared" si="84"/>
        <v>10</v>
      </c>
      <c r="M1027">
        <f>_xlfn.XLOOKUP(B1027,Email_Data!A:A,Email_Data!C:C,"Organic",0)</f>
        <v>0</v>
      </c>
      <c r="N1027">
        <f>_xlfn.XLOOKUP(Table1[[#This Row],[Filmmaker_ID]],Email_Data!$A:$A,Email_Data!$G:$G,"Not Found")</f>
        <v>13</v>
      </c>
    </row>
    <row r="1028" spans="1:14" x14ac:dyDescent="0.3">
      <c r="A1028" t="s">
        <v>3306</v>
      </c>
      <c r="B1028" t="s">
        <v>875</v>
      </c>
      <c r="C1028" t="s">
        <v>6283</v>
      </c>
      <c r="D1028" t="s">
        <v>6307</v>
      </c>
      <c r="E1028" t="str">
        <f t="shared" si="80"/>
        <v>Brazil</v>
      </c>
      <c r="F1028" s="1">
        <f t="shared" si="81"/>
        <v>80</v>
      </c>
      <c r="G1028">
        <v>0.3</v>
      </c>
      <c r="H1028" s="1">
        <f t="shared" si="82"/>
        <v>56</v>
      </c>
      <c r="I1028" s="3">
        <v>45876</v>
      </c>
      <c r="J1028" s="3" t="str">
        <f t="shared" si="83"/>
        <v>Thu</v>
      </c>
      <c r="K1028" s="2">
        <v>0.72499999999999998</v>
      </c>
      <c r="L1028">
        <f t="shared" si="84"/>
        <v>17</v>
      </c>
      <c r="M1028">
        <f>_xlfn.XLOOKUP(B1028,Email_Data!A:A,Email_Data!C:C,"Organic",0)</f>
        <v>0</v>
      </c>
      <c r="N1028">
        <f>_xlfn.XLOOKUP(Table1[[#This Row],[Filmmaker_ID]],Email_Data!$A:$A,Email_Data!$G:$G,"Not Found")</f>
        <v>19</v>
      </c>
    </row>
    <row r="1029" spans="1:14" x14ac:dyDescent="0.3">
      <c r="A1029" t="s">
        <v>3307</v>
      </c>
      <c r="B1029" t="s">
        <v>876</v>
      </c>
      <c r="C1029" t="s">
        <v>6286</v>
      </c>
      <c r="D1029" t="s">
        <v>6307</v>
      </c>
      <c r="E1029" t="str">
        <f t="shared" si="80"/>
        <v>Brazil</v>
      </c>
      <c r="F1029" s="1">
        <f t="shared" si="81"/>
        <v>50</v>
      </c>
      <c r="G1029">
        <v>0.2</v>
      </c>
      <c r="H1029" s="1">
        <f t="shared" si="82"/>
        <v>40</v>
      </c>
      <c r="I1029" s="3">
        <v>45873</v>
      </c>
      <c r="J1029" s="3" t="str">
        <f t="shared" si="83"/>
        <v>Mon</v>
      </c>
      <c r="K1029" s="2">
        <v>0.57638888888888884</v>
      </c>
      <c r="L1029">
        <f t="shared" si="84"/>
        <v>13</v>
      </c>
      <c r="M1029">
        <f>_xlfn.XLOOKUP(B1029,Email_Data!A:A,Email_Data!C:C,"Organic",0)</f>
        <v>1</v>
      </c>
      <c r="N1029">
        <f>_xlfn.XLOOKUP(Table1[[#This Row],[Filmmaker_ID]],Email_Data!$A:$A,Email_Data!$G:$G,"Not Found")</f>
        <v>8</v>
      </c>
    </row>
    <row r="1030" spans="1:14" x14ac:dyDescent="0.3">
      <c r="A1030" t="s">
        <v>3308</v>
      </c>
      <c r="B1030" t="s">
        <v>676</v>
      </c>
      <c r="C1030" t="s">
        <v>6291</v>
      </c>
      <c r="D1030" t="s">
        <v>6297</v>
      </c>
      <c r="E1030" t="str">
        <f t="shared" si="80"/>
        <v>India</v>
      </c>
      <c r="F1030" s="1">
        <f t="shared" si="81"/>
        <v>50</v>
      </c>
      <c r="G1030">
        <v>0.1</v>
      </c>
      <c r="H1030" s="1">
        <f t="shared" si="82"/>
        <v>45</v>
      </c>
      <c r="I1030" s="3">
        <v>45858</v>
      </c>
      <c r="J1030" s="3" t="str">
        <f t="shared" si="83"/>
        <v>Sun</v>
      </c>
      <c r="K1030" s="2">
        <v>0.57152777777777775</v>
      </c>
      <c r="L1030">
        <f t="shared" si="84"/>
        <v>13</v>
      </c>
      <c r="M1030" t="str">
        <f>_xlfn.XLOOKUP(B1030,Email_Data!A:A,Email_Data!C:C,"Organic",0)</f>
        <v>Organic</v>
      </c>
      <c r="N1030" t="str">
        <f>_xlfn.XLOOKUP(Table1[[#This Row],[Filmmaker_ID]],Email_Data!$A:$A,Email_Data!$G:$G,"Not Found")</f>
        <v>Not Found</v>
      </c>
    </row>
    <row r="1031" spans="1:14" x14ac:dyDescent="0.3">
      <c r="A1031" t="s">
        <v>3309</v>
      </c>
      <c r="B1031" t="s">
        <v>877</v>
      </c>
      <c r="C1031" t="s">
        <v>6288</v>
      </c>
      <c r="D1031" t="s">
        <v>6299</v>
      </c>
      <c r="E1031" t="str">
        <f t="shared" si="80"/>
        <v>United Kingdom</v>
      </c>
      <c r="F1031" s="1">
        <f t="shared" si="81"/>
        <v>70</v>
      </c>
      <c r="G1031">
        <v>0.1</v>
      </c>
      <c r="H1031" s="1">
        <f t="shared" si="82"/>
        <v>63</v>
      </c>
      <c r="I1031" s="3">
        <v>45871</v>
      </c>
      <c r="J1031" s="3" t="str">
        <f t="shared" si="83"/>
        <v>Sat</v>
      </c>
      <c r="K1031" s="2">
        <v>0.64930555555555558</v>
      </c>
      <c r="L1031">
        <f t="shared" si="84"/>
        <v>15</v>
      </c>
      <c r="M1031">
        <f>_xlfn.XLOOKUP(B1031,Email_Data!A:A,Email_Data!C:C,"Organic",0)</f>
        <v>0</v>
      </c>
      <c r="N1031">
        <f>_xlfn.XLOOKUP(Table1[[#This Row],[Filmmaker_ID]],Email_Data!$A:$A,Email_Data!$G:$G,"Not Found")</f>
        <v>7</v>
      </c>
    </row>
    <row r="1032" spans="1:14" x14ac:dyDescent="0.3">
      <c r="A1032" t="s">
        <v>3310</v>
      </c>
      <c r="B1032" t="s">
        <v>878</v>
      </c>
      <c r="C1032" t="s">
        <v>6285</v>
      </c>
      <c r="D1032" t="s">
        <v>6313</v>
      </c>
      <c r="E1032" t="str">
        <f t="shared" si="80"/>
        <v>South Korea</v>
      </c>
      <c r="F1032" s="1">
        <f t="shared" si="81"/>
        <v>50</v>
      </c>
      <c r="G1032">
        <v>0.4</v>
      </c>
      <c r="H1032" s="1">
        <f t="shared" si="82"/>
        <v>30</v>
      </c>
      <c r="I1032" s="3">
        <v>45849</v>
      </c>
      <c r="J1032" s="3" t="str">
        <f t="shared" si="83"/>
        <v>Fri</v>
      </c>
      <c r="K1032" s="2">
        <v>0.60902777777777772</v>
      </c>
      <c r="L1032">
        <f t="shared" si="84"/>
        <v>14</v>
      </c>
      <c r="M1032" t="str">
        <f>_xlfn.XLOOKUP(B1032,Email_Data!A:A,Email_Data!C:C,"Organic",0)</f>
        <v>Organic</v>
      </c>
      <c r="N1032" t="str">
        <f>_xlfn.XLOOKUP(Table1[[#This Row],[Filmmaker_ID]],Email_Data!$A:$A,Email_Data!$G:$G,"Not Found")</f>
        <v>Not Found</v>
      </c>
    </row>
    <row r="1033" spans="1:14" x14ac:dyDescent="0.3">
      <c r="A1033" t="s">
        <v>3311</v>
      </c>
      <c r="B1033" t="s">
        <v>879</v>
      </c>
      <c r="C1033" t="s">
        <v>6287</v>
      </c>
      <c r="D1033" t="s">
        <v>6311</v>
      </c>
      <c r="E1033" t="str">
        <f t="shared" si="80"/>
        <v>Mexico</v>
      </c>
      <c r="F1033" s="1">
        <f t="shared" si="81"/>
        <v>50</v>
      </c>
      <c r="G1033">
        <v>0.2</v>
      </c>
      <c r="H1033" s="1">
        <f t="shared" si="82"/>
        <v>40</v>
      </c>
      <c r="I1033" s="3">
        <v>45840</v>
      </c>
      <c r="J1033" s="3" t="str">
        <f t="shared" si="83"/>
        <v>Wed</v>
      </c>
      <c r="K1033" s="2">
        <v>0.46944444444444444</v>
      </c>
      <c r="L1033">
        <f t="shared" si="84"/>
        <v>11</v>
      </c>
      <c r="M1033" t="str">
        <f>_xlfn.XLOOKUP(B1033,Email_Data!A:A,Email_Data!C:C,"Organic",0)</f>
        <v>Organic</v>
      </c>
      <c r="N1033" t="str">
        <f>_xlfn.XLOOKUP(Table1[[#This Row],[Filmmaker_ID]],Email_Data!$A:$A,Email_Data!$G:$G,"Not Found")</f>
        <v>Not Found</v>
      </c>
    </row>
    <row r="1034" spans="1:14" x14ac:dyDescent="0.3">
      <c r="A1034" t="s">
        <v>3312</v>
      </c>
      <c r="B1034" t="s">
        <v>880</v>
      </c>
      <c r="C1034" t="s">
        <v>6290</v>
      </c>
      <c r="D1034" t="s">
        <v>6297</v>
      </c>
      <c r="E1034" t="str">
        <f t="shared" si="80"/>
        <v>India</v>
      </c>
      <c r="F1034" s="1">
        <f t="shared" si="81"/>
        <v>50</v>
      </c>
      <c r="G1034">
        <v>0.3</v>
      </c>
      <c r="H1034" s="1">
        <f t="shared" si="82"/>
        <v>35</v>
      </c>
      <c r="I1034" s="3">
        <v>45850</v>
      </c>
      <c r="J1034" s="3" t="str">
        <f t="shared" si="83"/>
        <v>Sat</v>
      </c>
      <c r="K1034" s="2">
        <v>0.73263888888888884</v>
      </c>
      <c r="L1034">
        <f t="shared" si="84"/>
        <v>17</v>
      </c>
      <c r="M1034">
        <f>_xlfn.XLOOKUP(B1034,Email_Data!A:A,Email_Data!C:C,"Organic",0)</f>
        <v>0</v>
      </c>
      <c r="N1034">
        <f>_xlfn.XLOOKUP(Table1[[#This Row],[Filmmaker_ID]],Email_Data!$A:$A,Email_Data!$G:$G,"Not Found")</f>
        <v>12</v>
      </c>
    </row>
    <row r="1035" spans="1:14" x14ac:dyDescent="0.3">
      <c r="A1035" t="s">
        <v>3313</v>
      </c>
      <c r="B1035" t="s">
        <v>881</v>
      </c>
      <c r="C1035" t="s">
        <v>6291</v>
      </c>
      <c r="D1035" t="s">
        <v>6297</v>
      </c>
      <c r="E1035" t="str">
        <f t="shared" si="80"/>
        <v>India</v>
      </c>
      <c r="F1035" s="1">
        <f t="shared" si="81"/>
        <v>50</v>
      </c>
      <c r="G1035">
        <v>0.1</v>
      </c>
      <c r="H1035" s="1">
        <f t="shared" si="82"/>
        <v>45</v>
      </c>
      <c r="I1035" s="3">
        <v>45885</v>
      </c>
      <c r="J1035" s="3" t="str">
        <f t="shared" si="83"/>
        <v>Sat</v>
      </c>
      <c r="K1035" s="2">
        <v>0.39652777777777776</v>
      </c>
      <c r="L1035">
        <f t="shared" si="84"/>
        <v>9</v>
      </c>
      <c r="M1035">
        <f>_xlfn.XLOOKUP(B1035,Email_Data!A:A,Email_Data!C:C,"Organic",0)</f>
        <v>0</v>
      </c>
      <c r="N1035">
        <f>_xlfn.XLOOKUP(Table1[[#This Row],[Filmmaker_ID]],Email_Data!$A:$A,Email_Data!$G:$G,"Not Found")</f>
        <v>13</v>
      </c>
    </row>
    <row r="1036" spans="1:14" x14ac:dyDescent="0.3">
      <c r="A1036" t="s">
        <v>3314</v>
      </c>
      <c r="B1036" t="s">
        <v>882</v>
      </c>
      <c r="C1036" t="s">
        <v>6288</v>
      </c>
      <c r="D1036" t="s">
        <v>6299</v>
      </c>
      <c r="E1036" t="str">
        <f t="shared" si="80"/>
        <v>United Kingdom</v>
      </c>
      <c r="F1036" s="1">
        <f t="shared" si="81"/>
        <v>70</v>
      </c>
      <c r="G1036">
        <v>0.2</v>
      </c>
      <c r="H1036" s="1">
        <f t="shared" si="82"/>
        <v>56</v>
      </c>
      <c r="I1036" s="3">
        <v>45864</v>
      </c>
      <c r="J1036" s="3" t="str">
        <f t="shared" si="83"/>
        <v>Sat</v>
      </c>
      <c r="K1036" s="2">
        <v>0.53680555555555554</v>
      </c>
      <c r="L1036">
        <f t="shared" si="84"/>
        <v>12</v>
      </c>
      <c r="M1036" t="str">
        <f>_xlfn.XLOOKUP(B1036,Email_Data!A:A,Email_Data!C:C,"Organic",0)</f>
        <v>Organic</v>
      </c>
      <c r="N1036" t="str">
        <f>_xlfn.XLOOKUP(Table1[[#This Row],[Filmmaker_ID]],Email_Data!$A:$A,Email_Data!$G:$G,"Not Found")</f>
        <v>Not Found</v>
      </c>
    </row>
    <row r="1037" spans="1:14" x14ac:dyDescent="0.3">
      <c r="A1037" t="s">
        <v>3315</v>
      </c>
      <c r="B1037" t="s">
        <v>651</v>
      </c>
      <c r="C1037" t="s">
        <v>6291</v>
      </c>
      <c r="D1037" t="s">
        <v>6297</v>
      </c>
      <c r="E1037" t="str">
        <f t="shared" si="80"/>
        <v>India</v>
      </c>
      <c r="F1037" s="1">
        <f t="shared" si="81"/>
        <v>50</v>
      </c>
      <c r="G1037">
        <v>0.3</v>
      </c>
      <c r="H1037" s="1">
        <f t="shared" si="82"/>
        <v>35</v>
      </c>
      <c r="I1037" s="3">
        <v>45874</v>
      </c>
      <c r="J1037" s="3" t="str">
        <f t="shared" si="83"/>
        <v>Tue</v>
      </c>
      <c r="K1037" s="2">
        <v>0.40277777777777779</v>
      </c>
      <c r="L1037">
        <f t="shared" si="84"/>
        <v>9</v>
      </c>
      <c r="M1037" t="str">
        <f>_xlfn.XLOOKUP(B1037,Email_Data!A:A,Email_Data!C:C,"Organic",0)</f>
        <v>Organic</v>
      </c>
      <c r="N1037" t="str">
        <f>_xlfn.XLOOKUP(Table1[[#This Row],[Filmmaker_ID]],Email_Data!$A:$A,Email_Data!$G:$G,"Not Found")</f>
        <v>Not Found</v>
      </c>
    </row>
    <row r="1038" spans="1:14" x14ac:dyDescent="0.3">
      <c r="A1038" t="s">
        <v>3316</v>
      </c>
      <c r="B1038" t="s">
        <v>48</v>
      </c>
      <c r="C1038" t="s">
        <v>6288</v>
      </c>
      <c r="D1038" t="s">
        <v>6297</v>
      </c>
      <c r="E1038" t="str">
        <f t="shared" si="80"/>
        <v>India</v>
      </c>
      <c r="F1038" s="1">
        <f t="shared" si="81"/>
        <v>70</v>
      </c>
      <c r="G1038">
        <v>0.3</v>
      </c>
      <c r="H1038" s="1">
        <f t="shared" si="82"/>
        <v>49</v>
      </c>
      <c r="I1038" s="3">
        <v>45863</v>
      </c>
      <c r="J1038" s="3" t="str">
        <f t="shared" si="83"/>
        <v>Fri</v>
      </c>
      <c r="K1038" s="2">
        <v>0.68402777777777779</v>
      </c>
      <c r="L1038">
        <f t="shared" si="84"/>
        <v>16</v>
      </c>
      <c r="M1038">
        <f>_xlfn.XLOOKUP(B1038,Email_Data!A:A,Email_Data!C:C,"Organic",0)</f>
        <v>0</v>
      </c>
      <c r="N1038">
        <f>_xlfn.XLOOKUP(Table1[[#This Row],[Filmmaker_ID]],Email_Data!$A:$A,Email_Data!$G:$G,"Not Found")</f>
        <v>10</v>
      </c>
    </row>
    <row r="1039" spans="1:14" x14ac:dyDescent="0.3">
      <c r="A1039" t="s">
        <v>3317</v>
      </c>
      <c r="B1039" t="s">
        <v>883</v>
      </c>
      <c r="C1039" t="s">
        <v>6287</v>
      </c>
      <c r="D1039" t="s">
        <v>6295</v>
      </c>
      <c r="E1039" t="str">
        <f t="shared" si="80"/>
        <v>United States</v>
      </c>
      <c r="F1039" s="1">
        <f t="shared" si="81"/>
        <v>50</v>
      </c>
      <c r="G1039">
        <v>0.4</v>
      </c>
      <c r="H1039" s="1">
        <f t="shared" si="82"/>
        <v>30</v>
      </c>
      <c r="I1039" s="3">
        <v>45879</v>
      </c>
      <c r="J1039" s="3" t="str">
        <f t="shared" si="83"/>
        <v>Sun</v>
      </c>
      <c r="K1039" s="2">
        <v>0.58611111111111114</v>
      </c>
      <c r="L1039">
        <f t="shared" si="84"/>
        <v>14</v>
      </c>
      <c r="M1039">
        <f>_xlfn.XLOOKUP(B1039,Email_Data!A:A,Email_Data!C:C,"Organic",0)</f>
        <v>0</v>
      </c>
      <c r="N1039">
        <f>_xlfn.XLOOKUP(Table1[[#This Row],[Filmmaker_ID]],Email_Data!$A:$A,Email_Data!$G:$G,"Not Found")</f>
        <v>10</v>
      </c>
    </row>
    <row r="1040" spans="1:14" x14ac:dyDescent="0.3">
      <c r="A1040" t="s">
        <v>3318</v>
      </c>
      <c r="B1040" t="s">
        <v>884</v>
      </c>
      <c r="C1040" t="s">
        <v>6283</v>
      </c>
      <c r="D1040" t="s">
        <v>6299</v>
      </c>
      <c r="E1040" t="str">
        <f t="shared" si="80"/>
        <v>United Kingdom</v>
      </c>
      <c r="F1040" s="1">
        <f t="shared" si="81"/>
        <v>80</v>
      </c>
      <c r="G1040">
        <v>0.3</v>
      </c>
      <c r="H1040" s="1">
        <f t="shared" si="82"/>
        <v>56</v>
      </c>
      <c r="I1040" s="3">
        <v>45862</v>
      </c>
      <c r="J1040" s="3" t="str">
        <f t="shared" si="83"/>
        <v>Thu</v>
      </c>
      <c r="K1040" s="2">
        <v>0.62986111111111109</v>
      </c>
      <c r="L1040">
        <f t="shared" si="84"/>
        <v>15</v>
      </c>
      <c r="M1040">
        <f>_xlfn.XLOOKUP(B1040,Email_Data!A:A,Email_Data!C:C,"Organic",0)</f>
        <v>0</v>
      </c>
      <c r="N1040">
        <f>_xlfn.XLOOKUP(Table1[[#This Row],[Filmmaker_ID]],Email_Data!$A:$A,Email_Data!$G:$G,"Not Found")</f>
        <v>19</v>
      </c>
    </row>
    <row r="1041" spans="1:14" x14ac:dyDescent="0.3">
      <c r="A1041" t="s">
        <v>3319</v>
      </c>
      <c r="B1041" t="s">
        <v>885</v>
      </c>
      <c r="C1041" t="s">
        <v>6285</v>
      </c>
      <c r="D1041" t="s">
        <v>6317</v>
      </c>
      <c r="E1041" t="str">
        <f t="shared" si="80"/>
        <v>Others</v>
      </c>
      <c r="F1041" s="1">
        <f t="shared" si="81"/>
        <v>50</v>
      </c>
      <c r="G1041">
        <v>0.2</v>
      </c>
      <c r="H1041" s="1">
        <f t="shared" si="82"/>
        <v>40</v>
      </c>
      <c r="I1041" s="3">
        <v>45841</v>
      </c>
      <c r="J1041" s="3" t="str">
        <f t="shared" si="83"/>
        <v>Thu</v>
      </c>
      <c r="K1041" s="2">
        <v>0.59305555555555556</v>
      </c>
      <c r="L1041">
        <f t="shared" si="84"/>
        <v>14</v>
      </c>
      <c r="M1041">
        <f>_xlfn.XLOOKUP(B1041,Email_Data!A:A,Email_Data!C:C,"Organic",0)</f>
        <v>0</v>
      </c>
      <c r="N1041">
        <f>_xlfn.XLOOKUP(Table1[[#This Row],[Filmmaker_ID]],Email_Data!$A:$A,Email_Data!$G:$G,"Not Found")</f>
        <v>17</v>
      </c>
    </row>
    <row r="1042" spans="1:14" x14ac:dyDescent="0.3">
      <c r="A1042" t="s">
        <v>3320</v>
      </c>
      <c r="B1042" t="s">
        <v>332</v>
      </c>
      <c r="C1042" t="s">
        <v>6285</v>
      </c>
      <c r="D1042" t="s">
        <v>6297</v>
      </c>
      <c r="E1042" t="str">
        <f t="shared" si="80"/>
        <v>India</v>
      </c>
      <c r="F1042" s="1">
        <f t="shared" si="81"/>
        <v>50</v>
      </c>
      <c r="G1042">
        <v>0.3</v>
      </c>
      <c r="H1042" s="1">
        <f t="shared" si="82"/>
        <v>35</v>
      </c>
      <c r="I1042" s="3">
        <v>45888</v>
      </c>
      <c r="J1042" s="3" t="str">
        <f t="shared" si="83"/>
        <v>Tue</v>
      </c>
      <c r="K1042" s="2">
        <v>0.5625</v>
      </c>
      <c r="L1042">
        <f t="shared" si="84"/>
        <v>13</v>
      </c>
      <c r="M1042" t="str">
        <f>_xlfn.XLOOKUP(B1042,Email_Data!A:A,Email_Data!C:C,"Organic",0)</f>
        <v>Organic</v>
      </c>
      <c r="N1042" t="str">
        <f>_xlfn.XLOOKUP(Table1[[#This Row],[Filmmaker_ID]],Email_Data!$A:$A,Email_Data!$G:$G,"Not Found")</f>
        <v>Not Found</v>
      </c>
    </row>
    <row r="1043" spans="1:14" x14ac:dyDescent="0.3">
      <c r="A1043" t="s">
        <v>3321</v>
      </c>
      <c r="B1043" t="s">
        <v>886</v>
      </c>
      <c r="C1043" t="s">
        <v>6291</v>
      </c>
      <c r="D1043" t="s">
        <v>6301</v>
      </c>
      <c r="E1043" t="str">
        <f t="shared" si="80"/>
        <v>Germany</v>
      </c>
      <c r="F1043" s="1">
        <f t="shared" si="81"/>
        <v>50</v>
      </c>
      <c r="G1043">
        <v>0</v>
      </c>
      <c r="H1043" s="1">
        <f t="shared" si="82"/>
        <v>50</v>
      </c>
      <c r="I1043" s="3">
        <v>45897</v>
      </c>
      <c r="J1043" s="3" t="str">
        <f t="shared" si="83"/>
        <v>Thu</v>
      </c>
      <c r="K1043" s="2">
        <v>0.47986111111111113</v>
      </c>
      <c r="L1043">
        <f t="shared" si="84"/>
        <v>11</v>
      </c>
      <c r="M1043">
        <f>_xlfn.XLOOKUP(B1043,Email_Data!A:A,Email_Data!C:C,"Organic",0)</f>
        <v>0</v>
      </c>
      <c r="N1043">
        <f>_xlfn.XLOOKUP(Table1[[#This Row],[Filmmaker_ID]],Email_Data!$A:$A,Email_Data!$G:$G,"Not Found")</f>
        <v>8</v>
      </c>
    </row>
    <row r="1044" spans="1:14" x14ac:dyDescent="0.3">
      <c r="A1044" t="s">
        <v>3322</v>
      </c>
      <c r="B1044" t="s">
        <v>437</v>
      </c>
      <c r="C1044" t="s">
        <v>6283</v>
      </c>
      <c r="D1044" t="s">
        <v>6295</v>
      </c>
      <c r="E1044" t="str">
        <f t="shared" si="80"/>
        <v>United States</v>
      </c>
      <c r="F1044" s="1">
        <f t="shared" si="81"/>
        <v>80</v>
      </c>
      <c r="G1044">
        <v>0.3</v>
      </c>
      <c r="H1044" s="1">
        <f t="shared" si="82"/>
        <v>56</v>
      </c>
      <c r="I1044" s="3">
        <v>45872</v>
      </c>
      <c r="J1044" s="3" t="str">
        <f t="shared" si="83"/>
        <v>Sun</v>
      </c>
      <c r="K1044" s="2">
        <v>0.68611111111111112</v>
      </c>
      <c r="L1044">
        <f t="shared" si="84"/>
        <v>16</v>
      </c>
      <c r="M1044">
        <f>_xlfn.XLOOKUP(B1044,Email_Data!A:A,Email_Data!C:C,"Organic",0)</f>
        <v>1</v>
      </c>
      <c r="N1044">
        <f>_xlfn.XLOOKUP(Table1[[#This Row],[Filmmaker_ID]],Email_Data!$A:$A,Email_Data!$G:$G,"Not Found")</f>
        <v>16</v>
      </c>
    </row>
    <row r="1045" spans="1:14" x14ac:dyDescent="0.3">
      <c r="A1045" t="s">
        <v>3323</v>
      </c>
      <c r="B1045" t="s">
        <v>887</v>
      </c>
      <c r="C1045" t="s">
        <v>6286</v>
      </c>
      <c r="D1045" t="s">
        <v>6303</v>
      </c>
      <c r="E1045" t="str">
        <f t="shared" si="80"/>
        <v>Canada</v>
      </c>
      <c r="F1045" s="1">
        <f t="shared" si="81"/>
        <v>50</v>
      </c>
      <c r="G1045">
        <v>0.1</v>
      </c>
      <c r="H1045" s="1">
        <f t="shared" si="82"/>
        <v>45</v>
      </c>
      <c r="I1045" s="3">
        <v>45853</v>
      </c>
      <c r="J1045" s="3" t="str">
        <f t="shared" si="83"/>
        <v>Tue</v>
      </c>
      <c r="K1045" s="2">
        <v>0.40972222222222221</v>
      </c>
      <c r="L1045">
        <f t="shared" si="84"/>
        <v>9</v>
      </c>
      <c r="M1045" t="str">
        <f>_xlfn.XLOOKUP(B1045,Email_Data!A:A,Email_Data!C:C,"Organic",0)</f>
        <v>Organic</v>
      </c>
      <c r="N1045" t="str">
        <f>_xlfn.XLOOKUP(Table1[[#This Row],[Filmmaker_ID]],Email_Data!$A:$A,Email_Data!$G:$G,"Not Found")</f>
        <v>Not Found</v>
      </c>
    </row>
    <row r="1046" spans="1:14" x14ac:dyDescent="0.3">
      <c r="A1046" t="s">
        <v>3324</v>
      </c>
      <c r="B1046" t="s">
        <v>843</v>
      </c>
      <c r="C1046" t="s">
        <v>6292</v>
      </c>
      <c r="D1046" t="s">
        <v>6307</v>
      </c>
      <c r="E1046" t="str">
        <f t="shared" si="80"/>
        <v>Brazil</v>
      </c>
      <c r="F1046" s="1">
        <f t="shared" si="81"/>
        <v>80</v>
      </c>
      <c r="G1046">
        <v>0.4</v>
      </c>
      <c r="H1046" s="1">
        <f t="shared" si="82"/>
        <v>48</v>
      </c>
      <c r="I1046" s="3">
        <v>45851</v>
      </c>
      <c r="J1046" s="3" t="str">
        <f t="shared" si="83"/>
        <v>Sun</v>
      </c>
      <c r="K1046" s="2">
        <v>0.48194444444444445</v>
      </c>
      <c r="L1046">
        <f t="shared" si="84"/>
        <v>11</v>
      </c>
      <c r="M1046">
        <f>_xlfn.XLOOKUP(B1046,Email_Data!A:A,Email_Data!C:C,"Organic",0)</f>
        <v>0</v>
      </c>
      <c r="N1046">
        <f>_xlfn.XLOOKUP(Table1[[#This Row],[Filmmaker_ID]],Email_Data!$A:$A,Email_Data!$G:$G,"Not Found")</f>
        <v>19</v>
      </c>
    </row>
    <row r="1047" spans="1:14" x14ac:dyDescent="0.3">
      <c r="A1047" t="s">
        <v>3325</v>
      </c>
      <c r="B1047" t="s">
        <v>550</v>
      </c>
      <c r="C1047" t="s">
        <v>6291</v>
      </c>
      <c r="D1047" t="s">
        <v>6295</v>
      </c>
      <c r="E1047" t="str">
        <f t="shared" si="80"/>
        <v>United States</v>
      </c>
      <c r="F1047" s="1">
        <f t="shared" si="81"/>
        <v>50</v>
      </c>
      <c r="G1047">
        <v>0.4</v>
      </c>
      <c r="H1047" s="1">
        <f t="shared" si="82"/>
        <v>30</v>
      </c>
      <c r="I1047" s="3">
        <v>45898</v>
      </c>
      <c r="J1047" s="3" t="str">
        <f t="shared" si="83"/>
        <v>Fri</v>
      </c>
      <c r="K1047" s="2">
        <v>0.41875000000000001</v>
      </c>
      <c r="L1047">
        <f t="shared" si="84"/>
        <v>10</v>
      </c>
      <c r="M1047">
        <f>_xlfn.XLOOKUP(B1047,Email_Data!A:A,Email_Data!C:C,"Organic",0)</f>
        <v>0</v>
      </c>
      <c r="N1047">
        <f>_xlfn.XLOOKUP(Table1[[#This Row],[Filmmaker_ID]],Email_Data!$A:$A,Email_Data!$G:$G,"Not Found")</f>
        <v>8</v>
      </c>
    </row>
    <row r="1048" spans="1:14" x14ac:dyDescent="0.3">
      <c r="A1048" t="s">
        <v>3326</v>
      </c>
      <c r="B1048" t="s">
        <v>615</v>
      </c>
      <c r="C1048" t="s">
        <v>6291</v>
      </c>
      <c r="D1048" t="s">
        <v>6297</v>
      </c>
      <c r="E1048" t="str">
        <f t="shared" si="80"/>
        <v>India</v>
      </c>
      <c r="F1048" s="1">
        <f t="shared" si="81"/>
        <v>50</v>
      </c>
      <c r="G1048">
        <v>0.2</v>
      </c>
      <c r="H1048" s="1">
        <f t="shared" si="82"/>
        <v>40</v>
      </c>
      <c r="I1048" s="3">
        <v>45839</v>
      </c>
      <c r="J1048" s="3" t="str">
        <f t="shared" si="83"/>
        <v>Tue</v>
      </c>
      <c r="K1048" s="2">
        <v>0.48402777777777778</v>
      </c>
      <c r="L1048">
        <f t="shared" si="84"/>
        <v>11</v>
      </c>
      <c r="M1048" t="str">
        <f>_xlfn.XLOOKUP(B1048,Email_Data!A:A,Email_Data!C:C,"Organic",0)</f>
        <v>Organic</v>
      </c>
      <c r="N1048" t="str">
        <f>_xlfn.XLOOKUP(Table1[[#This Row],[Filmmaker_ID]],Email_Data!$A:$A,Email_Data!$G:$G,"Not Found")</f>
        <v>Not Found</v>
      </c>
    </row>
    <row r="1049" spans="1:14" x14ac:dyDescent="0.3">
      <c r="A1049" t="s">
        <v>3327</v>
      </c>
      <c r="B1049" t="s">
        <v>888</v>
      </c>
      <c r="C1049" t="s">
        <v>6286</v>
      </c>
      <c r="D1049" t="s">
        <v>6301</v>
      </c>
      <c r="E1049" t="str">
        <f t="shared" si="80"/>
        <v>Germany</v>
      </c>
      <c r="F1049" s="1">
        <f t="shared" si="81"/>
        <v>50</v>
      </c>
      <c r="G1049">
        <v>0.4</v>
      </c>
      <c r="H1049" s="1">
        <f t="shared" si="82"/>
        <v>30</v>
      </c>
      <c r="I1049" s="3">
        <v>45894</v>
      </c>
      <c r="J1049" s="3" t="str">
        <f t="shared" si="83"/>
        <v>Mon</v>
      </c>
      <c r="K1049" s="2">
        <v>0.40347222222222223</v>
      </c>
      <c r="L1049">
        <f t="shared" si="84"/>
        <v>9</v>
      </c>
      <c r="M1049">
        <f>_xlfn.XLOOKUP(B1049,Email_Data!A:A,Email_Data!C:C,"Organic",0)</f>
        <v>0</v>
      </c>
      <c r="N1049">
        <f>_xlfn.XLOOKUP(Table1[[#This Row],[Filmmaker_ID]],Email_Data!$A:$A,Email_Data!$G:$G,"Not Found")</f>
        <v>18</v>
      </c>
    </row>
    <row r="1050" spans="1:14" x14ac:dyDescent="0.3">
      <c r="A1050" t="s">
        <v>3328</v>
      </c>
      <c r="B1050" t="s">
        <v>889</v>
      </c>
      <c r="C1050" t="s">
        <v>6281</v>
      </c>
      <c r="D1050" t="s">
        <v>6297</v>
      </c>
      <c r="E1050" t="str">
        <f t="shared" si="80"/>
        <v>India</v>
      </c>
      <c r="F1050" s="1">
        <f t="shared" si="81"/>
        <v>70</v>
      </c>
      <c r="G1050">
        <v>0.3</v>
      </c>
      <c r="H1050" s="1">
        <f t="shared" si="82"/>
        <v>49</v>
      </c>
      <c r="I1050" s="3">
        <v>45893</v>
      </c>
      <c r="J1050" s="3" t="str">
        <f t="shared" si="83"/>
        <v>Sun</v>
      </c>
      <c r="K1050" s="2">
        <v>0.51527777777777772</v>
      </c>
      <c r="L1050">
        <f t="shared" si="84"/>
        <v>12</v>
      </c>
      <c r="M1050">
        <f>_xlfn.XLOOKUP(B1050,Email_Data!A:A,Email_Data!C:C,"Organic",0)</f>
        <v>0</v>
      </c>
      <c r="N1050">
        <f>_xlfn.XLOOKUP(Table1[[#This Row],[Filmmaker_ID]],Email_Data!$A:$A,Email_Data!$G:$G,"Not Found")</f>
        <v>14</v>
      </c>
    </row>
    <row r="1051" spans="1:14" x14ac:dyDescent="0.3">
      <c r="A1051" t="s">
        <v>3329</v>
      </c>
      <c r="B1051" t="s">
        <v>890</v>
      </c>
      <c r="C1051" t="s">
        <v>6289</v>
      </c>
      <c r="D1051" t="s">
        <v>6309</v>
      </c>
      <c r="E1051" t="str">
        <f t="shared" si="80"/>
        <v>France</v>
      </c>
      <c r="F1051" s="1">
        <f t="shared" si="81"/>
        <v>50</v>
      </c>
      <c r="G1051">
        <v>0.2</v>
      </c>
      <c r="H1051" s="1">
        <f t="shared" si="82"/>
        <v>40</v>
      </c>
      <c r="I1051" s="3">
        <v>45879</v>
      </c>
      <c r="J1051" s="3" t="str">
        <f t="shared" si="83"/>
        <v>Sun</v>
      </c>
      <c r="K1051" s="2">
        <v>0.67847222222222225</v>
      </c>
      <c r="L1051">
        <f t="shared" si="84"/>
        <v>16</v>
      </c>
      <c r="M1051">
        <f>_xlfn.XLOOKUP(B1051,Email_Data!A:A,Email_Data!C:C,"Organic",0)</f>
        <v>0</v>
      </c>
      <c r="N1051">
        <f>_xlfn.XLOOKUP(Table1[[#This Row],[Filmmaker_ID]],Email_Data!$A:$A,Email_Data!$G:$G,"Not Found")</f>
        <v>19</v>
      </c>
    </row>
    <row r="1052" spans="1:14" x14ac:dyDescent="0.3">
      <c r="A1052" t="s">
        <v>3330</v>
      </c>
      <c r="B1052" t="s">
        <v>891</v>
      </c>
      <c r="C1052" t="s">
        <v>6285</v>
      </c>
      <c r="D1052" t="s">
        <v>6299</v>
      </c>
      <c r="E1052" t="str">
        <f t="shared" si="80"/>
        <v>United Kingdom</v>
      </c>
      <c r="F1052" s="1">
        <f t="shared" si="81"/>
        <v>50</v>
      </c>
      <c r="G1052">
        <v>0</v>
      </c>
      <c r="H1052" s="1">
        <f t="shared" si="82"/>
        <v>50</v>
      </c>
      <c r="I1052" s="3">
        <v>45895</v>
      </c>
      <c r="J1052" s="3" t="str">
        <f t="shared" si="83"/>
        <v>Tue</v>
      </c>
      <c r="K1052" s="2">
        <v>0.41805555555555557</v>
      </c>
      <c r="L1052">
        <f t="shared" si="84"/>
        <v>10</v>
      </c>
      <c r="M1052" t="str">
        <f>_xlfn.XLOOKUP(B1052,Email_Data!A:A,Email_Data!C:C,"Organic",0)</f>
        <v>Organic</v>
      </c>
      <c r="N1052" t="str">
        <f>_xlfn.XLOOKUP(Table1[[#This Row],[Filmmaker_ID]],Email_Data!$A:$A,Email_Data!$G:$G,"Not Found")</f>
        <v>Not Found</v>
      </c>
    </row>
    <row r="1053" spans="1:14" x14ac:dyDescent="0.3">
      <c r="A1053" t="s">
        <v>3331</v>
      </c>
      <c r="B1053" t="s">
        <v>892</v>
      </c>
      <c r="C1053" t="s">
        <v>6292</v>
      </c>
      <c r="D1053" t="s">
        <v>6317</v>
      </c>
      <c r="E1053" t="str">
        <f t="shared" si="80"/>
        <v>Others</v>
      </c>
      <c r="F1053" s="1">
        <f t="shared" si="81"/>
        <v>80</v>
      </c>
      <c r="G1053">
        <v>0.2</v>
      </c>
      <c r="H1053" s="1">
        <f t="shared" si="82"/>
        <v>64</v>
      </c>
      <c r="I1053" s="3">
        <v>45877</v>
      </c>
      <c r="J1053" s="3" t="str">
        <f t="shared" si="83"/>
        <v>Fri</v>
      </c>
      <c r="K1053" s="2">
        <v>0.55000000000000004</v>
      </c>
      <c r="L1053">
        <f t="shared" si="84"/>
        <v>13</v>
      </c>
      <c r="M1053">
        <f>_xlfn.XLOOKUP(B1053,Email_Data!A:A,Email_Data!C:C,"Organic",0)</f>
        <v>0</v>
      </c>
      <c r="N1053">
        <f>_xlfn.XLOOKUP(Table1[[#This Row],[Filmmaker_ID]],Email_Data!$A:$A,Email_Data!$G:$G,"Not Found")</f>
        <v>19</v>
      </c>
    </row>
    <row r="1054" spans="1:14" x14ac:dyDescent="0.3">
      <c r="A1054" t="s">
        <v>3332</v>
      </c>
      <c r="B1054" t="s">
        <v>754</v>
      </c>
      <c r="C1054" t="s">
        <v>6288</v>
      </c>
      <c r="D1054" t="s">
        <v>6305</v>
      </c>
      <c r="E1054" t="str">
        <f t="shared" si="80"/>
        <v>Australia</v>
      </c>
      <c r="F1054" s="1">
        <f t="shared" si="81"/>
        <v>70</v>
      </c>
      <c r="G1054">
        <v>0</v>
      </c>
      <c r="H1054" s="1">
        <f t="shared" si="82"/>
        <v>70</v>
      </c>
      <c r="I1054" s="3">
        <v>45876</v>
      </c>
      <c r="J1054" s="3" t="str">
        <f t="shared" si="83"/>
        <v>Thu</v>
      </c>
      <c r="K1054" s="2">
        <v>0.7104166666666667</v>
      </c>
      <c r="L1054">
        <f t="shared" si="84"/>
        <v>17</v>
      </c>
      <c r="M1054" t="str">
        <f>_xlfn.XLOOKUP(B1054,Email_Data!A:A,Email_Data!C:C,"Organic",0)</f>
        <v>Organic</v>
      </c>
      <c r="N1054" t="str">
        <f>_xlfn.XLOOKUP(Table1[[#This Row],[Filmmaker_ID]],Email_Data!$A:$A,Email_Data!$G:$G,"Not Found")</f>
        <v>Not Found</v>
      </c>
    </row>
    <row r="1055" spans="1:14" x14ac:dyDescent="0.3">
      <c r="A1055" t="s">
        <v>3333</v>
      </c>
      <c r="B1055" t="s">
        <v>893</v>
      </c>
      <c r="C1055" t="s">
        <v>6288</v>
      </c>
      <c r="D1055" t="s">
        <v>6317</v>
      </c>
      <c r="E1055" t="str">
        <f t="shared" si="80"/>
        <v>Others</v>
      </c>
      <c r="F1055" s="1">
        <f t="shared" si="81"/>
        <v>70</v>
      </c>
      <c r="G1055">
        <v>0.3</v>
      </c>
      <c r="H1055" s="1">
        <f t="shared" si="82"/>
        <v>49</v>
      </c>
      <c r="I1055" s="3">
        <v>45877</v>
      </c>
      <c r="J1055" s="3" t="str">
        <f t="shared" si="83"/>
        <v>Fri</v>
      </c>
      <c r="K1055" s="2">
        <v>0.68472222222222223</v>
      </c>
      <c r="L1055">
        <f t="shared" si="84"/>
        <v>16</v>
      </c>
      <c r="M1055">
        <f>_xlfn.XLOOKUP(B1055,Email_Data!A:A,Email_Data!C:C,"Organic",0)</f>
        <v>0</v>
      </c>
      <c r="N1055">
        <f>_xlfn.XLOOKUP(Table1[[#This Row],[Filmmaker_ID]],Email_Data!$A:$A,Email_Data!$G:$G,"Not Found")</f>
        <v>11</v>
      </c>
    </row>
    <row r="1056" spans="1:14" x14ac:dyDescent="0.3">
      <c r="A1056" t="s">
        <v>3334</v>
      </c>
      <c r="B1056" t="s">
        <v>894</v>
      </c>
      <c r="C1056" t="s">
        <v>6292</v>
      </c>
      <c r="D1056" t="s">
        <v>6299</v>
      </c>
      <c r="E1056" t="str">
        <f t="shared" si="80"/>
        <v>United Kingdom</v>
      </c>
      <c r="F1056" s="1">
        <f t="shared" si="81"/>
        <v>80</v>
      </c>
      <c r="G1056">
        <v>0.2</v>
      </c>
      <c r="H1056" s="1">
        <f t="shared" si="82"/>
        <v>64</v>
      </c>
      <c r="I1056" s="3">
        <v>45851</v>
      </c>
      <c r="J1056" s="3" t="str">
        <f t="shared" si="83"/>
        <v>Sun</v>
      </c>
      <c r="K1056" s="2">
        <v>0.62222222222222223</v>
      </c>
      <c r="L1056">
        <f t="shared" si="84"/>
        <v>14</v>
      </c>
      <c r="M1056" t="str">
        <f>_xlfn.XLOOKUP(B1056,Email_Data!A:A,Email_Data!C:C,"Organic",0)</f>
        <v>Organic</v>
      </c>
      <c r="N1056" t="str">
        <f>_xlfn.XLOOKUP(Table1[[#This Row],[Filmmaker_ID]],Email_Data!$A:$A,Email_Data!$G:$G,"Not Found")</f>
        <v>Not Found</v>
      </c>
    </row>
    <row r="1057" spans="1:14" x14ac:dyDescent="0.3">
      <c r="A1057" t="s">
        <v>3335</v>
      </c>
      <c r="B1057" t="s">
        <v>895</v>
      </c>
      <c r="C1057" t="s">
        <v>6289</v>
      </c>
      <c r="D1057" t="s">
        <v>6297</v>
      </c>
      <c r="E1057" t="str">
        <f t="shared" si="80"/>
        <v>India</v>
      </c>
      <c r="F1057" s="1">
        <f t="shared" si="81"/>
        <v>50</v>
      </c>
      <c r="G1057">
        <v>0.2</v>
      </c>
      <c r="H1057" s="1">
        <f t="shared" si="82"/>
        <v>40</v>
      </c>
      <c r="I1057" s="3">
        <v>45890</v>
      </c>
      <c r="J1057" s="3" t="str">
        <f t="shared" si="83"/>
        <v>Thu</v>
      </c>
      <c r="K1057" s="2">
        <v>0.4909722222222222</v>
      </c>
      <c r="L1057">
        <f t="shared" si="84"/>
        <v>11</v>
      </c>
      <c r="M1057">
        <f>_xlfn.XLOOKUP(B1057,Email_Data!A:A,Email_Data!C:C,"Organic",0)</f>
        <v>0</v>
      </c>
      <c r="N1057">
        <f>_xlfn.XLOOKUP(Table1[[#This Row],[Filmmaker_ID]],Email_Data!$A:$A,Email_Data!$G:$G,"Not Found")</f>
        <v>7</v>
      </c>
    </row>
    <row r="1058" spans="1:14" x14ac:dyDescent="0.3">
      <c r="A1058" t="s">
        <v>3336</v>
      </c>
      <c r="B1058" t="s">
        <v>896</v>
      </c>
      <c r="C1058" t="s">
        <v>6291</v>
      </c>
      <c r="D1058" t="s">
        <v>6295</v>
      </c>
      <c r="E1058" t="str">
        <f t="shared" si="80"/>
        <v>United States</v>
      </c>
      <c r="F1058" s="1">
        <f t="shared" si="81"/>
        <v>50</v>
      </c>
      <c r="G1058">
        <v>0.2</v>
      </c>
      <c r="H1058" s="1">
        <f t="shared" si="82"/>
        <v>40</v>
      </c>
      <c r="I1058" s="3">
        <v>45879</v>
      </c>
      <c r="J1058" s="3" t="str">
        <f t="shared" si="83"/>
        <v>Sun</v>
      </c>
      <c r="K1058" s="2">
        <v>0.53749999999999998</v>
      </c>
      <c r="L1058">
        <f t="shared" si="84"/>
        <v>12</v>
      </c>
      <c r="M1058" t="str">
        <f>_xlfn.XLOOKUP(B1058,Email_Data!A:A,Email_Data!C:C,"Organic",0)</f>
        <v>Organic</v>
      </c>
      <c r="N1058" t="str">
        <f>_xlfn.XLOOKUP(Table1[[#This Row],[Filmmaker_ID]],Email_Data!$A:$A,Email_Data!$G:$G,"Not Found")</f>
        <v>Not Found</v>
      </c>
    </row>
    <row r="1059" spans="1:14" x14ac:dyDescent="0.3">
      <c r="A1059" t="s">
        <v>3337</v>
      </c>
      <c r="B1059" t="s">
        <v>897</v>
      </c>
      <c r="C1059" t="s">
        <v>6284</v>
      </c>
      <c r="D1059" t="s">
        <v>6297</v>
      </c>
      <c r="E1059" t="str">
        <f t="shared" si="80"/>
        <v>India</v>
      </c>
      <c r="F1059" s="1">
        <f t="shared" si="81"/>
        <v>50</v>
      </c>
      <c r="G1059">
        <v>0.3</v>
      </c>
      <c r="H1059" s="1">
        <f t="shared" si="82"/>
        <v>35</v>
      </c>
      <c r="I1059" s="3">
        <v>45886</v>
      </c>
      <c r="J1059" s="3" t="str">
        <f t="shared" si="83"/>
        <v>Sun</v>
      </c>
      <c r="K1059" s="2">
        <v>0.72986111111111107</v>
      </c>
      <c r="L1059">
        <f t="shared" si="84"/>
        <v>17</v>
      </c>
      <c r="M1059" t="str">
        <f>_xlfn.XLOOKUP(B1059,Email_Data!A:A,Email_Data!C:C,"Organic",0)</f>
        <v>Organic</v>
      </c>
      <c r="N1059" t="str">
        <f>_xlfn.XLOOKUP(Table1[[#This Row],[Filmmaker_ID]],Email_Data!$A:$A,Email_Data!$G:$G,"Not Found")</f>
        <v>Not Found</v>
      </c>
    </row>
    <row r="1060" spans="1:14" x14ac:dyDescent="0.3">
      <c r="A1060" t="s">
        <v>3338</v>
      </c>
      <c r="B1060" t="s">
        <v>898</v>
      </c>
      <c r="C1060" t="s">
        <v>6285</v>
      </c>
      <c r="D1060" t="s">
        <v>6299</v>
      </c>
      <c r="E1060" t="str">
        <f t="shared" si="80"/>
        <v>United Kingdom</v>
      </c>
      <c r="F1060" s="1">
        <f t="shared" si="81"/>
        <v>50</v>
      </c>
      <c r="G1060">
        <v>0.2</v>
      </c>
      <c r="H1060" s="1">
        <f t="shared" si="82"/>
        <v>40</v>
      </c>
      <c r="I1060" s="3">
        <v>45891</v>
      </c>
      <c r="J1060" s="3" t="str">
        <f t="shared" si="83"/>
        <v>Fri</v>
      </c>
      <c r="K1060" s="2">
        <v>0.46736111111111112</v>
      </c>
      <c r="L1060">
        <f t="shared" si="84"/>
        <v>11</v>
      </c>
      <c r="M1060">
        <f>_xlfn.XLOOKUP(B1060,Email_Data!A:A,Email_Data!C:C,"Organic",0)</f>
        <v>0</v>
      </c>
      <c r="N1060">
        <f>_xlfn.XLOOKUP(Table1[[#This Row],[Filmmaker_ID]],Email_Data!$A:$A,Email_Data!$G:$G,"Not Found")</f>
        <v>11</v>
      </c>
    </row>
    <row r="1061" spans="1:14" x14ac:dyDescent="0.3">
      <c r="A1061" t="s">
        <v>3339</v>
      </c>
      <c r="B1061" t="s">
        <v>899</v>
      </c>
      <c r="C1061" t="s">
        <v>6289</v>
      </c>
      <c r="D1061" t="s">
        <v>6295</v>
      </c>
      <c r="E1061" t="str">
        <f t="shared" si="80"/>
        <v>United States</v>
      </c>
      <c r="F1061" s="1">
        <f t="shared" si="81"/>
        <v>50</v>
      </c>
      <c r="G1061">
        <v>0.1</v>
      </c>
      <c r="H1061" s="1">
        <f t="shared" si="82"/>
        <v>45</v>
      </c>
      <c r="I1061" s="3">
        <v>45893</v>
      </c>
      <c r="J1061" s="3" t="str">
        <f t="shared" si="83"/>
        <v>Sun</v>
      </c>
      <c r="K1061" s="2">
        <v>0.71527777777777779</v>
      </c>
      <c r="L1061">
        <f t="shared" si="84"/>
        <v>17</v>
      </c>
      <c r="M1061" t="str">
        <f>_xlfn.XLOOKUP(B1061,Email_Data!A:A,Email_Data!C:C,"Organic",0)</f>
        <v>Organic</v>
      </c>
      <c r="N1061" t="str">
        <f>_xlfn.XLOOKUP(Table1[[#This Row],[Filmmaker_ID]],Email_Data!$A:$A,Email_Data!$G:$G,"Not Found")</f>
        <v>Not Found</v>
      </c>
    </row>
    <row r="1062" spans="1:14" x14ac:dyDescent="0.3">
      <c r="A1062" t="s">
        <v>3340</v>
      </c>
      <c r="B1062" t="s">
        <v>900</v>
      </c>
      <c r="C1062" t="s">
        <v>6292</v>
      </c>
      <c r="D1062" t="s">
        <v>6317</v>
      </c>
      <c r="E1062" t="str">
        <f t="shared" si="80"/>
        <v>Others</v>
      </c>
      <c r="F1062" s="1">
        <f t="shared" si="81"/>
        <v>80</v>
      </c>
      <c r="G1062">
        <v>0</v>
      </c>
      <c r="H1062" s="1">
        <f t="shared" si="82"/>
        <v>80</v>
      </c>
      <c r="I1062" s="3">
        <v>45871</v>
      </c>
      <c r="J1062" s="3" t="str">
        <f t="shared" si="83"/>
        <v>Sat</v>
      </c>
      <c r="K1062" s="2">
        <v>0.66736111111111107</v>
      </c>
      <c r="L1062">
        <f t="shared" si="84"/>
        <v>16</v>
      </c>
      <c r="M1062" t="str">
        <f>_xlfn.XLOOKUP(B1062,Email_Data!A:A,Email_Data!C:C,"Organic",0)</f>
        <v>Organic</v>
      </c>
      <c r="N1062" t="str">
        <f>_xlfn.XLOOKUP(Table1[[#This Row],[Filmmaker_ID]],Email_Data!$A:$A,Email_Data!$G:$G,"Not Found")</f>
        <v>Not Found</v>
      </c>
    </row>
    <row r="1063" spans="1:14" x14ac:dyDescent="0.3">
      <c r="A1063" t="s">
        <v>3341</v>
      </c>
      <c r="B1063" t="s">
        <v>901</v>
      </c>
      <c r="C1063" t="s">
        <v>6285</v>
      </c>
      <c r="D1063" t="s">
        <v>6297</v>
      </c>
      <c r="E1063" t="str">
        <f t="shared" si="80"/>
        <v>India</v>
      </c>
      <c r="F1063" s="1">
        <f t="shared" si="81"/>
        <v>50</v>
      </c>
      <c r="G1063">
        <v>0.1</v>
      </c>
      <c r="H1063" s="1">
        <f t="shared" si="82"/>
        <v>45</v>
      </c>
      <c r="I1063" s="3">
        <v>45848</v>
      </c>
      <c r="J1063" s="3" t="str">
        <f t="shared" si="83"/>
        <v>Thu</v>
      </c>
      <c r="K1063" s="2">
        <v>0.61388888888888893</v>
      </c>
      <c r="L1063">
        <f t="shared" si="84"/>
        <v>14</v>
      </c>
      <c r="M1063">
        <f>_xlfn.XLOOKUP(B1063,Email_Data!A:A,Email_Data!C:C,"Organic",0)</f>
        <v>0</v>
      </c>
      <c r="N1063">
        <f>_xlfn.XLOOKUP(Table1[[#This Row],[Filmmaker_ID]],Email_Data!$A:$A,Email_Data!$G:$G,"Not Found")</f>
        <v>18</v>
      </c>
    </row>
    <row r="1064" spans="1:14" x14ac:dyDescent="0.3">
      <c r="A1064" t="s">
        <v>3342</v>
      </c>
      <c r="B1064" t="s">
        <v>902</v>
      </c>
      <c r="C1064" t="s">
        <v>6283</v>
      </c>
      <c r="D1064" t="s">
        <v>6299</v>
      </c>
      <c r="E1064" t="str">
        <f t="shared" si="80"/>
        <v>United Kingdom</v>
      </c>
      <c r="F1064" s="1">
        <f t="shared" si="81"/>
        <v>80</v>
      </c>
      <c r="G1064">
        <v>0.2</v>
      </c>
      <c r="H1064" s="1">
        <f t="shared" si="82"/>
        <v>64</v>
      </c>
      <c r="I1064" s="3">
        <v>45883</v>
      </c>
      <c r="J1064" s="3" t="str">
        <f t="shared" si="83"/>
        <v>Thu</v>
      </c>
      <c r="K1064" s="2">
        <v>0.41875000000000001</v>
      </c>
      <c r="L1064">
        <f t="shared" si="84"/>
        <v>10</v>
      </c>
      <c r="M1064">
        <f>_xlfn.XLOOKUP(B1064,Email_Data!A:A,Email_Data!C:C,"Organic",0)</f>
        <v>0</v>
      </c>
      <c r="N1064">
        <f>_xlfn.XLOOKUP(Table1[[#This Row],[Filmmaker_ID]],Email_Data!$A:$A,Email_Data!$G:$G,"Not Found")</f>
        <v>16</v>
      </c>
    </row>
    <row r="1065" spans="1:14" x14ac:dyDescent="0.3">
      <c r="A1065" t="s">
        <v>3343</v>
      </c>
      <c r="B1065" t="s">
        <v>677</v>
      </c>
      <c r="C1065" t="s">
        <v>6281</v>
      </c>
      <c r="D1065" t="s">
        <v>6317</v>
      </c>
      <c r="E1065" t="str">
        <f t="shared" si="80"/>
        <v>Others</v>
      </c>
      <c r="F1065" s="1">
        <f t="shared" si="81"/>
        <v>70</v>
      </c>
      <c r="G1065">
        <v>0.3</v>
      </c>
      <c r="H1065" s="1">
        <f t="shared" si="82"/>
        <v>49</v>
      </c>
      <c r="I1065" s="3">
        <v>45843</v>
      </c>
      <c r="J1065" s="3" t="str">
        <f t="shared" si="83"/>
        <v>Sat</v>
      </c>
      <c r="K1065" s="2">
        <v>0.57916666666666672</v>
      </c>
      <c r="L1065">
        <f t="shared" si="84"/>
        <v>13</v>
      </c>
      <c r="M1065" t="str">
        <f>_xlfn.XLOOKUP(B1065,Email_Data!A:A,Email_Data!C:C,"Organic",0)</f>
        <v>Organic</v>
      </c>
      <c r="N1065" t="str">
        <f>_xlfn.XLOOKUP(Table1[[#This Row],[Filmmaker_ID]],Email_Data!$A:$A,Email_Data!$G:$G,"Not Found")</f>
        <v>Not Found</v>
      </c>
    </row>
    <row r="1066" spans="1:14" x14ac:dyDescent="0.3">
      <c r="A1066" t="s">
        <v>3344</v>
      </c>
      <c r="B1066" t="s">
        <v>903</v>
      </c>
      <c r="C1066" t="s">
        <v>6282</v>
      </c>
      <c r="D1066" t="s">
        <v>6317</v>
      </c>
      <c r="E1066" t="str">
        <f t="shared" si="80"/>
        <v>Others</v>
      </c>
      <c r="F1066" s="1">
        <f t="shared" si="81"/>
        <v>70</v>
      </c>
      <c r="G1066">
        <v>0.2</v>
      </c>
      <c r="H1066" s="1">
        <f t="shared" si="82"/>
        <v>56</v>
      </c>
      <c r="I1066" s="3">
        <v>45895</v>
      </c>
      <c r="J1066" s="3" t="str">
        <f t="shared" si="83"/>
        <v>Tue</v>
      </c>
      <c r="K1066" s="2">
        <v>0.74027777777777781</v>
      </c>
      <c r="L1066">
        <f t="shared" si="84"/>
        <v>17</v>
      </c>
      <c r="M1066" t="str">
        <f>_xlfn.XLOOKUP(B1066,Email_Data!A:A,Email_Data!C:C,"Organic",0)</f>
        <v>Organic</v>
      </c>
      <c r="N1066" t="str">
        <f>_xlfn.XLOOKUP(Table1[[#This Row],[Filmmaker_ID]],Email_Data!$A:$A,Email_Data!$G:$G,"Not Found")</f>
        <v>Not Found</v>
      </c>
    </row>
    <row r="1067" spans="1:14" x14ac:dyDescent="0.3">
      <c r="A1067" t="s">
        <v>3345</v>
      </c>
      <c r="B1067" t="s">
        <v>904</v>
      </c>
      <c r="C1067" t="s">
        <v>6286</v>
      </c>
      <c r="D1067" t="s">
        <v>6315</v>
      </c>
      <c r="E1067" t="str">
        <f t="shared" si="80"/>
        <v>Nigeria</v>
      </c>
      <c r="F1067" s="1">
        <f t="shared" si="81"/>
        <v>50</v>
      </c>
      <c r="G1067">
        <v>0.1</v>
      </c>
      <c r="H1067" s="1">
        <f t="shared" si="82"/>
        <v>45</v>
      </c>
      <c r="I1067" s="3">
        <v>45893</v>
      </c>
      <c r="J1067" s="3" t="str">
        <f t="shared" si="83"/>
        <v>Sun</v>
      </c>
      <c r="K1067" s="2">
        <v>0.46736111111111112</v>
      </c>
      <c r="L1067">
        <f t="shared" si="84"/>
        <v>11</v>
      </c>
      <c r="M1067" t="str">
        <f>_xlfn.XLOOKUP(B1067,Email_Data!A:A,Email_Data!C:C,"Organic",0)</f>
        <v>Organic</v>
      </c>
      <c r="N1067" t="str">
        <f>_xlfn.XLOOKUP(Table1[[#This Row],[Filmmaker_ID]],Email_Data!$A:$A,Email_Data!$G:$G,"Not Found")</f>
        <v>Not Found</v>
      </c>
    </row>
    <row r="1068" spans="1:14" x14ac:dyDescent="0.3">
      <c r="A1068" t="s">
        <v>3346</v>
      </c>
      <c r="B1068" t="s">
        <v>905</v>
      </c>
      <c r="C1068" t="s">
        <v>6287</v>
      </c>
      <c r="D1068" t="s">
        <v>6305</v>
      </c>
      <c r="E1068" t="str">
        <f t="shared" si="80"/>
        <v>Australia</v>
      </c>
      <c r="F1068" s="1">
        <f t="shared" si="81"/>
        <v>50</v>
      </c>
      <c r="G1068">
        <v>0</v>
      </c>
      <c r="H1068" s="1">
        <f t="shared" si="82"/>
        <v>50</v>
      </c>
      <c r="I1068" s="3">
        <v>45849</v>
      </c>
      <c r="J1068" s="3" t="str">
        <f t="shared" si="83"/>
        <v>Fri</v>
      </c>
      <c r="K1068" s="2">
        <v>0.71666666666666667</v>
      </c>
      <c r="L1068">
        <f t="shared" si="84"/>
        <v>17</v>
      </c>
      <c r="M1068">
        <f>_xlfn.XLOOKUP(B1068,Email_Data!A:A,Email_Data!C:C,"Organic",0)</f>
        <v>1</v>
      </c>
      <c r="N1068">
        <f>_xlfn.XLOOKUP(Table1[[#This Row],[Filmmaker_ID]],Email_Data!$A:$A,Email_Data!$G:$G,"Not Found")</f>
        <v>18</v>
      </c>
    </row>
    <row r="1069" spans="1:14" x14ac:dyDescent="0.3">
      <c r="A1069" t="s">
        <v>3347</v>
      </c>
      <c r="B1069" t="s">
        <v>906</v>
      </c>
      <c r="C1069" t="s">
        <v>6287</v>
      </c>
      <c r="D1069" t="s">
        <v>6313</v>
      </c>
      <c r="E1069" t="str">
        <f t="shared" si="80"/>
        <v>South Korea</v>
      </c>
      <c r="F1069" s="1">
        <f t="shared" si="81"/>
        <v>50</v>
      </c>
      <c r="G1069">
        <v>0.3</v>
      </c>
      <c r="H1069" s="1">
        <f t="shared" si="82"/>
        <v>35</v>
      </c>
      <c r="I1069" s="3">
        <v>45857</v>
      </c>
      <c r="J1069" s="3" t="str">
        <f t="shared" si="83"/>
        <v>Sat</v>
      </c>
      <c r="K1069" s="2">
        <v>0.51736111111111116</v>
      </c>
      <c r="L1069">
        <f t="shared" si="84"/>
        <v>12</v>
      </c>
      <c r="M1069">
        <f>_xlfn.XLOOKUP(B1069,Email_Data!A:A,Email_Data!C:C,"Organic",0)</f>
        <v>1</v>
      </c>
      <c r="N1069">
        <f>_xlfn.XLOOKUP(Table1[[#This Row],[Filmmaker_ID]],Email_Data!$A:$A,Email_Data!$G:$G,"Not Found")</f>
        <v>14</v>
      </c>
    </row>
    <row r="1070" spans="1:14" x14ac:dyDescent="0.3">
      <c r="A1070" t="s">
        <v>3348</v>
      </c>
      <c r="B1070" t="s">
        <v>907</v>
      </c>
      <c r="C1070" t="s">
        <v>6285</v>
      </c>
      <c r="D1070" t="s">
        <v>6317</v>
      </c>
      <c r="E1070" t="str">
        <f t="shared" si="80"/>
        <v>Others</v>
      </c>
      <c r="F1070" s="1">
        <f t="shared" si="81"/>
        <v>50</v>
      </c>
      <c r="G1070">
        <v>0.3</v>
      </c>
      <c r="H1070" s="1">
        <f t="shared" si="82"/>
        <v>35</v>
      </c>
      <c r="I1070" s="3">
        <v>45845</v>
      </c>
      <c r="J1070" s="3" t="str">
        <f t="shared" si="83"/>
        <v>Mon</v>
      </c>
      <c r="K1070" s="2">
        <v>0.6020833333333333</v>
      </c>
      <c r="L1070">
        <f t="shared" si="84"/>
        <v>14</v>
      </c>
      <c r="M1070">
        <f>_xlfn.XLOOKUP(B1070,Email_Data!A:A,Email_Data!C:C,"Organic",0)</f>
        <v>0</v>
      </c>
      <c r="N1070">
        <f>_xlfn.XLOOKUP(Table1[[#This Row],[Filmmaker_ID]],Email_Data!$A:$A,Email_Data!$G:$G,"Not Found")</f>
        <v>9</v>
      </c>
    </row>
    <row r="1071" spans="1:14" x14ac:dyDescent="0.3">
      <c r="A1071" t="s">
        <v>3349</v>
      </c>
      <c r="B1071" t="s">
        <v>908</v>
      </c>
      <c r="C1071" t="s">
        <v>6289</v>
      </c>
      <c r="D1071" t="s">
        <v>6295</v>
      </c>
      <c r="E1071" t="str">
        <f t="shared" si="80"/>
        <v>United States</v>
      </c>
      <c r="F1071" s="1">
        <f t="shared" si="81"/>
        <v>50</v>
      </c>
      <c r="G1071">
        <v>0.1</v>
      </c>
      <c r="H1071" s="1">
        <f t="shared" si="82"/>
        <v>45</v>
      </c>
      <c r="I1071" s="3">
        <v>45890</v>
      </c>
      <c r="J1071" s="3" t="str">
        <f t="shared" si="83"/>
        <v>Thu</v>
      </c>
      <c r="K1071" s="2">
        <v>0.56736111111111109</v>
      </c>
      <c r="L1071">
        <f t="shared" si="84"/>
        <v>13</v>
      </c>
      <c r="M1071">
        <f>_xlfn.XLOOKUP(B1071,Email_Data!A:A,Email_Data!C:C,"Organic",0)</f>
        <v>1</v>
      </c>
      <c r="N1071">
        <f>_xlfn.XLOOKUP(Table1[[#This Row],[Filmmaker_ID]],Email_Data!$A:$A,Email_Data!$G:$G,"Not Found")</f>
        <v>17</v>
      </c>
    </row>
    <row r="1072" spans="1:14" x14ac:dyDescent="0.3">
      <c r="A1072" t="s">
        <v>3350</v>
      </c>
      <c r="B1072" t="s">
        <v>909</v>
      </c>
      <c r="C1072" t="s">
        <v>6284</v>
      </c>
      <c r="D1072" t="s">
        <v>6317</v>
      </c>
      <c r="E1072" t="str">
        <f t="shared" si="80"/>
        <v>Others</v>
      </c>
      <c r="F1072" s="1">
        <f t="shared" si="81"/>
        <v>50</v>
      </c>
      <c r="G1072">
        <v>0.3</v>
      </c>
      <c r="H1072" s="1">
        <f t="shared" si="82"/>
        <v>35</v>
      </c>
      <c r="I1072" s="3">
        <v>45859</v>
      </c>
      <c r="J1072" s="3" t="str">
        <f t="shared" si="83"/>
        <v>Mon</v>
      </c>
      <c r="K1072" s="2">
        <v>0.40138888888888891</v>
      </c>
      <c r="L1072">
        <f t="shared" si="84"/>
        <v>9</v>
      </c>
      <c r="M1072">
        <f>_xlfn.XLOOKUP(B1072,Email_Data!A:A,Email_Data!C:C,"Organic",0)</f>
        <v>0</v>
      </c>
      <c r="N1072">
        <f>_xlfn.XLOOKUP(Table1[[#This Row],[Filmmaker_ID]],Email_Data!$A:$A,Email_Data!$G:$G,"Not Found")</f>
        <v>19</v>
      </c>
    </row>
    <row r="1073" spans="1:14" x14ac:dyDescent="0.3">
      <c r="A1073" t="s">
        <v>3351</v>
      </c>
      <c r="B1073" t="s">
        <v>910</v>
      </c>
      <c r="C1073" t="s">
        <v>6281</v>
      </c>
      <c r="D1073" t="s">
        <v>6297</v>
      </c>
      <c r="E1073" t="str">
        <f t="shared" si="80"/>
        <v>India</v>
      </c>
      <c r="F1073" s="1">
        <f t="shared" si="81"/>
        <v>70</v>
      </c>
      <c r="G1073">
        <v>0</v>
      </c>
      <c r="H1073" s="1">
        <f t="shared" si="82"/>
        <v>70</v>
      </c>
      <c r="I1073" s="3">
        <v>45891</v>
      </c>
      <c r="J1073" s="3" t="str">
        <f t="shared" si="83"/>
        <v>Fri</v>
      </c>
      <c r="K1073" s="2">
        <v>0.49444444444444446</v>
      </c>
      <c r="L1073">
        <f t="shared" si="84"/>
        <v>11</v>
      </c>
      <c r="M1073">
        <f>_xlfn.XLOOKUP(B1073,Email_Data!A:A,Email_Data!C:C,"Organic",0)</f>
        <v>0</v>
      </c>
      <c r="N1073">
        <f>_xlfn.XLOOKUP(Table1[[#This Row],[Filmmaker_ID]],Email_Data!$A:$A,Email_Data!$G:$G,"Not Found")</f>
        <v>19</v>
      </c>
    </row>
    <row r="1074" spans="1:14" x14ac:dyDescent="0.3">
      <c r="A1074" t="s">
        <v>3352</v>
      </c>
      <c r="B1074" t="s">
        <v>911</v>
      </c>
      <c r="C1074" t="s">
        <v>6289</v>
      </c>
      <c r="D1074" t="s">
        <v>6315</v>
      </c>
      <c r="E1074" t="str">
        <f t="shared" si="80"/>
        <v>Nigeria</v>
      </c>
      <c r="F1074" s="1">
        <f t="shared" si="81"/>
        <v>50</v>
      </c>
      <c r="G1074">
        <v>0.3</v>
      </c>
      <c r="H1074" s="1">
        <f t="shared" si="82"/>
        <v>35</v>
      </c>
      <c r="I1074" s="3">
        <v>45846</v>
      </c>
      <c r="J1074" s="3" t="str">
        <f t="shared" si="83"/>
        <v>Tue</v>
      </c>
      <c r="K1074" s="2">
        <v>0.59722222222222221</v>
      </c>
      <c r="L1074">
        <f t="shared" si="84"/>
        <v>14</v>
      </c>
      <c r="M1074">
        <f>_xlfn.XLOOKUP(B1074,Email_Data!A:A,Email_Data!C:C,"Organic",0)</f>
        <v>0</v>
      </c>
      <c r="N1074">
        <f>_xlfn.XLOOKUP(Table1[[#This Row],[Filmmaker_ID]],Email_Data!$A:$A,Email_Data!$G:$G,"Not Found")</f>
        <v>9</v>
      </c>
    </row>
    <row r="1075" spans="1:14" x14ac:dyDescent="0.3">
      <c r="A1075" t="s">
        <v>3353</v>
      </c>
      <c r="B1075" t="s">
        <v>912</v>
      </c>
      <c r="C1075" t="s">
        <v>6290</v>
      </c>
      <c r="D1075" t="s">
        <v>6303</v>
      </c>
      <c r="E1075" t="str">
        <f t="shared" si="80"/>
        <v>Canada</v>
      </c>
      <c r="F1075" s="1">
        <f t="shared" si="81"/>
        <v>50</v>
      </c>
      <c r="G1075">
        <v>0.4</v>
      </c>
      <c r="H1075" s="1">
        <f t="shared" si="82"/>
        <v>30</v>
      </c>
      <c r="I1075" s="3">
        <v>45846</v>
      </c>
      <c r="J1075" s="3" t="str">
        <f t="shared" si="83"/>
        <v>Tue</v>
      </c>
      <c r="K1075" s="2">
        <v>0.47430555555555554</v>
      </c>
      <c r="L1075">
        <f t="shared" si="84"/>
        <v>11</v>
      </c>
      <c r="M1075">
        <f>_xlfn.XLOOKUP(B1075,Email_Data!A:A,Email_Data!C:C,"Organic",0)</f>
        <v>0</v>
      </c>
      <c r="N1075">
        <f>_xlfn.XLOOKUP(Table1[[#This Row],[Filmmaker_ID]],Email_Data!$A:$A,Email_Data!$G:$G,"Not Found")</f>
        <v>17</v>
      </c>
    </row>
    <row r="1076" spans="1:14" x14ac:dyDescent="0.3">
      <c r="A1076" t="s">
        <v>3354</v>
      </c>
      <c r="B1076" t="s">
        <v>913</v>
      </c>
      <c r="C1076" t="s">
        <v>6288</v>
      </c>
      <c r="D1076" t="s">
        <v>6301</v>
      </c>
      <c r="E1076" t="str">
        <f t="shared" si="80"/>
        <v>Germany</v>
      </c>
      <c r="F1076" s="1">
        <f t="shared" si="81"/>
        <v>70</v>
      </c>
      <c r="G1076">
        <v>0.2</v>
      </c>
      <c r="H1076" s="1">
        <f t="shared" si="82"/>
        <v>56</v>
      </c>
      <c r="I1076" s="3">
        <v>45874</v>
      </c>
      <c r="J1076" s="3" t="str">
        <f t="shared" si="83"/>
        <v>Tue</v>
      </c>
      <c r="K1076" s="2">
        <v>0.60138888888888886</v>
      </c>
      <c r="L1076">
        <f t="shared" si="84"/>
        <v>14</v>
      </c>
      <c r="M1076" t="str">
        <f>_xlfn.XLOOKUP(B1076,Email_Data!A:A,Email_Data!C:C,"Organic",0)</f>
        <v>Organic</v>
      </c>
      <c r="N1076" t="str">
        <f>_xlfn.XLOOKUP(Table1[[#This Row],[Filmmaker_ID]],Email_Data!$A:$A,Email_Data!$G:$G,"Not Found")</f>
        <v>Not Found</v>
      </c>
    </row>
    <row r="1077" spans="1:14" x14ac:dyDescent="0.3">
      <c r="A1077" t="s">
        <v>3355</v>
      </c>
      <c r="B1077" t="s">
        <v>537</v>
      </c>
      <c r="C1077" t="s">
        <v>6288</v>
      </c>
      <c r="D1077" t="s">
        <v>6317</v>
      </c>
      <c r="E1077" t="str">
        <f t="shared" si="80"/>
        <v>Others</v>
      </c>
      <c r="F1077" s="1">
        <f t="shared" si="81"/>
        <v>70</v>
      </c>
      <c r="G1077">
        <v>0.2</v>
      </c>
      <c r="H1077" s="1">
        <f t="shared" si="82"/>
        <v>56</v>
      </c>
      <c r="I1077" s="3">
        <v>45882</v>
      </c>
      <c r="J1077" s="3" t="str">
        <f t="shared" si="83"/>
        <v>Wed</v>
      </c>
      <c r="K1077" s="2">
        <v>0.65833333333333333</v>
      </c>
      <c r="L1077">
        <f t="shared" si="84"/>
        <v>15</v>
      </c>
      <c r="M1077">
        <f>_xlfn.XLOOKUP(B1077,Email_Data!A:A,Email_Data!C:C,"Organic",0)</f>
        <v>0</v>
      </c>
      <c r="N1077">
        <f>_xlfn.XLOOKUP(Table1[[#This Row],[Filmmaker_ID]],Email_Data!$A:$A,Email_Data!$G:$G,"Not Found")</f>
        <v>14</v>
      </c>
    </row>
    <row r="1078" spans="1:14" x14ac:dyDescent="0.3">
      <c r="A1078" t="s">
        <v>3356</v>
      </c>
      <c r="B1078" t="s">
        <v>914</v>
      </c>
      <c r="C1078" t="s">
        <v>6284</v>
      </c>
      <c r="D1078" t="s">
        <v>6299</v>
      </c>
      <c r="E1078" t="str">
        <f t="shared" si="80"/>
        <v>United Kingdom</v>
      </c>
      <c r="F1078" s="1">
        <f t="shared" si="81"/>
        <v>50</v>
      </c>
      <c r="G1078">
        <v>0.4</v>
      </c>
      <c r="H1078" s="1">
        <f t="shared" si="82"/>
        <v>30</v>
      </c>
      <c r="I1078" s="3">
        <v>45862</v>
      </c>
      <c r="J1078" s="3" t="str">
        <f t="shared" si="83"/>
        <v>Thu</v>
      </c>
      <c r="K1078" s="2">
        <v>0.56041666666666667</v>
      </c>
      <c r="L1078">
        <f t="shared" si="84"/>
        <v>13</v>
      </c>
      <c r="M1078">
        <f>_xlfn.XLOOKUP(B1078,Email_Data!A:A,Email_Data!C:C,"Organic",0)</f>
        <v>1</v>
      </c>
      <c r="N1078">
        <f>_xlfn.XLOOKUP(Table1[[#This Row],[Filmmaker_ID]],Email_Data!$A:$A,Email_Data!$G:$G,"Not Found")</f>
        <v>14</v>
      </c>
    </row>
    <row r="1079" spans="1:14" x14ac:dyDescent="0.3">
      <c r="A1079" t="s">
        <v>3357</v>
      </c>
      <c r="B1079" t="s">
        <v>220</v>
      </c>
      <c r="C1079" t="s">
        <v>6291</v>
      </c>
      <c r="D1079" t="s">
        <v>6317</v>
      </c>
      <c r="E1079" t="str">
        <f t="shared" si="80"/>
        <v>Others</v>
      </c>
      <c r="F1079" s="1">
        <f t="shared" si="81"/>
        <v>50</v>
      </c>
      <c r="G1079">
        <v>0.3</v>
      </c>
      <c r="H1079" s="1">
        <f t="shared" si="82"/>
        <v>35</v>
      </c>
      <c r="I1079" s="3">
        <v>45877</v>
      </c>
      <c r="J1079" s="3" t="str">
        <f t="shared" si="83"/>
        <v>Fri</v>
      </c>
      <c r="K1079" s="2">
        <v>0.74722222222222223</v>
      </c>
      <c r="L1079">
        <f t="shared" si="84"/>
        <v>17</v>
      </c>
      <c r="M1079">
        <f>_xlfn.XLOOKUP(B1079,Email_Data!A:A,Email_Data!C:C,"Organic",0)</f>
        <v>1</v>
      </c>
      <c r="N1079">
        <f>_xlfn.XLOOKUP(Table1[[#This Row],[Filmmaker_ID]],Email_Data!$A:$A,Email_Data!$G:$G,"Not Found")</f>
        <v>18</v>
      </c>
    </row>
    <row r="1080" spans="1:14" x14ac:dyDescent="0.3">
      <c r="A1080" t="s">
        <v>3358</v>
      </c>
      <c r="B1080" t="s">
        <v>915</v>
      </c>
      <c r="C1080" t="s">
        <v>6283</v>
      </c>
      <c r="D1080" t="s">
        <v>6313</v>
      </c>
      <c r="E1080" t="str">
        <f t="shared" si="80"/>
        <v>South Korea</v>
      </c>
      <c r="F1080" s="1">
        <f t="shared" si="81"/>
        <v>80</v>
      </c>
      <c r="G1080">
        <v>0.2</v>
      </c>
      <c r="H1080" s="1">
        <f t="shared" si="82"/>
        <v>64</v>
      </c>
      <c r="I1080" s="3">
        <v>45883</v>
      </c>
      <c r="J1080" s="3" t="str">
        <f t="shared" si="83"/>
        <v>Thu</v>
      </c>
      <c r="K1080" s="2">
        <v>0.70486111111111116</v>
      </c>
      <c r="L1080">
        <f t="shared" si="84"/>
        <v>16</v>
      </c>
      <c r="M1080" t="str">
        <f>_xlfn.XLOOKUP(B1080,Email_Data!A:A,Email_Data!C:C,"Organic",0)</f>
        <v>Organic</v>
      </c>
      <c r="N1080" t="str">
        <f>_xlfn.XLOOKUP(Table1[[#This Row],[Filmmaker_ID]],Email_Data!$A:$A,Email_Data!$G:$G,"Not Found")</f>
        <v>Not Found</v>
      </c>
    </row>
    <row r="1081" spans="1:14" x14ac:dyDescent="0.3">
      <c r="A1081" t="s">
        <v>3359</v>
      </c>
      <c r="B1081" t="s">
        <v>916</v>
      </c>
      <c r="C1081" t="s">
        <v>6291</v>
      </c>
      <c r="D1081" t="s">
        <v>6301</v>
      </c>
      <c r="E1081" t="str">
        <f t="shared" si="80"/>
        <v>Germany</v>
      </c>
      <c r="F1081" s="1">
        <f t="shared" si="81"/>
        <v>50</v>
      </c>
      <c r="G1081">
        <v>0</v>
      </c>
      <c r="H1081" s="1">
        <f t="shared" si="82"/>
        <v>50</v>
      </c>
      <c r="I1081" s="3">
        <v>45848</v>
      </c>
      <c r="J1081" s="3" t="str">
        <f t="shared" si="83"/>
        <v>Thu</v>
      </c>
      <c r="K1081" s="2">
        <v>0.74305555555555558</v>
      </c>
      <c r="L1081">
        <f t="shared" si="84"/>
        <v>17</v>
      </c>
      <c r="M1081" t="str">
        <f>_xlfn.XLOOKUP(B1081,Email_Data!A:A,Email_Data!C:C,"Organic",0)</f>
        <v>Organic</v>
      </c>
      <c r="N1081" t="str">
        <f>_xlfn.XLOOKUP(Table1[[#This Row],[Filmmaker_ID]],Email_Data!$A:$A,Email_Data!$G:$G,"Not Found")</f>
        <v>Not Found</v>
      </c>
    </row>
    <row r="1082" spans="1:14" x14ac:dyDescent="0.3">
      <c r="A1082" t="s">
        <v>3360</v>
      </c>
      <c r="B1082" t="s">
        <v>917</v>
      </c>
      <c r="C1082" t="s">
        <v>6282</v>
      </c>
      <c r="D1082" t="s">
        <v>6311</v>
      </c>
      <c r="E1082" t="str">
        <f t="shared" si="80"/>
        <v>Mexico</v>
      </c>
      <c r="F1082" s="1">
        <f t="shared" si="81"/>
        <v>70</v>
      </c>
      <c r="G1082">
        <v>0.1</v>
      </c>
      <c r="H1082" s="1">
        <f t="shared" si="82"/>
        <v>63</v>
      </c>
      <c r="I1082" s="3">
        <v>45885</v>
      </c>
      <c r="J1082" s="3" t="str">
        <f t="shared" si="83"/>
        <v>Sat</v>
      </c>
      <c r="K1082" s="2">
        <v>0.68055555555555558</v>
      </c>
      <c r="L1082">
        <f t="shared" si="84"/>
        <v>16</v>
      </c>
      <c r="M1082">
        <f>_xlfn.XLOOKUP(B1082,Email_Data!A:A,Email_Data!C:C,"Organic",0)</f>
        <v>0</v>
      </c>
      <c r="N1082">
        <f>_xlfn.XLOOKUP(Table1[[#This Row],[Filmmaker_ID]],Email_Data!$A:$A,Email_Data!$G:$G,"Not Found")</f>
        <v>8</v>
      </c>
    </row>
    <row r="1083" spans="1:14" x14ac:dyDescent="0.3">
      <c r="A1083" t="s">
        <v>3361</v>
      </c>
      <c r="B1083" t="s">
        <v>918</v>
      </c>
      <c r="C1083" t="s">
        <v>6282</v>
      </c>
      <c r="D1083" t="s">
        <v>6295</v>
      </c>
      <c r="E1083" t="str">
        <f t="shared" si="80"/>
        <v>United States</v>
      </c>
      <c r="F1083" s="1">
        <f t="shared" si="81"/>
        <v>70</v>
      </c>
      <c r="G1083">
        <v>0.3</v>
      </c>
      <c r="H1083" s="1">
        <f t="shared" si="82"/>
        <v>49</v>
      </c>
      <c r="I1083" s="3">
        <v>45874</v>
      </c>
      <c r="J1083" s="3" t="str">
        <f t="shared" si="83"/>
        <v>Tue</v>
      </c>
      <c r="K1083" s="2">
        <v>0.45555555555555555</v>
      </c>
      <c r="L1083">
        <f t="shared" si="84"/>
        <v>10</v>
      </c>
      <c r="M1083">
        <f>_xlfn.XLOOKUP(B1083,Email_Data!A:A,Email_Data!C:C,"Organic",0)</f>
        <v>0</v>
      </c>
      <c r="N1083">
        <f>_xlfn.XLOOKUP(Table1[[#This Row],[Filmmaker_ID]],Email_Data!$A:$A,Email_Data!$G:$G,"Not Found")</f>
        <v>13</v>
      </c>
    </row>
    <row r="1084" spans="1:14" x14ac:dyDescent="0.3">
      <c r="A1084" t="s">
        <v>3362</v>
      </c>
      <c r="B1084" t="s">
        <v>919</v>
      </c>
      <c r="C1084" t="s">
        <v>6283</v>
      </c>
      <c r="D1084" t="s">
        <v>6315</v>
      </c>
      <c r="E1084" t="str">
        <f t="shared" si="80"/>
        <v>Nigeria</v>
      </c>
      <c r="F1084" s="1">
        <f t="shared" si="81"/>
        <v>80</v>
      </c>
      <c r="G1084">
        <v>0.4</v>
      </c>
      <c r="H1084" s="1">
        <f t="shared" si="82"/>
        <v>48</v>
      </c>
      <c r="I1084" s="3">
        <v>45886</v>
      </c>
      <c r="J1084" s="3" t="str">
        <f t="shared" si="83"/>
        <v>Sun</v>
      </c>
      <c r="K1084" s="2">
        <v>0.42569444444444443</v>
      </c>
      <c r="L1084">
        <f t="shared" si="84"/>
        <v>10</v>
      </c>
      <c r="M1084">
        <f>_xlfn.XLOOKUP(B1084,Email_Data!A:A,Email_Data!C:C,"Organic",0)</f>
        <v>0</v>
      </c>
      <c r="N1084">
        <f>_xlfn.XLOOKUP(Table1[[#This Row],[Filmmaker_ID]],Email_Data!$A:$A,Email_Data!$G:$G,"Not Found")</f>
        <v>15</v>
      </c>
    </row>
    <row r="1085" spans="1:14" x14ac:dyDescent="0.3">
      <c r="A1085" t="s">
        <v>3363</v>
      </c>
      <c r="B1085" t="s">
        <v>920</v>
      </c>
      <c r="C1085" t="s">
        <v>6284</v>
      </c>
      <c r="D1085" t="s">
        <v>6307</v>
      </c>
      <c r="E1085" t="str">
        <f t="shared" si="80"/>
        <v>Brazil</v>
      </c>
      <c r="F1085" s="1">
        <f t="shared" si="81"/>
        <v>50</v>
      </c>
      <c r="G1085">
        <v>0.2</v>
      </c>
      <c r="H1085" s="1">
        <f t="shared" si="82"/>
        <v>40</v>
      </c>
      <c r="I1085" s="3">
        <v>45878</v>
      </c>
      <c r="J1085" s="3" t="str">
        <f t="shared" si="83"/>
        <v>Sat</v>
      </c>
      <c r="K1085" s="2">
        <v>0.73958333333333337</v>
      </c>
      <c r="L1085">
        <f t="shared" si="84"/>
        <v>17</v>
      </c>
      <c r="M1085">
        <f>_xlfn.XLOOKUP(B1085,Email_Data!A:A,Email_Data!C:C,"Organic",0)</f>
        <v>1</v>
      </c>
      <c r="N1085">
        <f>_xlfn.XLOOKUP(Table1[[#This Row],[Filmmaker_ID]],Email_Data!$A:$A,Email_Data!$G:$G,"Not Found")</f>
        <v>12</v>
      </c>
    </row>
    <row r="1086" spans="1:14" x14ac:dyDescent="0.3">
      <c r="A1086" t="s">
        <v>3364</v>
      </c>
      <c r="B1086" t="s">
        <v>921</v>
      </c>
      <c r="C1086" t="s">
        <v>6289</v>
      </c>
      <c r="D1086" t="s">
        <v>6313</v>
      </c>
      <c r="E1086" t="str">
        <f t="shared" si="80"/>
        <v>South Korea</v>
      </c>
      <c r="F1086" s="1">
        <f t="shared" si="81"/>
        <v>50</v>
      </c>
      <c r="G1086">
        <v>0.4</v>
      </c>
      <c r="H1086" s="1">
        <f t="shared" si="82"/>
        <v>30</v>
      </c>
      <c r="I1086" s="3">
        <v>45859</v>
      </c>
      <c r="J1086" s="3" t="str">
        <f t="shared" si="83"/>
        <v>Mon</v>
      </c>
      <c r="K1086" s="2">
        <v>0.69236111111111109</v>
      </c>
      <c r="L1086">
        <f t="shared" si="84"/>
        <v>16</v>
      </c>
      <c r="M1086" t="str">
        <f>_xlfn.XLOOKUP(B1086,Email_Data!A:A,Email_Data!C:C,"Organic",0)</f>
        <v>Organic</v>
      </c>
      <c r="N1086" t="str">
        <f>_xlfn.XLOOKUP(Table1[[#This Row],[Filmmaker_ID]],Email_Data!$A:$A,Email_Data!$G:$G,"Not Found")</f>
        <v>Not Found</v>
      </c>
    </row>
    <row r="1087" spans="1:14" x14ac:dyDescent="0.3">
      <c r="A1087" t="s">
        <v>3365</v>
      </c>
      <c r="B1087" t="s">
        <v>922</v>
      </c>
      <c r="C1087" t="s">
        <v>6281</v>
      </c>
      <c r="D1087" t="s">
        <v>6295</v>
      </c>
      <c r="E1087" t="str">
        <f t="shared" si="80"/>
        <v>United States</v>
      </c>
      <c r="F1087" s="1">
        <f t="shared" si="81"/>
        <v>70</v>
      </c>
      <c r="G1087">
        <v>0.3</v>
      </c>
      <c r="H1087" s="1">
        <f t="shared" si="82"/>
        <v>49</v>
      </c>
      <c r="I1087" s="3">
        <v>45876</v>
      </c>
      <c r="J1087" s="3" t="str">
        <f t="shared" si="83"/>
        <v>Thu</v>
      </c>
      <c r="K1087" s="2">
        <v>0.50694444444444442</v>
      </c>
      <c r="L1087">
        <f t="shared" si="84"/>
        <v>12</v>
      </c>
      <c r="M1087">
        <f>_xlfn.XLOOKUP(B1087,Email_Data!A:A,Email_Data!C:C,"Organic",0)</f>
        <v>0</v>
      </c>
      <c r="N1087">
        <f>_xlfn.XLOOKUP(Table1[[#This Row],[Filmmaker_ID]],Email_Data!$A:$A,Email_Data!$G:$G,"Not Found")</f>
        <v>9</v>
      </c>
    </row>
    <row r="1088" spans="1:14" x14ac:dyDescent="0.3">
      <c r="A1088" t="s">
        <v>3366</v>
      </c>
      <c r="B1088" t="s">
        <v>923</v>
      </c>
      <c r="C1088" t="s">
        <v>6283</v>
      </c>
      <c r="D1088" t="s">
        <v>6313</v>
      </c>
      <c r="E1088" t="str">
        <f t="shared" si="80"/>
        <v>South Korea</v>
      </c>
      <c r="F1088" s="1">
        <f t="shared" si="81"/>
        <v>80</v>
      </c>
      <c r="G1088">
        <v>0.3</v>
      </c>
      <c r="H1088" s="1">
        <f t="shared" si="82"/>
        <v>56</v>
      </c>
      <c r="I1088" s="3">
        <v>45843</v>
      </c>
      <c r="J1088" s="3" t="str">
        <f t="shared" si="83"/>
        <v>Sat</v>
      </c>
      <c r="K1088" s="2">
        <v>0.60624999999999996</v>
      </c>
      <c r="L1088">
        <f t="shared" si="84"/>
        <v>14</v>
      </c>
      <c r="M1088">
        <f>_xlfn.XLOOKUP(B1088,Email_Data!A:A,Email_Data!C:C,"Organic",0)</f>
        <v>0</v>
      </c>
      <c r="N1088">
        <f>_xlfn.XLOOKUP(Table1[[#This Row],[Filmmaker_ID]],Email_Data!$A:$A,Email_Data!$G:$G,"Not Found")</f>
        <v>16</v>
      </c>
    </row>
    <row r="1089" spans="1:14" x14ac:dyDescent="0.3">
      <c r="A1089" t="s">
        <v>3367</v>
      </c>
      <c r="B1089" t="s">
        <v>924</v>
      </c>
      <c r="C1089" t="s">
        <v>6287</v>
      </c>
      <c r="D1089" t="s">
        <v>6295</v>
      </c>
      <c r="E1089" t="str">
        <f t="shared" si="80"/>
        <v>United States</v>
      </c>
      <c r="F1089" s="1">
        <f t="shared" si="81"/>
        <v>50</v>
      </c>
      <c r="G1089">
        <v>0.2</v>
      </c>
      <c r="H1089" s="1">
        <f t="shared" si="82"/>
        <v>40</v>
      </c>
      <c r="I1089" s="3">
        <v>45851</v>
      </c>
      <c r="J1089" s="3" t="str">
        <f t="shared" si="83"/>
        <v>Sun</v>
      </c>
      <c r="K1089" s="2">
        <v>0.44305555555555554</v>
      </c>
      <c r="L1089">
        <f t="shared" si="84"/>
        <v>10</v>
      </c>
      <c r="M1089">
        <f>_xlfn.XLOOKUP(B1089,Email_Data!A:A,Email_Data!C:C,"Organic",0)</f>
        <v>0</v>
      </c>
      <c r="N1089">
        <f>_xlfn.XLOOKUP(Table1[[#This Row],[Filmmaker_ID]],Email_Data!$A:$A,Email_Data!$G:$G,"Not Found")</f>
        <v>16</v>
      </c>
    </row>
    <row r="1090" spans="1:14" x14ac:dyDescent="0.3">
      <c r="A1090" t="s">
        <v>3368</v>
      </c>
      <c r="B1090" t="s">
        <v>925</v>
      </c>
      <c r="C1090" t="s">
        <v>6281</v>
      </c>
      <c r="D1090" t="s">
        <v>6295</v>
      </c>
      <c r="E1090" t="str">
        <f t="shared" ref="E1090:E1153" si="85">VLOOKUP(D1090,CODECHECK,2,FALSE)</f>
        <v>United States</v>
      </c>
      <c r="F1090" s="1">
        <f t="shared" ref="F1090:F1153" si="86">VLOOKUP(C1090,Pricelist,2,FALSE)</f>
        <v>70</v>
      </c>
      <c r="G1090">
        <v>0.3</v>
      </c>
      <c r="H1090" s="1">
        <f t="shared" ref="H1090:H1153" si="87">F1090-(G1090*F1090)</f>
        <v>49</v>
      </c>
      <c r="I1090" s="3">
        <v>45863</v>
      </c>
      <c r="J1090" s="3" t="str">
        <f t="shared" ref="J1090:J1153" si="88">TEXT(I1090,"ddd")</f>
        <v>Fri</v>
      </c>
      <c r="K1090" s="2">
        <v>0.44861111111111113</v>
      </c>
      <c r="L1090">
        <f t="shared" ref="L1090:L1153" si="89">HOUR(K1090)</f>
        <v>10</v>
      </c>
      <c r="M1090" t="str">
        <f>_xlfn.XLOOKUP(B1090,Email_Data!A:A,Email_Data!C:C,"Organic",0)</f>
        <v>Organic</v>
      </c>
      <c r="N1090" t="str">
        <f>_xlfn.XLOOKUP(Table1[[#This Row],[Filmmaker_ID]],Email_Data!$A:$A,Email_Data!$G:$G,"Not Found")</f>
        <v>Not Found</v>
      </c>
    </row>
    <row r="1091" spans="1:14" x14ac:dyDescent="0.3">
      <c r="A1091" t="s">
        <v>3369</v>
      </c>
      <c r="B1091" t="s">
        <v>926</v>
      </c>
      <c r="C1091" t="s">
        <v>6290</v>
      </c>
      <c r="D1091" t="s">
        <v>6297</v>
      </c>
      <c r="E1091" t="str">
        <f t="shared" si="85"/>
        <v>India</v>
      </c>
      <c r="F1091" s="1">
        <f t="shared" si="86"/>
        <v>50</v>
      </c>
      <c r="G1091">
        <v>0.3</v>
      </c>
      <c r="H1091" s="1">
        <f t="shared" si="87"/>
        <v>35</v>
      </c>
      <c r="I1091" s="3">
        <v>45897</v>
      </c>
      <c r="J1091" s="3" t="str">
        <f t="shared" si="88"/>
        <v>Thu</v>
      </c>
      <c r="K1091" s="2">
        <v>0.67638888888888893</v>
      </c>
      <c r="L1091">
        <f t="shared" si="89"/>
        <v>16</v>
      </c>
      <c r="M1091">
        <f>_xlfn.XLOOKUP(B1091,Email_Data!A:A,Email_Data!C:C,"Organic",0)</f>
        <v>0</v>
      </c>
      <c r="N1091">
        <f>_xlfn.XLOOKUP(Table1[[#This Row],[Filmmaker_ID]],Email_Data!$A:$A,Email_Data!$G:$G,"Not Found")</f>
        <v>8</v>
      </c>
    </row>
    <row r="1092" spans="1:14" x14ac:dyDescent="0.3">
      <c r="A1092" t="s">
        <v>3370</v>
      </c>
      <c r="B1092" t="s">
        <v>927</v>
      </c>
      <c r="C1092" t="s">
        <v>6292</v>
      </c>
      <c r="D1092" t="s">
        <v>6299</v>
      </c>
      <c r="E1092" t="str">
        <f t="shared" si="85"/>
        <v>United Kingdom</v>
      </c>
      <c r="F1092" s="1">
        <f t="shared" si="86"/>
        <v>80</v>
      </c>
      <c r="G1092">
        <v>0.2</v>
      </c>
      <c r="H1092" s="1">
        <f t="shared" si="87"/>
        <v>64</v>
      </c>
      <c r="I1092" s="3">
        <v>45864</v>
      </c>
      <c r="J1092" s="3" t="str">
        <f t="shared" si="88"/>
        <v>Sat</v>
      </c>
      <c r="K1092" s="2">
        <v>0.4826388888888889</v>
      </c>
      <c r="L1092">
        <f t="shared" si="89"/>
        <v>11</v>
      </c>
      <c r="M1092">
        <f>_xlfn.XLOOKUP(B1092,Email_Data!A:A,Email_Data!C:C,"Organic",0)</f>
        <v>0</v>
      </c>
      <c r="N1092">
        <f>_xlfn.XLOOKUP(Table1[[#This Row],[Filmmaker_ID]],Email_Data!$A:$A,Email_Data!$G:$G,"Not Found")</f>
        <v>16</v>
      </c>
    </row>
    <row r="1093" spans="1:14" x14ac:dyDescent="0.3">
      <c r="A1093" t="s">
        <v>3371</v>
      </c>
      <c r="B1093" t="s">
        <v>928</v>
      </c>
      <c r="C1093" t="s">
        <v>6286</v>
      </c>
      <c r="D1093" t="s">
        <v>6295</v>
      </c>
      <c r="E1093" t="str">
        <f t="shared" si="85"/>
        <v>United States</v>
      </c>
      <c r="F1093" s="1">
        <f t="shared" si="86"/>
        <v>50</v>
      </c>
      <c r="G1093">
        <v>0.3</v>
      </c>
      <c r="H1093" s="1">
        <f t="shared" si="87"/>
        <v>35</v>
      </c>
      <c r="I1093" s="3">
        <v>45861</v>
      </c>
      <c r="J1093" s="3" t="str">
        <f t="shared" si="88"/>
        <v>Wed</v>
      </c>
      <c r="K1093" s="2">
        <v>0.6020833333333333</v>
      </c>
      <c r="L1093">
        <f t="shared" si="89"/>
        <v>14</v>
      </c>
      <c r="M1093">
        <f>_xlfn.XLOOKUP(B1093,Email_Data!A:A,Email_Data!C:C,"Organic",0)</f>
        <v>0</v>
      </c>
      <c r="N1093">
        <f>_xlfn.XLOOKUP(Table1[[#This Row],[Filmmaker_ID]],Email_Data!$A:$A,Email_Data!$G:$G,"Not Found")</f>
        <v>7</v>
      </c>
    </row>
    <row r="1094" spans="1:14" x14ac:dyDescent="0.3">
      <c r="A1094" t="s">
        <v>3372</v>
      </c>
      <c r="B1094" t="s">
        <v>929</v>
      </c>
      <c r="C1094" t="s">
        <v>6290</v>
      </c>
      <c r="D1094" t="s">
        <v>6303</v>
      </c>
      <c r="E1094" t="str">
        <f t="shared" si="85"/>
        <v>Canada</v>
      </c>
      <c r="F1094" s="1">
        <f t="shared" si="86"/>
        <v>50</v>
      </c>
      <c r="G1094">
        <v>0</v>
      </c>
      <c r="H1094" s="1">
        <f t="shared" si="87"/>
        <v>50</v>
      </c>
      <c r="I1094" s="3">
        <v>45878</v>
      </c>
      <c r="J1094" s="3" t="str">
        <f t="shared" si="88"/>
        <v>Sat</v>
      </c>
      <c r="K1094" s="2">
        <v>0.4152777777777778</v>
      </c>
      <c r="L1094">
        <f t="shared" si="89"/>
        <v>9</v>
      </c>
      <c r="M1094">
        <f>_xlfn.XLOOKUP(B1094,Email_Data!A:A,Email_Data!C:C,"Organic",0)</f>
        <v>0</v>
      </c>
      <c r="N1094">
        <f>_xlfn.XLOOKUP(Table1[[#This Row],[Filmmaker_ID]],Email_Data!$A:$A,Email_Data!$G:$G,"Not Found")</f>
        <v>14</v>
      </c>
    </row>
    <row r="1095" spans="1:14" x14ac:dyDescent="0.3">
      <c r="A1095" t="s">
        <v>3373</v>
      </c>
      <c r="B1095" t="s">
        <v>930</v>
      </c>
      <c r="C1095" t="s">
        <v>6292</v>
      </c>
      <c r="D1095" t="s">
        <v>6313</v>
      </c>
      <c r="E1095" t="str">
        <f t="shared" si="85"/>
        <v>South Korea</v>
      </c>
      <c r="F1095" s="1">
        <f t="shared" si="86"/>
        <v>80</v>
      </c>
      <c r="G1095">
        <v>0.4</v>
      </c>
      <c r="H1095" s="1">
        <f t="shared" si="87"/>
        <v>48</v>
      </c>
      <c r="I1095" s="3">
        <v>45894</v>
      </c>
      <c r="J1095" s="3" t="str">
        <f t="shared" si="88"/>
        <v>Mon</v>
      </c>
      <c r="K1095" s="2">
        <v>0.67013888888888884</v>
      </c>
      <c r="L1095">
        <f t="shared" si="89"/>
        <v>16</v>
      </c>
      <c r="M1095" t="str">
        <f>_xlfn.XLOOKUP(B1095,Email_Data!A:A,Email_Data!C:C,"Organic",0)</f>
        <v>Organic</v>
      </c>
      <c r="N1095" t="str">
        <f>_xlfn.XLOOKUP(Table1[[#This Row],[Filmmaker_ID]],Email_Data!$A:$A,Email_Data!$G:$G,"Not Found")</f>
        <v>Not Found</v>
      </c>
    </row>
    <row r="1096" spans="1:14" x14ac:dyDescent="0.3">
      <c r="A1096" t="s">
        <v>3374</v>
      </c>
      <c r="B1096" t="s">
        <v>435</v>
      </c>
      <c r="C1096" t="s">
        <v>6292</v>
      </c>
      <c r="D1096" t="s">
        <v>6299</v>
      </c>
      <c r="E1096" t="str">
        <f t="shared" si="85"/>
        <v>United Kingdom</v>
      </c>
      <c r="F1096" s="1">
        <f t="shared" si="86"/>
        <v>80</v>
      </c>
      <c r="G1096">
        <v>0</v>
      </c>
      <c r="H1096" s="1">
        <f t="shared" si="87"/>
        <v>80</v>
      </c>
      <c r="I1096" s="3">
        <v>45890</v>
      </c>
      <c r="J1096" s="3" t="str">
        <f t="shared" si="88"/>
        <v>Thu</v>
      </c>
      <c r="K1096" s="2">
        <v>0.49375000000000002</v>
      </c>
      <c r="L1096">
        <f t="shared" si="89"/>
        <v>11</v>
      </c>
      <c r="M1096" t="str">
        <f>_xlfn.XLOOKUP(B1096,Email_Data!A:A,Email_Data!C:C,"Organic",0)</f>
        <v>Organic</v>
      </c>
      <c r="N1096" t="str">
        <f>_xlfn.XLOOKUP(Table1[[#This Row],[Filmmaker_ID]],Email_Data!$A:$A,Email_Data!$G:$G,"Not Found")</f>
        <v>Not Found</v>
      </c>
    </row>
    <row r="1097" spans="1:14" x14ac:dyDescent="0.3">
      <c r="A1097" t="s">
        <v>3375</v>
      </c>
      <c r="B1097" t="s">
        <v>931</v>
      </c>
      <c r="C1097" t="s">
        <v>6281</v>
      </c>
      <c r="D1097" t="s">
        <v>6295</v>
      </c>
      <c r="E1097" t="str">
        <f t="shared" si="85"/>
        <v>United States</v>
      </c>
      <c r="F1097" s="1">
        <f t="shared" si="86"/>
        <v>70</v>
      </c>
      <c r="G1097">
        <v>0.2</v>
      </c>
      <c r="H1097" s="1">
        <f t="shared" si="87"/>
        <v>56</v>
      </c>
      <c r="I1097" s="3">
        <v>45844</v>
      </c>
      <c r="J1097" s="3" t="str">
        <f t="shared" si="88"/>
        <v>Sun</v>
      </c>
      <c r="K1097" s="2">
        <v>0.68541666666666667</v>
      </c>
      <c r="L1097">
        <f t="shared" si="89"/>
        <v>16</v>
      </c>
      <c r="M1097">
        <f>_xlfn.XLOOKUP(B1097,Email_Data!A:A,Email_Data!C:C,"Organic",0)</f>
        <v>0</v>
      </c>
      <c r="N1097">
        <f>_xlfn.XLOOKUP(Table1[[#This Row],[Filmmaker_ID]],Email_Data!$A:$A,Email_Data!$G:$G,"Not Found")</f>
        <v>15</v>
      </c>
    </row>
    <row r="1098" spans="1:14" x14ac:dyDescent="0.3">
      <c r="A1098" t="s">
        <v>3376</v>
      </c>
      <c r="B1098" t="s">
        <v>932</v>
      </c>
      <c r="C1098" t="s">
        <v>6284</v>
      </c>
      <c r="D1098" t="s">
        <v>6295</v>
      </c>
      <c r="E1098" t="str">
        <f t="shared" si="85"/>
        <v>United States</v>
      </c>
      <c r="F1098" s="1">
        <f t="shared" si="86"/>
        <v>50</v>
      </c>
      <c r="G1098">
        <v>0.2</v>
      </c>
      <c r="H1098" s="1">
        <f t="shared" si="87"/>
        <v>40</v>
      </c>
      <c r="I1098" s="3">
        <v>45854</v>
      </c>
      <c r="J1098" s="3" t="str">
        <f t="shared" si="88"/>
        <v>Wed</v>
      </c>
      <c r="K1098" s="2">
        <v>0.45277777777777778</v>
      </c>
      <c r="L1098">
        <f t="shared" si="89"/>
        <v>10</v>
      </c>
      <c r="M1098">
        <f>_xlfn.XLOOKUP(B1098,Email_Data!A:A,Email_Data!C:C,"Organic",0)</f>
        <v>1</v>
      </c>
      <c r="N1098">
        <f>_xlfn.XLOOKUP(Table1[[#This Row],[Filmmaker_ID]],Email_Data!$A:$A,Email_Data!$G:$G,"Not Found")</f>
        <v>14</v>
      </c>
    </row>
    <row r="1099" spans="1:14" x14ac:dyDescent="0.3">
      <c r="A1099" t="s">
        <v>3377</v>
      </c>
      <c r="B1099" t="s">
        <v>933</v>
      </c>
      <c r="C1099" t="s">
        <v>6291</v>
      </c>
      <c r="D1099" t="s">
        <v>6301</v>
      </c>
      <c r="E1099" t="str">
        <f t="shared" si="85"/>
        <v>Germany</v>
      </c>
      <c r="F1099" s="1">
        <f t="shared" si="86"/>
        <v>50</v>
      </c>
      <c r="G1099">
        <v>0.3</v>
      </c>
      <c r="H1099" s="1">
        <f t="shared" si="87"/>
        <v>35</v>
      </c>
      <c r="I1099" s="3">
        <v>45850</v>
      </c>
      <c r="J1099" s="3" t="str">
        <f t="shared" si="88"/>
        <v>Sat</v>
      </c>
      <c r="K1099" s="2">
        <v>0.47569444444444442</v>
      </c>
      <c r="L1099">
        <f t="shared" si="89"/>
        <v>11</v>
      </c>
      <c r="M1099">
        <f>_xlfn.XLOOKUP(B1099,Email_Data!A:A,Email_Data!C:C,"Organic",0)</f>
        <v>0</v>
      </c>
      <c r="N1099">
        <f>_xlfn.XLOOKUP(Table1[[#This Row],[Filmmaker_ID]],Email_Data!$A:$A,Email_Data!$G:$G,"Not Found")</f>
        <v>14</v>
      </c>
    </row>
    <row r="1100" spans="1:14" x14ac:dyDescent="0.3">
      <c r="A1100" t="s">
        <v>3378</v>
      </c>
      <c r="B1100" t="s">
        <v>934</v>
      </c>
      <c r="C1100" t="s">
        <v>6284</v>
      </c>
      <c r="D1100" t="s">
        <v>6297</v>
      </c>
      <c r="E1100" t="str">
        <f t="shared" si="85"/>
        <v>India</v>
      </c>
      <c r="F1100" s="1">
        <f t="shared" si="86"/>
        <v>50</v>
      </c>
      <c r="G1100">
        <v>0</v>
      </c>
      <c r="H1100" s="1">
        <f t="shared" si="87"/>
        <v>50</v>
      </c>
      <c r="I1100" s="3">
        <v>45843</v>
      </c>
      <c r="J1100" s="3" t="str">
        <f t="shared" si="88"/>
        <v>Sat</v>
      </c>
      <c r="K1100" s="2">
        <v>0.57708333333333328</v>
      </c>
      <c r="L1100">
        <f t="shared" si="89"/>
        <v>13</v>
      </c>
      <c r="M1100">
        <f>_xlfn.XLOOKUP(B1100,Email_Data!A:A,Email_Data!C:C,"Organic",0)</f>
        <v>0</v>
      </c>
      <c r="N1100">
        <f>_xlfn.XLOOKUP(Table1[[#This Row],[Filmmaker_ID]],Email_Data!$A:$A,Email_Data!$G:$G,"Not Found")</f>
        <v>7</v>
      </c>
    </row>
    <row r="1101" spans="1:14" x14ac:dyDescent="0.3">
      <c r="A1101" t="s">
        <v>3379</v>
      </c>
      <c r="B1101" t="s">
        <v>935</v>
      </c>
      <c r="C1101" t="s">
        <v>6291</v>
      </c>
      <c r="D1101" t="s">
        <v>6301</v>
      </c>
      <c r="E1101" t="str">
        <f t="shared" si="85"/>
        <v>Germany</v>
      </c>
      <c r="F1101" s="1">
        <f t="shared" si="86"/>
        <v>50</v>
      </c>
      <c r="G1101">
        <v>0.3</v>
      </c>
      <c r="H1101" s="1">
        <f t="shared" si="87"/>
        <v>35</v>
      </c>
      <c r="I1101" s="3">
        <v>45853</v>
      </c>
      <c r="J1101" s="3" t="str">
        <f t="shared" si="88"/>
        <v>Tue</v>
      </c>
      <c r="K1101" s="2">
        <v>0.58750000000000002</v>
      </c>
      <c r="L1101">
        <f t="shared" si="89"/>
        <v>14</v>
      </c>
      <c r="M1101" t="str">
        <f>_xlfn.XLOOKUP(B1101,Email_Data!A:A,Email_Data!C:C,"Organic",0)</f>
        <v>Organic</v>
      </c>
      <c r="N1101" t="str">
        <f>_xlfn.XLOOKUP(Table1[[#This Row],[Filmmaker_ID]],Email_Data!$A:$A,Email_Data!$G:$G,"Not Found")</f>
        <v>Not Found</v>
      </c>
    </row>
    <row r="1102" spans="1:14" x14ac:dyDescent="0.3">
      <c r="A1102" t="s">
        <v>3380</v>
      </c>
      <c r="B1102" t="s">
        <v>936</v>
      </c>
      <c r="C1102" t="s">
        <v>6281</v>
      </c>
      <c r="D1102" t="s">
        <v>6303</v>
      </c>
      <c r="E1102" t="str">
        <f t="shared" si="85"/>
        <v>Canada</v>
      </c>
      <c r="F1102" s="1">
        <f t="shared" si="86"/>
        <v>70</v>
      </c>
      <c r="G1102">
        <v>0.3</v>
      </c>
      <c r="H1102" s="1">
        <f t="shared" si="87"/>
        <v>49</v>
      </c>
      <c r="I1102" s="3">
        <v>45882</v>
      </c>
      <c r="J1102" s="3" t="str">
        <f t="shared" si="88"/>
        <v>Wed</v>
      </c>
      <c r="K1102" s="2">
        <v>0.55208333333333337</v>
      </c>
      <c r="L1102">
        <f t="shared" si="89"/>
        <v>13</v>
      </c>
      <c r="M1102">
        <f>_xlfn.XLOOKUP(B1102,Email_Data!A:A,Email_Data!C:C,"Organic",0)</f>
        <v>0</v>
      </c>
      <c r="N1102">
        <f>_xlfn.XLOOKUP(Table1[[#This Row],[Filmmaker_ID]],Email_Data!$A:$A,Email_Data!$G:$G,"Not Found")</f>
        <v>17</v>
      </c>
    </row>
    <row r="1103" spans="1:14" x14ac:dyDescent="0.3">
      <c r="A1103" t="s">
        <v>3381</v>
      </c>
      <c r="B1103" t="s">
        <v>937</v>
      </c>
      <c r="C1103" t="s">
        <v>6286</v>
      </c>
      <c r="D1103" t="s">
        <v>6301</v>
      </c>
      <c r="E1103" t="str">
        <f t="shared" si="85"/>
        <v>Germany</v>
      </c>
      <c r="F1103" s="1">
        <f t="shared" si="86"/>
        <v>50</v>
      </c>
      <c r="G1103">
        <v>0.4</v>
      </c>
      <c r="H1103" s="1">
        <f t="shared" si="87"/>
        <v>30</v>
      </c>
      <c r="I1103" s="3">
        <v>45895</v>
      </c>
      <c r="J1103" s="3" t="str">
        <f t="shared" si="88"/>
        <v>Tue</v>
      </c>
      <c r="K1103" s="2">
        <v>0.74236111111111114</v>
      </c>
      <c r="L1103">
        <f t="shared" si="89"/>
        <v>17</v>
      </c>
      <c r="M1103">
        <f>_xlfn.XLOOKUP(B1103,Email_Data!A:A,Email_Data!C:C,"Organic",0)</f>
        <v>0</v>
      </c>
      <c r="N1103">
        <f>_xlfn.XLOOKUP(Table1[[#This Row],[Filmmaker_ID]],Email_Data!$A:$A,Email_Data!$G:$G,"Not Found")</f>
        <v>7</v>
      </c>
    </row>
    <row r="1104" spans="1:14" x14ac:dyDescent="0.3">
      <c r="A1104" t="s">
        <v>3382</v>
      </c>
      <c r="B1104" t="s">
        <v>517</v>
      </c>
      <c r="C1104" t="s">
        <v>6286</v>
      </c>
      <c r="D1104" t="s">
        <v>6297</v>
      </c>
      <c r="E1104" t="str">
        <f t="shared" si="85"/>
        <v>India</v>
      </c>
      <c r="F1104" s="1">
        <f t="shared" si="86"/>
        <v>50</v>
      </c>
      <c r="G1104">
        <v>0.3</v>
      </c>
      <c r="H1104" s="1">
        <f t="shared" si="87"/>
        <v>35</v>
      </c>
      <c r="I1104" s="3">
        <v>45887</v>
      </c>
      <c r="J1104" s="3" t="str">
        <f t="shared" si="88"/>
        <v>Mon</v>
      </c>
      <c r="K1104" s="2">
        <v>0.48333333333333334</v>
      </c>
      <c r="L1104">
        <f t="shared" si="89"/>
        <v>11</v>
      </c>
      <c r="M1104">
        <f>_xlfn.XLOOKUP(B1104,Email_Data!A:A,Email_Data!C:C,"Organic",0)</f>
        <v>1</v>
      </c>
      <c r="N1104">
        <f>_xlfn.XLOOKUP(Table1[[#This Row],[Filmmaker_ID]],Email_Data!$A:$A,Email_Data!$G:$G,"Not Found")</f>
        <v>17</v>
      </c>
    </row>
    <row r="1105" spans="1:14" x14ac:dyDescent="0.3">
      <c r="A1105" t="s">
        <v>3383</v>
      </c>
      <c r="B1105" t="s">
        <v>522</v>
      </c>
      <c r="C1105" t="s">
        <v>6288</v>
      </c>
      <c r="D1105" t="s">
        <v>6317</v>
      </c>
      <c r="E1105" t="str">
        <f t="shared" si="85"/>
        <v>Others</v>
      </c>
      <c r="F1105" s="1">
        <f t="shared" si="86"/>
        <v>70</v>
      </c>
      <c r="G1105">
        <v>0</v>
      </c>
      <c r="H1105" s="1">
        <f t="shared" si="87"/>
        <v>70</v>
      </c>
      <c r="I1105" s="3">
        <v>45870</v>
      </c>
      <c r="J1105" s="3" t="str">
        <f t="shared" si="88"/>
        <v>Fri</v>
      </c>
      <c r="K1105" s="2">
        <v>0.45277777777777778</v>
      </c>
      <c r="L1105">
        <f t="shared" si="89"/>
        <v>10</v>
      </c>
      <c r="M1105">
        <f>_xlfn.XLOOKUP(B1105,Email_Data!A:A,Email_Data!C:C,"Organic",0)</f>
        <v>0</v>
      </c>
      <c r="N1105">
        <f>_xlfn.XLOOKUP(Table1[[#This Row],[Filmmaker_ID]],Email_Data!$A:$A,Email_Data!$G:$G,"Not Found")</f>
        <v>15</v>
      </c>
    </row>
    <row r="1106" spans="1:14" x14ac:dyDescent="0.3">
      <c r="A1106" t="s">
        <v>3384</v>
      </c>
      <c r="B1106" t="s">
        <v>938</v>
      </c>
      <c r="C1106" t="s">
        <v>6290</v>
      </c>
      <c r="D1106" t="s">
        <v>6317</v>
      </c>
      <c r="E1106" t="str">
        <f t="shared" si="85"/>
        <v>Others</v>
      </c>
      <c r="F1106" s="1">
        <f t="shared" si="86"/>
        <v>50</v>
      </c>
      <c r="G1106">
        <v>0</v>
      </c>
      <c r="H1106" s="1">
        <f t="shared" si="87"/>
        <v>50</v>
      </c>
      <c r="I1106" s="3">
        <v>45851</v>
      </c>
      <c r="J1106" s="3" t="str">
        <f t="shared" si="88"/>
        <v>Sun</v>
      </c>
      <c r="K1106" s="2">
        <v>0.72569444444444442</v>
      </c>
      <c r="L1106">
        <f t="shared" si="89"/>
        <v>17</v>
      </c>
      <c r="M1106">
        <f>_xlfn.XLOOKUP(B1106,Email_Data!A:A,Email_Data!C:C,"Organic",0)</f>
        <v>0</v>
      </c>
      <c r="N1106">
        <f>_xlfn.XLOOKUP(Table1[[#This Row],[Filmmaker_ID]],Email_Data!$A:$A,Email_Data!$G:$G,"Not Found")</f>
        <v>9</v>
      </c>
    </row>
    <row r="1107" spans="1:14" x14ac:dyDescent="0.3">
      <c r="A1107" t="s">
        <v>3385</v>
      </c>
      <c r="B1107" t="s">
        <v>939</v>
      </c>
      <c r="C1107" t="s">
        <v>6291</v>
      </c>
      <c r="D1107" t="s">
        <v>6299</v>
      </c>
      <c r="E1107" t="str">
        <f t="shared" si="85"/>
        <v>United Kingdom</v>
      </c>
      <c r="F1107" s="1">
        <f t="shared" si="86"/>
        <v>50</v>
      </c>
      <c r="G1107">
        <v>0.4</v>
      </c>
      <c r="H1107" s="1">
        <f t="shared" si="87"/>
        <v>30</v>
      </c>
      <c r="I1107" s="3">
        <v>45854</v>
      </c>
      <c r="J1107" s="3" t="str">
        <f t="shared" si="88"/>
        <v>Wed</v>
      </c>
      <c r="K1107" s="2">
        <v>0.59027777777777779</v>
      </c>
      <c r="L1107">
        <f t="shared" si="89"/>
        <v>14</v>
      </c>
      <c r="M1107">
        <f>_xlfn.XLOOKUP(B1107,Email_Data!A:A,Email_Data!C:C,"Organic",0)</f>
        <v>1</v>
      </c>
      <c r="N1107">
        <f>_xlfn.XLOOKUP(Table1[[#This Row],[Filmmaker_ID]],Email_Data!$A:$A,Email_Data!$G:$G,"Not Found")</f>
        <v>17</v>
      </c>
    </row>
    <row r="1108" spans="1:14" x14ac:dyDescent="0.3">
      <c r="A1108" t="s">
        <v>3386</v>
      </c>
      <c r="B1108" t="s">
        <v>940</v>
      </c>
      <c r="C1108" t="s">
        <v>6281</v>
      </c>
      <c r="D1108" t="s">
        <v>6299</v>
      </c>
      <c r="E1108" t="str">
        <f t="shared" si="85"/>
        <v>United Kingdom</v>
      </c>
      <c r="F1108" s="1">
        <f t="shared" si="86"/>
        <v>70</v>
      </c>
      <c r="G1108">
        <v>0.1</v>
      </c>
      <c r="H1108" s="1">
        <f t="shared" si="87"/>
        <v>63</v>
      </c>
      <c r="I1108" s="3">
        <v>45896</v>
      </c>
      <c r="J1108" s="3" t="str">
        <f t="shared" si="88"/>
        <v>Wed</v>
      </c>
      <c r="K1108" s="2">
        <v>0.67708333333333337</v>
      </c>
      <c r="L1108">
        <f t="shared" si="89"/>
        <v>16</v>
      </c>
      <c r="M1108">
        <f>_xlfn.XLOOKUP(B1108,Email_Data!A:A,Email_Data!C:C,"Organic",0)</f>
        <v>0</v>
      </c>
      <c r="N1108">
        <f>_xlfn.XLOOKUP(Table1[[#This Row],[Filmmaker_ID]],Email_Data!$A:$A,Email_Data!$G:$G,"Not Found")</f>
        <v>8</v>
      </c>
    </row>
    <row r="1109" spans="1:14" x14ac:dyDescent="0.3">
      <c r="A1109" t="s">
        <v>3387</v>
      </c>
      <c r="B1109" t="s">
        <v>941</v>
      </c>
      <c r="C1109" t="s">
        <v>6284</v>
      </c>
      <c r="D1109" t="s">
        <v>6295</v>
      </c>
      <c r="E1109" t="str">
        <f t="shared" si="85"/>
        <v>United States</v>
      </c>
      <c r="F1109" s="1">
        <f t="shared" si="86"/>
        <v>50</v>
      </c>
      <c r="G1109">
        <v>0.3</v>
      </c>
      <c r="H1109" s="1">
        <f t="shared" si="87"/>
        <v>35</v>
      </c>
      <c r="I1109" s="3">
        <v>45893</v>
      </c>
      <c r="J1109" s="3" t="str">
        <f t="shared" si="88"/>
        <v>Sun</v>
      </c>
      <c r="K1109" s="2">
        <v>0.40277777777777779</v>
      </c>
      <c r="L1109">
        <f t="shared" si="89"/>
        <v>9</v>
      </c>
      <c r="M1109">
        <f>_xlfn.XLOOKUP(B1109,Email_Data!A:A,Email_Data!C:C,"Organic",0)</f>
        <v>0</v>
      </c>
      <c r="N1109">
        <f>_xlfn.XLOOKUP(Table1[[#This Row],[Filmmaker_ID]],Email_Data!$A:$A,Email_Data!$G:$G,"Not Found")</f>
        <v>11</v>
      </c>
    </row>
    <row r="1110" spans="1:14" x14ac:dyDescent="0.3">
      <c r="A1110" t="s">
        <v>3388</v>
      </c>
      <c r="B1110" t="s">
        <v>942</v>
      </c>
      <c r="C1110" t="s">
        <v>6289</v>
      </c>
      <c r="D1110" t="s">
        <v>6311</v>
      </c>
      <c r="E1110" t="str">
        <f t="shared" si="85"/>
        <v>Mexico</v>
      </c>
      <c r="F1110" s="1">
        <f t="shared" si="86"/>
        <v>50</v>
      </c>
      <c r="G1110">
        <v>0.3</v>
      </c>
      <c r="H1110" s="1">
        <f t="shared" si="87"/>
        <v>35</v>
      </c>
      <c r="I1110" s="3">
        <v>45867</v>
      </c>
      <c r="J1110" s="3" t="str">
        <f t="shared" si="88"/>
        <v>Tue</v>
      </c>
      <c r="K1110" s="2">
        <v>0.66111111111111109</v>
      </c>
      <c r="L1110">
        <f t="shared" si="89"/>
        <v>15</v>
      </c>
      <c r="M1110">
        <f>_xlfn.XLOOKUP(B1110,Email_Data!A:A,Email_Data!C:C,"Organic",0)</f>
        <v>1</v>
      </c>
      <c r="N1110">
        <f>_xlfn.XLOOKUP(Table1[[#This Row],[Filmmaker_ID]],Email_Data!$A:$A,Email_Data!$G:$G,"Not Found")</f>
        <v>16</v>
      </c>
    </row>
    <row r="1111" spans="1:14" x14ac:dyDescent="0.3">
      <c r="A1111" t="s">
        <v>3389</v>
      </c>
      <c r="B1111" t="s">
        <v>943</v>
      </c>
      <c r="C1111" t="s">
        <v>6281</v>
      </c>
      <c r="D1111" t="s">
        <v>6317</v>
      </c>
      <c r="E1111" t="str">
        <f t="shared" si="85"/>
        <v>Others</v>
      </c>
      <c r="F1111" s="1">
        <f t="shared" si="86"/>
        <v>70</v>
      </c>
      <c r="G1111">
        <v>0.4</v>
      </c>
      <c r="H1111" s="1">
        <f t="shared" si="87"/>
        <v>42</v>
      </c>
      <c r="I1111" s="3">
        <v>45861</v>
      </c>
      <c r="J1111" s="3" t="str">
        <f t="shared" si="88"/>
        <v>Wed</v>
      </c>
      <c r="K1111" s="2">
        <v>0.54583333333333328</v>
      </c>
      <c r="L1111">
        <f t="shared" si="89"/>
        <v>13</v>
      </c>
      <c r="M1111" t="str">
        <f>_xlfn.XLOOKUP(B1111,Email_Data!A:A,Email_Data!C:C,"Organic",0)</f>
        <v>Organic</v>
      </c>
      <c r="N1111" t="str">
        <f>_xlfn.XLOOKUP(Table1[[#This Row],[Filmmaker_ID]],Email_Data!$A:$A,Email_Data!$G:$G,"Not Found")</f>
        <v>Not Found</v>
      </c>
    </row>
    <row r="1112" spans="1:14" x14ac:dyDescent="0.3">
      <c r="A1112" t="s">
        <v>3390</v>
      </c>
      <c r="B1112" t="s">
        <v>944</v>
      </c>
      <c r="C1112" t="s">
        <v>6290</v>
      </c>
      <c r="D1112" t="s">
        <v>6297</v>
      </c>
      <c r="E1112" t="str">
        <f t="shared" si="85"/>
        <v>India</v>
      </c>
      <c r="F1112" s="1">
        <f t="shared" si="86"/>
        <v>50</v>
      </c>
      <c r="G1112">
        <v>0.2</v>
      </c>
      <c r="H1112" s="1">
        <f t="shared" si="87"/>
        <v>40</v>
      </c>
      <c r="I1112" s="3">
        <v>45880</v>
      </c>
      <c r="J1112" s="3" t="str">
        <f t="shared" si="88"/>
        <v>Mon</v>
      </c>
      <c r="K1112" s="2">
        <v>0.59722222222222221</v>
      </c>
      <c r="L1112">
        <f t="shared" si="89"/>
        <v>14</v>
      </c>
      <c r="M1112">
        <f>_xlfn.XLOOKUP(B1112,Email_Data!A:A,Email_Data!C:C,"Organic",0)</f>
        <v>0</v>
      </c>
      <c r="N1112">
        <f>_xlfn.XLOOKUP(Table1[[#This Row],[Filmmaker_ID]],Email_Data!$A:$A,Email_Data!$G:$G,"Not Found")</f>
        <v>7</v>
      </c>
    </row>
    <row r="1113" spans="1:14" x14ac:dyDescent="0.3">
      <c r="A1113" t="s">
        <v>3391</v>
      </c>
      <c r="B1113" t="s">
        <v>917</v>
      </c>
      <c r="C1113" t="s">
        <v>6289</v>
      </c>
      <c r="D1113" t="s">
        <v>6317</v>
      </c>
      <c r="E1113" t="str">
        <f t="shared" si="85"/>
        <v>Others</v>
      </c>
      <c r="F1113" s="1">
        <f t="shared" si="86"/>
        <v>50</v>
      </c>
      <c r="G1113">
        <v>0.2</v>
      </c>
      <c r="H1113" s="1">
        <f t="shared" si="87"/>
        <v>40</v>
      </c>
      <c r="I1113" s="3">
        <v>45872</v>
      </c>
      <c r="J1113" s="3" t="str">
        <f t="shared" si="88"/>
        <v>Sun</v>
      </c>
      <c r="K1113" s="2">
        <v>0.4826388888888889</v>
      </c>
      <c r="L1113">
        <f t="shared" si="89"/>
        <v>11</v>
      </c>
      <c r="M1113">
        <f>_xlfn.XLOOKUP(B1113,Email_Data!A:A,Email_Data!C:C,"Organic",0)</f>
        <v>0</v>
      </c>
      <c r="N1113">
        <f>_xlfn.XLOOKUP(Table1[[#This Row],[Filmmaker_ID]],Email_Data!$A:$A,Email_Data!$G:$G,"Not Found")</f>
        <v>8</v>
      </c>
    </row>
    <row r="1114" spans="1:14" x14ac:dyDescent="0.3">
      <c r="A1114" t="s">
        <v>3392</v>
      </c>
      <c r="B1114" t="s">
        <v>945</v>
      </c>
      <c r="C1114" t="s">
        <v>6288</v>
      </c>
      <c r="D1114" t="s">
        <v>6309</v>
      </c>
      <c r="E1114" t="str">
        <f t="shared" si="85"/>
        <v>France</v>
      </c>
      <c r="F1114" s="1">
        <f t="shared" si="86"/>
        <v>70</v>
      </c>
      <c r="G1114">
        <v>0.2</v>
      </c>
      <c r="H1114" s="1">
        <f t="shared" si="87"/>
        <v>56</v>
      </c>
      <c r="I1114" s="3">
        <v>45856</v>
      </c>
      <c r="J1114" s="3" t="str">
        <f t="shared" si="88"/>
        <v>Fri</v>
      </c>
      <c r="K1114" s="2">
        <v>0.64375000000000004</v>
      </c>
      <c r="L1114">
        <f t="shared" si="89"/>
        <v>15</v>
      </c>
      <c r="M1114">
        <f>_xlfn.XLOOKUP(B1114,Email_Data!A:A,Email_Data!C:C,"Organic",0)</f>
        <v>0</v>
      </c>
      <c r="N1114">
        <f>_xlfn.XLOOKUP(Table1[[#This Row],[Filmmaker_ID]],Email_Data!$A:$A,Email_Data!$G:$G,"Not Found")</f>
        <v>17</v>
      </c>
    </row>
    <row r="1115" spans="1:14" x14ac:dyDescent="0.3">
      <c r="A1115" t="s">
        <v>3393</v>
      </c>
      <c r="B1115" t="s">
        <v>946</v>
      </c>
      <c r="C1115" t="s">
        <v>6287</v>
      </c>
      <c r="D1115" t="s">
        <v>6295</v>
      </c>
      <c r="E1115" t="str">
        <f t="shared" si="85"/>
        <v>United States</v>
      </c>
      <c r="F1115" s="1">
        <f t="shared" si="86"/>
        <v>50</v>
      </c>
      <c r="G1115">
        <v>0.3</v>
      </c>
      <c r="H1115" s="1">
        <f t="shared" si="87"/>
        <v>35</v>
      </c>
      <c r="I1115" s="3">
        <v>45851</v>
      </c>
      <c r="J1115" s="3" t="str">
        <f t="shared" si="88"/>
        <v>Sun</v>
      </c>
      <c r="K1115" s="2">
        <v>0.68680555555555556</v>
      </c>
      <c r="L1115">
        <f t="shared" si="89"/>
        <v>16</v>
      </c>
      <c r="M1115">
        <f>_xlfn.XLOOKUP(B1115,Email_Data!A:A,Email_Data!C:C,"Organic",0)</f>
        <v>0</v>
      </c>
      <c r="N1115">
        <f>_xlfn.XLOOKUP(Table1[[#This Row],[Filmmaker_ID]],Email_Data!$A:$A,Email_Data!$G:$G,"Not Found")</f>
        <v>18</v>
      </c>
    </row>
    <row r="1116" spans="1:14" x14ac:dyDescent="0.3">
      <c r="A1116" t="s">
        <v>3394</v>
      </c>
      <c r="B1116" t="s">
        <v>947</v>
      </c>
      <c r="C1116" t="s">
        <v>6292</v>
      </c>
      <c r="D1116" t="s">
        <v>6303</v>
      </c>
      <c r="E1116" t="str">
        <f t="shared" si="85"/>
        <v>Canada</v>
      </c>
      <c r="F1116" s="1">
        <f t="shared" si="86"/>
        <v>80</v>
      </c>
      <c r="G1116">
        <v>0.3</v>
      </c>
      <c r="H1116" s="1">
        <f t="shared" si="87"/>
        <v>56</v>
      </c>
      <c r="I1116" s="3">
        <v>45897</v>
      </c>
      <c r="J1116" s="3" t="str">
        <f t="shared" si="88"/>
        <v>Thu</v>
      </c>
      <c r="K1116" s="2">
        <v>0.49166666666666664</v>
      </c>
      <c r="L1116">
        <f t="shared" si="89"/>
        <v>11</v>
      </c>
      <c r="M1116">
        <f>_xlfn.XLOOKUP(B1116,Email_Data!A:A,Email_Data!C:C,"Organic",0)</f>
        <v>0</v>
      </c>
      <c r="N1116">
        <f>_xlfn.XLOOKUP(Table1[[#This Row],[Filmmaker_ID]],Email_Data!$A:$A,Email_Data!$G:$G,"Not Found")</f>
        <v>18</v>
      </c>
    </row>
    <row r="1117" spans="1:14" x14ac:dyDescent="0.3">
      <c r="A1117" t="s">
        <v>3395</v>
      </c>
      <c r="B1117" t="s">
        <v>948</v>
      </c>
      <c r="C1117" t="s">
        <v>6281</v>
      </c>
      <c r="D1117" t="s">
        <v>6305</v>
      </c>
      <c r="E1117" t="str">
        <f t="shared" si="85"/>
        <v>Australia</v>
      </c>
      <c r="F1117" s="1">
        <f t="shared" si="86"/>
        <v>70</v>
      </c>
      <c r="G1117">
        <v>0.1</v>
      </c>
      <c r="H1117" s="1">
        <f t="shared" si="87"/>
        <v>63</v>
      </c>
      <c r="I1117" s="3">
        <v>45871</v>
      </c>
      <c r="J1117" s="3" t="str">
        <f t="shared" si="88"/>
        <v>Sat</v>
      </c>
      <c r="K1117" s="2">
        <v>0.67847222222222225</v>
      </c>
      <c r="L1117">
        <f t="shared" si="89"/>
        <v>16</v>
      </c>
      <c r="M1117">
        <f>_xlfn.XLOOKUP(B1117,Email_Data!A:A,Email_Data!C:C,"Organic",0)</f>
        <v>0</v>
      </c>
      <c r="N1117">
        <f>_xlfn.XLOOKUP(Table1[[#This Row],[Filmmaker_ID]],Email_Data!$A:$A,Email_Data!$G:$G,"Not Found")</f>
        <v>18</v>
      </c>
    </row>
    <row r="1118" spans="1:14" x14ac:dyDescent="0.3">
      <c r="A1118" t="s">
        <v>3396</v>
      </c>
      <c r="B1118" t="s">
        <v>152</v>
      </c>
      <c r="C1118" t="s">
        <v>6283</v>
      </c>
      <c r="D1118" t="s">
        <v>6301</v>
      </c>
      <c r="E1118" t="str">
        <f t="shared" si="85"/>
        <v>Germany</v>
      </c>
      <c r="F1118" s="1">
        <f t="shared" si="86"/>
        <v>80</v>
      </c>
      <c r="G1118">
        <v>0.4</v>
      </c>
      <c r="H1118" s="1">
        <f t="shared" si="87"/>
        <v>48</v>
      </c>
      <c r="I1118" s="3">
        <v>45857</v>
      </c>
      <c r="J1118" s="3" t="str">
        <f t="shared" si="88"/>
        <v>Sat</v>
      </c>
      <c r="K1118" s="2">
        <v>0.51875000000000004</v>
      </c>
      <c r="L1118">
        <f t="shared" si="89"/>
        <v>12</v>
      </c>
      <c r="M1118" t="str">
        <f>_xlfn.XLOOKUP(B1118,Email_Data!A:A,Email_Data!C:C,"Organic",0)</f>
        <v>Organic</v>
      </c>
      <c r="N1118" t="str">
        <f>_xlfn.XLOOKUP(Table1[[#This Row],[Filmmaker_ID]],Email_Data!$A:$A,Email_Data!$G:$G,"Not Found")</f>
        <v>Not Found</v>
      </c>
    </row>
    <row r="1119" spans="1:14" x14ac:dyDescent="0.3">
      <c r="A1119" t="s">
        <v>3397</v>
      </c>
      <c r="B1119" t="s">
        <v>949</v>
      </c>
      <c r="C1119" t="s">
        <v>6282</v>
      </c>
      <c r="D1119" t="s">
        <v>6305</v>
      </c>
      <c r="E1119" t="str">
        <f t="shared" si="85"/>
        <v>Australia</v>
      </c>
      <c r="F1119" s="1">
        <f t="shared" si="86"/>
        <v>70</v>
      </c>
      <c r="G1119">
        <v>0.3</v>
      </c>
      <c r="H1119" s="1">
        <f t="shared" si="87"/>
        <v>49</v>
      </c>
      <c r="I1119" s="3">
        <v>45839</v>
      </c>
      <c r="J1119" s="3" t="str">
        <f t="shared" si="88"/>
        <v>Tue</v>
      </c>
      <c r="K1119" s="2">
        <v>0.66388888888888886</v>
      </c>
      <c r="L1119">
        <f t="shared" si="89"/>
        <v>15</v>
      </c>
      <c r="M1119">
        <f>_xlfn.XLOOKUP(B1119,Email_Data!A:A,Email_Data!C:C,"Organic",0)</f>
        <v>0</v>
      </c>
      <c r="N1119">
        <f>_xlfn.XLOOKUP(Table1[[#This Row],[Filmmaker_ID]],Email_Data!$A:$A,Email_Data!$G:$G,"Not Found")</f>
        <v>17</v>
      </c>
    </row>
    <row r="1120" spans="1:14" x14ac:dyDescent="0.3">
      <c r="A1120" t="s">
        <v>3398</v>
      </c>
      <c r="B1120" t="s">
        <v>856</v>
      </c>
      <c r="C1120" t="s">
        <v>6282</v>
      </c>
      <c r="D1120" t="s">
        <v>6301</v>
      </c>
      <c r="E1120" t="str">
        <f t="shared" si="85"/>
        <v>Germany</v>
      </c>
      <c r="F1120" s="1">
        <f t="shared" si="86"/>
        <v>70</v>
      </c>
      <c r="G1120">
        <v>0.4</v>
      </c>
      <c r="H1120" s="1">
        <f t="shared" si="87"/>
        <v>42</v>
      </c>
      <c r="I1120" s="3">
        <v>45845</v>
      </c>
      <c r="J1120" s="3" t="str">
        <f t="shared" si="88"/>
        <v>Mon</v>
      </c>
      <c r="K1120" s="2">
        <v>0.58194444444444449</v>
      </c>
      <c r="L1120">
        <f t="shared" si="89"/>
        <v>13</v>
      </c>
      <c r="M1120">
        <f>_xlfn.XLOOKUP(B1120,Email_Data!A:A,Email_Data!C:C,"Organic",0)</f>
        <v>0</v>
      </c>
      <c r="N1120">
        <f>_xlfn.XLOOKUP(Table1[[#This Row],[Filmmaker_ID]],Email_Data!$A:$A,Email_Data!$G:$G,"Not Found")</f>
        <v>7</v>
      </c>
    </row>
    <row r="1121" spans="1:14" x14ac:dyDescent="0.3">
      <c r="A1121" t="s">
        <v>3399</v>
      </c>
      <c r="B1121" t="s">
        <v>353</v>
      </c>
      <c r="C1121" t="s">
        <v>6290</v>
      </c>
      <c r="D1121" t="s">
        <v>6315</v>
      </c>
      <c r="E1121" t="str">
        <f t="shared" si="85"/>
        <v>Nigeria</v>
      </c>
      <c r="F1121" s="1">
        <f t="shared" si="86"/>
        <v>50</v>
      </c>
      <c r="G1121">
        <v>0</v>
      </c>
      <c r="H1121" s="1">
        <f t="shared" si="87"/>
        <v>50</v>
      </c>
      <c r="I1121" s="3">
        <v>45874</v>
      </c>
      <c r="J1121" s="3" t="str">
        <f t="shared" si="88"/>
        <v>Tue</v>
      </c>
      <c r="K1121" s="2">
        <v>0.46805555555555556</v>
      </c>
      <c r="L1121">
        <f t="shared" si="89"/>
        <v>11</v>
      </c>
      <c r="M1121" t="str">
        <f>_xlfn.XLOOKUP(B1121,Email_Data!A:A,Email_Data!C:C,"Organic",0)</f>
        <v>Organic</v>
      </c>
      <c r="N1121" t="str">
        <f>_xlfn.XLOOKUP(Table1[[#This Row],[Filmmaker_ID]],Email_Data!$A:$A,Email_Data!$G:$G,"Not Found")</f>
        <v>Not Found</v>
      </c>
    </row>
    <row r="1122" spans="1:14" x14ac:dyDescent="0.3">
      <c r="A1122" t="s">
        <v>3400</v>
      </c>
      <c r="B1122" t="s">
        <v>483</v>
      </c>
      <c r="C1122" t="s">
        <v>6287</v>
      </c>
      <c r="D1122" t="s">
        <v>6297</v>
      </c>
      <c r="E1122" t="str">
        <f t="shared" si="85"/>
        <v>India</v>
      </c>
      <c r="F1122" s="1">
        <f t="shared" si="86"/>
        <v>50</v>
      </c>
      <c r="G1122">
        <v>0.2</v>
      </c>
      <c r="H1122" s="1">
        <f t="shared" si="87"/>
        <v>40</v>
      </c>
      <c r="I1122" s="3">
        <v>45887</v>
      </c>
      <c r="J1122" s="3" t="str">
        <f t="shared" si="88"/>
        <v>Mon</v>
      </c>
      <c r="K1122" s="2">
        <v>0.38194444444444442</v>
      </c>
      <c r="L1122">
        <f t="shared" si="89"/>
        <v>9</v>
      </c>
      <c r="M1122">
        <f>_xlfn.XLOOKUP(B1122,Email_Data!A:A,Email_Data!C:C,"Organic",0)</f>
        <v>0</v>
      </c>
      <c r="N1122">
        <f>_xlfn.XLOOKUP(Table1[[#This Row],[Filmmaker_ID]],Email_Data!$A:$A,Email_Data!$G:$G,"Not Found")</f>
        <v>17</v>
      </c>
    </row>
    <row r="1123" spans="1:14" x14ac:dyDescent="0.3">
      <c r="A1123" t="s">
        <v>3401</v>
      </c>
      <c r="B1123" t="s">
        <v>950</v>
      </c>
      <c r="C1123" t="s">
        <v>6291</v>
      </c>
      <c r="D1123" t="s">
        <v>6295</v>
      </c>
      <c r="E1123" t="str">
        <f t="shared" si="85"/>
        <v>United States</v>
      </c>
      <c r="F1123" s="1">
        <f t="shared" si="86"/>
        <v>50</v>
      </c>
      <c r="G1123">
        <v>0.3</v>
      </c>
      <c r="H1123" s="1">
        <f t="shared" si="87"/>
        <v>35</v>
      </c>
      <c r="I1123" s="3">
        <v>45854</v>
      </c>
      <c r="J1123" s="3" t="str">
        <f t="shared" si="88"/>
        <v>Wed</v>
      </c>
      <c r="K1123" s="2">
        <v>0.6958333333333333</v>
      </c>
      <c r="L1123">
        <f t="shared" si="89"/>
        <v>16</v>
      </c>
      <c r="M1123" t="str">
        <f>_xlfn.XLOOKUP(B1123,Email_Data!A:A,Email_Data!C:C,"Organic",0)</f>
        <v>Organic</v>
      </c>
      <c r="N1123" t="str">
        <f>_xlfn.XLOOKUP(Table1[[#This Row],[Filmmaker_ID]],Email_Data!$A:$A,Email_Data!$G:$G,"Not Found")</f>
        <v>Not Found</v>
      </c>
    </row>
    <row r="1124" spans="1:14" x14ac:dyDescent="0.3">
      <c r="A1124" t="s">
        <v>3402</v>
      </c>
      <c r="B1124" t="s">
        <v>951</v>
      </c>
      <c r="C1124" t="s">
        <v>6290</v>
      </c>
      <c r="D1124" t="s">
        <v>6303</v>
      </c>
      <c r="E1124" t="str">
        <f t="shared" si="85"/>
        <v>Canada</v>
      </c>
      <c r="F1124" s="1">
        <f t="shared" si="86"/>
        <v>50</v>
      </c>
      <c r="G1124">
        <v>0</v>
      </c>
      <c r="H1124" s="1">
        <f t="shared" si="87"/>
        <v>50</v>
      </c>
      <c r="I1124" s="3">
        <v>45885</v>
      </c>
      <c r="J1124" s="3" t="str">
        <f t="shared" si="88"/>
        <v>Sat</v>
      </c>
      <c r="K1124" s="2">
        <v>0.73750000000000004</v>
      </c>
      <c r="L1124">
        <f t="shared" si="89"/>
        <v>17</v>
      </c>
      <c r="M1124" t="str">
        <f>_xlfn.XLOOKUP(B1124,Email_Data!A:A,Email_Data!C:C,"Organic",0)</f>
        <v>Organic</v>
      </c>
      <c r="N1124" t="str">
        <f>_xlfn.XLOOKUP(Table1[[#This Row],[Filmmaker_ID]],Email_Data!$A:$A,Email_Data!$G:$G,"Not Found")</f>
        <v>Not Found</v>
      </c>
    </row>
    <row r="1125" spans="1:14" x14ac:dyDescent="0.3">
      <c r="A1125" t="s">
        <v>3403</v>
      </c>
      <c r="B1125" t="s">
        <v>99</v>
      </c>
      <c r="C1125" t="s">
        <v>6288</v>
      </c>
      <c r="D1125" t="s">
        <v>6295</v>
      </c>
      <c r="E1125" t="str">
        <f t="shared" si="85"/>
        <v>United States</v>
      </c>
      <c r="F1125" s="1">
        <f t="shared" si="86"/>
        <v>70</v>
      </c>
      <c r="G1125">
        <v>0.2</v>
      </c>
      <c r="H1125" s="1">
        <f t="shared" si="87"/>
        <v>56</v>
      </c>
      <c r="I1125" s="3">
        <v>45852</v>
      </c>
      <c r="J1125" s="3" t="str">
        <f t="shared" si="88"/>
        <v>Mon</v>
      </c>
      <c r="K1125" s="2">
        <v>0.5756944444444444</v>
      </c>
      <c r="L1125">
        <f t="shared" si="89"/>
        <v>13</v>
      </c>
      <c r="M1125">
        <f>_xlfn.XLOOKUP(B1125,Email_Data!A:A,Email_Data!C:C,"Organic",0)</f>
        <v>0</v>
      </c>
      <c r="N1125">
        <f>_xlfn.XLOOKUP(Table1[[#This Row],[Filmmaker_ID]],Email_Data!$A:$A,Email_Data!$G:$G,"Not Found")</f>
        <v>11</v>
      </c>
    </row>
    <row r="1126" spans="1:14" x14ac:dyDescent="0.3">
      <c r="A1126" t="s">
        <v>3404</v>
      </c>
      <c r="B1126" t="s">
        <v>952</v>
      </c>
      <c r="C1126" t="s">
        <v>6288</v>
      </c>
      <c r="D1126" t="s">
        <v>6305</v>
      </c>
      <c r="E1126" t="str">
        <f t="shared" si="85"/>
        <v>Australia</v>
      </c>
      <c r="F1126" s="1">
        <f t="shared" si="86"/>
        <v>70</v>
      </c>
      <c r="G1126">
        <v>0.3</v>
      </c>
      <c r="H1126" s="1">
        <f t="shared" si="87"/>
        <v>49</v>
      </c>
      <c r="I1126" s="3">
        <v>45849</v>
      </c>
      <c r="J1126" s="3" t="str">
        <f t="shared" si="88"/>
        <v>Fri</v>
      </c>
      <c r="K1126" s="2">
        <v>0.55902777777777779</v>
      </c>
      <c r="L1126">
        <f t="shared" si="89"/>
        <v>13</v>
      </c>
      <c r="M1126" t="str">
        <f>_xlfn.XLOOKUP(B1126,Email_Data!A:A,Email_Data!C:C,"Organic",0)</f>
        <v>Organic</v>
      </c>
      <c r="N1126" t="str">
        <f>_xlfn.XLOOKUP(Table1[[#This Row],[Filmmaker_ID]],Email_Data!$A:$A,Email_Data!$G:$G,"Not Found")</f>
        <v>Not Found</v>
      </c>
    </row>
    <row r="1127" spans="1:14" x14ac:dyDescent="0.3">
      <c r="A1127" t="s">
        <v>3405</v>
      </c>
      <c r="B1127" t="s">
        <v>682</v>
      </c>
      <c r="C1127" t="s">
        <v>6281</v>
      </c>
      <c r="D1127" t="s">
        <v>6301</v>
      </c>
      <c r="E1127" t="str">
        <f t="shared" si="85"/>
        <v>Germany</v>
      </c>
      <c r="F1127" s="1">
        <f t="shared" si="86"/>
        <v>70</v>
      </c>
      <c r="G1127">
        <v>0.3</v>
      </c>
      <c r="H1127" s="1">
        <f t="shared" si="87"/>
        <v>49</v>
      </c>
      <c r="I1127" s="3">
        <v>45843</v>
      </c>
      <c r="J1127" s="3" t="str">
        <f t="shared" si="88"/>
        <v>Sat</v>
      </c>
      <c r="K1127" s="2">
        <v>0.55000000000000004</v>
      </c>
      <c r="L1127">
        <f t="shared" si="89"/>
        <v>13</v>
      </c>
      <c r="M1127">
        <f>_xlfn.XLOOKUP(B1127,Email_Data!A:A,Email_Data!C:C,"Organic",0)</f>
        <v>0</v>
      </c>
      <c r="N1127">
        <f>_xlfn.XLOOKUP(Table1[[#This Row],[Filmmaker_ID]],Email_Data!$A:$A,Email_Data!$G:$G,"Not Found")</f>
        <v>16</v>
      </c>
    </row>
    <row r="1128" spans="1:14" x14ac:dyDescent="0.3">
      <c r="A1128" t="s">
        <v>3406</v>
      </c>
      <c r="B1128" t="s">
        <v>953</v>
      </c>
      <c r="C1128" t="s">
        <v>6285</v>
      </c>
      <c r="D1128" t="s">
        <v>6305</v>
      </c>
      <c r="E1128" t="str">
        <f t="shared" si="85"/>
        <v>Australia</v>
      </c>
      <c r="F1128" s="1">
        <f t="shared" si="86"/>
        <v>50</v>
      </c>
      <c r="G1128">
        <v>0</v>
      </c>
      <c r="H1128" s="1">
        <f t="shared" si="87"/>
        <v>50</v>
      </c>
      <c r="I1128" s="3">
        <v>45883</v>
      </c>
      <c r="J1128" s="3" t="str">
        <f t="shared" si="88"/>
        <v>Thu</v>
      </c>
      <c r="K1128" s="2">
        <v>0.49236111111111114</v>
      </c>
      <c r="L1128">
        <f t="shared" si="89"/>
        <v>11</v>
      </c>
      <c r="M1128">
        <f>_xlfn.XLOOKUP(B1128,Email_Data!A:A,Email_Data!C:C,"Organic",0)</f>
        <v>0</v>
      </c>
      <c r="N1128">
        <f>_xlfn.XLOOKUP(Table1[[#This Row],[Filmmaker_ID]],Email_Data!$A:$A,Email_Data!$G:$G,"Not Found")</f>
        <v>18</v>
      </c>
    </row>
    <row r="1129" spans="1:14" x14ac:dyDescent="0.3">
      <c r="A1129" t="s">
        <v>3407</v>
      </c>
      <c r="B1129" t="s">
        <v>821</v>
      </c>
      <c r="C1129" t="s">
        <v>6285</v>
      </c>
      <c r="D1129" t="s">
        <v>6307</v>
      </c>
      <c r="E1129" t="str">
        <f t="shared" si="85"/>
        <v>Brazil</v>
      </c>
      <c r="F1129" s="1">
        <f t="shared" si="86"/>
        <v>50</v>
      </c>
      <c r="G1129">
        <v>0</v>
      </c>
      <c r="H1129" s="1">
        <f t="shared" si="87"/>
        <v>50</v>
      </c>
      <c r="I1129" s="3">
        <v>45846</v>
      </c>
      <c r="J1129" s="3" t="str">
        <f t="shared" si="88"/>
        <v>Tue</v>
      </c>
      <c r="K1129" s="2">
        <v>0.45347222222222222</v>
      </c>
      <c r="L1129">
        <f t="shared" si="89"/>
        <v>10</v>
      </c>
      <c r="M1129">
        <f>_xlfn.XLOOKUP(B1129,Email_Data!A:A,Email_Data!C:C,"Organic",0)</f>
        <v>0</v>
      </c>
      <c r="N1129">
        <f>_xlfn.XLOOKUP(Table1[[#This Row],[Filmmaker_ID]],Email_Data!$A:$A,Email_Data!$G:$G,"Not Found")</f>
        <v>10</v>
      </c>
    </row>
    <row r="1130" spans="1:14" x14ac:dyDescent="0.3">
      <c r="A1130" t="s">
        <v>3408</v>
      </c>
      <c r="B1130" t="s">
        <v>954</v>
      </c>
      <c r="C1130" t="s">
        <v>6282</v>
      </c>
      <c r="D1130" t="s">
        <v>6299</v>
      </c>
      <c r="E1130" t="str">
        <f t="shared" si="85"/>
        <v>United Kingdom</v>
      </c>
      <c r="F1130" s="1">
        <f t="shared" si="86"/>
        <v>70</v>
      </c>
      <c r="G1130">
        <v>0</v>
      </c>
      <c r="H1130" s="1">
        <f t="shared" si="87"/>
        <v>70</v>
      </c>
      <c r="I1130" s="3">
        <v>45845</v>
      </c>
      <c r="J1130" s="3" t="str">
        <f t="shared" si="88"/>
        <v>Mon</v>
      </c>
      <c r="K1130" s="2">
        <v>0.55625000000000002</v>
      </c>
      <c r="L1130">
        <f t="shared" si="89"/>
        <v>13</v>
      </c>
      <c r="M1130">
        <f>_xlfn.XLOOKUP(B1130,Email_Data!A:A,Email_Data!C:C,"Organic",0)</f>
        <v>1</v>
      </c>
      <c r="N1130">
        <f>_xlfn.XLOOKUP(Table1[[#This Row],[Filmmaker_ID]],Email_Data!$A:$A,Email_Data!$G:$G,"Not Found")</f>
        <v>16</v>
      </c>
    </row>
    <row r="1131" spans="1:14" x14ac:dyDescent="0.3">
      <c r="A1131" t="s">
        <v>3409</v>
      </c>
      <c r="B1131" t="s">
        <v>955</v>
      </c>
      <c r="C1131" t="s">
        <v>6291</v>
      </c>
      <c r="D1131" t="s">
        <v>6295</v>
      </c>
      <c r="E1131" t="str">
        <f t="shared" si="85"/>
        <v>United States</v>
      </c>
      <c r="F1131" s="1">
        <f t="shared" si="86"/>
        <v>50</v>
      </c>
      <c r="G1131">
        <v>0.3</v>
      </c>
      <c r="H1131" s="1">
        <f t="shared" si="87"/>
        <v>35</v>
      </c>
      <c r="I1131" s="3">
        <v>45860</v>
      </c>
      <c r="J1131" s="3" t="str">
        <f t="shared" si="88"/>
        <v>Tue</v>
      </c>
      <c r="K1131" s="2">
        <v>0.46388888888888891</v>
      </c>
      <c r="L1131">
        <f t="shared" si="89"/>
        <v>11</v>
      </c>
      <c r="M1131">
        <f>_xlfn.XLOOKUP(B1131,Email_Data!A:A,Email_Data!C:C,"Organic",0)</f>
        <v>1</v>
      </c>
      <c r="N1131">
        <f>_xlfn.XLOOKUP(Table1[[#This Row],[Filmmaker_ID]],Email_Data!$A:$A,Email_Data!$G:$G,"Not Found")</f>
        <v>13</v>
      </c>
    </row>
    <row r="1132" spans="1:14" x14ac:dyDescent="0.3">
      <c r="A1132" t="s">
        <v>3410</v>
      </c>
      <c r="B1132" t="s">
        <v>956</v>
      </c>
      <c r="C1132" t="s">
        <v>6281</v>
      </c>
      <c r="D1132" t="s">
        <v>6317</v>
      </c>
      <c r="E1132" t="str">
        <f t="shared" si="85"/>
        <v>Others</v>
      </c>
      <c r="F1132" s="1">
        <f t="shared" si="86"/>
        <v>70</v>
      </c>
      <c r="G1132">
        <v>0.3</v>
      </c>
      <c r="H1132" s="1">
        <f t="shared" si="87"/>
        <v>49</v>
      </c>
      <c r="I1132" s="3">
        <v>45850</v>
      </c>
      <c r="J1132" s="3" t="str">
        <f t="shared" si="88"/>
        <v>Sat</v>
      </c>
      <c r="K1132" s="2">
        <v>0.46875</v>
      </c>
      <c r="L1132">
        <f t="shared" si="89"/>
        <v>11</v>
      </c>
      <c r="M1132">
        <f>_xlfn.XLOOKUP(B1132,Email_Data!A:A,Email_Data!C:C,"Organic",0)</f>
        <v>0</v>
      </c>
      <c r="N1132">
        <f>_xlfn.XLOOKUP(Table1[[#This Row],[Filmmaker_ID]],Email_Data!$A:$A,Email_Data!$G:$G,"Not Found")</f>
        <v>9</v>
      </c>
    </row>
    <row r="1133" spans="1:14" x14ac:dyDescent="0.3">
      <c r="A1133" t="s">
        <v>3411</v>
      </c>
      <c r="B1133" t="s">
        <v>885</v>
      </c>
      <c r="C1133" t="s">
        <v>6282</v>
      </c>
      <c r="D1133" t="s">
        <v>6317</v>
      </c>
      <c r="E1133" t="str">
        <f t="shared" si="85"/>
        <v>Others</v>
      </c>
      <c r="F1133" s="1">
        <f t="shared" si="86"/>
        <v>70</v>
      </c>
      <c r="G1133">
        <v>0</v>
      </c>
      <c r="H1133" s="1">
        <f t="shared" si="87"/>
        <v>70</v>
      </c>
      <c r="I1133" s="3">
        <v>45875</v>
      </c>
      <c r="J1133" s="3" t="str">
        <f t="shared" si="88"/>
        <v>Wed</v>
      </c>
      <c r="K1133" s="2">
        <v>0.52847222222222223</v>
      </c>
      <c r="L1133">
        <f t="shared" si="89"/>
        <v>12</v>
      </c>
      <c r="M1133">
        <f>_xlfn.XLOOKUP(B1133,Email_Data!A:A,Email_Data!C:C,"Organic",0)</f>
        <v>0</v>
      </c>
      <c r="N1133">
        <f>_xlfn.XLOOKUP(Table1[[#This Row],[Filmmaker_ID]],Email_Data!$A:$A,Email_Data!$G:$G,"Not Found")</f>
        <v>17</v>
      </c>
    </row>
    <row r="1134" spans="1:14" x14ac:dyDescent="0.3">
      <c r="A1134" t="s">
        <v>3412</v>
      </c>
      <c r="B1134" t="s">
        <v>957</v>
      </c>
      <c r="C1134" t="s">
        <v>6291</v>
      </c>
      <c r="D1134" t="s">
        <v>6295</v>
      </c>
      <c r="E1134" t="str">
        <f t="shared" si="85"/>
        <v>United States</v>
      </c>
      <c r="F1134" s="1">
        <f t="shared" si="86"/>
        <v>50</v>
      </c>
      <c r="G1134">
        <v>0.1</v>
      </c>
      <c r="H1134" s="1">
        <f t="shared" si="87"/>
        <v>45</v>
      </c>
      <c r="I1134" s="3">
        <v>45879</v>
      </c>
      <c r="J1134" s="3" t="str">
        <f t="shared" si="88"/>
        <v>Sun</v>
      </c>
      <c r="K1134" s="2">
        <v>0.5180555555555556</v>
      </c>
      <c r="L1134">
        <f t="shared" si="89"/>
        <v>12</v>
      </c>
      <c r="M1134">
        <f>_xlfn.XLOOKUP(B1134,Email_Data!A:A,Email_Data!C:C,"Organic",0)</f>
        <v>1</v>
      </c>
      <c r="N1134">
        <f>_xlfn.XLOOKUP(Table1[[#This Row],[Filmmaker_ID]],Email_Data!$A:$A,Email_Data!$G:$G,"Not Found")</f>
        <v>10</v>
      </c>
    </row>
    <row r="1135" spans="1:14" x14ac:dyDescent="0.3">
      <c r="A1135" t="s">
        <v>3413</v>
      </c>
      <c r="B1135" t="s">
        <v>828</v>
      </c>
      <c r="C1135" t="s">
        <v>6285</v>
      </c>
      <c r="D1135" t="s">
        <v>6311</v>
      </c>
      <c r="E1135" t="str">
        <f t="shared" si="85"/>
        <v>Mexico</v>
      </c>
      <c r="F1135" s="1">
        <f t="shared" si="86"/>
        <v>50</v>
      </c>
      <c r="G1135">
        <v>0.2</v>
      </c>
      <c r="H1135" s="1">
        <f t="shared" si="87"/>
        <v>40</v>
      </c>
      <c r="I1135" s="3">
        <v>45878</v>
      </c>
      <c r="J1135" s="3" t="str">
        <f t="shared" si="88"/>
        <v>Sat</v>
      </c>
      <c r="K1135" s="2">
        <v>0.74583333333333335</v>
      </c>
      <c r="L1135">
        <f t="shared" si="89"/>
        <v>17</v>
      </c>
      <c r="M1135">
        <f>_xlfn.XLOOKUP(B1135,Email_Data!A:A,Email_Data!C:C,"Organic",0)</f>
        <v>0</v>
      </c>
      <c r="N1135">
        <f>_xlfn.XLOOKUP(Table1[[#This Row],[Filmmaker_ID]],Email_Data!$A:$A,Email_Data!$G:$G,"Not Found")</f>
        <v>9</v>
      </c>
    </row>
    <row r="1136" spans="1:14" x14ac:dyDescent="0.3">
      <c r="A1136" t="s">
        <v>3414</v>
      </c>
      <c r="B1136" t="s">
        <v>958</v>
      </c>
      <c r="C1136" t="s">
        <v>6290</v>
      </c>
      <c r="D1136" t="s">
        <v>6299</v>
      </c>
      <c r="E1136" t="str">
        <f t="shared" si="85"/>
        <v>United Kingdom</v>
      </c>
      <c r="F1136" s="1">
        <f t="shared" si="86"/>
        <v>50</v>
      </c>
      <c r="G1136">
        <v>0.3</v>
      </c>
      <c r="H1136" s="1">
        <f t="shared" si="87"/>
        <v>35</v>
      </c>
      <c r="I1136" s="3">
        <v>45873</v>
      </c>
      <c r="J1136" s="3" t="str">
        <f t="shared" si="88"/>
        <v>Mon</v>
      </c>
      <c r="K1136" s="2">
        <v>0.49930555555555556</v>
      </c>
      <c r="L1136">
        <f t="shared" si="89"/>
        <v>11</v>
      </c>
      <c r="M1136">
        <f>_xlfn.XLOOKUP(B1136,Email_Data!A:A,Email_Data!C:C,"Organic",0)</f>
        <v>1</v>
      </c>
      <c r="N1136">
        <f>_xlfn.XLOOKUP(Table1[[#This Row],[Filmmaker_ID]],Email_Data!$A:$A,Email_Data!$G:$G,"Not Found")</f>
        <v>13</v>
      </c>
    </row>
    <row r="1137" spans="1:14" x14ac:dyDescent="0.3">
      <c r="A1137" t="s">
        <v>3415</v>
      </c>
      <c r="B1137" t="s">
        <v>959</v>
      </c>
      <c r="C1137" t="s">
        <v>6290</v>
      </c>
      <c r="D1137" t="s">
        <v>6315</v>
      </c>
      <c r="E1137" t="str">
        <f t="shared" si="85"/>
        <v>Nigeria</v>
      </c>
      <c r="F1137" s="1">
        <f t="shared" si="86"/>
        <v>50</v>
      </c>
      <c r="G1137">
        <v>0.2</v>
      </c>
      <c r="H1137" s="1">
        <f t="shared" si="87"/>
        <v>40</v>
      </c>
      <c r="I1137" s="3">
        <v>45891</v>
      </c>
      <c r="J1137" s="3" t="str">
        <f t="shared" si="88"/>
        <v>Fri</v>
      </c>
      <c r="K1137" s="2">
        <v>0.58750000000000002</v>
      </c>
      <c r="L1137">
        <f t="shared" si="89"/>
        <v>14</v>
      </c>
      <c r="M1137">
        <f>_xlfn.XLOOKUP(B1137,Email_Data!A:A,Email_Data!C:C,"Organic",0)</f>
        <v>1</v>
      </c>
      <c r="N1137">
        <f>_xlfn.XLOOKUP(Table1[[#This Row],[Filmmaker_ID]],Email_Data!$A:$A,Email_Data!$G:$G,"Not Found")</f>
        <v>8</v>
      </c>
    </row>
    <row r="1138" spans="1:14" x14ac:dyDescent="0.3">
      <c r="A1138" t="s">
        <v>3416</v>
      </c>
      <c r="B1138" t="s">
        <v>960</v>
      </c>
      <c r="C1138" t="s">
        <v>6281</v>
      </c>
      <c r="D1138" t="s">
        <v>6317</v>
      </c>
      <c r="E1138" t="str">
        <f t="shared" si="85"/>
        <v>Others</v>
      </c>
      <c r="F1138" s="1">
        <f t="shared" si="86"/>
        <v>70</v>
      </c>
      <c r="G1138">
        <v>0</v>
      </c>
      <c r="H1138" s="1">
        <f t="shared" si="87"/>
        <v>70</v>
      </c>
      <c r="I1138" s="3">
        <v>45867</v>
      </c>
      <c r="J1138" s="3" t="str">
        <f t="shared" si="88"/>
        <v>Tue</v>
      </c>
      <c r="K1138" s="2">
        <v>0.49930555555555556</v>
      </c>
      <c r="L1138">
        <f t="shared" si="89"/>
        <v>11</v>
      </c>
      <c r="M1138">
        <f>_xlfn.XLOOKUP(B1138,Email_Data!A:A,Email_Data!C:C,"Organic",0)</f>
        <v>1</v>
      </c>
      <c r="N1138">
        <f>_xlfn.XLOOKUP(Table1[[#This Row],[Filmmaker_ID]],Email_Data!$A:$A,Email_Data!$G:$G,"Not Found")</f>
        <v>8</v>
      </c>
    </row>
    <row r="1139" spans="1:14" x14ac:dyDescent="0.3">
      <c r="A1139" t="s">
        <v>3417</v>
      </c>
      <c r="B1139" t="s">
        <v>961</v>
      </c>
      <c r="C1139" t="s">
        <v>6288</v>
      </c>
      <c r="D1139" t="s">
        <v>6295</v>
      </c>
      <c r="E1139" t="str">
        <f t="shared" si="85"/>
        <v>United States</v>
      </c>
      <c r="F1139" s="1">
        <f t="shared" si="86"/>
        <v>70</v>
      </c>
      <c r="G1139">
        <v>0.2</v>
      </c>
      <c r="H1139" s="1">
        <f t="shared" si="87"/>
        <v>56</v>
      </c>
      <c r="I1139" s="3">
        <v>45878</v>
      </c>
      <c r="J1139" s="3" t="str">
        <f t="shared" si="88"/>
        <v>Sat</v>
      </c>
      <c r="K1139" s="2">
        <v>0.73819444444444449</v>
      </c>
      <c r="L1139">
        <f t="shared" si="89"/>
        <v>17</v>
      </c>
      <c r="M1139">
        <f>_xlfn.XLOOKUP(B1139,Email_Data!A:A,Email_Data!C:C,"Organic",0)</f>
        <v>0</v>
      </c>
      <c r="N1139">
        <f>_xlfn.XLOOKUP(Table1[[#This Row],[Filmmaker_ID]],Email_Data!$A:$A,Email_Data!$G:$G,"Not Found")</f>
        <v>18</v>
      </c>
    </row>
    <row r="1140" spans="1:14" x14ac:dyDescent="0.3">
      <c r="A1140" t="s">
        <v>3418</v>
      </c>
      <c r="B1140" t="s">
        <v>659</v>
      </c>
      <c r="C1140" t="s">
        <v>6283</v>
      </c>
      <c r="D1140" t="s">
        <v>6303</v>
      </c>
      <c r="E1140" t="str">
        <f t="shared" si="85"/>
        <v>Canada</v>
      </c>
      <c r="F1140" s="1">
        <f t="shared" si="86"/>
        <v>80</v>
      </c>
      <c r="G1140">
        <v>0.4</v>
      </c>
      <c r="H1140" s="1">
        <f t="shared" si="87"/>
        <v>48</v>
      </c>
      <c r="I1140" s="3">
        <v>45886</v>
      </c>
      <c r="J1140" s="3" t="str">
        <f t="shared" si="88"/>
        <v>Sun</v>
      </c>
      <c r="K1140" s="2">
        <v>0.65347222222222223</v>
      </c>
      <c r="L1140">
        <f t="shared" si="89"/>
        <v>15</v>
      </c>
      <c r="M1140">
        <f>_xlfn.XLOOKUP(B1140,Email_Data!A:A,Email_Data!C:C,"Organic",0)</f>
        <v>0</v>
      </c>
      <c r="N1140">
        <f>_xlfn.XLOOKUP(Table1[[#This Row],[Filmmaker_ID]],Email_Data!$A:$A,Email_Data!$G:$G,"Not Found")</f>
        <v>17</v>
      </c>
    </row>
    <row r="1141" spans="1:14" x14ac:dyDescent="0.3">
      <c r="A1141" t="s">
        <v>3419</v>
      </c>
      <c r="B1141" t="s">
        <v>938</v>
      </c>
      <c r="C1141" t="s">
        <v>6287</v>
      </c>
      <c r="D1141" t="s">
        <v>6303</v>
      </c>
      <c r="E1141" t="str">
        <f t="shared" si="85"/>
        <v>Canada</v>
      </c>
      <c r="F1141" s="1">
        <f t="shared" si="86"/>
        <v>50</v>
      </c>
      <c r="G1141">
        <v>0</v>
      </c>
      <c r="H1141" s="1">
        <f t="shared" si="87"/>
        <v>50</v>
      </c>
      <c r="I1141" s="3">
        <v>45853</v>
      </c>
      <c r="J1141" s="3" t="str">
        <f t="shared" si="88"/>
        <v>Tue</v>
      </c>
      <c r="K1141" s="2">
        <v>0.39305555555555555</v>
      </c>
      <c r="L1141">
        <f t="shared" si="89"/>
        <v>9</v>
      </c>
      <c r="M1141">
        <f>_xlfn.XLOOKUP(B1141,Email_Data!A:A,Email_Data!C:C,"Organic",0)</f>
        <v>0</v>
      </c>
      <c r="N1141">
        <f>_xlfn.XLOOKUP(Table1[[#This Row],[Filmmaker_ID]],Email_Data!$A:$A,Email_Data!$G:$G,"Not Found")</f>
        <v>9</v>
      </c>
    </row>
    <row r="1142" spans="1:14" x14ac:dyDescent="0.3">
      <c r="A1142" t="s">
        <v>3420</v>
      </c>
      <c r="B1142" t="s">
        <v>907</v>
      </c>
      <c r="C1142" t="s">
        <v>6290</v>
      </c>
      <c r="D1142" t="s">
        <v>6297</v>
      </c>
      <c r="E1142" t="str">
        <f t="shared" si="85"/>
        <v>India</v>
      </c>
      <c r="F1142" s="1">
        <f t="shared" si="86"/>
        <v>50</v>
      </c>
      <c r="G1142">
        <v>0</v>
      </c>
      <c r="H1142" s="1">
        <f t="shared" si="87"/>
        <v>50</v>
      </c>
      <c r="I1142" s="3">
        <v>45866</v>
      </c>
      <c r="J1142" s="3" t="str">
        <f t="shared" si="88"/>
        <v>Mon</v>
      </c>
      <c r="K1142" s="2">
        <v>0.52708333333333335</v>
      </c>
      <c r="L1142">
        <f t="shared" si="89"/>
        <v>12</v>
      </c>
      <c r="M1142">
        <f>_xlfn.XLOOKUP(B1142,Email_Data!A:A,Email_Data!C:C,"Organic",0)</f>
        <v>0</v>
      </c>
      <c r="N1142">
        <f>_xlfn.XLOOKUP(Table1[[#This Row],[Filmmaker_ID]],Email_Data!$A:$A,Email_Data!$G:$G,"Not Found")</f>
        <v>9</v>
      </c>
    </row>
    <row r="1143" spans="1:14" x14ac:dyDescent="0.3">
      <c r="A1143" t="s">
        <v>3421</v>
      </c>
      <c r="B1143" t="s">
        <v>962</v>
      </c>
      <c r="C1143" t="s">
        <v>6281</v>
      </c>
      <c r="D1143" t="s">
        <v>6303</v>
      </c>
      <c r="E1143" t="str">
        <f t="shared" si="85"/>
        <v>Canada</v>
      </c>
      <c r="F1143" s="1">
        <f t="shared" si="86"/>
        <v>70</v>
      </c>
      <c r="G1143">
        <v>0</v>
      </c>
      <c r="H1143" s="1">
        <f t="shared" si="87"/>
        <v>70</v>
      </c>
      <c r="I1143" s="3">
        <v>45891</v>
      </c>
      <c r="J1143" s="3" t="str">
        <f t="shared" si="88"/>
        <v>Fri</v>
      </c>
      <c r="K1143" s="2">
        <v>0.56944444444444442</v>
      </c>
      <c r="L1143">
        <f t="shared" si="89"/>
        <v>13</v>
      </c>
      <c r="M1143" t="str">
        <f>_xlfn.XLOOKUP(B1143,Email_Data!A:A,Email_Data!C:C,"Organic",0)</f>
        <v>Organic</v>
      </c>
      <c r="N1143" t="str">
        <f>_xlfn.XLOOKUP(Table1[[#This Row],[Filmmaker_ID]],Email_Data!$A:$A,Email_Data!$G:$G,"Not Found")</f>
        <v>Not Found</v>
      </c>
    </row>
    <row r="1144" spans="1:14" x14ac:dyDescent="0.3">
      <c r="A1144" t="s">
        <v>3422</v>
      </c>
      <c r="B1144" t="s">
        <v>963</v>
      </c>
      <c r="C1144" t="s">
        <v>6291</v>
      </c>
      <c r="D1144" t="s">
        <v>6307</v>
      </c>
      <c r="E1144" t="str">
        <f t="shared" si="85"/>
        <v>Brazil</v>
      </c>
      <c r="F1144" s="1">
        <f t="shared" si="86"/>
        <v>50</v>
      </c>
      <c r="G1144">
        <v>0.3</v>
      </c>
      <c r="H1144" s="1">
        <f t="shared" si="87"/>
        <v>35</v>
      </c>
      <c r="I1144" s="3">
        <v>45886</v>
      </c>
      <c r="J1144" s="3" t="str">
        <f t="shared" si="88"/>
        <v>Sun</v>
      </c>
      <c r="K1144" s="2">
        <v>0.48333333333333334</v>
      </c>
      <c r="L1144">
        <f t="shared" si="89"/>
        <v>11</v>
      </c>
      <c r="M1144" t="str">
        <f>_xlfn.XLOOKUP(B1144,Email_Data!A:A,Email_Data!C:C,"Organic",0)</f>
        <v>Organic</v>
      </c>
      <c r="N1144" t="str">
        <f>_xlfn.XLOOKUP(Table1[[#This Row],[Filmmaker_ID]],Email_Data!$A:$A,Email_Data!$G:$G,"Not Found")</f>
        <v>Not Found</v>
      </c>
    </row>
    <row r="1145" spans="1:14" x14ac:dyDescent="0.3">
      <c r="A1145" t="s">
        <v>3423</v>
      </c>
      <c r="B1145" t="s">
        <v>964</v>
      </c>
      <c r="C1145" t="s">
        <v>6289</v>
      </c>
      <c r="D1145" t="s">
        <v>6317</v>
      </c>
      <c r="E1145" t="str">
        <f t="shared" si="85"/>
        <v>Others</v>
      </c>
      <c r="F1145" s="1">
        <f t="shared" si="86"/>
        <v>50</v>
      </c>
      <c r="G1145">
        <v>0.1</v>
      </c>
      <c r="H1145" s="1">
        <f t="shared" si="87"/>
        <v>45</v>
      </c>
      <c r="I1145" s="3">
        <v>45853</v>
      </c>
      <c r="J1145" s="3" t="str">
        <f t="shared" si="88"/>
        <v>Tue</v>
      </c>
      <c r="K1145" s="2">
        <v>0.50555555555555554</v>
      </c>
      <c r="L1145">
        <f t="shared" si="89"/>
        <v>12</v>
      </c>
      <c r="M1145">
        <f>_xlfn.XLOOKUP(B1145,Email_Data!A:A,Email_Data!C:C,"Organic",0)</f>
        <v>1</v>
      </c>
      <c r="N1145">
        <f>_xlfn.XLOOKUP(Table1[[#This Row],[Filmmaker_ID]],Email_Data!$A:$A,Email_Data!$G:$G,"Not Found")</f>
        <v>10</v>
      </c>
    </row>
    <row r="1146" spans="1:14" x14ac:dyDescent="0.3">
      <c r="A1146" t="s">
        <v>3424</v>
      </c>
      <c r="B1146" t="s">
        <v>666</v>
      </c>
      <c r="C1146" t="s">
        <v>6291</v>
      </c>
      <c r="D1146" t="s">
        <v>6307</v>
      </c>
      <c r="E1146" t="str">
        <f t="shared" si="85"/>
        <v>Brazil</v>
      </c>
      <c r="F1146" s="1">
        <f t="shared" si="86"/>
        <v>50</v>
      </c>
      <c r="G1146">
        <v>0.1</v>
      </c>
      <c r="H1146" s="1">
        <f t="shared" si="87"/>
        <v>45</v>
      </c>
      <c r="I1146" s="3">
        <v>45898</v>
      </c>
      <c r="J1146" s="3" t="str">
        <f t="shared" si="88"/>
        <v>Fri</v>
      </c>
      <c r="K1146" s="2">
        <v>0.49305555555555558</v>
      </c>
      <c r="L1146">
        <f t="shared" si="89"/>
        <v>11</v>
      </c>
      <c r="M1146">
        <f>_xlfn.XLOOKUP(B1146,Email_Data!A:A,Email_Data!C:C,"Organic",0)</f>
        <v>0</v>
      </c>
      <c r="N1146">
        <f>_xlfn.XLOOKUP(Table1[[#This Row],[Filmmaker_ID]],Email_Data!$A:$A,Email_Data!$G:$G,"Not Found")</f>
        <v>19</v>
      </c>
    </row>
    <row r="1147" spans="1:14" x14ac:dyDescent="0.3">
      <c r="A1147" t="s">
        <v>3425</v>
      </c>
      <c r="B1147" t="s">
        <v>965</v>
      </c>
      <c r="C1147" t="s">
        <v>6284</v>
      </c>
      <c r="D1147" t="s">
        <v>6309</v>
      </c>
      <c r="E1147" t="str">
        <f t="shared" si="85"/>
        <v>France</v>
      </c>
      <c r="F1147" s="1">
        <f t="shared" si="86"/>
        <v>50</v>
      </c>
      <c r="G1147">
        <v>0.4</v>
      </c>
      <c r="H1147" s="1">
        <f t="shared" si="87"/>
        <v>30</v>
      </c>
      <c r="I1147" s="3">
        <v>45869</v>
      </c>
      <c r="J1147" s="3" t="str">
        <f t="shared" si="88"/>
        <v>Thu</v>
      </c>
      <c r="K1147" s="2">
        <v>0.65416666666666667</v>
      </c>
      <c r="L1147">
        <f t="shared" si="89"/>
        <v>15</v>
      </c>
      <c r="M1147" t="str">
        <f>_xlfn.XLOOKUP(B1147,Email_Data!A:A,Email_Data!C:C,"Organic",0)</f>
        <v>Organic</v>
      </c>
      <c r="N1147" t="str">
        <f>_xlfn.XLOOKUP(Table1[[#This Row],[Filmmaker_ID]],Email_Data!$A:$A,Email_Data!$G:$G,"Not Found")</f>
        <v>Not Found</v>
      </c>
    </row>
    <row r="1148" spans="1:14" x14ac:dyDescent="0.3">
      <c r="A1148" t="s">
        <v>3426</v>
      </c>
      <c r="B1148" t="s">
        <v>17</v>
      </c>
      <c r="C1148" t="s">
        <v>6281</v>
      </c>
      <c r="D1148" t="s">
        <v>6295</v>
      </c>
      <c r="E1148" t="str">
        <f t="shared" si="85"/>
        <v>United States</v>
      </c>
      <c r="F1148" s="1">
        <f t="shared" si="86"/>
        <v>70</v>
      </c>
      <c r="G1148">
        <v>0.1</v>
      </c>
      <c r="H1148" s="1">
        <f t="shared" si="87"/>
        <v>63</v>
      </c>
      <c r="I1148" s="3">
        <v>45863</v>
      </c>
      <c r="J1148" s="3" t="str">
        <f t="shared" si="88"/>
        <v>Fri</v>
      </c>
      <c r="K1148" s="2">
        <v>0.44374999999999998</v>
      </c>
      <c r="L1148">
        <f t="shared" si="89"/>
        <v>10</v>
      </c>
      <c r="M1148" t="str">
        <f>_xlfn.XLOOKUP(B1148,Email_Data!A:A,Email_Data!C:C,"Organic",0)</f>
        <v>Organic</v>
      </c>
      <c r="N1148" t="str">
        <f>_xlfn.XLOOKUP(Table1[[#This Row],[Filmmaker_ID]],Email_Data!$A:$A,Email_Data!$G:$G,"Not Found")</f>
        <v>Not Found</v>
      </c>
    </row>
    <row r="1149" spans="1:14" x14ac:dyDescent="0.3">
      <c r="A1149" t="s">
        <v>3427</v>
      </c>
      <c r="B1149" t="s">
        <v>966</v>
      </c>
      <c r="C1149" t="s">
        <v>6282</v>
      </c>
      <c r="D1149" t="s">
        <v>6301</v>
      </c>
      <c r="E1149" t="str">
        <f t="shared" si="85"/>
        <v>Germany</v>
      </c>
      <c r="F1149" s="1">
        <f t="shared" si="86"/>
        <v>70</v>
      </c>
      <c r="G1149">
        <v>0.3</v>
      </c>
      <c r="H1149" s="1">
        <f t="shared" si="87"/>
        <v>49</v>
      </c>
      <c r="I1149" s="3">
        <v>45882</v>
      </c>
      <c r="J1149" s="3" t="str">
        <f t="shared" si="88"/>
        <v>Wed</v>
      </c>
      <c r="K1149" s="2">
        <v>0.62291666666666667</v>
      </c>
      <c r="L1149">
        <f t="shared" si="89"/>
        <v>14</v>
      </c>
      <c r="M1149" t="str">
        <f>_xlfn.XLOOKUP(B1149,Email_Data!A:A,Email_Data!C:C,"Organic",0)</f>
        <v>Organic</v>
      </c>
      <c r="N1149" t="str">
        <f>_xlfn.XLOOKUP(Table1[[#This Row],[Filmmaker_ID]],Email_Data!$A:$A,Email_Data!$G:$G,"Not Found")</f>
        <v>Not Found</v>
      </c>
    </row>
    <row r="1150" spans="1:14" x14ac:dyDescent="0.3">
      <c r="A1150" t="s">
        <v>3428</v>
      </c>
      <c r="B1150" t="s">
        <v>967</v>
      </c>
      <c r="C1150" t="s">
        <v>6288</v>
      </c>
      <c r="D1150" t="s">
        <v>6295</v>
      </c>
      <c r="E1150" t="str">
        <f t="shared" si="85"/>
        <v>United States</v>
      </c>
      <c r="F1150" s="1">
        <f t="shared" si="86"/>
        <v>70</v>
      </c>
      <c r="G1150">
        <v>0.4</v>
      </c>
      <c r="H1150" s="1">
        <f t="shared" si="87"/>
        <v>42</v>
      </c>
      <c r="I1150" s="3">
        <v>45894</v>
      </c>
      <c r="J1150" s="3" t="str">
        <f t="shared" si="88"/>
        <v>Mon</v>
      </c>
      <c r="K1150" s="2">
        <v>0.56805555555555554</v>
      </c>
      <c r="L1150">
        <f t="shared" si="89"/>
        <v>13</v>
      </c>
      <c r="M1150" t="str">
        <f>_xlfn.XLOOKUP(B1150,Email_Data!A:A,Email_Data!C:C,"Organic",0)</f>
        <v>Organic</v>
      </c>
      <c r="N1150" t="str">
        <f>_xlfn.XLOOKUP(Table1[[#This Row],[Filmmaker_ID]],Email_Data!$A:$A,Email_Data!$G:$G,"Not Found")</f>
        <v>Not Found</v>
      </c>
    </row>
    <row r="1151" spans="1:14" x14ac:dyDescent="0.3">
      <c r="A1151" t="s">
        <v>3429</v>
      </c>
      <c r="B1151" t="s">
        <v>584</v>
      </c>
      <c r="C1151" t="s">
        <v>6288</v>
      </c>
      <c r="D1151" t="s">
        <v>6299</v>
      </c>
      <c r="E1151" t="str">
        <f t="shared" si="85"/>
        <v>United Kingdom</v>
      </c>
      <c r="F1151" s="1">
        <f t="shared" si="86"/>
        <v>70</v>
      </c>
      <c r="G1151">
        <v>0.3</v>
      </c>
      <c r="H1151" s="1">
        <f t="shared" si="87"/>
        <v>49</v>
      </c>
      <c r="I1151" s="3">
        <v>45888</v>
      </c>
      <c r="J1151" s="3" t="str">
        <f t="shared" si="88"/>
        <v>Tue</v>
      </c>
      <c r="K1151" s="2">
        <v>0.72569444444444442</v>
      </c>
      <c r="L1151">
        <f t="shared" si="89"/>
        <v>17</v>
      </c>
      <c r="M1151">
        <f>_xlfn.XLOOKUP(B1151,Email_Data!A:A,Email_Data!C:C,"Organic",0)</f>
        <v>0</v>
      </c>
      <c r="N1151">
        <f>_xlfn.XLOOKUP(Table1[[#This Row],[Filmmaker_ID]],Email_Data!$A:$A,Email_Data!$G:$G,"Not Found")</f>
        <v>14</v>
      </c>
    </row>
    <row r="1152" spans="1:14" x14ac:dyDescent="0.3">
      <c r="A1152" t="s">
        <v>3430</v>
      </c>
      <c r="B1152" t="s">
        <v>670</v>
      </c>
      <c r="C1152" t="s">
        <v>6281</v>
      </c>
      <c r="D1152" t="s">
        <v>6313</v>
      </c>
      <c r="E1152" t="str">
        <f t="shared" si="85"/>
        <v>South Korea</v>
      </c>
      <c r="F1152" s="1">
        <f t="shared" si="86"/>
        <v>70</v>
      </c>
      <c r="G1152">
        <v>0.3</v>
      </c>
      <c r="H1152" s="1">
        <f t="shared" si="87"/>
        <v>49</v>
      </c>
      <c r="I1152" s="3">
        <v>45849</v>
      </c>
      <c r="J1152" s="3" t="str">
        <f t="shared" si="88"/>
        <v>Fri</v>
      </c>
      <c r="K1152" s="2">
        <v>0.57291666666666663</v>
      </c>
      <c r="L1152">
        <f t="shared" si="89"/>
        <v>13</v>
      </c>
      <c r="M1152">
        <f>_xlfn.XLOOKUP(B1152,Email_Data!A:A,Email_Data!C:C,"Organic",0)</f>
        <v>0</v>
      </c>
      <c r="N1152">
        <f>_xlfn.XLOOKUP(Table1[[#This Row],[Filmmaker_ID]],Email_Data!$A:$A,Email_Data!$G:$G,"Not Found")</f>
        <v>7</v>
      </c>
    </row>
    <row r="1153" spans="1:14" x14ac:dyDescent="0.3">
      <c r="A1153" t="s">
        <v>3431</v>
      </c>
      <c r="B1153" t="s">
        <v>968</v>
      </c>
      <c r="C1153" t="s">
        <v>6281</v>
      </c>
      <c r="D1153" t="s">
        <v>6297</v>
      </c>
      <c r="E1153" t="str">
        <f t="shared" si="85"/>
        <v>India</v>
      </c>
      <c r="F1153" s="1">
        <f t="shared" si="86"/>
        <v>70</v>
      </c>
      <c r="G1153">
        <v>0.2</v>
      </c>
      <c r="H1153" s="1">
        <f t="shared" si="87"/>
        <v>56</v>
      </c>
      <c r="I1153" s="3">
        <v>45839</v>
      </c>
      <c r="J1153" s="3" t="str">
        <f t="shared" si="88"/>
        <v>Tue</v>
      </c>
      <c r="K1153" s="2">
        <v>0.67291666666666672</v>
      </c>
      <c r="L1153">
        <f t="shared" si="89"/>
        <v>16</v>
      </c>
      <c r="M1153">
        <f>_xlfn.XLOOKUP(B1153,Email_Data!A:A,Email_Data!C:C,"Organic",0)</f>
        <v>1</v>
      </c>
      <c r="N1153">
        <f>_xlfn.XLOOKUP(Table1[[#This Row],[Filmmaker_ID]],Email_Data!$A:$A,Email_Data!$G:$G,"Not Found")</f>
        <v>18</v>
      </c>
    </row>
    <row r="1154" spans="1:14" x14ac:dyDescent="0.3">
      <c r="A1154" t="s">
        <v>3432</v>
      </c>
      <c r="B1154" t="s">
        <v>969</v>
      </c>
      <c r="C1154" t="s">
        <v>6291</v>
      </c>
      <c r="D1154" t="s">
        <v>6317</v>
      </c>
      <c r="E1154" t="str">
        <f t="shared" ref="E1154:E1217" si="90">VLOOKUP(D1154,CODECHECK,2,FALSE)</f>
        <v>Others</v>
      </c>
      <c r="F1154" s="1">
        <f t="shared" ref="F1154:F1217" si="91">VLOOKUP(C1154,Pricelist,2,FALSE)</f>
        <v>50</v>
      </c>
      <c r="G1154">
        <v>0</v>
      </c>
      <c r="H1154" s="1">
        <f t="shared" ref="H1154:H1217" si="92">F1154-(G1154*F1154)</f>
        <v>50</v>
      </c>
      <c r="I1154" s="3">
        <v>45870</v>
      </c>
      <c r="J1154" s="3" t="str">
        <f t="shared" ref="J1154:J1217" si="93">TEXT(I1154,"ddd")</f>
        <v>Fri</v>
      </c>
      <c r="K1154" s="2">
        <v>0.69444444444444442</v>
      </c>
      <c r="L1154">
        <f t="shared" ref="L1154:L1217" si="94">HOUR(K1154)</f>
        <v>16</v>
      </c>
      <c r="M1154" t="str">
        <f>_xlfn.XLOOKUP(B1154,Email_Data!A:A,Email_Data!C:C,"Organic",0)</f>
        <v>Organic</v>
      </c>
      <c r="N1154" t="str">
        <f>_xlfn.XLOOKUP(Table1[[#This Row],[Filmmaker_ID]],Email_Data!$A:$A,Email_Data!$G:$G,"Not Found")</f>
        <v>Not Found</v>
      </c>
    </row>
    <row r="1155" spans="1:14" x14ac:dyDescent="0.3">
      <c r="A1155" t="s">
        <v>3433</v>
      </c>
      <c r="B1155" t="s">
        <v>970</v>
      </c>
      <c r="C1155" t="s">
        <v>6286</v>
      </c>
      <c r="D1155" t="s">
        <v>6301</v>
      </c>
      <c r="E1155" t="str">
        <f t="shared" si="90"/>
        <v>Germany</v>
      </c>
      <c r="F1155" s="1">
        <f t="shared" si="91"/>
        <v>50</v>
      </c>
      <c r="G1155">
        <v>0.3</v>
      </c>
      <c r="H1155" s="1">
        <f t="shared" si="92"/>
        <v>35</v>
      </c>
      <c r="I1155" s="3">
        <v>45888</v>
      </c>
      <c r="J1155" s="3" t="str">
        <f t="shared" si="93"/>
        <v>Tue</v>
      </c>
      <c r="K1155" s="2">
        <v>0.74097222222222225</v>
      </c>
      <c r="L1155">
        <f t="shared" si="94"/>
        <v>17</v>
      </c>
      <c r="M1155">
        <f>_xlfn.XLOOKUP(B1155,Email_Data!A:A,Email_Data!C:C,"Organic",0)</f>
        <v>0</v>
      </c>
      <c r="N1155">
        <f>_xlfn.XLOOKUP(Table1[[#This Row],[Filmmaker_ID]],Email_Data!$A:$A,Email_Data!$G:$G,"Not Found")</f>
        <v>9</v>
      </c>
    </row>
    <row r="1156" spans="1:14" x14ac:dyDescent="0.3">
      <c r="A1156" t="s">
        <v>3434</v>
      </c>
      <c r="B1156" t="s">
        <v>8</v>
      </c>
      <c r="C1156" t="s">
        <v>6286</v>
      </c>
      <c r="D1156" t="s">
        <v>6295</v>
      </c>
      <c r="E1156" t="str">
        <f t="shared" si="90"/>
        <v>United States</v>
      </c>
      <c r="F1156" s="1">
        <f t="shared" si="91"/>
        <v>50</v>
      </c>
      <c r="G1156">
        <v>0</v>
      </c>
      <c r="H1156" s="1">
        <f t="shared" si="92"/>
        <v>50</v>
      </c>
      <c r="I1156" s="3">
        <v>45867</v>
      </c>
      <c r="J1156" s="3" t="str">
        <f t="shared" si="93"/>
        <v>Tue</v>
      </c>
      <c r="K1156" s="2">
        <v>0.51597222222222228</v>
      </c>
      <c r="L1156">
        <f t="shared" si="94"/>
        <v>12</v>
      </c>
      <c r="M1156" t="str">
        <f>_xlfn.XLOOKUP(B1156,Email_Data!A:A,Email_Data!C:C,"Organic",0)</f>
        <v>Organic</v>
      </c>
      <c r="N1156" t="str">
        <f>_xlfn.XLOOKUP(Table1[[#This Row],[Filmmaker_ID]],Email_Data!$A:$A,Email_Data!$G:$G,"Not Found")</f>
        <v>Not Found</v>
      </c>
    </row>
    <row r="1157" spans="1:14" x14ac:dyDescent="0.3">
      <c r="A1157" t="s">
        <v>3435</v>
      </c>
      <c r="B1157" t="s">
        <v>971</v>
      </c>
      <c r="C1157" t="s">
        <v>6287</v>
      </c>
      <c r="D1157" t="s">
        <v>6311</v>
      </c>
      <c r="E1157" t="str">
        <f t="shared" si="90"/>
        <v>Mexico</v>
      </c>
      <c r="F1157" s="1">
        <f t="shared" si="91"/>
        <v>50</v>
      </c>
      <c r="G1157">
        <v>0.2</v>
      </c>
      <c r="H1157" s="1">
        <f t="shared" si="92"/>
        <v>40</v>
      </c>
      <c r="I1157" s="3">
        <v>45872</v>
      </c>
      <c r="J1157" s="3" t="str">
        <f t="shared" si="93"/>
        <v>Sun</v>
      </c>
      <c r="K1157" s="2">
        <v>0.60486111111111107</v>
      </c>
      <c r="L1157">
        <f t="shared" si="94"/>
        <v>14</v>
      </c>
      <c r="M1157">
        <f>_xlfn.XLOOKUP(B1157,Email_Data!A:A,Email_Data!C:C,"Organic",0)</f>
        <v>0</v>
      </c>
      <c r="N1157">
        <f>_xlfn.XLOOKUP(Table1[[#This Row],[Filmmaker_ID]],Email_Data!$A:$A,Email_Data!$G:$G,"Not Found")</f>
        <v>18</v>
      </c>
    </row>
    <row r="1158" spans="1:14" x14ac:dyDescent="0.3">
      <c r="A1158" t="s">
        <v>3436</v>
      </c>
      <c r="B1158" t="s">
        <v>972</v>
      </c>
      <c r="C1158" t="s">
        <v>6284</v>
      </c>
      <c r="D1158" t="s">
        <v>6295</v>
      </c>
      <c r="E1158" t="str">
        <f t="shared" si="90"/>
        <v>United States</v>
      </c>
      <c r="F1158" s="1">
        <f t="shared" si="91"/>
        <v>50</v>
      </c>
      <c r="G1158">
        <v>0.4</v>
      </c>
      <c r="H1158" s="1">
        <f t="shared" si="92"/>
        <v>30</v>
      </c>
      <c r="I1158" s="3">
        <v>45888</v>
      </c>
      <c r="J1158" s="3" t="str">
        <f t="shared" si="93"/>
        <v>Tue</v>
      </c>
      <c r="K1158" s="2">
        <v>0.57013888888888886</v>
      </c>
      <c r="L1158">
        <f t="shared" si="94"/>
        <v>13</v>
      </c>
      <c r="M1158">
        <f>_xlfn.XLOOKUP(B1158,Email_Data!A:A,Email_Data!C:C,"Organic",0)</f>
        <v>0</v>
      </c>
      <c r="N1158">
        <f>_xlfn.XLOOKUP(Table1[[#This Row],[Filmmaker_ID]],Email_Data!$A:$A,Email_Data!$G:$G,"Not Found")</f>
        <v>10</v>
      </c>
    </row>
    <row r="1159" spans="1:14" x14ac:dyDescent="0.3">
      <c r="A1159" t="s">
        <v>3437</v>
      </c>
      <c r="B1159" t="s">
        <v>973</v>
      </c>
      <c r="C1159" t="s">
        <v>6290</v>
      </c>
      <c r="D1159" t="s">
        <v>6297</v>
      </c>
      <c r="E1159" t="str">
        <f t="shared" si="90"/>
        <v>India</v>
      </c>
      <c r="F1159" s="1">
        <f t="shared" si="91"/>
        <v>50</v>
      </c>
      <c r="G1159">
        <v>0.2</v>
      </c>
      <c r="H1159" s="1">
        <f t="shared" si="92"/>
        <v>40</v>
      </c>
      <c r="I1159" s="3">
        <v>45858</v>
      </c>
      <c r="J1159" s="3" t="str">
        <f t="shared" si="93"/>
        <v>Sun</v>
      </c>
      <c r="K1159" s="2">
        <v>0.48541666666666666</v>
      </c>
      <c r="L1159">
        <f t="shared" si="94"/>
        <v>11</v>
      </c>
      <c r="M1159">
        <f>_xlfn.XLOOKUP(B1159,Email_Data!A:A,Email_Data!C:C,"Organic",0)</f>
        <v>0</v>
      </c>
      <c r="N1159">
        <f>_xlfn.XLOOKUP(Table1[[#This Row],[Filmmaker_ID]],Email_Data!$A:$A,Email_Data!$G:$G,"Not Found")</f>
        <v>19</v>
      </c>
    </row>
    <row r="1160" spans="1:14" x14ac:dyDescent="0.3">
      <c r="A1160" t="s">
        <v>3438</v>
      </c>
      <c r="B1160" t="s">
        <v>602</v>
      </c>
      <c r="C1160" t="s">
        <v>6289</v>
      </c>
      <c r="D1160" t="s">
        <v>6301</v>
      </c>
      <c r="E1160" t="str">
        <f t="shared" si="90"/>
        <v>Germany</v>
      </c>
      <c r="F1160" s="1">
        <f t="shared" si="91"/>
        <v>50</v>
      </c>
      <c r="G1160">
        <v>0.3</v>
      </c>
      <c r="H1160" s="1">
        <f t="shared" si="92"/>
        <v>35</v>
      </c>
      <c r="I1160" s="3">
        <v>45858</v>
      </c>
      <c r="J1160" s="3" t="str">
        <f t="shared" si="93"/>
        <v>Sun</v>
      </c>
      <c r="K1160" s="2">
        <v>0.47638888888888886</v>
      </c>
      <c r="L1160">
        <f t="shared" si="94"/>
        <v>11</v>
      </c>
      <c r="M1160" t="str">
        <f>_xlfn.XLOOKUP(B1160,Email_Data!A:A,Email_Data!C:C,"Organic",0)</f>
        <v>Organic</v>
      </c>
      <c r="N1160" t="str">
        <f>_xlfn.XLOOKUP(Table1[[#This Row],[Filmmaker_ID]],Email_Data!$A:$A,Email_Data!$G:$G,"Not Found")</f>
        <v>Not Found</v>
      </c>
    </row>
    <row r="1161" spans="1:14" x14ac:dyDescent="0.3">
      <c r="A1161" t="s">
        <v>3439</v>
      </c>
      <c r="B1161" t="s">
        <v>974</v>
      </c>
      <c r="C1161" t="s">
        <v>6283</v>
      </c>
      <c r="D1161" t="s">
        <v>6317</v>
      </c>
      <c r="E1161" t="str">
        <f t="shared" si="90"/>
        <v>Others</v>
      </c>
      <c r="F1161" s="1">
        <f t="shared" si="91"/>
        <v>80</v>
      </c>
      <c r="G1161">
        <v>0.3</v>
      </c>
      <c r="H1161" s="1">
        <f t="shared" si="92"/>
        <v>56</v>
      </c>
      <c r="I1161" s="3">
        <v>45862</v>
      </c>
      <c r="J1161" s="3" t="str">
        <f t="shared" si="93"/>
        <v>Thu</v>
      </c>
      <c r="K1161" s="2">
        <v>0.71458333333333335</v>
      </c>
      <c r="L1161">
        <f t="shared" si="94"/>
        <v>17</v>
      </c>
      <c r="M1161">
        <f>_xlfn.XLOOKUP(B1161,Email_Data!A:A,Email_Data!C:C,"Organic",0)</f>
        <v>1</v>
      </c>
      <c r="N1161">
        <f>_xlfn.XLOOKUP(Table1[[#This Row],[Filmmaker_ID]],Email_Data!$A:$A,Email_Data!$G:$G,"Not Found")</f>
        <v>16</v>
      </c>
    </row>
    <row r="1162" spans="1:14" x14ac:dyDescent="0.3">
      <c r="A1162" t="s">
        <v>3440</v>
      </c>
      <c r="B1162" t="s">
        <v>975</v>
      </c>
      <c r="C1162" t="s">
        <v>6282</v>
      </c>
      <c r="D1162" t="s">
        <v>6295</v>
      </c>
      <c r="E1162" t="str">
        <f t="shared" si="90"/>
        <v>United States</v>
      </c>
      <c r="F1162" s="1">
        <f t="shared" si="91"/>
        <v>70</v>
      </c>
      <c r="G1162">
        <v>0.3</v>
      </c>
      <c r="H1162" s="1">
        <f t="shared" si="92"/>
        <v>49</v>
      </c>
      <c r="I1162" s="3">
        <v>45847</v>
      </c>
      <c r="J1162" s="3" t="str">
        <f t="shared" si="93"/>
        <v>Wed</v>
      </c>
      <c r="K1162" s="2">
        <v>0.59444444444444444</v>
      </c>
      <c r="L1162">
        <f t="shared" si="94"/>
        <v>14</v>
      </c>
      <c r="M1162" t="str">
        <f>_xlfn.XLOOKUP(B1162,Email_Data!A:A,Email_Data!C:C,"Organic",0)</f>
        <v>Organic</v>
      </c>
      <c r="N1162" t="str">
        <f>_xlfn.XLOOKUP(Table1[[#This Row],[Filmmaker_ID]],Email_Data!$A:$A,Email_Data!$G:$G,"Not Found")</f>
        <v>Not Found</v>
      </c>
    </row>
    <row r="1163" spans="1:14" x14ac:dyDescent="0.3">
      <c r="A1163" t="s">
        <v>3441</v>
      </c>
      <c r="B1163" t="s">
        <v>342</v>
      </c>
      <c r="C1163" t="s">
        <v>6292</v>
      </c>
      <c r="D1163" t="s">
        <v>6299</v>
      </c>
      <c r="E1163" t="str">
        <f t="shared" si="90"/>
        <v>United Kingdom</v>
      </c>
      <c r="F1163" s="1">
        <f t="shared" si="91"/>
        <v>80</v>
      </c>
      <c r="G1163">
        <v>0</v>
      </c>
      <c r="H1163" s="1">
        <f t="shared" si="92"/>
        <v>80</v>
      </c>
      <c r="I1163" s="3">
        <v>45885</v>
      </c>
      <c r="J1163" s="3" t="str">
        <f t="shared" si="93"/>
        <v>Sat</v>
      </c>
      <c r="K1163" s="2">
        <v>0.64861111111111114</v>
      </c>
      <c r="L1163">
        <f t="shared" si="94"/>
        <v>15</v>
      </c>
      <c r="M1163">
        <f>_xlfn.XLOOKUP(B1163,Email_Data!A:A,Email_Data!C:C,"Organic",0)</f>
        <v>0</v>
      </c>
      <c r="N1163">
        <f>_xlfn.XLOOKUP(Table1[[#This Row],[Filmmaker_ID]],Email_Data!$A:$A,Email_Data!$G:$G,"Not Found")</f>
        <v>18</v>
      </c>
    </row>
    <row r="1164" spans="1:14" x14ac:dyDescent="0.3">
      <c r="A1164" t="s">
        <v>3442</v>
      </c>
      <c r="B1164" t="s">
        <v>976</v>
      </c>
      <c r="C1164" t="s">
        <v>6290</v>
      </c>
      <c r="D1164" t="s">
        <v>6317</v>
      </c>
      <c r="E1164" t="str">
        <f t="shared" si="90"/>
        <v>Others</v>
      </c>
      <c r="F1164" s="1">
        <f t="shared" si="91"/>
        <v>50</v>
      </c>
      <c r="G1164">
        <v>0.4</v>
      </c>
      <c r="H1164" s="1">
        <f t="shared" si="92"/>
        <v>30</v>
      </c>
      <c r="I1164" s="3">
        <v>45894</v>
      </c>
      <c r="J1164" s="3" t="str">
        <f t="shared" si="93"/>
        <v>Mon</v>
      </c>
      <c r="K1164" s="2">
        <v>0.69305555555555554</v>
      </c>
      <c r="L1164">
        <f t="shared" si="94"/>
        <v>16</v>
      </c>
      <c r="M1164">
        <f>_xlfn.XLOOKUP(B1164,Email_Data!A:A,Email_Data!C:C,"Organic",0)</f>
        <v>0</v>
      </c>
      <c r="N1164">
        <f>_xlfn.XLOOKUP(Table1[[#This Row],[Filmmaker_ID]],Email_Data!$A:$A,Email_Data!$G:$G,"Not Found")</f>
        <v>13</v>
      </c>
    </row>
    <row r="1165" spans="1:14" x14ac:dyDescent="0.3">
      <c r="A1165" t="s">
        <v>3443</v>
      </c>
      <c r="B1165" t="s">
        <v>228</v>
      </c>
      <c r="C1165" t="s">
        <v>6287</v>
      </c>
      <c r="D1165" t="s">
        <v>6305</v>
      </c>
      <c r="E1165" t="str">
        <f t="shared" si="90"/>
        <v>Australia</v>
      </c>
      <c r="F1165" s="1">
        <f t="shared" si="91"/>
        <v>50</v>
      </c>
      <c r="G1165">
        <v>0.3</v>
      </c>
      <c r="H1165" s="1">
        <f t="shared" si="92"/>
        <v>35</v>
      </c>
      <c r="I1165" s="3">
        <v>45880</v>
      </c>
      <c r="J1165" s="3" t="str">
        <f t="shared" si="93"/>
        <v>Mon</v>
      </c>
      <c r="K1165" s="2">
        <v>0.58611111111111114</v>
      </c>
      <c r="L1165">
        <f t="shared" si="94"/>
        <v>14</v>
      </c>
      <c r="M1165" t="str">
        <f>_xlfn.XLOOKUP(B1165,Email_Data!A:A,Email_Data!C:C,"Organic",0)</f>
        <v>Organic</v>
      </c>
      <c r="N1165" t="str">
        <f>_xlfn.XLOOKUP(Table1[[#This Row],[Filmmaker_ID]],Email_Data!$A:$A,Email_Data!$G:$G,"Not Found")</f>
        <v>Not Found</v>
      </c>
    </row>
    <row r="1166" spans="1:14" x14ac:dyDescent="0.3">
      <c r="A1166" t="s">
        <v>3444</v>
      </c>
      <c r="B1166" t="s">
        <v>977</v>
      </c>
      <c r="C1166" t="s">
        <v>6289</v>
      </c>
      <c r="D1166" t="s">
        <v>6297</v>
      </c>
      <c r="E1166" t="str">
        <f t="shared" si="90"/>
        <v>India</v>
      </c>
      <c r="F1166" s="1">
        <f t="shared" si="91"/>
        <v>50</v>
      </c>
      <c r="G1166">
        <v>0.3</v>
      </c>
      <c r="H1166" s="1">
        <f t="shared" si="92"/>
        <v>35</v>
      </c>
      <c r="I1166" s="3">
        <v>45890</v>
      </c>
      <c r="J1166" s="3" t="str">
        <f t="shared" si="93"/>
        <v>Thu</v>
      </c>
      <c r="K1166" s="2">
        <v>0.37986111111111109</v>
      </c>
      <c r="L1166">
        <f t="shared" si="94"/>
        <v>9</v>
      </c>
      <c r="M1166">
        <f>_xlfn.XLOOKUP(B1166,Email_Data!A:A,Email_Data!C:C,"Organic",0)</f>
        <v>1</v>
      </c>
      <c r="N1166">
        <f>_xlfn.XLOOKUP(Table1[[#This Row],[Filmmaker_ID]],Email_Data!$A:$A,Email_Data!$G:$G,"Not Found")</f>
        <v>11</v>
      </c>
    </row>
    <row r="1167" spans="1:14" x14ac:dyDescent="0.3">
      <c r="A1167" t="s">
        <v>3445</v>
      </c>
      <c r="B1167" t="s">
        <v>978</v>
      </c>
      <c r="C1167" t="s">
        <v>6283</v>
      </c>
      <c r="D1167" t="s">
        <v>6313</v>
      </c>
      <c r="E1167" t="str">
        <f t="shared" si="90"/>
        <v>South Korea</v>
      </c>
      <c r="F1167" s="1">
        <f t="shared" si="91"/>
        <v>80</v>
      </c>
      <c r="G1167">
        <v>0.2</v>
      </c>
      <c r="H1167" s="1">
        <f t="shared" si="92"/>
        <v>64</v>
      </c>
      <c r="I1167" s="3">
        <v>45896</v>
      </c>
      <c r="J1167" s="3" t="str">
        <f t="shared" si="93"/>
        <v>Wed</v>
      </c>
      <c r="K1167" s="2">
        <v>0.52083333333333337</v>
      </c>
      <c r="L1167">
        <f t="shared" si="94"/>
        <v>12</v>
      </c>
      <c r="M1167">
        <f>_xlfn.XLOOKUP(B1167,Email_Data!A:A,Email_Data!C:C,"Organic",0)</f>
        <v>1</v>
      </c>
      <c r="N1167">
        <f>_xlfn.XLOOKUP(Table1[[#This Row],[Filmmaker_ID]],Email_Data!$A:$A,Email_Data!$G:$G,"Not Found")</f>
        <v>17</v>
      </c>
    </row>
    <row r="1168" spans="1:14" x14ac:dyDescent="0.3">
      <c r="A1168" t="s">
        <v>3446</v>
      </c>
      <c r="B1168" t="s">
        <v>979</v>
      </c>
      <c r="C1168" t="s">
        <v>6290</v>
      </c>
      <c r="D1168" t="s">
        <v>6313</v>
      </c>
      <c r="E1168" t="str">
        <f t="shared" si="90"/>
        <v>South Korea</v>
      </c>
      <c r="F1168" s="1">
        <f t="shared" si="91"/>
        <v>50</v>
      </c>
      <c r="G1168">
        <v>0.3</v>
      </c>
      <c r="H1168" s="1">
        <f t="shared" si="92"/>
        <v>35</v>
      </c>
      <c r="I1168" s="3">
        <v>45872</v>
      </c>
      <c r="J1168" s="3" t="str">
        <f t="shared" si="93"/>
        <v>Sun</v>
      </c>
      <c r="K1168" s="2">
        <v>0.38472222222222224</v>
      </c>
      <c r="L1168">
        <f t="shared" si="94"/>
        <v>9</v>
      </c>
      <c r="M1168">
        <f>_xlfn.XLOOKUP(B1168,Email_Data!A:A,Email_Data!C:C,"Organic",0)</f>
        <v>0</v>
      </c>
      <c r="N1168">
        <f>_xlfn.XLOOKUP(Table1[[#This Row],[Filmmaker_ID]],Email_Data!$A:$A,Email_Data!$G:$G,"Not Found")</f>
        <v>9</v>
      </c>
    </row>
    <row r="1169" spans="1:14" x14ac:dyDescent="0.3">
      <c r="A1169" t="s">
        <v>3447</v>
      </c>
      <c r="B1169" t="s">
        <v>493</v>
      </c>
      <c r="C1169" t="s">
        <v>6288</v>
      </c>
      <c r="D1169" t="s">
        <v>6301</v>
      </c>
      <c r="E1169" t="str">
        <f t="shared" si="90"/>
        <v>Germany</v>
      </c>
      <c r="F1169" s="1">
        <f t="shared" si="91"/>
        <v>70</v>
      </c>
      <c r="G1169">
        <v>0</v>
      </c>
      <c r="H1169" s="1">
        <f t="shared" si="92"/>
        <v>70</v>
      </c>
      <c r="I1169" s="3">
        <v>45871</v>
      </c>
      <c r="J1169" s="3" t="str">
        <f t="shared" si="93"/>
        <v>Sat</v>
      </c>
      <c r="K1169" s="2">
        <v>0.46458333333333335</v>
      </c>
      <c r="L1169">
        <f t="shared" si="94"/>
        <v>11</v>
      </c>
      <c r="M1169">
        <f>_xlfn.XLOOKUP(B1169,Email_Data!A:A,Email_Data!C:C,"Organic",0)</f>
        <v>1</v>
      </c>
      <c r="N1169">
        <f>_xlfn.XLOOKUP(Table1[[#This Row],[Filmmaker_ID]],Email_Data!$A:$A,Email_Data!$G:$G,"Not Found")</f>
        <v>7</v>
      </c>
    </row>
    <row r="1170" spans="1:14" x14ac:dyDescent="0.3">
      <c r="A1170" t="s">
        <v>3448</v>
      </c>
      <c r="B1170" t="s">
        <v>980</v>
      </c>
      <c r="C1170" t="s">
        <v>6292</v>
      </c>
      <c r="D1170" t="s">
        <v>6303</v>
      </c>
      <c r="E1170" t="str">
        <f t="shared" si="90"/>
        <v>Canada</v>
      </c>
      <c r="F1170" s="1">
        <f t="shared" si="91"/>
        <v>80</v>
      </c>
      <c r="G1170">
        <v>0.1</v>
      </c>
      <c r="H1170" s="1">
        <f t="shared" si="92"/>
        <v>72</v>
      </c>
      <c r="I1170" s="3">
        <v>45871</v>
      </c>
      <c r="J1170" s="3" t="str">
        <f t="shared" si="93"/>
        <v>Sat</v>
      </c>
      <c r="K1170" s="2">
        <v>0.70694444444444449</v>
      </c>
      <c r="L1170">
        <f t="shared" si="94"/>
        <v>16</v>
      </c>
      <c r="M1170">
        <f>_xlfn.XLOOKUP(B1170,Email_Data!A:A,Email_Data!C:C,"Organic",0)</f>
        <v>0</v>
      </c>
      <c r="N1170">
        <f>_xlfn.XLOOKUP(Table1[[#This Row],[Filmmaker_ID]],Email_Data!$A:$A,Email_Data!$G:$G,"Not Found")</f>
        <v>18</v>
      </c>
    </row>
    <row r="1171" spans="1:14" x14ac:dyDescent="0.3">
      <c r="A1171" t="s">
        <v>3449</v>
      </c>
      <c r="B1171" t="s">
        <v>981</v>
      </c>
      <c r="C1171" t="s">
        <v>6290</v>
      </c>
      <c r="D1171" t="s">
        <v>6315</v>
      </c>
      <c r="E1171" t="str">
        <f t="shared" si="90"/>
        <v>Nigeria</v>
      </c>
      <c r="F1171" s="1">
        <f t="shared" si="91"/>
        <v>50</v>
      </c>
      <c r="G1171">
        <v>0.3</v>
      </c>
      <c r="H1171" s="1">
        <f t="shared" si="92"/>
        <v>35</v>
      </c>
      <c r="I1171" s="3">
        <v>45860</v>
      </c>
      <c r="J1171" s="3" t="str">
        <f t="shared" si="93"/>
        <v>Tue</v>
      </c>
      <c r="K1171" s="2">
        <v>0.44097222222222221</v>
      </c>
      <c r="L1171">
        <f t="shared" si="94"/>
        <v>10</v>
      </c>
      <c r="M1171">
        <f>_xlfn.XLOOKUP(B1171,Email_Data!A:A,Email_Data!C:C,"Organic",0)</f>
        <v>0</v>
      </c>
      <c r="N1171">
        <f>_xlfn.XLOOKUP(Table1[[#This Row],[Filmmaker_ID]],Email_Data!$A:$A,Email_Data!$G:$G,"Not Found")</f>
        <v>12</v>
      </c>
    </row>
    <row r="1172" spans="1:14" x14ac:dyDescent="0.3">
      <c r="A1172" t="s">
        <v>3450</v>
      </c>
      <c r="B1172" t="s">
        <v>903</v>
      </c>
      <c r="C1172" t="s">
        <v>6290</v>
      </c>
      <c r="D1172" t="s">
        <v>6317</v>
      </c>
      <c r="E1172" t="str">
        <f t="shared" si="90"/>
        <v>Others</v>
      </c>
      <c r="F1172" s="1">
        <f t="shared" si="91"/>
        <v>50</v>
      </c>
      <c r="G1172">
        <v>0.3</v>
      </c>
      <c r="H1172" s="1">
        <f t="shared" si="92"/>
        <v>35</v>
      </c>
      <c r="I1172" s="3">
        <v>45889</v>
      </c>
      <c r="J1172" s="3" t="str">
        <f t="shared" si="93"/>
        <v>Wed</v>
      </c>
      <c r="K1172" s="2">
        <v>0.62291666666666667</v>
      </c>
      <c r="L1172">
        <f t="shared" si="94"/>
        <v>14</v>
      </c>
      <c r="M1172" t="str">
        <f>_xlfn.XLOOKUP(B1172,Email_Data!A:A,Email_Data!C:C,"Organic",0)</f>
        <v>Organic</v>
      </c>
      <c r="N1172" t="str">
        <f>_xlfn.XLOOKUP(Table1[[#This Row],[Filmmaker_ID]],Email_Data!$A:$A,Email_Data!$G:$G,"Not Found")</f>
        <v>Not Found</v>
      </c>
    </row>
    <row r="1173" spans="1:14" x14ac:dyDescent="0.3">
      <c r="A1173" t="s">
        <v>3451</v>
      </c>
      <c r="B1173" t="s">
        <v>513</v>
      </c>
      <c r="C1173" t="s">
        <v>6281</v>
      </c>
      <c r="D1173" t="s">
        <v>6303</v>
      </c>
      <c r="E1173" t="str">
        <f t="shared" si="90"/>
        <v>Canada</v>
      </c>
      <c r="F1173" s="1">
        <f t="shared" si="91"/>
        <v>70</v>
      </c>
      <c r="G1173">
        <v>0.2</v>
      </c>
      <c r="H1173" s="1">
        <f t="shared" si="92"/>
        <v>56</v>
      </c>
      <c r="I1173" s="3">
        <v>45896</v>
      </c>
      <c r="J1173" s="3" t="str">
        <f t="shared" si="93"/>
        <v>Wed</v>
      </c>
      <c r="K1173" s="2">
        <v>0.73333333333333328</v>
      </c>
      <c r="L1173">
        <f t="shared" si="94"/>
        <v>17</v>
      </c>
      <c r="M1173">
        <f>_xlfn.XLOOKUP(B1173,Email_Data!A:A,Email_Data!C:C,"Organic",0)</f>
        <v>0</v>
      </c>
      <c r="N1173">
        <f>_xlfn.XLOOKUP(Table1[[#This Row],[Filmmaker_ID]],Email_Data!$A:$A,Email_Data!$G:$G,"Not Found")</f>
        <v>14</v>
      </c>
    </row>
    <row r="1174" spans="1:14" x14ac:dyDescent="0.3">
      <c r="A1174" t="s">
        <v>3452</v>
      </c>
      <c r="B1174" t="s">
        <v>982</v>
      </c>
      <c r="C1174" t="s">
        <v>6281</v>
      </c>
      <c r="D1174" t="s">
        <v>6295</v>
      </c>
      <c r="E1174" t="str">
        <f t="shared" si="90"/>
        <v>United States</v>
      </c>
      <c r="F1174" s="1">
        <f t="shared" si="91"/>
        <v>70</v>
      </c>
      <c r="G1174">
        <v>0.3</v>
      </c>
      <c r="H1174" s="1">
        <f t="shared" si="92"/>
        <v>49</v>
      </c>
      <c r="I1174" s="3">
        <v>45871</v>
      </c>
      <c r="J1174" s="3" t="str">
        <f t="shared" si="93"/>
        <v>Sat</v>
      </c>
      <c r="K1174" s="2">
        <v>0.70763888888888893</v>
      </c>
      <c r="L1174">
        <f t="shared" si="94"/>
        <v>16</v>
      </c>
      <c r="M1174" t="str">
        <f>_xlfn.XLOOKUP(B1174,Email_Data!A:A,Email_Data!C:C,"Organic",0)</f>
        <v>Organic</v>
      </c>
      <c r="N1174" t="str">
        <f>_xlfn.XLOOKUP(Table1[[#This Row],[Filmmaker_ID]],Email_Data!$A:$A,Email_Data!$G:$G,"Not Found")</f>
        <v>Not Found</v>
      </c>
    </row>
    <row r="1175" spans="1:14" x14ac:dyDescent="0.3">
      <c r="A1175" t="s">
        <v>3453</v>
      </c>
      <c r="B1175" t="s">
        <v>983</v>
      </c>
      <c r="C1175" t="s">
        <v>6284</v>
      </c>
      <c r="D1175" t="s">
        <v>6301</v>
      </c>
      <c r="E1175" t="str">
        <f t="shared" si="90"/>
        <v>Germany</v>
      </c>
      <c r="F1175" s="1">
        <f t="shared" si="91"/>
        <v>50</v>
      </c>
      <c r="G1175">
        <v>0.3</v>
      </c>
      <c r="H1175" s="1">
        <f t="shared" si="92"/>
        <v>35</v>
      </c>
      <c r="I1175" s="3">
        <v>45874</v>
      </c>
      <c r="J1175" s="3" t="str">
        <f t="shared" si="93"/>
        <v>Tue</v>
      </c>
      <c r="K1175" s="2">
        <v>0.64930555555555558</v>
      </c>
      <c r="L1175">
        <f t="shared" si="94"/>
        <v>15</v>
      </c>
      <c r="M1175" t="str">
        <f>_xlfn.XLOOKUP(B1175,Email_Data!A:A,Email_Data!C:C,"Organic",0)</f>
        <v>Organic</v>
      </c>
      <c r="N1175" t="str">
        <f>_xlfn.XLOOKUP(Table1[[#This Row],[Filmmaker_ID]],Email_Data!$A:$A,Email_Data!$G:$G,"Not Found")</f>
        <v>Not Found</v>
      </c>
    </row>
    <row r="1176" spans="1:14" x14ac:dyDescent="0.3">
      <c r="A1176" t="s">
        <v>3454</v>
      </c>
      <c r="B1176" t="s">
        <v>530</v>
      </c>
      <c r="C1176" t="s">
        <v>6287</v>
      </c>
      <c r="D1176" t="s">
        <v>6295</v>
      </c>
      <c r="E1176" t="str">
        <f t="shared" si="90"/>
        <v>United States</v>
      </c>
      <c r="F1176" s="1">
        <f t="shared" si="91"/>
        <v>50</v>
      </c>
      <c r="G1176">
        <v>0.2</v>
      </c>
      <c r="H1176" s="1">
        <f t="shared" si="92"/>
        <v>40</v>
      </c>
      <c r="I1176" s="3">
        <v>45858</v>
      </c>
      <c r="J1176" s="3" t="str">
        <f t="shared" si="93"/>
        <v>Sun</v>
      </c>
      <c r="K1176" s="2">
        <v>0.6333333333333333</v>
      </c>
      <c r="L1176">
        <f t="shared" si="94"/>
        <v>15</v>
      </c>
      <c r="M1176">
        <f>_xlfn.XLOOKUP(B1176,Email_Data!A:A,Email_Data!C:C,"Organic",0)</f>
        <v>0</v>
      </c>
      <c r="N1176">
        <f>_xlfn.XLOOKUP(Table1[[#This Row],[Filmmaker_ID]],Email_Data!$A:$A,Email_Data!$G:$G,"Not Found")</f>
        <v>19</v>
      </c>
    </row>
    <row r="1177" spans="1:14" x14ac:dyDescent="0.3">
      <c r="A1177" t="s">
        <v>3455</v>
      </c>
      <c r="B1177" t="s">
        <v>984</v>
      </c>
      <c r="C1177" t="s">
        <v>6288</v>
      </c>
      <c r="D1177" t="s">
        <v>6315</v>
      </c>
      <c r="E1177" t="str">
        <f t="shared" si="90"/>
        <v>Nigeria</v>
      </c>
      <c r="F1177" s="1">
        <f t="shared" si="91"/>
        <v>70</v>
      </c>
      <c r="G1177">
        <v>0.3</v>
      </c>
      <c r="H1177" s="1">
        <f t="shared" si="92"/>
        <v>49</v>
      </c>
      <c r="I1177" s="3">
        <v>45847</v>
      </c>
      <c r="J1177" s="3" t="str">
        <f t="shared" si="93"/>
        <v>Wed</v>
      </c>
      <c r="K1177" s="2">
        <v>0.44791666666666669</v>
      </c>
      <c r="L1177">
        <f t="shared" si="94"/>
        <v>10</v>
      </c>
      <c r="M1177" t="str">
        <f>_xlfn.XLOOKUP(B1177,Email_Data!A:A,Email_Data!C:C,"Organic",0)</f>
        <v>Organic</v>
      </c>
      <c r="N1177" t="str">
        <f>_xlfn.XLOOKUP(Table1[[#This Row],[Filmmaker_ID]],Email_Data!$A:$A,Email_Data!$G:$G,"Not Found")</f>
        <v>Not Found</v>
      </c>
    </row>
    <row r="1178" spans="1:14" x14ac:dyDescent="0.3">
      <c r="A1178" t="s">
        <v>3456</v>
      </c>
      <c r="B1178" t="s">
        <v>985</v>
      </c>
      <c r="C1178" t="s">
        <v>6288</v>
      </c>
      <c r="D1178" t="s">
        <v>6309</v>
      </c>
      <c r="E1178" t="str">
        <f t="shared" si="90"/>
        <v>France</v>
      </c>
      <c r="F1178" s="1">
        <f t="shared" si="91"/>
        <v>70</v>
      </c>
      <c r="G1178">
        <v>0</v>
      </c>
      <c r="H1178" s="1">
        <f t="shared" si="92"/>
        <v>70</v>
      </c>
      <c r="I1178" s="3">
        <v>45895</v>
      </c>
      <c r="J1178" s="3" t="str">
        <f t="shared" si="93"/>
        <v>Tue</v>
      </c>
      <c r="K1178" s="2">
        <v>0.46527777777777779</v>
      </c>
      <c r="L1178">
        <f t="shared" si="94"/>
        <v>11</v>
      </c>
      <c r="M1178">
        <f>_xlfn.XLOOKUP(B1178,Email_Data!A:A,Email_Data!C:C,"Organic",0)</f>
        <v>0</v>
      </c>
      <c r="N1178">
        <f>_xlfn.XLOOKUP(Table1[[#This Row],[Filmmaker_ID]],Email_Data!$A:$A,Email_Data!$G:$G,"Not Found")</f>
        <v>17</v>
      </c>
    </row>
    <row r="1179" spans="1:14" x14ac:dyDescent="0.3">
      <c r="A1179" t="s">
        <v>3457</v>
      </c>
      <c r="B1179" t="s">
        <v>927</v>
      </c>
      <c r="C1179" t="s">
        <v>6282</v>
      </c>
      <c r="D1179" t="s">
        <v>6295</v>
      </c>
      <c r="E1179" t="str">
        <f t="shared" si="90"/>
        <v>United States</v>
      </c>
      <c r="F1179" s="1">
        <f t="shared" si="91"/>
        <v>70</v>
      </c>
      <c r="G1179">
        <v>0.3</v>
      </c>
      <c r="H1179" s="1">
        <f t="shared" si="92"/>
        <v>49</v>
      </c>
      <c r="I1179" s="3">
        <v>45897</v>
      </c>
      <c r="J1179" s="3" t="str">
        <f t="shared" si="93"/>
        <v>Thu</v>
      </c>
      <c r="K1179" s="2">
        <v>0.42430555555555555</v>
      </c>
      <c r="L1179">
        <f t="shared" si="94"/>
        <v>10</v>
      </c>
      <c r="M1179">
        <f>_xlfn.XLOOKUP(B1179,Email_Data!A:A,Email_Data!C:C,"Organic",0)</f>
        <v>0</v>
      </c>
      <c r="N1179">
        <f>_xlfn.XLOOKUP(Table1[[#This Row],[Filmmaker_ID]],Email_Data!$A:$A,Email_Data!$G:$G,"Not Found")</f>
        <v>16</v>
      </c>
    </row>
    <row r="1180" spans="1:14" x14ac:dyDescent="0.3">
      <c r="A1180" t="s">
        <v>3458</v>
      </c>
      <c r="B1180" t="s">
        <v>986</v>
      </c>
      <c r="C1180" t="s">
        <v>6289</v>
      </c>
      <c r="D1180" t="s">
        <v>6299</v>
      </c>
      <c r="E1180" t="str">
        <f t="shared" si="90"/>
        <v>United Kingdom</v>
      </c>
      <c r="F1180" s="1">
        <f t="shared" si="91"/>
        <v>50</v>
      </c>
      <c r="G1180">
        <v>0.4</v>
      </c>
      <c r="H1180" s="1">
        <f t="shared" si="92"/>
        <v>30</v>
      </c>
      <c r="I1180" s="3">
        <v>45857</v>
      </c>
      <c r="J1180" s="3" t="str">
        <f t="shared" si="93"/>
        <v>Sat</v>
      </c>
      <c r="K1180" s="2">
        <v>0.72361111111111109</v>
      </c>
      <c r="L1180">
        <f t="shared" si="94"/>
        <v>17</v>
      </c>
      <c r="M1180">
        <f>_xlfn.XLOOKUP(B1180,Email_Data!A:A,Email_Data!C:C,"Organic",0)</f>
        <v>0</v>
      </c>
      <c r="N1180">
        <f>_xlfn.XLOOKUP(Table1[[#This Row],[Filmmaker_ID]],Email_Data!$A:$A,Email_Data!$G:$G,"Not Found")</f>
        <v>7</v>
      </c>
    </row>
    <row r="1181" spans="1:14" x14ac:dyDescent="0.3">
      <c r="A1181" t="s">
        <v>3459</v>
      </c>
      <c r="B1181" t="s">
        <v>987</v>
      </c>
      <c r="C1181" t="s">
        <v>6289</v>
      </c>
      <c r="D1181" t="s">
        <v>6315</v>
      </c>
      <c r="E1181" t="str">
        <f t="shared" si="90"/>
        <v>Nigeria</v>
      </c>
      <c r="F1181" s="1">
        <f t="shared" si="91"/>
        <v>50</v>
      </c>
      <c r="G1181">
        <v>0.2</v>
      </c>
      <c r="H1181" s="1">
        <f t="shared" si="92"/>
        <v>40</v>
      </c>
      <c r="I1181" s="3">
        <v>45896</v>
      </c>
      <c r="J1181" s="3" t="str">
        <f t="shared" si="93"/>
        <v>Wed</v>
      </c>
      <c r="K1181" s="2">
        <v>0.66597222222222219</v>
      </c>
      <c r="L1181">
        <f t="shared" si="94"/>
        <v>15</v>
      </c>
      <c r="M1181" t="str">
        <f>_xlfn.XLOOKUP(B1181,Email_Data!A:A,Email_Data!C:C,"Organic",0)</f>
        <v>Organic</v>
      </c>
      <c r="N1181" t="str">
        <f>_xlfn.XLOOKUP(Table1[[#This Row],[Filmmaker_ID]],Email_Data!$A:$A,Email_Data!$G:$G,"Not Found")</f>
        <v>Not Found</v>
      </c>
    </row>
    <row r="1182" spans="1:14" x14ac:dyDescent="0.3">
      <c r="A1182" t="s">
        <v>3460</v>
      </c>
      <c r="B1182" t="s">
        <v>988</v>
      </c>
      <c r="C1182" t="s">
        <v>6283</v>
      </c>
      <c r="D1182" t="s">
        <v>6297</v>
      </c>
      <c r="E1182" t="str">
        <f t="shared" si="90"/>
        <v>India</v>
      </c>
      <c r="F1182" s="1">
        <f t="shared" si="91"/>
        <v>80</v>
      </c>
      <c r="G1182">
        <v>0.3</v>
      </c>
      <c r="H1182" s="1">
        <f t="shared" si="92"/>
        <v>56</v>
      </c>
      <c r="I1182" s="3">
        <v>45864</v>
      </c>
      <c r="J1182" s="3" t="str">
        <f t="shared" si="93"/>
        <v>Sat</v>
      </c>
      <c r="K1182" s="2">
        <v>0.73958333333333337</v>
      </c>
      <c r="L1182">
        <f t="shared" si="94"/>
        <v>17</v>
      </c>
      <c r="M1182">
        <f>_xlfn.XLOOKUP(B1182,Email_Data!A:A,Email_Data!C:C,"Organic",0)</f>
        <v>0</v>
      </c>
      <c r="N1182">
        <f>_xlfn.XLOOKUP(Table1[[#This Row],[Filmmaker_ID]],Email_Data!$A:$A,Email_Data!$G:$G,"Not Found")</f>
        <v>19</v>
      </c>
    </row>
    <row r="1183" spans="1:14" x14ac:dyDescent="0.3">
      <c r="A1183" t="s">
        <v>3461</v>
      </c>
      <c r="B1183" t="s">
        <v>989</v>
      </c>
      <c r="C1183" t="s">
        <v>6284</v>
      </c>
      <c r="D1183" t="s">
        <v>6317</v>
      </c>
      <c r="E1183" t="str">
        <f t="shared" si="90"/>
        <v>Others</v>
      </c>
      <c r="F1183" s="1">
        <f t="shared" si="91"/>
        <v>50</v>
      </c>
      <c r="G1183">
        <v>0.3</v>
      </c>
      <c r="H1183" s="1">
        <f t="shared" si="92"/>
        <v>35</v>
      </c>
      <c r="I1183" s="3">
        <v>45864</v>
      </c>
      <c r="J1183" s="3" t="str">
        <f t="shared" si="93"/>
        <v>Sat</v>
      </c>
      <c r="K1183" s="2">
        <v>0.45277777777777778</v>
      </c>
      <c r="L1183">
        <f t="shared" si="94"/>
        <v>10</v>
      </c>
      <c r="M1183">
        <f>_xlfn.XLOOKUP(B1183,Email_Data!A:A,Email_Data!C:C,"Organic",0)</f>
        <v>1</v>
      </c>
      <c r="N1183">
        <f>_xlfn.XLOOKUP(Table1[[#This Row],[Filmmaker_ID]],Email_Data!$A:$A,Email_Data!$G:$G,"Not Found")</f>
        <v>15</v>
      </c>
    </row>
    <row r="1184" spans="1:14" x14ac:dyDescent="0.3">
      <c r="A1184" t="s">
        <v>3462</v>
      </c>
      <c r="B1184" t="s">
        <v>990</v>
      </c>
      <c r="C1184" t="s">
        <v>6282</v>
      </c>
      <c r="D1184" t="s">
        <v>6297</v>
      </c>
      <c r="E1184" t="str">
        <f t="shared" si="90"/>
        <v>India</v>
      </c>
      <c r="F1184" s="1">
        <f t="shared" si="91"/>
        <v>70</v>
      </c>
      <c r="G1184">
        <v>0.2</v>
      </c>
      <c r="H1184" s="1">
        <f t="shared" si="92"/>
        <v>56</v>
      </c>
      <c r="I1184" s="3">
        <v>45856</v>
      </c>
      <c r="J1184" s="3" t="str">
        <f t="shared" si="93"/>
        <v>Fri</v>
      </c>
      <c r="K1184" s="2">
        <v>0.48125000000000001</v>
      </c>
      <c r="L1184">
        <f t="shared" si="94"/>
        <v>11</v>
      </c>
      <c r="M1184" t="str">
        <f>_xlfn.XLOOKUP(B1184,Email_Data!A:A,Email_Data!C:C,"Organic",0)</f>
        <v>Organic</v>
      </c>
      <c r="N1184" t="str">
        <f>_xlfn.XLOOKUP(Table1[[#This Row],[Filmmaker_ID]],Email_Data!$A:$A,Email_Data!$G:$G,"Not Found")</f>
        <v>Not Found</v>
      </c>
    </row>
    <row r="1185" spans="1:14" x14ac:dyDescent="0.3">
      <c r="A1185" t="s">
        <v>3463</v>
      </c>
      <c r="B1185" t="s">
        <v>991</v>
      </c>
      <c r="C1185" t="s">
        <v>6287</v>
      </c>
      <c r="D1185" t="s">
        <v>6311</v>
      </c>
      <c r="E1185" t="str">
        <f t="shared" si="90"/>
        <v>Mexico</v>
      </c>
      <c r="F1185" s="1">
        <f t="shared" si="91"/>
        <v>50</v>
      </c>
      <c r="G1185">
        <v>0.3</v>
      </c>
      <c r="H1185" s="1">
        <f t="shared" si="92"/>
        <v>35</v>
      </c>
      <c r="I1185" s="3">
        <v>45894</v>
      </c>
      <c r="J1185" s="3" t="str">
        <f t="shared" si="93"/>
        <v>Mon</v>
      </c>
      <c r="K1185" s="2">
        <v>0.37569444444444444</v>
      </c>
      <c r="L1185">
        <f t="shared" si="94"/>
        <v>9</v>
      </c>
      <c r="M1185" t="str">
        <f>_xlfn.XLOOKUP(B1185,Email_Data!A:A,Email_Data!C:C,"Organic",0)</f>
        <v>Organic</v>
      </c>
      <c r="N1185" t="str">
        <f>_xlfn.XLOOKUP(Table1[[#This Row],[Filmmaker_ID]],Email_Data!$A:$A,Email_Data!$G:$G,"Not Found")</f>
        <v>Not Found</v>
      </c>
    </row>
    <row r="1186" spans="1:14" x14ac:dyDescent="0.3">
      <c r="A1186" t="s">
        <v>3464</v>
      </c>
      <c r="B1186" t="s">
        <v>992</v>
      </c>
      <c r="C1186" t="s">
        <v>6292</v>
      </c>
      <c r="D1186" t="s">
        <v>6317</v>
      </c>
      <c r="E1186" t="str">
        <f t="shared" si="90"/>
        <v>Others</v>
      </c>
      <c r="F1186" s="1">
        <f t="shared" si="91"/>
        <v>80</v>
      </c>
      <c r="G1186">
        <v>0.3</v>
      </c>
      <c r="H1186" s="1">
        <f t="shared" si="92"/>
        <v>56</v>
      </c>
      <c r="I1186" s="3">
        <v>45859</v>
      </c>
      <c r="J1186" s="3" t="str">
        <f t="shared" si="93"/>
        <v>Mon</v>
      </c>
      <c r="K1186" s="2">
        <v>0.41805555555555557</v>
      </c>
      <c r="L1186">
        <f t="shared" si="94"/>
        <v>10</v>
      </c>
      <c r="M1186">
        <f>_xlfn.XLOOKUP(B1186,Email_Data!A:A,Email_Data!C:C,"Organic",0)</f>
        <v>0</v>
      </c>
      <c r="N1186">
        <f>_xlfn.XLOOKUP(Table1[[#This Row],[Filmmaker_ID]],Email_Data!$A:$A,Email_Data!$G:$G,"Not Found")</f>
        <v>15</v>
      </c>
    </row>
    <row r="1187" spans="1:14" x14ac:dyDescent="0.3">
      <c r="A1187" t="s">
        <v>3465</v>
      </c>
      <c r="B1187" t="s">
        <v>993</v>
      </c>
      <c r="C1187" t="s">
        <v>6285</v>
      </c>
      <c r="D1187" t="s">
        <v>6295</v>
      </c>
      <c r="E1187" t="str">
        <f t="shared" si="90"/>
        <v>United States</v>
      </c>
      <c r="F1187" s="1">
        <f t="shared" si="91"/>
        <v>50</v>
      </c>
      <c r="G1187">
        <v>0.1</v>
      </c>
      <c r="H1187" s="1">
        <f t="shared" si="92"/>
        <v>45</v>
      </c>
      <c r="I1187" s="3">
        <v>45890</v>
      </c>
      <c r="J1187" s="3" t="str">
        <f t="shared" si="93"/>
        <v>Thu</v>
      </c>
      <c r="K1187" s="2">
        <v>0.57916666666666672</v>
      </c>
      <c r="L1187">
        <f t="shared" si="94"/>
        <v>13</v>
      </c>
      <c r="M1187">
        <f>_xlfn.XLOOKUP(B1187,Email_Data!A:A,Email_Data!C:C,"Organic",0)</f>
        <v>1</v>
      </c>
      <c r="N1187">
        <f>_xlfn.XLOOKUP(Table1[[#This Row],[Filmmaker_ID]],Email_Data!$A:$A,Email_Data!$G:$G,"Not Found")</f>
        <v>11</v>
      </c>
    </row>
    <row r="1188" spans="1:14" x14ac:dyDescent="0.3">
      <c r="A1188" t="s">
        <v>3466</v>
      </c>
      <c r="B1188" t="s">
        <v>994</v>
      </c>
      <c r="C1188" t="s">
        <v>6282</v>
      </c>
      <c r="D1188" t="s">
        <v>6299</v>
      </c>
      <c r="E1188" t="str">
        <f t="shared" si="90"/>
        <v>United Kingdom</v>
      </c>
      <c r="F1188" s="1">
        <f t="shared" si="91"/>
        <v>70</v>
      </c>
      <c r="G1188">
        <v>0.2</v>
      </c>
      <c r="H1188" s="1">
        <f t="shared" si="92"/>
        <v>56</v>
      </c>
      <c r="I1188" s="3">
        <v>45883</v>
      </c>
      <c r="J1188" s="3" t="str">
        <f t="shared" si="93"/>
        <v>Thu</v>
      </c>
      <c r="K1188" s="2">
        <v>0.4597222222222222</v>
      </c>
      <c r="L1188">
        <f t="shared" si="94"/>
        <v>11</v>
      </c>
      <c r="M1188">
        <f>_xlfn.XLOOKUP(B1188,Email_Data!A:A,Email_Data!C:C,"Organic",0)</f>
        <v>0</v>
      </c>
      <c r="N1188">
        <f>_xlfn.XLOOKUP(Table1[[#This Row],[Filmmaker_ID]],Email_Data!$A:$A,Email_Data!$G:$G,"Not Found")</f>
        <v>19</v>
      </c>
    </row>
    <row r="1189" spans="1:14" x14ac:dyDescent="0.3">
      <c r="A1189" t="s">
        <v>3467</v>
      </c>
      <c r="B1189" t="s">
        <v>929</v>
      </c>
      <c r="C1189" t="s">
        <v>6285</v>
      </c>
      <c r="D1189" t="s">
        <v>6307</v>
      </c>
      <c r="E1189" t="str">
        <f t="shared" si="90"/>
        <v>Brazil</v>
      </c>
      <c r="F1189" s="1">
        <f t="shared" si="91"/>
        <v>50</v>
      </c>
      <c r="G1189">
        <v>0</v>
      </c>
      <c r="H1189" s="1">
        <f t="shared" si="92"/>
        <v>50</v>
      </c>
      <c r="I1189" s="3">
        <v>45881</v>
      </c>
      <c r="J1189" s="3" t="str">
        <f t="shared" si="93"/>
        <v>Tue</v>
      </c>
      <c r="K1189" s="2">
        <v>0.70416666666666672</v>
      </c>
      <c r="L1189">
        <f t="shared" si="94"/>
        <v>16</v>
      </c>
      <c r="M1189">
        <f>_xlfn.XLOOKUP(B1189,Email_Data!A:A,Email_Data!C:C,"Organic",0)</f>
        <v>0</v>
      </c>
      <c r="N1189">
        <f>_xlfn.XLOOKUP(Table1[[#This Row],[Filmmaker_ID]],Email_Data!$A:$A,Email_Data!$G:$G,"Not Found")</f>
        <v>14</v>
      </c>
    </row>
    <row r="1190" spans="1:14" x14ac:dyDescent="0.3">
      <c r="A1190" t="s">
        <v>3468</v>
      </c>
      <c r="B1190" t="s">
        <v>995</v>
      </c>
      <c r="C1190" t="s">
        <v>6287</v>
      </c>
      <c r="D1190" t="s">
        <v>6299</v>
      </c>
      <c r="E1190" t="str">
        <f t="shared" si="90"/>
        <v>United Kingdom</v>
      </c>
      <c r="F1190" s="1">
        <f t="shared" si="91"/>
        <v>50</v>
      </c>
      <c r="G1190">
        <v>0.3</v>
      </c>
      <c r="H1190" s="1">
        <f t="shared" si="92"/>
        <v>35</v>
      </c>
      <c r="I1190" s="3">
        <v>45850</v>
      </c>
      <c r="J1190" s="3" t="str">
        <f t="shared" si="93"/>
        <v>Sat</v>
      </c>
      <c r="K1190" s="2">
        <v>0.71388888888888891</v>
      </c>
      <c r="L1190">
        <f t="shared" si="94"/>
        <v>17</v>
      </c>
      <c r="M1190" t="str">
        <f>_xlfn.XLOOKUP(B1190,Email_Data!A:A,Email_Data!C:C,"Organic",0)</f>
        <v>Organic</v>
      </c>
      <c r="N1190" t="str">
        <f>_xlfn.XLOOKUP(Table1[[#This Row],[Filmmaker_ID]],Email_Data!$A:$A,Email_Data!$G:$G,"Not Found")</f>
        <v>Not Found</v>
      </c>
    </row>
    <row r="1191" spans="1:14" x14ac:dyDescent="0.3">
      <c r="A1191" t="s">
        <v>3469</v>
      </c>
      <c r="B1191" t="s">
        <v>996</v>
      </c>
      <c r="C1191" t="s">
        <v>6291</v>
      </c>
      <c r="D1191" t="s">
        <v>6295</v>
      </c>
      <c r="E1191" t="str">
        <f t="shared" si="90"/>
        <v>United States</v>
      </c>
      <c r="F1191" s="1">
        <f t="shared" si="91"/>
        <v>50</v>
      </c>
      <c r="G1191">
        <v>0</v>
      </c>
      <c r="H1191" s="1">
        <f t="shared" si="92"/>
        <v>50</v>
      </c>
      <c r="I1191" s="3">
        <v>45850</v>
      </c>
      <c r="J1191" s="3" t="str">
        <f t="shared" si="93"/>
        <v>Sat</v>
      </c>
      <c r="K1191" s="2">
        <v>0.47291666666666665</v>
      </c>
      <c r="L1191">
        <f t="shared" si="94"/>
        <v>11</v>
      </c>
      <c r="M1191">
        <f>_xlfn.XLOOKUP(B1191,Email_Data!A:A,Email_Data!C:C,"Organic",0)</f>
        <v>1</v>
      </c>
      <c r="N1191">
        <f>_xlfn.XLOOKUP(Table1[[#This Row],[Filmmaker_ID]],Email_Data!$A:$A,Email_Data!$G:$G,"Not Found")</f>
        <v>10</v>
      </c>
    </row>
    <row r="1192" spans="1:14" x14ac:dyDescent="0.3">
      <c r="A1192" t="s">
        <v>3470</v>
      </c>
      <c r="B1192" t="s">
        <v>997</v>
      </c>
      <c r="C1192" t="s">
        <v>6285</v>
      </c>
      <c r="D1192" t="s">
        <v>6301</v>
      </c>
      <c r="E1192" t="str">
        <f t="shared" si="90"/>
        <v>Germany</v>
      </c>
      <c r="F1192" s="1">
        <f t="shared" si="91"/>
        <v>50</v>
      </c>
      <c r="G1192">
        <v>0.3</v>
      </c>
      <c r="H1192" s="1">
        <f t="shared" si="92"/>
        <v>35</v>
      </c>
      <c r="I1192" s="3">
        <v>45842</v>
      </c>
      <c r="J1192" s="3" t="str">
        <f t="shared" si="93"/>
        <v>Fri</v>
      </c>
      <c r="K1192" s="2">
        <v>0.38541666666666669</v>
      </c>
      <c r="L1192">
        <f t="shared" si="94"/>
        <v>9</v>
      </c>
      <c r="M1192" t="str">
        <f>_xlfn.XLOOKUP(B1192,Email_Data!A:A,Email_Data!C:C,"Organic",0)</f>
        <v>Organic</v>
      </c>
      <c r="N1192" t="str">
        <f>_xlfn.XLOOKUP(Table1[[#This Row],[Filmmaker_ID]],Email_Data!$A:$A,Email_Data!$G:$G,"Not Found")</f>
        <v>Not Found</v>
      </c>
    </row>
    <row r="1193" spans="1:14" x14ac:dyDescent="0.3">
      <c r="A1193" t="s">
        <v>3471</v>
      </c>
      <c r="B1193" t="s">
        <v>998</v>
      </c>
      <c r="C1193" t="s">
        <v>6287</v>
      </c>
      <c r="D1193" t="s">
        <v>6297</v>
      </c>
      <c r="E1193" t="str">
        <f t="shared" si="90"/>
        <v>India</v>
      </c>
      <c r="F1193" s="1">
        <f t="shared" si="91"/>
        <v>50</v>
      </c>
      <c r="G1193">
        <v>0.3</v>
      </c>
      <c r="H1193" s="1">
        <f t="shared" si="92"/>
        <v>35</v>
      </c>
      <c r="I1193" s="3">
        <v>45890</v>
      </c>
      <c r="J1193" s="3" t="str">
        <f t="shared" si="93"/>
        <v>Thu</v>
      </c>
      <c r="K1193" s="2">
        <v>0.64444444444444449</v>
      </c>
      <c r="L1193">
        <f t="shared" si="94"/>
        <v>15</v>
      </c>
      <c r="M1193">
        <f>_xlfn.XLOOKUP(B1193,Email_Data!A:A,Email_Data!C:C,"Organic",0)</f>
        <v>0</v>
      </c>
      <c r="N1193">
        <f>_xlfn.XLOOKUP(Table1[[#This Row],[Filmmaker_ID]],Email_Data!$A:$A,Email_Data!$G:$G,"Not Found")</f>
        <v>19</v>
      </c>
    </row>
    <row r="1194" spans="1:14" x14ac:dyDescent="0.3">
      <c r="A1194" t="s">
        <v>3472</v>
      </c>
      <c r="B1194" t="s">
        <v>999</v>
      </c>
      <c r="C1194" t="s">
        <v>6287</v>
      </c>
      <c r="D1194" t="s">
        <v>6303</v>
      </c>
      <c r="E1194" t="str">
        <f t="shared" si="90"/>
        <v>Canada</v>
      </c>
      <c r="F1194" s="1">
        <f t="shared" si="91"/>
        <v>50</v>
      </c>
      <c r="G1194">
        <v>0.2</v>
      </c>
      <c r="H1194" s="1">
        <f t="shared" si="92"/>
        <v>40</v>
      </c>
      <c r="I1194" s="3">
        <v>45870</v>
      </c>
      <c r="J1194" s="3" t="str">
        <f t="shared" si="93"/>
        <v>Fri</v>
      </c>
      <c r="K1194" s="2">
        <v>0.55555555555555558</v>
      </c>
      <c r="L1194">
        <f t="shared" si="94"/>
        <v>13</v>
      </c>
      <c r="M1194">
        <f>_xlfn.XLOOKUP(B1194,Email_Data!A:A,Email_Data!C:C,"Organic",0)</f>
        <v>0</v>
      </c>
      <c r="N1194">
        <f>_xlfn.XLOOKUP(Table1[[#This Row],[Filmmaker_ID]],Email_Data!$A:$A,Email_Data!$G:$G,"Not Found")</f>
        <v>12</v>
      </c>
    </row>
    <row r="1195" spans="1:14" x14ac:dyDescent="0.3">
      <c r="A1195" t="s">
        <v>3473</v>
      </c>
      <c r="B1195" t="s">
        <v>751</v>
      </c>
      <c r="C1195" t="s">
        <v>6287</v>
      </c>
      <c r="D1195" t="s">
        <v>6305</v>
      </c>
      <c r="E1195" t="str">
        <f t="shared" si="90"/>
        <v>Australia</v>
      </c>
      <c r="F1195" s="1">
        <f t="shared" si="91"/>
        <v>50</v>
      </c>
      <c r="G1195">
        <v>0.3</v>
      </c>
      <c r="H1195" s="1">
        <f t="shared" si="92"/>
        <v>35</v>
      </c>
      <c r="I1195" s="3">
        <v>45876</v>
      </c>
      <c r="J1195" s="3" t="str">
        <f t="shared" si="93"/>
        <v>Thu</v>
      </c>
      <c r="K1195" s="2">
        <v>0.73611111111111116</v>
      </c>
      <c r="L1195">
        <f t="shared" si="94"/>
        <v>17</v>
      </c>
      <c r="M1195" t="str">
        <f>_xlfn.XLOOKUP(B1195,Email_Data!A:A,Email_Data!C:C,"Organic",0)</f>
        <v>Organic</v>
      </c>
      <c r="N1195" t="str">
        <f>_xlfn.XLOOKUP(Table1[[#This Row],[Filmmaker_ID]],Email_Data!$A:$A,Email_Data!$G:$G,"Not Found")</f>
        <v>Not Found</v>
      </c>
    </row>
    <row r="1196" spans="1:14" x14ac:dyDescent="0.3">
      <c r="A1196" t="s">
        <v>3474</v>
      </c>
      <c r="B1196" t="s">
        <v>1000</v>
      </c>
      <c r="C1196" t="s">
        <v>6286</v>
      </c>
      <c r="D1196" t="s">
        <v>6295</v>
      </c>
      <c r="E1196" t="str">
        <f t="shared" si="90"/>
        <v>United States</v>
      </c>
      <c r="F1196" s="1">
        <f t="shared" si="91"/>
        <v>50</v>
      </c>
      <c r="G1196">
        <v>0.2</v>
      </c>
      <c r="H1196" s="1">
        <f t="shared" si="92"/>
        <v>40</v>
      </c>
      <c r="I1196" s="3">
        <v>45866</v>
      </c>
      <c r="J1196" s="3" t="str">
        <f t="shared" si="93"/>
        <v>Mon</v>
      </c>
      <c r="K1196" s="2">
        <v>0.38055555555555554</v>
      </c>
      <c r="L1196">
        <f t="shared" si="94"/>
        <v>9</v>
      </c>
      <c r="M1196">
        <f>_xlfn.XLOOKUP(B1196,Email_Data!A:A,Email_Data!C:C,"Organic",0)</f>
        <v>0</v>
      </c>
      <c r="N1196">
        <f>_xlfn.XLOOKUP(Table1[[#This Row],[Filmmaker_ID]],Email_Data!$A:$A,Email_Data!$G:$G,"Not Found")</f>
        <v>18</v>
      </c>
    </row>
    <row r="1197" spans="1:14" x14ac:dyDescent="0.3">
      <c r="A1197" t="s">
        <v>3475</v>
      </c>
      <c r="B1197" t="s">
        <v>1001</v>
      </c>
      <c r="C1197" t="s">
        <v>6284</v>
      </c>
      <c r="D1197" t="s">
        <v>6317</v>
      </c>
      <c r="E1197" t="str">
        <f t="shared" si="90"/>
        <v>Others</v>
      </c>
      <c r="F1197" s="1">
        <f t="shared" si="91"/>
        <v>50</v>
      </c>
      <c r="G1197">
        <v>0.3</v>
      </c>
      <c r="H1197" s="1">
        <f t="shared" si="92"/>
        <v>35</v>
      </c>
      <c r="I1197" s="3">
        <v>45895</v>
      </c>
      <c r="J1197" s="3" t="str">
        <f t="shared" si="93"/>
        <v>Tue</v>
      </c>
      <c r="K1197" s="2">
        <v>0.57499999999999996</v>
      </c>
      <c r="L1197">
        <f t="shared" si="94"/>
        <v>13</v>
      </c>
      <c r="M1197">
        <f>_xlfn.XLOOKUP(B1197,Email_Data!A:A,Email_Data!C:C,"Organic",0)</f>
        <v>0</v>
      </c>
      <c r="N1197">
        <f>_xlfn.XLOOKUP(Table1[[#This Row],[Filmmaker_ID]],Email_Data!$A:$A,Email_Data!$G:$G,"Not Found")</f>
        <v>15</v>
      </c>
    </row>
    <row r="1198" spans="1:14" x14ac:dyDescent="0.3">
      <c r="A1198" t="s">
        <v>3476</v>
      </c>
      <c r="B1198" t="s">
        <v>1002</v>
      </c>
      <c r="C1198" t="s">
        <v>6286</v>
      </c>
      <c r="D1198" t="s">
        <v>6295</v>
      </c>
      <c r="E1198" t="str">
        <f t="shared" si="90"/>
        <v>United States</v>
      </c>
      <c r="F1198" s="1">
        <f t="shared" si="91"/>
        <v>50</v>
      </c>
      <c r="G1198">
        <v>0.3</v>
      </c>
      <c r="H1198" s="1">
        <f t="shared" si="92"/>
        <v>35</v>
      </c>
      <c r="I1198" s="3">
        <v>45849</v>
      </c>
      <c r="J1198" s="3" t="str">
        <f t="shared" si="93"/>
        <v>Fri</v>
      </c>
      <c r="K1198" s="2">
        <v>0.73819444444444449</v>
      </c>
      <c r="L1198">
        <f t="shared" si="94"/>
        <v>17</v>
      </c>
      <c r="M1198" t="str">
        <f>_xlfn.XLOOKUP(B1198,Email_Data!A:A,Email_Data!C:C,"Organic",0)</f>
        <v>Organic</v>
      </c>
      <c r="N1198" t="str">
        <f>_xlfn.XLOOKUP(Table1[[#This Row],[Filmmaker_ID]],Email_Data!$A:$A,Email_Data!$G:$G,"Not Found")</f>
        <v>Not Found</v>
      </c>
    </row>
    <row r="1199" spans="1:14" x14ac:dyDescent="0.3">
      <c r="A1199" t="s">
        <v>3477</v>
      </c>
      <c r="B1199" t="s">
        <v>61</v>
      </c>
      <c r="C1199" t="s">
        <v>6286</v>
      </c>
      <c r="D1199" t="s">
        <v>6311</v>
      </c>
      <c r="E1199" t="str">
        <f t="shared" si="90"/>
        <v>Mexico</v>
      </c>
      <c r="F1199" s="1">
        <f t="shared" si="91"/>
        <v>50</v>
      </c>
      <c r="G1199">
        <v>0.2</v>
      </c>
      <c r="H1199" s="1">
        <f t="shared" si="92"/>
        <v>40</v>
      </c>
      <c r="I1199" s="3">
        <v>45880</v>
      </c>
      <c r="J1199" s="3" t="str">
        <f t="shared" si="93"/>
        <v>Mon</v>
      </c>
      <c r="K1199" s="2">
        <v>0.5854166666666667</v>
      </c>
      <c r="L1199">
        <f t="shared" si="94"/>
        <v>14</v>
      </c>
      <c r="M1199">
        <f>_xlfn.XLOOKUP(B1199,Email_Data!A:A,Email_Data!C:C,"Organic",0)</f>
        <v>0</v>
      </c>
      <c r="N1199">
        <f>_xlfn.XLOOKUP(Table1[[#This Row],[Filmmaker_ID]],Email_Data!$A:$A,Email_Data!$G:$G,"Not Found")</f>
        <v>15</v>
      </c>
    </row>
    <row r="1200" spans="1:14" x14ac:dyDescent="0.3">
      <c r="A1200" t="s">
        <v>3478</v>
      </c>
      <c r="B1200" t="s">
        <v>1003</v>
      </c>
      <c r="C1200" t="s">
        <v>6281</v>
      </c>
      <c r="D1200" t="s">
        <v>6297</v>
      </c>
      <c r="E1200" t="str">
        <f t="shared" si="90"/>
        <v>India</v>
      </c>
      <c r="F1200" s="1">
        <f t="shared" si="91"/>
        <v>70</v>
      </c>
      <c r="G1200">
        <v>0.2</v>
      </c>
      <c r="H1200" s="1">
        <f t="shared" si="92"/>
        <v>56</v>
      </c>
      <c r="I1200" s="3">
        <v>45858</v>
      </c>
      <c r="J1200" s="3" t="str">
        <f t="shared" si="93"/>
        <v>Sun</v>
      </c>
      <c r="K1200" s="2">
        <v>0.50069444444444444</v>
      </c>
      <c r="L1200">
        <f t="shared" si="94"/>
        <v>12</v>
      </c>
      <c r="M1200" t="str">
        <f>_xlfn.XLOOKUP(B1200,Email_Data!A:A,Email_Data!C:C,"Organic",0)</f>
        <v>Organic</v>
      </c>
      <c r="N1200" t="str">
        <f>_xlfn.XLOOKUP(Table1[[#This Row],[Filmmaker_ID]],Email_Data!$A:$A,Email_Data!$G:$G,"Not Found")</f>
        <v>Not Found</v>
      </c>
    </row>
    <row r="1201" spans="1:14" x14ac:dyDescent="0.3">
      <c r="A1201" t="s">
        <v>3479</v>
      </c>
      <c r="B1201" t="s">
        <v>1004</v>
      </c>
      <c r="C1201" t="s">
        <v>6283</v>
      </c>
      <c r="D1201" t="s">
        <v>6299</v>
      </c>
      <c r="E1201" t="str">
        <f t="shared" si="90"/>
        <v>United Kingdom</v>
      </c>
      <c r="F1201" s="1">
        <f t="shared" si="91"/>
        <v>80</v>
      </c>
      <c r="G1201">
        <v>0.4</v>
      </c>
      <c r="H1201" s="1">
        <f t="shared" si="92"/>
        <v>48</v>
      </c>
      <c r="I1201" s="3">
        <v>45861</v>
      </c>
      <c r="J1201" s="3" t="str">
        <f t="shared" si="93"/>
        <v>Wed</v>
      </c>
      <c r="K1201" s="2">
        <v>0.67777777777777781</v>
      </c>
      <c r="L1201">
        <f t="shared" si="94"/>
        <v>16</v>
      </c>
      <c r="M1201">
        <f>_xlfn.XLOOKUP(B1201,Email_Data!A:A,Email_Data!C:C,"Organic",0)</f>
        <v>0</v>
      </c>
      <c r="N1201">
        <f>_xlfn.XLOOKUP(Table1[[#This Row],[Filmmaker_ID]],Email_Data!$A:$A,Email_Data!$G:$G,"Not Found")</f>
        <v>10</v>
      </c>
    </row>
    <row r="1202" spans="1:14" x14ac:dyDescent="0.3">
      <c r="A1202" t="s">
        <v>3480</v>
      </c>
      <c r="B1202" t="s">
        <v>27</v>
      </c>
      <c r="C1202" t="s">
        <v>6290</v>
      </c>
      <c r="D1202" t="s">
        <v>6317</v>
      </c>
      <c r="E1202" t="str">
        <f t="shared" si="90"/>
        <v>Others</v>
      </c>
      <c r="F1202" s="1">
        <f t="shared" si="91"/>
        <v>50</v>
      </c>
      <c r="G1202">
        <v>0.1</v>
      </c>
      <c r="H1202" s="1">
        <f t="shared" si="92"/>
        <v>45</v>
      </c>
      <c r="I1202" s="3">
        <v>45872</v>
      </c>
      <c r="J1202" s="3" t="str">
        <f t="shared" si="93"/>
        <v>Sun</v>
      </c>
      <c r="K1202" s="2">
        <v>0.38680555555555557</v>
      </c>
      <c r="L1202">
        <f t="shared" si="94"/>
        <v>9</v>
      </c>
      <c r="M1202">
        <f>_xlfn.XLOOKUP(B1202,Email_Data!A:A,Email_Data!C:C,"Organic",0)</f>
        <v>0</v>
      </c>
      <c r="N1202">
        <f>_xlfn.XLOOKUP(Table1[[#This Row],[Filmmaker_ID]],Email_Data!$A:$A,Email_Data!$G:$G,"Not Found")</f>
        <v>8</v>
      </c>
    </row>
    <row r="1203" spans="1:14" x14ac:dyDescent="0.3">
      <c r="A1203" t="s">
        <v>3481</v>
      </c>
      <c r="B1203" t="s">
        <v>1005</v>
      </c>
      <c r="C1203" t="s">
        <v>6285</v>
      </c>
      <c r="D1203" t="s">
        <v>6311</v>
      </c>
      <c r="E1203" t="str">
        <f t="shared" si="90"/>
        <v>Mexico</v>
      </c>
      <c r="F1203" s="1">
        <f t="shared" si="91"/>
        <v>50</v>
      </c>
      <c r="G1203">
        <v>0.3</v>
      </c>
      <c r="H1203" s="1">
        <f t="shared" si="92"/>
        <v>35</v>
      </c>
      <c r="I1203" s="3">
        <v>45892</v>
      </c>
      <c r="J1203" s="3" t="str">
        <f t="shared" si="93"/>
        <v>Sat</v>
      </c>
      <c r="K1203" s="2">
        <v>0.39166666666666666</v>
      </c>
      <c r="L1203">
        <f t="shared" si="94"/>
        <v>9</v>
      </c>
      <c r="M1203">
        <f>_xlfn.XLOOKUP(B1203,Email_Data!A:A,Email_Data!C:C,"Organic",0)</f>
        <v>1</v>
      </c>
      <c r="N1203">
        <f>_xlfn.XLOOKUP(Table1[[#This Row],[Filmmaker_ID]],Email_Data!$A:$A,Email_Data!$G:$G,"Not Found")</f>
        <v>15</v>
      </c>
    </row>
    <row r="1204" spans="1:14" x14ac:dyDescent="0.3">
      <c r="A1204" t="s">
        <v>3482</v>
      </c>
      <c r="B1204" t="s">
        <v>1006</v>
      </c>
      <c r="C1204" t="s">
        <v>6290</v>
      </c>
      <c r="D1204" t="s">
        <v>6299</v>
      </c>
      <c r="E1204" t="str">
        <f t="shared" si="90"/>
        <v>United Kingdom</v>
      </c>
      <c r="F1204" s="1">
        <f t="shared" si="91"/>
        <v>50</v>
      </c>
      <c r="G1204">
        <v>0.3</v>
      </c>
      <c r="H1204" s="1">
        <f t="shared" si="92"/>
        <v>35</v>
      </c>
      <c r="I1204" s="3">
        <v>45855</v>
      </c>
      <c r="J1204" s="3" t="str">
        <f t="shared" si="93"/>
        <v>Thu</v>
      </c>
      <c r="K1204" s="2">
        <v>0.46458333333333335</v>
      </c>
      <c r="L1204">
        <f t="shared" si="94"/>
        <v>11</v>
      </c>
      <c r="M1204">
        <f>_xlfn.XLOOKUP(B1204,Email_Data!A:A,Email_Data!C:C,"Organic",0)</f>
        <v>0</v>
      </c>
      <c r="N1204">
        <f>_xlfn.XLOOKUP(Table1[[#This Row],[Filmmaker_ID]],Email_Data!$A:$A,Email_Data!$G:$G,"Not Found")</f>
        <v>19</v>
      </c>
    </row>
    <row r="1205" spans="1:14" x14ac:dyDescent="0.3">
      <c r="A1205" t="s">
        <v>3483</v>
      </c>
      <c r="B1205" t="s">
        <v>782</v>
      </c>
      <c r="C1205" t="s">
        <v>6284</v>
      </c>
      <c r="D1205" t="s">
        <v>6297</v>
      </c>
      <c r="E1205" t="str">
        <f t="shared" si="90"/>
        <v>India</v>
      </c>
      <c r="F1205" s="1">
        <f t="shared" si="91"/>
        <v>50</v>
      </c>
      <c r="G1205">
        <v>0.2</v>
      </c>
      <c r="H1205" s="1">
        <f t="shared" si="92"/>
        <v>40</v>
      </c>
      <c r="I1205" s="3">
        <v>45855</v>
      </c>
      <c r="J1205" s="3" t="str">
        <f t="shared" si="93"/>
        <v>Thu</v>
      </c>
      <c r="K1205" s="2">
        <v>0.52847222222222223</v>
      </c>
      <c r="L1205">
        <f t="shared" si="94"/>
        <v>12</v>
      </c>
      <c r="M1205">
        <f>_xlfn.XLOOKUP(B1205,Email_Data!A:A,Email_Data!C:C,"Organic",0)</f>
        <v>0</v>
      </c>
      <c r="N1205">
        <f>_xlfn.XLOOKUP(Table1[[#This Row],[Filmmaker_ID]],Email_Data!$A:$A,Email_Data!$G:$G,"Not Found")</f>
        <v>13</v>
      </c>
    </row>
    <row r="1206" spans="1:14" x14ac:dyDescent="0.3">
      <c r="A1206" t="s">
        <v>3484</v>
      </c>
      <c r="B1206" t="s">
        <v>1007</v>
      </c>
      <c r="C1206" t="s">
        <v>6285</v>
      </c>
      <c r="D1206" t="s">
        <v>6301</v>
      </c>
      <c r="E1206" t="str">
        <f t="shared" si="90"/>
        <v>Germany</v>
      </c>
      <c r="F1206" s="1">
        <f t="shared" si="91"/>
        <v>50</v>
      </c>
      <c r="G1206">
        <v>0.3</v>
      </c>
      <c r="H1206" s="1">
        <f t="shared" si="92"/>
        <v>35</v>
      </c>
      <c r="I1206" s="3">
        <v>45842</v>
      </c>
      <c r="J1206" s="3" t="str">
        <f t="shared" si="93"/>
        <v>Fri</v>
      </c>
      <c r="K1206" s="2">
        <v>0.66805555555555551</v>
      </c>
      <c r="L1206">
        <f t="shared" si="94"/>
        <v>16</v>
      </c>
      <c r="M1206" t="str">
        <f>_xlfn.XLOOKUP(B1206,Email_Data!A:A,Email_Data!C:C,"Organic",0)</f>
        <v>Organic</v>
      </c>
      <c r="N1206" t="str">
        <f>_xlfn.XLOOKUP(Table1[[#This Row],[Filmmaker_ID]],Email_Data!$A:$A,Email_Data!$G:$G,"Not Found")</f>
        <v>Not Found</v>
      </c>
    </row>
    <row r="1207" spans="1:14" x14ac:dyDescent="0.3">
      <c r="A1207" t="s">
        <v>3485</v>
      </c>
      <c r="B1207" t="s">
        <v>1008</v>
      </c>
      <c r="C1207" t="s">
        <v>6281</v>
      </c>
      <c r="D1207" t="s">
        <v>6317</v>
      </c>
      <c r="E1207" t="str">
        <f t="shared" si="90"/>
        <v>Others</v>
      </c>
      <c r="F1207" s="1">
        <f t="shared" si="91"/>
        <v>70</v>
      </c>
      <c r="G1207">
        <v>0.3</v>
      </c>
      <c r="H1207" s="1">
        <f t="shared" si="92"/>
        <v>49</v>
      </c>
      <c r="I1207" s="3">
        <v>45879</v>
      </c>
      <c r="J1207" s="3" t="str">
        <f t="shared" si="93"/>
        <v>Sun</v>
      </c>
      <c r="K1207" s="2">
        <v>0.59861111111111109</v>
      </c>
      <c r="L1207">
        <f t="shared" si="94"/>
        <v>14</v>
      </c>
      <c r="M1207">
        <f>_xlfn.XLOOKUP(B1207,Email_Data!A:A,Email_Data!C:C,"Organic",0)</f>
        <v>0</v>
      </c>
      <c r="N1207">
        <f>_xlfn.XLOOKUP(Table1[[#This Row],[Filmmaker_ID]],Email_Data!$A:$A,Email_Data!$G:$G,"Not Found")</f>
        <v>7</v>
      </c>
    </row>
    <row r="1208" spans="1:14" x14ac:dyDescent="0.3">
      <c r="A1208" t="s">
        <v>3486</v>
      </c>
      <c r="B1208" t="s">
        <v>1009</v>
      </c>
      <c r="C1208" t="s">
        <v>6286</v>
      </c>
      <c r="D1208" t="s">
        <v>6295</v>
      </c>
      <c r="E1208" t="str">
        <f t="shared" si="90"/>
        <v>United States</v>
      </c>
      <c r="F1208" s="1">
        <f t="shared" si="91"/>
        <v>50</v>
      </c>
      <c r="G1208">
        <v>0.1</v>
      </c>
      <c r="H1208" s="1">
        <f t="shared" si="92"/>
        <v>45</v>
      </c>
      <c r="I1208" s="3">
        <v>45850</v>
      </c>
      <c r="J1208" s="3" t="str">
        <f t="shared" si="93"/>
        <v>Sat</v>
      </c>
      <c r="K1208" s="2">
        <v>0.67986111111111114</v>
      </c>
      <c r="L1208">
        <f t="shared" si="94"/>
        <v>16</v>
      </c>
      <c r="M1208">
        <f>_xlfn.XLOOKUP(B1208,Email_Data!A:A,Email_Data!C:C,"Organic",0)</f>
        <v>1</v>
      </c>
      <c r="N1208">
        <f>_xlfn.XLOOKUP(Table1[[#This Row],[Filmmaker_ID]],Email_Data!$A:$A,Email_Data!$G:$G,"Not Found")</f>
        <v>8</v>
      </c>
    </row>
    <row r="1209" spans="1:14" x14ac:dyDescent="0.3">
      <c r="A1209" t="s">
        <v>3487</v>
      </c>
      <c r="B1209" t="s">
        <v>318</v>
      </c>
      <c r="C1209" t="s">
        <v>6288</v>
      </c>
      <c r="D1209" t="s">
        <v>6317</v>
      </c>
      <c r="E1209" t="str">
        <f t="shared" si="90"/>
        <v>Others</v>
      </c>
      <c r="F1209" s="1">
        <f t="shared" si="91"/>
        <v>70</v>
      </c>
      <c r="G1209">
        <v>0</v>
      </c>
      <c r="H1209" s="1">
        <f t="shared" si="92"/>
        <v>70</v>
      </c>
      <c r="I1209" s="3">
        <v>45852</v>
      </c>
      <c r="J1209" s="3" t="str">
        <f t="shared" si="93"/>
        <v>Mon</v>
      </c>
      <c r="K1209" s="2">
        <v>0.62152777777777779</v>
      </c>
      <c r="L1209">
        <f t="shared" si="94"/>
        <v>14</v>
      </c>
      <c r="M1209">
        <f>_xlfn.XLOOKUP(B1209,Email_Data!A:A,Email_Data!C:C,"Organic",0)</f>
        <v>1</v>
      </c>
      <c r="N1209">
        <f>_xlfn.XLOOKUP(Table1[[#This Row],[Filmmaker_ID]],Email_Data!$A:$A,Email_Data!$G:$G,"Not Found")</f>
        <v>18</v>
      </c>
    </row>
    <row r="1210" spans="1:14" x14ac:dyDescent="0.3">
      <c r="A1210" t="s">
        <v>3488</v>
      </c>
      <c r="B1210" t="s">
        <v>1010</v>
      </c>
      <c r="C1210" t="s">
        <v>6291</v>
      </c>
      <c r="D1210" t="s">
        <v>6297</v>
      </c>
      <c r="E1210" t="str">
        <f t="shared" si="90"/>
        <v>India</v>
      </c>
      <c r="F1210" s="1">
        <f t="shared" si="91"/>
        <v>50</v>
      </c>
      <c r="G1210">
        <v>0.3</v>
      </c>
      <c r="H1210" s="1">
        <f t="shared" si="92"/>
        <v>35</v>
      </c>
      <c r="I1210" s="3">
        <v>45866</v>
      </c>
      <c r="J1210" s="3" t="str">
        <f t="shared" si="93"/>
        <v>Mon</v>
      </c>
      <c r="K1210" s="2">
        <v>0.45694444444444443</v>
      </c>
      <c r="L1210">
        <f t="shared" si="94"/>
        <v>10</v>
      </c>
      <c r="M1210">
        <f>_xlfn.XLOOKUP(B1210,Email_Data!A:A,Email_Data!C:C,"Organic",0)</f>
        <v>0</v>
      </c>
      <c r="N1210">
        <f>_xlfn.XLOOKUP(Table1[[#This Row],[Filmmaker_ID]],Email_Data!$A:$A,Email_Data!$G:$G,"Not Found")</f>
        <v>14</v>
      </c>
    </row>
    <row r="1211" spans="1:14" x14ac:dyDescent="0.3">
      <c r="A1211" t="s">
        <v>3489</v>
      </c>
      <c r="B1211" t="s">
        <v>37</v>
      </c>
      <c r="C1211" t="s">
        <v>6292</v>
      </c>
      <c r="D1211" t="s">
        <v>6307</v>
      </c>
      <c r="E1211" t="str">
        <f t="shared" si="90"/>
        <v>Brazil</v>
      </c>
      <c r="F1211" s="1">
        <f t="shared" si="91"/>
        <v>80</v>
      </c>
      <c r="G1211">
        <v>0.4</v>
      </c>
      <c r="H1211" s="1">
        <f t="shared" si="92"/>
        <v>48</v>
      </c>
      <c r="I1211" s="3">
        <v>45865</v>
      </c>
      <c r="J1211" s="3" t="str">
        <f t="shared" si="93"/>
        <v>Sun</v>
      </c>
      <c r="K1211" s="2">
        <v>0.5180555555555556</v>
      </c>
      <c r="L1211">
        <f t="shared" si="94"/>
        <v>12</v>
      </c>
      <c r="M1211">
        <f>_xlfn.XLOOKUP(B1211,Email_Data!A:A,Email_Data!C:C,"Organic",0)</f>
        <v>0</v>
      </c>
      <c r="N1211">
        <f>_xlfn.XLOOKUP(Table1[[#This Row],[Filmmaker_ID]],Email_Data!$A:$A,Email_Data!$G:$G,"Not Found")</f>
        <v>17</v>
      </c>
    </row>
    <row r="1212" spans="1:14" x14ac:dyDescent="0.3">
      <c r="A1212" t="s">
        <v>3490</v>
      </c>
      <c r="B1212" t="s">
        <v>795</v>
      </c>
      <c r="C1212" t="s">
        <v>6289</v>
      </c>
      <c r="D1212" t="s">
        <v>6297</v>
      </c>
      <c r="E1212" t="str">
        <f t="shared" si="90"/>
        <v>India</v>
      </c>
      <c r="F1212" s="1">
        <f t="shared" si="91"/>
        <v>50</v>
      </c>
      <c r="G1212">
        <v>0.4</v>
      </c>
      <c r="H1212" s="1">
        <f t="shared" si="92"/>
        <v>30</v>
      </c>
      <c r="I1212" s="3">
        <v>45885</v>
      </c>
      <c r="J1212" s="3" t="str">
        <f t="shared" si="93"/>
        <v>Sat</v>
      </c>
      <c r="K1212" s="2">
        <v>0.72083333333333333</v>
      </c>
      <c r="L1212">
        <f t="shared" si="94"/>
        <v>17</v>
      </c>
      <c r="M1212">
        <f>_xlfn.XLOOKUP(B1212,Email_Data!A:A,Email_Data!C:C,"Organic",0)</f>
        <v>0</v>
      </c>
      <c r="N1212">
        <f>_xlfn.XLOOKUP(Table1[[#This Row],[Filmmaker_ID]],Email_Data!$A:$A,Email_Data!$G:$G,"Not Found")</f>
        <v>15</v>
      </c>
    </row>
    <row r="1213" spans="1:14" x14ac:dyDescent="0.3">
      <c r="A1213" t="s">
        <v>3491</v>
      </c>
      <c r="B1213" t="s">
        <v>1011</v>
      </c>
      <c r="C1213" t="s">
        <v>6291</v>
      </c>
      <c r="D1213" t="s">
        <v>6301</v>
      </c>
      <c r="E1213" t="str">
        <f t="shared" si="90"/>
        <v>Germany</v>
      </c>
      <c r="F1213" s="1">
        <f t="shared" si="91"/>
        <v>50</v>
      </c>
      <c r="G1213">
        <v>0.4</v>
      </c>
      <c r="H1213" s="1">
        <f t="shared" si="92"/>
        <v>30</v>
      </c>
      <c r="I1213" s="3">
        <v>45839</v>
      </c>
      <c r="J1213" s="3" t="str">
        <f t="shared" si="93"/>
        <v>Tue</v>
      </c>
      <c r="K1213" s="2">
        <v>0.60347222222222219</v>
      </c>
      <c r="L1213">
        <f t="shared" si="94"/>
        <v>14</v>
      </c>
      <c r="M1213">
        <f>_xlfn.XLOOKUP(B1213,Email_Data!A:A,Email_Data!C:C,"Organic",0)</f>
        <v>1</v>
      </c>
      <c r="N1213">
        <f>_xlfn.XLOOKUP(Table1[[#This Row],[Filmmaker_ID]],Email_Data!$A:$A,Email_Data!$G:$G,"Not Found")</f>
        <v>15</v>
      </c>
    </row>
    <row r="1214" spans="1:14" x14ac:dyDescent="0.3">
      <c r="A1214" t="s">
        <v>3492</v>
      </c>
      <c r="B1214" t="s">
        <v>1012</v>
      </c>
      <c r="C1214" t="s">
        <v>6282</v>
      </c>
      <c r="D1214" t="s">
        <v>6295</v>
      </c>
      <c r="E1214" t="str">
        <f t="shared" si="90"/>
        <v>United States</v>
      </c>
      <c r="F1214" s="1">
        <f t="shared" si="91"/>
        <v>70</v>
      </c>
      <c r="G1214">
        <v>0.1</v>
      </c>
      <c r="H1214" s="1">
        <f t="shared" si="92"/>
        <v>63</v>
      </c>
      <c r="I1214" s="3">
        <v>45846</v>
      </c>
      <c r="J1214" s="3" t="str">
        <f t="shared" si="93"/>
        <v>Tue</v>
      </c>
      <c r="K1214" s="2">
        <v>0.66249999999999998</v>
      </c>
      <c r="L1214">
        <f t="shared" si="94"/>
        <v>15</v>
      </c>
      <c r="M1214">
        <f>_xlfn.XLOOKUP(B1214,Email_Data!A:A,Email_Data!C:C,"Organic",0)</f>
        <v>0</v>
      </c>
      <c r="N1214">
        <f>_xlfn.XLOOKUP(Table1[[#This Row],[Filmmaker_ID]],Email_Data!$A:$A,Email_Data!$G:$G,"Not Found")</f>
        <v>15</v>
      </c>
    </row>
    <row r="1215" spans="1:14" x14ac:dyDescent="0.3">
      <c r="A1215" t="s">
        <v>3493</v>
      </c>
      <c r="B1215" t="s">
        <v>1013</v>
      </c>
      <c r="C1215" t="s">
        <v>6291</v>
      </c>
      <c r="D1215" t="s">
        <v>6295</v>
      </c>
      <c r="E1215" t="str">
        <f t="shared" si="90"/>
        <v>United States</v>
      </c>
      <c r="F1215" s="1">
        <f t="shared" si="91"/>
        <v>50</v>
      </c>
      <c r="G1215">
        <v>0.2</v>
      </c>
      <c r="H1215" s="1">
        <f t="shared" si="92"/>
        <v>40</v>
      </c>
      <c r="I1215" s="3">
        <v>45893</v>
      </c>
      <c r="J1215" s="3" t="str">
        <f t="shared" si="93"/>
        <v>Sun</v>
      </c>
      <c r="K1215" s="2">
        <v>0.48680555555555555</v>
      </c>
      <c r="L1215">
        <f t="shared" si="94"/>
        <v>11</v>
      </c>
      <c r="M1215">
        <f>_xlfn.XLOOKUP(B1215,Email_Data!A:A,Email_Data!C:C,"Organic",0)</f>
        <v>0</v>
      </c>
      <c r="N1215">
        <f>_xlfn.XLOOKUP(Table1[[#This Row],[Filmmaker_ID]],Email_Data!$A:$A,Email_Data!$G:$G,"Not Found")</f>
        <v>7</v>
      </c>
    </row>
    <row r="1216" spans="1:14" x14ac:dyDescent="0.3">
      <c r="A1216" t="s">
        <v>3494</v>
      </c>
      <c r="B1216" t="s">
        <v>1014</v>
      </c>
      <c r="C1216" t="s">
        <v>6291</v>
      </c>
      <c r="D1216" t="s">
        <v>6299</v>
      </c>
      <c r="E1216" t="str">
        <f t="shared" si="90"/>
        <v>United Kingdom</v>
      </c>
      <c r="F1216" s="1">
        <f t="shared" si="91"/>
        <v>50</v>
      </c>
      <c r="G1216">
        <v>0.2</v>
      </c>
      <c r="H1216" s="1">
        <f t="shared" si="92"/>
        <v>40</v>
      </c>
      <c r="I1216" s="3">
        <v>45842</v>
      </c>
      <c r="J1216" s="3" t="str">
        <f t="shared" si="93"/>
        <v>Fri</v>
      </c>
      <c r="K1216" s="2">
        <v>0.62777777777777777</v>
      </c>
      <c r="L1216">
        <f t="shared" si="94"/>
        <v>15</v>
      </c>
      <c r="M1216">
        <f>_xlfn.XLOOKUP(B1216,Email_Data!A:A,Email_Data!C:C,"Organic",0)</f>
        <v>0</v>
      </c>
      <c r="N1216">
        <f>_xlfn.XLOOKUP(Table1[[#This Row],[Filmmaker_ID]],Email_Data!$A:$A,Email_Data!$G:$G,"Not Found")</f>
        <v>15</v>
      </c>
    </row>
    <row r="1217" spans="1:14" x14ac:dyDescent="0.3">
      <c r="A1217" t="s">
        <v>3495</v>
      </c>
      <c r="B1217" t="s">
        <v>1015</v>
      </c>
      <c r="C1217" t="s">
        <v>6289</v>
      </c>
      <c r="D1217" t="s">
        <v>6311</v>
      </c>
      <c r="E1217" t="str">
        <f t="shared" si="90"/>
        <v>Mexico</v>
      </c>
      <c r="F1217" s="1">
        <f t="shared" si="91"/>
        <v>50</v>
      </c>
      <c r="G1217">
        <v>0.3</v>
      </c>
      <c r="H1217" s="1">
        <f t="shared" si="92"/>
        <v>35</v>
      </c>
      <c r="I1217" s="3">
        <v>45841</v>
      </c>
      <c r="J1217" s="3" t="str">
        <f t="shared" si="93"/>
        <v>Thu</v>
      </c>
      <c r="K1217" s="2">
        <v>0.65416666666666667</v>
      </c>
      <c r="L1217">
        <f t="shared" si="94"/>
        <v>15</v>
      </c>
      <c r="M1217">
        <f>_xlfn.XLOOKUP(B1217,Email_Data!A:A,Email_Data!C:C,"Organic",0)</f>
        <v>0</v>
      </c>
      <c r="N1217">
        <f>_xlfn.XLOOKUP(Table1[[#This Row],[Filmmaker_ID]],Email_Data!$A:$A,Email_Data!$G:$G,"Not Found")</f>
        <v>18</v>
      </c>
    </row>
    <row r="1218" spans="1:14" x14ac:dyDescent="0.3">
      <c r="A1218" t="s">
        <v>3496</v>
      </c>
      <c r="B1218" t="s">
        <v>1016</v>
      </c>
      <c r="C1218" t="s">
        <v>6289</v>
      </c>
      <c r="D1218" t="s">
        <v>6301</v>
      </c>
      <c r="E1218" t="str">
        <f t="shared" ref="E1218:E1281" si="95">VLOOKUP(D1218,CODECHECK,2,FALSE)</f>
        <v>Germany</v>
      </c>
      <c r="F1218" s="1">
        <f t="shared" ref="F1218:F1281" si="96">VLOOKUP(C1218,Pricelist,2,FALSE)</f>
        <v>50</v>
      </c>
      <c r="G1218">
        <v>0.1</v>
      </c>
      <c r="H1218" s="1">
        <f t="shared" ref="H1218:H1281" si="97">F1218-(G1218*F1218)</f>
        <v>45</v>
      </c>
      <c r="I1218" s="3">
        <v>45869</v>
      </c>
      <c r="J1218" s="3" t="str">
        <f t="shared" ref="J1218:J1281" si="98">TEXT(I1218,"ddd")</f>
        <v>Thu</v>
      </c>
      <c r="K1218" s="2">
        <v>0.60972222222222228</v>
      </c>
      <c r="L1218">
        <f t="shared" ref="L1218:L1281" si="99">HOUR(K1218)</f>
        <v>14</v>
      </c>
      <c r="M1218" t="str">
        <f>_xlfn.XLOOKUP(B1218,Email_Data!A:A,Email_Data!C:C,"Organic",0)</f>
        <v>Organic</v>
      </c>
      <c r="N1218" t="str">
        <f>_xlfn.XLOOKUP(Table1[[#This Row],[Filmmaker_ID]],Email_Data!$A:$A,Email_Data!$G:$G,"Not Found")</f>
        <v>Not Found</v>
      </c>
    </row>
    <row r="1219" spans="1:14" x14ac:dyDescent="0.3">
      <c r="A1219" t="s">
        <v>3497</v>
      </c>
      <c r="B1219" t="s">
        <v>1017</v>
      </c>
      <c r="C1219" t="s">
        <v>6284</v>
      </c>
      <c r="D1219" t="s">
        <v>6313</v>
      </c>
      <c r="E1219" t="str">
        <f t="shared" si="95"/>
        <v>South Korea</v>
      </c>
      <c r="F1219" s="1">
        <f t="shared" si="96"/>
        <v>50</v>
      </c>
      <c r="G1219">
        <v>0.1</v>
      </c>
      <c r="H1219" s="1">
        <f t="shared" si="97"/>
        <v>45</v>
      </c>
      <c r="I1219" s="3">
        <v>45857</v>
      </c>
      <c r="J1219" s="3" t="str">
        <f t="shared" si="98"/>
        <v>Sat</v>
      </c>
      <c r="K1219" s="2">
        <v>0.51180555555555551</v>
      </c>
      <c r="L1219">
        <f t="shared" si="99"/>
        <v>12</v>
      </c>
      <c r="M1219">
        <f>_xlfn.XLOOKUP(B1219,Email_Data!A:A,Email_Data!C:C,"Organic",0)</f>
        <v>0</v>
      </c>
      <c r="N1219">
        <f>_xlfn.XLOOKUP(Table1[[#This Row],[Filmmaker_ID]],Email_Data!$A:$A,Email_Data!$G:$G,"Not Found")</f>
        <v>11</v>
      </c>
    </row>
    <row r="1220" spans="1:14" x14ac:dyDescent="0.3">
      <c r="A1220" t="s">
        <v>3498</v>
      </c>
      <c r="B1220" t="s">
        <v>399</v>
      </c>
      <c r="C1220" t="s">
        <v>6287</v>
      </c>
      <c r="D1220" t="s">
        <v>6295</v>
      </c>
      <c r="E1220" t="str">
        <f t="shared" si="95"/>
        <v>United States</v>
      </c>
      <c r="F1220" s="1">
        <f t="shared" si="96"/>
        <v>50</v>
      </c>
      <c r="G1220">
        <v>0.2</v>
      </c>
      <c r="H1220" s="1">
        <f t="shared" si="97"/>
        <v>40</v>
      </c>
      <c r="I1220" s="3">
        <v>45895</v>
      </c>
      <c r="J1220" s="3" t="str">
        <f t="shared" si="98"/>
        <v>Tue</v>
      </c>
      <c r="K1220" s="2">
        <v>0.69097222222222221</v>
      </c>
      <c r="L1220">
        <f t="shared" si="99"/>
        <v>16</v>
      </c>
      <c r="M1220" t="str">
        <f>_xlfn.XLOOKUP(B1220,Email_Data!A:A,Email_Data!C:C,"Organic",0)</f>
        <v>Organic</v>
      </c>
      <c r="N1220" t="str">
        <f>_xlfn.XLOOKUP(Table1[[#This Row],[Filmmaker_ID]],Email_Data!$A:$A,Email_Data!$G:$G,"Not Found")</f>
        <v>Not Found</v>
      </c>
    </row>
    <row r="1221" spans="1:14" x14ac:dyDescent="0.3">
      <c r="A1221" t="s">
        <v>3499</v>
      </c>
      <c r="B1221" t="s">
        <v>158</v>
      </c>
      <c r="C1221" t="s">
        <v>6282</v>
      </c>
      <c r="D1221" t="s">
        <v>6295</v>
      </c>
      <c r="E1221" t="str">
        <f t="shared" si="95"/>
        <v>United States</v>
      </c>
      <c r="F1221" s="1">
        <f t="shared" si="96"/>
        <v>70</v>
      </c>
      <c r="G1221">
        <v>0.3</v>
      </c>
      <c r="H1221" s="1">
        <f t="shared" si="97"/>
        <v>49</v>
      </c>
      <c r="I1221" s="3">
        <v>45871</v>
      </c>
      <c r="J1221" s="3" t="str">
        <f t="shared" si="98"/>
        <v>Sat</v>
      </c>
      <c r="K1221" s="2">
        <v>0.65138888888888891</v>
      </c>
      <c r="L1221">
        <f t="shared" si="99"/>
        <v>15</v>
      </c>
      <c r="M1221">
        <f>_xlfn.XLOOKUP(B1221,Email_Data!A:A,Email_Data!C:C,"Organic",0)</f>
        <v>1</v>
      </c>
      <c r="N1221">
        <f>_xlfn.XLOOKUP(Table1[[#This Row],[Filmmaker_ID]],Email_Data!$A:$A,Email_Data!$G:$G,"Not Found")</f>
        <v>16</v>
      </c>
    </row>
    <row r="1222" spans="1:14" x14ac:dyDescent="0.3">
      <c r="A1222" t="s">
        <v>3500</v>
      </c>
      <c r="B1222" t="s">
        <v>417</v>
      </c>
      <c r="C1222" t="s">
        <v>6289</v>
      </c>
      <c r="D1222" t="s">
        <v>6297</v>
      </c>
      <c r="E1222" t="str">
        <f t="shared" si="95"/>
        <v>India</v>
      </c>
      <c r="F1222" s="1">
        <f t="shared" si="96"/>
        <v>50</v>
      </c>
      <c r="G1222">
        <v>0.3</v>
      </c>
      <c r="H1222" s="1">
        <f t="shared" si="97"/>
        <v>35</v>
      </c>
      <c r="I1222" s="3">
        <v>45848</v>
      </c>
      <c r="J1222" s="3" t="str">
        <f t="shared" si="98"/>
        <v>Thu</v>
      </c>
      <c r="K1222" s="2">
        <v>0.71736111111111112</v>
      </c>
      <c r="L1222">
        <f t="shared" si="99"/>
        <v>17</v>
      </c>
      <c r="M1222" t="str">
        <f>_xlfn.XLOOKUP(B1222,Email_Data!A:A,Email_Data!C:C,"Organic",0)</f>
        <v>Organic</v>
      </c>
      <c r="N1222" t="str">
        <f>_xlfn.XLOOKUP(Table1[[#This Row],[Filmmaker_ID]],Email_Data!$A:$A,Email_Data!$G:$G,"Not Found")</f>
        <v>Not Found</v>
      </c>
    </row>
    <row r="1223" spans="1:14" x14ac:dyDescent="0.3">
      <c r="A1223" t="s">
        <v>3501</v>
      </c>
      <c r="B1223" t="s">
        <v>95</v>
      </c>
      <c r="C1223" t="s">
        <v>6290</v>
      </c>
      <c r="D1223" t="s">
        <v>6297</v>
      </c>
      <c r="E1223" t="str">
        <f t="shared" si="95"/>
        <v>India</v>
      </c>
      <c r="F1223" s="1">
        <f t="shared" si="96"/>
        <v>50</v>
      </c>
      <c r="G1223">
        <v>0.3</v>
      </c>
      <c r="H1223" s="1">
        <f t="shared" si="97"/>
        <v>35</v>
      </c>
      <c r="I1223" s="3">
        <v>45850</v>
      </c>
      <c r="J1223" s="3" t="str">
        <f t="shared" si="98"/>
        <v>Sat</v>
      </c>
      <c r="K1223" s="2">
        <v>0.41249999999999998</v>
      </c>
      <c r="L1223">
        <f t="shared" si="99"/>
        <v>9</v>
      </c>
      <c r="M1223">
        <f>_xlfn.XLOOKUP(B1223,Email_Data!A:A,Email_Data!C:C,"Organic",0)</f>
        <v>0</v>
      </c>
      <c r="N1223">
        <f>_xlfn.XLOOKUP(Table1[[#This Row],[Filmmaker_ID]],Email_Data!$A:$A,Email_Data!$G:$G,"Not Found")</f>
        <v>11</v>
      </c>
    </row>
    <row r="1224" spans="1:14" x14ac:dyDescent="0.3">
      <c r="A1224" t="s">
        <v>3502</v>
      </c>
      <c r="B1224" t="s">
        <v>1018</v>
      </c>
      <c r="C1224" t="s">
        <v>6284</v>
      </c>
      <c r="D1224" t="s">
        <v>6305</v>
      </c>
      <c r="E1224" t="str">
        <f t="shared" si="95"/>
        <v>Australia</v>
      </c>
      <c r="F1224" s="1">
        <f t="shared" si="96"/>
        <v>50</v>
      </c>
      <c r="G1224">
        <v>0</v>
      </c>
      <c r="H1224" s="1">
        <f t="shared" si="97"/>
        <v>50</v>
      </c>
      <c r="I1224" s="3">
        <v>45847</v>
      </c>
      <c r="J1224" s="3" t="str">
        <f t="shared" si="98"/>
        <v>Wed</v>
      </c>
      <c r="K1224" s="2">
        <v>0.60347222222222219</v>
      </c>
      <c r="L1224">
        <f t="shared" si="99"/>
        <v>14</v>
      </c>
      <c r="M1224">
        <f>_xlfn.XLOOKUP(B1224,Email_Data!A:A,Email_Data!C:C,"Organic",0)</f>
        <v>0</v>
      </c>
      <c r="N1224">
        <f>_xlfn.XLOOKUP(Table1[[#This Row],[Filmmaker_ID]],Email_Data!$A:$A,Email_Data!$G:$G,"Not Found")</f>
        <v>12</v>
      </c>
    </row>
    <row r="1225" spans="1:14" x14ac:dyDescent="0.3">
      <c r="A1225" t="s">
        <v>3503</v>
      </c>
      <c r="B1225" t="s">
        <v>1019</v>
      </c>
      <c r="C1225" t="s">
        <v>6284</v>
      </c>
      <c r="D1225" t="s">
        <v>6311</v>
      </c>
      <c r="E1225" t="str">
        <f t="shared" si="95"/>
        <v>Mexico</v>
      </c>
      <c r="F1225" s="1">
        <f t="shared" si="96"/>
        <v>50</v>
      </c>
      <c r="G1225">
        <v>0.2</v>
      </c>
      <c r="H1225" s="1">
        <f t="shared" si="97"/>
        <v>40</v>
      </c>
      <c r="I1225" s="3">
        <v>45872</v>
      </c>
      <c r="J1225" s="3" t="str">
        <f t="shared" si="98"/>
        <v>Sun</v>
      </c>
      <c r="K1225" s="2">
        <v>0.73541666666666672</v>
      </c>
      <c r="L1225">
        <f t="shared" si="99"/>
        <v>17</v>
      </c>
      <c r="M1225">
        <f>_xlfn.XLOOKUP(B1225,Email_Data!A:A,Email_Data!C:C,"Organic",0)</f>
        <v>0</v>
      </c>
      <c r="N1225">
        <f>_xlfn.XLOOKUP(Table1[[#This Row],[Filmmaker_ID]],Email_Data!$A:$A,Email_Data!$G:$G,"Not Found")</f>
        <v>16</v>
      </c>
    </row>
    <row r="1226" spans="1:14" x14ac:dyDescent="0.3">
      <c r="A1226" t="s">
        <v>3504</v>
      </c>
      <c r="B1226" t="s">
        <v>1020</v>
      </c>
      <c r="C1226" t="s">
        <v>6287</v>
      </c>
      <c r="D1226" t="s">
        <v>6307</v>
      </c>
      <c r="E1226" t="str">
        <f t="shared" si="95"/>
        <v>Brazil</v>
      </c>
      <c r="F1226" s="1">
        <f t="shared" si="96"/>
        <v>50</v>
      </c>
      <c r="G1226">
        <v>0</v>
      </c>
      <c r="H1226" s="1">
        <f t="shared" si="97"/>
        <v>50</v>
      </c>
      <c r="I1226" s="3">
        <v>45884</v>
      </c>
      <c r="J1226" s="3" t="str">
        <f t="shared" si="98"/>
        <v>Fri</v>
      </c>
      <c r="K1226" s="2">
        <v>0.50416666666666665</v>
      </c>
      <c r="L1226">
        <f t="shared" si="99"/>
        <v>12</v>
      </c>
      <c r="M1226">
        <f>_xlfn.XLOOKUP(B1226,Email_Data!A:A,Email_Data!C:C,"Organic",0)</f>
        <v>0</v>
      </c>
      <c r="N1226">
        <f>_xlfn.XLOOKUP(Table1[[#This Row],[Filmmaker_ID]],Email_Data!$A:$A,Email_Data!$G:$G,"Not Found")</f>
        <v>18</v>
      </c>
    </row>
    <row r="1227" spans="1:14" x14ac:dyDescent="0.3">
      <c r="A1227" t="s">
        <v>3505</v>
      </c>
      <c r="B1227" t="s">
        <v>454</v>
      </c>
      <c r="C1227" t="s">
        <v>6281</v>
      </c>
      <c r="D1227" t="s">
        <v>6297</v>
      </c>
      <c r="E1227" t="str">
        <f t="shared" si="95"/>
        <v>India</v>
      </c>
      <c r="F1227" s="1">
        <f t="shared" si="96"/>
        <v>70</v>
      </c>
      <c r="G1227">
        <v>0.3</v>
      </c>
      <c r="H1227" s="1">
        <f t="shared" si="97"/>
        <v>49</v>
      </c>
      <c r="I1227" s="3">
        <v>45892</v>
      </c>
      <c r="J1227" s="3" t="str">
        <f t="shared" si="98"/>
        <v>Sat</v>
      </c>
      <c r="K1227" s="2">
        <v>0.73472222222222228</v>
      </c>
      <c r="L1227">
        <f t="shared" si="99"/>
        <v>17</v>
      </c>
      <c r="M1227">
        <f>_xlfn.XLOOKUP(B1227,Email_Data!A:A,Email_Data!C:C,"Organic",0)</f>
        <v>0</v>
      </c>
      <c r="N1227">
        <f>_xlfn.XLOOKUP(Table1[[#This Row],[Filmmaker_ID]],Email_Data!$A:$A,Email_Data!$G:$G,"Not Found")</f>
        <v>10</v>
      </c>
    </row>
    <row r="1228" spans="1:14" x14ac:dyDescent="0.3">
      <c r="A1228" t="s">
        <v>3506</v>
      </c>
      <c r="B1228" t="s">
        <v>1021</v>
      </c>
      <c r="C1228" t="s">
        <v>6285</v>
      </c>
      <c r="D1228" t="s">
        <v>6311</v>
      </c>
      <c r="E1228" t="str">
        <f t="shared" si="95"/>
        <v>Mexico</v>
      </c>
      <c r="F1228" s="1">
        <f t="shared" si="96"/>
        <v>50</v>
      </c>
      <c r="G1228">
        <v>0.3</v>
      </c>
      <c r="H1228" s="1">
        <f t="shared" si="97"/>
        <v>35</v>
      </c>
      <c r="I1228" s="3">
        <v>45850</v>
      </c>
      <c r="J1228" s="3" t="str">
        <f t="shared" si="98"/>
        <v>Sat</v>
      </c>
      <c r="K1228" s="2">
        <v>0.69027777777777777</v>
      </c>
      <c r="L1228">
        <f t="shared" si="99"/>
        <v>16</v>
      </c>
      <c r="M1228" t="str">
        <f>_xlfn.XLOOKUP(B1228,Email_Data!A:A,Email_Data!C:C,"Organic",0)</f>
        <v>Organic</v>
      </c>
      <c r="N1228" t="str">
        <f>_xlfn.XLOOKUP(Table1[[#This Row],[Filmmaker_ID]],Email_Data!$A:$A,Email_Data!$G:$G,"Not Found")</f>
        <v>Not Found</v>
      </c>
    </row>
    <row r="1229" spans="1:14" x14ac:dyDescent="0.3">
      <c r="A1229" t="s">
        <v>3507</v>
      </c>
      <c r="B1229" t="s">
        <v>1022</v>
      </c>
      <c r="C1229" t="s">
        <v>6292</v>
      </c>
      <c r="D1229" t="s">
        <v>6295</v>
      </c>
      <c r="E1229" t="str">
        <f t="shared" si="95"/>
        <v>United States</v>
      </c>
      <c r="F1229" s="1">
        <f t="shared" si="96"/>
        <v>80</v>
      </c>
      <c r="G1229">
        <v>0.4</v>
      </c>
      <c r="H1229" s="1">
        <f t="shared" si="97"/>
        <v>48</v>
      </c>
      <c r="I1229" s="3">
        <v>45876</v>
      </c>
      <c r="J1229" s="3" t="str">
        <f t="shared" si="98"/>
        <v>Thu</v>
      </c>
      <c r="K1229" s="2">
        <v>0.46458333333333335</v>
      </c>
      <c r="L1229">
        <f t="shared" si="99"/>
        <v>11</v>
      </c>
      <c r="M1229" t="str">
        <f>_xlfn.XLOOKUP(B1229,Email_Data!A:A,Email_Data!C:C,"Organic",0)</f>
        <v>Organic</v>
      </c>
      <c r="N1229" t="str">
        <f>_xlfn.XLOOKUP(Table1[[#This Row],[Filmmaker_ID]],Email_Data!$A:$A,Email_Data!$G:$G,"Not Found")</f>
        <v>Not Found</v>
      </c>
    </row>
    <row r="1230" spans="1:14" x14ac:dyDescent="0.3">
      <c r="A1230" t="s">
        <v>3508</v>
      </c>
      <c r="B1230" t="s">
        <v>1023</v>
      </c>
      <c r="C1230" t="s">
        <v>6284</v>
      </c>
      <c r="D1230" t="s">
        <v>6295</v>
      </c>
      <c r="E1230" t="str">
        <f t="shared" si="95"/>
        <v>United States</v>
      </c>
      <c r="F1230" s="1">
        <f t="shared" si="96"/>
        <v>50</v>
      </c>
      <c r="G1230">
        <v>0</v>
      </c>
      <c r="H1230" s="1">
        <f t="shared" si="97"/>
        <v>50</v>
      </c>
      <c r="I1230" s="3">
        <v>45872</v>
      </c>
      <c r="J1230" s="3" t="str">
        <f t="shared" si="98"/>
        <v>Sun</v>
      </c>
      <c r="K1230" s="2">
        <v>0.62361111111111112</v>
      </c>
      <c r="L1230">
        <f t="shared" si="99"/>
        <v>14</v>
      </c>
      <c r="M1230">
        <f>_xlfn.XLOOKUP(B1230,Email_Data!A:A,Email_Data!C:C,"Organic",0)</f>
        <v>1</v>
      </c>
      <c r="N1230">
        <f>_xlfn.XLOOKUP(Table1[[#This Row],[Filmmaker_ID]],Email_Data!$A:$A,Email_Data!$G:$G,"Not Found")</f>
        <v>10</v>
      </c>
    </row>
    <row r="1231" spans="1:14" x14ac:dyDescent="0.3">
      <c r="A1231" t="s">
        <v>3509</v>
      </c>
      <c r="B1231" t="s">
        <v>976</v>
      </c>
      <c r="C1231" t="s">
        <v>6284</v>
      </c>
      <c r="D1231" t="s">
        <v>6295</v>
      </c>
      <c r="E1231" t="str">
        <f t="shared" si="95"/>
        <v>United States</v>
      </c>
      <c r="F1231" s="1">
        <f t="shared" si="96"/>
        <v>50</v>
      </c>
      <c r="G1231">
        <v>0.3</v>
      </c>
      <c r="H1231" s="1">
        <f t="shared" si="97"/>
        <v>35</v>
      </c>
      <c r="I1231" s="3">
        <v>45846</v>
      </c>
      <c r="J1231" s="3" t="str">
        <f t="shared" si="98"/>
        <v>Tue</v>
      </c>
      <c r="K1231" s="2">
        <v>0.40069444444444446</v>
      </c>
      <c r="L1231">
        <f t="shared" si="99"/>
        <v>9</v>
      </c>
      <c r="M1231">
        <f>_xlfn.XLOOKUP(B1231,Email_Data!A:A,Email_Data!C:C,"Organic",0)</f>
        <v>0</v>
      </c>
      <c r="N1231">
        <f>_xlfn.XLOOKUP(Table1[[#This Row],[Filmmaker_ID]],Email_Data!$A:$A,Email_Data!$G:$G,"Not Found")</f>
        <v>13</v>
      </c>
    </row>
    <row r="1232" spans="1:14" x14ac:dyDescent="0.3">
      <c r="A1232" t="s">
        <v>3510</v>
      </c>
      <c r="B1232" t="s">
        <v>1024</v>
      </c>
      <c r="C1232" t="s">
        <v>6285</v>
      </c>
      <c r="D1232" t="s">
        <v>6303</v>
      </c>
      <c r="E1232" t="str">
        <f t="shared" si="95"/>
        <v>Canada</v>
      </c>
      <c r="F1232" s="1">
        <f t="shared" si="96"/>
        <v>50</v>
      </c>
      <c r="G1232">
        <v>0.3</v>
      </c>
      <c r="H1232" s="1">
        <f t="shared" si="97"/>
        <v>35</v>
      </c>
      <c r="I1232" s="3">
        <v>45879</v>
      </c>
      <c r="J1232" s="3" t="str">
        <f t="shared" si="98"/>
        <v>Sun</v>
      </c>
      <c r="K1232" s="2">
        <v>0.48125000000000001</v>
      </c>
      <c r="L1232">
        <f t="shared" si="99"/>
        <v>11</v>
      </c>
      <c r="M1232">
        <f>_xlfn.XLOOKUP(B1232,Email_Data!A:A,Email_Data!C:C,"Organic",0)</f>
        <v>0</v>
      </c>
      <c r="N1232">
        <f>_xlfn.XLOOKUP(Table1[[#This Row],[Filmmaker_ID]],Email_Data!$A:$A,Email_Data!$G:$G,"Not Found")</f>
        <v>7</v>
      </c>
    </row>
    <row r="1233" spans="1:14" x14ac:dyDescent="0.3">
      <c r="A1233" t="s">
        <v>3511</v>
      </c>
      <c r="B1233" t="s">
        <v>903</v>
      </c>
      <c r="C1233" t="s">
        <v>6285</v>
      </c>
      <c r="D1233" t="s">
        <v>6317</v>
      </c>
      <c r="E1233" t="str">
        <f t="shared" si="95"/>
        <v>Others</v>
      </c>
      <c r="F1233" s="1">
        <f t="shared" si="96"/>
        <v>50</v>
      </c>
      <c r="G1233">
        <v>0</v>
      </c>
      <c r="H1233" s="1">
        <f t="shared" si="97"/>
        <v>50</v>
      </c>
      <c r="I1233" s="3">
        <v>45843</v>
      </c>
      <c r="J1233" s="3" t="str">
        <f t="shared" si="98"/>
        <v>Sat</v>
      </c>
      <c r="K1233" s="2">
        <v>0.66388888888888886</v>
      </c>
      <c r="L1233">
        <f t="shared" si="99"/>
        <v>15</v>
      </c>
      <c r="M1233" t="str">
        <f>_xlfn.XLOOKUP(B1233,Email_Data!A:A,Email_Data!C:C,"Organic",0)</f>
        <v>Organic</v>
      </c>
      <c r="N1233" t="str">
        <f>_xlfn.XLOOKUP(Table1[[#This Row],[Filmmaker_ID]],Email_Data!$A:$A,Email_Data!$G:$G,"Not Found")</f>
        <v>Not Found</v>
      </c>
    </row>
    <row r="1234" spans="1:14" x14ac:dyDescent="0.3">
      <c r="A1234" t="s">
        <v>3512</v>
      </c>
      <c r="B1234" t="s">
        <v>1025</v>
      </c>
      <c r="C1234" t="s">
        <v>6290</v>
      </c>
      <c r="D1234" t="s">
        <v>6311</v>
      </c>
      <c r="E1234" t="str">
        <f t="shared" si="95"/>
        <v>Mexico</v>
      </c>
      <c r="F1234" s="1">
        <f t="shared" si="96"/>
        <v>50</v>
      </c>
      <c r="G1234">
        <v>0.3</v>
      </c>
      <c r="H1234" s="1">
        <f t="shared" si="97"/>
        <v>35</v>
      </c>
      <c r="I1234" s="3">
        <v>45859</v>
      </c>
      <c r="J1234" s="3" t="str">
        <f t="shared" si="98"/>
        <v>Mon</v>
      </c>
      <c r="K1234" s="2">
        <v>0.47847222222222224</v>
      </c>
      <c r="L1234">
        <f t="shared" si="99"/>
        <v>11</v>
      </c>
      <c r="M1234">
        <f>_xlfn.XLOOKUP(B1234,Email_Data!A:A,Email_Data!C:C,"Organic",0)</f>
        <v>1</v>
      </c>
      <c r="N1234">
        <f>_xlfn.XLOOKUP(Table1[[#This Row],[Filmmaker_ID]],Email_Data!$A:$A,Email_Data!$G:$G,"Not Found")</f>
        <v>17</v>
      </c>
    </row>
    <row r="1235" spans="1:14" x14ac:dyDescent="0.3">
      <c r="A1235" t="s">
        <v>3513</v>
      </c>
      <c r="B1235" t="s">
        <v>1026</v>
      </c>
      <c r="C1235" t="s">
        <v>6292</v>
      </c>
      <c r="D1235" t="s">
        <v>6299</v>
      </c>
      <c r="E1235" t="str">
        <f t="shared" si="95"/>
        <v>United Kingdom</v>
      </c>
      <c r="F1235" s="1">
        <f t="shared" si="96"/>
        <v>80</v>
      </c>
      <c r="G1235">
        <v>0.1</v>
      </c>
      <c r="H1235" s="1">
        <f t="shared" si="97"/>
        <v>72</v>
      </c>
      <c r="I1235" s="3">
        <v>45895</v>
      </c>
      <c r="J1235" s="3" t="str">
        <f t="shared" si="98"/>
        <v>Tue</v>
      </c>
      <c r="K1235" s="2">
        <v>0.52986111111111112</v>
      </c>
      <c r="L1235">
        <f t="shared" si="99"/>
        <v>12</v>
      </c>
      <c r="M1235">
        <f>_xlfn.XLOOKUP(B1235,Email_Data!A:A,Email_Data!C:C,"Organic",0)</f>
        <v>0</v>
      </c>
      <c r="N1235">
        <f>_xlfn.XLOOKUP(Table1[[#This Row],[Filmmaker_ID]],Email_Data!$A:$A,Email_Data!$G:$G,"Not Found")</f>
        <v>12</v>
      </c>
    </row>
    <row r="1236" spans="1:14" x14ac:dyDescent="0.3">
      <c r="A1236" t="s">
        <v>3514</v>
      </c>
      <c r="B1236" t="s">
        <v>1027</v>
      </c>
      <c r="C1236" t="s">
        <v>6289</v>
      </c>
      <c r="D1236" t="s">
        <v>6295</v>
      </c>
      <c r="E1236" t="str">
        <f t="shared" si="95"/>
        <v>United States</v>
      </c>
      <c r="F1236" s="1">
        <f t="shared" si="96"/>
        <v>50</v>
      </c>
      <c r="G1236">
        <v>0</v>
      </c>
      <c r="H1236" s="1">
        <f t="shared" si="97"/>
        <v>50</v>
      </c>
      <c r="I1236" s="3">
        <v>45853</v>
      </c>
      <c r="J1236" s="3" t="str">
        <f t="shared" si="98"/>
        <v>Tue</v>
      </c>
      <c r="K1236" s="2">
        <v>0.42569444444444443</v>
      </c>
      <c r="L1236">
        <f t="shared" si="99"/>
        <v>10</v>
      </c>
      <c r="M1236">
        <f>_xlfn.XLOOKUP(B1236,Email_Data!A:A,Email_Data!C:C,"Organic",0)</f>
        <v>0</v>
      </c>
      <c r="N1236">
        <f>_xlfn.XLOOKUP(Table1[[#This Row],[Filmmaker_ID]],Email_Data!$A:$A,Email_Data!$G:$G,"Not Found")</f>
        <v>18</v>
      </c>
    </row>
    <row r="1237" spans="1:14" x14ac:dyDescent="0.3">
      <c r="A1237" t="s">
        <v>3515</v>
      </c>
      <c r="B1237" t="s">
        <v>714</v>
      </c>
      <c r="C1237" t="s">
        <v>6292</v>
      </c>
      <c r="D1237" t="s">
        <v>6295</v>
      </c>
      <c r="E1237" t="str">
        <f t="shared" si="95"/>
        <v>United States</v>
      </c>
      <c r="F1237" s="1">
        <f t="shared" si="96"/>
        <v>80</v>
      </c>
      <c r="G1237">
        <v>0.1</v>
      </c>
      <c r="H1237" s="1">
        <f t="shared" si="97"/>
        <v>72</v>
      </c>
      <c r="I1237" s="3">
        <v>45889</v>
      </c>
      <c r="J1237" s="3" t="str">
        <f t="shared" si="98"/>
        <v>Wed</v>
      </c>
      <c r="K1237" s="2">
        <v>0.64583333333333337</v>
      </c>
      <c r="L1237">
        <f t="shared" si="99"/>
        <v>15</v>
      </c>
      <c r="M1237">
        <f>_xlfn.XLOOKUP(B1237,Email_Data!A:A,Email_Data!C:C,"Organic",0)</f>
        <v>0</v>
      </c>
      <c r="N1237">
        <f>_xlfn.XLOOKUP(Table1[[#This Row],[Filmmaker_ID]],Email_Data!$A:$A,Email_Data!$G:$G,"Not Found")</f>
        <v>19</v>
      </c>
    </row>
    <row r="1238" spans="1:14" x14ac:dyDescent="0.3">
      <c r="A1238" t="s">
        <v>3516</v>
      </c>
      <c r="B1238" t="s">
        <v>1028</v>
      </c>
      <c r="C1238" t="s">
        <v>6289</v>
      </c>
      <c r="D1238" t="s">
        <v>6303</v>
      </c>
      <c r="E1238" t="str">
        <f t="shared" si="95"/>
        <v>Canada</v>
      </c>
      <c r="F1238" s="1">
        <f t="shared" si="96"/>
        <v>50</v>
      </c>
      <c r="G1238">
        <v>0.1</v>
      </c>
      <c r="H1238" s="1">
        <f t="shared" si="97"/>
        <v>45</v>
      </c>
      <c r="I1238" s="3">
        <v>45860</v>
      </c>
      <c r="J1238" s="3" t="str">
        <f t="shared" si="98"/>
        <v>Tue</v>
      </c>
      <c r="K1238" s="2">
        <v>0.47986111111111113</v>
      </c>
      <c r="L1238">
        <f t="shared" si="99"/>
        <v>11</v>
      </c>
      <c r="M1238" t="str">
        <f>_xlfn.XLOOKUP(B1238,Email_Data!A:A,Email_Data!C:C,"Organic",0)</f>
        <v>Organic</v>
      </c>
      <c r="N1238" t="str">
        <f>_xlfn.XLOOKUP(Table1[[#This Row],[Filmmaker_ID]],Email_Data!$A:$A,Email_Data!$G:$G,"Not Found")</f>
        <v>Not Found</v>
      </c>
    </row>
    <row r="1239" spans="1:14" x14ac:dyDescent="0.3">
      <c r="A1239" t="s">
        <v>3517</v>
      </c>
      <c r="B1239" t="s">
        <v>1029</v>
      </c>
      <c r="C1239" t="s">
        <v>6285</v>
      </c>
      <c r="D1239" t="s">
        <v>6317</v>
      </c>
      <c r="E1239" t="str">
        <f t="shared" si="95"/>
        <v>Others</v>
      </c>
      <c r="F1239" s="1">
        <f t="shared" si="96"/>
        <v>50</v>
      </c>
      <c r="G1239">
        <v>0.3</v>
      </c>
      <c r="H1239" s="1">
        <f t="shared" si="97"/>
        <v>35</v>
      </c>
      <c r="I1239" s="3">
        <v>45877</v>
      </c>
      <c r="J1239" s="3" t="str">
        <f t="shared" si="98"/>
        <v>Fri</v>
      </c>
      <c r="K1239" s="2">
        <v>0.625</v>
      </c>
      <c r="L1239">
        <f t="shared" si="99"/>
        <v>15</v>
      </c>
      <c r="M1239">
        <f>_xlfn.XLOOKUP(B1239,Email_Data!A:A,Email_Data!C:C,"Organic",0)</f>
        <v>0</v>
      </c>
      <c r="N1239">
        <f>_xlfn.XLOOKUP(Table1[[#This Row],[Filmmaker_ID]],Email_Data!$A:$A,Email_Data!$G:$G,"Not Found")</f>
        <v>11</v>
      </c>
    </row>
    <row r="1240" spans="1:14" x14ac:dyDescent="0.3">
      <c r="A1240" t="s">
        <v>3518</v>
      </c>
      <c r="B1240" t="s">
        <v>1030</v>
      </c>
      <c r="C1240" t="s">
        <v>6292</v>
      </c>
      <c r="D1240" t="s">
        <v>6297</v>
      </c>
      <c r="E1240" t="str">
        <f t="shared" si="95"/>
        <v>India</v>
      </c>
      <c r="F1240" s="1">
        <f t="shared" si="96"/>
        <v>80</v>
      </c>
      <c r="G1240">
        <v>0.3</v>
      </c>
      <c r="H1240" s="1">
        <f t="shared" si="97"/>
        <v>56</v>
      </c>
      <c r="I1240" s="3">
        <v>45894</v>
      </c>
      <c r="J1240" s="3" t="str">
        <f t="shared" si="98"/>
        <v>Mon</v>
      </c>
      <c r="K1240" s="2">
        <v>0.56736111111111109</v>
      </c>
      <c r="L1240">
        <f t="shared" si="99"/>
        <v>13</v>
      </c>
      <c r="M1240" t="str">
        <f>_xlfn.XLOOKUP(B1240,Email_Data!A:A,Email_Data!C:C,"Organic",0)</f>
        <v>Organic</v>
      </c>
      <c r="N1240" t="str">
        <f>_xlfn.XLOOKUP(Table1[[#This Row],[Filmmaker_ID]],Email_Data!$A:$A,Email_Data!$G:$G,"Not Found")</f>
        <v>Not Found</v>
      </c>
    </row>
    <row r="1241" spans="1:14" x14ac:dyDescent="0.3">
      <c r="A1241" t="s">
        <v>3519</v>
      </c>
      <c r="B1241" t="s">
        <v>861</v>
      </c>
      <c r="C1241" t="s">
        <v>6286</v>
      </c>
      <c r="D1241" t="s">
        <v>6299</v>
      </c>
      <c r="E1241" t="str">
        <f t="shared" si="95"/>
        <v>United Kingdom</v>
      </c>
      <c r="F1241" s="1">
        <f t="shared" si="96"/>
        <v>50</v>
      </c>
      <c r="G1241">
        <v>0</v>
      </c>
      <c r="H1241" s="1">
        <f t="shared" si="97"/>
        <v>50</v>
      </c>
      <c r="I1241" s="3">
        <v>45876</v>
      </c>
      <c r="J1241" s="3" t="str">
        <f t="shared" si="98"/>
        <v>Thu</v>
      </c>
      <c r="K1241" s="2">
        <v>0.38750000000000001</v>
      </c>
      <c r="L1241">
        <f t="shared" si="99"/>
        <v>9</v>
      </c>
      <c r="M1241">
        <f>_xlfn.XLOOKUP(B1241,Email_Data!A:A,Email_Data!C:C,"Organic",0)</f>
        <v>0</v>
      </c>
      <c r="N1241">
        <f>_xlfn.XLOOKUP(Table1[[#This Row],[Filmmaker_ID]],Email_Data!$A:$A,Email_Data!$G:$G,"Not Found")</f>
        <v>11</v>
      </c>
    </row>
    <row r="1242" spans="1:14" x14ac:dyDescent="0.3">
      <c r="A1242" t="s">
        <v>3520</v>
      </c>
      <c r="B1242" t="s">
        <v>1031</v>
      </c>
      <c r="C1242" t="s">
        <v>6282</v>
      </c>
      <c r="D1242" t="s">
        <v>6303</v>
      </c>
      <c r="E1242" t="str">
        <f t="shared" si="95"/>
        <v>Canada</v>
      </c>
      <c r="F1242" s="1">
        <f t="shared" si="96"/>
        <v>70</v>
      </c>
      <c r="G1242">
        <v>0.3</v>
      </c>
      <c r="H1242" s="1">
        <f t="shared" si="97"/>
        <v>49</v>
      </c>
      <c r="I1242" s="3">
        <v>45866</v>
      </c>
      <c r="J1242" s="3" t="str">
        <f t="shared" si="98"/>
        <v>Mon</v>
      </c>
      <c r="K1242" s="2">
        <v>0.53125</v>
      </c>
      <c r="L1242">
        <f t="shared" si="99"/>
        <v>12</v>
      </c>
      <c r="M1242">
        <f>_xlfn.XLOOKUP(B1242,Email_Data!A:A,Email_Data!C:C,"Organic",0)</f>
        <v>0</v>
      </c>
      <c r="N1242">
        <f>_xlfn.XLOOKUP(Table1[[#This Row],[Filmmaker_ID]],Email_Data!$A:$A,Email_Data!$G:$G,"Not Found")</f>
        <v>11</v>
      </c>
    </row>
    <row r="1243" spans="1:14" x14ac:dyDescent="0.3">
      <c r="A1243" t="s">
        <v>3521</v>
      </c>
      <c r="B1243" t="s">
        <v>19</v>
      </c>
      <c r="C1243" t="s">
        <v>6292</v>
      </c>
      <c r="D1243" t="s">
        <v>6295</v>
      </c>
      <c r="E1243" t="str">
        <f t="shared" si="95"/>
        <v>United States</v>
      </c>
      <c r="F1243" s="1">
        <f t="shared" si="96"/>
        <v>80</v>
      </c>
      <c r="G1243">
        <v>0.2</v>
      </c>
      <c r="H1243" s="1">
        <f t="shared" si="97"/>
        <v>64</v>
      </c>
      <c r="I1243" s="3">
        <v>45845</v>
      </c>
      <c r="J1243" s="3" t="str">
        <f t="shared" si="98"/>
        <v>Mon</v>
      </c>
      <c r="K1243" s="2">
        <v>0.48819444444444443</v>
      </c>
      <c r="L1243">
        <f t="shared" si="99"/>
        <v>11</v>
      </c>
      <c r="M1243" t="str">
        <f>_xlfn.XLOOKUP(B1243,Email_Data!A:A,Email_Data!C:C,"Organic",0)</f>
        <v>Organic</v>
      </c>
      <c r="N1243" t="str">
        <f>_xlfn.XLOOKUP(Table1[[#This Row],[Filmmaker_ID]],Email_Data!$A:$A,Email_Data!$G:$G,"Not Found")</f>
        <v>Not Found</v>
      </c>
    </row>
    <row r="1244" spans="1:14" x14ac:dyDescent="0.3">
      <c r="A1244" t="s">
        <v>3522</v>
      </c>
      <c r="B1244" t="s">
        <v>829</v>
      </c>
      <c r="C1244" t="s">
        <v>6284</v>
      </c>
      <c r="D1244" t="s">
        <v>6295</v>
      </c>
      <c r="E1244" t="str">
        <f t="shared" si="95"/>
        <v>United States</v>
      </c>
      <c r="F1244" s="1">
        <f t="shared" si="96"/>
        <v>50</v>
      </c>
      <c r="G1244">
        <v>0.2</v>
      </c>
      <c r="H1244" s="1">
        <f t="shared" si="97"/>
        <v>40</v>
      </c>
      <c r="I1244" s="3">
        <v>45853</v>
      </c>
      <c r="J1244" s="3" t="str">
        <f t="shared" si="98"/>
        <v>Tue</v>
      </c>
      <c r="K1244" s="2">
        <v>0.42569444444444443</v>
      </c>
      <c r="L1244">
        <f t="shared" si="99"/>
        <v>10</v>
      </c>
      <c r="M1244" t="str">
        <f>_xlfn.XLOOKUP(B1244,Email_Data!A:A,Email_Data!C:C,"Organic",0)</f>
        <v>Organic</v>
      </c>
      <c r="N1244" t="str">
        <f>_xlfn.XLOOKUP(Table1[[#This Row],[Filmmaker_ID]],Email_Data!$A:$A,Email_Data!$G:$G,"Not Found")</f>
        <v>Not Found</v>
      </c>
    </row>
    <row r="1245" spans="1:14" x14ac:dyDescent="0.3">
      <c r="A1245" t="s">
        <v>3523</v>
      </c>
      <c r="B1245" t="s">
        <v>623</v>
      </c>
      <c r="C1245" t="s">
        <v>6287</v>
      </c>
      <c r="D1245" t="s">
        <v>6297</v>
      </c>
      <c r="E1245" t="str">
        <f t="shared" si="95"/>
        <v>India</v>
      </c>
      <c r="F1245" s="1">
        <f t="shared" si="96"/>
        <v>50</v>
      </c>
      <c r="G1245">
        <v>0.4</v>
      </c>
      <c r="H1245" s="1">
        <f t="shared" si="97"/>
        <v>30</v>
      </c>
      <c r="I1245" s="3">
        <v>45854</v>
      </c>
      <c r="J1245" s="3" t="str">
        <f t="shared" si="98"/>
        <v>Wed</v>
      </c>
      <c r="K1245" s="2">
        <v>0.44097222222222221</v>
      </c>
      <c r="L1245">
        <f t="shared" si="99"/>
        <v>10</v>
      </c>
      <c r="M1245">
        <f>_xlfn.XLOOKUP(B1245,Email_Data!A:A,Email_Data!C:C,"Organic",0)</f>
        <v>0</v>
      </c>
      <c r="N1245">
        <f>_xlfn.XLOOKUP(Table1[[#This Row],[Filmmaker_ID]],Email_Data!$A:$A,Email_Data!$G:$G,"Not Found")</f>
        <v>17</v>
      </c>
    </row>
    <row r="1246" spans="1:14" x14ac:dyDescent="0.3">
      <c r="A1246" t="s">
        <v>3524</v>
      </c>
      <c r="B1246" t="s">
        <v>1032</v>
      </c>
      <c r="C1246" t="s">
        <v>6288</v>
      </c>
      <c r="D1246" t="s">
        <v>6297</v>
      </c>
      <c r="E1246" t="str">
        <f t="shared" si="95"/>
        <v>India</v>
      </c>
      <c r="F1246" s="1">
        <f t="shared" si="96"/>
        <v>70</v>
      </c>
      <c r="G1246">
        <v>0.3</v>
      </c>
      <c r="H1246" s="1">
        <f t="shared" si="97"/>
        <v>49</v>
      </c>
      <c r="I1246" s="3">
        <v>45861</v>
      </c>
      <c r="J1246" s="3" t="str">
        <f t="shared" si="98"/>
        <v>Wed</v>
      </c>
      <c r="K1246" s="2">
        <v>0.62013888888888891</v>
      </c>
      <c r="L1246">
        <f t="shared" si="99"/>
        <v>14</v>
      </c>
      <c r="M1246" t="str">
        <f>_xlfn.XLOOKUP(B1246,Email_Data!A:A,Email_Data!C:C,"Organic",0)</f>
        <v>Organic</v>
      </c>
      <c r="N1246" t="str">
        <f>_xlfn.XLOOKUP(Table1[[#This Row],[Filmmaker_ID]],Email_Data!$A:$A,Email_Data!$G:$G,"Not Found")</f>
        <v>Not Found</v>
      </c>
    </row>
    <row r="1247" spans="1:14" x14ac:dyDescent="0.3">
      <c r="A1247" t="s">
        <v>3525</v>
      </c>
      <c r="B1247" t="s">
        <v>1033</v>
      </c>
      <c r="C1247" t="s">
        <v>6287</v>
      </c>
      <c r="D1247" t="s">
        <v>6311</v>
      </c>
      <c r="E1247" t="str">
        <f t="shared" si="95"/>
        <v>Mexico</v>
      </c>
      <c r="F1247" s="1">
        <f t="shared" si="96"/>
        <v>50</v>
      </c>
      <c r="G1247">
        <v>0.4</v>
      </c>
      <c r="H1247" s="1">
        <f t="shared" si="97"/>
        <v>30</v>
      </c>
      <c r="I1247" s="3">
        <v>45839</v>
      </c>
      <c r="J1247" s="3" t="str">
        <f t="shared" si="98"/>
        <v>Tue</v>
      </c>
      <c r="K1247" s="2">
        <v>0.56458333333333333</v>
      </c>
      <c r="L1247">
        <f t="shared" si="99"/>
        <v>13</v>
      </c>
      <c r="M1247">
        <f>_xlfn.XLOOKUP(B1247,Email_Data!A:A,Email_Data!C:C,"Organic",0)</f>
        <v>0</v>
      </c>
      <c r="N1247">
        <f>_xlfn.XLOOKUP(Table1[[#This Row],[Filmmaker_ID]],Email_Data!$A:$A,Email_Data!$G:$G,"Not Found")</f>
        <v>8</v>
      </c>
    </row>
    <row r="1248" spans="1:14" x14ac:dyDescent="0.3">
      <c r="A1248" t="s">
        <v>3526</v>
      </c>
      <c r="B1248" t="s">
        <v>1034</v>
      </c>
      <c r="C1248" t="s">
        <v>6292</v>
      </c>
      <c r="D1248" t="s">
        <v>6299</v>
      </c>
      <c r="E1248" t="str">
        <f t="shared" si="95"/>
        <v>United Kingdom</v>
      </c>
      <c r="F1248" s="1">
        <f t="shared" si="96"/>
        <v>80</v>
      </c>
      <c r="G1248">
        <v>0.1</v>
      </c>
      <c r="H1248" s="1">
        <f t="shared" si="97"/>
        <v>72</v>
      </c>
      <c r="I1248" s="3">
        <v>45855</v>
      </c>
      <c r="J1248" s="3" t="str">
        <f t="shared" si="98"/>
        <v>Thu</v>
      </c>
      <c r="K1248" s="2">
        <v>0.52500000000000002</v>
      </c>
      <c r="L1248">
        <f t="shared" si="99"/>
        <v>12</v>
      </c>
      <c r="M1248" t="str">
        <f>_xlfn.XLOOKUP(B1248,Email_Data!A:A,Email_Data!C:C,"Organic",0)</f>
        <v>Organic</v>
      </c>
      <c r="N1248" t="str">
        <f>_xlfn.XLOOKUP(Table1[[#This Row],[Filmmaker_ID]],Email_Data!$A:$A,Email_Data!$G:$G,"Not Found")</f>
        <v>Not Found</v>
      </c>
    </row>
    <row r="1249" spans="1:14" x14ac:dyDescent="0.3">
      <c r="A1249" t="s">
        <v>3527</v>
      </c>
      <c r="B1249" t="s">
        <v>1035</v>
      </c>
      <c r="C1249" t="s">
        <v>6282</v>
      </c>
      <c r="D1249" t="s">
        <v>6317</v>
      </c>
      <c r="E1249" t="str">
        <f t="shared" si="95"/>
        <v>Others</v>
      </c>
      <c r="F1249" s="1">
        <f t="shared" si="96"/>
        <v>70</v>
      </c>
      <c r="G1249">
        <v>0.3</v>
      </c>
      <c r="H1249" s="1">
        <f t="shared" si="97"/>
        <v>49</v>
      </c>
      <c r="I1249" s="3">
        <v>45866</v>
      </c>
      <c r="J1249" s="3" t="str">
        <f t="shared" si="98"/>
        <v>Mon</v>
      </c>
      <c r="K1249" s="2">
        <v>0.51388888888888884</v>
      </c>
      <c r="L1249">
        <f t="shared" si="99"/>
        <v>12</v>
      </c>
      <c r="M1249">
        <f>_xlfn.XLOOKUP(B1249,Email_Data!A:A,Email_Data!C:C,"Organic",0)</f>
        <v>0</v>
      </c>
      <c r="N1249">
        <f>_xlfn.XLOOKUP(Table1[[#This Row],[Filmmaker_ID]],Email_Data!$A:$A,Email_Data!$G:$G,"Not Found")</f>
        <v>7</v>
      </c>
    </row>
    <row r="1250" spans="1:14" x14ac:dyDescent="0.3">
      <c r="A1250" t="s">
        <v>3528</v>
      </c>
      <c r="B1250" t="s">
        <v>447</v>
      </c>
      <c r="C1250" t="s">
        <v>6285</v>
      </c>
      <c r="D1250" t="s">
        <v>6299</v>
      </c>
      <c r="E1250" t="str">
        <f t="shared" si="95"/>
        <v>United Kingdom</v>
      </c>
      <c r="F1250" s="1">
        <f t="shared" si="96"/>
        <v>50</v>
      </c>
      <c r="G1250">
        <v>0.2</v>
      </c>
      <c r="H1250" s="1">
        <f t="shared" si="97"/>
        <v>40</v>
      </c>
      <c r="I1250" s="3">
        <v>45871</v>
      </c>
      <c r="J1250" s="3" t="str">
        <f t="shared" si="98"/>
        <v>Sat</v>
      </c>
      <c r="K1250" s="2">
        <v>0.5395833333333333</v>
      </c>
      <c r="L1250">
        <f t="shared" si="99"/>
        <v>12</v>
      </c>
      <c r="M1250">
        <f>_xlfn.XLOOKUP(B1250,Email_Data!A:A,Email_Data!C:C,"Organic",0)</f>
        <v>0</v>
      </c>
      <c r="N1250">
        <f>_xlfn.XLOOKUP(Table1[[#This Row],[Filmmaker_ID]],Email_Data!$A:$A,Email_Data!$G:$G,"Not Found")</f>
        <v>13</v>
      </c>
    </row>
    <row r="1251" spans="1:14" x14ac:dyDescent="0.3">
      <c r="A1251" t="s">
        <v>3529</v>
      </c>
      <c r="B1251" t="s">
        <v>1036</v>
      </c>
      <c r="C1251" t="s">
        <v>6286</v>
      </c>
      <c r="D1251" t="s">
        <v>6297</v>
      </c>
      <c r="E1251" t="str">
        <f t="shared" si="95"/>
        <v>India</v>
      </c>
      <c r="F1251" s="1">
        <f t="shared" si="96"/>
        <v>50</v>
      </c>
      <c r="G1251">
        <v>0</v>
      </c>
      <c r="H1251" s="1">
        <f t="shared" si="97"/>
        <v>50</v>
      </c>
      <c r="I1251" s="3">
        <v>45884</v>
      </c>
      <c r="J1251" s="3" t="str">
        <f t="shared" si="98"/>
        <v>Fri</v>
      </c>
      <c r="K1251" s="2">
        <v>0.66388888888888886</v>
      </c>
      <c r="L1251">
        <f t="shared" si="99"/>
        <v>15</v>
      </c>
      <c r="M1251">
        <f>_xlfn.XLOOKUP(B1251,Email_Data!A:A,Email_Data!C:C,"Organic",0)</f>
        <v>0</v>
      </c>
      <c r="N1251">
        <f>_xlfn.XLOOKUP(Table1[[#This Row],[Filmmaker_ID]],Email_Data!$A:$A,Email_Data!$G:$G,"Not Found")</f>
        <v>19</v>
      </c>
    </row>
    <row r="1252" spans="1:14" x14ac:dyDescent="0.3">
      <c r="A1252" t="s">
        <v>3530</v>
      </c>
      <c r="B1252" t="s">
        <v>359</v>
      </c>
      <c r="C1252" t="s">
        <v>6282</v>
      </c>
      <c r="D1252" t="s">
        <v>6301</v>
      </c>
      <c r="E1252" t="str">
        <f t="shared" si="95"/>
        <v>Germany</v>
      </c>
      <c r="F1252" s="1">
        <f t="shared" si="96"/>
        <v>70</v>
      </c>
      <c r="G1252">
        <v>0.3</v>
      </c>
      <c r="H1252" s="1">
        <f t="shared" si="97"/>
        <v>49</v>
      </c>
      <c r="I1252" s="3">
        <v>45869</v>
      </c>
      <c r="J1252" s="3" t="str">
        <f t="shared" si="98"/>
        <v>Thu</v>
      </c>
      <c r="K1252" s="2">
        <v>0.63263888888888886</v>
      </c>
      <c r="L1252">
        <f t="shared" si="99"/>
        <v>15</v>
      </c>
      <c r="M1252">
        <f>_xlfn.XLOOKUP(B1252,Email_Data!A:A,Email_Data!C:C,"Organic",0)</f>
        <v>0</v>
      </c>
      <c r="N1252">
        <f>_xlfn.XLOOKUP(Table1[[#This Row],[Filmmaker_ID]],Email_Data!$A:$A,Email_Data!$G:$G,"Not Found")</f>
        <v>19</v>
      </c>
    </row>
    <row r="1253" spans="1:14" x14ac:dyDescent="0.3">
      <c r="A1253" t="s">
        <v>3531</v>
      </c>
      <c r="B1253" t="s">
        <v>1037</v>
      </c>
      <c r="C1253" t="s">
        <v>6285</v>
      </c>
      <c r="D1253" t="s">
        <v>6299</v>
      </c>
      <c r="E1253" t="str">
        <f t="shared" si="95"/>
        <v>United Kingdom</v>
      </c>
      <c r="F1253" s="1">
        <f t="shared" si="96"/>
        <v>50</v>
      </c>
      <c r="G1253">
        <v>0</v>
      </c>
      <c r="H1253" s="1">
        <f t="shared" si="97"/>
        <v>50</v>
      </c>
      <c r="I1253" s="3">
        <v>45856</v>
      </c>
      <c r="J1253" s="3" t="str">
        <f t="shared" si="98"/>
        <v>Fri</v>
      </c>
      <c r="K1253" s="2">
        <v>0.70833333333333337</v>
      </c>
      <c r="L1253">
        <f t="shared" si="99"/>
        <v>17</v>
      </c>
      <c r="M1253" t="str">
        <f>_xlfn.XLOOKUP(B1253,Email_Data!A:A,Email_Data!C:C,"Organic",0)</f>
        <v>Organic</v>
      </c>
      <c r="N1253" t="str">
        <f>_xlfn.XLOOKUP(Table1[[#This Row],[Filmmaker_ID]],Email_Data!$A:$A,Email_Data!$G:$G,"Not Found")</f>
        <v>Not Found</v>
      </c>
    </row>
    <row r="1254" spans="1:14" x14ac:dyDescent="0.3">
      <c r="A1254" t="s">
        <v>3532</v>
      </c>
      <c r="B1254" t="s">
        <v>1038</v>
      </c>
      <c r="C1254" t="s">
        <v>6283</v>
      </c>
      <c r="D1254" t="s">
        <v>6307</v>
      </c>
      <c r="E1254" t="str">
        <f t="shared" si="95"/>
        <v>Brazil</v>
      </c>
      <c r="F1254" s="1">
        <f t="shared" si="96"/>
        <v>80</v>
      </c>
      <c r="G1254">
        <v>0.2</v>
      </c>
      <c r="H1254" s="1">
        <f t="shared" si="97"/>
        <v>64</v>
      </c>
      <c r="I1254" s="3">
        <v>45893</v>
      </c>
      <c r="J1254" s="3" t="str">
        <f t="shared" si="98"/>
        <v>Sun</v>
      </c>
      <c r="K1254" s="2">
        <v>0.56666666666666665</v>
      </c>
      <c r="L1254">
        <f t="shared" si="99"/>
        <v>13</v>
      </c>
      <c r="M1254">
        <f>_xlfn.XLOOKUP(B1254,Email_Data!A:A,Email_Data!C:C,"Organic",0)</f>
        <v>0</v>
      </c>
      <c r="N1254">
        <f>_xlfn.XLOOKUP(Table1[[#This Row],[Filmmaker_ID]],Email_Data!$A:$A,Email_Data!$G:$G,"Not Found")</f>
        <v>12</v>
      </c>
    </row>
    <row r="1255" spans="1:14" x14ac:dyDescent="0.3">
      <c r="A1255" t="s">
        <v>3533</v>
      </c>
      <c r="B1255" t="s">
        <v>591</v>
      </c>
      <c r="C1255" t="s">
        <v>6283</v>
      </c>
      <c r="D1255" t="s">
        <v>6299</v>
      </c>
      <c r="E1255" t="str">
        <f t="shared" si="95"/>
        <v>United Kingdom</v>
      </c>
      <c r="F1255" s="1">
        <f t="shared" si="96"/>
        <v>80</v>
      </c>
      <c r="G1255">
        <v>0</v>
      </c>
      <c r="H1255" s="1">
        <f t="shared" si="97"/>
        <v>80</v>
      </c>
      <c r="I1255" s="3">
        <v>45893</v>
      </c>
      <c r="J1255" s="3" t="str">
        <f t="shared" si="98"/>
        <v>Sun</v>
      </c>
      <c r="K1255" s="2">
        <v>0.66388888888888886</v>
      </c>
      <c r="L1255">
        <f t="shared" si="99"/>
        <v>15</v>
      </c>
      <c r="M1255">
        <f>_xlfn.XLOOKUP(B1255,Email_Data!A:A,Email_Data!C:C,"Organic",0)</f>
        <v>1</v>
      </c>
      <c r="N1255">
        <f>_xlfn.XLOOKUP(Table1[[#This Row],[Filmmaker_ID]],Email_Data!$A:$A,Email_Data!$G:$G,"Not Found")</f>
        <v>12</v>
      </c>
    </row>
    <row r="1256" spans="1:14" x14ac:dyDescent="0.3">
      <c r="A1256" t="s">
        <v>3534</v>
      </c>
      <c r="B1256" t="s">
        <v>399</v>
      </c>
      <c r="C1256" t="s">
        <v>6283</v>
      </c>
      <c r="D1256" t="s">
        <v>6315</v>
      </c>
      <c r="E1256" t="str">
        <f t="shared" si="95"/>
        <v>Nigeria</v>
      </c>
      <c r="F1256" s="1">
        <f t="shared" si="96"/>
        <v>80</v>
      </c>
      <c r="G1256">
        <v>0.1</v>
      </c>
      <c r="H1256" s="1">
        <f t="shared" si="97"/>
        <v>72</v>
      </c>
      <c r="I1256" s="3">
        <v>45870</v>
      </c>
      <c r="J1256" s="3" t="str">
        <f t="shared" si="98"/>
        <v>Fri</v>
      </c>
      <c r="K1256" s="2">
        <v>0.72638888888888886</v>
      </c>
      <c r="L1256">
        <f t="shared" si="99"/>
        <v>17</v>
      </c>
      <c r="M1256" t="str">
        <f>_xlfn.XLOOKUP(B1256,Email_Data!A:A,Email_Data!C:C,"Organic",0)</f>
        <v>Organic</v>
      </c>
      <c r="N1256" t="str">
        <f>_xlfn.XLOOKUP(Table1[[#This Row],[Filmmaker_ID]],Email_Data!$A:$A,Email_Data!$G:$G,"Not Found")</f>
        <v>Not Found</v>
      </c>
    </row>
    <row r="1257" spans="1:14" x14ac:dyDescent="0.3">
      <c r="A1257" t="s">
        <v>3535</v>
      </c>
      <c r="B1257" t="s">
        <v>786</v>
      </c>
      <c r="C1257" t="s">
        <v>6281</v>
      </c>
      <c r="D1257" t="s">
        <v>6307</v>
      </c>
      <c r="E1257" t="str">
        <f t="shared" si="95"/>
        <v>Brazil</v>
      </c>
      <c r="F1257" s="1">
        <f t="shared" si="96"/>
        <v>70</v>
      </c>
      <c r="G1257">
        <v>0.4</v>
      </c>
      <c r="H1257" s="1">
        <f t="shared" si="97"/>
        <v>42</v>
      </c>
      <c r="I1257" s="3">
        <v>45863</v>
      </c>
      <c r="J1257" s="3" t="str">
        <f t="shared" si="98"/>
        <v>Fri</v>
      </c>
      <c r="K1257" s="2">
        <v>0.39583333333333331</v>
      </c>
      <c r="L1257">
        <f t="shared" si="99"/>
        <v>9</v>
      </c>
      <c r="M1257">
        <f>_xlfn.XLOOKUP(B1257,Email_Data!A:A,Email_Data!C:C,"Organic",0)</f>
        <v>0</v>
      </c>
      <c r="N1257">
        <f>_xlfn.XLOOKUP(Table1[[#This Row],[Filmmaker_ID]],Email_Data!$A:$A,Email_Data!$G:$G,"Not Found")</f>
        <v>19</v>
      </c>
    </row>
    <row r="1258" spans="1:14" x14ac:dyDescent="0.3">
      <c r="A1258" t="s">
        <v>3536</v>
      </c>
      <c r="B1258" t="s">
        <v>1039</v>
      </c>
      <c r="C1258" t="s">
        <v>6288</v>
      </c>
      <c r="D1258" t="s">
        <v>6317</v>
      </c>
      <c r="E1258" t="str">
        <f t="shared" si="95"/>
        <v>Others</v>
      </c>
      <c r="F1258" s="1">
        <f t="shared" si="96"/>
        <v>70</v>
      </c>
      <c r="G1258">
        <v>0.2</v>
      </c>
      <c r="H1258" s="1">
        <f t="shared" si="97"/>
        <v>56</v>
      </c>
      <c r="I1258" s="3">
        <v>45875</v>
      </c>
      <c r="J1258" s="3" t="str">
        <f t="shared" si="98"/>
        <v>Wed</v>
      </c>
      <c r="K1258" s="2">
        <v>0.51666666666666672</v>
      </c>
      <c r="L1258">
        <f t="shared" si="99"/>
        <v>12</v>
      </c>
      <c r="M1258">
        <f>_xlfn.XLOOKUP(B1258,Email_Data!A:A,Email_Data!C:C,"Organic",0)</f>
        <v>0</v>
      </c>
      <c r="N1258">
        <f>_xlfn.XLOOKUP(Table1[[#This Row],[Filmmaker_ID]],Email_Data!$A:$A,Email_Data!$G:$G,"Not Found")</f>
        <v>11</v>
      </c>
    </row>
    <row r="1259" spans="1:14" x14ac:dyDescent="0.3">
      <c r="A1259" t="s">
        <v>3537</v>
      </c>
      <c r="B1259" t="s">
        <v>1040</v>
      </c>
      <c r="C1259" t="s">
        <v>6282</v>
      </c>
      <c r="D1259" t="s">
        <v>6295</v>
      </c>
      <c r="E1259" t="str">
        <f t="shared" si="95"/>
        <v>United States</v>
      </c>
      <c r="F1259" s="1">
        <f t="shared" si="96"/>
        <v>70</v>
      </c>
      <c r="G1259">
        <v>0</v>
      </c>
      <c r="H1259" s="1">
        <f t="shared" si="97"/>
        <v>70</v>
      </c>
      <c r="I1259" s="3">
        <v>45878</v>
      </c>
      <c r="J1259" s="3" t="str">
        <f t="shared" si="98"/>
        <v>Sat</v>
      </c>
      <c r="K1259" s="2">
        <v>0.69166666666666665</v>
      </c>
      <c r="L1259">
        <f t="shared" si="99"/>
        <v>16</v>
      </c>
      <c r="M1259" t="str">
        <f>_xlfn.XLOOKUP(B1259,Email_Data!A:A,Email_Data!C:C,"Organic",0)</f>
        <v>Organic</v>
      </c>
      <c r="N1259" t="str">
        <f>_xlfn.XLOOKUP(Table1[[#This Row],[Filmmaker_ID]],Email_Data!$A:$A,Email_Data!$G:$G,"Not Found")</f>
        <v>Not Found</v>
      </c>
    </row>
    <row r="1260" spans="1:14" x14ac:dyDescent="0.3">
      <c r="A1260" t="s">
        <v>3538</v>
      </c>
      <c r="B1260" t="s">
        <v>1041</v>
      </c>
      <c r="C1260" t="s">
        <v>6285</v>
      </c>
      <c r="D1260" t="s">
        <v>6311</v>
      </c>
      <c r="E1260" t="str">
        <f t="shared" si="95"/>
        <v>Mexico</v>
      </c>
      <c r="F1260" s="1">
        <f t="shared" si="96"/>
        <v>50</v>
      </c>
      <c r="G1260">
        <v>0.2</v>
      </c>
      <c r="H1260" s="1">
        <f t="shared" si="97"/>
        <v>40</v>
      </c>
      <c r="I1260" s="3">
        <v>45880</v>
      </c>
      <c r="J1260" s="3" t="str">
        <f t="shared" si="98"/>
        <v>Mon</v>
      </c>
      <c r="K1260" s="2">
        <v>0.60486111111111107</v>
      </c>
      <c r="L1260">
        <f t="shared" si="99"/>
        <v>14</v>
      </c>
      <c r="M1260">
        <f>_xlfn.XLOOKUP(B1260,Email_Data!A:A,Email_Data!C:C,"Organic",0)</f>
        <v>1</v>
      </c>
      <c r="N1260">
        <f>_xlfn.XLOOKUP(Table1[[#This Row],[Filmmaker_ID]],Email_Data!$A:$A,Email_Data!$G:$G,"Not Found")</f>
        <v>7</v>
      </c>
    </row>
    <row r="1261" spans="1:14" x14ac:dyDescent="0.3">
      <c r="A1261" t="s">
        <v>3539</v>
      </c>
      <c r="B1261" t="s">
        <v>1042</v>
      </c>
      <c r="C1261" t="s">
        <v>6282</v>
      </c>
      <c r="D1261" t="s">
        <v>6313</v>
      </c>
      <c r="E1261" t="str">
        <f t="shared" si="95"/>
        <v>South Korea</v>
      </c>
      <c r="F1261" s="1">
        <f t="shared" si="96"/>
        <v>70</v>
      </c>
      <c r="G1261">
        <v>0.1</v>
      </c>
      <c r="H1261" s="1">
        <f t="shared" si="97"/>
        <v>63</v>
      </c>
      <c r="I1261" s="3">
        <v>45882</v>
      </c>
      <c r="J1261" s="3" t="str">
        <f t="shared" si="98"/>
        <v>Wed</v>
      </c>
      <c r="K1261" s="2">
        <v>0.6430555555555556</v>
      </c>
      <c r="L1261">
        <f t="shared" si="99"/>
        <v>15</v>
      </c>
      <c r="M1261" t="str">
        <f>_xlfn.XLOOKUP(B1261,Email_Data!A:A,Email_Data!C:C,"Organic",0)</f>
        <v>Organic</v>
      </c>
      <c r="N1261" t="str">
        <f>_xlfn.XLOOKUP(Table1[[#This Row],[Filmmaker_ID]],Email_Data!$A:$A,Email_Data!$G:$G,"Not Found")</f>
        <v>Not Found</v>
      </c>
    </row>
    <row r="1262" spans="1:14" x14ac:dyDescent="0.3">
      <c r="A1262" t="s">
        <v>3540</v>
      </c>
      <c r="B1262" t="s">
        <v>1043</v>
      </c>
      <c r="C1262" t="s">
        <v>6288</v>
      </c>
      <c r="D1262" t="s">
        <v>6295</v>
      </c>
      <c r="E1262" t="str">
        <f t="shared" si="95"/>
        <v>United States</v>
      </c>
      <c r="F1262" s="1">
        <f t="shared" si="96"/>
        <v>70</v>
      </c>
      <c r="G1262">
        <v>0</v>
      </c>
      <c r="H1262" s="1">
        <f t="shared" si="97"/>
        <v>70</v>
      </c>
      <c r="I1262" s="3">
        <v>45850</v>
      </c>
      <c r="J1262" s="3" t="str">
        <f t="shared" si="98"/>
        <v>Sat</v>
      </c>
      <c r="K1262" s="2">
        <v>0.54791666666666672</v>
      </c>
      <c r="L1262">
        <f t="shared" si="99"/>
        <v>13</v>
      </c>
      <c r="M1262">
        <f>_xlfn.XLOOKUP(B1262,Email_Data!A:A,Email_Data!C:C,"Organic",0)</f>
        <v>0</v>
      </c>
      <c r="N1262">
        <f>_xlfn.XLOOKUP(Table1[[#This Row],[Filmmaker_ID]],Email_Data!$A:$A,Email_Data!$G:$G,"Not Found")</f>
        <v>15</v>
      </c>
    </row>
    <row r="1263" spans="1:14" x14ac:dyDescent="0.3">
      <c r="A1263" t="s">
        <v>3541</v>
      </c>
      <c r="B1263" t="s">
        <v>622</v>
      </c>
      <c r="C1263" t="s">
        <v>6289</v>
      </c>
      <c r="D1263" t="s">
        <v>6299</v>
      </c>
      <c r="E1263" t="str">
        <f t="shared" si="95"/>
        <v>United Kingdom</v>
      </c>
      <c r="F1263" s="1">
        <f t="shared" si="96"/>
        <v>50</v>
      </c>
      <c r="G1263">
        <v>0.3</v>
      </c>
      <c r="H1263" s="1">
        <f t="shared" si="97"/>
        <v>35</v>
      </c>
      <c r="I1263" s="3">
        <v>45886</v>
      </c>
      <c r="J1263" s="3" t="str">
        <f t="shared" si="98"/>
        <v>Sun</v>
      </c>
      <c r="K1263" s="2">
        <v>0.37708333333333333</v>
      </c>
      <c r="L1263">
        <f t="shared" si="99"/>
        <v>9</v>
      </c>
      <c r="M1263" t="str">
        <f>_xlfn.XLOOKUP(B1263,Email_Data!A:A,Email_Data!C:C,"Organic",0)</f>
        <v>Organic</v>
      </c>
      <c r="N1263" t="str">
        <f>_xlfn.XLOOKUP(Table1[[#This Row],[Filmmaker_ID]],Email_Data!$A:$A,Email_Data!$G:$G,"Not Found")</f>
        <v>Not Found</v>
      </c>
    </row>
    <row r="1264" spans="1:14" x14ac:dyDescent="0.3">
      <c r="A1264" t="s">
        <v>3542</v>
      </c>
      <c r="B1264" t="s">
        <v>1044</v>
      </c>
      <c r="C1264" t="s">
        <v>6284</v>
      </c>
      <c r="D1264" t="s">
        <v>6307</v>
      </c>
      <c r="E1264" t="str">
        <f t="shared" si="95"/>
        <v>Brazil</v>
      </c>
      <c r="F1264" s="1">
        <f t="shared" si="96"/>
        <v>50</v>
      </c>
      <c r="G1264">
        <v>0</v>
      </c>
      <c r="H1264" s="1">
        <f t="shared" si="97"/>
        <v>50</v>
      </c>
      <c r="I1264" s="3">
        <v>45891</v>
      </c>
      <c r="J1264" s="3" t="str">
        <f t="shared" si="98"/>
        <v>Fri</v>
      </c>
      <c r="K1264" s="2">
        <v>0.44166666666666665</v>
      </c>
      <c r="L1264">
        <f t="shared" si="99"/>
        <v>10</v>
      </c>
      <c r="M1264" t="str">
        <f>_xlfn.XLOOKUP(B1264,Email_Data!A:A,Email_Data!C:C,"Organic",0)</f>
        <v>Organic</v>
      </c>
      <c r="N1264" t="str">
        <f>_xlfn.XLOOKUP(Table1[[#This Row],[Filmmaker_ID]],Email_Data!$A:$A,Email_Data!$G:$G,"Not Found")</f>
        <v>Not Found</v>
      </c>
    </row>
    <row r="1265" spans="1:14" x14ac:dyDescent="0.3">
      <c r="A1265" t="s">
        <v>3543</v>
      </c>
      <c r="B1265" t="s">
        <v>1045</v>
      </c>
      <c r="C1265" t="s">
        <v>6288</v>
      </c>
      <c r="D1265" t="s">
        <v>6313</v>
      </c>
      <c r="E1265" t="str">
        <f t="shared" si="95"/>
        <v>South Korea</v>
      </c>
      <c r="F1265" s="1">
        <f t="shared" si="96"/>
        <v>70</v>
      </c>
      <c r="G1265">
        <v>0.3</v>
      </c>
      <c r="H1265" s="1">
        <f t="shared" si="97"/>
        <v>49</v>
      </c>
      <c r="I1265" s="3">
        <v>45878</v>
      </c>
      <c r="J1265" s="3" t="str">
        <f t="shared" si="98"/>
        <v>Sat</v>
      </c>
      <c r="K1265" s="2">
        <v>0.44513888888888886</v>
      </c>
      <c r="L1265">
        <f t="shared" si="99"/>
        <v>10</v>
      </c>
      <c r="M1265" t="str">
        <f>_xlfn.XLOOKUP(B1265,Email_Data!A:A,Email_Data!C:C,"Organic",0)</f>
        <v>Organic</v>
      </c>
      <c r="N1265" t="str">
        <f>_xlfn.XLOOKUP(Table1[[#This Row],[Filmmaker_ID]],Email_Data!$A:$A,Email_Data!$G:$G,"Not Found")</f>
        <v>Not Found</v>
      </c>
    </row>
    <row r="1266" spans="1:14" x14ac:dyDescent="0.3">
      <c r="A1266" t="s">
        <v>3544</v>
      </c>
      <c r="B1266" t="s">
        <v>1046</v>
      </c>
      <c r="C1266" t="s">
        <v>6287</v>
      </c>
      <c r="D1266" t="s">
        <v>6295</v>
      </c>
      <c r="E1266" t="str">
        <f t="shared" si="95"/>
        <v>United States</v>
      </c>
      <c r="F1266" s="1">
        <f t="shared" si="96"/>
        <v>50</v>
      </c>
      <c r="G1266">
        <v>0.4</v>
      </c>
      <c r="H1266" s="1">
        <f t="shared" si="97"/>
        <v>30</v>
      </c>
      <c r="I1266" s="3">
        <v>45891</v>
      </c>
      <c r="J1266" s="3" t="str">
        <f t="shared" si="98"/>
        <v>Fri</v>
      </c>
      <c r="K1266" s="2">
        <v>0.375</v>
      </c>
      <c r="L1266">
        <f t="shared" si="99"/>
        <v>9</v>
      </c>
      <c r="M1266" t="str">
        <f>_xlfn.XLOOKUP(B1266,Email_Data!A:A,Email_Data!C:C,"Organic",0)</f>
        <v>Organic</v>
      </c>
      <c r="N1266" t="str">
        <f>_xlfn.XLOOKUP(Table1[[#This Row],[Filmmaker_ID]],Email_Data!$A:$A,Email_Data!$G:$G,"Not Found")</f>
        <v>Not Found</v>
      </c>
    </row>
    <row r="1267" spans="1:14" x14ac:dyDescent="0.3">
      <c r="A1267" t="s">
        <v>3545</v>
      </c>
      <c r="B1267" t="s">
        <v>736</v>
      </c>
      <c r="C1267" t="s">
        <v>6289</v>
      </c>
      <c r="D1267" t="s">
        <v>6295</v>
      </c>
      <c r="E1267" t="str">
        <f t="shared" si="95"/>
        <v>United States</v>
      </c>
      <c r="F1267" s="1">
        <f t="shared" si="96"/>
        <v>50</v>
      </c>
      <c r="G1267">
        <v>0.4</v>
      </c>
      <c r="H1267" s="1">
        <f t="shared" si="97"/>
        <v>30</v>
      </c>
      <c r="I1267" s="3">
        <v>45889</v>
      </c>
      <c r="J1267" s="3" t="str">
        <f t="shared" si="98"/>
        <v>Wed</v>
      </c>
      <c r="K1267" s="2">
        <v>0.6430555555555556</v>
      </c>
      <c r="L1267">
        <f t="shared" si="99"/>
        <v>15</v>
      </c>
      <c r="M1267">
        <f>_xlfn.XLOOKUP(B1267,Email_Data!A:A,Email_Data!C:C,"Organic",0)</f>
        <v>0</v>
      </c>
      <c r="N1267">
        <f>_xlfn.XLOOKUP(Table1[[#This Row],[Filmmaker_ID]],Email_Data!$A:$A,Email_Data!$G:$G,"Not Found")</f>
        <v>8</v>
      </c>
    </row>
    <row r="1268" spans="1:14" x14ac:dyDescent="0.3">
      <c r="A1268" t="s">
        <v>3546</v>
      </c>
      <c r="B1268" t="s">
        <v>1047</v>
      </c>
      <c r="C1268" t="s">
        <v>6284</v>
      </c>
      <c r="D1268" t="s">
        <v>6309</v>
      </c>
      <c r="E1268" t="str">
        <f t="shared" si="95"/>
        <v>France</v>
      </c>
      <c r="F1268" s="1">
        <f t="shared" si="96"/>
        <v>50</v>
      </c>
      <c r="G1268">
        <v>0.3</v>
      </c>
      <c r="H1268" s="1">
        <f t="shared" si="97"/>
        <v>35</v>
      </c>
      <c r="I1268" s="3">
        <v>45886</v>
      </c>
      <c r="J1268" s="3" t="str">
        <f t="shared" si="98"/>
        <v>Sun</v>
      </c>
      <c r="K1268" s="2">
        <v>0.48125000000000001</v>
      </c>
      <c r="L1268">
        <f t="shared" si="99"/>
        <v>11</v>
      </c>
      <c r="M1268" t="str">
        <f>_xlfn.XLOOKUP(B1268,Email_Data!A:A,Email_Data!C:C,"Organic",0)</f>
        <v>Organic</v>
      </c>
      <c r="N1268" t="str">
        <f>_xlfn.XLOOKUP(Table1[[#This Row],[Filmmaker_ID]],Email_Data!$A:$A,Email_Data!$G:$G,"Not Found")</f>
        <v>Not Found</v>
      </c>
    </row>
    <row r="1269" spans="1:14" x14ac:dyDescent="0.3">
      <c r="A1269" t="s">
        <v>3547</v>
      </c>
      <c r="B1269" t="s">
        <v>1048</v>
      </c>
      <c r="C1269" t="s">
        <v>6284</v>
      </c>
      <c r="D1269" t="s">
        <v>6315</v>
      </c>
      <c r="E1269" t="str">
        <f t="shared" si="95"/>
        <v>Nigeria</v>
      </c>
      <c r="F1269" s="1">
        <f t="shared" si="96"/>
        <v>50</v>
      </c>
      <c r="G1269">
        <v>0.3</v>
      </c>
      <c r="H1269" s="1">
        <f t="shared" si="97"/>
        <v>35</v>
      </c>
      <c r="I1269" s="3">
        <v>45870</v>
      </c>
      <c r="J1269" s="3" t="str">
        <f t="shared" si="98"/>
        <v>Fri</v>
      </c>
      <c r="K1269" s="2">
        <v>0.55694444444444446</v>
      </c>
      <c r="L1269">
        <f t="shared" si="99"/>
        <v>13</v>
      </c>
      <c r="M1269">
        <f>_xlfn.XLOOKUP(B1269,Email_Data!A:A,Email_Data!C:C,"Organic",0)</f>
        <v>0</v>
      </c>
      <c r="N1269">
        <f>_xlfn.XLOOKUP(Table1[[#This Row],[Filmmaker_ID]],Email_Data!$A:$A,Email_Data!$G:$G,"Not Found")</f>
        <v>15</v>
      </c>
    </row>
    <row r="1270" spans="1:14" x14ac:dyDescent="0.3">
      <c r="A1270" t="s">
        <v>3548</v>
      </c>
      <c r="B1270" t="s">
        <v>1049</v>
      </c>
      <c r="C1270" t="s">
        <v>6291</v>
      </c>
      <c r="D1270" t="s">
        <v>6301</v>
      </c>
      <c r="E1270" t="str">
        <f t="shared" si="95"/>
        <v>Germany</v>
      </c>
      <c r="F1270" s="1">
        <f t="shared" si="96"/>
        <v>50</v>
      </c>
      <c r="G1270">
        <v>0.3</v>
      </c>
      <c r="H1270" s="1">
        <f t="shared" si="97"/>
        <v>35</v>
      </c>
      <c r="I1270" s="3">
        <v>45856</v>
      </c>
      <c r="J1270" s="3" t="str">
        <f t="shared" si="98"/>
        <v>Fri</v>
      </c>
      <c r="K1270" s="2">
        <v>0.44027777777777777</v>
      </c>
      <c r="L1270">
        <f t="shared" si="99"/>
        <v>10</v>
      </c>
      <c r="M1270">
        <f>_xlfn.XLOOKUP(B1270,Email_Data!A:A,Email_Data!C:C,"Organic",0)</f>
        <v>0</v>
      </c>
      <c r="N1270">
        <f>_xlfn.XLOOKUP(Table1[[#This Row],[Filmmaker_ID]],Email_Data!$A:$A,Email_Data!$G:$G,"Not Found")</f>
        <v>17</v>
      </c>
    </row>
    <row r="1271" spans="1:14" x14ac:dyDescent="0.3">
      <c r="A1271" t="s">
        <v>3549</v>
      </c>
      <c r="B1271" t="s">
        <v>224</v>
      </c>
      <c r="C1271" t="s">
        <v>6284</v>
      </c>
      <c r="D1271" t="s">
        <v>6295</v>
      </c>
      <c r="E1271" t="str">
        <f t="shared" si="95"/>
        <v>United States</v>
      </c>
      <c r="F1271" s="1">
        <f t="shared" si="96"/>
        <v>50</v>
      </c>
      <c r="G1271">
        <v>0.1</v>
      </c>
      <c r="H1271" s="1">
        <f t="shared" si="97"/>
        <v>45</v>
      </c>
      <c r="I1271" s="3">
        <v>45876</v>
      </c>
      <c r="J1271" s="3" t="str">
        <f t="shared" si="98"/>
        <v>Thu</v>
      </c>
      <c r="K1271" s="2">
        <v>0.74027777777777781</v>
      </c>
      <c r="L1271">
        <f t="shared" si="99"/>
        <v>17</v>
      </c>
      <c r="M1271">
        <f>_xlfn.XLOOKUP(B1271,Email_Data!A:A,Email_Data!C:C,"Organic",0)</f>
        <v>0</v>
      </c>
      <c r="N1271">
        <f>_xlfn.XLOOKUP(Table1[[#This Row],[Filmmaker_ID]],Email_Data!$A:$A,Email_Data!$G:$G,"Not Found")</f>
        <v>13</v>
      </c>
    </row>
    <row r="1272" spans="1:14" x14ac:dyDescent="0.3">
      <c r="A1272" t="s">
        <v>3550</v>
      </c>
      <c r="B1272" t="s">
        <v>753</v>
      </c>
      <c r="C1272" t="s">
        <v>6290</v>
      </c>
      <c r="D1272" t="s">
        <v>6295</v>
      </c>
      <c r="E1272" t="str">
        <f t="shared" si="95"/>
        <v>United States</v>
      </c>
      <c r="F1272" s="1">
        <f t="shared" si="96"/>
        <v>50</v>
      </c>
      <c r="G1272">
        <v>0.3</v>
      </c>
      <c r="H1272" s="1">
        <f t="shared" si="97"/>
        <v>35</v>
      </c>
      <c r="I1272" s="3">
        <v>45893</v>
      </c>
      <c r="J1272" s="3" t="str">
        <f t="shared" si="98"/>
        <v>Sun</v>
      </c>
      <c r="K1272" s="2">
        <v>0.5395833333333333</v>
      </c>
      <c r="L1272">
        <f t="shared" si="99"/>
        <v>12</v>
      </c>
      <c r="M1272">
        <f>_xlfn.XLOOKUP(B1272,Email_Data!A:A,Email_Data!C:C,"Organic",0)</f>
        <v>0</v>
      </c>
      <c r="N1272">
        <f>_xlfn.XLOOKUP(Table1[[#This Row],[Filmmaker_ID]],Email_Data!$A:$A,Email_Data!$G:$G,"Not Found")</f>
        <v>8</v>
      </c>
    </row>
    <row r="1273" spans="1:14" x14ac:dyDescent="0.3">
      <c r="A1273" t="s">
        <v>3551</v>
      </c>
      <c r="B1273" t="s">
        <v>1050</v>
      </c>
      <c r="C1273" t="s">
        <v>6283</v>
      </c>
      <c r="D1273" t="s">
        <v>6303</v>
      </c>
      <c r="E1273" t="str">
        <f t="shared" si="95"/>
        <v>Canada</v>
      </c>
      <c r="F1273" s="1">
        <f t="shared" si="96"/>
        <v>80</v>
      </c>
      <c r="G1273">
        <v>0</v>
      </c>
      <c r="H1273" s="1">
        <f t="shared" si="97"/>
        <v>80</v>
      </c>
      <c r="I1273" s="3">
        <v>45847</v>
      </c>
      <c r="J1273" s="3" t="str">
        <f t="shared" si="98"/>
        <v>Wed</v>
      </c>
      <c r="K1273" s="2">
        <v>0.49861111111111112</v>
      </c>
      <c r="L1273">
        <f t="shared" si="99"/>
        <v>11</v>
      </c>
      <c r="M1273" t="str">
        <f>_xlfn.XLOOKUP(B1273,Email_Data!A:A,Email_Data!C:C,"Organic",0)</f>
        <v>Organic</v>
      </c>
      <c r="N1273" t="str">
        <f>_xlfn.XLOOKUP(Table1[[#This Row],[Filmmaker_ID]],Email_Data!$A:$A,Email_Data!$G:$G,"Not Found")</f>
        <v>Not Found</v>
      </c>
    </row>
    <row r="1274" spans="1:14" x14ac:dyDescent="0.3">
      <c r="A1274" t="s">
        <v>3552</v>
      </c>
      <c r="B1274" t="s">
        <v>1051</v>
      </c>
      <c r="C1274" t="s">
        <v>6282</v>
      </c>
      <c r="D1274" t="s">
        <v>6295</v>
      </c>
      <c r="E1274" t="str">
        <f t="shared" si="95"/>
        <v>United States</v>
      </c>
      <c r="F1274" s="1">
        <f t="shared" si="96"/>
        <v>70</v>
      </c>
      <c r="G1274">
        <v>0.4</v>
      </c>
      <c r="H1274" s="1">
        <f t="shared" si="97"/>
        <v>42</v>
      </c>
      <c r="I1274" s="3">
        <v>45861</v>
      </c>
      <c r="J1274" s="3" t="str">
        <f t="shared" si="98"/>
        <v>Wed</v>
      </c>
      <c r="K1274" s="2">
        <v>0.6743055555555556</v>
      </c>
      <c r="L1274">
        <f t="shared" si="99"/>
        <v>16</v>
      </c>
      <c r="M1274">
        <f>_xlfn.XLOOKUP(B1274,Email_Data!A:A,Email_Data!C:C,"Organic",0)</f>
        <v>1</v>
      </c>
      <c r="N1274">
        <f>_xlfn.XLOOKUP(Table1[[#This Row],[Filmmaker_ID]],Email_Data!$A:$A,Email_Data!$G:$G,"Not Found")</f>
        <v>19</v>
      </c>
    </row>
    <row r="1275" spans="1:14" x14ac:dyDescent="0.3">
      <c r="A1275" t="s">
        <v>3553</v>
      </c>
      <c r="B1275" t="s">
        <v>528</v>
      </c>
      <c r="C1275" t="s">
        <v>6288</v>
      </c>
      <c r="D1275" t="s">
        <v>6295</v>
      </c>
      <c r="E1275" t="str">
        <f t="shared" si="95"/>
        <v>United States</v>
      </c>
      <c r="F1275" s="1">
        <f t="shared" si="96"/>
        <v>70</v>
      </c>
      <c r="G1275">
        <v>0.3</v>
      </c>
      <c r="H1275" s="1">
        <f t="shared" si="97"/>
        <v>49</v>
      </c>
      <c r="I1275" s="3">
        <v>45868</v>
      </c>
      <c r="J1275" s="3" t="str">
        <f t="shared" si="98"/>
        <v>Wed</v>
      </c>
      <c r="K1275" s="2">
        <v>0.41875000000000001</v>
      </c>
      <c r="L1275">
        <f t="shared" si="99"/>
        <v>10</v>
      </c>
      <c r="M1275" t="str">
        <f>_xlfn.XLOOKUP(B1275,Email_Data!A:A,Email_Data!C:C,"Organic",0)</f>
        <v>Organic</v>
      </c>
      <c r="N1275" t="str">
        <f>_xlfn.XLOOKUP(Table1[[#This Row],[Filmmaker_ID]],Email_Data!$A:$A,Email_Data!$G:$G,"Not Found")</f>
        <v>Not Found</v>
      </c>
    </row>
    <row r="1276" spans="1:14" x14ac:dyDescent="0.3">
      <c r="A1276" t="s">
        <v>3554</v>
      </c>
      <c r="B1276" t="s">
        <v>1052</v>
      </c>
      <c r="C1276" t="s">
        <v>6281</v>
      </c>
      <c r="D1276" t="s">
        <v>6295</v>
      </c>
      <c r="E1276" t="str">
        <f t="shared" si="95"/>
        <v>United States</v>
      </c>
      <c r="F1276" s="1">
        <f t="shared" si="96"/>
        <v>70</v>
      </c>
      <c r="G1276">
        <v>0.3</v>
      </c>
      <c r="H1276" s="1">
        <f t="shared" si="97"/>
        <v>49</v>
      </c>
      <c r="I1276" s="3">
        <v>45865</v>
      </c>
      <c r="J1276" s="3" t="str">
        <f t="shared" si="98"/>
        <v>Sun</v>
      </c>
      <c r="K1276" s="2">
        <v>0.63888888888888884</v>
      </c>
      <c r="L1276">
        <f t="shared" si="99"/>
        <v>15</v>
      </c>
      <c r="M1276">
        <f>_xlfn.XLOOKUP(B1276,Email_Data!A:A,Email_Data!C:C,"Organic",0)</f>
        <v>0</v>
      </c>
      <c r="N1276">
        <f>_xlfn.XLOOKUP(Table1[[#This Row],[Filmmaker_ID]],Email_Data!$A:$A,Email_Data!$G:$G,"Not Found")</f>
        <v>8</v>
      </c>
    </row>
    <row r="1277" spans="1:14" x14ac:dyDescent="0.3">
      <c r="A1277" t="s">
        <v>3555</v>
      </c>
      <c r="B1277" t="s">
        <v>1053</v>
      </c>
      <c r="C1277" t="s">
        <v>6285</v>
      </c>
      <c r="D1277" t="s">
        <v>6309</v>
      </c>
      <c r="E1277" t="str">
        <f t="shared" si="95"/>
        <v>France</v>
      </c>
      <c r="F1277" s="1">
        <f t="shared" si="96"/>
        <v>50</v>
      </c>
      <c r="G1277">
        <v>0</v>
      </c>
      <c r="H1277" s="1">
        <f t="shared" si="97"/>
        <v>50</v>
      </c>
      <c r="I1277" s="3">
        <v>45850</v>
      </c>
      <c r="J1277" s="3" t="str">
        <f t="shared" si="98"/>
        <v>Sat</v>
      </c>
      <c r="K1277" s="2">
        <v>0.44444444444444442</v>
      </c>
      <c r="L1277">
        <f t="shared" si="99"/>
        <v>10</v>
      </c>
      <c r="M1277" t="str">
        <f>_xlfn.XLOOKUP(B1277,Email_Data!A:A,Email_Data!C:C,"Organic",0)</f>
        <v>Organic</v>
      </c>
      <c r="N1277" t="str">
        <f>_xlfn.XLOOKUP(Table1[[#This Row],[Filmmaker_ID]],Email_Data!$A:$A,Email_Data!$G:$G,"Not Found")</f>
        <v>Not Found</v>
      </c>
    </row>
    <row r="1278" spans="1:14" x14ac:dyDescent="0.3">
      <c r="A1278" t="s">
        <v>3556</v>
      </c>
      <c r="B1278" t="s">
        <v>1054</v>
      </c>
      <c r="C1278" t="s">
        <v>6285</v>
      </c>
      <c r="D1278" t="s">
        <v>6297</v>
      </c>
      <c r="E1278" t="str">
        <f t="shared" si="95"/>
        <v>India</v>
      </c>
      <c r="F1278" s="1">
        <f t="shared" si="96"/>
        <v>50</v>
      </c>
      <c r="G1278">
        <v>0.3</v>
      </c>
      <c r="H1278" s="1">
        <f t="shared" si="97"/>
        <v>35</v>
      </c>
      <c r="I1278" s="3">
        <v>45885</v>
      </c>
      <c r="J1278" s="3" t="str">
        <f t="shared" si="98"/>
        <v>Sat</v>
      </c>
      <c r="K1278" s="2">
        <v>0.68125000000000002</v>
      </c>
      <c r="L1278">
        <f t="shared" si="99"/>
        <v>16</v>
      </c>
      <c r="M1278" t="str">
        <f>_xlfn.XLOOKUP(B1278,Email_Data!A:A,Email_Data!C:C,"Organic",0)</f>
        <v>Organic</v>
      </c>
      <c r="N1278" t="str">
        <f>_xlfn.XLOOKUP(Table1[[#This Row],[Filmmaker_ID]],Email_Data!$A:$A,Email_Data!$G:$G,"Not Found")</f>
        <v>Not Found</v>
      </c>
    </row>
    <row r="1279" spans="1:14" x14ac:dyDescent="0.3">
      <c r="A1279" t="s">
        <v>3557</v>
      </c>
      <c r="B1279" t="s">
        <v>1046</v>
      </c>
      <c r="C1279" t="s">
        <v>6282</v>
      </c>
      <c r="D1279" t="s">
        <v>6299</v>
      </c>
      <c r="E1279" t="str">
        <f t="shared" si="95"/>
        <v>United Kingdom</v>
      </c>
      <c r="F1279" s="1">
        <f t="shared" si="96"/>
        <v>70</v>
      </c>
      <c r="G1279">
        <v>0.1</v>
      </c>
      <c r="H1279" s="1">
        <f t="shared" si="97"/>
        <v>63</v>
      </c>
      <c r="I1279" s="3">
        <v>45892</v>
      </c>
      <c r="J1279" s="3" t="str">
        <f t="shared" si="98"/>
        <v>Sat</v>
      </c>
      <c r="K1279" s="2">
        <v>0.71597222222222223</v>
      </c>
      <c r="L1279">
        <f t="shared" si="99"/>
        <v>17</v>
      </c>
      <c r="M1279" t="str">
        <f>_xlfn.XLOOKUP(B1279,Email_Data!A:A,Email_Data!C:C,"Organic",0)</f>
        <v>Organic</v>
      </c>
      <c r="N1279" t="str">
        <f>_xlfn.XLOOKUP(Table1[[#This Row],[Filmmaker_ID]],Email_Data!$A:$A,Email_Data!$G:$G,"Not Found")</f>
        <v>Not Found</v>
      </c>
    </row>
    <row r="1280" spans="1:14" x14ac:dyDescent="0.3">
      <c r="A1280" t="s">
        <v>3558</v>
      </c>
      <c r="B1280" t="s">
        <v>794</v>
      </c>
      <c r="C1280" t="s">
        <v>6289</v>
      </c>
      <c r="D1280" t="s">
        <v>6311</v>
      </c>
      <c r="E1280" t="str">
        <f t="shared" si="95"/>
        <v>Mexico</v>
      </c>
      <c r="F1280" s="1">
        <f t="shared" si="96"/>
        <v>50</v>
      </c>
      <c r="G1280">
        <v>0.4</v>
      </c>
      <c r="H1280" s="1">
        <f t="shared" si="97"/>
        <v>30</v>
      </c>
      <c r="I1280" s="3">
        <v>45855</v>
      </c>
      <c r="J1280" s="3" t="str">
        <f t="shared" si="98"/>
        <v>Thu</v>
      </c>
      <c r="K1280" s="2">
        <v>0.6791666666666667</v>
      </c>
      <c r="L1280">
        <f t="shared" si="99"/>
        <v>16</v>
      </c>
      <c r="M1280" t="str">
        <f>_xlfn.XLOOKUP(B1280,Email_Data!A:A,Email_Data!C:C,"Organic",0)</f>
        <v>Organic</v>
      </c>
      <c r="N1280" t="str">
        <f>_xlfn.XLOOKUP(Table1[[#This Row],[Filmmaker_ID]],Email_Data!$A:$A,Email_Data!$G:$G,"Not Found")</f>
        <v>Not Found</v>
      </c>
    </row>
    <row r="1281" spans="1:14" x14ac:dyDescent="0.3">
      <c r="A1281" t="s">
        <v>3559</v>
      </c>
      <c r="B1281" t="s">
        <v>28</v>
      </c>
      <c r="C1281" t="s">
        <v>6288</v>
      </c>
      <c r="D1281" t="s">
        <v>6295</v>
      </c>
      <c r="E1281" t="str">
        <f t="shared" si="95"/>
        <v>United States</v>
      </c>
      <c r="F1281" s="1">
        <f t="shared" si="96"/>
        <v>70</v>
      </c>
      <c r="G1281">
        <v>0</v>
      </c>
      <c r="H1281" s="1">
        <f t="shared" si="97"/>
        <v>70</v>
      </c>
      <c r="I1281" s="3">
        <v>45872</v>
      </c>
      <c r="J1281" s="3" t="str">
        <f t="shared" si="98"/>
        <v>Sun</v>
      </c>
      <c r="K1281" s="2">
        <v>0.40694444444444444</v>
      </c>
      <c r="L1281">
        <f t="shared" si="99"/>
        <v>9</v>
      </c>
      <c r="M1281" t="str">
        <f>_xlfn.XLOOKUP(B1281,Email_Data!A:A,Email_Data!C:C,"Organic",0)</f>
        <v>Organic</v>
      </c>
      <c r="N1281" t="str">
        <f>_xlfn.XLOOKUP(Table1[[#This Row],[Filmmaker_ID]],Email_Data!$A:$A,Email_Data!$G:$G,"Not Found")</f>
        <v>Not Found</v>
      </c>
    </row>
    <row r="1282" spans="1:14" x14ac:dyDescent="0.3">
      <c r="A1282" t="s">
        <v>3560</v>
      </c>
      <c r="B1282" t="s">
        <v>1055</v>
      </c>
      <c r="C1282" t="s">
        <v>6281</v>
      </c>
      <c r="D1282" t="s">
        <v>6295</v>
      </c>
      <c r="E1282" t="str">
        <f t="shared" ref="E1282:E1345" si="100">VLOOKUP(D1282,CODECHECK,2,FALSE)</f>
        <v>United States</v>
      </c>
      <c r="F1282" s="1">
        <f t="shared" ref="F1282:F1345" si="101">VLOOKUP(C1282,Pricelist,2,FALSE)</f>
        <v>70</v>
      </c>
      <c r="G1282">
        <v>0.3</v>
      </c>
      <c r="H1282" s="1">
        <f t="shared" ref="H1282:H1345" si="102">F1282-(G1282*F1282)</f>
        <v>49</v>
      </c>
      <c r="I1282" s="3">
        <v>45847</v>
      </c>
      <c r="J1282" s="3" t="str">
        <f t="shared" ref="J1282:J1345" si="103">TEXT(I1282,"ddd")</f>
        <v>Wed</v>
      </c>
      <c r="K1282" s="2">
        <v>0.4152777777777778</v>
      </c>
      <c r="L1282">
        <f t="shared" ref="L1282:L1345" si="104">HOUR(K1282)</f>
        <v>9</v>
      </c>
      <c r="M1282">
        <f>_xlfn.XLOOKUP(B1282,Email_Data!A:A,Email_Data!C:C,"Organic",0)</f>
        <v>0</v>
      </c>
      <c r="N1282">
        <f>_xlfn.XLOOKUP(Table1[[#This Row],[Filmmaker_ID]],Email_Data!$A:$A,Email_Data!$G:$G,"Not Found")</f>
        <v>11</v>
      </c>
    </row>
    <row r="1283" spans="1:14" x14ac:dyDescent="0.3">
      <c r="A1283" t="s">
        <v>3561</v>
      </c>
      <c r="B1283" t="s">
        <v>1056</v>
      </c>
      <c r="C1283" t="s">
        <v>6283</v>
      </c>
      <c r="D1283" t="s">
        <v>6301</v>
      </c>
      <c r="E1283" t="str">
        <f t="shared" si="100"/>
        <v>Germany</v>
      </c>
      <c r="F1283" s="1">
        <f t="shared" si="101"/>
        <v>80</v>
      </c>
      <c r="G1283">
        <v>0</v>
      </c>
      <c r="H1283" s="1">
        <f t="shared" si="102"/>
        <v>80</v>
      </c>
      <c r="I1283" s="3">
        <v>45878</v>
      </c>
      <c r="J1283" s="3" t="str">
        <f t="shared" si="103"/>
        <v>Sat</v>
      </c>
      <c r="K1283" s="2">
        <v>0.45833333333333331</v>
      </c>
      <c r="L1283">
        <f t="shared" si="104"/>
        <v>11</v>
      </c>
      <c r="M1283">
        <f>_xlfn.XLOOKUP(B1283,Email_Data!A:A,Email_Data!C:C,"Organic",0)</f>
        <v>0</v>
      </c>
      <c r="N1283">
        <f>_xlfn.XLOOKUP(Table1[[#This Row],[Filmmaker_ID]],Email_Data!$A:$A,Email_Data!$G:$G,"Not Found")</f>
        <v>12</v>
      </c>
    </row>
    <row r="1284" spans="1:14" x14ac:dyDescent="0.3">
      <c r="A1284" t="s">
        <v>3562</v>
      </c>
      <c r="B1284" t="s">
        <v>28</v>
      </c>
      <c r="C1284" t="s">
        <v>6288</v>
      </c>
      <c r="D1284" t="s">
        <v>6295</v>
      </c>
      <c r="E1284" t="str">
        <f t="shared" si="100"/>
        <v>United States</v>
      </c>
      <c r="F1284" s="1">
        <f t="shared" si="101"/>
        <v>70</v>
      </c>
      <c r="G1284">
        <v>0.3</v>
      </c>
      <c r="H1284" s="1">
        <f t="shared" si="102"/>
        <v>49</v>
      </c>
      <c r="I1284" s="3">
        <v>45888</v>
      </c>
      <c r="J1284" s="3" t="str">
        <f t="shared" si="103"/>
        <v>Tue</v>
      </c>
      <c r="K1284" s="2">
        <v>0.47083333333333333</v>
      </c>
      <c r="L1284">
        <f t="shared" si="104"/>
        <v>11</v>
      </c>
      <c r="M1284" t="str">
        <f>_xlfn.XLOOKUP(B1284,Email_Data!A:A,Email_Data!C:C,"Organic",0)</f>
        <v>Organic</v>
      </c>
      <c r="N1284" t="str">
        <f>_xlfn.XLOOKUP(Table1[[#This Row],[Filmmaker_ID]],Email_Data!$A:$A,Email_Data!$G:$G,"Not Found")</f>
        <v>Not Found</v>
      </c>
    </row>
    <row r="1285" spans="1:14" x14ac:dyDescent="0.3">
      <c r="A1285" t="s">
        <v>3563</v>
      </c>
      <c r="B1285" t="s">
        <v>809</v>
      </c>
      <c r="C1285" t="s">
        <v>6291</v>
      </c>
      <c r="D1285" t="s">
        <v>6313</v>
      </c>
      <c r="E1285" t="str">
        <f t="shared" si="100"/>
        <v>South Korea</v>
      </c>
      <c r="F1285" s="1">
        <f t="shared" si="101"/>
        <v>50</v>
      </c>
      <c r="G1285">
        <v>0</v>
      </c>
      <c r="H1285" s="1">
        <f t="shared" si="102"/>
        <v>50</v>
      </c>
      <c r="I1285" s="3">
        <v>45845</v>
      </c>
      <c r="J1285" s="3" t="str">
        <f t="shared" si="103"/>
        <v>Mon</v>
      </c>
      <c r="K1285" s="2">
        <v>0.40208333333333335</v>
      </c>
      <c r="L1285">
        <f t="shared" si="104"/>
        <v>9</v>
      </c>
      <c r="M1285" t="str">
        <f>_xlfn.XLOOKUP(B1285,Email_Data!A:A,Email_Data!C:C,"Organic",0)</f>
        <v>Organic</v>
      </c>
      <c r="N1285" t="str">
        <f>_xlfn.XLOOKUP(Table1[[#This Row],[Filmmaker_ID]],Email_Data!$A:$A,Email_Data!$G:$G,"Not Found")</f>
        <v>Not Found</v>
      </c>
    </row>
    <row r="1286" spans="1:14" x14ac:dyDescent="0.3">
      <c r="A1286" t="s">
        <v>3564</v>
      </c>
      <c r="B1286" t="s">
        <v>1057</v>
      </c>
      <c r="C1286" t="s">
        <v>6284</v>
      </c>
      <c r="D1286" t="s">
        <v>6295</v>
      </c>
      <c r="E1286" t="str">
        <f t="shared" si="100"/>
        <v>United States</v>
      </c>
      <c r="F1286" s="1">
        <f t="shared" si="101"/>
        <v>50</v>
      </c>
      <c r="G1286">
        <v>0</v>
      </c>
      <c r="H1286" s="1">
        <f t="shared" si="102"/>
        <v>50</v>
      </c>
      <c r="I1286" s="3">
        <v>45874</v>
      </c>
      <c r="J1286" s="3" t="str">
        <f t="shared" si="103"/>
        <v>Tue</v>
      </c>
      <c r="K1286" s="2">
        <v>0.46736111111111112</v>
      </c>
      <c r="L1286">
        <f t="shared" si="104"/>
        <v>11</v>
      </c>
      <c r="M1286" t="str">
        <f>_xlfn.XLOOKUP(B1286,Email_Data!A:A,Email_Data!C:C,"Organic",0)</f>
        <v>Organic</v>
      </c>
      <c r="N1286" t="str">
        <f>_xlfn.XLOOKUP(Table1[[#This Row],[Filmmaker_ID]],Email_Data!$A:$A,Email_Data!$G:$G,"Not Found")</f>
        <v>Not Found</v>
      </c>
    </row>
    <row r="1287" spans="1:14" x14ac:dyDescent="0.3">
      <c r="A1287" t="s">
        <v>3565</v>
      </c>
      <c r="B1287" t="s">
        <v>723</v>
      </c>
      <c r="C1287" t="s">
        <v>6281</v>
      </c>
      <c r="D1287" t="s">
        <v>6315</v>
      </c>
      <c r="E1287" t="str">
        <f t="shared" si="100"/>
        <v>Nigeria</v>
      </c>
      <c r="F1287" s="1">
        <f t="shared" si="101"/>
        <v>70</v>
      </c>
      <c r="G1287">
        <v>0.2</v>
      </c>
      <c r="H1287" s="1">
        <f t="shared" si="102"/>
        <v>56</v>
      </c>
      <c r="I1287" s="3">
        <v>45853</v>
      </c>
      <c r="J1287" s="3" t="str">
        <f t="shared" si="103"/>
        <v>Tue</v>
      </c>
      <c r="K1287" s="2">
        <v>0.4777777777777778</v>
      </c>
      <c r="L1287">
        <f t="shared" si="104"/>
        <v>11</v>
      </c>
      <c r="M1287">
        <f>_xlfn.XLOOKUP(B1287,Email_Data!A:A,Email_Data!C:C,"Organic",0)</f>
        <v>0</v>
      </c>
      <c r="N1287">
        <f>_xlfn.XLOOKUP(Table1[[#This Row],[Filmmaker_ID]],Email_Data!$A:$A,Email_Data!$G:$G,"Not Found")</f>
        <v>17</v>
      </c>
    </row>
    <row r="1288" spans="1:14" x14ac:dyDescent="0.3">
      <c r="A1288" t="s">
        <v>3566</v>
      </c>
      <c r="B1288" t="s">
        <v>204</v>
      </c>
      <c r="C1288" t="s">
        <v>6288</v>
      </c>
      <c r="D1288" t="s">
        <v>6311</v>
      </c>
      <c r="E1288" t="str">
        <f t="shared" si="100"/>
        <v>Mexico</v>
      </c>
      <c r="F1288" s="1">
        <f t="shared" si="101"/>
        <v>70</v>
      </c>
      <c r="G1288">
        <v>0.4</v>
      </c>
      <c r="H1288" s="1">
        <f t="shared" si="102"/>
        <v>42</v>
      </c>
      <c r="I1288" s="3">
        <v>45857</v>
      </c>
      <c r="J1288" s="3" t="str">
        <f t="shared" si="103"/>
        <v>Sat</v>
      </c>
      <c r="K1288" s="2">
        <v>0.38333333333333336</v>
      </c>
      <c r="L1288">
        <f t="shared" si="104"/>
        <v>9</v>
      </c>
      <c r="M1288">
        <f>_xlfn.XLOOKUP(B1288,Email_Data!A:A,Email_Data!C:C,"Organic",0)</f>
        <v>1</v>
      </c>
      <c r="N1288">
        <f>_xlfn.XLOOKUP(Table1[[#This Row],[Filmmaker_ID]],Email_Data!$A:$A,Email_Data!$G:$G,"Not Found")</f>
        <v>10</v>
      </c>
    </row>
    <row r="1289" spans="1:14" x14ac:dyDescent="0.3">
      <c r="A1289" t="s">
        <v>3567</v>
      </c>
      <c r="B1289" t="s">
        <v>1058</v>
      </c>
      <c r="C1289" t="s">
        <v>6289</v>
      </c>
      <c r="D1289" t="s">
        <v>6315</v>
      </c>
      <c r="E1289" t="str">
        <f t="shared" si="100"/>
        <v>Nigeria</v>
      </c>
      <c r="F1289" s="1">
        <f t="shared" si="101"/>
        <v>50</v>
      </c>
      <c r="G1289">
        <v>0.2</v>
      </c>
      <c r="H1289" s="1">
        <f t="shared" si="102"/>
        <v>40</v>
      </c>
      <c r="I1289" s="3">
        <v>45852</v>
      </c>
      <c r="J1289" s="3" t="str">
        <f t="shared" si="103"/>
        <v>Mon</v>
      </c>
      <c r="K1289" s="2">
        <v>0.40694444444444444</v>
      </c>
      <c r="L1289">
        <f t="shared" si="104"/>
        <v>9</v>
      </c>
      <c r="M1289">
        <f>_xlfn.XLOOKUP(B1289,Email_Data!A:A,Email_Data!C:C,"Organic",0)</f>
        <v>0</v>
      </c>
      <c r="N1289">
        <f>_xlfn.XLOOKUP(Table1[[#This Row],[Filmmaker_ID]],Email_Data!$A:$A,Email_Data!$G:$G,"Not Found")</f>
        <v>7</v>
      </c>
    </row>
    <row r="1290" spans="1:14" x14ac:dyDescent="0.3">
      <c r="A1290" t="s">
        <v>3568</v>
      </c>
      <c r="B1290" t="s">
        <v>639</v>
      </c>
      <c r="C1290" t="s">
        <v>6290</v>
      </c>
      <c r="D1290" t="s">
        <v>6301</v>
      </c>
      <c r="E1290" t="str">
        <f t="shared" si="100"/>
        <v>Germany</v>
      </c>
      <c r="F1290" s="1">
        <f t="shared" si="101"/>
        <v>50</v>
      </c>
      <c r="G1290">
        <v>0.1</v>
      </c>
      <c r="H1290" s="1">
        <f t="shared" si="102"/>
        <v>45</v>
      </c>
      <c r="I1290" s="3">
        <v>45844</v>
      </c>
      <c r="J1290" s="3" t="str">
        <f t="shared" si="103"/>
        <v>Sun</v>
      </c>
      <c r="K1290" s="2">
        <v>0.59166666666666667</v>
      </c>
      <c r="L1290">
        <f t="shared" si="104"/>
        <v>14</v>
      </c>
      <c r="M1290">
        <f>_xlfn.XLOOKUP(B1290,Email_Data!A:A,Email_Data!C:C,"Organic",0)</f>
        <v>0</v>
      </c>
      <c r="N1290">
        <f>_xlfn.XLOOKUP(Table1[[#This Row],[Filmmaker_ID]],Email_Data!$A:$A,Email_Data!$G:$G,"Not Found")</f>
        <v>16</v>
      </c>
    </row>
    <row r="1291" spans="1:14" x14ac:dyDescent="0.3">
      <c r="A1291" t="s">
        <v>3569</v>
      </c>
      <c r="B1291" t="s">
        <v>1059</v>
      </c>
      <c r="C1291" t="s">
        <v>6282</v>
      </c>
      <c r="D1291" t="s">
        <v>6307</v>
      </c>
      <c r="E1291" t="str">
        <f t="shared" si="100"/>
        <v>Brazil</v>
      </c>
      <c r="F1291" s="1">
        <f t="shared" si="101"/>
        <v>70</v>
      </c>
      <c r="G1291">
        <v>0.3</v>
      </c>
      <c r="H1291" s="1">
        <f t="shared" si="102"/>
        <v>49</v>
      </c>
      <c r="I1291" s="3">
        <v>45884</v>
      </c>
      <c r="J1291" s="3" t="str">
        <f t="shared" si="103"/>
        <v>Fri</v>
      </c>
      <c r="K1291" s="2">
        <v>0.5541666666666667</v>
      </c>
      <c r="L1291">
        <f t="shared" si="104"/>
        <v>13</v>
      </c>
      <c r="M1291">
        <f>_xlfn.XLOOKUP(B1291,Email_Data!A:A,Email_Data!C:C,"Organic",0)</f>
        <v>0</v>
      </c>
      <c r="N1291">
        <f>_xlfn.XLOOKUP(Table1[[#This Row],[Filmmaker_ID]],Email_Data!$A:$A,Email_Data!$G:$G,"Not Found")</f>
        <v>16</v>
      </c>
    </row>
    <row r="1292" spans="1:14" x14ac:dyDescent="0.3">
      <c r="A1292" t="s">
        <v>3570</v>
      </c>
      <c r="B1292" t="s">
        <v>1060</v>
      </c>
      <c r="C1292" t="s">
        <v>6282</v>
      </c>
      <c r="D1292" t="s">
        <v>6297</v>
      </c>
      <c r="E1292" t="str">
        <f t="shared" si="100"/>
        <v>India</v>
      </c>
      <c r="F1292" s="1">
        <f t="shared" si="101"/>
        <v>70</v>
      </c>
      <c r="G1292">
        <v>0.4</v>
      </c>
      <c r="H1292" s="1">
        <f t="shared" si="102"/>
        <v>42</v>
      </c>
      <c r="I1292" s="3">
        <v>45866</v>
      </c>
      <c r="J1292" s="3" t="str">
        <f t="shared" si="103"/>
        <v>Mon</v>
      </c>
      <c r="K1292" s="2">
        <v>0.37569444444444444</v>
      </c>
      <c r="L1292">
        <f t="shared" si="104"/>
        <v>9</v>
      </c>
      <c r="M1292">
        <f>_xlfn.XLOOKUP(B1292,Email_Data!A:A,Email_Data!C:C,"Organic",0)</f>
        <v>0</v>
      </c>
      <c r="N1292">
        <f>_xlfn.XLOOKUP(Table1[[#This Row],[Filmmaker_ID]],Email_Data!$A:$A,Email_Data!$G:$G,"Not Found")</f>
        <v>9</v>
      </c>
    </row>
    <row r="1293" spans="1:14" x14ac:dyDescent="0.3">
      <c r="A1293" t="s">
        <v>3571</v>
      </c>
      <c r="B1293" t="s">
        <v>1061</v>
      </c>
      <c r="C1293" t="s">
        <v>6285</v>
      </c>
      <c r="D1293" t="s">
        <v>6311</v>
      </c>
      <c r="E1293" t="str">
        <f t="shared" si="100"/>
        <v>Mexico</v>
      </c>
      <c r="F1293" s="1">
        <f t="shared" si="101"/>
        <v>50</v>
      </c>
      <c r="G1293">
        <v>0.4</v>
      </c>
      <c r="H1293" s="1">
        <f t="shared" si="102"/>
        <v>30</v>
      </c>
      <c r="I1293" s="3">
        <v>45843</v>
      </c>
      <c r="J1293" s="3" t="str">
        <f t="shared" si="103"/>
        <v>Sat</v>
      </c>
      <c r="K1293" s="2">
        <v>0.68333333333333335</v>
      </c>
      <c r="L1293">
        <f t="shared" si="104"/>
        <v>16</v>
      </c>
      <c r="M1293">
        <f>_xlfn.XLOOKUP(B1293,Email_Data!A:A,Email_Data!C:C,"Organic",0)</f>
        <v>1</v>
      </c>
      <c r="N1293">
        <f>_xlfn.XLOOKUP(Table1[[#This Row],[Filmmaker_ID]],Email_Data!$A:$A,Email_Data!$G:$G,"Not Found")</f>
        <v>9</v>
      </c>
    </row>
    <row r="1294" spans="1:14" x14ac:dyDescent="0.3">
      <c r="A1294" t="s">
        <v>3572</v>
      </c>
      <c r="B1294" t="s">
        <v>1062</v>
      </c>
      <c r="C1294" t="s">
        <v>6288</v>
      </c>
      <c r="D1294" t="s">
        <v>6299</v>
      </c>
      <c r="E1294" t="str">
        <f t="shared" si="100"/>
        <v>United Kingdom</v>
      </c>
      <c r="F1294" s="1">
        <f t="shared" si="101"/>
        <v>70</v>
      </c>
      <c r="G1294">
        <v>0.3</v>
      </c>
      <c r="H1294" s="1">
        <f t="shared" si="102"/>
        <v>49</v>
      </c>
      <c r="I1294" s="3">
        <v>45858</v>
      </c>
      <c r="J1294" s="3" t="str">
        <f t="shared" si="103"/>
        <v>Sun</v>
      </c>
      <c r="K1294" s="2">
        <v>0.69930555555555551</v>
      </c>
      <c r="L1294">
        <f t="shared" si="104"/>
        <v>16</v>
      </c>
      <c r="M1294">
        <f>_xlfn.XLOOKUP(B1294,Email_Data!A:A,Email_Data!C:C,"Organic",0)</f>
        <v>0</v>
      </c>
      <c r="N1294">
        <f>_xlfn.XLOOKUP(Table1[[#This Row],[Filmmaker_ID]],Email_Data!$A:$A,Email_Data!$G:$G,"Not Found")</f>
        <v>13</v>
      </c>
    </row>
    <row r="1295" spans="1:14" x14ac:dyDescent="0.3">
      <c r="A1295" t="s">
        <v>3573</v>
      </c>
      <c r="B1295" t="s">
        <v>381</v>
      </c>
      <c r="C1295" t="s">
        <v>6287</v>
      </c>
      <c r="D1295" t="s">
        <v>6295</v>
      </c>
      <c r="E1295" t="str">
        <f t="shared" si="100"/>
        <v>United States</v>
      </c>
      <c r="F1295" s="1">
        <f t="shared" si="101"/>
        <v>50</v>
      </c>
      <c r="G1295">
        <v>0.2</v>
      </c>
      <c r="H1295" s="1">
        <f t="shared" si="102"/>
        <v>40</v>
      </c>
      <c r="I1295" s="3">
        <v>45848</v>
      </c>
      <c r="J1295" s="3" t="str">
        <f t="shared" si="103"/>
        <v>Thu</v>
      </c>
      <c r="K1295" s="2">
        <v>0.49930555555555556</v>
      </c>
      <c r="L1295">
        <f t="shared" si="104"/>
        <v>11</v>
      </c>
      <c r="M1295">
        <f>_xlfn.XLOOKUP(B1295,Email_Data!A:A,Email_Data!C:C,"Organic",0)</f>
        <v>0</v>
      </c>
      <c r="N1295">
        <f>_xlfn.XLOOKUP(Table1[[#This Row],[Filmmaker_ID]],Email_Data!$A:$A,Email_Data!$G:$G,"Not Found")</f>
        <v>15</v>
      </c>
    </row>
    <row r="1296" spans="1:14" x14ac:dyDescent="0.3">
      <c r="A1296" t="s">
        <v>3574</v>
      </c>
      <c r="B1296" t="s">
        <v>556</v>
      </c>
      <c r="C1296" t="s">
        <v>6290</v>
      </c>
      <c r="D1296" t="s">
        <v>6301</v>
      </c>
      <c r="E1296" t="str">
        <f t="shared" si="100"/>
        <v>Germany</v>
      </c>
      <c r="F1296" s="1">
        <f t="shared" si="101"/>
        <v>50</v>
      </c>
      <c r="G1296">
        <v>0.2</v>
      </c>
      <c r="H1296" s="1">
        <f t="shared" si="102"/>
        <v>40</v>
      </c>
      <c r="I1296" s="3">
        <v>45839</v>
      </c>
      <c r="J1296" s="3" t="str">
        <f t="shared" si="103"/>
        <v>Tue</v>
      </c>
      <c r="K1296" s="2">
        <v>0.70694444444444449</v>
      </c>
      <c r="L1296">
        <f t="shared" si="104"/>
        <v>16</v>
      </c>
      <c r="M1296" t="str">
        <f>_xlfn.XLOOKUP(B1296,Email_Data!A:A,Email_Data!C:C,"Organic",0)</f>
        <v>Organic</v>
      </c>
      <c r="N1296" t="str">
        <f>_xlfn.XLOOKUP(Table1[[#This Row],[Filmmaker_ID]],Email_Data!$A:$A,Email_Data!$G:$G,"Not Found")</f>
        <v>Not Found</v>
      </c>
    </row>
    <row r="1297" spans="1:14" x14ac:dyDescent="0.3">
      <c r="A1297" t="s">
        <v>3575</v>
      </c>
      <c r="B1297" t="s">
        <v>1063</v>
      </c>
      <c r="C1297" t="s">
        <v>6285</v>
      </c>
      <c r="D1297" t="s">
        <v>6311</v>
      </c>
      <c r="E1297" t="str">
        <f t="shared" si="100"/>
        <v>Mexico</v>
      </c>
      <c r="F1297" s="1">
        <f t="shared" si="101"/>
        <v>50</v>
      </c>
      <c r="G1297">
        <v>0.3</v>
      </c>
      <c r="H1297" s="1">
        <f t="shared" si="102"/>
        <v>35</v>
      </c>
      <c r="I1297" s="3">
        <v>45843</v>
      </c>
      <c r="J1297" s="3" t="str">
        <f t="shared" si="103"/>
        <v>Sat</v>
      </c>
      <c r="K1297" s="2">
        <v>0.60555555555555551</v>
      </c>
      <c r="L1297">
        <f t="shared" si="104"/>
        <v>14</v>
      </c>
      <c r="M1297" t="str">
        <f>_xlfn.XLOOKUP(B1297,Email_Data!A:A,Email_Data!C:C,"Organic",0)</f>
        <v>Organic</v>
      </c>
      <c r="N1297" t="str">
        <f>_xlfn.XLOOKUP(Table1[[#This Row],[Filmmaker_ID]],Email_Data!$A:$A,Email_Data!$G:$G,"Not Found")</f>
        <v>Not Found</v>
      </c>
    </row>
    <row r="1298" spans="1:14" x14ac:dyDescent="0.3">
      <c r="A1298" t="s">
        <v>3576</v>
      </c>
      <c r="B1298" t="s">
        <v>1064</v>
      </c>
      <c r="C1298" t="s">
        <v>6286</v>
      </c>
      <c r="D1298" t="s">
        <v>6297</v>
      </c>
      <c r="E1298" t="str">
        <f t="shared" si="100"/>
        <v>India</v>
      </c>
      <c r="F1298" s="1">
        <f t="shared" si="101"/>
        <v>50</v>
      </c>
      <c r="G1298">
        <v>0.4</v>
      </c>
      <c r="H1298" s="1">
        <f t="shared" si="102"/>
        <v>30</v>
      </c>
      <c r="I1298" s="3">
        <v>45852</v>
      </c>
      <c r="J1298" s="3" t="str">
        <f t="shared" si="103"/>
        <v>Mon</v>
      </c>
      <c r="K1298" s="2">
        <v>0.43402777777777779</v>
      </c>
      <c r="L1298">
        <f t="shared" si="104"/>
        <v>10</v>
      </c>
      <c r="M1298">
        <f>_xlfn.XLOOKUP(B1298,Email_Data!A:A,Email_Data!C:C,"Organic",0)</f>
        <v>0</v>
      </c>
      <c r="N1298">
        <f>_xlfn.XLOOKUP(Table1[[#This Row],[Filmmaker_ID]],Email_Data!$A:$A,Email_Data!$G:$G,"Not Found")</f>
        <v>8</v>
      </c>
    </row>
    <row r="1299" spans="1:14" x14ac:dyDescent="0.3">
      <c r="A1299" t="s">
        <v>3577</v>
      </c>
      <c r="B1299" t="s">
        <v>1065</v>
      </c>
      <c r="C1299" t="s">
        <v>6284</v>
      </c>
      <c r="D1299" t="s">
        <v>6297</v>
      </c>
      <c r="E1299" t="str">
        <f t="shared" si="100"/>
        <v>India</v>
      </c>
      <c r="F1299" s="1">
        <f t="shared" si="101"/>
        <v>50</v>
      </c>
      <c r="G1299">
        <v>0.4</v>
      </c>
      <c r="H1299" s="1">
        <f t="shared" si="102"/>
        <v>30</v>
      </c>
      <c r="I1299" s="3">
        <v>45855</v>
      </c>
      <c r="J1299" s="3" t="str">
        <f t="shared" si="103"/>
        <v>Thu</v>
      </c>
      <c r="K1299" s="2">
        <v>0.63472222222222219</v>
      </c>
      <c r="L1299">
        <f t="shared" si="104"/>
        <v>15</v>
      </c>
      <c r="M1299">
        <f>_xlfn.XLOOKUP(B1299,Email_Data!A:A,Email_Data!C:C,"Organic",0)</f>
        <v>0</v>
      </c>
      <c r="N1299">
        <f>_xlfn.XLOOKUP(Table1[[#This Row],[Filmmaker_ID]],Email_Data!$A:$A,Email_Data!$G:$G,"Not Found")</f>
        <v>15</v>
      </c>
    </row>
    <row r="1300" spans="1:14" x14ac:dyDescent="0.3">
      <c r="A1300" t="s">
        <v>3578</v>
      </c>
      <c r="B1300" t="s">
        <v>1066</v>
      </c>
      <c r="C1300" t="s">
        <v>6288</v>
      </c>
      <c r="D1300" t="s">
        <v>6299</v>
      </c>
      <c r="E1300" t="str">
        <f t="shared" si="100"/>
        <v>United Kingdom</v>
      </c>
      <c r="F1300" s="1">
        <f t="shared" si="101"/>
        <v>70</v>
      </c>
      <c r="G1300">
        <v>0.2</v>
      </c>
      <c r="H1300" s="1">
        <f t="shared" si="102"/>
        <v>56</v>
      </c>
      <c r="I1300" s="3">
        <v>45845</v>
      </c>
      <c r="J1300" s="3" t="str">
        <f t="shared" si="103"/>
        <v>Mon</v>
      </c>
      <c r="K1300" s="2">
        <v>0.69652777777777775</v>
      </c>
      <c r="L1300">
        <f t="shared" si="104"/>
        <v>16</v>
      </c>
      <c r="M1300">
        <f>_xlfn.XLOOKUP(B1300,Email_Data!A:A,Email_Data!C:C,"Organic",0)</f>
        <v>1</v>
      </c>
      <c r="N1300">
        <f>_xlfn.XLOOKUP(Table1[[#This Row],[Filmmaker_ID]],Email_Data!$A:$A,Email_Data!$G:$G,"Not Found")</f>
        <v>19</v>
      </c>
    </row>
    <row r="1301" spans="1:14" x14ac:dyDescent="0.3">
      <c r="A1301" t="s">
        <v>3579</v>
      </c>
      <c r="B1301" t="s">
        <v>238</v>
      </c>
      <c r="C1301" t="s">
        <v>6292</v>
      </c>
      <c r="D1301" t="s">
        <v>6309</v>
      </c>
      <c r="E1301" t="str">
        <f t="shared" si="100"/>
        <v>France</v>
      </c>
      <c r="F1301" s="1">
        <f t="shared" si="101"/>
        <v>80</v>
      </c>
      <c r="G1301">
        <v>0.1</v>
      </c>
      <c r="H1301" s="1">
        <f t="shared" si="102"/>
        <v>72</v>
      </c>
      <c r="I1301" s="3">
        <v>45864</v>
      </c>
      <c r="J1301" s="3" t="str">
        <f t="shared" si="103"/>
        <v>Sat</v>
      </c>
      <c r="K1301" s="2">
        <v>0.72430555555555554</v>
      </c>
      <c r="L1301">
        <f t="shared" si="104"/>
        <v>17</v>
      </c>
      <c r="M1301" t="str">
        <f>_xlfn.XLOOKUP(B1301,Email_Data!A:A,Email_Data!C:C,"Organic",0)</f>
        <v>Organic</v>
      </c>
      <c r="N1301" t="str">
        <f>_xlfn.XLOOKUP(Table1[[#This Row],[Filmmaker_ID]],Email_Data!$A:$A,Email_Data!$G:$G,"Not Found")</f>
        <v>Not Found</v>
      </c>
    </row>
    <row r="1302" spans="1:14" x14ac:dyDescent="0.3">
      <c r="A1302" t="s">
        <v>3580</v>
      </c>
      <c r="B1302" t="s">
        <v>1067</v>
      </c>
      <c r="C1302" t="s">
        <v>6286</v>
      </c>
      <c r="D1302" t="s">
        <v>6295</v>
      </c>
      <c r="E1302" t="str">
        <f t="shared" si="100"/>
        <v>United States</v>
      </c>
      <c r="F1302" s="1">
        <f t="shared" si="101"/>
        <v>50</v>
      </c>
      <c r="G1302">
        <v>0</v>
      </c>
      <c r="H1302" s="1">
        <f t="shared" si="102"/>
        <v>50</v>
      </c>
      <c r="I1302" s="3">
        <v>45839</v>
      </c>
      <c r="J1302" s="3" t="str">
        <f t="shared" si="103"/>
        <v>Tue</v>
      </c>
      <c r="K1302" s="2">
        <v>0.51666666666666672</v>
      </c>
      <c r="L1302">
        <f t="shared" si="104"/>
        <v>12</v>
      </c>
      <c r="M1302">
        <f>_xlfn.XLOOKUP(B1302,Email_Data!A:A,Email_Data!C:C,"Organic",0)</f>
        <v>1</v>
      </c>
      <c r="N1302">
        <f>_xlfn.XLOOKUP(Table1[[#This Row],[Filmmaker_ID]],Email_Data!$A:$A,Email_Data!$G:$G,"Not Found")</f>
        <v>9</v>
      </c>
    </row>
    <row r="1303" spans="1:14" x14ac:dyDescent="0.3">
      <c r="A1303" t="s">
        <v>3581</v>
      </c>
      <c r="B1303" t="s">
        <v>547</v>
      </c>
      <c r="C1303" t="s">
        <v>6283</v>
      </c>
      <c r="D1303" t="s">
        <v>6309</v>
      </c>
      <c r="E1303" t="str">
        <f t="shared" si="100"/>
        <v>France</v>
      </c>
      <c r="F1303" s="1">
        <f t="shared" si="101"/>
        <v>80</v>
      </c>
      <c r="G1303">
        <v>0.4</v>
      </c>
      <c r="H1303" s="1">
        <f t="shared" si="102"/>
        <v>48</v>
      </c>
      <c r="I1303" s="3">
        <v>45890</v>
      </c>
      <c r="J1303" s="3" t="str">
        <f t="shared" si="103"/>
        <v>Thu</v>
      </c>
      <c r="K1303" s="2">
        <v>0.56527777777777777</v>
      </c>
      <c r="L1303">
        <f t="shared" si="104"/>
        <v>13</v>
      </c>
      <c r="M1303">
        <f>_xlfn.XLOOKUP(B1303,Email_Data!A:A,Email_Data!C:C,"Organic",0)</f>
        <v>1</v>
      </c>
      <c r="N1303">
        <f>_xlfn.XLOOKUP(Table1[[#This Row],[Filmmaker_ID]],Email_Data!$A:$A,Email_Data!$G:$G,"Not Found")</f>
        <v>16</v>
      </c>
    </row>
    <row r="1304" spans="1:14" x14ac:dyDescent="0.3">
      <c r="A1304" t="s">
        <v>3582</v>
      </c>
      <c r="B1304" t="s">
        <v>1068</v>
      </c>
      <c r="C1304" t="s">
        <v>6282</v>
      </c>
      <c r="D1304" t="s">
        <v>6299</v>
      </c>
      <c r="E1304" t="str">
        <f t="shared" si="100"/>
        <v>United Kingdom</v>
      </c>
      <c r="F1304" s="1">
        <f t="shared" si="101"/>
        <v>70</v>
      </c>
      <c r="G1304">
        <v>0.2</v>
      </c>
      <c r="H1304" s="1">
        <f t="shared" si="102"/>
        <v>56</v>
      </c>
      <c r="I1304" s="3">
        <v>45841</v>
      </c>
      <c r="J1304" s="3" t="str">
        <f t="shared" si="103"/>
        <v>Thu</v>
      </c>
      <c r="K1304" s="2">
        <v>0.65347222222222223</v>
      </c>
      <c r="L1304">
        <f t="shared" si="104"/>
        <v>15</v>
      </c>
      <c r="M1304">
        <f>_xlfn.XLOOKUP(B1304,Email_Data!A:A,Email_Data!C:C,"Organic",0)</f>
        <v>0</v>
      </c>
      <c r="N1304">
        <f>_xlfn.XLOOKUP(Table1[[#This Row],[Filmmaker_ID]],Email_Data!$A:$A,Email_Data!$G:$G,"Not Found")</f>
        <v>7</v>
      </c>
    </row>
    <row r="1305" spans="1:14" x14ac:dyDescent="0.3">
      <c r="A1305" t="s">
        <v>3583</v>
      </c>
      <c r="B1305" t="s">
        <v>641</v>
      </c>
      <c r="C1305" t="s">
        <v>6284</v>
      </c>
      <c r="D1305" t="s">
        <v>6297</v>
      </c>
      <c r="E1305" t="str">
        <f t="shared" si="100"/>
        <v>India</v>
      </c>
      <c r="F1305" s="1">
        <f t="shared" si="101"/>
        <v>50</v>
      </c>
      <c r="G1305">
        <v>0.3</v>
      </c>
      <c r="H1305" s="1">
        <f t="shared" si="102"/>
        <v>35</v>
      </c>
      <c r="I1305" s="3">
        <v>45863</v>
      </c>
      <c r="J1305" s="3" t="str">
        <f t="shared" si="103"/>
        <v>Fri</v>
      </c>
      <c r="K1305" s="2">
        <v>0.62986111111111109</v>
      </c>
      <c r="L1305">
        <f t="shared" si="104"/>
        <v>15</v>
      </c>
      <c r="M1305" t="str">
        <f>_xlfn.XLOOKUP(B1305,Email_Data!A:A,Email_Data!C:C,"Organic",0)</f>
        <v>Organic</v>
      </c>
      <c r="N1305" t="str">
        <f>_xlfn.XLOOKUP(Table1[[#This Row],[Filmmaker_ID]],Email_Data!$A:$A,Email_Data!$G:$G,"Not Found")</f>
        <v>Not Found</v>
      </c>
    </row>
    <row r="1306" spans="1:14" x14ac:dyDescent="0.3">
      <c r="A1306" t="s">
        <v>3584</v>
      </c>
      <c r="B1306" t="s">
        <v>781</v>
      </c>
      <c r="C1306" t="s">
        <v>6291</v>
      </c>
      <c r="D1306" t="s">
        <v>6295</v>
      </c>
      <c r="E1306" t="str">
        <f t="shared" si="100"/>
        <v>United States</v>
      </c>
      <c r="F1306" s="1">
        <f t="shared" si="101"/>
        <v>50</v>
      </c>
      <c r="G1306">
        <v>0.4</v>
      </c>
      <c r="H1306" s="1">
        <f t="shared" si="102"/>
        <v>30</v>
      </c>
      <c r="I1306" s="3">
        <v>45864</v>
      </c>
      <c r="J1306" s="3" t="str">
        <f t="shared" si="103"/>
        <v>Sat</v>
      </c>
      <c r="K1306" s="2">
        <v>0.66111111111111109</v>
      </c>
      <c r="L1306">
        <f t="shared" si="104"/>
        <v>15</v>
      </c>
      <c r="M1306" t="str">
        <f>_xlfn.XLOOKUP(B1306,Email_Data!A:A,Email_Data!C:C,"Organic",0)</f>
        <v>Organic</v>
      </c>
      <c r="N1306" t="str">
        <f>_xlfn.XLOOKUP(Table1[[#This Row],[Filmmaker_ID]],Email_Data!$A:$A,Email_Data!$G:$G,"Not Found")</f>
        <v>Not Found</v>
      </c>
    </row>
    <row r="1307" spans="1:14" x14ac:dyDescent="0.3">
      <c r="A1307" t="s">
        <v>3585</v>
      </c>
      <c r="B1307" t="s">
        <v>1069</v>
      </c>
      <c r="C1307" t="s">
        <v>6285</v>
      </c>
      <c r="D1307" t="s">
        <v>6295</v>
      </c>
      <c r="E1307" t="str">
        <f t="shared" si="100"/>
        <v>United States</v>
      </c>
      <c r="F1307" s="1">
        <f t="shared" si="101"/>
        <v>50</v>
      </c>
      <c r="G1307">
        <v>0</v>
      </c>
      <c r="H1307" s="1">
        <f t="shared" si="102"/>
        <v>50</v>
      </c>
      <c r="I1307" s="3">
        <v>45895</v>
      </c>
      <c r="J1307" s="3" t="str">
        <f t="shared" si="103"/>
        <v>Tue</v>
      </c>
      <c r="K1307" s="2">
        <v>0.66666666666666663</v>
      </c>
      <c r="L1307">
        <f t="shared" si="104"/>
        <v>16</v>
      </c>
      <c r="M1307">
        <f>_xlfn.XLOOKUP(B1307,Email_Data!A:A,Email_Data!C:C,"Organic",0)</f>
        <v>0</v>
      </c>
      <c r="N1307">
        <f>_xlfn.XLOOKUP(Table1[[#This Row],[Filmmaker_ID]],Email_Data!$A:$A,Email_Data!$G:$G,"Not Found")</f>
        <v>15</v>
      </c>
    </row>
    <row r="1308" spans="1:14" x14ac:dyDescent="0.3">
      <c r="A1308" t="s">
        <v>3586</v>
      </c>
      <c r="B1308" t="s">
        <v>1070</v>
      </c>
      <c r="C1308" t="s">
        <v>6283</v>
      </c>
      <c r="D1308" t="s">
        <v>6299</v>
      </c>
      <c r="E1308" t="str">
        <f t="shared" si="100"/>
        <v>United Kingdom</v>
      </c>
      <c r="F1308" s="1">
        <f t="shared" si="101"/>
        <v>80</v>
      </c>
      <c r="G1308">
        <v>0.2</v>
      </c>
      <c r="H1308" s="1">
        <f t="shared" si="102"/>
        <v>64</v>
      </c>
      <c r="I1308" s="3">
        <v>45878</v>
      </c>
      <c r="J1308" s="3" t="str">
        <f t="shared" si="103"/>
        <v>Sat</v>
      </c>
      <c r="K1308" s="2">
        <v>0.47430555555555554</v>
      </c>
      <c r="L1308">
        <f t="shared" si="104"/>
        <v>11</v>
      </c>
      <c r="M1308" t="str">
        <f>_xlfn.XLOOKUP(B1308,Email_Data!A:A,Email_Data!C:C,"Organic",0)</f>
        <v>Organic</v>
      </c>
      <c r="N1308" t="str">
        <f>_xlfn.XLOOKUP(Table1[[#This Row],[Filmmaker_ID]],Email_Data!$A:$A,Email_Data!$G:$G,"Not Found")</f>
        <v>Not Found</v>
      </c>
    </row>
    <row r="1309" spans="1:14" x14ac:dyDescent="0.3">
      <c r="A1309" t="s">
        <v>3587</v>
      </c>
      <c r="B1309" t="s">
        <v>1071</v>
      </c>
      <c r="C1309" t="s">
        <v>6291</v>
      </c>
      <c r="D1309" t="s">
        <v>6317</v>
      </c>
      <c r="E1309" t="str">
        <f t="shared" si="100"/>
        <v>Others</v>
      </c>
      <c r="F1309" s="1">
        <f t="shared" si="101"/>
        <v>50</v>
      </c>
      <c r="G1309">
        <v>0.4</v>
      </c>
      <c r="H1309" s="1">
        <f t="shared" si="102"/>
        <v>30</v>
      </c>
      <c r="I1309" s="3">
        <v>45849</v>
      </c>
      <c r="J1309" s="3" t="str">
        <f t="shared" si="103"/>
        <v>Fri</v>
      </c>
      <c r="K1309" s="2">
        <v>0.63263888888888886</v>
      </c>
      <c r="L1309">
        <f t="shared" si="104"/>
        <v>15</v>
      </c>
      <c r="M1309" t="str">
        <f>_xlfn.XLOOKUP(B1309,Email_Data!A:A,Email_Data!C:C,"Organic",0)</f>
        <v>Organic</v>
      </c>
      <c r="N1309" t="str">
        <f>_xlfn.XLOOKUP(Table1[[#This Row],[Filmmaker_ID]],Email_Data!$A:$A,Email_Data!$G:$G,"Not Found")</f>
        <v>Not Found</v>
      </c>
    </row>
    <row r="1310" spans="1:14" x14ac:dyDescent="0.3">
      <c r="A1310" t="s">
        <v>3588</v>
      </c>
      <c r="B1310" t="s">
        <v>1072</v>
      </c>
      <c r="C1310" t="s">
        <v>6284</v>
      </c>
      <c r="D1310" t="s">
        <v>6301</v>
      </c>
      <c r="E1310" t="str">
        <f t="shared" si="100"/>
        <v>Germany</v>
      </c>
      <c r="F1310" s="1">
        <f t="shared" si="101"/>
        <v>50</v>
      </c>
      <c r="G1310">
        <v>0.3</v>
      </c>
      <c r="H1310" s="1">
        <f t="shared" si="102"/>
        <v>35</v>
      </c>
      <c r="I1310" s="3">
        <v>45860</v>
      </c>
      <c r="J1310" s="3" t="str">
        <f t="shared" si="103"/>
        <v>Tue</v>
      </c>
      <c r="K1310" s="2">
        <v>0.71180555555555558</v>
      </c>
      <c r="L1310">
        <f t="shared" si="104"/>
        <v>17</v>
      </c>
      <c r="M1310" t="str">
        <f>_xlfn.XLOOKUP(B1310,Email_Data!A:A,Email_Data!C:C,"Organic",0)</f>
        <v>Organic</v>
      </c>
      <c r="N1310" t="str">
        <f>_xlfn.XLOOKUP(Table1[[#This Row],[Filmmaker_ID]],Email_Data!$A:$A,Email_Data!$G:$G,"Not Found")</f>
        <v>Not Found</v>
      </c>
    </row>
    <row r="1311" spans="1:14" x14ac:dyDescent="0.3">
      <c r="A1311" t="s">
        <v>3589</v>
      </c>
      <c r="B1311" t="s">
        <v>33</v>
      </c>
      <c r="C1311" t="s">
        <v>6290</v>
      </c>
      <c r="D1311" t="s">
        <v>6301</v>
      </c>
      <c r="E1311" t="str">
        <f t="shared" si="100"/>
        <v>Germany</v>
      </c>
      <c r="F1311" s="1">
        <f t="shared" si="101"/>
        <v>50</v>
      </c>
      <c r="G1311">
        <v>0.3</v>
      </c>
      <c r="H1311" s="1">
        <f t="shared" si="102"/>
        <v>35</v>
      </c>
      <c r="I1311" s="3">
        <v>45844</v>
      </c>
      <c r="J1311" s="3" t="str">
        <f t="shared" si="103"/>
        <v>Sun</v>
      </c>
      <c r="K1311" s="2">
        <v>0.44097222222222221</v>
      </c>
      <c r="L1311">
        <f t="shared" si="104"/>
        <v>10</v>
      </c>
      <c r="M1311">
        <f>_xlfn.XLOOKUP(B1311,Email_Data!A:A,Email_Data!C:C,"Organic",0)</f>
        <v>1</v>
      </c>
      <c r="N1311">
        <f>_xlfn.XLOOKUP(Table1[[#This Row],[Filmmaker_ID]],Email_Data!$A:$A,Email_Data!$G:$G,"Not Found")</f>
        <v>15</v>
      </c>
    </row>
    <row r="1312" spans="1:14" x14ac:dyDescent="0.3">
      <c r="A1312" t="s">
        <v>3590</v>
      </c>
      <c r="B1312" t="s">
        <v>1073</v>
      </c>
      <c r="C1312" t="s">
        <v>6288</v>
      </c>
      <c r="D1312" t="s">
        <v>6303</v>
      </c>
      <c r="E1312" t="str">
        <f t="shared" si="100"/>
        <v>Canada</v>
      </c>
      <c r="F1312" s="1">
        <f t="shared" si="101"/>
        <v>70</v>
      </c>
      <c r="G1312">
        <v>0</v>
      </c>
      <c r="H1312" s="1">
        <f t="shared" si="102"/>
        <v>70</v>
      </c>
      <c r="I1312" s="3">
        <v>45848</v>
      </c>
      <c r="J1312" s="3" t="str">
        <f t="shared" si="103"/>
        <v>Thu</v>
      </c>
      <c r="K1312" s="2">
        <v>0.72152777777777777</v>
      </c>
      <c r="L1312">
        <f t="shared" si="104"/>
        <v>17</v>
      </c>
      <c r="M1312">
        <f>_xlfn.XLOOKUP(B1312,Email_Data!A:A,Email_Data!C:C,"Organic",0)</f>
        <v>1</v>
      </c>
      <c r="N1312">
        <f>_xlfn.XLOOKUP(Table1[[#This Row],[Filmmaker_ID]],Email_Data!$A:$A,Email_Data!$G:$G,"Not Found")</f>
        <v>13</v>
      </c>
    </row>
    <row r="1313" spans="1:14" x14ac:dyDescent="0.3">
      <c r="A1313" t="s">
        <v>3591</v>
      </c>
      <c r="B1313" t="s">
        <v>1018</v>
      </c>
      <c r="C1313" t="s">
        <v>6286</v>
      </c>
      <c r="D1313" t="s">
        <v>6297</v>
      </c>
      <c r="E1313" t="str">
        <f t="shared" si="100"/>
        <v>India</v>
      </c>
      <c r="F1313" s="1">
        <f t="shared" si="101"/>
        <v>50</v>
      </c>
      <c r="G1313">
        <v>0</v>
      </c>
      <c r="H1313" s="1">
        <f t="shared" si="102"/>
        <v>50</v>
      </c>
      <c r="I1313" s="3">
        <v>45858</v>
      </c>
      <c r="J1313" s="3" t="str">
        <f t="shared" si="103"/>
        <v>Sun</v>
      </c>
      <c r="K1313" s="2">
        <v>0.4777777777777778</v>
      </c>
      <c r="L1313">
        <f t="shared" si="104"/>
        <v>11</v>
      </c>
      <c r="M1313">
        <f>_xlfn.XLOOKUP(B1313,Email_Data!A:A,Email_Data!C:C,"Organic",0)</f>
        <v>0</v>
      </c>
      <c r="N1313">
        <f>_xlfn.XLOOKUP(Table1[[#This Row],[Filmmaker_ID]],Email_Data!$A:$A,Email_Data!$G:$G,"Not Found")</f>
        <v>12</v>
      </c>
    </row>
    <row r="1314" spans="1:14" x14ac:dyDescent="0.3">
      <c r="A1314" t="s">
        <v>3592</v>
      </c>
      <c r="B1314" t="s">
        <v>1074</v>
      </c>
      <c r="C1314" t="s">
        <v>6281</v>
      </c>
      <c r="D1314" t="s">
        <v>6307</v>
      </c>
      <c r="E1314" t="str">
        <f t="shared" si="100"/>
        <v>Brazil</v>
      </c>
      <c r="F1314" s="1">
        <f t="shared" si="101"/>
        <v>70</v>
      </c>
      <c r="G1314">
        <v>0</v>
      </c>
      <c r="H1314" s="1">
        <f t="shared" si="102"/>
        <v>70</v>
      </c>
      <c r="I1314" s="3">
        <v>45885</v>
      </c>
      <c r="J1314" s="3" t="str">
        <f t="shared" si="103"/>
        <v>Sat</v>
      </c>
      <c r="K1314" s="2">
        <v>0.49166666666666664</v>
      </c>
      <c r="L1314">
        <f t="shared" si="104"/>
        <v>11</v>
      </c>
      <c r="M1314" t="str">
        <f>_xlfn.XLOOKUP(B1314,Email_Data!A:A,Email_Data!C:C,"Organic",0)</f>
        <v>Organic</v>
      </c>
      <c r="N1314" t="str">
        <f>_xlfn.XLOOKUP(Table1[[#This Row],[Filmmaker_ID]],Email_Data!$A:$A,Email_Data!$G:$G,"Not Found")</f>
        <v>Not Found</v>
      </c>
    </row>
    <row r="1315" spans="1:14" x14ac:dyDescent="0.3">
      <c r="A1315" t="s">
        <v>3593</v>
      </c>
      <c r="B1315" t="s">
        <v>1075</v>
      </c>
      <c r="C1315" t="s">
        <v>6290</v>
      </c>
      <c r="D1315" t="s">
        <v>6315</v>
      </c>
      <c r="E1315" t="str">
        <f t="shared" si="100"/>
        <v>Nigeria</v>
      </c>
      <c r="F1315" s="1">
        <f t="shared" si="101"/>
        <v>50</v>
      </c>
      <c r="G1315">
        <v>0.3</v>
      </c>
      <c r="H1315" s="1">
        <f t="shared" si="102"/>
        <v>35</v>
      </c>
      <c r="I1315" s="3">
        <v>45868</v>
      </c>
      <c r="J1315" s="3" t="str">
        <f t="shared" si="103"/>
        <v>Wed</v>
      </c>
      <c r="K1315" s="2">
        <v>0.68263888888888891</v>
      </c>
      <c r="L1315">
        <f t="shared" si="104"/>
        <v>16</v>
      </c>
      <c r="M1315" t="str">
        <f>_xlfn.XLOOKUP(B1315,Email_Data!A:A,Email_Data!C:C,"Organic",0)</f>
        <v>Organic</v>
      </c>
      <c r="N1315" t="str">
        <f>_xlfn.XLOOKUP(Table1[[#This Row],[Filmmaker_ID]],Email_Data!$A:$A,Email_Data!$G:$G,"Not Found")</f>
        <v>Not Found</v>
      </c>
    </row>
    <row r="1316" spans="1:14" x14ac:dyDescent="0.3">
      <c r="A1316" t="s">
        <v>3594</v>
      </c>
      <c r="B1316" t="s">
        <v>1076</v>
      </c>
      <c r="C1316" t="s">
        <v>6288</v>
      </c>
      <c r="D1316" t="s">
        <v>6303</v>
      </c>
      <c r="E1316" t="str">
        <f t="shared" si="100"/>
        <v>Canada</v>
      </c>
      <c r="F1316" s="1">
        <f t="shared" si="101"/>
        <v>70</v>
      </c>
      <c r="G1316">
        <v>0.2</v>
      </c>
      <c r="H1316" s="1">
        <f t="shared" si="102"/>
        <v>56</v>
      </c>
      <c r="I1316" s="3">
        <v>45855</v>
      </c>
      <c r="J1316" s="3" t="str">
        <f t="shared" si="103"/>
        <v>Thu</v>
      </c>
      <c r="K1316" s="2">
        <v>0.59791666666666665</v>
      </c>
      <c r="L1316">
        <f t="shared" si="104"/>
        <v>14</v>
      </c>
      <c r="M1316">
        <f>_xlfn.XLOOKUP(B1316,Email_Data!A:A,Email_Data!C:C,"Organic",0)</f>
        <v>0</v>
      </c>
      <c r="N1316">
        <f>_xlfn.XLOOKUP(Table1[[#This Row],[Filmmaker_ID]],Email_Data!$A:$A,Email_Data!$G:$G,"Not Found")</f>
        <v>7</v>
      </c>
    </row>
    <row r="1317" spans="1:14" x14ac:dyDescent="0.3">
      <c r="A1317" t="s">
        <v>3595</v>
      </c>
      <c r="B1317" t="s">
        <v>59</v>
      </c>
      <c r="C1317" t="s">
        <v>6292</v>
      </c>
      <c r="D1317" t="s">
        <v>6303</v>
      </c>
      <c r="E1317" t="str">
        <f t="shared" si="100"/>
        <v>Canada</v>
      </c>
      <c r="F1317" s="1">
        <f t="shared" si="101"/>
        <v>80</v>
      </c>
      <c r="G1317">
        <v>0.3</v>
      </c>
      <c r="H1317" s="1">
        <f t="shared" si="102"/>
        <v>56</v>
      </c>
      <c r="I1317" s="3">
        <v>45866</v>
      </c>
      <c r="J1317" s="3" t="str">
        <f t="shared" si="103"/>
        <v>Mon</v>
      </c>
      <c r="K1317" s="2">
        <v>0.52500000000000002</v>
      </c>
      <c r="L1317">
        <f t="shared" si="104"/>
        <v>12</v>
      </c>
      <c r="M1317">
        <f>_xlfn.XLOOKUP(B1317,Email_Data!A:A,Email_Data!C:C,"Organic",0)</f>
        <v>1</v>
      </c>
      <c r="N1317">
        <f>_xlfn.XLOOKUP(Table1[[#This Row],[Filmmaker_ID]],Email_Data!$A:$A,Email_Data!$G:$G,"Not Found")</f>
        <v>15</v>
      </c>
    </row>
    <row r="1318" spans="1:14" x14ac:dyDescent="0.3">
      <c r="A1318" t="s">
        <v>3596</v>
      </c>
      <c r="B1318" t="s">
        <v>1077</v>
      </c>
      <c r="C1318" t="s">
        <v>6284</v>
      </c>
      <c r="D1318" t="s">
        <v>6297</v>
      </c>
      <c r="E1318" t="str">
        <f t="shared" si="100"/>
        <v>India</v>
      </c>
      <c r="F1318" s="1">
        <f t="shared" si="101"/>
        <v>50</v>
      </c>
      <c r="G1318">
        <v>0.3</v>
      </c>
      <c r="H1318" s="1">
        <f t="shared" si="102"/>
        <v>35</v>
      </c>
      <c r="I1318" s="3">
        <v>45871</v>
      </c>
      <c r="J1318" s="3" t="str">
        <f t="shared" si="103"/>
        <v>Sat</v>
      </c>
      <c r="K1318" s="2">
        <v>0.63402777777777775</v>
      </c>
      <c r="L1318">
        <f t="shared" si="104"/>
        <v>15</v>
      </c>
      <c r="M1318" t="str">
        <f>_xlfn.XLOOKUP(B1318,Email_Data!A:A,Email_Data!C:C,"Organic",0)</f>
        <v>Organic</v>
      </c>
      <c r="N1318" t="str">
        <f>_xlfn.XLOOKUP(Table1[[#This Row],[Filmmaker_ID]],Email_Data!$A:$A,Email_Data!$G:$G,"Not Found")</f>
        <v>Not Found</v>
      </c>
    </row>
    <row r="1319" spans="1:14" x14ac:dyDescent="0.3">
      <c r="A1319" t="s">
        <v>3597</v>
      </c>
      <c r="B1319" t="s">
        <v>1078</v>
      </c>
      <c r="C1319" t="s">
        <v>6285</v>
      </c>
      <c r="D1319" t="s">
        <v>6297</v>
      </c>
      <c r="E1319" t="str">
        <f t="shared" si="100"/>
        <v>India</v>
      </c>
      <c r="F1319" s="1">
        <f t="shared" si="101"/>
        <v>50</v>
      </c>
      <c r="G1319">
        <v>0.3</v>
      </c>
      <c r="H1319" s="1">
        <f t="shared" si="102"/>
        <v>35</v>
      </c>
      <c r="I1319" s="3">
        <v>45896</v>
      </c>
      <c r="J1319" s="3" t="str">
        <f t="shared" si="103"/>
        <v>Wed</v>
      </c>
      <c r="K1319" s="2">
        <v>0.40555555555555556</v>
      </c>
      <c r="L1319">
        <f t="shared" si="104"/>
        <v>9</v>
      </c>
      <c r="M1319">
        <f>_xlfn.XLOOKUP(B1319,Email_Data!A:A,Email_Data!C:C,"Organic",0)</f>
        <v>0</v>
      </c>
      <c r="N1319">
        <f>_xlfn.XLOOKUP(Table1[[#This Row],[Filmmaker_ID]],Email_Data!$A:$A,Email_Data!$G:$G,"Not Found")</f>
        <v>15</v>
      </c>
    </row>
    <row r="1320" spans="1:14" x14ac:dyDescent="0.3">
      <c r="A1320" t="s">
        <v>3598</v>
      </c>
      <c r="B1320" t="s">
        <v>552</v>
      </c>
      <c r="C1320" t="s">
        <v>6285</v>
      </c>
      <c r="D1320" t="s">
        <v>6295</v>
      </c>
      <c r="E1320" t="str">
        <f t="shared" si="100"/>
        <v>United States</v>
      </c>
      <c r="F1320" s="1">
        <f t="shared" si="101"/>
        <v>50</v>
      </c>
      <c r="G1320">
        <v>0.2</v>
      </c>
      <c r="H1320" s="1">
        <f t="shared" si="102"/>
        <v>40</v>
      </c>
      <c r="I1320" s="3">
        <v>45883</v>
      </c>
      <c r="J1320" s="3" t="str">
        <f t="shared" si="103"/>
        <v>Thu</v>
      </c>
      <c r="K1320" s="2">
        <v>0.68541666666666667</v>
      </c>
      <c r="L1320">
        <f t="shared" si="104"/>
        <v>16</v>
      </c>
      <c r="M1320">
        <f>_xlfn.XLOOKUP(B1320,Email_Data!A:A,Email_Data!C:C,"Organic",0)</f>
        <v>1</v>
      </c>
      <c r="N1320">
        <f>_xlfn.XLOOKUP(Table1[[#This Row],[Filmmaker_ID]],Email_Data!$A:$A,Email_Data!$G:$G,"Not Found")</f>
        <v>10</v>
      </c>
    </row>
    <row r="1321" spans="1:14" x14ac:dyDescent="0.3">
      <c r="A1321" t="s">
        <v>3599</v>
      </c>
      <c r="B1321" t="s">
        <v>1079</v>
      </c>
      <c r="C1321" t="s">
        <v>6281</v>
      </c>
      <c r="D1321" t="s">
        <v>6303</v>
      </c>
      <c r="E1321" t="str">
        <f t="shared" si="100"/>
        <v>Canada</v>
      </c>
      <c r="F1321" s="1">
        <f t="shared" si="101"/>
        <v>70</v>
      </c>
      <c r="G1321">
        <v>0.4</v>
      </c>
      <c r="H1321" s="1">
        <f t="shared" si="102"/>
        <v>42</v>
      </c>
      <c r="I1321" s="3">
        <v>45895</v>
      </c>
      <c r="J1321" s="3" t="str">
        <f t="shared" si="103"/>
        <v>Tue</v>
      </c>
      <c r="K1321" s="2">
        <v>0.50277777777777777</v>
      </c>
      <c r="L1321">
        <f t="shared" si="104"/>
        <v>12</v>
      </c>
      <c r="M1321">
        <f>_xlfn.XLOOKUP(B1321,Email_Data!A:A,Email_Data!C:C,"Organic",0)</f>
        <v>0</v>
      </c>
      <c r="N1321">
        <f>_xlfn.XLOOKUP(Table1[[#This Row],[Filmmaker_ID]],Email_Data!$A:$A,Email_Data!$G:$G,"Not Found")</f>
        <v>13</v>
      </c>
    </row>
    <row r="1322" spans="1:14" x14ac:dyDescent="0.3">
      <c r="A1322" t="s">
        <v>3600</v>
      </c>
      <c r="B1322" t="s">
        <v>1080</v>
      </c>
      <c r="C1322" t="s">
        <v>6291</v>
      </c>
      <c r="D1322" t="s">
        <v>6305</v>
      </c>
      <c r="E1322" t="str">
        <f t="shared" si="100"/>
        <v>Australia</v>
      </c>
      <c r="F1322" s="1">
        <f t="shared" si="101"/>
        <v>50</v>
      </c>
      <c r="G1322">
        <v>0.3</v>
      </c>
      <c r="H1322" s="1">
        <f t="shared" si="102"/>
        <v>35</v>
      </c>
      <c r="I1322" s="3">
        <v>45884</v>
      </c>
      <c r="J1322" s="3" t="str">
        <f t="shared" si="103"/>
        <v>Fri</v>
      </c>
      <c r="K1322" s="2">
        <v>0.66736111111111107</v>
      </c>
      <c r="L1322">
        <f t="shared" si="104"/>
        <v>16</v>
      </c>
      <c r="M1322" t="str">
        <f>_xlfn.XLOOKUP(B1322,Email_Data!A:A,Email_Data!C:C,"Organic",0)</f>
        <v>Organic</v>
      </c>
      <c r="N1322" t="str">
        <f>_xlfn.XLOOKUP(Table1[[#This Row],[Filmmaker_ID]],Email_Data!$A:$A,Email_Data!$G:$G,"Not Found")</f>
        <v>Not Found</v>
      </c>
    </row>
    <row r="1323" spans="1:14" x14ac:dyDescent="0.3">
      <c r="A1323" t="s">
        <v>3601</v>
      </c>
      <c r="B1323" t="s">
        <v>1081</v>
      </c>
      <c r="C1323" t="s">
        <v>6292</v>
      </c>
      <c r="D1323" t="s">
        <v>6297</v>
      </c>
      <c r="E1323" t="str">
        <f t="shared" si="100"/>
        <v>India</v>
      </c>
      <c r="F1323" s="1">
        <f t="shared" si="101"/>
        <v>80</v>
      </c>
      <c r="G1323">
        <v>0.1</v>
      </c>
      <c r="H1323" s="1">
        <f t="shared" si="102"/>
        <v>72</v>
      </c>
      <c r="I1323" s="3">
        <v>45852</v>
      </c>
      <c r="J1323" s="3" t="str">
        <f t="shared" si="103"/>
        <v>Mon</v>
      </c>
      <c r="K1323" s="2">
        <v>0.67152777777777772</v>
      </c>
      <c r="L1323">
        <f t="shared" si="104"/>
        <v>16</v>
      </c>
      <c r="M1323">
        <f>_xlfn.XLOOKUP(B1323,Email_Data!A:A,Email_Data!C:C,"Organic",0)</f>
        <v>1</v>
      </c>
      <c r="N1323">
        <f>_xlfn.XLOOKUP(Table1[[#This Row],[Filmmaker_ID]],Email_Data!$A:$A,Email_Data!$G:$G,"Not Found")</f>
        <v>18</v>
      </c>
    </row>
    <row r="1324" spans="1:14" x14ac:dyDescent="0.3">
      <c r="A1324" t="s">
        <v>3602</v>
      </c>
      <c r="B1324" t="s">
        <v>1082</v>
      </c>
      <c r="C1324" t="s">
        <v>6291</v>
      </c>
      <c r="D1324" t="s">
        <v>6301</v>
      </c>
      <c r="E1324" t="str">
        <f t="shared" si="100"/>
        <v>Germany</v>
      </c>
      <c r="F1324" s="1">
        <f t="shared" si="101"/>
        <v>50</v>
      </c>
      <c r="G1324">
        <v>0</v>
      </c>
      <c r="H1324" s="1">
        <f t="shared" si="102"/>
        <v>50</v>
      </c>
      <c r="I1324" s="3">
        <v>45898</v>
      </c>
      <c r="J1324" s="3" t="str">
        <f t="shared" si="103"/>
        <v>Fri</v>
      </c>
      <c r="K1324" s="2">
        <v>0.45069444444444445</v>
      </c>
      <c r="L1324">
        <f t="shared" si="104"/>
        <v>10</v>
      </c>
      <c r="M1324" t="str">
        <f>_xlfn.XLOOKUP(B1324,Email_Data!A:A,Email_Data!C:C,"Organic",0)</f>
        <v>Organic</v>
      </c>
      <c r="N1324" t="str">
        <f>_xlfn.XLOOKUP(Table1[[#This Row],[Filmmaker_ID]],Email_Data!$A:$A,Email_Data!$G:$G,"Not Found")</f>
        <v>Not Found</v>
      </c>
    </row>
    <row r="1325" spans="1:14" x14ac:dyDescent="0.3">
      <c r="A1325" t="s">
        <v>3603</v>
      </c>
      <c r="B1325" t="s">
        <v>640</v>
      </c>
      <c r="C1325" t="s">
        <v>6283</v>
      </c>
      <c r="D1325" t="s">
        <v>6301</v>
      </c>
      <c r="E1325" t="str">
        <f t="shared" si="100"/>
        <v>Germany</v>
      </c>
      <c r="F1325" s="1">
        <f t="shared" si="101"/>
        <v>80</v>
      </c>
      <c r="G1325">
        <v>0.3</v>
      </c>
      <c r="H1325" s="1">
        <f t="shared" si="102"/>
        <v>56</v>
      </c>
      <c r="I1325" s="3">
        <v>45847</v>
      </c>
      <c r="J1325" s="3" t="str">
        <f t="shared" si="103"/>
        <v>Wed</v>
      </c>
      <c r="K1325" s="2">
        <v>0.56041666666666667</v>
      </c>
      <c r="L1325">
        <f t="shared" si="104"/>
        <v>13</v>
      </c>
      <c r="M1325">
        <f>_xlfn.XLOOKUP(B1325,Email_Data!A:A,Email_Data!C:C,"Organic",0)</f>
        <v>0</v>
      </c>
      <c r="N1325">
        <f>_xlfn.XLOOKUP(Table1[[#This Row],[Filmmaker_ID]],Email_Data!$A:$A,Email_Data!$G:$G,"Not Found")</f>
        <v>9</v>
      </c>
    </row>
    <row r="1326" spans="1:14" x14ac:dyDescent="0.3">
      <c r="A1326" t="s">
        <v>3604</v>
      </c>
      <c r="B1326" t="s">
        <v>1083</v>
      </c>
      <c r="C1326" t="s">
        <v>6283</v>
      </c>
      <c r="D1326" t="s">
        <v>6299</v>
      </c>
      <c r="E1326" t="str">
        <f t="shared" si="100"/>
        <v>United Kingdom</v>
      </c>
      <c r="F1326" s="1">
        <f t="shared" si="101"/>
        <v>80</v>
      </c>
      <c r="G1326">
        <v>0.3</v>
      </c>
      <c r="H1326" s="1">
        <f t="shared" si="102"/>
        <v>56</v>
      </c>
      <c r="I1326" s="3">
        <v>45883</v>
      </c>
      <c r="J1326" s="3" t="str">
        <f t="shared" si="103"/>
        <v>Thu</v>
      </c>
      <c r="K1326" s="2">
        <v>0.67361111111111116</v>
      </c>
      <c r="L1326">
        <f t="shared" si="104"/>
        <v>16</v>
      </c>
      <c r="M1326">
        <f>_xlfn.XLOOKUP(B1326,Email_Data!A:A,Email_Data!C:C,"Organic",0)</f>
        <v>0</v>
      </c>
      <c r="N1326">
        <f>_xlfn.XLOOKUP(Table1[[#This Row],[Filmmaker_ID]],Email_Data!$A:$A,Email_Data!$G:$G,"Not Found")</f>
        <v>16</v>
      </c>
    </row>
    <row r="1327" spans="1:14" x14ac:dyDescent="0.3">
      <c r="A1327" t="s">
        <v>3605</v>
      </c>
      <c r="B1327" t="s">
        <v>1084</v>
      </c>
      <c r="C1327" t="s">
        <v>6289</v>
      </c>
      <c r="D1327" t="s">
        <v>6305</v>
      </c>
      <c r="E1327" t="str">
        <f t="shared" si="100"/>
        <v>Australia</v>
      </c>
      <c r="F1327" s="1">
        <f t="shared" si="101"/>
        <v>50</v>
      </c>
      <c r="G1327">
        <v>0.1</v>
      </c>
      <c r="H1327" s="1">
        <f t="shared" si="102"/>
        <v>45</v>
      </c>
      <c r="I1327" s="3">
        <v>45842</v>
      </c>
      <c r="J1327" s="3" t="str">
        <f t="shared" si="103"/>
        <v>Fri</v>
      </c>
      <c r="K1327" s="2">
        <v>0.64930555555555558</v>
      </c>
      <c r="L1327">
        <f t="shared" si="104"/>
        <v>15</v>
      </c>
      <c r="M1327" t="str">
        <f>_xlfn.XLOOKUP(B1327,Email_Data!A:A,Email_Data!C:C,"Organic",0)</f>
        <v>Organic</v>
      </c>
      <c r="N1327" t="str">
        <f>_xlfn.XLOOKUP(Table1[[#This Row],[Filmmaker_ID]],Email_Data!$A:$A,Email_Data!$G:$G,"Not Found")</f>
        <v>Not Found</v>
      </c>
    </row>
    <row r="1328" spans="1:14" x14ac:dyDescent="0.3">
      <c r="A1328" t="s">
        <v>3606</v>
      </c>
      <c r="B1328" t="s">
        <v>940</v>
      </c>
      <c r="C1328" t="s">
        <v>6292</v>
      </c>
      <c r="D1328" t="s">
        <v>6297</v>
      </c>
      <c r="E1328" t="str">
        <f t="shared" si="100"/>
        <v>India</v>
      </c>
      <c r="F1328" s="1">
        <f t="shared" si="101"/>
        <v>80</v>
      </c>
      <c r="G1328">
        <v>0</v>
      </c>
      <c r="H1328" s="1">
        <f t="shared" si="102"/>
        <v>80</v>
      </c>
      <c r="I1328" s="3">
        <v>45850</v>
      </c>
      <c r="J1328" s="3" t="str">
        <f t="shared" si="103"/>
        <v>Sat</v>
      </c>
      <c r="K1328" s="2">
        <v>0.69444444444444442</v>
      </c>
      <c r="L1328">
        <f t="shared" si="104"/>
        <v>16</v>
      </c>
      <c r="M1328">
        <f>_xlfn.XLOOKUP(B1328,Email_Data!A:A,Email_Data!C:C,"Organic",0)</f>
        <v>0</v>
      </c>
      <c r="N1328">
        <f>_xlfn.XLOOKUP(Table1[[#This Row],[Filmmaker_ID]],Email_Data!$A:$A,Email_Data!$G:$G,"Not Found")</f>
        <v>8</v>
      </c>
    </row>
    <row r="1329" spans="1:14" x14ac:dyDescent="0.3">
      <c r="A1329" t="s">
        <v>3607</v>
      </c>
      <c r="B1329" t="s">
        <v>697</v>
      </c>
      <c r="C1329" t="s">
        <v>6287</v>
      </c>
      <c r="D1329" t="s">
        <v>6305</v>
      </c>
      <c r="E1329" t="str">
        <f t="shared" si="100"/>
        <v>Australia</v>
      </c>
      <c r="F1329" s="1">
        <f t="shared" si="101"/>
        <v>50</v>
      </c>
      <c r="G1329">
        <v>0</v>
      </c>
      <c r="H1329" s="1">
        <f t="shared" si="102"/>
        <v>50</v>
      </c>
      <c r="I1329" s="3">
        <v>45848</v>
      </c>
      <c r="J1329" s="3" t="str">
        <f t="shared" si="103"/>
        <v>Thu</v>
      </c>
      <c r="K1329" s="2">
        <v>0.47499999999999998</v>
      </c>
      <c r="L1329">
        <f t="shared" si="104"/>
        <v>11</v>
      </c>
      <c r="M1329" t="str">
        <f>_xlfn.XLOOKUP(B1329,Email_Data!A:A,Email_Data!C:C,"Organic",0)</f>
        <v>Organic</v>
      </c>
      <c r="N1329" t="str">
        <f>_xlfn.XLOOKUP(Table1[[#This Row],[Filmmaker_ID]],Email_Data!$A:$A,Email_Data!$G:$G,"Not Found")</f>
        <v>Not Found</v>
      </c>
    </row>
    <row r="1330" spans="1:14" x14ac:dyDescent="0.3">
      <c r="A1330" t="s">
        <v>3608</v>
      </c>
      <c r="B1330" t="s">
        <v>1085</v>
      </c>
      <c r="C1330" t="s">
        <v>6284</v>
      </c>
      <c r="D1330" t="s">
        <v>6307</v>
      </c>
      <c r="E1330" t="str">
        <f t="shared" si="100"/>
        <v>Brazil</v>
      </c>
      <c r="F1330" s="1">
        <f t="shared" si="101"/>
        <v>50</v>
      </c>
      <c r="G1330">
        <v>0</v>
      </c>
      <c r="H1330" s="1">
        <f t="shared" si="102"/>
        <v>50</v>
      </c>
      <c r="I1330" s="3">
        <v>45896</v>
      </c>
      <c r="J1330" s="3" t="str">
        <f t="shared" si="103"/>
        <v>Wed</v>
      </c>
      <c r="K1330" s="2">
        <v>0.73958333333333337</v>
      </c>
      <c r="L1330">
        <f t="shared" si="104"/>
        <v>17</v>
      </c>
      <c r="M1330">
        <f>_xlfn.XLOOKUP(B1330,Email_Data!A:A,Email_Data!C:C,"Organic",0)</f>
        <v>0</v>
      </c>
      <c r="N1330">
        <f>_xlfn.XLOOKUP(Table1[[#This Row],[Filmmaker_ID]],Email_Data!$A:$A,Email_Data!$G:$G,"Not Found")</f>
        <v>19</v>
      </c>
    </row>
    <row r="1331" spans="1:14" x14ac:dyDescent="0.3">
      <c r="A1331" t="s">
        <v>3609</v>
      </c>
      <c r="B1331" t="s">
        <v>252</v>
      </c>
      <c r="C1331" t="s">
        <v>6287</v>
      </c>
      <c r="D1331" t="s">
        <v>6301</v>
      </c>
      <c r="E1331" t="str">
        <f t="shared" si="100"/>
        <v>Germany</v>
      </c>
      <c r="F1331" s="1">
        <f t="shared" si="101"/>
        <v>50</v>
      </c>
      <c r="G1331">
        <v>0.2</v>
      </c>
      <c r="H1331" s="1">
        <f t="shared" si="102"/>
        <v>40</v>
      </c>
      <c r="I1331" s="3">
        <v>45860</v>
      </c>
      <c r="J1331" s="3" t="str">
        <f t="shared" si="103"/>
        <v>Tue</v>
      </c>
      <c r="K1331" s="2">
        <v>0.42152777777777778</v>
      </c>
      <c r="L1331">
        <f t="shared" si="104"/>
        <v>10</v>
      </c>
      <c r="M1331">
        <f>_xlfn.XLOOKUP(B1331,Email_Data!A:A,Email_Data!C:C,"Organic",0)</f>
        <v>1</v>
      </c>
      <c r="N1331">
        <f>_xlfn.XLOOKUP(Table1[[#This Row],[Filmmaker_ID]],Email_Data!$A:$A,Email_Data!$G:$G,"Not Found")</f>
        <v>17</v>
      </c>
    </row>
    <row r="1332" spans="1:14" x14ac:dyDescent="0.3">
      <c r="A1332" t="s">
        <v>3610</v>
      </c>
      <c r="B1332" t="s">
        <v>1086</v>
      </c>
      <c r="C1332" t="s">
        <v>6281</v>
      </c>
      <c r="D1332" t="s">
        <v>6295</v>
      </c>
      <c r="E1332" t="str">
        <f t="shared" si="100"/>
        <v>United States</v>
      </c>
      <c r="F1332" s="1">
        <f t="shared" si="101"/>
        <v>70</v>
      </c>
      <c r="G1332">
        <v>0</v>
      </c>
      <c r="H1332" s="1">
        <f t="shared" si="102"/>
        <v>70</v>
      </c>
      <c r="I1332" s="3">
        <v>45843</v>
      </c>
      <c r="J1332" s="3" t="str">
        <f t="shared" si="103"/>
        <v>Sat</v>
      </c>
      <c r="K1332" s="2">
        <v>0.73263888888888884</v>
      </c>
      <c r="L1332">
        <f t="shared" si="104"/>
        <v>17</v>
      </c>
      <c r="M1332">
        <f>_xlfn.XLOOKUP(B1332,Email_Data!A:A,Email_Data!C:C,"Organic",0)</f>
        <v>0</v>
      </c>
      <c r="N1332">
        <f>_xlfn.XLOOKUP(Table1[[#This Row],[Filmmaker_ID]],Email_Data!$A:$A,Email_Data!$G:$G,"Not Found")</f>
        <v>9</v>
      </c>
    </row>
    <row r="1333" spans="1:14" x14ac:dyDescent="0.3">
      <c r="A1333" t="s">
        <v>3611</v>
      </c>
      <c r="B1333" t="s">
        <v>269</v>
      </c>
      <c r="C1333" t="s">
        <v>6283</v>
      </c>
      <c r="D1333" t="s">
        <v>6301</v>
      </c>
      <c r="E1333" t="str">
        <f t="shared" si="100"/>
        <v>Germany</v>
      </c>
      <c r="F1333" s="1">
        <f t="shared" si="101"/>
        <v>80</v>
      </c>
      <c r="G1333">
        <v>0.4</v>
      </c>
      <c r="H1333" s="1">
        <f t="shared" si="102"/>
        <v>48</v>
      </c>
      <c r="I1333" s="3">
        <v>45865</v>
      </c>
      <c r="J1333" s="3" t="str">
        <f t="shared" si="103"/>
        <v>Sun</v>
      </c>
      <c r="K1333" s="2">
        <v>0.64583333333333337</v>
      </c>
      <c r="L1333">
        <f t="shared" si="104"/>
        <v>15</v>
      </c>
      <c r="M1333">
        <f>_xlfn.XLOOKUP(B1333,Email_Data!A:A,Email_Data!C:C,"Organic",0)</f>
        <v>0</v>
      </c>
      <c r="N1333">
        <f>_xlfn.XLOOKUP(Table1[[#This Row],[Filmmaker_ID]],Email_Data!$A:$A,Email_Data!$G:$G,"Not Found")</f>
        <v>14</v>
      </c>
    </row>
    <row r="1334" spans="1:14" x14ac:dyDescent="0.3">
      <c r="A1334" t="s">
        <v>3612</v>
      </c>
      <c r="B1334" t="s">
        <v>1087</v>
      </c>
      <c r="C1334" t="s">
        <v>6290</v>
      </c>
      <c r="D1334" t="s">
        <v>6305</v>
      </c>
      <c r="E1334" t="str">
        <f t="shared" si="100"/>
        <v>Australia</v>
      </c>
      <c r="F1334" s="1">
        <f t="shared" si="101"/>
        <v>50</v>
      </c>
      <c r="G1334">
        <v>0.2</v>
      </c>
      <c r="H1334" s="1">
        <f t="shared" si="102"/>
        <v>40</v>
      </c>
      <c r="I1334" s="3">
        <v>45875</v>
      </c>
      <c r="J1334" s="3" t="str">
        <f t="shared" si="103"/>
        <v>Wed</v>
      </c>
      <c r="K1334" s="2">
        <v>0.74652777777777779</v>
      </c>
      <c r="L1334">
        <f t="shared" si="104"/>
        <v>17</v>
      </c>
      <c r="M1334" t="str">
        <f>_xlfn.XLOOKUP(B1334,Email_Data!A:A,Email_Data!C:C,"Organic",0)</f>
        <v>Organic</v>
      </c>
      <c r="N1334" t="str">
        <f>_xlfn.XLOOKUP(Table1[[#This Row],[Filmmaker_ID]],Email_Data!$A:$A,Email_Data!$G:$G,"Not Found")</f>
        <v>Not Found</v>
      </c>
    </row>
    <row r="1335" spans="1:14" x14ac:dyDescent="0.3">
      <c r="A1335" t="s">
        <v>3613</v>
      </c>
      <c r="B1335" t="s">
        <v>1088</v>
      </c>
      <c r="C1335" t="s">
        <v>6286</v>
      </c>
      <c r="D1335" t="s">
        <v>6313</v>
      </c>
      <c r="E1335" t="str">
        <f t="shared" si="100"/>
        <v>South Korea</v>
      </c>
      <c r="F1335" s="1">
        <f t="shared" si="101"/>
        <v>50</v>
      </c>
      <c r="G1335">
        <v>0.3</v>
      </c>
      <c r="H1335" s="1">
        <f t="shared" si="102"/>
        <v>35</v>
      </c>
      <c r="I1335" s="3">
        <v>45895</v>
      </c>
      <c r="J1335" s="3" t="str">
        <f t="shared" si="103"/>
        <v>Tue</v>
      </c>
      <c r="K1335" s="2">
        <v>0.54583333333333328</v>
      </c>
      <c r="L1335">
        <f t="shared" si="104"/>
        <v>13</v>
      </c>
      <c r="M1335" t="str">
        <f>_xlfn.XLOOKUP(B1335,Email_Data!A:A,Email_Data!C:C,"Organic",0)</f>
        <v>Organic</v>
      </c>
      <c r="N1335" t="str">
        <f>_xlfn.XLOOKUP(Table1[[#This Row],[Filmmaker_ID]],Email_Data!$A:$A,Email_Data!$G:$G,"Not Found")</f>
        <v>Not Found</v>
      </c>
    </row>
    <row r="1336" spans="1:14" x14ac:dyDescent="0.3">
      <c r="A1336" t="s">
        <v>3614</v>
      </c>
      <c r="B1336" t="s">
        <v>1089</v>
      </c>
      <c r="C1336" t="s">
        <v>6286</v>
      </c>
      <c r="D1336" t="s">
        <v>6299</v>
      </c>
      <c r="E1336" t="str">
        <f t="shared" si="100"/>
        <v>United Kingdom</v>
      </c>
      <c r="F1336" s="1">
        <f t="shared" si="101"/>
        <v>50</v>
      </c>
      <c r="G1336">
        <v>0.1</v>
      </c>
      <c r="H1336" s="1">
        <f t="shared" si="102"/>
        <v>45</v>
      </c>
      <c r="I1336" s="3">
        <v>45850</v>
      </c>
      <c r="J1336" s="3" t="str">
        <f t="shared" si="103"/>
        <v>Sat</v>
      </c>
      <c r="K1336" s="2">
        <v>0.57361111111111107</v>
      </c>
      <c r="L1336">
        <f t="shared" si="104"/>
        <v>13</v>
      </c>
      <c r="M1336" t="str">
        <f>_xlfn.XLOOKUP(B1336,Email_Data!A:A,Email_Data!C:C,"Organic",0)</f>
        <v>Organic</v>
      </c>
      <c r="N1336" t="str">
        <f>_xlfn.XLOOKUP(Table1[[#This Row],[Filmmaker_ID]],Email_Data!$A:$A,Email_Data!$G:$G,"Not Found")</f>
        <v>Not Found</v>
      </c>
    </row>
    <row r="1337" spans="1:14" x14ac:dyDescent="0.3">
      <c r="A1337" t="s">
        <v>3615</v>
      </c>
      <c r="B1337" t="s">
        <v>644</v>
      </c>
      <c r="C1337" t="s">
        <v>6289</v>
      </c>
      <c r="D1337" t="s">
        <v>6301</v>
      </c>
      <c r="E1337" t="str">
        <f t="shared" si="100"/>
        <v>Germany</v>
      </c>
      <c r="F1337" s="1">
        <f t="shared" si="101"/>
        <v>50</v>
      </c>
      <c r="G1337">
        <v>0</v>
      </c>
      <c r="H1337" s="1">
        <f t="shared" si="102"/>
        <v>50</v>
      </c>
      <c r="I1337" s="3">
        <v>45841</v>
      </c>
      <c r="J1337" s="3" t="str">
        <f t="shared" si="103"/>
        <v>Thu</v>
      </c>
      <c r="K1337" s="2">
        <v>0.39374999999999999</v>
      </c>
      <c r="L1337">
        <f t="shared" si="104"/>
        <v>9</v>
      </c>
      <c r="M1337" t="str">
        <f>_xlfn.XLOOKUP(B1337,Email_Data!A:A,Email_Data!C:C,"Organic",0)</f>
        <v>Organic</v>
      </c>
      <c r="N1337" t="str">
        <f>_xlfn.XLOOKUP(Table1[[#This Row],[Filmmaker_ID]],Email_Data!$A:$A,Email_Data!$G:$G,"Not Found")</f>
        <v>Not Found</v>
      </c>
    </row>
    <row r="1338" spans="1:14" x14ac:dyDescent="0.3">
      <c r="A1338" t="s">
        <v>3616</v>
      </c>
      <c r="B1338" t="s">
        <v>1090</v>
      </c>
      <c r="C1338" t="s">
        <v>6285</v>
      </c>
      <c r="D1338" t="s">
        <v>6295</v>
      </c>
      <c r="E1338" t="str">
        <f t="shared" si="100"/>
        <v>United States</v>
      </c>
      <c r="F1338" s="1">
        <f t="shared" si="101"/>
        <v>50</v>
      </c>
      <c r="G1338">
        <v>0.4</v>
      </c>
      <c r="H1338" s="1">
        <f t="shared" si="102"/>
        <v>30</v>
      </c>
      <c r="I1338" s="3">
        <v>45882</v>
      </c>
      <c r="J1338" s="3" t="str">
        <f t="shared" si="103"/>
        <v>Wed</v>
      </c>
      <c r="K1338" s="2">
        <v>0.62777777777777777</v>
      </c>
      <c r="L1338">
        <f t="shared" si="104"/>
        <v>15</v>
      </c>
      <c r="M1338">
        <f>_xlfn.XLOOKUP(B1338,Email_Data!A:A,Email_Data!C:C,"Organic",0)</f>
        <v>0</v>
      </c>
      <c r="N1338">
        <f>_xlfn.XLOOKUP(Table1[[#This Row],[Filmmaker_ID]],Email_Data!$A:$A,Email_Data!$G:$G,"Not Found")</f>
        <v>13</v>
      </c>
    </row>
    <row r="1339" spans="1:14" x14ac:dyDescent="0.3">
      <c r="A1339" t="s">
        <v>3617</v>
      </c>
      <c r="B1339" t="s">
        <v>1091</v>
      </c>
      <c r="C1339" t="s">
        <v>6285</v>
      </c>
      <c r="D1339" t="s">
        <v>6307</v>
      </c>
      <c r="E1339" t="str">
        <f t="shared" si="100"/>
        <v>Brazil</v>
      </c>
      <c r="F1339" s="1">
        <f t="shared" si="101"/>
        <v>50</v>
      </c>
      <c r="G1339">
        <v>0.4</v>
      </c>
      <c r="H1339" s="1">
        <f t="shared" si="102"/>
        <v>30</v>
      </c>
      <c r="I1339" s="3">
        <v>45895</v>
      </c>
      <c r="J1339" s="3" t="str">
        <f t="shared" si="103"/>
        <v>Tue</v>
      </c>
      <c r="K1339" s="2">
        <v>0.47361111111111109</v>
      </c>
      <c r="L1339">
        <f t="shared" si="104"/>
        <v>11</v>
      </c>
      <c r="M1339">
        <f>_xlfn.XLOOKUP(B1339,Email_Data!A:A,Email_Data!C:C,"Organic",0)</f>
        <v>1</v>
      </c>
      <c r="N1339">
        <f>_xlfn.XLOOKUP(Table1[[#This Row],[Filmmaker_ID]],Email_Data!$A:$A,Email_Data!$G:$G,"Not Found")</f>
        <v>11</v>
      </c>
    </row>
    <row r="1340" spans="1:14" x14ac:dyDescent="0.3">
      <c r="A1340" t="s">
        <v>3618</v>
      </c>
      <c r="B1340" t="s">
        <v>1092</v>
      </c>
      <c r="C1340" t="s">
        <v>6283</v>
      </c>
      <c r="D1340" t="s">
        <v>6301</v>
      </c>
      <c r="E1340" t="str">
        <f t="shared" si="100"/>
        <v>Germany</v>
      </c>
      <c r="F1340" s="1">
        <f t="shared" si="101"/>
        <v>80</v>
      </c>
      <c r="G1340">
        <v>0.2</v>
      </c>
      <c r="H1340" s="1">
        <f t="shared" si="102"/>
        <v>64</v>
      </c>
      <c r="I1340" s="3">
        <v>45875</v>
      </c>
      <c r="J1340" s="3" t="str">
        <f t="shared" si="103"/>
        <v>Wed</v>
      </c>
      <c r="K1340" s="2">
        <v>0.47569444444444442</v>
      </c>
      <c r="L1340">
        <f t="shared" si="104"/>
        <v>11</v>
      </c>
      <c r="M1340" t="str">
        <f>_xlfn.XLOOKUP(B1340,Email_Data!A:A,Email_Data!C:C,"Organic",0)</f>
        <v>Organic</v>
      </c>
      <c r="N1340" t="str">
        <f>_xlfn.XLOOKUP(Table1[[#This Row],[Filmmaker_ID]],Email_Data!$A:$A,Email_Data!$G:$G,"Not Found")</f>
        <v>Not Found</v>
      </c>
    </row>
    <row r="1341" spans="1:14" x14ac:dyDescent="0.3">
      <c r="A1341" t="s">
        <v>3619</v>
      </c>
      <c r="B1341" t="s">
        <v>1093</v>
      </c>
      <c r="C1341" t="s">
        <v>6291</v>
      </c>
      <c r="D1341" t="s">
        <v>6309</v>
      </c>
      <c r="E1341" t="str">
        <f t="shared" si="100"/>
        <v>France</v>
      </c>
      <c r="F1341" s="1">
        <f t="shared" si="101"/>
        <v>50</v>
      </c>
      <c r="G1341">
        <v>0.1</v>
      </c>
      <c r="H1341" s="1">
        <f t="shared" si="102"/>
        <v>45</v>
      </c>
      <c r="I1341" s="3">
        <v>45867</v>
      </c>
      <c r="J1341" s="3" t="str">
        <f t="shared" si="103"/>
        <v>Tue</v>
      </c>
      <c r="K1341" s="2">
        <v>0.45902777777777776</v>
      </c>
      <c r="L1341">
        <f t="shared" si="104"/>
        <v>11</v>
      </c>
      <c r="M1341" t="str">
        <f>_xlfn.XLOOKUP(B1341,Email_Data!A:A,Email_Data!C:C,"Organic",0)</f>
        <v>Organic</v>
      </c>
      <c r="N1341" t="str">
        <f>_xlfn.XLOOKUP(Table1[[#This Row],[Filmmaker_ID]],Email_Data!$A:$A,Email_Data!$G:$G,"Not Found")</f>
        <v>Not Found</v>
      </c>
    </row>
    <row r="1342" spans="1:14" x14ac:dyDescent="0.3">
      <c r="A1342" t="s">
        <v>3620</v>
      </c>
      <c r="B1342" t="s">
        <v>741</v>
      </c>
      <c r="C1342" t="s">
        <v>6289</v>
      </c>
      <c r="D1342" t="s">
        <v>6313</v>
      </c>
      <c r="E1342" t="str">
        <f t="shared" si="100"/>
        <v>South Korea</v>
      </c>
      <c r="F1342" s="1">
        <f t="shared" si="101"/>
        <v>50</v>
      </c>
      <c r="G1342">
        <v>0</v>
      </c>
      <c r="H1342" s="1">
        <f t="shared" si="102"/>
        <v>50</v>
      </c>
      <c r="I1342" s="3">
        <v>45859</v>
      </c>
      <c r="J1342" s="3" t="str">
        <f t="shared" si="103"/>
        <v>Mon</v>
      </c>
      <c r="K1342" s="2">
        <v>0.69444444444444442</v>
      </c>
      <c r="L1342">
        <f t="shared" si="104"/>
        <v>16</v>
      </c>
      <c r="M1342">
        <f>_xlfn.XLOOKUP(B1342,Email_Data!A:A,Email_Data!C:C,"Organic",0)</f>
        <v>0</v>
      </c>
      <c r="N1342">
        <f>_xlfn.XLOOKUP(Table1[[#This Row],[Filmmaker_ID]],Email_Data!$A:$A,Email_Data!$G:$G,"Not Found")</f>
        <v>18</v>
      </c>
    </row>
    <row r="1343" spans="1:14" x14ac:dyDescent="0.3">
      <c r="A1343" t="s">
        <v>3621</v>
      </c>
      <c r="B1343" t="s">
        <v>91</v>
      </c>
      <c r="C1343" t="s">
        <v>6285</v>
      </c>
      <c r="D1343" t="s">
        <v>6295</v>
      </c>
      <c r="E1343" t="str">
        <f t="shared" si="100"/>
        <v>United States</v>
      </c>
      <c r="F1343" s="1">
        <f t="shared" si="101"/>
        <v>50</v>
      </c>
      <c r="G1343">
        <v>0.4</v>
      </c>
      <c r="H1343" s="1">
        <f t="shared" si="102"/>
        <v>30</v>
      </c>
      <c r="I1343" s="3">
        <v>45877</v>
      </c>
      <c r="J1343" s="3" t="str">
        <f t="shared" si="103"/>
        <v>Fri</v>
      </c>
      <c r="K1343" s="2">
        <v>0.56041666666666667</v>
      </c>
      <c r="L1343">
        <f t="shared" si="104"/>
        <v>13</v>
      </c>
      <c r="M1343">
        <f>_xlfn.XLOOKUP(B1343,Email_Data!A:A,Email_Data!C:C,"Organic",0)</f>
        <v>0</v>
      </c>
      <c r="N1343">
        <f>_xlfn.XLOOKUP(Table1[[#This Row],[Filmmaker_ID]],Email_Data!$A:$A,Email_Data!$G:$G,"Not Found")</f>
        <v>8</v>
      </c>
    </row>
    <row r="1344" spans="1:14" x14ac:dyDescent="0.3">
      <c r="A1344" t="s">
        <v>3622</v>
      </c>
      <c r="B1344" t="s">
        <v>2</v>
      </c>
      <c r="C1344" t="s">
        <v>6288</v>
      </c>
      <c r="D1344" t="s">
        <v>6301</v>
      </c>
      <c r="E1344" t="str">
        <f t="shared" si="100"/>
        <v>Germany</v>
      </c>
      <c r="F1344" s="1">
        <f t="shared" si="101"/>
        <v>70</v>
      </c>
      <c r="G1344">
        <v>0</v>
      </c>
      <c r="H1344" s="1">
        <f t="shared" si="102"/>
        <v>70</v>
      </c>
      <c r="I1344" s="3">
        <v>45882</v>
      </c>
      <c r="J1344" s="3" t="str">
        <f t="shared" si="103"/>
        <v>Wed</v>
      </c>
      <c r="K1344" s="2">
        <v>0.63749999999999996</v>
      </c>
      <c r="L1344">
        <f t="shared" si="104"/>
        <v>15</v>
      </c>
      <c r="M1344">
        <f>_xlfn.XLOOKUP(B1344,Email_Data!A:A,Email_Data!C:C,"Organic",0)</f>
        <v>0</v>
      </c>
      <c r="N1344">
        <f>_xlfn.XLOOKUP(Table1[[#This Row],[Filmmaker_ID]],Email_Data!$A:$A,Email_Data!$G:$G,"Not Found")</f>
        <v>16</v>
      </c>
    </row>
    <row r="1345" spans="1:14" x14ac:dyDescent="0.3">
      <c r="A1345" t="s">
        <v>3623</v>
      </c>
      <c r="B1345" t="s">
        <v>171</v>
      </c>
      <c r="C1345" t="s">
        <v>6281</v>
      </c>
      <c r="D1345" t="s">
        <v>6295</v>
      </c>
      <c r="E1345" t="str">
        <f t="shared" si="100"/>
        <v>United States</v>
      </c>
      <c r="F1345" s="1">
        <f t="shared" si="101"/>
        <v>70</v>
      </c>
      <c r="G1345">
        <v>0.4</v>
      </c>
      <c r="H1345" s="1">
        <f t="shared" si="102"/>
        <v>42</v>
      </c>
      <c r="I1345" s="3">
        <v>45878</v>
      </c>
      <c r="J1345" s="3" t="str">
        <f t="shared" si="103"/>
        <v>Sat</v>
      </c>
      <c r="K1345" s="2">
        <v>0.63263888888888886</v>
      </c>
      <c r="L1345">
        <f t="shared" si="104"/>
        <v>15</v>
      </c>
      <c r="M1345" t="str">
        <f>_xlfn.XLOOKUP(B1345,Email_Data!A:A,Email_Data!C:C,"Organic",0)</f>
        <v>Organic</v>
      </c>
      <c r="N1345" t="str">
        <f>_xlfn.XLOOKUP(Table1[[#This Row],[Filmmaker_ID]],Email_Data!$A:$A,Email_Data!$G:$G,"Not Found")</f>
        <v>Not Found</v>
      </c>
    </row>
    <row r="1346" spans="1:14" x14ac:dyDescent="0.3">
      <c r="A1346" t="s">
        <v>3624</v>
      </c>
      <c r="B1346" t="s">
        <v>1094</v>
      </c>
      <c r="C1346" t="s">
        <v>6290</v>
      </c>
      <c r="D1346" t="s">
        <v>6295</v>
      </c>
      <c r="E1346" t="str">
        <f t="shared" ref="E1346:E1409" si="105">VLOOKUP(D1346,CODECHECK,2,FALSE)</f>
        <v>United States</v>
      </c>
      <c r="F1346" s="1">
        <f t="shared" ref="F1346:F1409" si="106">VLOOKUP(C1346,Pricelist,2,FALSE)</f>
        <v>50</v>
      </c>
      <c r="G1346">
        <v>0.3</v>
      </c>
      <c r="H1346" s="1">
        <f t="shared" ref="H1346:H1409" si="107">F1346-(G1346*F1346)</f>
        <v>35</v>
      </c>
      <c r="I1346" s="3">
        <v>45885</v>
      </c>
      <c r="J1346" s="3" t="str">
        <f t="shared" ref="J1346:J1409" si="108">TEXT(I1346,"ddd")</f>
        <v>Sat</v>
      </c>
      <c r="K1346" s="2">
        <v>0.5444444444444444</v>
      </c>
      <c r="L1346">
        <f t="shared" ref="L1346:L1409" si="109">HOUR(K1346)</f>
        <v>13</v>
      </c>
      <c r="M1346">
        <f>_xlfn.XLOOKUP(B1346,Email_Data!A:A,Email_Data!C:C,"Organic",0)</f>
        <v>0</v>
      </c>
      <c r="N1346">
        <f>_xlfn.XLOOKUP(Table1[[#This Row],[Filmmaker_ID]],Email_Data!$A:$A,Email_Data!$G:$G,"Not Found")</f>
        <v>14</v>
      </c>
    </row>
    <row r="1347" spans="1:14" x14ac:dyDescent="0.3">
      <c r="A1347" t="s">
        <v>3625</v>
      </c>
      <c r="B1347" t="s">
        <v>1095</v>
      </c>
      <c r="C1347" t="s">
        <v>6292</v>
      </c>
      <c r="D1347" t="s">
        <v>6299</v>
      </c>
      <c r="E1347" t="str">
        <f t="shared" si="105"/>
        <v>United Kingdom</v>
      </c>
      <c r="F1347" s="1">
        <f t="shared" si="106"/>
        <v>80</v>
      </c>
      <c r="G1347">
        <v>0.3</v>
      </c>
      <c r="H1347" s="1">
        <f t="shared" si="107"/>
        <v>56</v>
      </c>
      <c r="I1347" s="3">
        <v>45857</v>
      </c>
      <c r="J1347" s="3" t="str">
        <f t="shared" si="108"/>
        <v>Sat</v>
      </c>
      <c r="K1347" s="2">
        <v>0.59583333333333333</v>
      </c>
      <c r="L1347">
        <f t="shared" si="109"/>
        <v>14</v>
      </c>
      <c r="M1347" t="str">
        <f>_xlfn.XLOOKUP(B1347,Email_Data!A:A,Email_Data!C:C,"Organic",0)</f>
        <v>Organic</v>
      </c>
      <c r="N1347" t="str">
        <f>_xlfn.XLOOKUP(Table1[[#This Row],[Filmmaker_ID]],Email_Data!$A:$A,Email_Data!$G:$G,"Not Found")</f>
        <v>Not Found</v>
      </c>
    </row>
    <row r="1348" spans="1:14" x14ac:dyDescent="0.3">
      <c r="A1348" t="s">
        <v>3626</v>
      </c>
      <c r="B1348" t="s">
        <v>1096</v>
      </c>
      <c r="C1348" t="s">
        <v>6285</v>
      </c>
      <c r="D1348" t="s">
        <v>6297</v>
      </c>
      <c r="E1348" t="str">
        <f t="shared" si="105"/>
        <v>India</v>
      </c>
      <c r="F1348" s="1">
        <f t="shared" si="106"/>
        <v>50</v>
      </c>
      <c r="G1348">
        <v>0.3</v>
      </c>
      <c r="H1348" s="1">
        <f t="shared" si="107"/>
        <v>35</v>
      </c>
      <c r="I1348" s="3">
        <v>45853</v>
      </c>
      <c r="J1348" s="3" t="str">
        <f t="shared" si="108"/>
        <v>Tue</v>
      </c>
      <c r="K1348" s="2">
        <v>0.44722222222222224</v>
      </c>
      <c r="L1348">
        <f t="shared" si="109"/>
        <v>10</v>
      </c>
      <c r="M1348">
        <f>_xlfn.XLOOKUP(B1348,Email_Data!A:A,Email_Data!C:C,"Organic",0)</f>
        <v>0</v>
      </c>
      <c r="N1348">
        <f>_xlfn.XLOOKUP(Table1[[#This Row],[Filmmaker_ID]],Email_Data!$A:$A,Email_Data!$G:$G,"Not Found")</f>
        <v>8</v>
      </c>
    </row>
    <row r="1349" spans="1:14" x14ac:dyDescent="0.3">
      <c r="A1349" t="s">
        <v>3627</v>
      </c>
      <c r="B1349" t="s">
        <v>1097</v>
      </c>
      <c r="C1349" t="s">
        <v>6291</v>
      </c>
      <c r="D1349" t="s">
        <v>6311</v>
      </c>
      <c r="E1349" t="str">
        <f t="shared" si="105"/>
        <v>Mexico</v>
      </c>
      <c r="F1349" s="1">
        <f t="shared" si="106"/>
        <v>50</v>
      </c>
      <c r="G1349">
        <v>0.3</v>
      </c>
      <c r="H1349" s="1">
        <f t="shared" si="107"/>
        <v>35</v>
      </c>
      <c r="I1349" s="3">
        <v>45883</v>
      </c>
      <c r="J1349" s="3" t="str">
        <f t="shared" si="108"/>
        <v>Thu</v>
      </c>
      <c r="K1349" s="2">
        <v>0.38680555555555557</v>
      </c>
      <c r="L1349">
        <f t="shared" si="109"/>
        <v>9</v>
      </c>
      <c r="M1349" t="str">
        <f>_xlfn.XLOOKUP(B1349,Email_Data!A:A,Email_Data!C:C,"Organic",0)</f>
        <v>Organic</v>
      </c>
      <c r="N1349" t="str">
        <f>_xlfn.XLOOKUP(Table1[[#This Row],[Filmmaker_ID]],Email_Data!$A:$A,Email_Data!$G:$G,"Not Found")</f>
        <v>Not Found</v>
      </c>
    </row>
    <row r="1350" spans="1:14" x14ac:dyDescent="0.3">
      <c r="A1350" t="s">
        <v>3628</v>
      </c>
      <c r="B1350" t="s">
        <v>939</v>
      </c>
      <c r="C1350" t="s">
        <v>6292</v>
      </c>
      <c r="D1350" t="s">
        <v>6315</v>
      </c>
      <c r="E1350" t="str">
        <f t="shared" si="105"/>
        <v>Nigeria</v>
      </c>
      <c r="F1350" s="1">
        <f t="shared" si="106"/>
        <v>80</v>
      </c>
      <c r="G1350">
        <v>0.4</v>
      </c>
      <c r="H1350" s="1">
        <f t="shared" si="107"/>
        <v>48</v>
      </c>
      <c r="I1350" s="3">
        <v>45881</v>
      </c>
      <c r="J1350" s="3" t="str">
        <f t="shared" si="108"/>
        <v>Tue</v>
      </c>
      <c r="K1350" s="2">
        <v>0.6694444444444444</v>
      </c>
      <c r="L1350">
        <f t="shared" si="109"/>
        <v>16</v>
      </c>
      <c r="M1350">
        <f>_xlfn.XLOOKUP(B1350,Email_Data!A:A,Email_Data!C:C,"Organic",0)</f>
        <v>1</v>
      </c>
      <c r="N1350">
        <f>_xlfn.XLOOKUP(Table1[[#This Row],[Filmmaker_ID]],Email_Data!$A:$A,Email_Data!$G:$G,"Not Found")</f>
        <v>17</v>
      </c>
    </row>
    <row r="1351" spans="1:14" x14ac:dyDescent="0.3">
      <c r="A1351" t="s">
        <v>3629</v>
      </c>
      <c r="B1351" t="s">
        <v>1098</v>
      </c>
      <c r="C1351" t="s">
        <v>6283</v>
      </c>
      <c r="D1351" t="s">
        <v>6303</v>
      </c>
      <c r="E1351" t="str">
        <f t="shared" si="105"/>
        <v>Canada</v>
      </c>
      <c r="F1351" s="1">
        <f t="shared" si="106"/>
        <v>80</v>
      </c>
      <c r="G1351">
        <v>0.3</v>
      </c>
      <c r="H1351" s="1">
        <f t="shared" si="107"/>
        <v>56</v>
      </c>
      <c r="I1351" s="3">
        <v>45890</v>
      </c>
      <c r="J1351" s="3" t="str">
        <f t="shared" si="108"/>
        <v>Thu</v>
      </c>
      <c r="K1351" s="2">
        <v>0.62083333333333335</v>
      </c>
      <c r="L1351">
        <f t="shared" si="109"/>
        <v>14</v>
      </c>
      <c r="M1351">
        <f>_xlfn.XLOOKUP(B1351,Email_Data!A:A,Email_Data!C:C,"Organic",0)</f>
        <v>0</v>
      </c>
      <c r="N1351">
        <f>_xlfn.XLOOKUP(Table1[[#This Row],[Filmmaker_ID]],Email_Data!$A:$A,Email_Data!$G:$G,"Not Found")</f>
        <v>17</v>
      </c>
    </row>
    <row r="1352" spans="1:14" x14ac:dyDescent="0.3">
      <c r="A1352" t="s">
        <v>3630</v>
      </c>
      <c r="B1352" t="s">
        <v>51</v>
      </c>
      <c r="C1352" t="s">
        <v>6288</v>
      </c>
      <c r="D1352" t="s">
        <v>6317</v>
      </c>
      <c r="E1352" t="str">
        <f t="shared" si="105"/>
        <v>Others</v>
      </c>
      <c r="F1352" s="1">
        <f t="shared" si="106"/>
        <v>70</v>
      </c>
      <c r="G1352">
        <v>0.1</v>
      </c>
      <c r="H1352" s="1">
        <f t="shared" si="107"/>
        <v>63</v>
      </c>
      <c r="I1352" s="3">
        <v>45887</v>
      </c>
      <c r="J1352" s="3" t="str">
        <f t="shared" si="108"/>
        <v>Mon</v>
      </c>
      <c r="K1352" s="2">
        <v>0.52638888888888891</v>
      </c>
      <c r="L1352">
        <f t="shared" si="109"/>
        <v>12</v>
      </c>
      <c r="M1352">
        <f>_xlfn.XLOOKUP(B1352,Email_Data!A:A,Email_Data!C:C,"Organic",0)</f>
        <v>0</v>
      </c>
      <c r="N1352">
        <f>_xlfn.XLOOKUP(Table1[[#This Row],[Filmmaker_ID]],Email_Data!$A:$A,Email_Data!$G:$G,"Not Found")</f>
        <v>7</v>
      </c>
    </row>
    <row r="1353" spans="1:14" x14ac:dyDescent="0.3">
      <c r="A1353" t="s">
        <v>3631</v>
      </c>
      <c r="B1353" t="s">
        <v>1099</v>
      </c>
      <c r="C1353" t="s">
        <v>6281</v>
      </c>
      <c r="D1353" t="s">
        <v>6317</v>
      </c>
      <c r="E1353" t="str">
        <f t="shared" si="105"/>
        <v>Others</v>
      </c>
      <c r="F1353" s="1">
        <f t="shared" si="106"/>
        <v>70</v>
      </c>
      <c r="G1353">
        <v>0.4</v>
      </c>
      <c r="H1353" s="1">
        <f t="shared" si="107"/>
        <v>42</v>
      </c>
      <c r="I1353" s="3">
        <v>45858</v>
      </c>
      <c r="J1353" s="3" t="str">
        <f t="shared" si="108"/>
        <v>Sun</v>
      </c>
      <c r="K1353" s="2">
        <v>0.40486111111111112</v>
      </c>
      <c r="L1353">
        <f t="shared" si="109"/>
        <v>9</v>
      </c>
      <c r="M1353" t="str">
        <f>_xlfn.XLOOKUP(B1353,Email_Data!A:A,Email_Data!C:C,"Organic",0)</f>
        <v>Organic</v>
      </c>
      <c r="N1353" t="str">
        <f>_xlfn.XLOOKUP(Table1[[#This Row],[Filmmaker_ID]],Email_Data!$A:$A,Email_Data!$G:$G,"Not Found")</f>
        <v>Not Found</v>
      </c>
    </row>
    <row r="1354" spans="1:14" x14ac:dyDescent="0.3">
      <c r="A1354" t="s">
        <v>3632</v>
      </c>
      <c r="B1354" t="s">
        <v>1100</v>
      </c>
      <c r="C1354" t="s">
        <v>6290</v>
      </c>
      <c r="D1354" t="s">
        <v>6299</v>
      </c>
      <c r="E1354" t="str">
        <f t="shared" si="105"/>
        <v>United Kingdom</v>
      </c>
      <c r="F1354" s="1">
        <f t="shared" si="106"/>
        <v>50</v>
      </c>
      <c r="G1354">
        <v>0.3</v>
      </c>
      <c r="H1354" s="1">
        <f t="shared" si="107"/>
        <v>35</v>
      </c>
      <c r="I1354" s="3">
        <v>45896</v>
      </c>
      <c r="J1354" s="3" t="str">
        <f t="shared" si="108"/>
        <v>Wed</v>
      </c>
      <c r="K1354" s="2">
        <v>0.52222222222222225</v>
      </c>
      <c r="L1354">
        <f t="shared" si="109"/>
        <v>12</v>
      </c>
      <c r="M1354" t="str">
        <f>_xlfn.XLOOKUP(B1354,Email_Data!A:A,Email_Data!C:C,"Organic",0)</f>
        <v>Organic</v>
      </c>
      <c r="N1354" t="str">
        <f>_xlfn.XLOOKUP(Table1[[#This Row],[Filmmaker_ID]],Email_Data!$A:$A,Email_Data!$G:$G,"Not Found")</f>
        <v>Not Found</v>
      </c>
    </row>
    <row r="1355" spans="1:14" x14ac:dyDescent="0.3">
      <c r="A1355" t="s">
        <v>3633</v>
      </c>
      <c r="B1355" t="s">
        <v>1101</v>
      </c>
      <c r="C1355" t="s">
        <v>6285</v>
      </c>
      <c r="D1355" t="s">
        <v>6303</v>
      </c>
      <c r="E1355" t="str">
        <f t="shared" si="105"/>
        <v>Canada</v>
      </c>
      <c r="F1355" s="1">
        <f t="shared" si="106"/>
        <v>50</v>
      </c>
      <c r="G1355">
        <v>0.3</v>
      </c>
      <c r="H1355" s="1">
        <f t="shared" si="107"/>
        <v>35</v>
      </c>
      <c r="I1355" s="3">
        <v>45878</v>
      </c>
      <c r="J1355" s="3" t="str">
        <f t="shared" si="108"/>
        <v>Sat</v>
      </c>
      <c r="K1355" s="2">
        <v>0.40625</v>
      </c>
      <c r="L1355">
        <f t="shared" si="109"/>
        <v>9</v>
      </c>
      <c r="M1355">
        <f>_xlfn.XLOOKUP(B1355,Email_Data!A:A,Email_Data!C:C,"Organic",0)</f>
        <v>0</v>
      </c>
      <c r="N1355">
        <f>_xlfn.XLOOKUP(Table1[[#This Row],[Filmmaker_ID]],Email_Data!$A:$A,Email_Data!$G:$G,"Not Found")</f>
        <v>19</v>
      </c>
    </row>
    <row r="1356" spans="1:14" x14ac:dyDescent="0.3">
      <c r="A1356" t="s">
        <v>3634</v>
      </c>
      <c r="B1356" t="s">
        <v>1102</v>
      </c>
      <c r="C1356" t="s">
        <v>6288</v>
      </c>
      <c r="D1356" t="s">
        <v>6297</v>
      </c>
      <c r="E1356" t="str">
        <f t="shared" si="105"/>
        <v>India</v>
      </c>
      <c r="F1356" s="1">
        <f t="shared" si="106"/>
        <v>70</v>
      </c>
      <c r="G1356">
        <v>0.1</v>
      </c>
      <c r="H1356" s="1">
        <f t="shared" si="107"/>
        <v>63</v>
      </c>
      <c r="I1356" s="3">
        <v>45839</v>
      </c>
      <c r="J1356" s="3" t="str">
        <f t="shared" si="108"/>
        <v>Tue</v>
      </c>
      <c r="K1356" s="2">
        <v>0.44930555555555557</v>
      </c>
      <c r="L1356">
        <f t="shared" si="109"/>
        <v>10</v>
      </c>
      <c r="M1356">
        <f>_xlfn.XLOOKUP(B1356,Email_Data!A:A,Email_Data!C:C,"Organic",0)</f>
        <v>0</v>
      </c>
      <c r="N1356">
        <f>_xlfn.XLOOKUP(Table1[[#This Row],[Filmmaker_ID]],Email_Data!$A:$A,Email_Data!$G:$G,"Not Found")</f>
        <v>16</v>
      </c>
    </row>
    <row r="1357" spans="1:14" x14ac:dyDescent="0.3">
      <c r="A1357" t="s">
        <v>3635</v>
      </c>
      <c r="B1357" t="s">
        <v>1103</v>
      </c>
      <c r="C1357" t="s">
        <v>6292</v>
      </c>
      <c r="D1357" t="s">
        <v>6311</v>
      </c>
      <c r="E1357" t="str">
        <f t="shared" si="105"/>
        <v>Mexico</v>
      </c>
      <c r="F1357" s="1">
        <f t="shared" si="106"/>
        <v>80</v>
      </c>
      <c r="G1357">
        <v>0.4</v>
      </c>
      <c r="H1357" s="1">
        <f t="shared" si="107"/>
        <v>48</v>
      </c>
      <c r="I1357" s="3">
        <v>45853</v>
      </c>
      <c r="J1357" s="3" t="str">
        <f t="shared" si="108"/>
        <v>Tue</v>
      </c>
      <c r="K1357" s="2">
        <v>0.67291666666666672</v>
      </c>
      <c r="L1357">
        <f t="shared" si="109"/>
        <v>16</v>
      </c>
      <c r="M1357" t="str">
        <f>_xlfn.XLOOKUP(B1357,Email_Data!A:A,Email_Data!C:C,"Organic",0)</f>
        <v>Organic</v>
      </c>
      <c r="N1357" t="str">
        <f>_xlfn.XLOOKUP(Table1[[#This Row],[Filmmaker_ID]],Email_Data!$A:$A,Email_Data!$G:$G,"Not Found")</f>
        <v>Not Found</v>
      </c>
    </row>
    <row r="1358" spans="1:14" x14ac:dyDescent="0.3">
      <c r="A1358" t="s">
        <v>3636</v>
      </c>
      <c r="B1358" t="s">
        <v>1104</v>
      </c>
      <c r="C1358" t="s">
        <v>6290</v>
      </c>
      <c r="D1358" t="s">
        <v>6299</v>
      </c>
      <c r="E1358" t="str">
        <f t="shared" si="105"/>
        <v>United Kingdom</v>
      </c>
      <c r="F1358" s="1">
        <f t="shared" si="106"/>
        <v>50</v>
      </c>
      <c r="G1358">
        <v>0.2</v>
      </c>
      <c r="H1358" s="1">
        <f t="shared" si="107"/>
        <v>40</v>
      </c>
      <c r="I1358" s="3">
        <v>45853</v>
      </c>
      <c r="J1358" s="3" t="str">
        <f t="shared" si="108"/>
        <v>Tue</v>
      </c>
      <c r="K1358" s="2">
        <v>0.57638888888888884</v>
      </c>
      <c r="L1358">
        <f t="shared" si="109"/>
        <v>13</v>
      </c>
      <c r="M1358">
        <f>_xlfn.XLOOKUP(B1358,Email_Data!A:A,Email_Data!C:C,"Organic",0)</f>
        <v>0</v>
      </c>
      <c r="N1358">
        <f>_xlfn.XLOOKUP(Table1[[#This Row],[Filmmaker_ID]],Email_Data!$A:$A,Email_Data!$G:$G,"Not Found")</f>
        <v>7</v>
      </c>
    </row>
    <row r="1359" spans="1:14" x14ac:dyDescent="0.3">
      <c r="A1359" t="s">
        <v>3637</v>
      </c>
      <c r="B1359" t="s">
        <v>1105</v>
      </c>
      <c r="C1359" t="s">
        <v>6292</v>
      </c>
      <c r="D1359" t="s">
        <v>6317</v>
      </c>
      <c r="E1359" t="str">
        <f t="shared" si="105"/>
        <v>Others</v>
      </c>
      <c r="F1359" s="1">
        <f t="shared" si="106"/>
        <v>80</v>
      </c>
      <c r="G1359">
        <v>0.3</v>
      </c>
      <c r="H1359" s="1">
        <f t="shared" si="107"/>
        <v>56</v>
      </c>
      <c r="I1359" s="3">
        <v>45850</v>
      </c>
      <c r="J1359" s="3" t="str">
        <f t="shared" si="108"/>
        <v>Sat</v>
      </c>
      <c r="K1359" s="2">
        <v>0.47986111111111113</v>
      </c>
      <c r="L1359">
        <f t="shared" si="109"/>
        <v>11</v>
      </c>
      <c r="M1359" t="str">
        <f>_xlfn.XLOOKUP(B1359,Email_Data!A:A,Email_Data!C:C,"Organic",0)</f>
        <v>Organic</v>
      </c>
      <c r="N1359" t="str">
        <f>_xlfn.XLOOKUP(Table1[[#This Row],[Filmmaker_ID]],Email_Data!$A:$A,Email_Data!$G:$G,"Not Found")</f>
        <v>Not Found</v>
      </c>
    </row>
    <row r="1360" spans="1:14" x14ac:dyDescent="0.3">
      <c r="A1360" t="s">
        <v>3638</v>
      </c>
      <c r="B1360" t="s">
        <v>911</v>
      </c>
      <c r="C1360" t="s">
        <v>6290</v>
      </c>
      <c r="D1360" t="s">
        <v>6295</v>
      </c>
      <c r="E1360" t="str">
        <f t="shared" si="105"/>
        <v>United States</v>
      </c>
      <c r="F1360" s="1">
        <f t="shared" si="106"/>
        <v>50</v>
      </c>
      <c r="G1360">
        <v>0</v>
      </c>
      <c r="H1360" s="1">
        <f t="shared" si="107"/>
        <v>50</v>
      </c>
      <c r="I1360" s="3">
        <v>45897</v>
      </c>
      <c r="J1360" s="3" t="str">
        <f t="shared" si="108"/>
        <v>Thu</v>
      </c>
      <c r="K1360" s="2">
        <v>0.57777777777777772</v>
      </c>
      <c r="L1360">
        <f t="shared" si="109"/>
        <v>13</v>
      </c>
      <c r="M1360">
        <f>_xlfn.XLOOKUP(B1360,Email_Data!A:A,Email_Data!C:C,"Organic",0)</f>
        <v>0</v>
      </c>
      <c r="N1360">
        <f>_xlfn.XLOOKUP(Table1[[#This Row],[Filmmaker_ID]],Email_Data!$A:$A,Email_Data!$G:$G,"Not Found")</f>
        <v>9</v>
      </c>
    </row>
    <row r="1361" spans="1:14" x14ac:dyDescent="0.3">
      <c r="A1361" t="s">
        <v>3639</v>
      </c>
      <c r="B1361" t="s">
        <v>1106</v>
      </c>
      <c r="C1361" t="s">
        <v>6290</v>
      </c>
      <c r="D1361" t="s">
        <v>6297</v>
      </c>
      <c r="E1361" t="str">
        <f t="shared" si="105"/>
        <v>India</v>
      </c>
      <c r="F1361" s="1">
        <f t="shared" si="106"/>
        <v>50</v>
      </c>
      <c r="G1361">
        <v>0.3</v>
      </c>
      <c r="H1361" s="1">
        <f t="shared" si="107"/>
        <v>35</v>
      </c>
      <c r="I1361" s="3">
        <v>45880</v>
      </c>
      <c r="J1361" s="3" t="str">
        <f t="shared" si="108"/>
        <v>Mon</v>
      </c>
      <c r="K1361" s="2">
        <v>0.70486111111111116</v>
      </c>
      <c r="L1361">
        <f t="shared" si="109"/>
        <v>16</v>
      </c>
      <c r="M1361" t="str">
        <f>_xlfn.XLOOKUP(B1361,Email_Data!A:A,Email_Data!C:C,"Organic",0)</f>
        <v>Organic</v>
      </c>
      <c r="N1361" t="str">
        <f>_xlfn.XLOOKUP(Table1[[#This Row],[Filmmaker_ID]],Email_Data!$A:$A,Email_Data!$G:$G,"Not Found")</f>
        <v>Not Found</v>
      </c>
    </row>
    <row r="1362" spans="1:14" x14ac:dyDescent="0.3">
      <c r="A1362" t="s">
        <v>3640</v>
      </c>
      <c r="B1362" t="s">
        <v>1107</v>
      </c>
      <c r="C1362" t="s">
        <v>6285</v>
      </c>
      <c r="D1362" t="s">
        <v>6307</v>
      </c>
      <c r="E1362" t="str">
        <f t="shared" si="105"/>
        <v>Brazil</v>
      </c>
      <c r="F1362" s="1">
        <f t="shared" si="106"/>
        <v>50</v>
      </c>
      <c r="G1362">
        <v>0.3</v>
      </c>
      <c r="H1362" s="1">
        <f t="shared" si="107"/>
        <v>35</v>
      </c>
      <c r="I1362" s="3">
        <v>45889</v>
      </c>
      <c r="J1362" s="3" t="str">
        <f t="shared" si="108"/>
        <v>Wed</v>
      </c>
      <c r="K1362" s="2">
        <v>0.70416666666666672</v>
      </c>
      <c r="L1362">
        <f t="shared" si="109"/>
        <v>16</v>
      </c>
      <c r="M1362">
        <f>_xlfn.XLOOKUP(B1362,Email_Data!A:A,Email_Data!C:C,"Organic",0)</f>
        <v>0</v>
      </c>
      <c r="N1362">
        <f>_xlfn.XLOOKUP(Table1[[#This Row],[Filmmaker_ID]],Email_Data!$A:$A,Email_Data!$G:$G,"Not Found")</f>
        <v>16</v>
      </c>
    </row>
    <row r="1363" spans="1:14" x14ac:dyDescent="0.3">
      <c r="A1363" t="s">
        <v>3641</v>
      </c>
      <c r="B1363" t="s">
        <v>442</v>
      </c>
      <c r="C1363" t="s">
        <v>6285</v>
      </c>
      <c r="D1363" t="s">
        <v>6295</v>
      </c>
      <c r="E1363" t="str">
        <f t="shared" si="105"/>
        <v>United States</v>
      </c>
      <c r="F1363" s="1">
        <f t="shared" si="106"/>
        <v>50</v>
      </c>
      <c r="G1363">
        <v>0.1</v>
      </c>
      <c r="H1363" s="1">
        <f t="shared" si="107"/>
        <v>45</v>
      </c>
      <c r="I1363" s="3">
        <v>45879</v>
      </c>
      <c r="J1363" s="3" t="str">
        <f t="shared" si="108"/>
        <v>Sun</v>
      </c>
      <c r="K1363" s="2">
        <v>0.65694444444444444</v>
      </c>
      <c r="L1363">
        <f t="shared" si="109"/>
        <v>15</v>
      </c>
      <c r="M1363" t="str">
        <f>_xlfn.XLOOKUP(B1363,Email_Data!A:A,Email_Data!C:C,"Organic",0)</f>
        <v>Organic</v>
      </c>
      <c r="N1363" t="str">
        <f>_xlfn.XLOOKUP(Table1[[#This Row],[Filmmaker_ID]],Email_Data!$A:$A,Email_Data!$G:$G,"Not Found")</f>
        <v>Not Found</v>
      </c>
    </row>
    <row r="1364" spans="1:14" x14ac:dyDescent="0.3">
      <c r="A1364" t="s">
        <v>3642</v>
      </c>
      <c r="B1364" t="s">
        <v>1108</v>
      </c>
      <c r="C1364" t="s">
        <v>6289</v>
      </c>
      <c r="D1364" t="s">
        <v>6313</v>
      </c>
      <c r="E1364" t="str">
        <f t="shared" si="105"/>
        <v>South Korea</v>
      </c>
      <c r="F1364" s="1">
        <f t="shared" si="106"/>
        <v>50</v>
      </c>
      <c r="G1364">
        <v>0.3</v>
      </c>
      <c r="H1364" s="1">
        <f t="shared" si="107"/>
        <v>35</v>
      </c>
      <c r="I1364" s="3">
        <v>45853</v>
      </c>
      <c r="J1364" s="3" t="str">
        <f t="shared" si="108"/>
        <v>Tue</v>
      </c>
      <c r="K1364" s="2">
        <v>0.49305555555555558</v>
      </c>
      <c r="L1364">
        <f t="shared" si="109"/>
        <v>11</v>
      </c>
      <c r="M1364">
        <f>_xlfn.XLOOKUP(B1364,Email_Data!A:A,Email_Data!C:C,"Organic",0)</f>
        <v>0</v>
      </c>
      <c r="N1364">
        <f>_xlfn.XLOOKUP(Table1[[#This Row],[Filmmaker_ID]],Email_Data!$A:$A,Email_Data!$G:$G,"Not Found")</f>
        <v>7</v>
      </c>
    </row>
    <row r="1365" spans="1:14" x14ac:dyDescent="0.3">
      <c r="A1365" t="s">
        <v>3643</v>
      </c>
      <c r="B1365" t="s">
        <v>1109</v>
      </c>
      <c r="C1365" t="s">
        <v>6287</v>
      </c>
      <c r="D1365" t="s">
        <v>6311</v>
      </c>
      <c r="E1365" t="str">
        <f t="shared" si="105"/>
        <v>Mexico</v>
      </c>
      <c r="F1365" s="1">
        <f t="shared" si="106"/>
        <v>50</v>
      </c>
      <c r="G1365">
        <v>0.3</v>
      </c>
      <c r="H1365" s="1">
        <f t="shared" si="107"/>
        <v>35</v>
      </c>
      <c r="I1365" s="3">
        <v>45841</v>
      </c>
      <c r="J1365" s="3" t="str">
        <f t="shared" si="108"/>
        <v>Thu</v>
      </c>
      <c r="K1365" s="2">
        <v>0.3888888888888889</v>
      </c>
      <c r="L1365">
        <f t="shared" si="109"/>
        <v>9</v>
      </c>
      <c r="M1365">
        <f>_xlfn.XLOOKUP(B1365,Email_Data!A:A,Email_Data!C:C,"Organic",0)</f>
        <v>0</v>
      </c>
      <c r="N1365">
        <f>_xlfn.XLOOKUP(Table1[[#This Row],[Filmmaker_ID]],Email_Data!$A:$A,Email_Data!$G:$G,"Not Found")</f>
        <v>12</v>
      </c>
    </row>
    <row r="1366" spans="1:14" x14ac:dyDescent="0.3">
      <c r="A1366" t="s">
        <v>3644</v>
      </c>
      <c r="B1366" t="s">
        <v>1110</v>
      </c>
      <c r="C1366" t="s">
        <v>6282</v>
      </c>
      <c r="D1366" t="s">
        <v>6297</v>
      </c>
      <c r="E1366" t="str">
        <f t="shared" si="105"/>
        <v>India</v>
      </c>
      <c r="F1366" s="1">
        <f t="shared" si="106"/>
        <v>70</v>
      </c>
      <c r="G1366">
        <v>0</v>
      </c>
      <c r="H1366" s="1">
        <f t="shared" si="107"/>
        <v>70</v>
      </c>
      <c r="I1366" s="3">
        <v>45842</v>
      </c>
      <c r="J1366" s="3" t="str">
        <f t="shared" si="108"/>
        <v>Fri</v>
      </c>
      <c r="K1366" s="2">
        <v>0.68055555555555558</v>
      </c>
      <c r="L1366">
        <f t="shared" si="109"/>
        <v>16</v>
      </c>
      <c r="M1366">
        <f>_xlfn.XLOOKUP(B1366,Email_Data!A:A,Email_Data!C:C,"Organic",0)</f>
        <v>0</v>
      </c>
      <c r="N1366">
        <f>_xlfn.XLOOKUP(Table1[[#This Row],[Filmmaker_ID]],Email_Data!$A:$A,Email_Data!$G:$G,"Not Found")</f>
        <v>9</v>
      </c>
    </row>
    <row r="1367" spans="1:14" x14ac:dyDescent="0.3">
      <c r="A1367" t="s">
        <v>3645</v>
      </c>
      <c r="B1367" t="s">
        <v>1111</v>
      </c>
      <c r="C1367" t="s">
        <v>6286</v>
      </c>
      <c r="D1367" t="s">
        <v>6301</v>
      </c>
      <c r="E1367" t="str">
        <f t="shared" si="105"/>
        <v>Germany</v>
      </c>
      <c r="F1367" s="1">
        <f t="shared" si="106"/>
        <v>50</v>
      </c>
      <c r="G1367">
        <v>0.3</v>
      </c>
      <c r="H1367" s="1">
        <f t="shared" si="107"/>
        <v>35</v>
      </c>
      <c r="I1367" s="3">
        <v>45891</v>
      </c>
      <c r="J1367" s="3" t="str">
        <f t="shared" si="108"/>
        <v>Fri</v>
      </c>
      <c r="K1367" s="2">
        <v>0.56736111111111109</v>
      </c>
      <c r="L1367">
        <f t="shared" si="109"/>
        <v>13</v>
      </c>
      <c r="M1367" t="str">
        <f>_xlfn.XLOOKUP(B1367,Email_Data!A:A,Email_Data!C:C,"Organic",0)</f>
        <v>Organic</v>
      </c>
      <c r="N1367" t="str">
        <f>_xlfn.XLOOKUP(Table1[[#This Row],[Filmmaker_ID]],Email_Data!$A:$A,Email_Data!$G:$G,"Not Found")</f>
        <v>Not Found</v>
      </c>
    </row>
    <row r="1368" spans="1:14" x14ac:dyDescent="0.3">
      <c r="A1368" t="s">
        <v>3646</v>
      </c>
      <c r="B1368" t="s">
        <v>1112</v>
      </c>
      <c r="C1368" t="s">
        <v>6282</v>
      </c>
      <c r="D1368" t="s">
        <v>6295</v>
      </c>
      <c r="E1368" t="str">
        <f t="shared" si="105"/>
        <v>United States</v>
      </c>
      <c r="F1368" s="1">
        <f t="shared" si="106"/>
        <v>70</v>
      </c>
      <c r="G1368">
        <v>0</v>
      </c>
      <c r="H1368" s="1">
        <f t="shared" si="107"/>
        <v>70</v>
      </c>
      <c r="I1368" s="3">
        <v>45873</v>
      </c>
      <c r="J1368" s="3" t="str">
        <f t="shared" si="108"/>
        <v>Mon</v>
      </c>
      <c r="K1368" s="2">
        <v>0.74305555555555558</v>
      </c>
      <c r="L1368">
        <f t="shared" si="109"/>
        <v>17</v>
      </c>
      <c r="M1368" t="str">
        <f>_xlfn.XLOOKUP(B1368,Email_Data!A:A,Email_Data!C:C,"Organic",0)</f>
        <v>Organic</v>
      </c>
      <c r="N1368" t="str">
        <f>_xlfn.XLOOKUP(Table1[[#This Row],[Filmmaker_ID]],Email_Data!$A:$A,Email_Data!$G:$G,"Not Found")</f>
        <v>Not Found</v>
      </c>
    </row>
    <row r="1369" spans="1:14" x14ac:dyDescent="0.3">
      <c r="A1369" t="s">
        <v>3647</v>
      </c>
      <c r="B1369" t="s">
        <v>1113</v>
      </c>
      <c r="C1369" t="s">
        <v>6292</v>
      </c>
      <c r="D1369" t="s">
        <v>6303</v>
      </c>
      <c r="E1369" t="str">
        <f t="shared" si="105"/>
        <v>Canada</v>
      </c>
      <c r="F1369" s="1">
        <f t="shared" si="106"/>
        <v>80</v>
      </c>
      <c r="G1369">
        <v>0.1</v>
      </c>
      <c r="H1369" s="1">
        <f t="shared" si="107"/>
        <v>72</v>
      </c>
      <c r="I1369" s="3">
        <v>45891</v>
      </c>
      <c r="J1369" s="3" t="str">
        <f t="shared" si="108"/>
        <v>Fri</v>
      </c>
      <c r="K1369" s="2">
        <v>0.71388888888888891</v>
      </c>
      <c r="L1369">
        <f t="shared" si="109"/>
        <v>17</v>
      </c>
      <c r="M1369">
        <f>_xlfn.XLOOKUP(B1369,Email_Data!A:A,Email_Data!C:C,"Organic",0)</f>
        <v>0</v>
      </c>
      <c r="N1369">
        <f>_xlfn.XLOOKUP(Table1[[#This Row],[Filmmaker_ID]],Email_Data!$A:$A,Email_Data!$G:$G,"Not Found")</f>
        <v>14</v>
      </c>
    </row>
    <row r="1370" spans="1:14" x14ac:dyDescent="0.3">
      <c r="A1370" t="s">
        <v>3648</v>
      </c>
      <c r="B1370" t="s">
        <v>52</v>
      </c>
      <c r="C1370" t="s">
        <v>6292</v>
      </c>
      <c r="D1370" t="s">
        <v>6301</v>
      </c>
      <c r="E1370" t="str">
        <f t="shared" si="105"/>
        <v>Germany</v>
      </c>
      <c r="F1370" s="1">
        <f t="shared" si="106"/>
        <v>80</v>
      </c>
      <c r="G1370">
        <v>0.4</v>
      </c>
      <c r="H1370" s="1">
        <f t="shared" si="107"/>
        <v>48</v>
      </c>
      <c r="I1370" s="3">
        <v>45858</v>
      </c>
      <c r="J1370" s="3" t="str">
        <f t="shared" si="108"/>
        <v>Sun</v>
      </c>
      <c r="K1370" s="2">
        <v>0.4597222222222222</v>
      </c>
      <c r="L1370">
        <f t="shared" si="109"/>
        <v>11</v>
      </c>
      <c r="M1370">
        <f>_xlfn.XLOOKUP(B1370,Email_Data!A:A,Email_Data!C:C,"Organic",0)</f>
        <v>1</v>
      </c>
      <c r="N1370">
        <f>_xlfn.XLOOKUP(Table1[[#This Row],[Filmmaker_ID]],Email_Data!$A:$A,Email_Data!$G:$G,"Not Found")</f>
        <v>7</v>
      </c>
    </row>
    <row r="1371" spans="1:14" x14ac:dyDescent="0.3">
      <c r="A1371" t="s">
        <v>3649</v>
      </c>
      <c r="B1371" t="s">
        <v>937</v>
      </c>
      <c r="C1371" t="s">
        <v>6287</v>
      </c>
      <c r="D1371" t="s">
        <v>6315</v>
      </c>
      <c r="E1371" t="str">
        <f t="shared" si="105"/>
        <v>Nigeria</v>
      </c>
      <c r="F1371" s="1">
        <f t="shared" si="106"/>
        <v>50</v>
      </c>
      <c r="G1371">
        <v>0.3</v>
      </c>
      <c r="H1371" s="1">
        <f t="shared" si="107"/>
        <v>35</v>
      </c>
      <c r="I1371" s="3">
        <v>45888</v>
      </c>
      <c r="J1371" s="3" t="str">
        <f t="shared" si="108"/>
        <v>Tue</v>
      </c>
      <c r="K1371" s="2">
        <v>0.54513888888888884</v>
      </c>
      <c r="L1371">
        <f t="shared" si="109"/>
        <v>13</v>
      </c>
      <c r="M1371">
        <f>_xlfn.XLOOKUP(B1371,Email_Data!A:A,Email_Data!C:C,"Organic",0)</f>
        <v>0</v>
      </c>
      <c r="N1371">
        <f>_xlfn.XLOOKUP(Table1[[#This Row],[Filmmaker_ID]],Email_Data!$A:$A,Email_Data!$G:$G,"Not Found")</f>
        <v>7</v>
      </c>
    </row>
    <row r="1372" spans="1:14" x14ac:dyDescent="0.3">
      <c r="A1372" t="s">
        <v>3650</v>
      </c>
      <c r="B1372" t="s">
        <v>430</v>
      </c>
      <c r="C1372" t="s">
        <v>6284</v>
      </c>
      <c r="D1372" t="s">
        <v>6297</v>
      </c>
      <c r="E1372" t="str">
        <f t="shared" si="105"/>
        <v>India</v>
      </c>
      <c r="F1372" s="1">
        <f t="shared" si="106"/>
        <v>50</v>
      </c>
      <c r="G1372">
        <v>0.4</v>
      </c>
      <c r="H1372" s="1">
        <f t="shared" si="107"/>
        <v>30</v>
      </c>
      <c r="I1372" s="3">
        <v>45849</v>
      </c>
      <c r="J1372" s="3" t="str">
        <f t="shared" si="108"/>
        <v>Fri</v>
      </c>
      <c r="K1372" s="2">
        <v>0.51111111111111107</v>
      </c>
      <c r="L1372">
        <f t="shared" si="109"/>
        <v>12</v>
      </c>
      <c r="M1372">
        <f>_xlfn.XLOOKUP(B1372,Email_Data!A:A,Email_Data!C:C,"Organic",0)</f>
        <v>1</v>
      </c>
      <c r="N1372">
        <f>_xlfn.XLOOKUP(Table1[[#This Row],[Filmmaker_ID]],Email_Data!$A:$A,Email_Data!$G:$G,"Not Found")</f>
        <v>10</v>
      </c>
    </row>
    <row r="1373" spans="1:14" x14ac:dyDescent="0.3">
      <c r="A1373" t="s">
        <v>3651</v>
      </c>
      <c r="B1373" t="s">
        <v>460</v>
      </c>
      <c r="C1373" t="s">
        <v>6284</v>
      </c>
      <c r="D1373" t="s">
        <v>6295</v>
      </c>
      <c r="E1373" t="str">
        <f t="shared" si="105"/>
        <v>United States</v>
      </c>
      <c r="F1373" s="1">
        <f t="shared" si="106"/>
        <v>50</v>
      </c>
      <c r="G1373">
        <v>0.2</v>
      </c>
      <c r="H1373" s="1">
        <f t="shared" si="107"/>
        <v>40</v>
      </c>
      <c r="I1373" s="3">
        <v>45872</v>
      </c>
      <c r="J1373" s="3" t="str">
        <f t="shared" si="108"/>
        <v>Sun</v>
      </c>
      <c r="K1373" s="2">
        <v>0.66874999999999996</v>
      </c>
      <c r="L1373">
        <f t="shared" si="109"/>
        <v>16</v>
      </c>
      <c r="M1373">
        <f>_xlfn.XLOOKUP(B1373,Email_Data!A:A,Email_Data!C:C,"Organic",0)</f>
        <v>0</v>
      </c>
      <c r="N1373">
        <f>_xlfn.XLOOKUP(Table1[[#This Row],[Filmmaker_ID]],Email_Data!$A:$A,Email_Data!$G:$G,"Not Found")</f>
        <v>14</v>
      </c>
    </row>
    <row r="1374" spans="1:14" x14ac:dyDescent="0.3">
      <c r="A1374" t="s">
        <v>3652</v>
      </c>
      <c r="B1374" t="s">
        <v>47</v>
      </c>
      <c r="C1374" t="s">
        <v>6287</v>
      </c>
      <c r="D1374" t="s">
        <v>6309</v>
      </c>
      <c r="E1374" t="str">
        <f t="shared" si="105"/>
        <v>France</v>
      </c>
      <c r="F1374" s="1">
        <f t="shared" si="106"/>
        <v>50</v>
      </c>
      <c r="G1374">
        <v>0</v>
      </c>
      <c r="H1374" s="1">
        <f t="shared" si="107"/>
        <v>50</v>
      </c>
      <c r="I1374" s="3">
        <v>45846</v>
      </c>
      <c r="J1374" s="3" t="str">
        <f t="shared" si="108"/>
        <v>Tue</v>
      </c>
      <c r="K1374" s="2">
        <v>0.51180555555555551</v>
      </c>
      <c r="L1374">
        <f t="shared" si="109"/>
        <v>12</v>
      </c>
      <c r="M1374">
        <f>_xlfn.XLOOKUP(B1374,Email_Data!A:A,Email_Data!C:C,"Organic",0)</f>
        <v>0</v>
      </c>
      <c r="N1374">
        <f>_xlfn.XLOOKUP(Table1[[#This Row],[Filmmaker_ID]],Email_Data!$A:$A,Email_Data!$G:$G,"Not Found")</f>
        <v>15</v>
      </c>
    </row>
    <row r="1375" spans="1:14" x14ac:dyDescent="0.3">
      <c r="A1375" t="s">
        <v>3653</v>
      </c>
      <c r="B1375" t="s">
        <v>1114</v>
      </c>
      <c r="C1375" t="s">
        <v>6289</v>
      </c>
      <c r="D1375" t="s">
        <v>6295</v>
      </c>
      <c r="E1375" t="str">
        <f t="shared" si="105"/>
        <v>United States</v>
      </c>
      <c r="F1375" s="1">
        <f t="shared" si="106"/>
        <v>50</v>
      </c>
      <c r="G1375">
        <v>0.4</v>
      </c>
      <c r="H1375" s="1">
        <f t="shared" si="107"/>
        <v>30</v>
      </c>
      <c r="I1375" s="3">
        <v>45850</v>
      </c>
      <c r="J1375" s="3" t="str">
        <f t="shared" si="108"/>
        <v>Sat</v>
      </c>
      <c r="K1375" s="2">
        <v>0.40625</v>
      </c>
      <c r="L1375">
        <f t="shared" si="109"/>
        <v>9</v>
      </c>
      <c r="M1375">
        <f>_xlfn.XLOOKUP(B1375,Email_Data!A:A,Email_Data!C:C,"Organic",0)</f>
        <v>0</v>
      </c>
      <c r="N1375">
        <f>_xlfn.XLOOKUP(Table1[[#This Row],[Filmmaker_ID]],Email_Data!$A:$A,Email_Data!$G:$G,"Not Found")</f>
        <v>9</v>
      </c>
    </row>
    <row r="1376" spans="1:14" x14ac:dyDescent="0.3">
      <c r="A1376" t="s">
        <v>3654</v>
      </c>
      <c r="B1376" t="s">
        <v>1115</v>
      </c>
      <c r="C1376" t="s">
        <v>6285</v>
      </c>
      <c r="D1376" t="s">
        <v>6297</v>
      </c>
      <c r="E1376" t="str">
        <f t="shared" si="105"/>
        <v>India</v>
      </c>
      <c r="F1376" s="1">
        <f t="shared" si="106"/>
        <v>50</v>
      </c>
      <c r="G1376">
        <v>0.3</v>
      </c>
      <c r="H1376" s="1">
        <f t="shared" si="107"/>
        <v>35</v>
      </c>
      <c r="I1376" s="3">
        <v>45859</v>
      </c>
      <c r="J1376" s="3" t="str">
        <f t="shared" si="108"/>
        <v>Mon</v>
      </c>
      <c r="K1376" s="2">
        <v>0.42986111111111114</v>
      </c>
      <c r="L1376">
        <f t="shared" si="109"/>
        <v>10</v>
      </c>
      <c r="M1376">
        <f>_xlfn.XLOOKUP(B1376,Email_Data!A:A,Email_Data!C:C,"Organic",0)</f>
        <v>0</v>
      </c>
      <c r="N1376">
        <f>_xlfn.XLOOKUP(Table1[[#This Row],[Filmmaker_ID]],Email_Data!$A:$A,Email_Data!$G:$G,"Not Found")</f>
        <v>9</v>
      </c>
    </row>
    <row r="1377" spans="1:14" x14ac:dyDescent="0.3">
      <c r="A1377" t="s">
        <v>3655</v>
      </c>
      <c r="B1377" t="s">
        <v>1116</v>
      </c>
      <c r="C1377" t="s">
        <v>6290</v>
      </c>
      <c r="D1377" t="s">
        <v>6317</v>
      </c>
      <c r="E1377" t="str">
        <f t="shared" si="105"/>
        <v>Others</v>
      </c>
      <c r="F1377" s="1">
        <f t="shared" si="106"/>
        <v>50</v>
      </c>
      <c r="G1377">
        <v>0.3</v>
      </c>
      <c r="H1377" s="1">
        <f t="shared" si="107"/>
        <v>35</v>
      </c>
      <c r="I1377" s="3">
        <v>45850</v>
      </c>
      <c r="J1377" s="3" t="str">
        <f t="shared" si="108"/>
        <v>Sat</v>
      </c>
      <c r="K1377" s="2">
        <v>0.62986111111111109</v>
      </c>
      <c r="L1377">
        <f t="shared" si="109"/>
        <v>15</v>
      </c>
      <c r="M1377" t="str">
        <f>_xlfn.XLOOKUP(B1377,Email_Data!A:A,Email_Data!C:C,"Organic",0)</f>
        <v>Organic</v>
      </c>
      <c r="N1377" t="str">
        <f>_xlfn.XLOOKUP(Table1[[#This Row],[Filmmaker_ID]],Email_Data!$A:$A,Email_Data!$G:$G,"Not Found")</f>
        <v>Not Found</v>
      </c>
    </row>
    <row r="1378" spans="1:14" x14ac:dyDescent="0.3">
      <c r="A1378" t="s">
        <v>3656</v>
      </c>
      <c r="B1378" t="s">
        <v>1117</v>
      </c>
      <c r="C1378" t="s">
        <v>6284</v>
      </c>
      <c r="D1378" t="s">
        <v>6297</v>
      </c>
      <c r="E1378" t="str">
        <f t="shared" si="105"/>
        <v>India</v>
      </c>
      <c r="F1378" s="1">
        <f t="shared" si="106"/>
        <v>50</v>
      </c>
      <c r="G1378">
        <v>0.1</v>
      </c>
      <c r="H1378" s="1">
        <f t="shared" si="107"/>
        <v>45</v>
      </c>
      <c r="I1378" s="3">
        <v>45893</v>
      </c>
      <c r="J1378" s="3" t="str">
        <f t="shared" si="108"/>
        <v>Sun</v>
      </c>
      <c r="K1378" s="2">
        <v>0.57152777777777775</v>
      </c>
      <c r="L1378">
        <f t="shared" si="109"/>
        <v>13</v>
      </c>
      <c r="M1378" t="str">
        <f>_xlfn.XLOOKUP(B1378,Email_Data!A:A,Email_Data!C:C,"Organic",0)</f>
        <v>Organic</v>
      </c>
      <c r="N1378" t="str">
        <f>_xlfn.XLOOKUP(Table1[[#This Row],[Filmmaker_ID]],Email_Data!$A:$A,Email_Data!$G:$G,"Not Found")</f>
        <v>Not Found</v>
      </c>
    </row>
    <row r="1379" spans="1:14" x14ac:dyDescent="0.3">
      <c r="A1379" t="s">
        <v>3657</v>
      </c>
      <c r="B1379" t="s">
        <v>1118</v>
      </c>
      <c r="C1379" t="s">
        <v>6291</v>
      </c>
      <c r="D1379" t="s">
        <v>6301</v>
      </c>
      <c r="E1379" t="str">
        <f t="shared" si="105"/>
        <v>Germany</v>
      </c>
      <c r="F1379" s="1">
        <f t="shared" si="106"/>
        <v>50</v>
      </c>
      <c r="G1379">
        <v>0.4</v>
      </c>
      <c r="H1379" s="1">
        <f t="shared" si="107"/>
        <v>30</v>
      </c>
      <c r="I1379" s="3">
        <v>45889</v>
      </c>
      <c r="J1379" s="3" t="str">
        <f t="shared" si="108"/>
        <v>Wed</v>
      </c>
      <c r="K1379" s="2">
        <v>0.37847222222222221</v>
      </c>
      <c r="L1379">
        <f t="shared" si="109"/>
        <v>9</v>
      </c>
      <c r="M1379">
        <f>_xlfn.XLOOKUP(B1379,Email_Data!A:A,Email_Data!C:C,"Organic",0)</f>
        <v>0</v>
      </c>
      <c r="N1379">
        <f>_xlfn.XLOOKUP(Table1[[#This Row],[Filmmaker_ID]],Email_Data!$A:$A,Email_Data!$G:$G,"Not Found")</f>
        <v>7</v>
      </c>
    </row>
    <row r="1380" spans="1:14" x14ac:dyDescent="0.3">
      <c r="A1380" t="s">
        <v>3658</v>
      </c>
      <c r="B1380" t="s">
        <v>483</v>
      </c>
      <c r="C1380" t="s">
        <v>6283</v>
      </c>
      <c r="D1380" t="s">
        <v>6295</v>
      </c>
      <c r="E1380" t="str">
        <f t="shared" si="105"/>
        <v>United States</v>
      </c>
      <c r="F1380" s="1">
        <f t="shared" si="106"/>
        <v>80</v>
      </c>
      <c r="G1380">
        <v>0</v>
      </c>
      <c r="H1380" s="1">
        <f t="shared" si="107"/>
        <v>80</v>
      </c>
      <c r="I1380" s="3">
        <v>45852</v>
      </c>
      <c r="J1380" s="3" t="str">
        <f t="shared" si="108"/>
        <v>Mon</v>
      </c>
      <c r="K1380" s="2">
        <v>0.48958333333333331</v>
      </c>
      <c r="L1380">
        <f t="shared" si="109"/>
        <v>11</v>
      </c>
      <c r="M1380">
        <f>_xlfn.XLOOKUP(B1380,Email_Data!A:A,Email_Data!C:C,"Organic",0)</f>
        <v>0</v>
      </c>
      <c r="N1380">
        <f>_xlfn.XLOOKUP(Table1[[#This Row],[Filmmaker_ID]],Email_Data!$A:$A,Email_Data!$G:$G,"Not Found")</f>
        <v>17</v>
      </c>
    </row>
    <row r="1381" spans="1:14" x14ac:dyDescent="0.3">
      <c r="A1381" t="s">
        <v>3659</v>
      </c>
      <c r="B1381" t="s">
        <v>477</v>
      </c>
      <c r="C1381" t="s">
        <v>6291</v>
      </c>
      <c r="D1381" t="s">
        <v>6313</v>
      </c>
      <c r="E1381" t="str">
        <f t="shared" si="105"/>
        <v>South Korea</v>
      </c>
      <c r="F1381" s="1">
        <f t="shared" si="106"/>
        <v>50</v>
      </c>
      <c r="G1381">
        <v>0.2</v>
      </c>
      <c r="H1381" s="1">
        <f t="shared" si="107"/>
        <v>40</v>
      </c>
      <c r="I1381" s="3">
        <v>45867</v>
      </c>
      <c r="J1381" s="3" t="str">
        <f t="shared" si="108"/>
        <v>Tue</v>
      </c>
      <c r="K1381" s="2">
        <v>0.50763888888888886</v>
      </c>
      <c r="L1381">
        <f t="shared" si="109"/>
        <v>12</v>
      </c>
      <c r="M1381" t="str">
        <f>_xlfn.XLOOKUP(B1381,Email_Data!A:A,Email_Data!C:C,"Organic",0)</f>
        <v>Organic</v>
      </c>
      <c r="N1381" t="str">
        <f>_xlfn.XLOOKUP(Table1[[#This Row],[Filmmaker_ID]],Email_Data!$A:$A,Email_Data!$G:$G,"Not Found")</f>
        <v>Not Found</v>
      </c>
    </row>
    <row r="1382" spans="1:14" x14ac:dyDescent="0.3">
      <c r="A1382" t="s">
        <v>3660</v>
      </c>
      <c r="B1382" t="s">
        <v>1119</v>
      </c>
      <c r="C1382" t="s">
        <v>6288</v>
      </c>
      <c r="D1382" t="s">
        <v>6309</v>
      </c>
      <c r="E1382" t="str">
        <f t="shared" si="105"/>
        <v>France</v>
      </c>
      <c r="F1382" s="1">
        <f t="shared" si="106"/>
        <v>70</v>
      </c>
      <c r="G1382">
        <v>0.4</v>
      </c>
      <c r="H1382" s="1">
        <f t="shared" si="107"/>
        <v>42</v>
      </c>
      <c r="I1382" s="3">
        <v>45867</v>
      </c>
      <c r="J1382" s="3" t="str">
        <f t="shared" si="108"/>
        <v>Tue</v>
      </c>
      <c r="K1382" s="2">
        <v>0.72986111111111107</v>
      </c>
      <c r="L1382">
        <f t="shared" si="109"/>
        <v>17</v>
      </c>
      <c r="M1382">
        <f>_xlfn.XLOOKUP(B1382,Email_Data!A:A,Email_Data!C:C,"Organic",0)</f>
        <v>0</v>
      </c>
      <c r="N1382">
        <f>_xlfn.XLOOKUP(Table1[[#This Row],[Filmmaker_ID]],Email_Data!$A:$A,Email_Data!$G:$G,"Not Found")</f>
        <v>12</v>
      </c>
    </row>
    <row r="1383" spans="1:14" x14ac:dyDescent="0.3">
      <c r="A1383" t="s">
        <v>3661</v>
      </c>
      <c r="B1383" t="s">
        <v>1044</v>
      </c>
      <c r="C1383" t="s">
        <v>6283</v>
      </c>
      <c r="D1383" t="s">
        <v>6299</v>
      </c>
      <c r="E1383" t="str">
        <f t="shared" si="105"/>
        <v>United Kingdom</v>
      </c>
      <c r="F1383" s="1">
        <f t="shared" si="106"/>
        <v>80</v>
      </c>
      <c r="G1383">
        <v>0.2</v>
      </c>
      <c r="H1383" s="1">
        <f t="shared" si="107"/>
        <v>64</v>
      </c>
      <c r="I1383" s="3">
        <v>45895</v>
      </c>
      <c r="J1383" s="3" t="str">
        <f t="shared" si="108"/>
        <v>Tue</v>
      </c>
      <c r="K1383" s="2">
        <v>0.59583333333333333</v>
      </c>
      <c r="L1383">
        <f t="shared" si="109"/>
        <v>14</v>
      </c>
      <c r="M1383" t="str">
        <f>_xlfn.XLOOKUP(B1383,Email_Data!A:A,Email_Data!C:C,"Organic",0)</f>
        <v>Organic</v>
      </c>
      <c r="N1383" t="str">
        <f>_xlfn.XLOOKUP(Table1[[#This Row],[Filmmaker_ID]],Email_Data!$A:$A,Email_Data!$G:$G,"Not Found")</f>
        <v>Not Found</v>
      </c>
    </row>
    <row r="1384" spans="1:14" x14ac:dyDescent="0.3">
      <c r="A1384" t="s">
        <v>3662</v>
      </c>
      <c r="B1384" t="s">
        <v>1120</v>
      </c>
      <c r="C1384" t="s">
        <v>6281</v>
      </c>
      <c r="D1384" t="s">
        <v>6307</v>
      </c>
      <c r="E1384" t="str">
        <f t="shared" si="105"/>
        <v>Brazil</v>
      </c>
      <c r="F1384" s="1">
        <f t="shared" si="106"/>
        <v>70</v>
      </c>
      <c r="G1384">
        <v>0.3</v>
      </c>
      <c r="H1384" s="1">
        <f t="shared" si="107"/>
        <v>49</v>
      </c>
      <c r="I1384" s="3">
        <v>45859</v>
      </c>
      <c r="J1384" s="3" t="str">
        <f t="shared" si="108"/>
        <v>Mon</v>
      </c>
      <c r="K1384" s="2">
        <v>0.57777777777777772</v>
      </c>
      <c r="L1384">
        <f t="shared" si="109"/>
        <v>13</v>
      </c>
      <c r="M1384">
        <f>_xlfn.XLOOKUP(B1384,Email_Data!A:A,Email_Data!C:C,"Organic",0)</f>
        <v>0</v>
      </c>
      <c r="N1384">
        <f>_xlfn.XLOOKUP(Table1[[#This Row],[Filmmaker_ID]],Email_Data!$A:$A,Email_Data!$G:$G,"Not Found")</f>
        <v>13</v>
      </c>
    </row>
    <row r="1385" spans="1:14" x14ac:dyDescent="0.3">
      <c r="A1385" t="s">
        <v>3663</v>
      </c>
      <c r="B1385" t="s">
        <v>1121</v>
      </c>
      <c r="C1385" t="s">
        <v>6282</v>
      </c>
      <c r="D1385" t="s">
        <v>6295</v>
      </c>
      <c r="E1385" t="str">
        <f t="shared" si="105"/>
        <v>United States</v>
      </c>
      <c r="F1385" s="1">
        <f t="shared" si="106"/>
        <v>70</v>
      </c>
      <c r="G1385">
        <v>0.2</v>
      </c>
      <c r="H1385" s="1">
        <f t="shared" si="107"/>
        <v>56</v>
      </c>
      <c r="I1385" s="3">
        <v>45862</v>
      </c>
      <c r="J1385" s="3" t="str">
        <f t="shared" si="108"/>
        <v>Thu</v>
      </c>
      <c r="K1385" s="2">
        <v>0.70208333333333328</v>
      </c>
      <c r="L1385">
        <f t="shared" si="109"/>
        <v>16</v>
      </c>
      <c r="M1385">
        <f>_xlfn.XLOOKUP(B1385,Email_Data!A:A,Email_Data!C:C,"Organic",0)</f>
        <v>0</v>
      </c>
      <c r="N1385">
        <f>_xlfn.XLOOKUP(Table1[[#This Row],[Filmmaker_ID]],Email_Data!$A:$A,Email_Data!$G:$G,"Not Found")</f>
        <v>7</v>
      </c>
    </row>
    <row r="1386" spans="1:14" x14ac:dyDescent="0.3">
      <c r="A1386" t="s">
        <v>3664</v>
      </c>
      <c r="B1386" t="s">
        <v>1059</v>
      </c>
      <c r="C1386" t="s">
        <v>6288</v>
      </c>
      <c r="D1386" t="s">
        <v>6315</v>
      </c>
      <c r="E1386" t="str">
        <f t="shared" si="105"/>
        <v>Nigeria</v>
      </c>
      <c r="F1386" s="1">
        <f t="shared" si="106"/>
        <v>70</v>
      </c>
      <c r="G1386">
        <v>0.4</v>
      </c>
      <c r="H1386" s="1">
        <f t="shared" si="107"/>
        <v>42</v>
      </c>
      <c r="I1386" s="3">
        <v>45898</v>
      </c>
      <c r="J1386" s="3" t="str">
        <f t="shared" si="108"/>
        <v>Fri</v>
      </c>
      <c r="K1386" s="2">
        <v>0.54374999999999996</v>
      </c>
      <c r="L1386">
        <f t="shared" si="109"/>
        <v>13</v>
      </c>
      <c r="M1386">
        <f>_xlfn.XLOOKUP(B1386,Email_Data!A:A,Email_Data!C:C,"Organic",0)</f>
        <v>0</v>
      </c>
      <c r="N1386">
        <f>_xlfn.XLOOKUP(Table1[[#This Row],[Filmmaker_ID]],Email_Data!$A:$A,Email_Data!$G:$G,"Not Found")</f>
        <v>16</v>
      </c>
    </row>
    <row r="1387" spans="1:14" x14ac:dyDescent="0.3">
      <c r="A1387" t="s">
        <v>3665</v>
      </c>
      <c r="B1387" t="s">
        <v>1122</v>
      </c>
      <c r="C1387" t="s">
        <v>6291</v>
      </c>
      <c r="D1387" t="s">
        <v>6303</v>
      </c>
      <c r="E1387" t="str">
        <f t="shared" si="105"/>
        <v>Canada</v>
      </c>
      <c r="F1387" s="1">
        <f t="shared" si="106"/>
        <v>50</v>
      </c>
      <c r="G1387">
        <v>0.1</v>
      </c>
      <c r="H1387" s="1">
        <f t="shared" si="107"/>
        <v>45</v>
      </c>
      <c r="I1387" s="3">
        <v>45896</v>
      </c>
      <c r="J1387" s="3" t="str">
        <f t="shared" si="108"/>
        <v>Wed</v>
      </c>
      <c r="K1387" s="2">
        <v>0.58680555555555558</v>
      </c>
      <c r="L1387">
        <f t="shared" si="109"/>
        <v>14</v>
      </c>
      <c r="M1387">
        <f>_xlfn.XLOOKUP(B1387,Email_Data!A:A,Email_Data!C:C,"Organic",0)</f>
        <v>0</v>
      </c>
      <c r="N1387">
        <f>_xlfn.XLOOKUP(Table1[[#This Row],[Filmmaker_ID]],Email_Data!$A:$A,Email_Data!$G:$G,"Not Found")</f>
        <v>12</v>
      </c>
    </row>
    <row r="1388" spans="1:14" x14ac:dyDescent="0.3">
      <c r="A1388" t="s">
        <v>3666</v>
      </c>
      <c r="B1388" t="s">
        <v>1123</v>
      </c>
      <c r="C1388" t="s">
        <v>6285</v>
      </c>
      <c r="D1388" t="s">
        <v>6309</v>
      </c>
      <c r="E1388" t="str">
        <f t="shared" si="105"/>
        <v>France</v>
      </c>
      <c r="F1388" s="1">
        <f t="shared" si="106"/>
        <v>50</v>
      </c>
      <c r="G1388">
        <v>0.3</v>
      </c>
      <c r="H1388" s="1">
        <f t="shared" si="107"/>
        <v>35</v>
      </c>
      <c r="I1388" s="3">
        <v>45855</v>
      </c>
      <c r="J1388" s="3" t="str">
        <f t="shared" si="108"/>
        <v>Thu</v>
      </c>
      <c r="K1388" s="2">
        <v>0.48541666666666666</v>
      </c>
      <c r="L1388">
        <f t="shared" si="109"/>
        <v>11</v>
      </c>
      <c r="M1388">
        <f>_xlfn.XLOOKUP(B1388,Email_Data!A:A,Email_Data!C:C,"Organic",0)</f>
        <v>0</v>
      </c>
      <c r="N1388">
        <f>_xlfn.XLOOKUP(Table1[[#This Row],[Filmmaker_ID]],Email_Data!$A:$A,Email_Data!$G:$G,"Not Found")</f>
        <v>15</v>
      </c>
    </row>
    <row r="1389" spans="1:14" x14ac:dyDescent="0.3">
      <c r="A1389" t="s">
        <v>3667</v>
      </c>
      <c r="B1389" t="s">
        <v>1124</v>
      </c>
      <c r="C1389" t="s">
        <v>6292</v>
      </c>
      <c r="D1389" t="s">
        <v>6305</v>
      </c>
      <c r="E1389" t="str">
        <f t="shared" si="105"/>
        <v>Australia</v>
      </c>
      <c r="F1389" s="1">
        <f t="shared" si="106"/>
        <v>80</v>
      </c>
      <c r="G1389">
        <v>0.3</v>
      </c>
      <c r="H1389" s="1">
        <f t="shared" si="107"/>
        <v>56</v>
      </c>
      <c r="I1389" s="3">
        <v>45891</v>
      </c>
      <c r="J1389" s="3" t="str">
        <f t="shared" si="108"/>
        <v>Fri</v>
      </c>
      <c r="K1389" s="2">
        <v>0.41249999999999998</v>
      </c>
      <c r="L1389">
        <f t="shared" si="109"/>
        <v>9</v>
      </c>
      <c r="M1389">
        <f>_xlfn.XLOOKUP(B1389,Email_Data!A:A,Email_Data!C:C,"Organic",0)</f>
        <v>0</v>
      </c>
      <c r="N1389">
        <f>_xlfn.XLOOKUP(Table1[[#This Row],[Filmmaker_ID]],Email_Data!$A:$A,Email_Data!$G:$G,"Not Found")</f>
        <v>12</v>
      </c>
    </row>
    <row r="1390" spans="1:14" x14ac:dyDescent="0.3">
      <c r="A1390" t="s">
        <v>3668</v>
      </c>
      <c r="B1390" t="s">
        <v>1125</v>
      </c>
      <c r="C1390" t="s">
        <v>6291</v>
      </c>
      <c r="D1390" t="s">
        <v>6295</v>
      </c>
      <c r="E1390" t="str">
        <f t="shared" si="105"/>
        <v>United States</v>
      </c>
      <c r="F1390" s="1">
        <f t="shared" si="106"/>
        <v>50</v>
      </c>
      <c r="G1390">
        <v>0.2</v>
      </c>
      <c r="H1390" s="1">
        <f t="shared" si="107"/>
        <v>40</v>
      </c>
      <c r="I1390" s="3">
        <v>45892</v>
      </c>
      <c r="J1390" s="3" t="str">
        <f t="shared" si="108"/>
        <v>Sat</v>
      </c>
      <c r="K1390" s="2">
        <v>0.55972222222222223</v>
      </c>
      <c r="L1390">
        <f t="shared" si="109"/>
        <v>13</v>
      </c>
      <c r="M1390">
        <f>_xlfn.XLOOKUP(B1390,Email_Data!A:A,Email_Data!C:C,"Organic",0)</f>
        <v>0</v>
      </c>
      <c r="N1390">
        <f>_xlfn.XLOOKUP(Table1[[#This Row],[Filmmaker_ID]],Email_Data!$A:$A,Email_Data!$G:$G,"Not Found")</f>
        <v>9</v>
      </c>
    </row>
    <row r="1391" spans="1:14" x14ac:dyDescent="0.3">
      <c r="A1391" t="s">
        <v>3669</v>
      </c>
      <c r="B1391" t="s">
        <v>1035</v>
      </c>
      <c r="C1391" t="s">
        <v>6288</v>
      </c>
      <c r="D1391" t="s">
        <v>6299</v>
      </c>
      <c r="E1391" t="str">
        <f t="shared" si="105"/>
        <v>United Kingdom</v>
      </c>
      <c r="F1391" s="1">
        <f t="shared" si="106"/>
        <v>70</v>
      </c>
      <c r="G1391">
        <v>0.3</v>
      </c>
      <c r="H1391" s="1">
        <f t="shared" si="107"/>
        <v>49</v>
      </c>
      <c r="I1391" s="3">
        <v>45893</v>
      </c>
      <c r="J1391" s="3" t="str">
        <f t="shared" si="108"/>
        <v>Sun</v>
      </c>
      <c r="K1391" s="2">
        <v>0.53541666666666665</v>
      </c>
      <c r="L1391">
        <f t="shared" si="109"/>
        <v>12</v>
      </c>
      <c r="M1391">
        <f>_xlfn.XLOOKUP(B1391,Email_Data!A:A,Email_Data!C:C,"Organic",0)</f>
        <v>0</v>
      </c>
      <c r="N1391">
        <f>_xlfn.XLOOKUP(Table1[[#This Row],[Filmmaker_ID]],Email_Data!$A:$A,Email_Data!$G:$G,"Not Found")</f>
        <v>7</v>
      </c>
    </row>
    <row r="1392" spans="1:14" x14ac:dyDescent="0.3">
      <c r="A1392" t="s">
        <v>3670</v>
      </c>
      <c r="B1392" t="s">
        <v>1126</v>
      </c>
      <c r="C1392" t="s">
        <v>6286</v>
      </c>
      <c r="D1392" t="s">
        <v>6305</v>
      </c>
      <c r="E1392" t="str">
        <f t="shared" si="105"/>
        <v>Australia</v>
      </c>
      <c r="F1392" s="1">
        <f t="shared" si="106"/>
        <v>50</v>
      </c>
      <c r="G1392">
        <v>0.3</v>
      </c>
      <c r="H1392" s="1">
        <f t="shared" si="107"/>
        <v>35</v>
      </c>
      <c r="I1392" s="3">
        <v>45879</v>
      </c>
      <c r="J1392" s="3" t="str">
        <f t="shared" si="108"/>
        <v>Sun</v>
      </c>
      <c r="K1392" s="2">
        <v>0.48819444444444443</v>
      </c>
      <c r="L1392">
        <f t="shared" si="109"/>
        <v>11</v>
      </c>
      <c r="M1392" t="str">
        <f>_xlfn.XLOOKUP(B1392,Email_Data!A:A,Email_Data!C:C,"Organic",0)</f>
        <v>Organic</v>
      </c>
      <c r="N1392" t="str">
        <f>_xlfn.XLOOKUP(Table1[[#This Row],[Filmmaker_ID]],Email_Data!$A:$A,Email_Data!$G:$G,"Not Found")</f>
        <v>Not Found</v>
      </c>
    </row>
    <row r="1393" spans="1:14" x14ac:dyDescent="0.3">
      <c r="A1393" t="s">
        <v>3671</v>
      </c>
      <c r="B1393" t="s">
        <v>442</v>
      </c>
      <c r="C1393" t="s">
        <v>6288</v>
      </c>
      <c r="D1393" t="s">
        <v>6301</v>
      </c>
      <c r="E1393" t="str">
        <f t="shared" si="105"/>
        <v>Germany</v>
      </c>
      <c r="F1393" s="1">
        <f t="shared" si="106"/>
        <v>70</v>
      </c>
      <c r="G1393">
        <v>0.2</v>
      </c>
      <c r="H1393" s="1">
        <f t="shared" si="107"/>
        <v>56</v>
      </c>
      <c r="I1393" s="3">
        <v>45874</v>
      </c>
      <c r="J1393" s="3" t="str">
        <f t="shared" si="108"/>
        <v>Tue</v>
      </c>
      <c r="K1393" s="2">
        <v>0.5854166666666667</v>
      </c>
      <c r="L1393">
        <f t="shared" si="109"/>
        <v>14</v>
      </c>
      <c r="M1393" t="str">
        <f>_xlfn.XLOOKUP(B1393,Email_Data!A:A,Email_Data!C:C,"Organic",0)</f>
        <v>Organic</v>
      </c>
      <c r="N1393" t="str">
        <f>_xlfn.XLOOKUP(Table1[[#This Row],[Filmmaker_ID]],Email_Data!$A:$A,Email_Data!$G:$G,"Not Found")</f>
        <v>Not Found</v>
      </c>
    </row>
    <row r="1394" spans="1:14" x14ac:dyDescent="0.3">
      <c r="A1394" t="s">
        <v>3672</v>
      </c>
      <c r="B1394" t="s">
        <v>384</v>
      </c>
      <c r="C1394" t="s">
        <v>6290</v>
      </c>
      <c r="D1394" t="s">
        <v>6311</v>
      </c>
      <c r="E1394" t="str">
        <f t="shared" si="105"/>
        <v>Mexico</v>
      </c>
      <c r="F1394" s="1">
        <f t="shared" si="106"/>
        <v>50</v>
      </c>
      <c r="G1394">
        <v>0.2</v>
      </c>
      <c r="H1394" s="1">
        <f t="shared" si="107"/>
        <v>40</v>
      </c>
      <c r="I1394" s="3">
        <v>45889</v>
      </c>
      <c r="J1394" s="3" t="str">
        <f t="shared" si="108"/>
        <v>Wed</v>
      </c>
      <c r="K1394" s="2">
        <v>0.40208333333333335</v>
      </c>
      <c r="L1394">
        <f t="shared" si="109"/>
        <v>9</v>
      </c>
      <c r="M1394">
        <f>_xlfn.XLOOKUP(B1394,Email_Data!A:A,Email_Data!C:C,"Organic",0)</f>
        <v>0</v>
      </c>
      <c r="N1394">
        <f>_xlfn.XLOOKUP(Table1[[#This Row],[Filmmaker_ID]],Email_Data!$A:$A,Email_Data!$G:$G,"Not Found")</f>
        <v>8</v>
      </c>
    </row>
    <row r="1395" spans="1:14" x14ac:dyDescent="0.3">
      <c r="A1395" t="s">
        <v>3673</v>
      </c>
      <c r="B1395" t="s">
        <v>1127</v>
      </c>
      <c r="C1395" t="s">
        <v>6287</v>
      </c>
      <c r="D1395" t="s">
        <v>6317</v>
      </c>
      <c r="E1395" t="str">
        <f t="shared" si="105"/>
        <v>Others</v>
      </c>
      <c r="F1395" s="1">
        <f t="shared" si="106"/>
        <v>50</v>
      </c>
      <c r="G1395">
        <v>0.4</v>
      </c>
      <c r="H1395" s="1">
        <f t="shared" si="107"/>
        <v>30</v>
      </c>
      <c r="I1395" s="3">
        <v>45874</v>
      </c>
      <c r="J1395" s="3" t="str">
        <f t="shared" si="108"/>
        <v>Tue</v>
      </c>
      <c r="K1395" s="2">
        <v>0.39583333333333331</v>
      </c>
      <c r="L1395">
        <f t="shared" si="109"/>
        <v>9</v>
      </c>
      <c r="M1395">
        <f>_xlfn.XLOOKUP(B1395,Email_Data!A:A,Email_Data!C:C,"Organic",0)</f>
        <v>0</v>
      </c>
      <c r="N1395">
        <f>_xlfn.XLOOKUP(Table1[[#This Row],[Filmmaker_ID]],Email_Data!$A:$A,Email_Data!$G:$G,"Not Found")</f>
        <v>7</v>
      </c>
    </row>
    <row r="1396" spans="1:14" x14ac:dyDescent="0.3">
      <c r="A1396" t="s">
        <v>3674</v>
      </c>
      <c r="B1396" t="s">
        <v>307</v>
      </c>
      <c r="C1396" t="s">
        <v>6291</v>
      </c>
      <c r="D1396" t="s">
        <v>6309</v>
      </c>
      <c r="E1396" t="str">
        <f t="shared" si="105"/>
        <v>France</v>
      </c>
      <c r="F1396" s="1">
        <f t="shared" si="106"/>
        <v>50</v>
      </c>
      <c r="G1396">
        <v>0.3</v>
      </c>
      <c r="H1396" s="1">
        <f t="shared" si="107"/>
        <v>35</v>
      </c>
      <c r="I1396" s="3">
        <v>45871</v>
      </c>
      <c r="J1396" s="3" t="str">
        <f t="shared" si="108"/>
        <v>Sat</v>
      </c>
      <c r="K1396" s="2">
        <v>0.49930555555555556</v>
      </c>
      <c r="L1396">
        <f t="shared" si="109"/>
        <v>11</v>
      </c>
      <c r="M1396">
        <f>_xlfn.XLOOKUP(B1396,Email_Data!A:A,Email_Data!C:C,"Organic",0)</f>
        <v>0</v>
      </c>
      <c r="N1396">
        <f>_xlfn.XLOOKUP(Table1[[#This Row],[Filmmaker_ID]],Email_Data!$A:$A,Email_Data!$G:$G,"Not Found")</f>
        <v>8</v>
      </c>
    </row>
    <row r="1397" spans="1:14" x14ac:dyDescent="0.3">
      <c r="A1397" t="s">
        <v>3675</v>
      </c>
      <c r="B1397" t="s">
        <v>1128</v>
      </c>
      <c r="C1397" t="s">
        <v>6292</v>
      </c>
      <c r="D1397" t="s">
        <v>6295</v>
      </c>
      <c r="E1397" t="str">
        <f t="shared" si="105"/>
        <v>United States</v>
      </c>
      <c r="F1397" s="1">
        <f t="shared" si="106"/>
        <v>80</v>
      </c>
      <c r="G1397">
        <v>0</v>
      </c>
      <c r="H1397" s="1">
        <f t="shared" si="107"/>
        <v>80</v>
      </c>
      <c r="I1397" s="3">
        <v>45851</v>
      </c>
      <c r="J1397" s="3" t="str">
        <f t="shared" si="108"/>
        <v>Sun</v>
      </c>
      <c r="K1397" s="2">
        <v>0.5805555555555556</v>
      </c>
      <c r="L1397">
        <f t="shared" si="109"/>
        <v>13</v>
      </c>
      <c r="M1397" t="str">
        <f>_xlfn.XLOOKUP(B1397,Email_Data!A:A,Email_Data!C:C,"Organic",0)</f>
        <v>Organic</v>
      </c>
      <c r="N1397" t="str">
        <f>_xlfn.XLOOKUP(Table1[[#This Row],[Filmmaker_ID]],Email_Data!$A:$A,Email_Data!$G:$G,"Not Found")</f>
        <v>Not Found</v>
      </c>
    </row>
    <row r="1398" spans="1:14" x14ac:dyDescent="0.3">
      <c r="A1398" t="s">
        <v>3676</v>
      </c>
      <c r="B1398" t="s">
        <v>963</v>
      </c>
      <c r="C1398" t="s">
        <v>6289</v>
      </c>
      <c r="D1398" t="s">
        <v>6295</v>
      </c>
      <c r="E1398" t="str">
        <f t="shared" si="105"/>
        <v>United States</v>
      </c>
      <c r="F1398" s="1">
        <f t="shared" si="106"/>
        <v>50</v>
      </c>
      <c r="G1398">
        <v>0.3</v>
      </c>
      <c r="H1398" s="1">
        <f t="shared" si="107"/>
        <v>35</v>
      </c>
      <c r="I1398" s="3">
        <v>45896</v>
      </c>
      <c r="J1398" s="3" t="str">
        <f t="shared" si="108"/>
        <v>Wed</v>
      </c>
      <c r="K1398" s="2">
        <v>0.38472222222222224</v>
      </c>
      <c r="L1398">
        <f t="shared" si="109"/>
        <v>9</v>
      </c>
      <c r="M1398" t="str">
        <f>_xlfn.XLOOKUP(B1398,Email_Data!A:A,Email_Data!C:C,"Organic",0)</f>
        <v>Organic</v>
      </c>
      <c r="N1398" t="str">
        <f>_xlfn.XLOOKUP(Table1[[#This Row],[Filmmaker_ID]],Email_Data!$A:$A,Email_Data!$G:$G,"Not Found")</f>
        <v>Not Found</v>
      </c>
    </row>
    <row r="1399" spans="1:14" x14ac:dyDescent="0.3">
      <c r="A1399" t="s">
        <v>3677</v>
      </c>
      <c r="B1399" t="s">
        <v>1129</v>
      </c>
      <c r="C1399" t="s">
        <v>6289</v>
      </c>
      <c r="D1399" t="s">
        <v>6315</v>
      </c>
      <c r="E1399" t="str">
        <f t="shared" si="105"/>
        <v>Nigeria</v>
      </c>
      <c r="F1399" s="1">
        <f t="shared" si="106"/>
        <v>50</v>
      </c>
      <c r="G1399">
        <v>0.3</v>
      </c>
      <c r="H1399" s="1">
        <f t="shared" si="107"/>
        <v>35</v>
      </c>
      <c r="I1399" s="3">
        <v>45882</v>
      </c>
      <c r="J1399" s="3" t="str">
        <f t="shared" si="108"/>
        <v>Wed</v>
      </c>
      <c r="K1399" s="2">
        <v>0.64861111111111114</v>
      </c>
      <c r="L1399">
        <f t="shared" si="109"/>
        <v>15</v>
      </c>
      <c r="M1399">
        <f>_xlfn.XLOOKUP(B1399,Email_Data!A:A,Email_Data!C:C,"Organic",0)</f>
        <v>0</v>
      </c>
      <c r="N1399">
        <f>_xlfn.XLOOKUP(Table1[[#This Row],[Filmmaker_ID]],Email_Data!$A:$A,Email_Data!$G:$G,"Not Found")</f>
        <v>18</v>
      </c>
    </row>
    <row r="1400" spans="1:14" x14ac:dyDescent="0.3">
      <c r="A1400" t="s">
        <v>3678</v>
      </c>
      <c r="B1400" t="s">
        <v>1062</v>
      </c>
      <c r="C1400" t="s">
        <v>6281</v>
      </c>
      <c r="D1400" t="s">
        <v>6303</v>
      </c>
      <c r="E1400" t="str">
        <f t="shared" si="105"/>
        <v>Canada</v>
      </c>
      <c r="F1400" s="1">
        <f t="shared" si="106"/>
        <v>70</v>
      </c>
      <c r="G1400">
        <v>0.1</v>
      </c>
      <c r="H1400" s="1">
        <f t="shared" si="107"/>
        <v>63</v>
      </c>
      <c r="I1400" s="3">
        <v>45884</v>
      </c>
      <c r="J1400" s="3" t="str">
        <f t="shared" si="108"/>
        <v>Fri</v>
      </c>
      <c r="K1400" s="2">
        <v>0.74791666666666667</v>
      </c>
      <c r="L1400">
        <f t="shared" si="109"/>
        <v>17</v>
      </c>
      <c r="M1400">
        <f>_xlfn.XLOOKUP(B1400,Email_Data!A:A,Email_Data!C:C,"Organic",0)</f>
        <v>0</v>
      </c>
      <c r="N1400">
        <f>_xlfn.XLOOKUP(Table1[[#This Row],[Filmmaker_ID]],Email_Data!$A:$A,Email_Data!$G:$G,"Not Found")</f>
        <v>13</v>
      </c>
    </row>
    <row r="1401" spans="1:14" x14ac:dyDescent="0.3">
      <c r="A1401" t="s">
        <v>3679</v>
      </c>
      <c r="B1401" t="s">
        <v>1130</v>
      </c>
      <c r="C1401" t="s">
        <v>6281</v>
      </c>
      <c r="D1401" t="s">
        <v>6295</v>
      </c>
      <c r="E1401" t="str">
        <f t="shared" si="105"/>
        <v>United States</v>
      </c>
      <c r="F1401" s="1">
        <f t="shared" si="106"/>
        <v>70</v>
      </c>
      <c r="G1401">
        <v>0</v>
      </c>
      <c r="H1401" s="1">
        <f t="shared" si="107"/>
        <v>70</v>
      </c>
      <c r="I1401" s="3">
        <v>45872</v>
      </c>
      <c r="J1401" s="3" t="str">
        <f t="shared" si="108"/>
        <v>Sun</v>
      </c>
      <c r="K1401" s="2">
        <v>0.72569444444444442</v>
      </c>
      <c r="L1401">
        <f t="shared" si="109"/>
        <v>17</v>
      </c>
      <c r="M1401">
        <f>_xlfn.XLOOKUP(B1401,Email_Data!A:A,Email_Data!C:C,"Organic",0)</f>
        <v>0</v>
      </c>
      <c r="N1401">
        <f>_xlfn.XLOOKUP(Table1[[#This Row],[Filmmaker_ID]],Email_Data!$A:$A,Email_Data!$G:$G,"Not Found")</f>
        <v>17</v>
      </c>
    </row>
    <row r="1402" spans="1:14" x14ac:dyDescent="0.3">
      <c r="A1402" t="s">
        <v>3680</v>
      </c>
      <c r="B1402" t="s">
        <v>1131</v>
      </c>
      <c r="C1402" t="s">
        <v>6287</v>
      </c>
      <c r="D1402" t="s">
        <v>6301</v>
      </c>
      <c r="E1402" t="str">
        <f t="shared" si="105"/>
        <v>Germany</v>
      </c>
      <c r="F1402" s="1">
        <f t="shared" si="106"/>
        <v>50</v>
      </c>
      <c r="G1402">
        <v>0.1</v>
      </c>
      <c r="H1402" s="1">
        <f t="shared" si="107"/>
        <v>45</v>
      </c>
      <c r="I1402" s="3">
        <v>45840</v>
      </c>
      <c r="J1402" s="3" t="str">
        <f t="shared" si="108"/>
        <v>Wed</v>
      </c>
      <c r="K1402" s="2">
        <v>0.65</v>
      </c>
      <c r="L1402">
        <f t="shared" si="109"/>
        <v>15</v>
      </c>
      <c r="M1402" t="str">
        <f>_xlfn.XLOOKUP(B1402,Email_Data!A:A,Email_Data!C:C,"Organic",0)</f>
        <v>Organic</v>
      </c>
      <c r="N1402" t="str">
        <f>_xlfn.XLOOKUP(Table1[[#This Row],[Filmmaker_ID]],Email_Data!$A:$A,Email_Data!$G:$G,"Not Found")</f>
        <v>Not Found</v>
      </c>
    </row>
    <row r="1403" spans="1:14" x14ac:dyDescent="0.3">
      <c r="A1403" t="s">
        <v>3681</v>
      </c>
      <c r="B1403" t="s">
        <v>740</v>
      </c>
      <c r="C1403" t="s">
        <v>6289</v>
      </c>
      <c r="D1403" t="s">
        <v>6295</v>
      </c>
      <c r="E1403" t="str">
        <f t="shared" si="105"/>
        <v>United States</v>
      </c>
      <c r="F1403" s="1">
        <f t="shared" si="106"/>
        <v>50</v>
      </c>
      <c r="G1403">
        <v>0.2</v>
      </c>
      <c r="H1403" s="1">
        <f t="shared" si="107"/>
        <v>40</v>
      </c>
      <c r="I1403" s="3">
        <v>45878</v>
      </c>
      <c r="J1403" s="3" t="str">
        <f t="shared" si="108"/>
        <v>Sat</v>
      </c>
      <c r="K1403" s="2">
        <v>0.52430555555555558</v>
      </c>
      <c r="L1403">
        <f t="shared" si="109"/>
        <v>12</v>
      </c>
      <c r="M1403">
        <f>_xlfn.XLOOKUP(B1403,Email_Data!A:A,Email_Data!C:C,"Organic",0)</f>
        <v>0</v>
      </c>
      <c r="N1403">
        <f>_xlfn.XLOOKUP(Table1[[#This Row],[Filmmaker_ID]],Email_Data!$A:$A,Email_Data!$G:$G,"Not Found")</f>
        <v>17</v>
      </c>
    </row>
    <row r="1404" spans="1:14" x14ac:dyDescent="0.3">
      <c r="A1404" t="s">
        <v>3682</v>
      </c>
      <c r="B1404" t="s">
        <v>1132</v>
      </c>
      <c r="C1404" t="s">
        <v>6283</v>
      </c>
      <c r="D1404" t="s">
        <v>6317</v>
      </c>
      <c r="E1404" t="str">
        <f t="shared" si="105"/>
        <v>Others</v>
      </c>
      <c r="F1404" s="1">
        <f t="shared" si="106"/>
        <v>80</v>
      </c>
      <c r="G1404">
        <v>0.3</v>
      </c>
      <c r="H1404" s="1">
        <f t="shared" si="107"/>
        <v>56</v>
      </c>
      <c r="I1404" s="3">
        <v>45867</v>
      </c>
      <c r="J1404" s="3" t="str">
        <f t="shared" si="108"/>
        <v>Tue</v>
      </c>
      <c r="K1404" s="2">
        <v>0.42083333333333334</v>
      </c>
      <c r="L1404">
        <f t="shared" si="109"/>
        <v>10</v>
      </c>
      <c r="M1404">
        <f>_xlfn.XLOOKUP(B1404,Email_Data!A:A,Email_Data!C:C,"Organic",0)</f>
        <v>0</v>
      </c>
      <c r="N1404">
        <f>_xlfn.XLOOKUP(Table1[[#This Row],[Filmmaker_ID]],Email_Data!$A:$A,Email_Data!$G:$G,"Not Found")</f>
        <v>11</v>
      </c>
    </row>
    <row r="1405" spans="1:14" x14ac:dyDescent="0.3">
      <c r="A1405" t="s">
        <v>3683</v>
      </c>
      <c r="B1405" t="s">
        <v>1133</v>
      </c>
      <c r="C1405" t="s">
        <v>6286</v>
      </c>
      <c r="D1405" t="s">
        <v>6303</v>
      </c>
      <c r="E1405" t="str">
        <f t="shared" si="105"/>
        <v>Canada</v>
      </c>
      <c r="F1405" s="1">
        <f t="shared" si="106"/>
        <v>50</v>
      </c>
      <c r="G1405">
        <v>0.3</v>
      </c>
      <c r="H1405" s="1">
        <f t="shared" si="107"/>
        <v>35</v>
      </c>
      <c r="I1405" s="3">
        <v>45849</v>
      </c>
      <c r="J1405" s="3" t="str">
        <f t="shared" si="108"/>
        <v>Fri</v>
      </c>
      <c r="K1405" s="2">
        <v>0.58888888888888891</v>
      </c>
      <c r="L1405">
        <f t="shared" si="109"/>
        <v>14</v>
      </c>
      <c r="M1405">
        <f>_xlfn.XLOOKUP(B1405,Email_Data!A:A,Email_Data!C:C,"Organic",0)</f>
        <v>0</v>
      </c>
      <c r="N1405">
        <f>_xlfn.XLOOKUP(Table1[[#This Row],[Filmmaker_ID]],Email_Data!$A:$A,Email_Data!$G:$G,"Not Found")</f>
        <v>19</v>
      </c>
    </row>
    <row r="1406" spans="1:14" x14ac:dyDescent="0.3">
      <c r="A1406" t="s">
        <v>3684</v>
      </c>
      <c r="B1406" t="s">
        <v>917</v>
      </c>
      <c r="C1406" t="s">
        <v>6287</v>
      </c>
      <c r="D1406" t="s">
        <v>6313</v>
      </c>
      <c r="E1406" t="str">
        <f t="shared" si="105"/>
        <v>South Korea</v>
      </c>
      <c r="F1406" s="1">
        <f t="shared" si="106"/>
        <v>50</v>
      </c>
      <c r="G1406">
        <v>0.4</v>
      </c>
      <c r="H1406" s="1">
        <f t="shared" si="107"/>
        <v>30</v>
      </c>
      <c r="I1406" s="3">
        <v>45863</v>
      </c>
      <c r="J1406" s="3" t="str">
        <f t="shared" si="108"/>
        <v>Fri</v>
      </c>
      <c r="K1406" s="2">
        <v>0.39097222222222222</v>
      </c>
      <c r="L1406">
        <f t="shared" si="109"/>
        <v>9</v>
      </c>
      <c r="M1406">
        <f>_xlfn.XLOOKUP(B1406,Email_Data!A:A,Email_Data!C:C,"Organic",0)</f>
        <v>0</v>
      </c>
      <c r="N1406">
        <f>_xlfn.XLOOKUP(Table1[[#This Row],[Filmmaker_ID]],Email_Data!$A:$A,Email_Data!$G:$G,"Not Found")</f>
        <v>8</v>
      </c>
    </row>
    <row r="1407" spans="1:14" x14ac:dyDescent="0.3">
      <c r="A1407" t="s">
        <v>3685</v>
      </c>
      <c r="B1407" t="s">
        <v>1134</v>
      </c>
      <c r="C1407" t="s">
        <v>6289</v>
      </c>
      <c r="D1407" t="s">
        <v>6295</v>
      </c>
      <c r="E1407" t="str">
        <f t="shared" si="105"/>
        <v>United States</v>
      </c>
      <c r="F1407" s="1">
        <f t="shared" si="106"/>
        <v>50</v>
      </c>
      <c r="G1407">
        <v>0</v>
      </c>
      <c r="H1407" s="1">
        <f t="shared" si="107"/>
        <v>50</v>
      </c>
      <c r="I1407" s="3">
        <v>45856</v>
      </c>
      <c r="J1407" s="3" t="str">
        <f t="shared" si="108"/>
        <v>Fri</v>
      </c>
      <c r="K1407" s="2">
        <v>0.58958333333333335</v>
      </c>
      <c r="L1407">
        <f t="shared" si="109"/>
        <v>14</v>
      </c>
      <c r="M1407">
        <f>_xlfn.XLOOKUP(B1407,Email_Data!A:A,Email_Data!C:C,"Organic",0)</f>
        <v>0</v>
      </c>
      <c r="N1407">
        <f>_xlfn.XLOOKUP(Table1[[#This Row],[Filmmaker_ID]],Email_Data!$A:$A,Email_Data!$G:$G,"Not Found")</f>
        <v>8</v>
      </c>
    </row>
    <row r="1408" spans="1:14" x14ac:dyDescent="0.3">
      <c r="A1408" t="s">
        <v>3686</v>
      </c>
      <c r="B1408" t="s">
        <v>1135</v>
      </c>
      <c r="C1408" t="s">
        <v>6288</v>
      </c>
      <c r="D1408" t="s">
        <v>6295</v>
      </c>
      <c r="E1408" t="str">
        <f t="shared" si="105"/>
        <v>United States</v>
      </c>
      <c r="F1408" s="1">
        <f t="shared" si="106"/>
        <v>70</v>
      </c>
      <c r="G1408">
        <v>0.3</v>
      </c>
      <c r="H1408" s="1">
        <f t="shared" si="107"/>
        <v>49</v>
      </c>
      <c r="I1408" s="3">
        <v>45886</v>
      </c>
      <c r="J1408" s="3" t="str">
        <f t="shared" si="108"/>
        <v>Sun</v>
      </c>
      <c r="K1408" s="2">
        <v>0.45833333333333331</v>
      </c>
      <c r="L1408">
        <f t="shared" si="109"/>
        <v>11</v>
      </c>
      <c r="M1408">
        <f>_xlfn.XLOOKUP(B1408,Email_Data!A:A,Email_Data!C:C,"Organic",0)</f>
        <v>1</v>
      </c>
      <c r="N1408">
        <f>_xlfn.XLOOKUP(Table1[[#This Row],[Filmmaker_ID]],Email_Data!$A:$A,Email_Data!$G:$G,"Not Found")</f>
        <v>10</v>
      </c>
    </row>
    <row r="1409" spans="1:14" x14ac:dyDescent="0.3">
      <c r="A1409" t="s">
        <v>3687</v>
      </c>
      <c r="B1409" t="s">
        <v>1136</v>
      </c>
      <c r="C1409" t="s">
        <v>6284</v>
      </c>
      <c r="D1409" t="s">
        <v>6295</v>
      </c>
      <c r="E1409" t="str">
        <f t="shared" si="105"/>
        <v>United States</v>
      </c>
      <c r="F1409" s="1">
        <f t="shared" si="106"/>
        <v>50</v>
      </c>
      <c r="G1409">
        <v>0.2</v>
      </c>
      <c r="H1409" s="1">
        <f t="shared" si="107"/>
        <v>40</v>
      </c>
      <c r="I1409" s="3">
        <v>45882</v>
      </c>
      <c r="J1409" s="3" t="str">
        <f t="shared" si="108"/>
        <v>Wed</v>
      </c>
      <c r="K1409" s="2">
        <v>0.68055555555555558</v>
      </c>
      <c r="L1409">
        <f t="shared" si="109"/>
        <v>16</v>
      </c>
      <c r="M1409">
        <f>_xlfn.XLOOKUP(B1409,Email_Data!A:A,Email_Data!C:C,"Organic",0)</f>
        <v>0</v>
      </c>
      <c r="N1409">
        <f>_xlfn.XLOOKUP(Table1[[#This Row],[Filmmaker_ID]],Email_Data!$A:$A,Email_Data!$G:$G,"Not Found")</f>
        <v>18</v>
      </c>
    </row>
    <row r="1410" spans="1:14" x14ac:dyDescent="0.3">
      <c r="A1410" t="s">
        <v>3688</v>
      </c>
      <c r="B1410" t="s">
        <v>371</v>
      </c>
      <c r="C1410" t="s">
        <v>6288</v>
      </c>
      <c r="D1410" t="s">
        <v>6299</v>
      </c>
      <c r="E1410" t="str">
        <f t="shared" ref="E1410:E1473" si="110">VLOOKUP(D1410,CODECHECK,2,FALSE)</f>
        <v>United Kingdom</v>
      </c>
      <c r="F1410" s="1">
        <f t="shared" ref="F1410:F1473" si="111">VLOOKUP(C1410,Pricelist,2,FALSE)</f>
        <v>70</v>
      </c>
      <c r="G1410">
        <v>0.1</v>
      </c>
      <c r="H1410" s="1">
        <f t="shared" ref="H1410:H1473" si="112">F1410-(G1410*F1410)</f>
        <v>63</v>
      </c>
      <c r="I1410" s="3">
        <v>45851</v>
      </c>
      <c r="J1410" s="3" t="str">
        <f t="shared" ref="J1410:J1473" si="113">TEXT(I1410,"ddd")</f>
        <v>Sun</v>
      </c>
      <c r="K1410" s="2">
        <v>0.41736111111111113</v>
      </c>
      <c r="L1410">
        <f t="shared" ref="L1410:L1473" si="114">HOUR(K1410)</f>
        <v>10</v>
      </c>
      <c r="M1410">
        <f>_xlfn.XLOOKUP(B1410,Email_Data!A:A,Email_Data!C:C,"Organic",0)</f>
        <v>0</v>
      </c>
      <c r="N1410">
        <f>_xlfn.XLOOKUP(Table1[[#This Row],[Filmmaker_ID]],Email_Data!$A:$A,Email_Data!$G:$G,"Not Found")</f>
        <v>14</v>
      </c>
    </row>
    <row r="1411" spans="1:14" x14ac:dyDescent="0.3">
      <c r="A1411" t="s">
        <v>3689</v>
      </c>
      <c r="B1411" t="s">
        <v>286</v>
      </c>
      <c r="C1411" t="s">
        <v>6284</v>
      </c>
      <c r="D1411" t="s">
        <v>6309</v>
      </c>
      <c r="E1411" t="str">
        <f t="shared" si="110"/>
        <v>France</v>
      </c>
      <c r="F1411" s="1">
        <f t="shared" si="111"/>
        <v>50</v>
      </c>
      <c r="G1411">
        <v>0.3</v>
      </c>
      <c r="H1411" s="1">
        <f t="shared" si="112"/>
        <v>35</v>
      </c>
      <c r="I1411" s="3">
        <v>45888</v>
      </c>
      <c r="J1411" s="3" t="str">
        <f t="shared" si="113"/>
        <v>Tue</v>
      </c>
      <c r="K1411" s="2">
        <v>0.74236111111111114</v>
      </c>
      <c r="L1411">
        <f t="shared" si="114"/>
        <v>17</v>
      </c>
      <c r="M1411">
        <f>_xlfn.XLOOKUP(B1411,Email_Data!A:A,Email_Data!C:C,"Organic",0)</f>
        <v>1</v>
      </c>
      <c r="N1411">
        <f>_xlfn.XLOOKUP(Table1[[#This Row],[Filmmaker_ID]],Email_Data!$A:$A,Email_Data!$G:$G,"Not Found")</f>
        <v>10</v>
      </c>
    </row>
    <row r="1412" spans="1:14" x14ac:dyDescent="0.3">
      <c r="A1412" t="s">
        <v>3690</v>
      </c>
      <c r="B1412" t="s">
        <v>1137</v>
      </c>
      <c r="C1412" t="s">
        <v>6288</v>
      </c>
      <c r="D1412" t="s">
        <v>6295</v>
      </c>
      <c r="E1412" t="str">
        <f t="shared" si="110"/>
        <v>United States</v>
      </c>
      <c r="F1412" s="1">
        <f t="shared" si="111"/>
        <v>70</v>
      </c>
      <c r="G1412">
        <v>0.3</v>
      </c>
      <c r="H1412" s="1">
        <f t="shared" si="112"/>
        <v>49</v>
      </c>
      <c r="I1412" s="3">
        <v>45866</v>
      </c>
      <c r="J1412" s="3" t="str">
        <f t="shared" si="113"/>
        <v>Mon</v>
      </c>
      <c r="K1412" s="2">
        <v>0.71527777777777779</v>
      </c>
      <c r="L1412">
        <f t="shared" si="114"/>
        <v>17</v>
      </c>
      <c r="M1412">
        <f>_xlfn.XLOOKUP(B1412,Email_Data!A:A,Email_Data!C:C,"Organic",0)</f>
        <v>0</v>
      </c>
      <c r="N1412">
        <f>_xlfn.XLOOKUP(Table1[[#This Row],[Filmmaker_ID]],Email_Data!$A:$A,Email_Data!$G:$G,"Not Found")</f>
        <v>13</v>
      </c>
    </row>
    <row r="1413" spans="1:14" x14ac:dyDescent="0.3">
      <c r="A1413" t="s">
        <v>3691</v>
      </c>
      <c r="B1413" t="s">
        <v>1093</v>
      </c>
      <c r="C1413" t="s">
        <v>6285</v>
      </c>
      <c r="D1413" t="s">
        <v>6311</v>
      </c>
      <c r="E1413" t="str">
        <f t="shared" si="110"/>
        <v>Mexico</v>
      </c>
      <c r="F1413" s="1">
        <f t="shared" si="111"/>
        <v>50</v>
      </c>
      <c r="G1413">
        <v>0.3</v>
      </c>
      <c r="H1413" s="1">
        <f t="shared" si="112"/>
        <v>35</v>
      </c>
      <c r="I1413" s="3">
        <v>45861</v>
      </c>
      <c r="J1413" s="3" t="str">
        <f t="shared" si="113"/>
        <v>Wed</v>
      </c>
      <c r="K1413" s="2">
        <v>0.63888888888888884</v>
      </c>
      <c r="L1413">
        <f t="shared" si="114"/>
        <v>15</v>
      </c>
      <c r="M1413" t="str">
        <f>_xlfn.XLOOKUP(B1413,Email_Data!A:A,Email_Data!C:C,"Organic",0)</f>
        <v>Organic</v>
      </c>
      <c r="N1413" t="str">
        <f>_xlfn.XLOOKUP(Table1[[#This Row],[Filmmaker_ID]],Email_Data!$A:$A,Email_Data!$G:$G,"Not Found")</f>
        <v>Not Found</v>
      </c>
    </row>
    <row r="1414" spans="1:14" x14ac:dyDescent="0.3">
      <c r="A1414" t="s">
        <v>3692</v>
      </c>
      <c r="B1414" t="s">
        <v>319</v>
      </c>
      <c r="C1414" t="s">
        <v>6291</v>
      </c>
      <c r="D1414" t="s">
        <v>6303</v>
      </c>
      <c r="E1414" t="str">
        <f t="shared" si="110"/>
        <v>Canada</v>
      </c>
      <c r="F1414" s="1">
        <f t="shared" si="111"/>
        <v>50</v>
      </c>
      <c r="G1414">
        <v>0.4</v>
      </c>
      <c r="H1414" s="1">
        <f t="shared" si="112"/>
        <v>30</v>
      </c>
      <c r="I1414" s="3">
        <v>45873</v>
      </c>
      <c r="J1414" s="3" t="str">
        <f t="shared" si="113"/>
        <v>Mon</v>
      </c>
      <c r="K1414" s="2">
        <v>0.70972222222222225</v>
      </c>
      <c r="L1414">
        <f t="shared" si="114"/>
        <v>17</v>
      </c>
      <c r="M1414">
        <f>_xlfn.XLOOKUP(B1414,Email_Data!A:A,Email_Data!C:C,"Organic",0)</f>
        <v>1</v>
      </c>
      <c r="N1414">
        <f>_xlfn.XLOOKUP(Table1[[#This Row],[Filmmaker_ID]],Email_Data!$A:$A,Email_Data!$G:$G,"Not Found")</f>
        <v>14</v>
      </c>
    </row>
    <row r="1415" spans="1:14" x14ac:dyDescent="0.3">
      <c r="A1415" t="s">
        <v>3693</v>
      </c>
      <c r="B1415" t="s">
        <v>1138</v>
      </c>
      <c r="C1415" t="s">
        <v>6285</v>
      </c>
      <c r="D1415" t="s">
        <v>6303</v>
      </c>
      <c r="E1415" t="str">
        <f t="shared" si="110"/>
        <v>Canada</v>
      </c>
      <c r="F1415" s="1">
        <f t="shared" si="111"/>
        <v>50</v>
      </c>
      <c r="G1415">
        <v>0.1</v>
      </c>
      <c r="H1415" s="1">
        <f t="shared" si="112"/>
        <v>45</v>
      </c>
      <c r="I1415" s="3">
        <v>45867</v>
      </c>
      <c r="J1415" s="3" t="str">
        <f t="shared" si="113"/>
        <v>Tue</v>
      </c>
      <c r="K1415" s="2">
        <v>0.52361111111111114</v>
      </c>
      <c r="L1415">
        <f t="shared" si="114"/>
        <v>12</v>
      </c>
      <c r="M1415">
        <f>_xlfn.XLOOKUP(B1415,Email_Data!A:A,Email_Data!C:C,"Organic",0)</f>
        <v>0</v>
      </c>
      <c r="N1415">
        <f>_xlfn.XLOOKUP(Table1[[#This Row],[Filmmaker_ID]],Email_Data!$A:$A,Email_Data!$G:$G,"Not Found")</f>
        <v>11</v>
      </c>
    </row>
    <row r="1416" spans="1:14" x14ac:dyDescent="0.3">
      <c r="A1416" t="s">
        <v>3694</v>
      </c>
      <c r="B1416" t="s">
        <v>1139</v>
      </c>
      <c r="C1416" t="s">
        <v>6291</v>
      </c>
      <c r="D1416" t="s">
        <v>6299</v>
      </c>
      <c r="E1416" t="str">
        <f t="shared" si="110"/>
        <v>United Kingdom</v>
      </c>
      <c r="F1416" s="1">
        <f t="shared" si="111"/>
        <v>50</v>
      </c>
      <c r="G1416">
        <v>0</v>
      </c>
      <c r="H1416" s="1">
        <f t="shared" si="112"/>
        <v>50</v>
      </c>
      <c r="I1416" s="3">
        <v>45857</v>
      </c>
      <c r="J1416" s="3" t="str">
        <f t="shared" si="113"/>
        <v>Sat</v>
      </c>
      <c r="K1416" s="2">
        <v>0.47708333333333336</v>
      </c>
      <c r="L1416">
        <f t="shared" si="114"/>
        <v>11</v>
      </c>
      <c r="M1416">
        <f>_xlfn.XLOOKUP(B1416,Email_Data!A:A,Email_Data!C:C,"Organic",0)</f>
        <v>0</v>
      </c>
      <c r="N1416">
        <f>_xlfn.XLOOKUP(Table1[[#This Row],[Filmmaker_ID]],Email_Data!$A:$A,Email_Data!$G:$G,"Not Found")</f>
        <v>11</v>
      </c>
    </row>
    <row r="1417" spans="1:14" x14ac:dyDescent="0.3">
      <c r="A1417" t="s">
        <v>3695</v>
      </c>
      <c r="B1417" t="s">
        <v>1140</v>
      </c>
      <c r="C1417" t="s">
        <v>6289</v>
      </c>
      <c r="D1417" t="s">
        <v>6301</v>
      </c>
      <c r="E1417" t="str">
        <f t="shared" si="110"/>
        <v>Germany</v>
      </c>
      <c r="F1417" s="1">
        <f t="shared" si="111"/>
        <v>50</v>
      </c>
      <c r="G1417">
        <v>0.1</v>
      </c>
      <c r="H1417" s="1">
        <f t="shared" si="112"/>
        <v>45</v>
      </c>
      <c r="I1417" s="3">
        <v>45887</v>
      </c>
      <c r="J1417" s="3" t="str">
        <f t="shared" si="113"/>
        <v>Mon</v>
      </c>
      <c r="K1417" s="2">
        <v>0.41805555555555557</v>
      </c>
      <c r="L1417">
        <f t="shared" si="114"/>
        <v>10</v>
      </c>
      <c r="M1417">
        <f>_xlfn.XLOOKUP(B1417,Email_Data!A:A,Email_Data!C:C,"Organic",0)</f>
        <v>0</v>
      </c>
      <c r="N1417">
        <f>_xlfn.XLOOKUP(Table1[[#This Row],[Filmmaker_ID]],Email_Data!$A:$A,Email_Data!$G:$G,"Not Found")</f>
        <v>17</v>
      </c>
    </row>
    <row r="1418" spans="1:14" x14ac:dyDescent="0.3">
      <c r="A1418" t="s">
        <v>3696</v>
      </c>
      <c r="B1418" t="s">
        <v>1059</v>
      </c>
      <c r="C1418" t="s">
        <v>6289</v>
      </c>
      <c r="D1418" t="s">
        <v>6299</v>
      </c>
      <c r="E1418" t="str">
        <f t="shared" si="110"/>
        <v>United Kingdom</v>
      </c>
      <c r="F1418" s="1">
        <f t="shared" si="111"/>
        <v>50</v>
      </c>
      <c r="G1418">
        <v>0.2</v>
      </c>
      <c r="H1418" s="1">
        <f t="shared" si="112"/>
        <v>40</v>
      </c>
      <c r="I1418" s="3">
        <v>45840</v>
      </c>
      <c r="J1418" s="3" t="str">
        <f t="shared" si="113"/>
        <v>Wed</v>
      </c>
      <c r="K1418" s="2">
        <v>0.63124999999999998</v>
      </c>
      <c r="L1418">
        <f t="shared" si="114"/>
        <v>15</v>
      </c>
      <c r="M1418">
        <f>_xlfn.XLOOKUP(B1418,Email_Data!A:A,Email_Data!C:C,"Organic",0)</f>
        <v>0</v>
      </c>
      <c r="N1418">
        <f>_xlfn.XLOOKUP(Table1[[#This Row],[Filmmaker_ID]],Email_Data!$A:$A,Email_Data!$G:$G,"Not Found")</f>
        <v>16</v>
      </c>
    </row>
    <row r="1419" spans="1:14" x14ac:dyDescent="0.3">
      <c r="A1419" t="s">
        <v>3697</v>
      </c>
      <c r="B1419" t="s">
        <v>760</v>
      </c>
      <c r="C1419" t="s">
        <v>6282</v>
      </c>
      <c r="D1419" t="s">
        <v>6311</v>
      </c>
      <c r="E1419" t="str">
        <f t="shared" si="110"/>
        <v>Mexico</v>
      </c>
      <c r="F1419" s="1">
        <f t="shared" si="111"/>
        <v>70</v>
      </c>
      <c r="G1419">
        <v>0.4</v>
      </c>
      <c r="H1419" s="1">
        <f t="shared" si="112"/>
        <v>42</v>
      </c>
      <c r="I1419" s="3">
        <v>45892</v>
      </c>
      <c r="J1419" s="3" t="str">
        <f t="shared" si="113"/>
        <v>Sat</v>
      </c>
      <c r="K1419" s="2">
        <v>0.73263888888888884</v>
      </c>
      <c r="L1419">
        <f t="shared" si="114"/>
        <v>17</v>
      </c>
      <c r="M1419">
        <f>_xlfn.XLOOKUP(B1419,Email_Data!A:A,Email_Data!C:C,"Organic",0)</f>
        <v>0</v>
      </c>
      <c r="N1419">
        <f>_xlfn.XLOOKUP(Table1[[#This Row],[Filmmaker_ID]],Email_Data!$A:$A,Email_Data!$G:$G,"Not Found")</f>
        <v>12</v>
      </c>
    </row>
    <row r="1420" spans="1:14" x14ac:dyDescent="0.3">
      <c r="A1420" t="s">
        <v>3698</v>
      </c>
      <c r="B1420" t="s">
        <v>467</v>
      </c>
      <c r="C1420" t="s">
        <v>6291</v>
      </c>
      <c r="D1420" t="s">
        <v>6295</v>
      </c>
      <c r="E1420" t="str">
        <f t="shared" si="110"/>
        <v>United States</v>
      </c>
      <c r="F1420" s="1">
        <f t="shared" si="111"/>
        <v>50</v>
      </c>
      <c r="G1420">
        <v>0</v>
      </c>
      <c r="H1420" s="1">
        <f t="shared" si="112"/>
        <v>50</v>
      </c>
      <c r="I1420" s="3">
        <v>45887</v>
      </c>
      <c r="J1420" s="3" t="str">
        <f t="shared" si="113"/>
        <v>Mon</v>
      </c>
      <c r="K1420" s="2">
        <v>0.63680555555555551</v>
      </c>
      <c r="L1420">
        <f t="shared" si="114"/>
        <v>15</v>
      </c>
      <c r="M1420" t="str">
        <f>_xlfn.XLOOKUP(B1420,Email_Data!A:A,Email_Data!C:C,"Organic",0)</f>
        <v>Organic</v>
      </c>
      <c r="N1420" t="str">
        <f>_xlfn.XLOOKUP(Table1[[#This Row],[Filmmaker_ID]],Email_Data!$A:$A,Email_Data!$G:$G,"Not Found")</f>
        <v>Not Found</v>
      </c>
    </row>
    <row r="1421" spans="1:14" x14ac:dyDescent="0.3">
      <c r="A1421" t="s">
        <v>3699</v>
      </c>
      <c r="B1421" t="s">
        <v>1141</v>
      </c>
      <c r="C1421" t="s">
        <v>6285</v>
      </c>
      <c r="D1421" t="s">
        <v>6295</v>
      </c>
      <c r="E1421" t="str">
        <f t="shared" si="110"/>
        <v>United States</v>
      </c>
      <c r="F1421" s="1">
        <f t="shared" si="111"/>
        <v>50</v>
      </c>
      <c r="G1421">
        <v>0.1</v>
      </c>
      <c r="H1421" s="1">
        <f t="shared" si="112"/>
        <v>45</v>
      </c>
      <c r="I1421" s="3">
        <v>45847</v>
      </c>
      <c r="J1421" s="3" t="str">
        <f t="shared" si="113"/>
        <v>Wed</v>
      </c>
      <c r="K1421" s="2">
        <v>0.6430555555555556</v>
      </c>
      <c r="L1421">
        <f t="shared" si="114"/>
        <v>15</v>
      </c>
      <c r="M1421">
        <f>_xlfn.XLOOKUP(B1421,Email_Data!A:A,Email_Data!C:C,"Organic",0)</f>
        <v>0</v>
      </c>
      <c r="N1421">
        <f>_xlfn.XLOOKUP(Table1[[#This Row],[Filmmaker_ID]],Email_Data!$A:$A,Email_Data!$G:$G,"Not Found")</f>
        <v>12</v>
      </c>
    </row>
    <row r="1422" spans="1:14" x14ac:dyDescent="0.3">
      <c r="A1422" t="s">
        <v>3700</v>
      </c>
      <c r="B1422" t="s">
        <v>1142</v>
      </c>
      <c r="C1422" t="s">
        <v>6289</v>
      </c>
      <c r="D1422" t="s">
        <v>6299</v>
      </c>
      <c r="E1422" t="str">
        <f t="shared" si="110"/>
        <v>United Kingdom</v>
      </c>
      <c r="F1422" s="1">
        <f t="shared" si="111"/>
        <v>50</v>
      </c>
      <c r="G1422">
        <v>0</v>
      </c>
      <c r="H1422" s="1">
        <f t="shared" si="112"/>
        <v>50</v>
      </c>
      <c r="I1422" s="3">
        <v>45863</v>
      </c>
      <c r="J1422" s="3" t="str">
        <f t="shared" si="113"/>
        <v>Fri</v>
      </c>
      <c r="K1422" s="2">
        <v>0.48402777777777778</v>
      </c>
      <c r="L1422">
        <f t="shared" si="114"/>
        <v>11</v>
      </c>
      <c r="M1422">
        <f>_xlfn.XLOOKUP(B1422,Email_Data!A:A,Email_Data!C:C,"Organic",0)</f>
        <v>0</v>
      </c>
      <c r="N1422">
        <f>_xlfn.XLOOKUP(Table1[[#This Row],[Filmmaker_ID]],Email_Data!$A:$A,Email_Data!$G:$G,"Not Found")</f>
        <v>18</v>
      </c>
    </row>
    <row r="1423" spans="1:14" x14ac:dyDescent="0.3">
      <c r="A1423" t="s">
        <v>3701</v>
      </c>
      <c r="B1423" t="s">
        <v>1143</v>
      </c>
      <c r="C1423" t="s">
        <v>6292</v>
      </c>
      <c r="D1423" t="s">
        <v>6295</v>
      </c>
      <c r="E1423" t="str">
        <f t="shared" si="110"/>
        <v>United States</v>
      </c>
      <c r="F1423" s="1">
        <f t="shared" si="111"/>
        <v>80</v>
      </c>
      <c r="G1423">
        <v>0.3</v>
      </c>
      <c r="H1423" s="1">
        <f t="shared" si="112"/>
        <v>56</v>
      </c>
      <c r="I1423" s="3">
        <v>45884</v>
      </c>
      <c r="J1423" s="3" t="str">
        <f t="shared" si="113"/>
        <v>Fri</v>
      </c>
      <c r="K1423" s="2">
        <v>0.58888888888888891</v>
      </c>
      <c r="L1423">
        <f t="shared" si="114"/>
        <v>14</v>
      </c>
      <c r="M1423" t="str">
        <f>_xlfn.XLOOKUP(B1423,Email_Data!A:A,Email_Data!C:C,"Organic",0)</f>
        <v>Organic</v>
      </c>
      <c r="N1423" t="str">
        <f>_xlfn.XLOOKUP(Table1[[#This Row],[Filmmaker_ID]],Email_Data!$A:$A,Email_Data!$G:$G,"Not Found")</f>
        <v>Not Found</v>
      </c>
    </row>
    <row r="1424" spans="1:14" x14ac:dyDescent="0.3">
      <c r="A1424" t="s">
        <v>3702</v>
      </c>
      <c r="B1424" t="s">
        <v>1144</v>
      </c>
      <c r="C1424" t="s">
        <v>6289</v>
      </c>
      <c r="D1424" t="s">
        <v>6305</v>
      </c>
      <c r="E1424" t="str">
        <f t="shared" si="110"/>
        <v>Australia</v>
      </c>
      <c r="F1424" s="1">
        <f t="shared" si="111"/>
        <v>50</v>
      </c>
      <c r="G1424">
        <v>0.2</v>
      </c>
      <c r="H1424" s="1">
        <f t="shared" si="112"/>
        <v>40</v>
      </c>
      <c r="I1424" s="3">
        <v>45871</v>
      </c>
      <c r="J1424" s="3" t="str">
        <f t="shared" si="113"/>
        <v>Sat</v>
      </c>
      <c r="K1424" s="2">
        <v>0.64583333333333337</v>
      </c>
      <c r="L1424">
        <f t="shared" si="114"/>
        <v>15</v>
      </c>
      <c r="M1424">
        <f>_xlfn.XLOOKUP(B1424,Email_Data!A:A,Email_Data!C:C,"Organic",0)</f>
        <v>0</v>
      </c>
      <c r="N1424">
        <f>_xlfn.XLOOKUP(Table1[[#This Row],[Filmmaker_ID]],Email_Data!$A:$A,Email_Data!$G:$G,"Not Found")</f>
        <v>12</v>
      </c>
    </row>
    <row r="1425" spans="1:14" x14ac:dyDescent="0.3">
      <c r="A1425" t="s">
        <v>3703</v>
      </c>
      <c r="B1425" t="s">
        <v>1145</v>
      </c>
      <c r="C1425" t="s">
        <v>6283</v>
      </c>
      <c r="D1425" t="s">
        <v>6315</v>
      </c>
      <c r="E1425" t="str">
        <f t="shared" si="110"/>
        <v>Nigeria</v>
      </c>
      <c r="F1425" s="1">
        <f t="shared" si="111"/>
        <v>80</v>
      </c>
      <c r="G1425">
        <v>0.3</v>
      </c>
      <c r="H1425" s="1">
        <f t="shared" si="112"/>
        <v>56</v>
      </c>
      <c r="I1425" s="3">
        <v>45863</v>
      </c>
      <c r="J1425" s="3" t="str">
        <f t="shared" si="113"/>
        <v>Fri</v>
      </c>
      <c r="K1425" s="2">
        <v>0.66527777777777775</v>
      </c>
      <c r="L1425">
        <f t="shared" si="114"/>
        <v>15</v>
      </c>
      <c r="M1425">
        <f>_xlfn.XLOOKUP(B1425,Email_Data!A:A,Email_Data!C:C,"Organic",0)</f>
        <v>0</v>
      </c>
      <c r="N1425">
        <f>_xlfn.XLOOKUP(Table1[[#This Row],[Filmmaker_ID]],Email_Data!$A:$A,Email_Data!$G:$G,"Not Found")</f>
        <v>10</v>
      </c>
    </row>
    <row r="1426" spans="1:14" x14ac:dyDescent="0.3">
      <c r="A1426" t="s">
        <v>3704</v>
      </c>
      <c r="B1426" t="s">
        <v>776</v>
      </c>
      <c r="C1426" t="s">
        <v>6283</v>
      </c>
      <c r="D1426" t="s">
        <v>6315</v>
      </c>
      <c r="E1426" t="str">
        <f t="shared" si="110"/>
        <v>Nigeria</v>
      </c>
      <c r="F1426" s="1">
        <f t="shared" si="111"/>
        <v>80</v>
      </c>
      <c r="G1426">
        <v>0.3</v>
      </c>
      <c r="H1426" s="1">
        <f t="shared" si="112"/>
        <v>56</v>
      </c>
      <c r="I1426" s="3">
        <v>45849</v>
      </c>
      <c r="J1426" s="3" t="str">
        <f t="shared" si="113"/>
        <v>Fri</v>
      </c>
      <c r="K1426" s="2">
        <v>0.41388888888888886</v>
      </c>
      <c r="L1426">
        <f t="shared" si="114"/>
        <v>9</v>
      </c>
      <c r="M1426">
        <f>_xlfn.XLOOKUP(B1426,Email_Data!A:A,Email_Data!C:C,"Organic",0)</f>
        <v>1</v>
      </c>
      <c r="N1426">
        <f>_xlfn.XLOOKUP(Table1[[#This Row],[Filmmaker_ID]],Email_Data!$A:$A,Email_Data!$G:$G,"Not Found")</f>
        <v>19</v>
      </c>
    </row>
    <row r="1427" spans="1:14" x14ac:dyDescent="0.3">
      <c r="A1427" t="s">
        <v>3705</v>
      </c>
      <c r="B1427" t="s">
        <v>1146</v>
      </c>
      <c r="C1427" t="s">
        <v>6290</v>
      </c>
      <c r="D1427" t="s">
        <v>6311</v>
      </c>
      <c r="E1427" t="str">
        <f t="shared" si="110"/>
        <v>Mexico</v>
      </c>
      <c r="F1427" s="1">
        <f t="shared" si="111"/>
        <v>50</v>
      </c>
      <c r="G1427">
        <v>0.3</v>
      </c>
      <c r="H1427" s="1">
        <f t="shared" si="112"/>
        <v>35</v>
      </c>
      <c r="I1427" s="3">
        <v>45859</v>
      </c>
      <c r="J1427" s="3" t="str">
        <f t="shared" si="113"/>
        <v>Mon</v>
      </c>
      <c r="K1427" s="2">
        <v>0.51944444444444449</v>
      </c>
      <c r="L1427">
        <f t="shared" si="114"/>
        <v>12</v>
      </c>
      <c r="M1427">
        <f>_xlfn.XLOOKUP(B1427,Email_Data!A:A,Email_Data!C:C,"Organic",0)</f>
        <v>0</v>
      </c>
      <c r="N1427">
        <f>_xlfn.XLOOKUP(Table1[[#This Row],[Filmmaker_ID]],Email_Data!$A:$A,Email_Data!$G:$G,"Not Found")</f>
        <v>14</v>
      </c>
    </row>
    <row r="1428" spans="1:14" x14ac:dyDescent="0.3">
      <c r="A1428" t="s">
        <v>3706</v>
      </c>
      <c r="B1428" t="s">
        <v>1147</v>
      </c>
      <c r="C1428" t="s">
        <v>6281</v>
      </c>
      <c r="D1428" t="s">
        <v>6295</v>
      </c>
      <c r="E1428" t="str">
        <f t="shared" si="110"/>
        <v>United States</v>
      </c>
      <c r="F1428" s="1">
        <f t="shared" si="111"/>
        <v>70</v>
      </c>
      <c r="G1428">
        <v>0.2</v>
      </c>
      <c r="H1428" s="1">
        <f t="shared" si="112"/>
        <v>56</v>
      </c>
      <c r="I1428" s="3">
        <v>45886</v>
      </c>
      <c r="J1428" s="3" t="str">
        <f t="shared" si="113"/>
        <v>Sun</v>
      </c>
      <c r="K1428" s="2">
        <v>0.4152777777777778</v>
      </c>
      <c r="L1428">
        <f t="shared" si="114"/>
        <v>9</v>
      </c>
      <c r="M1428">
        <f>_xlfn.XLOOKUP(B1428,Email_Data!A:A,Email_Data!C:C,"Organic",0)</f>
        <v>1</v>
      </c>
      <c r="N1428">
        <f>_xlfn.XLOOKUP(Table1[[#This Row],[Filmmaker_ID]],Email_Data!$A:$A,Email_Data!$G:$G,"Not Found")</f>
        <v>19</v>
      </c>
    </row>
    <row r="1429" spans="1:14" x14ac:dyDescent="0.3">
      <c r="A1429" t="s">
        <v>3707</v>
      </c>
      <c r="B1429" t="s">
        <v>1148</v>
      </c>
      <c r="C1429" t="s">
        <v>6281</v>
      </c>
      <c r="D1429" t="s">
        <v>6295</v>
      </c>
      <c r="E1429" t="str">
        <f t="shared" si="110"/>
        <v>United States</v>
      </c>
      <c r="F1429" s="1">
        <f t="shared" si="111"/>
        <v>70</v>
      </c>
      <c r="G1429">
        <v>0.2</v>
      </c>
      <c r="H1429" s="1">
        <f t="shared" si="112"/>
        <v>56</v>
      </c>
      <c r="I1429" s="3">
        <v>45886</v>
      </c>
      <c r="J1429" s="3" t="str">
        <f t="shared" si="113"/>
        <v>Sun</v>
      </c>
      <c r="K1429" s="2">
        <v>0.41805555555555557</v>
      </c>
      <c r="L1429">
        <f t="shared" si="114"/>
        <v>10</v>
      </c>
      <c r="M1429">
        <f>_xlfn.XLOOKUP(B1429,Email_Data!A:A,Email_Data!C:C,"Organic",0)</f>
        <v>0</v>
      </c>
      <c r="N1429">
        <f>_xlfn.XLOOKUP(Table1[[#This Row],[Filmmaker_ID]],Email_Data!$A:$A,Email_Data!$G:$G,"Not Found")</f>
        <v>12</v>
      </c>
    </row>
    <row r="1430" spans="1:14" x14ac:dyDescent="0.3">
      <c r="A1430" t="s">
        <v>3708</v>
      </c>
      <c r="B1430" t="s">
        <v>1149</v>
      </c>
      <c r="C1430" t="s">
        <v>6291</v>
      </c>
      <c r="D1430" t="s">
        <v>6295</v>
      </c>
      <c r="E1430" t="str">
        <f t="shared" si="110"/>
        <v>United States</v>
      </c>
      <c r="F1430" s="1">
        <f t="shared" si="111"/>
        <v>50</v>
      </c>
      <c r="G1430">
        <v>0.2</v>
      </c>
      <c r="H1430" s="1">
        <f t="shared" si="112"/>
        <v>40</v>
      </c>
      <c r="I1430" s="3">
        <v>45880</v>
      </c>
      <c r="J1430" s="3" t="str">
        <f t="shared" si="113"/>
        <v>Mon</v>
      </c>
      <c r="K1430" s="2">
        <v>0.625</v>
      </c>
      <c r="L1430">
        <f t="shared" si="114"/>
        <v>15</v>
      </c>
      <c r="M1430">
        <f>_xlfn.XLOOKUP(B1430,Email_Data!A:A,Email_Data!C:C,"Organic",0)</f>
        <v>0</v>
      </c>
      <c r="N1430">
        <f>_xlfn.XLOOKUP(Table1[[#This Row],[Filmmaker_ID]],Email_Data!$A:$A,Email_Data!$G:$G,"Not Found")</f>
        <v>14</v>
      </c>
    </row>
    <row r="1431" spans="1:14" x14ac:dyDescent="0.3">
      <c r="A1431" t="s">
        <v>3709</v>
      </c>
      <c r="B1431" t="s">
        <v>162</v>
      </c>
      <c r="C1431" t="s">
        <v>6281</v>
      </c>
      <c r="D1431" t="s">
        <v>6301</v>
      </c>
      <c r="E1431" t="str">
        <f t="shared" si="110"/>
        <v>Germany</v>
      </c>
      <c r="F1431" s="1">
        <f t="shared" si="111"/>
        <v>70</v>
      </c>
      <c r="G1431">
        <v>0.1</v>
      </c>
      <c r="H1431" s="1">
        <f t="shared" si="112"/>
        <v>63</v>
      </c>
      <c r="I1431" s="3">
        <v>45884</v>
      </c>
      <c r="J1431" s="3" t="str">
        <f t="shared" si="113"/>
        <v>Fri</v>
      </c>
      <c r="K1431" s="2">
        <v>0.54374999999999996</v>
      </c>
      <c r="L1431">
        <f t="shared" si="114"/>
        <v>13</v>
      </c>
      <c r="M1431">
        <f>_xlfn.XLOOKUP(B1431,Email_Data!A:A,Email_Data!C:C,"Organic",0)</f>
        <v>1</v>
      </c>
      <c r="N1431">
        <f>_xlfn.XLOOKUP(Table1[[#This Row],[Filmmaker_ID]],Email_Data!$A:$A,Email_Data!$G:$G,"Not Found")</f>
        <v>13</v>
      </c>
    </row>
    <row r="1432" spans="1:14" x14ac:dyDescent="0.3">
      <c r="A1432" t="s">
        <v>3710</v>
      </c>
      <c r="B1432" t="s">
        <v>1150</v>
      </c>
      <c r="C1432" t="s">
        <v>6285</v>
      </c>
      <c r="D1432" t="s">
        <v>6301</v>
      </c>
      <c r="E1432" t="str">
        <f t="shared" si="110"/>
        <v>Germany</v>
      </c>
      <c r="F1432" s="1">
        <f t="shared" si="111"/>
        <v>50</v>
      </c>
      <c r="G1432">
        <v>0.4</v>
      </c>
      <c r="H1432" s="1">
        <f t="shared" si="112"/>
        <v>30</v>
      </c>
      <c r="I1432" s="3">
        <v>45878</v>
      </c>
      <c r="J1432" s="3" t="str">
        <f t="shared" si="113"/>
        <v>Sat</v>
      </c>
      <c r="K1432" s="2">
        <v>0.65069444444444446</v>
      </c>
      <c r="L1432">
        <f t="shared" si="114"/>
        <v>15</v>
      </c>
      <c r="M1432">
        <f>_xlfn.XLOOKUP(B1432,Email_Data!A:A,Email_Data!C:C,"Organic",0)</f>
        <v>0</v>
      </c>
      <c r="N1432">
        <f>_xlfn.XLOOKUP(Table1[[#This Row],[Filmmaker_ID]],Email_Data!$A:$A,Email_Data!$G:$G,"Not Found")</f>
        <v>8</v>
      </c>
    </row>
    <row r="1433" spans="1:14" x14ac:dyDescent="0.3">
      <c r="A1433" t="s">
        <v>3711</v>
      </c>
      <c r="B1433" t="s">
        <v>1151</v>
      </c>
      <c r="C1433" t="s">
        <v>6286</v>
      </c>
      <c r="D1433" t="s">
        <v>6299</v>
      </c>
      <c r="E1433" t="str">
        <f t="shared" si="110"/>
        <v>United Kingdom</v>
      </c>
      <c r="F1433" s="1">
        <f t="shared" si="111"/>
        <v>50</v>
      </c>
      <c r="G1433">
        <v>0.1</v>
      </c>
      <c r="H1433" s="1">
        <f t="shared" si="112"/>
        <v>45</v>
      </c>
      <c r="I1433" s="3">
        <v>45882</v>
      </c>
      <c r="J1433" s="3" t="str">
        <f t="shared" si="113"/>
        <v>Wed</v>
      </c>
      <c r="K1433" s="2">
        <v>0.55833333333333335</v>
      </c>
      <c r="L1433">
        <f t="shared" si="114"/>
        <v>13</v>
      </c>
      <c r="M1433">
        <f>_xlfn.XLOOKUP(B1433,Email_Data!A:A,Email_Data!C:C,"Organic",0)</f>
        <v>0</v>
      </c>
      <c r="N1433">
        <f>_xlfn.XLOOKUP(Table1[[#This Row],[Filmmaker_ID]],Email_Data!$A:$A,Email_Data!$G:$G,"Not Found")</f>
        <v>18</v>
      </c>
    </row>
    <row r="1434" spans="1:14" x14ac:dyDescent="0.3">
      <c r="A1434" t="s">
        <v>3712</v>
      </c>
      <c r="B1434" t="s">
        <v>1152</v>
      </c>
      <c r="C1434" t="s">
        <v>6291</v>
      </c>
      <c r="D1434" t="s">
        <v>6311</v>
      </c>
      <c r="E1434" t="str">
        <f t="shared" si="110"/>
        <v>Mexico</v>
      </c>
      <c r="F1434" s="1">
        <f t="shared" si="111"/>
        <v>50</v>
      </c>
      <c r="G1434">
        <v>0</v>
      </c>
      <c r="H1434" s="1">
        <f t="shared" si="112"/>
        <v>50</v>
      </c>
      <c r="I1434" s="3">
        <v>45842</v>
      </c>
      <c r="J1434" s="3" t="str">
        <f t="shared" si="113"/>
        <v>Fri</v>
      </c>
      <c r="K1434" s="2">
        <v>0.65</v>
      </c>
      <c r="L1434">
        <f t="shared" si="114"/>
        <v>15</v>
      </c>
      <c r="M1434" t="str">
        <f>_xlfn.XLOOKUP(B1434,Email_Data!A:A,Email_Data!C:C,"Organic",0)</f>
        <v>Organic</v>
      </c>
      <c r="N1434" t="str">
        <f>_xlfn.XLOOKUP(Table1[[#This Row],[Filmmaker_ID]],Email_Data!$A:$A,Email_Data!$G:$G,"Not Found")</f>
        <v>Not Found</v>
      </c>
    </row>
    <row r="1435" spans="1:14" x14ac:dyDescent="0.3">
      <c r="A1435" t="s">
        <v>3713</v>
      </c>
      <c r="B1435" t="s">
        <v>1153</v>
      </c>
      <c r="C1435" t="s">
        <v>6286</v>
      </c>
      <c r="D1435" t="s">
        <v>6297</v>
      </c>
      <c r="E1435" t="str">
        <f t="shared" si="110"/>
        <v>India</v>
      </c>
      <c r="F1435" s="1">
        <f t="shared" si="111"/>
        <v>50</v>
      </c>
      <c r="G1435">
        <v>0.2</v>
      </c>
      <c r="H1435" s="1">
        <f t="shared" si="112"/>
        <v>40</v>
      </c>
      <c r="I1435" s="3">
        <v>45894</v>
      </c>
      <c r="J1435" s="3" t="str">
        <f t="shared" si="113"/>
        <v>Mon</v>
      </c>
      <c r="K1435" s="2">
        <v>0.53680555555555554</v>
      </c>
      <c r="L1435">
        <f t="shared" si="114"/>
        <v>12</v>
      </c>
      <c r="M1435">
        <f>_xlfn.XLOOKUP(B1435,Email_Data!A:A,Email_Data!C:C,"Organic",0)</f>
        <v>1</v>
      </c>
      <c r="N1435">
        <f>_xlfn.XLOOKUP(Table1[[#This Row],[Filmmaker_ID]],Email_Data!$A:$A,Email_Data!$G:$G,"Not Found")</f>
        <v>13</v>
      </c>
    </row>
    <row r="1436" spans="1:14" x14ac:dyDescent="0.3">
      <c r="A1436" t="s">
        <v>3714</v>
      </c>
      <c r="B1436" t="s">
        <v>1154</v>
      </c>
      <c r="C1436" t="s">
        <v>6290</v>
      </c>
      <c r="D1436" t="s">
        <v>6297</v>
      </c>
      <c r="E1436" t="str">
        <f t="shared" si="110"/>
        <v>India</v>
      </c>
      <c r="F1436" s="1">
        <f t="shared" si="111"/>
        <v>50</v>
      </c>
      <c r="G1436">
        <v>0.2</v>
      </c>
      <c r="H1436" s="1">
        <f t="shared" si="112"/>
        <v>40</v>
      </c>
      <c r="I1436" s="3">
        <v>45839</v>
      </c>
      <c r="J1436" s="3" t="str">
        <f t="shared" si="113"/>
        <v>Tue</v>
      </c>
      <c r="K1436" s="2">
        <v>0.40902777777777777</v>
      </c>
      <c r="L1436">
        <f t="shared" si="114"/>
        <v>9</v>
      </c>
      <c r="M1436">
        <f>_xlfn.XLOOKUP(B1436,Email_Data!A:A,Email_Data!C:C,"Organic",0)</f>
        <v>0</v>
      </c>
      <c r="N1436">
        <f>_xlfn.XLOOKUP(Table1[[#This Row],[Filmmaker_ID]],Email_Data!$A:$A,Email_Data!$G:$G,"Not Found")</f>
        <v>11</v>
      </c>
    </row>
    <row r="1437" spans="1:14" x14ac:dyDescent="0.3">
      <c r="A1437" t="s">
        <v>3715</v>
      </c>
      <c r="B1437" t="s">
        <v>1155</v>
      </c>
      <c r="C1437" t="s">
        <v>6283</v>
      </c>
      <c r="D1437" t="s">
        <v>6311</v>
      </c>
      <c r="E1437" t="str">
        <f t="shared" si="110"/>
        <v>Mexico</v>
      </c>
      <c r="F1437" s="1">
        <f t="shared" si="111"/>
        <v>80</v>
      </c>
      <c r="G1437">
        <v>0.2</v>
      </c>
      <c r="H1437" s="1">
        <f t="shared" si="112"/>
        <v>64</v>
      </c>
      <c r="I1437" s="3">
        <v>45860</v>
      </c>
      <c r="J1437" s="3" t="str">
        <f t="shared" si="113"/>
        <v>Tue</v>
      </c>
      <c r="K1437" s="2">
        <v>0.6743055555555556</v>
      </c>
      <c r="L1437">
        <f t="shared" si="114"/>
        <v>16</v>
      </c>
      <c r="M1437">
        <f>_xlfn.XLOOKUP(B1437,Email_Data!A:A,Email_Data!C:C,"Organic",0)</f>
        <v>0</v>
      </c>
      <c r="N1437">
        <f>_xlfn.XLOOKUP(Table1[[#This Row],[Filmmaker_ID]],Email_Data!$A:$A,Email_Data!$G:$G,"Not Found")</f>
        <v>10</v>
      </c>
    </row>
    <row r="1438" spans="1:14" x14ac:dyDescent="0.3">
      <c r="A1438" t="s">
        <v>3716</v>
      </c>
      <c r="B1438" t="s">
        <v>756</v>
      </c>
      <c r="C1438" t="s">
        <v>6287</v>
      </c>
      <c r="D1438" t="s">
        <v>6303</v>
      </c>
      <c r="E1438" t="str">
        <f t="shared" si="110"/>
        <v>Canada</v>
      </c>
      <c r="F1438" s="1">
        <f t="shared" si="111"/>
        <v>50</v>
      </c>
      <c r="G1438">
        <v>0.3</v>
      </c>
      <c r="H1438" s="1">
        <f t="shared" si="112"/>
        <v>35</v>
      </c>
      <c r="I1438" s="3">
        <v>45849</v>
      </c>
      <c r="J1438" s="3" t="str">
        <f t="shared" si="113"/>
        <v>Fri</v>
      </c>
      <c r="K1438" s="2">
        <v>0.49583333333333335</v>
      </c>
      <c r="L1438">
        <f t="shared" si="114"/>
        <v>11</v>
      </c>
      <c r="M1438">
        <f>_xlfn.XLOOKUP(B1438,Email_Data!A:A,Email_Data!C:C,"Organic",0)</f>
        <v>0</v>
      </c>
      <c r="N1438">
        <f>_xlfn.XLOOKUP(Table1[[#This Row],[Filmmaker_ID]],Email_Data!$A:$A,Email_Data!$G:$G,"Not Found")</f>
        <v>17</v>
      </c>
    </row>
    <row r="1439" spans="1:14" x14ac:dyDescent="0.3">
      <c r="A1439" t="s">
        <v>3717</v>
      </c>
      <c r="B1439" t="s">
        <v>1156</v>
      </c>
      <c r="C1439" t="s">
        <v>6286</v>
      </c>
      <c r="D1439" t="s">
        <v>6313</v>
      </c>
      <c r="E1439" t="str">
        <f t="shared" si="110"/>
        <v>South Korea</v>
      </c>
      <c r="F1439" s="1">
        <f t="shared" si="111"/>
        <v>50</v>
      </c>
      <c r="G1439">
        <v>0.2</v>
      </c>
      <c r="H1439" s="1">
        <f t="shared" si="112"/>
        <v>40</v>
      </c>
      <c r="I1439" s="3">
        <v>45865</v>
      </c>
      <c r="J1439" s="3" t="str">
        <f t="shared" si="113"/>
        <v>Sun</v>
      </c>
      <c r="K1439" s="2">
        <v>0.74583333333333335</v>
      </c>
      <c r="L1439">
        <f t="shared" si="114"/>
        <v>17</v>
      </c>
      <c r="M1439">
        <f>_xlfn.XLOOKUP(B1439,Email_Data!A:A,Email_Data!C:C,"Organic",0)</f>
        <v>0</v>
      </c>
      <c r="N1439">
        <f>_xlfn.XLOOKUP(Table1[[#This Row],[Filmmaker_ID]],Email_Data!$A:$A,Email_Data!$G:$G,"Not Found")</f>
        <v>11</v>
      </c>
    </row>
    <row r="1440" spans="1:14" x14ac:dyDescent="0.3">
      <c r="A1440" t="s">
        <v>3718</v>
      </c>
      <c r="B1440" t="s">
        <v>760</v>
      </c>
      <c r="C1440" t="s">
        <v>6287</v>
      </c>
      <c r="D1440" t="s">
        <v>6297</v>
      </c>
      <c r="E1440" t="str">
        <f t="shared" si="110"/>
        <v>India</v>
      </c>
      <c r="F1440" s="1">
        <f t="shared" si="111"/>
        <v>50</v>
      </c>
      <c r="G1440">
        <v>0.3</v>
      </c>
      <c r="H1440" s="1">
        <f t="shared" si="112"/>
        <v>35</v>
      </c>
      <c r="I1440" s="3">
        <v>45857</v>
      </c>
      <c r="J1440" s="3" t="str">
        <f t="shared" si="113"/>
        <v>Sat</v>
      </c>
      <c r="K1440" s="2">
        <v>0.65972222222222221</v>
      </c>
      <c r="L1440">
        <f t="shared" si="114"/>
        <v>15</v>
      </c>
      <c r="M1440">
        <f>_xlfn.XLOOKUP(B1440,Email_Data!A:A,Email_Data!C:C,"Organic",0)</f>
        <v>0</v>
      </c>
      <c r="N1440">
        <f>_xlfn.XLOOKUP(Table1[[#This Row],[Filmmaker_ID]],Email_Data!$A:$A,Email_Data!$G:$G,"Not Found")</f>
        <v>12</v>
      </c>
    </row>
    <row r="1441" spans="1:14" x14ac:dyDescent="0.3">
      <c r="A1441" t="s">
        <v>3719</v>
      </c>
      <c r="B1441" t="s">
        <v>506</v>
      </c>
      <c r="C1441" t="s">
        <v>6288</v>
      </c>
      <c r="D1441" t="s">
        <v>6301</v>
      </c>
      <c r="E1441" t="str">
        <f t="shared" si="110"/>
        <v>Germany</v>
      </c>
      <c r="F1441" s="1">
        <f t="shared" si="111"/>
        <v>70</v>
      </c>
      <c r="G1441">
        <v>0.3</v>
      </c>
      <c r="H1441" s="1">
        <f t="shared" si="112"/>
        <v>49</v>
      </c>
      <c r="I1441" s="3">
        <v>45853</v>
      </c>
      <c r="J1441" s="3" t="str">
        <f t="shared" si="113"/>
        <v>Tue</v>
      </c>
      <c r="K1441" s="2">
        <v>0.63888888888888884</v>
      </c>
      <c r="L1441">
        <f t="shared" si="114"/>
        <v>15</v>
      </c>
      <c r="M1441" t="str">
        <f>_xlfn.XLOOKUP(B1441,Email_Data!A:A,Email_Data!C:C,"Organic",0)</f>
        <v>Organic</v>
      </c>
      <c r="N1441" t="str">
        <f>_xlfn.XLOOKUP(Table1[[#This Row],[Filmmaker_ID]],Email_Data!$A:$A,Email_Data!$G:$G,"Not Found")</f>
        <v>Not Found</v>
      </c>
    </row>
    <row r="1442" spans="1:14" x14ac:dyDescent="0.3">
      <c r="A1442" t="s">
        <v>3720</v>
      </c>
      <c r="B1442" t="s">
        <v>1157</v>
      </c>
      <c r="C1442" t="s">
        <v>6284</v>
      </c>
      <c r="D1442" t="s">
        <v>6317</v>
      </c>
      <c r="E1442" t="str">
        <f t="shared" si="110"/>
        <v>Others</v>
      </c>
      <c r="F1442" s="1">
        <f t="shared" si="111"/>
        <v>50</v>
      </c>
      <c r="G1442">
        <v>0.3</v>
      </c>
      <c r="H1442" s="1">
        <f t="shared" si="112"/>
        <v>35</v>
      </c>
      <c r="I1442" s="3">
        <v>45895</v>
      </c>
      <c r="J1442" s="3" t="str">
        <f t="shared" si="113"/>
        <v>Tue</v>
      </c>
      <c r="K1442" s="2">
        <v>0.38055555555555554</v>
      </c>
      <c r="L1442">
        <f t="shared" si="114"/>
        <v>9</v>
      </c>
      <c r="M1442">
        <f>_xlfn.XLOOKUP(B1442,Email_Data!A:A,Email_Data!C:C,"Organic",0)</f>
        <v>0</v>
      </c>
      <c r="N1442">
        <f>_xlfn.XLOOKUP(Table1[[#This Row],[Filmmaker_ID]],Email_Data!$A:$A,Email_Data!$G:$G,"Not Found")</f>
        <v>16</v>
      </c>
    </row>
    <row r="1443" spans="1:14" x14ac:dyDescent="0.3">
      <c r="A1443" t="s">
        <v>3721</v>
      </c>
      <c r="B1443" t="s">
        <v>650</v>
      </c>
      <c r="C1443" t="s">
        <v>6291</v>
      </c>
      <c r="D1443" t="s">
        <v>6305</v>
      </c>
      <c r="E1443" t="str">
        <f t="shared" si="110"/>
        <v>Australia</v>
      </c>
      <c r="F1443" s="1">
        <f t="shared" si="111"/>
        <v>50</v>
      </c>
      <c r="G1443">
        <v>0.3</v>
      </c>
      <c r="H1443" s="1">
        <f t="shared" si="112"/>
        <v>35</v>
      </c>
      <c r="I1443" s="3">
        <v>45842</v>
      </c>
      <c r="J1443" s="3" t="str">
        <f t="shared" si="113"/>
        <v>Fri</v>
      </c>
      <c r="K1443" s="2">
        <v>0.56805555555555554</v>
      </c>
      <c r="L1443">
        <f t="shared" si="114"/>
        <v>13</v>
      </c>
      <c r="M1443">
        <f>_xlfn.XLOOKUP(B1443,Email_Data!A:A,Email_Data!C:C,"Organic",0)</f>
        <v>0</v>
      </c>
      <c r="N1443">
        <f>_xlfn.XLOOKUP(Table1[[#This Row],[Filmmaker_ID]],Email_Data!$A:$A,Email_Data!$G:$G,"Not Found")</f>
        <v>7</v>
      </c>
    </row>
    <row r="1444" spans="1:14" x14ac:dyDescent="0.3">
      <c r="A1444" t="s">
        <v>3722</v>
      </c>
      <c r="B1444" t="s">
        <v>1158</v>
      </c>
      <c r="C1444" t="s">
        <v>6284</v>
      </c>
      <c r="D1444" t="s">
        <v>6313</v>
      </c>
      <c r="E1444" t="str">
        <f t="shared" si="110"/>
        <v>South Korea</v>
      </c>
      <c r="F1444" s="1">
        <f t="shared" si="111"/>
        <v>50</v>
      </c>
      <c r="G1444">
        <v>0.3</v>
      </c>
      <c r="H1444" s="1">
        <f t="shared" si="112"/>
        <v>35</v>
      </c>
      <c r="I1444" s="3">
        <v>45876</v>
      </c>
      <c r="J1444" s="3" t="str">
        <f t="shared" si="113"/>
        <v>Thu</v>
      </c>
      <c r="K1444" s="2">
        <v>0.68402777777777779</v>
      </c>
      <c r="L1444">
        <f t="shared" si="114"/>
        <v>16</v>
      </c>
      <c r="M1444">
        <f>_xlfn.XLOOKUP(B1444,Email_Data!A:A,Email_Data!C:C,"Organic",0)</f>
        <v>1</v>
      </c>
      <c r="N1444">
        <f>_xlfn.XLOOKUP(Table1[[#This Row],[Filmmaker_ID]],Email_Data!$A:$A,Email_Data!$G:$G,"Not Found")</f>
        <v>17</v>
      </c>
    </row>
    <row r="1445" spans="1:14" x14ac:dyDescent="0.3">
      <c r="A1445" t="s">
        <v>3723</v>
      </c>
      <c r="B1445" t="s">
        <v>707</v>
      </c>
      <c r="C1445" t="s">
        <v>6288</v>
      </c>
      <c r="D1445" t="s">
        <v>6295</v>
      </c>
      <c r="E1445" t="str">
        <f t="shared" si="110"/>
        <v>United States</v>
      </c>
      <c r="F1445" s="1">
        <f t="shared" si="111"/>
        <v>70</v>
      </c>
      <c r="G1445">
        <v>0.1</v>
      </c>
      <c r="H1445" s="1">
        <f t="shared" si="112"/>
        <v>63</v>
      </c>
      <c r="I1445" s="3">
        <v>45850</v>
      </c>
      <c r="J1445" s="3" t="str">
        <f t="shared" si="113"/>
        <v>Sat</v>
      </c>
      <c r="K1445" s="2">
        <v>0.49166666666666664</v>
      </c>
      <c r="L1445">
        <f t="shared" si="114"/>
        <v>11</v>
      </c>
      <c r="M1445">
        <f>_xlfn.XLOOKUP(B1445,Email_Data!A:A,Email_Data!C:C,"Organic",0)</f>
        <v>1</v>
      </c>
      <c r="N1445">
        <f>_xlfn.XLOOKUP(Table1[[#This Row],[Filmmaker_ID]],Email_Data!$A:$A,Email_Data!$G:$G,"Not Found")</f>
        <v>8</v>
      </c>
    </row>
    <row r="1446" spans="1:14" x14ac:dyDescent="0.3">
      <c r="A1446" t="s">
        <v>3724</v>
      </c>
      <c r="B1446" t="s">
        <v>45</v>
      </c>
      <c r="C1446" t="s">
        <v>6282</v>
      </c>
      <c r="D1446" t="s">
        <v>6317</v>
      </c>
      <c r="E1446" t="str">
        <f t="shared" si="110"/>
        <v>Others</v>
      </c>
      <c r="F1446" s="1">
        <f t="shared" si="111"/>
        <v>70</v>
      </c>
      <c r="G1446">
        <v>0.3</v>
      </c>
      <c r="H1446" s="1">
        <f t="shared" si="112"/>
        <v>49</v>
      </c>
      <c r="I1446" s="3">
        <v>45890</v>
      </c>
      <c r="J1446" s="3" t="str">
        <f t="shared" si="113"/>
        <v>Thu</v>
      </c>
      <c r="K1446" s="2">
        <v>0.69444444444444442</v>
      </c>
      <c r="L1446">
        <f t="shared" si="114"/>
        <v>16</v>
      </c>
      <c r="M1446">
        <f>_xlfn.XLOOKUP(B1446,Email_Data!A:A,Email_Data!C:C,"Organic",0)</f>
        <v>0</v>
      </c>
      <c r="N1446">
        <f>_xlfn.XLOOKUP(Table1[[#This Row],[Filmmaker_ID]],Email_Data!$A:$A,Email_Data!$G:$G,"Not Found")</f>
        <v>17</v>
      </c>
    </row>
    <row r="1447" spans="1:14" x14ac:dyDescent="0.3">
      <c r="A1447" t="s">
        <v>3725</v>
      </c>
      <c r="B1447" t="s">
        <v>1159</v>
      </c>
      <c r="C1447" t="s">
        <v>6287</v>
      </c>
      <c r="D1447" t="s">
        <v>6297</v>
      </c>
      <c r="E1447" t="str">
        <f t="shared" si="110"/>
        <v>India</v>
      </c>
      <c r="F1447" s="1">
        <f t="shared" si="111"/>
        <v>50</v>
      </c>
      <c r="G1447">
        <v>0.2</v>
      </c>
      <c r="H1447" s="1">
        <f t="shared" si="112"/>
        <v>40</v>
      </c>
      <c r="I1447" s="3">
        <v>45871</v>
      </c>
      <c r="J1447" s="3" t="str">
        <f t="shared" si="113"/>
        <v>Sat</v>
      </c>
      <c r="K1447" s="2">
        <v>0.53125</v>
      </c>
      <c r="L1447">
        <f t="shared" si="114"/>
        <v>12</v>
      </c>
      <c r="M1447">
        <f>_xlfn.XLOOKUP(B1447,Email_Data!A:A,Email_Data!C:C,"Organic",0)</f>
        <v>0</v>
      </c>
      <c r="N1447">
        <f>_xlfn.XLOOKUP(Table1[[#This Row],[Filmmaker_ID]],Email_Data!$A:$A,Email_Data!$G:$G,"Not Found")</f>
        <v>9</v>
      </c>
    </row>
    <row r="1448" spans="1:14" x14ac:dyDescent="0.3">
      <c r="A1448" t="s">
        <v>3726</v>
      </c>
      <c r="B1448" t="s">
        <v>1160</v>
      </c>
      <c r="C1448" t="s">
        <v>6289</v>
      </c>
      <c r="D1448" t="s">
        <v>6313</v>
      </c>
      <c r="E1448" t="str">
        <f t="shared" si="110"/>
        <v>South Korea</v>
      </c>
      <c r="F1448" s="1">
        <f t="shared" si="111"/>
        <v>50</v>
      </c>
      <c r="G1448">
        <v>0</v>
      </c>
      <c r="H1448" s="1">
        <f t="shared" si="112"/>
        <v>50</v>
      </c>
      <c r="I1448" s="3">
        <v>45875</v>
      </c>
      <c r="J1448" s="3" t="str">
        <f t="shared" si="113"/>
        <v>Wed</v>
      </c>
      <c r="K1448" s="2">
        <v>0.68819444444444444</v>
      </c>
      <c r="L1448">
        <f t="shared" si="114"/>
        <v>16</v>
      </c>
      <c r="M1448" t="str">
        <f>_xlfn.XLOOKUP(B1448,Email_Data!A:A,Email_Data!C:C,"Organic",0)</f>
        <v>Organic</v>
      </c>
      <c r="N1448" t="str">
        <f>_xlfn.XLOOKUP(Table1[[#This Row],[Filmmaker_ID]],Email_Data!$A:$A,Email_Data!$G:$G,"Not Found")</f>
        <v>Not Found</v>
      </c>
    </row>
    <row r="1449" spans="1:14" x14ac:dyDescent="0.3">
      <c r="A1449" t="s">
        <v>3727</v>
      </c>
      <c r="B1449" t="s">
        <v>1161</v>
      </c>
      <c r="C1449" t="s">
        <v>6286</v>
      </c>
      <c r="D1449" t="s">
        <v>6305</v>
      </c>
      <c r="E1449" t="str">
        <f t="shared" si="110"/>
        <v>Australia</v>
      </c>
      <c r="F1449" s="1">
        <f t="shared" si="111"/>
        <v>50</v>
      </c>
      <c r="G1449">
        <v>0.2</v>
      </c>
      <c r="H1449" s="1">
        <f t="shared" si="112"/>
        <v>40</v>
      </c>
      <c r="I1449" s="3">
        <v>45895</v>
      </c>
      <c r="J1449" s="3" t="str">
        <f t="shared" si="113"/>
        <v>Tue</v>
      </c>
      <c r="K1449" s="2">
        <v>0.74236111111111114</v>
      </c>
      <c r="L1449">
        <f t="shared" si="114"/>
        <v>17</v>
      </c>
      <c r="M1449" t="str">
        <f>_xlfn.XLOOKUP(B1449,Email_Data!A:A,Email_Data!C:C,"Organic",0)</f>
        <v>Organic</v>
      </c>
      <c r="N1449" t="str">
        <f>_xlfn.XLOOKUP(Table1[[#This Row],[Filmmaker_ID]],Email_Data!$A:$A,Email_Data!$G:$G,"Not Found")</f>
        <v>Not Found</v>
      </c>
    </row>
    <row r="1450" spans="1:14" x14ac:dyDescent="0.3">
      <c r="A1450" t="s">
        <v>3728</v>
      </c>
      <c r="B1450" t="s">
        <v>1162</v>
      </c>
      <c r="C1450" t="s">
        <v>6286</v>
      </c>
      <c r="D1450" t="s">
        <v>6297</v>
      </c>
      <c r="E1450" t="str">
        <f t="shared" si="110"/>
        <v>India</v>
      </c>
      <c r="F1450" s="1">
        <f t="shared" si="111"/>
        <v>50</v>
      </c>
      <c r="G1450">
        <v>0</v>
      </c>
      <c r="H1450" s="1">
        <f t="shared" si="112"/>
        <v>50</v>
      </c>
      <c r="I1450" s="3">
        <v>45875</v>
      </c>
      <c r="J1450" s="3" t="str">
        <f t="shared" si="113"/>
        <v>Wed</v>
      </c>
      <c r="K1450" s="2">
        <v>0.44722222222222224</v>
      </c>
      <c r="L1450">
        <f t="shared" si="114"/>
        <v>10</v>
      </c>
      <c r="M1450">
        <f>_xlfn.XLOOKUP(B1450,Email_Data!A:A,Email_Data!C:C,"Organic",0)</f>
        <v>0</v>
      </c>
      <c r="N1450">
        <f>_xlfn.XLOOKUP(Table1[[#This Row],[Filmmaker_ID]],Email_Data!$A:$A,Email_Data!$G:$G,"Not Found")</f>
        <v>16</v>
      </c>
    </row>
    <row r="1451" spans="1:14" x14ac:dyDescent="0.3">
      <c r="A1451" t="s">
        <v>3729</v>
      </c>
      <c r="B1451" t="s">
        <v>1163</v>
      </c>
      <c r="C1451" t="s">
        <v>6289</v>
      </c>
      <c r="D1451" t="s">
        <v>6301</v>
      </c>
      <c r="E1451" t="str">
        <f t="shared" si="110"/>
        <v>Germany</v>
      </c>
      <c r="F1451" s="1">
        <f t="shared" si="111"/>
        <v>50</v>
      </c>
      <c r="G1451">
        <v>0.3</v>
      </c>
      <c r="H1451" s="1">
        <f t="shared" si="112"/>
        <v>35</v>
      </c>
      <c r="I1451" s="3">
        <v>45843</v>
      </c>
      <c r="J1451" s="3" t="str">
        <f t="shared" si="113"/>
        <v>Sat</v>
      </c>
      <c r="K1451" s="2">
        <v>0.59722222222222221</v>
      </c>
      <c r="L1451">
        <f t="shared" si="114"/>
        <v>14</v>
      </c>
      <c r="M1451">
        <f>_xlfn.XLOOKUP(B1451,Email_Data!A:A,Email_Data!C:C,"Organic",0)</f>
        <v>1</v>
      </c>
      <c r="N1451">
        <f>_xlfn.XLOOKUP(Table1[[#This Row],[Filmmaker_ID]],Email_Data!$A:$A,Email_Data!$G:$G,"Not Found")</f>
        <v>10</v>
      </c>
    </row>
    <row r="1452" spans="1:14" x14ac:dyDescent="0.3">
      <c r="A1452" t="s">
        <v>3730</v>
      </c>
      <c r="B1452" t="s">
        <v>1164</v>
      </c>
      <c r="C1452" t="s">
        <v>6281</v>
      </c>
      <c r="D1452" t="s">
        <v>6309</v>
      </c>
      <c r="E1452" t="str">
        <f t="shared" si="110"/>
        <v>France</v>
      </c>
      <c r="F1452" s="1">
        <f t="shared" si="111"/>
        <v>70</v>
      </c>
      <c r="G1452">
        <v>0</v>
      </c>
      <c r="H1452" s="1">
        <f t="shared" si="112"/>
        <v>70</v>
      </c>
      <c r="I1452" s="3">
        <v>45873</v>
      </c>
      <c r="J1452" s="3" t="str">
        <f t="shared" si="113"/>
        <v>Mon</v>
      </c>
      <c r="K1452" s="2">
        <v>0.69166666666666665</v>
      </c>
      <c r="L1452">
        <f t="shared" si="114"/>
        <v>16</v>
      </c>
      <c r="M1452">
        <f>_xlfn.XLOOKUP(B1452,Email_Data!A:A,Email_Data!C:C,"Organic",0)</f>
        <v>1</v>
      </c>
      <c r="N1452">
        <f>_xlfn.XLOOKUP(Table1[[#This Row],[Filmmaker_ID]],Email_Data!$A:$A,Email_Data!$G:$G,"Not Found")</f>
        <v>11</v>
      </c>
    </row>
    <row r="1453" spans="1:14" x14ac:dyDescent="0.3">
      <c r="A1453" t="s">
        <v>3731</v>
      </c>
      <c r="B1453" t="s">
        <v>411</v>
      </c>
      <c r="C1453" t="s">
        <v>6288</v>
      </c>
      <c r="D1453" t="s">
        <v>6299</v>
      </c>
      <c r="E1453" t="str">
        <f t="shared" si="110"/>
        <v>United Kingdom</v>
      </c>
      <c r="F1453" s="1">
        <f t="shared" si="111"/>
        <v>70</v>
      </c>
      <c r="G1453">
        <v>0</v>
      </c>
      <c r="H1453" s="1">
        <f t="shared" si="112"/>
        <v>70</v>
      </c>
      <c r="I1453" s="3">
        <v>45885</v>
      </c>
      <c r="J1453" s="3" t="str">
        <f t="shared" si="113"/>
        <v>Sat</v>
      </c>
      <c r="K1453" s="2">
        <v>0.6791666666666667</v>
      </c>
      <c r="L1453">
        <f t="shared" si="114"/>
        <v>16</v>
      </c>
      <c r="M1453">
        <f>_xlfn.XLOOKUP(B1453,Email_Data!A:A,Email_Data!C:C,"Organic",0)</f>
        <v>1</v>
      </c>
      <c r="N1453">
        <f>_xlfn.XLOOKUP(Table1[[#This Row],[Filmmaker_ID]],Email_Data!$A:$A,Email_Data!$G:$G,"Not Found")</f>
        <v>14</v>
      </c>
    </row>
    <row r="1454" spans="1:14" x14ac:dyDescent="0.3">
      <c r="A1454" t="s">
        <v>3732</v>
      </c>
      <c r="B1454" t="s">
        <v>1165</v>
      </c>
      <c r="C1454" t="s">
        <v>6285</v>
      </c>
      <c r="D1454" t="s">
        <v>6297</v>
      </c>
      <c r="E1454" t="str">
        <f t="shared" si="110"/>
        <v>India</v>
      </c>
      <c r="F1454" s="1">
        <f t="shared" si="111"/>
        <v>50</v>
      </c>
      <c r="G1454">
        <v>0.3</v>
      </c>
      <c r="H1454" s="1">
        <f t="shared" si="112"/>
        <v>35</v>
      </c>
      <c r="I1454" s="3">
        <v>45845</v>
      </c>
      <c r="J1454" s="3" t="str">
        <f t="shared" si="113"/>
        <v>Mon</v>
      </c>
      <c r="K1454" s="2">
        <v>0.70902777777777781</v>
      </c>
      <c r="L1454">
        <f t="shared" si="114"/>
        <v>17</v>
      </c>
      <c r="M1454" t="str">
        <f>_xlfn.XLOOKUP(B1454,Email_Data!A:A,Email_Data!C:C,"Organic",0)</f>
        <v>Organic</v>
      </c>
      <c r="N1454" t="str">
        <f>_xlfn.XLOOKUP(Table1[[#This Row],[Filmmaker_ID]],Email_Data!$A:$A,Email_Data!$G:$G,"Not Found")</f>
        <v>Not Found</v>
      </c>
    </row>
    <row r="1455" spans="1:14" x14ac:dyDescent="0.3">
      <c r="A1455" t="s">
        <v>3733</v>
      </c>
      <c r="B1455" t="s">
        <v>586</v>
      </c>
      <c r="C1455" t="s">
        <v>6286</v>
      </c>
      <c r="D1455" t="s">
        <v>6299</v>
      </c>
      <c r="E1455" t="str">
        <f t="shared" si="110"/>
        <v>United Kingdom</v>
      </c>
      <c r="F1455" s="1">
        <f t="shared" si="111"/>
        <v>50</v>
      </c>
      <c r="G1455">
        <v>0.2</v>
      </c>
      <c r="H1455" s="1">
        <f t="shared" si="112"/>
        <v>40</v>
      </c>
      <c r="I1455" s="3">
        <v>45885</v>
      </c>
      <c r="J1455" s="3" t="str">
        <f t="shared" si="113"/>
        <v>Sat</v>
      </c>
      <c r="K1455" s="2">
        <v>0.68819444444444444</v>
      </c>
      <c r="L1455">
        <f t="shared" si="114"/>
        <v>16</v>
      </c>
      <c r="M1455" t="str">
        <f>_xlfn.XLOOKUP(B1455,Email_Data!A:A,Email_Data!C:C,"Organic",0)</f>
        <v>Organic</v>
      </c>
      <c r="N1455" t="str">
        <f>_xlfn.XLOOKUP(Table1[[#This Row],[Filmmaker_ID]],Email_Data!$A:$A,Email_Data!$G:$G,"Not Found")</f>
        <v>Not Found</v>
      </c>
    </row>
    <row r="1456" spans="1:14" x14ac:dyDescent="0.3">
      <c r="A1456" t="s">
        <v>3734</v>
      </c>
      <c r="B1456" t="s">
        <v>939</v>
      </c>
      <c r="C1456" t="s">
        <v>6284</v>
      </c>
      <c r="D1456" t="s">
        <v>6295</v>
      </c>
      <c r="E1456" t="str">
        <f t="shared" si="110"/>
        <v>United States</v>
      </c>
      <c r="F1456" s="1">
        <f t="shared" si="111"/>
        <v>50</v>
      </c>
      <c r="G1456">
        <v>0.3</v>
      </c>
      <c r="H1456" s="1">
        <f t="shared" si="112"/>
        <v>35</v>
      </c>
      <c r="I1456" s="3">
        <v>45852</v>
      </c>
      <c r="J1456" s="3" t="str">
        <f t="shared" si="113"/>
        <v>Mon</v>
      </c>
      <c r="K1456" s="2">
        <v>0.69513888888888886</v>
      </c>
      <c r="L1456">
        <f t="shared" si="114"/>
        <v>16</v>
      </c>
      <c r="M1456">
        <f>_xlfn.XLOOKUP(B1456,Email_Data!A:A,Email_Data!C:C,"Organic",0)</f>
        <v>1</v>
      </c>
      <c r="N1456">
        <f>_xlfn.XLOOKUP(Table1[[#This Row],[Filmmaker_ID]],Email_Data!$A:$A,Email_Data!$G:$G,"Not Found")</f>
        <v>17</v>
      </c>
    </row>
    <row r="1457" spans="1:14" x14ac:dyDescent="0.3">
      <c r="A1457" t="s">
        <v>3735</v>
      </c>
      <c r="B1457" t="s">
        <v>1166</v>
      </c>
      <c r="C1457" t="s">
        <v>6284</v>
      </c>
      <c r="D1457" t="s">
        <v>6299</v>
      </c>
      <c r="E1457" t="str">
        <f t="shared" si="110"/>
        <v>United Kingdom</v>
      </c>
      <c r="F1457" s="1">
        <f t="shared" si="111"/>
        <v>50</v>
      </c>
      <c r="G1457">
        <v>0.1</v>
      </c>
      <c r="H1457" s="1">
        <f t="shared" si="112"/>
        <v>45</v>
      </c>
      <c r="I1457" s="3">
        <v>45847</v>
      </c>
      <c r="J1457" s="3" t="str">
        <f t="shared" si="113"/>
        <v>Wed</v>
      </c>
      <c r="K1457" s="2">
        <v>0.54861111111111116</v>
      </c>
      <c r="L1457">
        <f t="shared" si="114"/>
        <v>13</v>
      </c>
      <c r="M1457" t="str">
        <f>_xlfn.XLOOKUP(B1457,Email_Data!A:A,Email_Data!C:C,"Organic",0)</f>
        <v>Organic</v>
      </c>
      <c r="N1457" t="str">
        <f>_xlfn.XLOOKUP(Table1[[#This Row],[Filmmaker_ID]],Email_Data!$A:$A,Email_Data!$G:$G,"Not Found")</f>
        <v>Not Found</v>
      </c>
    </row>
    <row r="1458" spans="1:14" x14ac:dyDescent="0.3">
      <c r="A1458" t="s">
        <v>3736</v>
      </c>
      <c r="B1458" t="s">
        <v>1167</v>
      </c>
      <c r="C1458" t="s">
        <v>6287</v>
      </c>
      <c r="D1458" t="s">
        <v>6311</v>
      </c>
      <c r="E1458" t="str">
        <f t="shared" si="110"/>
        <v>Mexico</v>
      </c>
      <c r="F1458" s="1">
        <f t="shared" si="111"/>
        <v>50</v>
      </c>
      <c r="G1458">
        <v>0</v>
      </c>
      <c r="H1458" s="1">
        <f t="shared" si="112"/>
        <v>50</v>
      </c>
      <c r="I1458" s="3">
        <v>45841</v>
      </c>
      <c r="J1458" s="3" t="str">
        <f t="shared" si="113"/>
        <v>Thu</v>
      </c>
      <c r="K1458" s="2">
        <v>0.63611111111111107</v>
      </c>
      <c r="L1458">
        <f t="shared" si="114"/>
        <v>15</v>
      </c>
      <c r="M1458">
        <f>_xlfn.XLOOKUP(B1458,Email_Data!A:A,Email_Data!C:C,"Organic",0)</f>
        <v>0</v>
      </c>
      <c r="N1458">
        <f>_xlfn.XLOOKUP(Table1[[#This Row],[Filmmaker_ID]],Email_Data!$A:$A,Email_Data!$G:$G,"Not Found")</f>
        <v>15</v>
      </c>
    </row>
    <row r="1459" spans="1:14" x14ac:dyDescent="0.3">
      <c r="A1459" t="s">
        <v>3737</v>
      </c>
      <c r="B1459" t="s">
        <v>1168</v>
      </c>
      <c r="C1459" t="s">
        <v>6291</v>
      </c>
      <c r="D1459" t="s">
        <v>6317</v>
      </c>
      <c r="E1459" t="str">
        <f t="shared" si="110"/>
        <v>Others</v>
      </c>
      <c r="F1459" s="1">
        <f t="shared" si="111"/>
        <v>50</v>
      </c>
      <c r="G1459">
        <v>0</v>
      </c>
      <c r="H1459" s="1">
        <f t="shared" si="112"/>
        <v>50</v>
      </c>
      <c r="I1459" s="3">
        <v>45877</v>
      </c>
      <c r="J1459" s="3" t="str">
        <f t="shared" si="113"/>
        <v>Fri</v>
      </c>
      <c r="K1459" s="2">
        <v>0.66249999999999998</v>
      </c>
      <c r="L1459">
        <f t="shared" si="114"/>
        <v>15</v>
      </c>
      <c r="M1459" t="str">
        <f>_xlfn.XLOOKUP(B1459,Email_Data!A:A,Email_Data!C:C,"Organic",0)</f>
        <v>Organic</v>
      </c>
      <c r="N1459" t="str">
        <f>_xlfn.XLOOKUP(Table1[[#This Row],[Filmmaker_ID]],Email_Data!$A:$A,Email_Data!$G:$G,"Not Found")</f>
        <v>Not Found</v>
      </c>
    </row>
    <row r="1460" spans="1:14" x14ac:dyDescent="0.3">
      <c r="A1460" t="s">
        <v>3738</v>
      </c>
      <c r="B1460" t="s">
        <v>1169</v>
      </c>
      <c r="C1460" t="s">
        <v>6282</v>
      </c>
      <c r="D1460" t="s">
        <v>6297</v>
      </c>
      <c r="E1460" t="str">
        <f t="shared" si="110"/>
        <v>India</v>
      </c>
      <c r="F1460" s="1">
        <f t="shared" si="111"/>
        <v>70</v>
      </c>
      <c r="G1460">
        <v>0.4</v>
      </c>
      <c r="H1460" s="1">
        <f t="shared" si="112"/>
        <v>42</v>
      </c>
      <c r="I1460" s="3">
        <v>45870</v>
      </c>
      <c r="J1460" s="3" t="str">
        <f t="shared" si="113"/>
        <v>Fri</v>
      </c>
      <c r="K1460" s="2">
        <v>0.56319444444444444</v>
      </c>
      <c r="L1460">
        <f t="shared" si="114"/>
        <v>13</v>
      </c>
      <c r="M1460" t="str">
        <f>_xlfn.XLOOKUP(B1460,Email_Data!A:A,Email_Data!C:C,"Organic",0)</f>
        <v>Organic</v>
      </c>
      <c r="N1460" t="str">
        <f>_xlfn.XLOOKUP(Table1[[#This Row],[Filmmaker_ID]],Email_Data!$A:$A,Email_Data!$G:$G,"Not Found")</f>
        <v>Not Found</v>
      </c>
    </row>
    <row r="1461" spans="1:14" x14ac:dyDescent="0.3">
      <c r="A1461" t="s">
        <v>3739</v>
      </c>
      <c r="B1461" t="s">
        <v>1170</v>
      </c>
      <c r="C1461" t="s">
        <v>6288</v>
      </c>
      <c r="D1461" t="s">
        <v>6317</v>
      </c>
      <c r="E1461" t="str">
        <f t="shared" si="110"/>
        <v>Others</v>
      </c>
      <c r="F1461" s="1">
        <f t="shared" si="111"/>
        <v>70</v>
      </c>
      <c r="G1461">
        <v>0.4</v>
      </c>
      <c r="H1461" s="1">
        <f t="shared" si="112"/>
        <v>42</v>
      </c>
      <c r="I1461" s="3">
        <v>45839</v>
      </c>
      <c r="J1461" s="3" t="str">
        <f t="shared" si="113"/>
        <v>Tue</v>
      </c>
      <c r="K1461" s="2">
        <v>0.74861111111111112</v>
      </c>
      <c r="L1461">
        <f t="shared" si="114"/>
        <v>17</v>
      </c>
      <c r="M1461">
        <f>_xlfn.XLOOKUP(B1461,Email_Data!A:A,Email_Data!C:C,"Organic",0)</f>
        <v>0</v>
      </c>
      <c r="N1461">
        <f>_xlfn.XLOOKUP(Table1[[#This Row],[Filmmaker_ID]],Email_Data!$A:$A,Email_Data!$G:$G,"Not Found")</f>
        <v>13</v>
      </c>
    </row>
    <row r="1462" spans="1:14" x14ac:dyDescent="0.3">
      <c r="A1462" t="s">
        <v>3740</v>
      </c>
      <c r="B1462" t="s">
        <v>1171</v>
      </c>
      <c r="C1462" t="s">
        <v>6283</v>
      </c>
      <c r="D1462" t="s">
        <v>6309</v>
      </c>
      <c r="E1462" t="str">
        <f t="shared" si="110"/>
        <v>France</v>
      </c>
      <c r="F1462" s="1">
        <f t="shared" si="111"/>
        <v>80</v>
      </c>
      <c r="G1462">
        <v>0.1</v>
      </c>
      <c r="H1462" s="1">
        <f t="shared" si="112"/>
        <v>72</v>
      </c>
      <c r="I1462" s="3">
        <v>45845</v>
      </c>
      <c r="J1462" s="3" t="str">
        <f t="shared" si="113"/>
        <v>Mon</v>
      </c>
      <c r="K1462" s="2">
        <v>0.68819444444444444</v>
      </c>
      <c r="L1462">
        <f t="shared" si="114"/>
        <v>16</v>
      </c>
      <c r="M1462">
        <f>_xlfn.XLOOKUP(B1462,Email_Data!A:A,Email_Data!C:C,"Organic",0)</f>
        <v>0</v>
      </c>
      <c r="N1462">
        <f>_xlfn.XLOOKUP(Table1[[#This Row],[Filmmaker_ID]],Email_Data!$A:$A,Email_Data!$G:$G,"Not Found")</f>
        <v>14</v>
      </c>
    </row>
    <row r="1463" spans="1:14" x14ac:dyDescent="0.3">
      <c r="A1463" t="s">
        <v>3741</v>
      </c>
      <c r="B1463" t="s">
        <v>1172</v>
      </c>
      <c r="C1463" t="s">
        <v>6286</v>
      </c>
      <c r="D1463" t="s">
        <v>6297</v>
      </c>
      <c r="E1463" t="str">
        <f t="shared" si="110"/>
        <v>India</v>
      </c>
      <c r="F1463" s="1">
        <f t="shared" si="111"/>
        <v>50</v>
      </c>
      <c r="G1463">
        <v>0.3</v>
      </c>
      <c r="H1463" s="1">
        <f t="shared" si="112"/>
        <v>35</v>
      </c>
      <c r="I1463" s="3">
        <v>45865</v>
      </c>
      <c r="J1463" s="3" t="str">
        <f t="shared" si="113"/>
        <v>Sun</v>
      </c>
      <c r="K1463" s="2">
        <v>0.59444444444444444</v>
      </c>
      <c r="L1463">
        <f t="shared" si="114"/>
        <v>14</v>
      </c>
      <c r="M1463" t="str">
        <f>_xlfn.XLOOKUP(B1463,Email_Data!A:A,Email_Data!C:C,"Organic",0)</f>
        <v>Organic</v>
      </c>
      <c r="N1463" t="str">
        <f>_xlfn.XLOOKUP(Table1[[#This Row],[Filmmaker_ID]],Email_Data!$A:$A,Email_Data!$G:$G,"Not Found")</f>
        <v>Not Found</v>
      </c>
    </row>
    <row r="1464" spans="1:14" x14ac:dyDescent="0.3">
      <c r="A1464" t="s">
        <v>3742</v>
      </c>
      <c r="B1464" t="s">
        <v>1173</v>
      </c>
      <c r="C1464" t="s">
        <v>6291</v>
      </c>
      <c r="D1464" t="s">
        <v>6307</v>
      </c>
      <c r="E1464" t="str">
        <f t="shared" si="110"/>
        <v>Brazil</v>
      </c>
      <c r="F1464" s="1">
        <f t="shared" si="111"/>
        <v>50</v>
      </c>
      <c r="G1464">
        <v>0.4</v>
      </c>
      <c r="H1464" s="1">
        <f t="shared" si="112"/>
        <v>30</v>
      </c>
      <c r="I1464" s="3">
        <v>45865</v>
      </c>
      <c r="J1464" s="3" t="str">
        <f t="shared" si="113"/>
        <v>Sun</v>
      </c>
      <c r="K1464" s="2">
        <v>0.57361111111111107</v>
      </c>
      <c r="L1464">
        <f t="shared" si="114"/>
        <v>13</v>
      </c>
      <c r="M1464">
        <f>_xlfn.XLOOKUP(B1464,Email_Data!A:A,Email_Data!C:C,"Organic",0)</f>
        <v>0</v>
      </c>
      <c r="N1464">
        <f>_xlfn.XLOOKUP(Table1[[#This Row],[Filmmaker_ID]],Email_Data!$A:$A,Email_Data!$G:$G,"Not Found")</f>
        <v>17</v>
      </c>
    </row>
    <row r="1465" spans="1:14" x14ac:dyDescent="0.3">
      <c r="A1465" t="s">
        <v>3743</v>
      </c>
      <c r="B1465" t="s">
        <v>1174</v>
      </c>
      <c r="C1465" t="s">
        <v>6285</v>
      </c>
      <c r="D1465" t="s">
        <v>6307</v>
      </c>
      <c r="E1465" t="str">
        <f t="shared" si="110"/>
        <v>Brazil</v>
      </c>
      <c r="F1465" s="1">
        <f t="shared" si="111"/>
        <v>50</v>
      </c>
      <c r="G1465">
        <v>0</v>
      </c>
      <c r="H1465" s="1">
        <f t="shared" si="112"/>
        <v>50</v>
      </c>
      <c r="I1465" s="3">
        <v>45896</v>
      </c>
      <c r="J1465" s="3" t="str">
        <f t="shared" si="113"/>
        <v>Wed</v>
      </c>
      <c r="K1465" s="2">
        <v>0.63124999999999998</v>
      </c>
      <c r="L1465">
        <f t="shared" si="114"/>
        <v>15</v>
      </c>
      <c r="M1465" t="str">
        <f>_xlfn.XLOOKUP(B1465,Email_Data!A:A,Email_Data!C:C,"Organic",0)</f>
        <v>Organic</v>
      </c>
      <c r="N1465" t="str">
        <f>_xlfn.XLOOKUP(Table1[[#This Row],[Filmmaker_ID]],Email_Data!$A:$A,Email_Data!$G:$G,"Not Found")</f>
        <v>Not Found</v>
      </c>
    </row>
    <row r="1466" spans="1:14" x14ac:dyDescent="0.3">
      <c r="A1466" t="s">
        <v>3744</v>
      </c>
      <c r="B1466" t="s">
        <v>1175</v>
      </c>
      <c r="C1466" t="s">
        <v>6289</v>
      </c>
      <c r="D1466" t="s">
        <v>6295</v>
      </c>
      <c r="E1466" t="str">
        <f t="shared" si="110"/>
        <v>United States</v>
      </c>
      <c r="F1466" s="1">
        <f t="shared" si="111"/>
        <v>50</v>
      </c>
      <c r="G1466">
        <v>0.2</v>
      </c>
      <c r="H1466" s="1">
        <f t="shared" si="112"/>
        <v>40</v>
      </c>
      <c r="I1466" s="3">
        <v>45872</v>
      </c>
      <c r="J1466" s="3" t="str">
        <f t="shared" si="113"/>
        <v>Sun</v>
      </c>
      <c r="K1466" s="2">
        <v>0.74722222222222223</v>
      </c>
      <c r="L1466">
        <f t="shared" si="114"/>
        <v>17</v>
      </c>
      <c r="M1466">
        <f>_xlfn.XLOOKUP(B1466,Email_Data!A:A,Email_Data!C:C,"Organic",0)</f>
        <v>0</v>
      </c>
      <c r="N1466">
        <f>_xlfn.XLOOKUP(Table1[[#This Row],[Filmmaker_ID]],Email_Data!$A:$A,Email_Data!$G:$G,"Not Found")</f>
        <v>14</v>
      </c>
    </row>
    <row r="1467" spans="1:14" x14ac:dyDescent="0.3">
      <c r="A1467" t="s">
        <v>3745</v>
      </c>
      <c r="B1467" t="s">
        <v>656</v>
      </c>
      <c r="C1467" t="s">
        <v>6284</v>
      </c>
      <c r="D1467" t="s">
        <v>6303</v>
      </c>
      <c r="E1467" t="str">
        <f t="shared" si="110"/>
        <v>Canada</v>
      </c>
      <c r="F1467" s="1">
        <f t="shared" si="111"/>
        <v>50</v>
      </c>
      <c r="G1467">
        <v>0.2</v>
      </c>
      <c r="H1467" s="1">
        <f t="shared" si="112"/>
        <v>40</v>
      </c>
      <c r="I1467" s="3">
        <v>45849</v>
      </c>
      <c r="J1467" s="3" t="str">
        <f t="shared" si="113"/>
        <v>Fri</v>
      </c>
      <c r="K1467" s="2">
        <v>0.47638888888888886</v>
      </c>
      <c r="L1467">
        <f t="shared" si="114"/>
        <v>11</v>
      </c>
      <c r="M1467">
        <f>_xlfn.XLOOKUP(B1467,Email_Data!A:A,Email_Data!C:C,"Organic",0)</f>
        <v>0</v>
      </c>
      <c r="N1467">
        <f>_xlfn.XLOOKUP(Table1[[#This Row],[Filmmaker_ID]],Email_Data!$A:$A,Email_Data!$G:$G,"Not Found")</f>
        <v>19</v>
      </c>
    </row>
    <row r="1468" spans="1:14" x14ac:dyDescent="0.3">
      <c r="A1468" t="s">
        <v>3746</v>
      </c>
      <c r="B1468" t="s">
        <v>562</v>
      </c>
      <c r="C1468" t="s">
        <v>6292</v>
      </c>
      <c r="D1468" t="s">
        <v>6301</v>
      </c>
      <c r="E1468" t="str">
        <f t="shared" si="110"/>
        <v>Germany</v>
      </c>
      <c r="F1468" s="1">
        <f t="shared" si="111"/>
        <v>80</v>
      </c>
      <c r="G1468">
        <v>0.1</v>
      </c>
      <c r="H1468" s="1">
        <f t="shared" si="112"/>
        <v>72</v>
      </c>
      <c r="I1468" s="3">
        <v>45876</v>
      </c>
      <c r="J1468" s="3" t="str">
        <f t="shared" si="113"/>
        <v>Thu</v>
      </c>
      <c r="K1468" s="2">
        <v>0.44513888888888886</v>
      </c>
      <c r="L1468">
        <f t="shared" si="114"/>
        <v>10</v>
      </c>
      <c r="M1468">
        <f>_xlfn.XLOOKUP(B1468,Email_Data!A:A,Email_Data!C:C,"Organic",0)</f>
        <v>0</v>
      </c>
      <c r="N1468">
        <f>_xlfn.XLOOKUP(Table1[[#This Row],[Filmmaker_ID]],Email_Data!$A:$A,Email_Data!$G:$G,"Not Found")</f>
        <v>9</v>
      </c>
    </row>
    <row r="1469" spans="1:14" x14ac:dyDescent="0.3">
      <c r="A1469" t="s">
        <v>3747</v>
      </c>
      <c r="B1469" t="s">
        <v>1176</v>
      </c>
      <c r="C1469" t="s">
        <v>6286</v>
      </c>
      <c r="D1469" t="s">
        <v>6309</v>
      </c>
      <c r="E1469" t="str">
        <f t="shared" si="110"/>
        <v>France</v>
      </c>
      <c r="F1469" s="1">
        <f t="shared" si="111"/>
        <v>50</v>
      </c>
      <c r="G1469">
        <v>0.3</v>
      </c>
      <c r="H1469" s="1">
        <f t="shared" si="112"/>
        <v>35</v>
      </c>
      <c r="I1469" s="3">
        <v>45861</v>
      </c>
      <c r="J1469" s="3" t="str">
        <f t="shared" si="113"/>
        <v>Wed</v>
      </c>
      <c r="K1469" s="2">
        <v>0.58402777777777781</v>
      </c>
      <c r="L1469">
        <f t="shared" si="114"/>
        <v>14</v>
      </c>
      <c r="M1469">
        <f>_xlfn.XLOOKUP(B1469,Email_Data!A:A,Email_Data!C:C,"Organic",0)</f>
        <v>0</v>
      </c>
      <c r="N1469">
        <f>_xlfn.XLOOKUP(Table1[[#This Row],[Filmmaker_ID]],Email_Data!$A:$A,Email_Data!$G:$G,"Not Found")</f>
        <v>9</v>
      </c>
    </row>
    <row r="1470" spans="1:14" x14ac:dyDescent="0.3">
      <c r="A1470" t="s">
        <v>3748</v>
      </c>
      <c r="B1470" t="s">
        <v>1177</v>
      </c>
      <c r="C1470" t="s">
        <v>6292</v>
      </c>
      <c r="D1470" t="s">
        <v>6305</v>
      </c>
      <c r="E1470" t="str">
        <f t="shared" si="110"/>
        <v>Australia</v>
      </c>
      <c r="F1470" s="1">
        <f t="shared" si="111"/>
        <v>80</v>
      </c>
      <c r="G1470">
        <v>0.3</v>
      </c>
      <c r="H1470" s="1">
        <f t="shared" si="112"/>
        <v>56</v>
      </c>
      <c r="I1470" s="3">
        <v>45857</v>
      </c>
      <c r="J1470" s="3" t="str">
        <f t="shared" si="113"/>
        <v>Sat</v>
      </c>
      <c r="K1470" s="2">
        <v>0.59305555555555556</v>
      </c>
      <c r="L1470">
        <f t="shared" si="114"/>
        <v>14</v>
      </c>
      <c r="M1470">
        <f>_xlfn.XLOOKUP(B1470,Email_Data!A:A,Email_Data!C:C,"Organic",0)</f>
        <v>1</v>
      </c>
      <c r="N1470">
        <f>_xlfn.XLOOKUP(Table1[[#This Row],[Filmmaker_ID]],Email_Data!$A:$A,Email_Data!$G:$G,"Not Found")</f>
        <v>16</v>
      </c>
    </row>
    <row r="1471" spans="1:14" x14ac:dyDescent="0.3">
      <c r="A1471" t="s">
        <v>3749</v>
      </c>
      <c r="B1471" t="s">
        <v>1178</v>
      </c>
      <c r="C1471" t="s">
        <v>6283</v>
      </c>
      <c r="D1471" t="s">
        <v>6299</v>
      </c>
      <c r="E1471" t="str">
        <f t="shared" si="110"/>
        <v>United Kingdom</v>
      </c>
      <c r="F1471" s="1">
        <f t="shared" si="111"/>
        <v>80</v>
      </c>
      <c r="G1471">
        <v>0</v>
      </c>
      <c r="H1471" s="1">
        <f t="shared" si="112"/>
        <v>80</v>
      </c>
      <c r="I1471" s="3">
        <v>45847</v>
      </c>
      <c r="J1471" s="3" t="str">
        <f t="shared" si="113"/>
        <v>Wed</v>
      </c>
      <c r="K1471" s="2">
        <v>0.41388888888888886</v>
      </c>
      <c r="L1471">
        <f t="shared" si="114"/>
        <v>9</v>
      </c>
      <c r="M1471">
        <f>_xlfn.XLOOKUP(B1471,Email_Data!A:A,Email_Data!C:C,"Organic",0)</f>
        <v>0</v>
      </c>
      <c r="N1471">
        <f>_xlfn.XLOOKUP(Table1[[#This Row],[Filmmaker_ID]],Email_Data!$A:$A,Email_Data!$G:$G,"Not Found")</f>
        <v>7</v>
      </c>
    </row>
    <row r="1472" spans="1:14" x14ac:dyDescent="0.3">
      <c r="A1472" t="s">
        <v>3750</v>
      </c>
      <c r="B1472" t="s">
        <v>1179</v>
      </c>
      <c r="C1472" t="s">
        <v>6281</v>
      </c>
      <c r="D1472" t="s">
        <v>6311</v>
      </c>
      <c r="E1472" t="str">
        <f t="shared" si="110"/>
        <v>Mexico</v>
      </c>
      <c r="F1472" s="1">
        <f t="shared" si="111"/>
        <v>70</v>
      </c>
      <c r="G1472">
        <v>0.2</v>
      </c>
      <c r="H1472" s="1">
        <f t="shared" si="112"/>
        <v>56</v>
      </c>
      <c r="I1472" s="3">
        <v>45843</v>
      </c>
      <c r="J1472" s="3" t="str">
        <f t="shared" si="113"/>
        <v>Sat</v>
      </c>
      <c r="K1472" s="2">
        <v>0.50277777777777777</v>
      </c>
      <c r="L1472">
        <f t="shared" si="114"/>
        <v>12</v>
      </c>
      <c r="M1472">
        <f>_xlfn.XLOOKUP(B1472,Email_Data!A:A,Email_Data!C:C,"Organic",0)</f>
        <v>0</v>
      </c>
      <c r="N1472">
        <f>_xlfn.XLOOKUP(Table1[[#This Row],[Filmmaker_ID]],Email_Data!$A:$A,Email_Data!$G:$G,"Not Found")</f>
        <v>7</v>
      </c>
    </row>
    <row r="1473" spans="1:14" x14ac:dyDescent="0.3">
      <c r="A1473" t="s">
        <v>3751</v>
      </c>
      <c r="B1473" t="s">
        <v>87</v>
      </c>
      <c r="C1473" t="s">
        <v>6287</v>
      </c>
      <c r="D1473" t="s">
        <v>6301</v>
      </c>
      <c r="E1473" t="str">
        <f t="shared" si="110"/>
        <v>Germany</v>
      </c>
      <c r="F1473" s="1">
        <f t="shared" si="111"/>
        <v>50</v>
      </c>
      <c r="G1473">
        <v>0.2</v>
      </c>
      <c r="H1473" s="1">
        <f t="shared" si="112"/>
        <v>40</v>
      </c>
      <c r="I1473" s="3">
        <v>45897</v>
      </c>
      <c r="J1473" s="3" t="str">
        <f t="shared" si="113"/>
        <v>Thu</v>
      </c>
      <c r="K1473" s="2">
        <v>0.64027777777777772</v>
      </c>
      <c r="L1473">
        <f t="shared" si="114"/>
        <v>15</v>
      </c>
      <c r="M1473">
        <f>_xlfn.XLOOKUP(B1473,Email_Data!A:A,Email_Data!C:C,"Organic",0)</f>
        <v>1</v>
      </c>
      <c r="N1473">
        <f>_xlfn.XLOOKUP(Table1[[#This Row],[Filmmaker_ID]],Email_Data!$A:$A,Email_Data!$G:$G,"Not Found")</f>
        <v>17</v>
      </c>
    </row>
    <row r="1474" spans="1:14" x14ac:dyDescent="0.3">
      <c r="A1474" t="s">
        <v>3752</v>
      </c>
      <c r="B1474" t="s">
        <v>654</v>
      </c>
      <c r="C1474" t="s">
        <v>6287</v>
      </c>
      <c r="D1474" t="s">
        <v>6309</v>
      </c>
      <c r="E1474" t="str">
        <f t="shared" ref="E1474:E1537" si="115">VLOOKUP(D1474,CODECHECK,2,FALSE)</f>
        <v>France</v>
      </c>
      <c r="F1474" s="1">
        <f t="shared" ref="F1474:F1537" si="116">VLOOKUP(C1474,Pricelist,2,FALSE)</f>
        <v>50</v>
      </c>
      <c r="G1474">
        <v>0.3</v>
      </c>
      <c r="H1474" s="1">
        <f t="shared" ref="H1474:H1537" si="117">F1474-(G1474*F1474)</f>
        <v>35</v>
      </c>
      <c r="I1474" s="3">
        <v>45847</v>
      </c>
      <c r="J1474" s="3" t="str">
        <f t="shared" ref="J1474:J1537" si="118">TEXT(I1474,"ddd")</f>
        <v>Wed</v>
      </c>
      <c r="K1474" s="2">
        <v>0.59791666666666665</v>
      </c>
      <c r="L1474">
        <f t="shared" ref="L1474:L1537" si="119">HOUR(K1474)</f>
        <v>14</v>
      </c>
      <c r="M1474" t="str">
        <f>_xlfn.XLOOKUP(B1474,Email_Data!A:A,Email_Data!C:C,"Organic",0)</f>
        <v>Organic</v>
      </c>
      <c r="N1474" t="str">
        <f>_xlfn.XLOOKUP(Table1[[#This Row],[Filmmaker_ID]],Email_Data!$A:$A,Email_Data!$G:$G,"Not Found")</f>
        <v>Not Found</v>
      </c>
    </row>
    <row r="1475" spans="1:14" x14ac:dyDescent="0.3">
      <c r="A1475" t="s">
        <v>3753</v>
      </c>
      <c r="B1475" t="s">
        <v>1180</v>
      </c>
      <c r="C1475" t="s">
        <v>6284</v>
      </c>
      <c r="D1475" t="s">
        <v>6303</v>
      </c>
      <c r="E1475" t="str">
        <f t="shared" si="115"/>
        <v>Canada</v>
      </c>
      <c r="F1475" s="1">
        <f t="shared" si="116"/>
        <v>50</v>
      </c>
      <c r="G1475">
        <v>0.4</v>
      </c>
      <c r="H1475" s="1">
        <f t="shared" si="117"/>
        <v>30</v>
      </c>
      <c r="I1475" s="3">
        <v>45861</v>
      </c>
      <c r="J1475" s="3" t="str">
        <f t="shared" si="118"/>
        <v>Wed</v>
      </c>
      <c r="K1475" s="2">
        <v>0.63194444444444442</v>
      </c>
      <c r="L1475">
        <f t="shared" si="119"/>
        <v>15</v>
      </c>
      <c r="M1475">
        <f>_xlfn.XLOOKUP(B1475,Email_Data!A:A,Email_Data!C:C,"Organic",0)</f>
        <v>0</v>
      </c>
      <c r="N1475">
        <f>_xlfn.XLOOKUP(Table1[[#This Row],[Filmmaker_ID]],Email_Data!$A:$A,Email_Data!$G:$G,"Not Found")</f>
        <v>13</v>
      </c>
    </row>
    <row r="1476" spans="1:14" x14ac:dyDescent="0.3">
      <c r="A1476" t="s">
        <v>3754</v>
      </c>
      <c r="B1476" t="s">
        <v>1181</v>
      </c>
      <c r="C1476" t="s">
        <v>6285</v>
      </c>
      <c r="D1476" t="s">
        <v>6315</v>
      </c>
      <c r="E1476" t="str">
        <f t="shared" si="115"/>
        <v>Nigeria</v>
      </c>
      <c r="F1476" s="1">
        <f t="shared" si="116"/>
        <v>50</v>
      </c>
      <c r="G1476">
        <v>0.3</v>
      </c>
      <c r="H1476" s="1">
        <f t="shared" si="117"/>
        <v>35</v>
      </c>
      <c r="I1476" s="3">
        <v>45842</v>
      </c>
      <c r="J1476" s="3" t="str">
        <f t="shared" si="118"/>
        <v>Fri</v>
      </c>
      <c r="K1476" s="2">
        <v>0.43333333333333335</v>
      </c>
      <c r="L1476">
        <f t="shared" si="119"/>
        <v>10</v>
      </c>
      <c r="M1476" t="str">
        <f>_xlfn.XLOOKUP(B1476,Email_Data!A:A,Email_Data!C:C,"Organic",0)</f>
        <v>Organic</v>
      </c>
      <c r="N1476" t="str">
        <f>_xlfn.XLOOKUP(Table1[[#This Row],[Filmmaker_ID]],Email_Data!$A:$A,Email_Data!$G:$G,"Not Found")</f>
        <v>Not Found</v>
      </c>
    </row>
    <row r="1477" spans="1:14" x14ac:dyDescent="0.3">
      <c r="A1477" t="s">
        <v>3755</v>
      </c>
      <c r="B1477" t="s">
        <v>1182</v>
      </c>
      <c r="C1477" t="s">
        <v>6288</v>
      </c>
      <c r="D1477" t="s">
        <v>6311</v>
      </c>
      <c r="E1477" t="str">
        <f t="shared" si="115"/>
        <v>Mexico</v>
      </c>
      <c r="F1477" s="1">
        <f t="shared" si="116"/>
        <v>70</v>
      </c>
      <c r="G1477">
        <v>0</v>
      </c>
      <c r="H1477" s="1">
        <f t="shared" si="117"/>
        <v>70</v>
      </c>
      <c r="I1477" s="3">
        <v>45878</v>
      </c>
      <c r="J1477" s="3" t="str">
        <f t="shared" si="118"/>
        <v>Sat</v>
      </c>
      <c r="K1477" s="2">
        <v>0.4465277777777778</v>
      </c>
      <c r="L1477">
        <f t="shared" si="119"/>
        <v>10</v>
      </c>
      <c r="M1477">
        <f>_xlfn.XLOOKUP(B1477,Email_Data!A:A,Email_Data!C:C,"Organic",0)</f>
        <v>1</v>
      </c>
      <c r="N1477">
        <f>_xlfn.XLOOKUP(Table1[[#This Row],[Filmmaker_ID]],Email_Data!$A:$A,Email_Data!$G:$G,"Not Found")</f>
        <v>19</v>
      </c>
    </row>
    <row r="1478" spans="1:14" x14ac:dyDescent="0.3">
      <c r="A1478" t="s">
        <v>3756</v>
      </c>
      <c r="B1478" t="s">
        <v>791</v>
      </c>
      <c r="C1478" t="s">
        <v>6287</v>
      </c>
      <c r="D1478" t="s">
        <v>6295</v>
      </c>
      <c r="E1478" t="str">
        <f t="shared" si="115"/>
        <v>United States</v>
      </c>
      <c r="F1478" s="1">
        <f t="shared" si="116"/>
        <v>50</v>
      </c>
      <c r="G1478">
        <v>0.3</v>
      </c>
      <c r="H1478" s="1">
        <f t="shared" si="117"/>
        <v>35</v>
      </c>
      <c r="I1478" s="3">
        <v>45880</v>
      </c>
      <c r="J1478" s="3" t="str">
        <f t="shared" si="118"/>
        <v>Mon</v>
      </c>
      <c r="K1478" s="2">
        <v>0.64513888888888893</v>
      </c>
      <c r="L1478">
        <f t="shared" si="119"/>
        <v>15</v>
      </c>
      <c r="M1478">
        <f>_xlfn.XLOOKUP(B1478,Email_Data!A:A,Email_Data!C:C,"Organic",0)</f>
        <v>1</v>
      </c>
      <c r="N1478">
        <f>_xlfn.XLOOKUP(Table1[[#This Row],[Filmmaker_ID]],Email_Data!$A:$A,Email_Data!$G:$G,"Not Found")</f>
        <v>14</v>
      </c>
    </row>
    <row r="1479" spans="1:14" x14ac:dyDescent="0.3">
      <c r="A1479" t="s">
        <v>3757</v>
      </c>
      <c r="B1479" t="s">
        <v>1183</v>
      </c>
      <c r="C1479" t="s">
        <v>6292</v>
      </c>
      <c r="D1479" t="s">
        <v>6309</v>
      </c>
      <c r="E1479" t="str">
        <f t="shared" si="115"/>
        <v>France</v>
      </c>
      <c r="F1479" s="1">
        <f t="shared" si="116"/>
        <v>80</v>
      </c>
      <c r="G1479">
        <v>0.2</v>
      </c>
      <c r="H1479" s="1">
        <f t="shared" si="117"/>
        <v>64</v>
      </c>
      <c r="I1479" s="3">
        <v>45847</v>
      </c>
      <c r="J1479" s="3" t="str">
        <f t="shared" si="118"/>
        <v>Wed</v>
      </c>
      <c r="K1479" s="2">
        <v>0.47291666666666665</v>
      </c>
      <c r="L1479">
        <f t="shared" si="119"/>
        <v>11</v>
      </c>
      <c r="M1479">
        <f>_xlfn.XLOOKUP(B1479,Email_Data!A:A,Email_Data!C:C,"Organic",0)</f>
        <v>0</v>
      </c>
      <c r="N1479">
        <f>_xlfn.XLOOKUP(Table1[[#This Row],[Filmmaker_ID]],Email_Data!$A:$A,Email_Data!$G:$G,"Not Found")</f>
        <v>12</v>
      </c>
    </row>
    <row r="1480" spans="1:14" x14ac:dyDescent="0.3">
      <c r="A1480" t="s">
        <v>3758</v>
      </c>
      <c r="B1480" t="s">
        <v>300</v>
      </c>
      <c r="C1480" t="s">
        <v>6282</v>
      </c>
      <c r="D1480" t="s">
        <v>6317</v>
      </c>
      <c r="E1480" t="str">
        <f t="shared" si="115"/>
        <v>Others</v>
      </c>
      <c r="F1480" s="1">
        <f t="shared" si="116"/>
        <v>70</v>
      </c>
      <c r="G1480">
        <v>0.3</v>
      </c>
      <c r="H1480" s="1">
        <f t="shared" si="117"/>
        <v>49</v>
      </c>
      <c r="I1480" s="3">
        <v>45867</v>
      </c>
      <c r="J1480" s="3" t="str">
        <f t="shared" si="118"/>
        <v>Tue</v>
      </c>
      <c r="K1480" s="2">
        <v>0.44097222222222221</v>
      </c>
      <c r="L1480">
        <f t="shared" si="119"/>
        <v>10</v>
      </c>
      <c r="M1480">
        <f>_xlfn.XLOOKUP(B1480,Email_Data!A:A,Email_Data!C:C,"Organic",0)</f>
        <v>0</v>
      </c>
      <c r="N1480">
        <f>_xlfn.XLOOKUP(Table1[[#This Row],[Filmmaker_ID]],Email_Data!$A:$A,Email_Data!$G:$G,"Not Found")</f>
        <v>18</v>
      </c>
    </row>
    <row r="1481" spans="1:14" x14ac:dyDescent="0.3">
      <c r="A1481" t="s">
        <v>3759</v>
      </c>
      <c r="B1481" t="s">
        <v>1184</v>
      </c>
      <c r="C1481" t="s">
        <v>6281</v>
      </c>
      <c r="D1481" t="s">
        <v>6295</v>
      </c>
      <c r="E1481" t="str">
        <f t="shared" si="115"/>
        <v>United States</v>
      </c>
      <c r="F1481" s="1">
        <f t="shared" si="116"/>
        <v>70</v>
      </c>
      <c r="G1481">
        <v>0</v>
      </c>
      <c r="H1481" s="1">
        <f t="shared" si="117"/>
        <v>70</v>
      </c>
      <c r="I1481" s="3">
        <v>45841</v>
      </c>
      <c r="J1481" s="3" t="str">
        <f t="shared" si="118"/>
        <v>Thu</v>
      </c>
      <c r="K1481" s="2">
        <v>0.56944444444444442</v>
      </c>
      <c r="L1481">
        <f t="shared" si="119"/>
        <v>13</v>
      </c>
      <c r="M1481">
        <f>_xlfn.XLOOKUP(B1481,Email_Data!A:A,Email_Data!C:C,"Organic",0)</f>
        <v>1</v>
      </c>
      <c r="N1481">
        <f>_xlfn.XLOOKUP(Table1[[#This Row],[Filmmaker_ID]],Email_Data!$A:$A,Email_Data!$G:$G,"Not Found")</f>
        <v>10</v>
      </c>
    </row>
    <row r="1482" spans="1:14" x14ac:dyDescent="0.3">
      <c r="A1482" t="s">
        <v>3760</v>
      </c>
      <c r="B1482" t="s">
        <v>1185</v>
      </c>
      <c r="C1482" t="s">
        <v>6287</v>
      </c>
      <c r="D1482" t="s">
        <v>6297</v>
      </c>
      <c r="E1482" t="str">
        <f t="shared" si="115"/>
        <v>India</v>
      </c>
      <c r="F1482" s="1">
        <f t="shared" si="116"/>
        <v>50</v>
      </c>
      <c r="G1482">
        <v>0</v>
      </c>
      <c r="H1482" s="1">
        <f t="shared" si="117"/>
        <v>50</v>
      </c>
      <c r="I1482" s="3">
        <v>45886</v>
      </c>
      <c r="J1482" s="3" t="str">
        <f t="shared" si="118"/>
        <v>Sun</v>
      </c>
      <c r="K1482" s="2">
        <v>0.67569444444444449</v>
      </c>
      <c r="L1482">
        <f t="shared" si="119"/>
        <v>16</v>
      </c>
      <c r="M1482">
        <f>_xlfn.XLOOKUP(B1482,Email_Data!A:A,Email_Data!C:C,"Organic",0)</f>
        <v>0</v>
      </c>
      <c r="N1482">
        <f>_xlfn.XLOOKUP(Table1[[#This Row],[Filmmaker_ID]],Email_Data!$A:$A,Email_Data!$G:$G,"Not Found")</f>
        <v>7</v>
      </c>
    </row>
    <row r="1483" spans="1:14" x14ac:dyDescent="0.3">
      <c r="A1483" t="s">
        <v>3761</v>
      </c>
      <c r="B1483" t="s">
        <v>1186</v>
      </c>
      <c r="C1483" t="s">
        <v>6283</v>
      </c>
      <c r="D1483" t="s">
        <v>6317</v>
      </c>
      <c r="E1483" t="str">
        <f t="shared" si="115"/>
        <v>Others</v>
      </c>
      <c r="F1483" s="1">
        <f t="shared" si="116"/>
        <v>80</v>
      </c>
      <c r="G1483">
        <v>0.2</v>
      </c>
      <c r="H1483" s="1">
        <f t="shared" si="117"/>
        <v>64</v>
      </c>
      <c r="I1483" s="3">
        <v>45890</v>
      </c>
      <c r="J1483" s="3" t="str">
        <f t="shared" si="118"/>
        <v>Thu</v>
      </c>
      <c r="K1483" s="2">
        <v>0.37986111111111109</v>
      </c>
      <c r="L1483">
        <f t="shared" si="119"/>
        <v>9</v>
      </c>
      <c r="M1483">
        <f>_xlfn.XLOOKUP(B1483,Email_Data!A:A,Email_Data!C:C,"Organic",0)</f>
        <v>1</v>
      </c>
      <c r="N1483">
        <f>_xlfn.XLOOKUP(Table1[[#This Row],[Filmmaker_ID]],Email_Data!$A:$A,Email_Data!$G:$G,"Not Found")</f>
        <v>16</v>
      </c>
    </row>
    <row r="1484" spans="1:14" x14ac:dyDescent="0.3">
      <c r="A1484" t="s">
        <v>3762</v>
      </c>
      <c r="B1484" t="s">
        <v>1187</v>
      </c>
      <c r="C1484" t="s">
        <v>6290</v>
      </c>
      <c r="D1484" t="s">
        <v>6297</v>
      </c>
      <c r="E1484" t="str">
        <f t="shared" si="115"/>
        <v>India</v>
      </c>
      <c r="F1484" s="1">
        <f t="shared" si="116"/>
        <v>50</v>
      </c>
      <c r="G1484">
        <v>0</v>
      </c>
      <c r="H1484" s="1">
        <f t="shared" si="117"/>
        <v>50</v>
      </c>
      <c r="I1484" s="3">
        <v>45870</v>
      </c>
      <c r="J1484" s="3" t="str">
        <f t="shared" si="118"/>
        <v>Fri</v>
      </c>
      <c r="K1484" s="2">
        <v>0.68888888888888888</v>
      </c>
      <c r="L1484">
        <f t="shared" si="119"/>
        <v>16</v>
      </c>
      <c r="M1484">
        <f>_xlfn.XLOOKUP(B1484,Email_Data!A:A,Email_Data!C:C,"Organic",0)</f>
        <v>1</v>
      </c>
      <c r="N1484">
        <f>_xlfn.XLOOKUP(Table1[[#This Row],[Filmmaker_ID]],Email_Data!$A:$A,Email_Data!$G:$G,"Not Found")</f>
        <v>7</v>
      </c>
    </row>
    <row r="1485" spans="1:14" x14ac:dyDescent="0.3">
      <c r="A1485" t="s">
        <v>3763</v>
      </c>
      <c r="B1485" t="s">
        <v>66</v>
      </c>
      <c r="C1485" t="s">
        <v>6285</v>
      </c>
      <c r="D1485" t="s">
        <v>6301</v>
      </c>
      <c r="E1485" t="str">
        <f t="shared" si="115"/>
        <v>Germany</v>
      </c>
      <c r="F1485" s="1">
        <f t="shared" si="116"/>
        <v>50</v>
      </c>
      <c r="G1485">
        <v>0</v>
      </c>
      <c r="H1485" s="1">
        <f t="shared" si="117"/>
        <v>50</v>
      </c>
      <c r="I1485" s="3">
        <v>45869</v>
      </c>
      <c r="J1485" s="3" t="str">
        <f t="shared" si="118"/>
        <v>Thu</v>
      </c>
      <c r="K1485" s="2">
        <v>0.41666666666666669</v>
      </c>
      <c r="L1485">
        <f t="shared" si="119"/>
        <v>10</v>
      </c>
      <c r="M1485">
        <f>_xlfn.XLOOKUP(B1485,Email_Data!A:A,Email_Data!C:C,"Organic",0)</f>
        <v>1</v>
      </c>
      <c r="N1485">
        <f>_xlfn.XLOOKUP(Table1[[#This Row],[Filmmaker_ID]],Email_Data!$A:$A,Email_Data!$G:$G,"Not Found")</f>
        <v>15</v>
      </c>
    </row>
    <row r="1486" spans="1:14" x14ac:dyDescent="0.3">
      <c r="A1486" t="s">
        <v>3764</v>
      </c>
      <c r="B1486" t="s">
        <v>1188</v>
      </c>
      <c r="C1486" t="s">
        <v>6282</v>
      </c>
      <c r="D1486" t="s">
        <v>6311</v>
      </c>
      <c r="E1486" t="str">
        <f t="shared" si="115"/>
        <v>Mexico</v>
      </c>
      <c r="F1486" s="1">
        <f t="shared" si="116"/>
        <v>70</v>
      </c>
      <c r="G1486">
        <v>0.4</v>
      </c>
      <c r="H1486" s="1">
        <f t="shared" si="117"/>
        <v>42</v>
      </c>
      <c r="I1486" s="3">
        <v>45876</v>
      </c>
      <c r="J1486" s="3" t="str">
        <f t="shared" si="118"/>
        <v>Thu</v>
      </c>
      <c r="K1486" s="2">
        <v>0.50347222222222221</v>
      </c>
      <c r="L1486">
        <f t="shared" si="119"/>
        <v>12</v>
      </c>
      <c r="M1486">
        <f>_xlfn.XLOOKUP(B1486,Email_Data!A:A,Email_Data!C:C,"Organic",0)</f>
        <v>0</v>
      </c>
      <c r="N1486">
        <f>_xlfn.XLOOKUP(Table1[[#This Row],[Filmmaker_ID]],Email_Data!$A:$A,Email_Data!$G:$G,"Not Found")</f>
        <v>18</v>
      </c>
    </row>
    <row r="1487" spans="1:14" x14ac:dyDescent="0.3">
      <c r="A1487" t="s">
        <v>3765</v>
      </c>
      <c r="B1487" t="s">
        <v>831</v>
      </c>
      <c r="C1487" t="s">
        <v>6292</v>
      </c>
      <c r="D1487" t="s">
        <v>6301</v>
      </c>
      <c r="E1487" t="str">
        <f t="shared" si="115"/>
        <v>Germany</v>
      </c>
      <c r="F1487" s="1">
        <f t="shared" si="116"/>
        <v>80</v>
      </c>
      <c r="G1487">
        <v>0.3</v>
      </c>
      <c r="H1487" s="1">
        <f t="shared" si="117"/>
        <v>56</v>
      </c>
      <c r="I1487" s="3">
        <v>45852</v>
      </c>
      <c r="J1487" s="3" t="str">
        <f t="shared" si="118"/>
        <v>Mon</v>
      </c>
      <c r="K1487" s="2">
        <v>0.38194444444444442</v>
      </c>
      <c r="L1487">
        <f t="shared" si="119"/>
        <v>9</v>
      </c>
      <c r="M1487">
        <f>_xlfn.XLOOKUP(B1487,Email_Data!A:A,Email_Data!C:C,"Organic",0)</f>
        <v>0</v>
      </c>
      <c r="N1487">
        <f>_xlfn.XLOOKUP(Table1[[#This Row],[Filmmaker_ID]],Email_Data!$A:$A,Email_Data!$G:$G,"Not Found")</f>
        <v>13</v>
      </c>
    </row>
    <row r="1488" spans="1:14" x14ac:dyDescent="0.3">
      <c r="A1488" t="s">
        <v>3766</v>
      </c>
      <c r="B1488" t="s">
        <v>1189</v>
      </c>
      <c r="C1488" t="s">
        <v>6292</v>
      </c>
      <c r="D1488" t="s">
        <v>6299</v>
      </c>
      <c r="E1488" t="str">
        <f t="shared" si="115"/>
        <v>United Kingdom</v>
      </c>
      <c r="F1488" s="1">
        <f t="shared" si="116"/>
        <v>80</v>
      </c>
      <c r="G1488">
        <v>0.3</v>
      </c>
      <c r="H1488" s="1">
        <f t="shared" si="117"/>
        <v>56</v>
      </c>
      <c r="I1488" s="3">
        <v>45868</v>
      </c>
      <c r="J1488" s="3" t="str">
        <f t="shared" si="118"/>
        <v>Wed</v>
      </c>
      <c r="K1488" s="2">
        <v>0.59097222222222223</v>
      </c>
      <c r="L1488">
        <f t="shared" si="119"/>
        <v>14</v>
      </c>
      <c r="M1488" t="str">
        <f>_xlfn.XLOOKUP(B1488,Email_Data!A:A,Email_Data!C:C,"Organic",0)</f>
        <v>Organic</v>
      </c>
      <c r="N1488" t="str">
        <f>_xlfn.XLOOKUP(Table1[[#This Row],[Filmmaker_ID]],Email_Data!$A:$A,Email_Data!$G:$G,"Not Found")</f>
        <v>Not Found</v>
      </c>
    </row>
    <row r="1489" spans="1:14" x14ac:dyDescent="0.3">
      <c r="A1489" t="s">
        <v>3767</v>
      </c>
      <c r="B1489" t="s">
        <v>1190</v>
      </c>
      <c r="C1489" t="s">
        <v>6289</v>
      </c>
      <c r="D1489" t="s">
        <v>6295</v>
      </c>
      <c r="E1489" t="str">
        <f t="shared" si="115"/>
        <v>United States</v>
      </c>
      <c r="F1489" s="1">
        <f t="shared" si="116"/>
        <v>50</v>
      </c>
      <c r="G1489">
        <v>0.4</v>
      </c>
      <c r="H1489" s="1">
        <f t="shared" si="117"/>
        <v>30</v>
      </c>
      <c r="I1489" s="3">
        <v>45883</v>
      </c>
      <c r="J1489" s="3" t="str">
        <f t="shared" si="118"/>
        <v>Thu</v>
      </c>
      <c r="K1489" s="2">
        <v>0.62777777777777777</v>
      </c>
      <c r="L1489">
        <f t="shared" si="119"/>
        <v>15</v>
      </c>
      <c r="M1489">
        <f>_xlfn.XLOOKUP(B1489,Email_Data!A:A,Email_Data!C:C,"Organic",0)</f>
        <v>0</v>
      </c>
      <c r="N1489">
        <f>_xlfn.XLOOKUP(Table1[[#This Row],[Filmmaker_ID]],Email_Data!$A:$A,Email_Data!$G:$G,"Not Found")</f>
        <v>14</v>
      </c>
    </row>
    <row r="1490" spans="1:14" x14ac:dyDescent="0.3">
      <c r="A1490" t="s">
        <v>3768</v>
      </c>
      <c r="B1490" t="s">
        <v>1191</v>
      </c>
      <c r="C1490" t="s">
        <v>6283</v>
      </c>
      <c r="D1490" t="s">
        <v>6301</v>
      </c>
      <c r="E1490" t="str">
        <f t="shared" si="115"/>
        <v>Germany</v>
      </c>
      <c r="F1490" s="1">
        <f t="shared" si="116"/>
        <v>80</v>
      </c>
      <c r="G1490">
        <v>0</v>
      </c>
      <c r="H1490" s="1">
        <f t="shared" si="117"/>
        <v>80</v>
      </c>
      <c r="I1490" s="3">
        <v>45860</v>
      </c>
      <c r="J1490" s="3" t="str">
        <f t="shared" si="118"/>
        <v>Tue</v>
      </c>
      <c r="K1490" s="2">
        <v>0.70902777777777781</v>
      </c>
      <c r="L1490">
        <f t="shared" si="119"/>
        <v>17</v>
      </c>
      <c r="M1490">
        <f>_xlfn.XLOOKUP(B1490,Email_Data!A:A,Email_Data!C:C,"Organic",0)</f>
        <v>0</v>
      </c>
      <c r="N1490">
        <f>_xlfn.XLOOKUP(Table1[[#This Row],[Filmmaker_ID]],Email_Data!$A:$A,Email_Data!$G:$G,"Not Found")</f>
        <v>14</v>
      </c>
    </row>
    <row r="1491" spans="1:14" x14ac:dyDescent="0.3">
      <c r="A1491" t="s">
        <v>3769</v>
      </c>
      <c r="B1491" t="s">
        <v>1072</v>
      </c>
      <c r="C1491" t="s">
        <v>6281</v>
      </c>
      <c r="D1491" t="s">
        <v>6311</v>
      </c>
      <c r="E1491" t="str">
        <f t="shared" si="115"/>
        <v>Mexico</v>
      </c>
      <c r="F1491" s="1">
        <f t="shared" si="116"/>
        <v>70</v>
      </c>
      <c r="G1491">
        <v>0.4</v>
      </c>
      <c r="H1491" s="1">
        <f t="shared" si="117"/>
        <v>42</v>
      </c>
      <c r="I1491" s="3">
        <v>45893</v>
      </c>
      <c r="J1491" s="3" t="str">
        <f t="shared" si="118"/>
        <v>Sun</v>
      </c>
      <c r="K1491" s="2">
        <v>0.58680555555555558</v>
      </c>
      <c r="L1491">
        <f t="shared" si="119"/>
        <v>14</v>
      </c>
      <c r="M1491" t="str">
        <f>_xlfn.XLOOKUP(B1491,Email_Data!A:A,Email_Data!C:C,"Organic",0)</f>
        <v>Organic</v>
      </c>
      <c r="N1491" t="str">
        <f>_xlfn.XLOOKUP(Table1[[#This Row],[Filmmaker_ID]],Email_Data!$A:$A,Email_Data!$G:$G,"Not Found")</f>
        <v>Not Found</v>
      </c>
    </row>
    <row r="1492" spans="1:14" x14ac:dyDescent="0.3">
      <c r="A1492" t="s">
        <v>3770</v>
      </c>
      <c r="B1492" t="s">
        <v>1192</v>
      </c>
      <c r="C1492" t="s">
        <v>6289</v>
      </c>
      <c r="D1492" t="s">
        <v>6295</v>
      </c>
      <c r="E1492" t="str">
        <f t="shared" si="115"/>
        <v>United States</v>
      </c>
      <c r="F1492" s="1">
        <f t="shared" si="116"/>
        <v>50</v>
      </c>
      <c r="G1492">
        <v>0.2</v>
      </c>
      <c r="H1492" s="1">
        <f t="shared" si="117"/>
        <v>40</v>
      </c>
      <c r="I1492" s="3">
        <v>45862</v>
      </c>
      <c r="J1492" s="3" t="str">
        <f t="shared" si="118"/>
        <v>Thu</v>
      </c>
      <c r="K1492" s="2">
        <v>0.71527777777777779</v>
      </c>
      <c r="L1492">
        <f t="shared" si="119"/>
        <v>17</v>
      </c>
      <c r="M1492">
        <f>_xlfn.XLOOKUP(B1492,Email_Data!A:A,Email_Data!C:C,"Organic",0)</f>
        <v>1</v>
      </c>
      <c r="N1492">
        <f>_xlfn.XLOOKUP(Table1[[#This Row],[Filmmaker_ID]],Email_Data!$A:$A,Email_Data!$G:$G,"Not Found")</f>
        <v>19</v>
      </c>
    </row>
    <row r="1493" spans="1:14" x14ac:dyDescent="0.3">
      <c r="A1493" t="s">
        <v>3771</v>
      </c>
      <c r="B1493" t="s">
        <v>1193</v>
      </c>
      <c r="C1493" t="s">
        <v>6287</v>
      </c>
      <c r="D1493" t="s">
        <v>6317</v>
      </c>
      <c r="E1493" t="str">
        <f t="shared" si="115"/>
        <v>Others</v>
      </c>
      <c r="F1493" s="1">
        <f t="shared" si="116"/>
        <v>50</v>
      </c>
      <c r="G1493">
        <v>0</v>
      </c>
      <c r="H1493" s="1">
        <f t="shared" si="117"/>
        <v>50</v>
      </c>
      <c r="I1493" s="3">
        <v>45845</v>
      </c>
      <c r="J1493" s="3" t="str">
        <f t="shared" si="118"/>
        <v>Mon</v>
      </c>
      <c r="K1493" s="2">
        <v>0.6166666666666667</v>
      </c>
      <c r="L1493">
        <f t="shared" si="119"/>
        <v>14</v>
      </c>
      <c r="M1493">
        <f>_xlfn.XLOOKUP(B1493,Email_Data!A:A,Email_Data!C:C,"Organic",0)</f>
        <v>0</v>
      </c>
      <c r="N1493">
        <f>_xlfn.XLOOKUP(Table1[[#This Row],[Filmmaker_ID]],Email_Data!$A:$A,Email_Data!$G:$G,"Not Found")</f>
        <v>17</v>
      </c>
    </row>
    <row r="1494" spans="1:14" x14ac:dyDescent="0.3">
      <c r="A1494" t="s">
        <v>3772</v>
      </c>
      <c r="B1494" t="s">
        <v>557</v>
      </c>
      <c r="C1494" t="s">
        <v>6287</v>
      </c>
      <c r="D1494" t="s">
        <v>6297</v>
      </c>
      <c r="E1494" t="str">
        <f t="shared" si="115"/>
        <v>India</v>
      </c>
      <c r="F1494" s="1">
        <f t="shared" si="116"/>
        <v>50</v>
      </c>
      <c r="G1494">
        <v>0.1</v>
      </c>
      <c r="H1494" s="1">
        <f t="shared" si="117"/>
        <v>45</v>
      </c>
      <c r="I1494" s="3">
        <v>45850</v>
      </c>
      <c r="J1494" s="3" t="str">
        <f t="shared" si="118"/>
        <v>Sat</v>
      </c>
      <c r="K1494" s="2">
        <v>0.47083333333333333</v>
      </c>
      <c r="L1494">
        <f t="shared" si="119"/>
        <v>11</v>
      </c>
      <c r="M1494">
        <f>_xlfn.XLOOKUP(B1494,Email_Data!A:A,Email_Data!C:C,"Organic",0)</f>
        <v>0</v>
      </c>
      <c r="N1494">
        <f>_xlfn.XLOOKUP(Table1[[#This Row],[Filmmaker_ID]],Email_Data!$A:$A,Email_Data!$G:$G,"Not Found")</f>
        <v>18</v>
      </c>
    </row>
    <row r="1495" spans="1:14" x14ac:dyDescent="0.3">
      <c r="A1495" t="s">
        <v>3773</v>
      </c>
      <c r="B1495" t="s">
        <v>350</v>
      </c>
      <c r="C1495" t="s">
        <v>6291</v>
      </c>
      <c r="D1495" t="s">
        <v>6305</v>
      </c>
      <c r="E1495" t="str">
        <f t="shared" si="115"/>
        <v>Australia</v>
      </c>
      <c r="F1495" s="1">
        <f t="shared" si="116"/>
        <v>50</v>
      </c>
      <c r="G1495">
        <v>0.3</v>
      </c>
      <c r="H1495" s="1">
        <f t="shared" si="117"/>
        <v>35</v>
      </c>
      <c r="I1495" s="3">
        <v>45878</v>
      </c>
      <c r="J1495" s="3" t="str">
        <f t="shared" si="118"/>
        <v>Sat</v>
      </c>
      <c r="K1495" s="2">
        <v>0.53125</v>
      </c>
      <c r="L1495">
        <f t="shared" si="119"/>
        <v>12</v>
      </c>
      <c r="M1495">
        <f>_xlfn.XLOOKUP(B1495,Email_Data!A:A,Email_Data!C:C,"Organic",0)</f>
        <v>0</v>
      </c>
      <c r="N1495">
        <f>_xlfn.XLOOKUP(Table1[[#This Row],[Filmmaker_ID]],Email_Data!$A:$A,Email_Data!$G:$G,"Not Found")</f>
        <v>8</v>
      </c>
    </row>
    <row r="1496" spans="1:14" x14ac:dyDescent="0.3">
      <c r="A1496" t="s">
        <v>3774</v>
      </c>
      <c r="B1496" t="s">
        <v>624</v>
      </c>
      <c r="C1496" t="s">
        <v>6292</v>
      </c>
      <c r="D1496" t="s">
        <v>6317</v>
      </c>
      <c r="E1496" t="str">
        <f t="shared" si="115"/>
        <v>Others</v>
      </c>
      <c r="F1496" s="1">
        <f t="shared" si="116"/>
        <v>80</v>
      </c>
      <c r="G1496">
        <v>0.2</v>
      </c>
      <c r="H1496" s="1">
        <f t="shared" si="117"/>
        <v>64</v>
      </c>
      <c r="I1496" s="3">
        <v>45840</v>
      </c>
      <c r="J1496" s="3" t="str">
        <f t="shared" si="118"/>
        <v>Wed</v>
      </c>
      <c r="K1496" s="2">
        <v>0.44583333333333336</v>
      </c>
      <c r="L1496">
        <f t="shared" si="119"/>
        <v>10</v>
      </c>
      <c r="M1496">
        <f>_xlfn.XLOOKUP(B1496,Email_Data!A:A,Email_Data!C:C,"Organic",0)</f>
        <v>0</v>
      </c>
      <c r="N1496">
        <f>_xlfn.XLOOKUP(Table1[[#This Row],[Filmmaker_ID]],Email_Data!$A:$A,Email_Data!$G:$G,"Not Found")</f>
        <v>9</v>
      </c>
    </row>
    <row r="1497" spans="1:14" x14ac:dyDescent="0.3">
      <c r="A1497" t="s">
        <v>3775</v>
      </c>
      <c r="B1497" t="s">
        <v>1194</v>
      </c>
      <c r="C1497" t="s">
        <v>6285</v>
      </c>
      <c r="D1497" t="s">
        <v>6315</v>
      </c>
      <c r="E1497" t="str">
        <f t="shared" si="115"/>
        <v>Nigeria</v>
      </c>
      <c r="F1497" s="1">
        <f t="shared" si="116"/>
        <v>50</v>
      </c>
      <c r="G1497">
        <v>0.1</v>
      </c>
      <c r="H1497" s="1">
        <f t="shared" si="117"/>
        <v>45</v>
      </c>
      <c r="I1497" s="3">
        <v>45847</v>
      </c>
      <c r="J1497" s="3" t="str">
        <f t="shared" si="118"/>
        <v>Wed</v>
      </c>
      <c r="K1497" s="2">
        <v>0.53263888888888888</v>
      </c>
      <c r="L1497">
        <f t="shared" si="119"/>
        <v>12</v>
      </c>
      <c r="M1497">
        <f>_xlfn.XLOOKUP(B1497,Email_Data!A:A,Email_Data!C:C,"Organic",0)</f>
        <v>1</v>
      </c>
      <c r="N1497">
        <f>_xlfn.XLOOKUP(Table1[[#This Row],[Filmmaker_ID]],Email_Data!$A:$A,Email_Data!$G:$G,"Not Found")</f>
        <v>7</v>
      </c>
    </row>
    <row r="1498" spans="1:14" x14ac:dyDescent="0.3">
      <c r="A1498" t="s">
        <v>3776</v>
      </c>
      <c r="B1498" t="s">
        <v>354</v>
      </c>
      <c r="C1498" t="s">
        <v>6282</v>
      </c>
      <c r="D1498" t="s">
        <v>6307</v>
      </c>
      <c r="E1498" t="str">
        <f t="shared" si="115"/>
        <v>Brazil</v>
      </c>
      <c r="F1498" s="1">
        <f t="shared" si="116"/>
        <v>70</v>
      </c>
      <c r="G1498">
        <v>0.2</v>
      </c>
      <c r="H1498" s="1">
        <f t="shared" si="117"/>
        <v>56</v>
      </c>
      <c r="I1498" s="3">
        <v>45877</v>
      </c>
      <c r="J1498" s="3" t="str">
        <f t="shared" si="118"/>
        <v>Fri</v>
      </c>
      <c r="K1498" s="2">
        <v>0.46527777777777779</v>
      </c>
      <c r="L1498">
        <f t="shared" si="119"/>
        <v>11</v>
      </c>
      <c r="M1498">
        <f>_xlfn.XLOOKUP(B1498,Email_Data!A:A,Email_Data!C:C,"Organic",0)</f>
        <v>0</v>
      </c>
      <c r="N1498">
        <f>_xlfn.XLOOKUP(Table1[[#This Row],[Filmmaker_ID]],Email_Data!$A:$A,Email_Data!$G:$G,"Not Found")</f>
        <v>15</v>
      </c>
    </row>
    <row r="1499" spans="1:14" x14ac:dyDescent="0.3">
      <c r="A1499" t="s">
        <v>3777</v>
      </c>
      <c r="B1499" t="s">
        <v>1115</v>
      </c>
      <c r="C1499" t="s">
        <v>6283</v>
      </c>
      <c r="D1499" t="s">
        <v>6313</v>
      </c>
      <c r="E1499" t="str">
        <f t="shared" si="115"/>
        <v>South Korea</v>
      </c>
      <c r="F1499" s="1">
        <f t="shared" si="116"/>
        <v>80</v>
      </c>
      <c r="G1499">
        <v>0.1</v>
      </c>
      <c r="H1499" s="1">
        <f t="shared" si="117"/>
        <v>72</v>
      </c>
      <c r="I1499" s="3">
        <v>45860</v>
      </c>
      <c r="J1499" s="3" t="str">
        <f t="shared" si="118"/>
        <v>Tue</v>
      </c>
      <c r="K1499" s="2">
        <v>0.72083333333333333</v>
      </c>
      <c r="L1499">
        <f t="shared" si="119"/>
        <v>17</v>
      </c>
      <c r="M1499">
        <f>_xlfn.XLOOKUP(B1499,Email_Data!A:A,Email_Data!C:C,"Organic",0)</f>
        <v>0</v>
      </c>
      <c r="N1499">
        <f>_xlfn.XLOOKUP(Table1[[#This Row],[Filmmaker_ID]],Email_Data!$A:$A,Email_Data!$G:$G,"Not Found")</f>
        <v>9</v>
      </c>
    </row>
    <row r="1500" spans="1:14" x14ac:dyDescent="0.3">
      <c r="A1500" t="s">
        <v>3778</v>
      </c>
      <c r="B1500" t="s">
        <v>1195</v>
      </c>
      <c r="C1500" t="s">
        <v>6288</v>
      </c>
      <c r="D1500" t="s">
        <v>6297</v>
      </c>
      <c r="E1500" t="str">
        <f t="shared" si="115"/>
        <v>India</v>
      </c>
      <c r="F1500" s="1">
        <f t="shared" si="116"/>
        <v>70</v>
      </c>
      <c r="G1500">
        <v>0.1</v>
      </c>
      <c r="H1500" s="1">
        <f t="shared" si="117"/>
        <v>63</v>
      </c>
      <c r="I1500" s="3">
        <v>45880</v>
      </c>
      <c r="J1500" s="3" t="str">
        <f t="shared" si="118"/>
        <v>Mon</v>
      </c>
      <c r="K1500" s="2">
        <v>0.65208333333333335</v>
      </c>
      <c r="L1500">
        <f t="shared" si="119"/>
        <v>15</v>
      </c>
      <c r="M1500">
        <f>_xlfn.XLOOKUP(B1500,Email_Data!A:A,Email_Data!C:C,"Organic",0)</f>
        <v>1</v>
      </c>
      <c r="N1500">
        <f>_xlfn.XLOOKUP(Table1[[#This Row],[Filmmaker_ID]],Email_Data!$A:$A,Email_Data!$G:$G,"Not Found")</f>
        <v>11</v>
      </c>
    </row>
    <row r="1501" spans="1:14" x14ac:dyDescent="0.3">
      <c r="A1501" t="s">
        <v>3779</v>
      </c>
      <c r="B1501" t="s">
        <v>680</v>
      </c>
      <c r="C1501" t="s">
        <v>6289</v>
      </c>
      <c r="D1501" t="s">
        <v>6317</v>
      </c>
      <c r="E1501" t="str">
        <f t="shared" si="115"/>
        <v>Others</v>
      </c>
      <c r="F1501" s="1">
        <f t="shared" si="116"/>
        <v>50</v>
      </c>
      <c r="G1501">
        <v>0.3</v>
      </c>
      <c r="H1501" s="1">
        <f t="shared" si="117"/>
        <v>35</v>
      </c>
      <c r="I1501" s="3">
        <v>45865</v>
      </c>
      <c r="J1501" s="3" t="str">
        <f t="shared" si="118"/>
        <v>Sun</v>
      </c>
      <c r="K1501" s="2">
        <v>0.7416666666666667</v>
      </c>
      <c r="L1501">
        <f t="shared" si="119"/>
        <v>17</v>
      </c>
      <c r="M1501">
        <f>_xlfn.XLOOKUP(B1501,Email_Data!A:A,Email_Data!C:C,"Organic",0)</f>
        <v>0</v>
      </c>
      <c r="N1501">
        <f>_xlfn.XLOOKUP(Table1[[#This Row],[Filmmaker_ID]],Email_Data!$A:$A,Email_Data!$G:$G,"Not Found")</f>
        <v>7</v>
      </c>
    </row>
    <row r="1502" spans="1:14" x14ac:dyDescent="0.3">
      <c r="A1502" t="s">
        <v>3780</v>
      </c>
      <c r="B1502" t="s">
        <v>825</v>
      </c>
      <c r="C1502" t="s">
        <v>6285</v>
      </c>
      <c r="D1502" t="s">
        <v>6295</v>
      </c>
      <c r="E1502" t="str">
        <f t="shared" si="115"/>
        <v>United States</v>
      </c>
      <c r="F1502" s="1">
        <f t="shared" si="116"/>
        <v>50</v>
      </c>
      <c r="G1502">
        <v>0.3</v>
      </c>
      <c r="H1502" s="1">
        <f t="shared" si="117"/>
        <v>35</v>
      </c>
      <c r="I1502" s="3">
        <v>45850</v>
      </c>
      <c r="J1502" s="3" t="str">
        <f t="shared" si="118"/>
        <v>Sat</v>
      </c>
      <c r="K1502" s="2">
        <v>0.45833333333333331</v>
      </c>
      <c r="L1502">
        <f t="shared" si="119"/>
        <v>11</v>
      </c>
      <c r="M1502">
        <f>_xlfn.XLOOKUP(B1502,Email_Data!A:A,Email_Data!C:C,"Organic",0)</f>
        <v>0</v>
      </c>
      <c r="N1502">
        <f>_xlfn.XLOOKUP(Table1[[#This Row],[Filmmaker_ID]],Email_Data!$A:$A,Email_Data!$G:$G,"Not Found")</f>
        <v>13</v>
      </c>
    </row>
    <row r="1503" spans="1:14" x14ac:dyDescent="0.3">
      <c r="A1503" t="s">
        <v>3781</v>
      </c>
      <c r="B1503" t="s">
        <v>1196</v>
      </c>
      <c r="C1503" t="s">
        <v>6291</v>
      </c>
      <c r="D1503" t="s">
        <v>6295</v>
      </c>
      <c r="E1503" t="str">
        <f t="shared" si="115"/>
        <v>United States</v>
      </c>
      <c r="F1503" s="1">
        <f t="shared" si="116"/>
        <v>50</v>
      </c>
      <c r="G1503">
        <v>0.2</v>
      </c>
      <c r="H1503" s="1">
        <f t="shared" si="117"/>
        <v>40</v>
      </c>
      <c r="I1503" s="3">
        <v>45889</v>
      </c>
      <c r="J1503" s="3" t="str">
        <f t="shared" si="118"/>
        <v>Wed</v>
      </c>
      <c r="K1503" s="2">
        <v>0.7055555555555556</v>
      </c>
      <c r="L1503">
        <f t="shared" si="119"/>
        <v>16</v>
      </c>
      <c r="M1503">
        <f>_xlfn.XLOOKUP(B1503,Email_Data!A:A,Email_Data!C:C,"Organic",0)</f>
        <v>0</v>
      </c>
      <c r="N1503">
        <f>_xlfn.XLOOKUP(Table1[[#This Row],[Filmmaker_ID]],Email_Data!$A:$A,Email_Data!$G:$G,"Not Found")</f>
        <v>18</v>
      </c>
    </row>
    <row r="1504" spans="1:14" x14ac:dyDescent="0.3">
      <c r="A1504" t="s">
        <v>3782</v>
      </c>
      <c r="B1504" t="s">
        <v>1197</v>
      </c>
      <c r="C1504" t="s">
        <v>6282</v>
      </c>
      <c r="D1504" t="s">
        <v>6299</v>
      </c>
      <c r="E1504" t="str">
        <f t="shared" si="115"/>
        <v>United Kingdom</v>
      </c>
      <c r="F1504" s="1">
        <f t="shared" si="116"/>
        <v>70</v>
      </c>
      <c r="G1504">
        <v>0.2</v>
      </c>
      <c r="H1504" s="1">
        <f t="shared" si="117"/>
        <v>56</v>
      </c>
      <c r="I1504" s="3">
        <v>45840</v>
      </c>
      <c r="J1504" s="3" t="str">
        <f t="shared" si="118"/>
        <v>Wed</v>
      </c>
      <c r="K1504" s="2">
        <v>0.65625</v>
      </c>
      <c r="L1504">
        <f t="shared" si="119"/>
        <v>15</v>
      </c>
      <c r="M1504" t="str">
        <f>_xlfn.XLOOKUP(B1504,Email_Data!A:A,Email_Data!C:C,"Organic",0)</f>
        <v>Organic</v>
      </c>
      <c r="N1504" t="str">
        <f>_xlfn.XLOOKUP(Table1[[#This Row],[Filmmaker_ID]],Email_Data!$A:$A,Email_Data!$G:$G,"Not Found")</f>
        <v>Not Found</v>
      </c>
    </row>
    <row r="1505" spans="1:14" x14ac:dyDescent="0.3">
      <c r="A1505" t="s">
        <v>3783</v>
      </c>
      <c r="B1505" t="s">
        <v>1198</v>
      </c>
      <c r="C1505" t="s">
        <v>6290</v>
      </c>
      <c r="D1505" t="s">
        <v>6295</v>
      </c>
      <c r="E1505" t="str">
        <f t="shared" si="115"/>
        <v>United States</v>
      </c>
      <c r="F1505" s="1">
        <f t="shared" si="116"/>
        <v>50</v>
      </c>
      <c r="G1505">
        <v>0</v>
      </c>
      <c r="H1505" s="1">
        <f t="shared" si="117"/>
        <v>50</v>
      </c>
      <c r="I1505" s="3">
        <v>45884</v>
      </c>
      <c r="J1505" s="3" t="str">
        <f t="shared" si="118"/>
        <v>Fri</v>
      </c>
      <c r="K1505" s="2">
        <v>0.53888888888888886</v>
      </c>
      <c r="L1505">
        <f t="shared" si="119"/>
        <v>12</v>
      </c>
      <c r="M1505">
        <f>_xlfn.XLOOKUP(B1505,Email_Data!A:A,Email_Data!C:C,"Organic",0)</f>
        <v>0</v>
      </c>
      <c r="N1505">
        <f>_xlfn.XLOOKUP(Table1[[#This Row],[Filmmaker_ID]],Email_Data!$A:$A,Email_Data!$G:$G,"Not Found")</f>
        <v>11</v>
      </c>
    </row>
    <row r="1506" spans="1:14" x14ac:dyDescent="0.3">
      <c r="A1506" t="s">
        <v>3784</v>
      </c>
      <c r="B1506" t="s">
        <v>1199</v>
      </c>
      <c r="C1506" t="s">
        <v>6288</v>
      </c>
      <c r="D1506" t="s">
        <v>6295</v>
      </c>
      <c r="E1506" t="str">
        <f t="shared" si="115"/>
        <v>United States</v>
      </c>
      <c r="F1506" s="1">
        <f t="shared" si="116"/>
        <v>70</v>
      </c>
      <c r="G1506">
        <v>0</v>
      </c>
      <c r="H1506" s="1">
        <f t="shared" si="117"/>
        <v>70</v>
      </c>
      <c r="I1506" s="3">
        <v>45872</v>
      </c>
      <c r="J1506" s="3" t="str">
        <f t="shared" si="118"/>
        <v>Sun</v>
      </c>
      <c r="K1506" s="2">
        <v>0.62083333333333335</v>
      </c>
      <c r="L1506">
        <f t="shared" si="119"/>
        <v>14</v>
      </c>
      <c r="M1506" t="str">
        <f>_xlfn.XLOOKUP(B1506,Email_Data!A:A,Email_Data!C:C,"Organic",0)</f>
        <v>Organic</v>
      </c>
      <c r="N1506" t="str">
        <f>_xlfn.XLOOKUP(Table1[[#This Row],[Filmmaker_ID]],Email_Data!$A:$A,Email_Data!$G:$G,"Not Found")</f>
        <v>Not Found</v>
      </c>
    </row>
    <row r="1507" spans="1:14" x14ac:dyDescent="0.3">
      <c r="A1507" t="s">
        <v>3785</v>
      </c>
      <c r="B1507" t="s">
        <v>1200</v>
      </c>
      <c r="C1507" t="s">
        <v>6281</v>
      </c>
      <c r="D1507" t="s">
        <v>6295</v>
      </c>
      <c r="E1507" t="str">
        <f t="shared" si="115"/>
        <v>United States</v>
      </c>
      <c r="F1507" s="1">
        <f t="shared" si="116"/>
        <v>70</v>
      </c>
      <c r="G1507">
        <v>0.3</v>
      </c>
      <c r="H1507" s="1">
        <f t="shared" si="117"/>
        <v>49</v>
      </c>
      <c r="I1507" s="3">
        <v>45844</v>
      </c>
      <c r="J1507" s="3" t="str">
        <f t="shared" si="118"/>
        <v>Sun</v>
      </c>
      <c r="K1507" s="2">
        <v>0.45208333333333334</v>
      </c>
      <c r="L1507">
        <f t="shared" si="119"/>
        <v>10</v>
      </c>
      <c r="M1507" t="str">
        <f>_xlfn.XLOOKUP(B1507,Email_Data!A:A,Email_Data!C:C,"Organic",0)</f>
        <v>Organic</v>
      </c>
      <c r="N1507" t="str">
        <f>_xlfn.XLOOKUP(Table1[[#This Row],[Filmmaker_ID]],Email_Data!$A:$A,Email_Data!$G:$G,"Not Found")</f>
        <v>Not Found</v>
      </c>
    </row>
    <row r="1508" spans="1:14" x14ac:dyDescent="0.3">
      <c r="A1508" t="s">
        <v>3786</v>
      </c>
      <c r="B1508" t="s">
        <v>1201</v>
      </c>
      <c r="C1508" t="s">
        <v>6284</v>
      </c>
      <c r="D1508" t="s">
        <v>6299</v>
      </c>
      <c r="E1508" t="str">
        <f t="shared" si="115"/>
        <v>United Kingdom</v>
      </c>
      <c r="F1508" s="1">
        <f t="shared" si="116"/>
        <v>50</v>
      </c>
      <c r="G1508">
        <v>0.2</v>
      </c>
      <c r="H1508" s="1">
        <f t="shared" si="117"/>
        <v>40</v>
      </c>
      <c r="I1508" s="3">
        <v>45857</v>
      </c>
      <c r="J1508" s="3" t="str">
        <f t="shared" si="118"/>
        <v>Sat</v>
      </c>
      <c r="K1508" s="2">
        <v>0.63541666666666663</v>
      </c>
      <c r="L1508">
        <f t="shared" si="119"/>
        <v>15</v>
      </c>
      <c r="M1508">
        <f>_xlfn.XLOOKUP(B1508,Email_Data!A:A,Email_Data!C:C,"Organic",0)</f>
        <v>1</v>
      </c>
      <c r="N1508">
        <f>_xlfn.XLOOKUP(Table1[[#This Row],[Filmmaker_ID]],Email_Data!$A:$A,Email_Data!$G:$G,"Not Found")</f>
        <v>9</v>
      </c>
    </row>
    <row r="1509" spans="1:14" x14ac:dyDescent="0.3">
      <c r="A1509" t="s">
        <v>3787</v>
      </c>
      <c r="B1509" t="s">
        <v>1202</v>
      </c>
      <c r="C1509" t="s">
        <v>6292</v>
      </c>
      <c r="D1509" t="s">
        <v>6299</v>
      </c>
      <c r="E1509" t="str">
        <f t="shared" si="115"/>
        <v>United Kingdom</v>
      </c>
      <c r="F1509" s="1">
        <f t="shared" si="116"/>
        <v>80</v>
      </c>
      <c r="G1509">
        <v>0.1</v>
      </c>
      <c r="H1509" s="1">
        <f t="shared" si="117"/>
        <v>72</v>
      </c>
      <c r="I1509" s="3">
        <v>45873</v>
      </c>
      <c r="J1509" s="3" t="str">
        <f t="shared" si="118"/>
        <v>Mon</v>
      </c>
      <c r="K1509" s="2">
        <v>0.59097222222222223</v>
      </c>
      <c r="L1509">
        <f t="shared" si="119"/>
        <v>14</v>
      </c>
      <c r="M1509" t="str">
        <f>_xlfn.XLOOKUP(B1509,Email_Data!A:A,Email_Data!C:C,"Organic",0)</f>
        <v>Organic</v>
      </c>
      <c r="N1509" t="str">
        <f>_xlfn.XLOOKUP(Table1[[#This Row],[Filmmaker_ID]],Email_Data!$A:$A,Email_Data!$G:$G,"Not Found")</f>
        <v>Not Found</v>
      </c>
    </row>
    <row r="1510" spans="1:14" x14ac:dyDescent="0.3">
      <c r="A1510" t="s">
        <v>3788</v>
      </c>
      <c r="B1510" t="s">
        <v>966</v>
      </c>
      <c r="C1510" t="s">
        <v>6284</v>
      </c>
      <c r="D1510" t="s">
        <v>6311</v>
      </c>
      <c r="E1510" t="str">
        <f t="shared" si="115"/>
        <v>Mexico</v>
      </c>
      <c r="F1510" s="1">
        <f t="shared" si="116"/>
        <v>50</v>
      </c>
      <c r="G1510">
        <v>0.2</v>
      </c>
      <c r="H1510" s="1">
        <f t="shared" si="117"/>
        <v>40</v>
      </c>
      <c r="I1510" s="3">
        <v>45871</v>
      </c>
      <c r="J1510" s="3" t="str">
        <f t="shared" si="118"/>
        <v>Sat</v>
      </c>
      <c r="K1510" s="2">
        <v>0.4777777777777778</v>
      </c>
      <c r="L1510">
        <f t="shared" si="119"/>
        <v>11</v>
      </c>
      <c r="M1510" t="str">
        <f>_xlfn.XLOOKUP(B1510,Email_Data!A:A,Email_Data!C:C,"Organic",0)</f>
        <v>Organic</v>
      </c>
      <c r="N1510" t="str">
        <f>_xlfn.XLOOKUP(Table1[[#This Row],[Filmmaker_ID]],Email_Data!$A:$A,Email_Data!$G:$G,"Not Found")</f>
        <v>Not Found</v>
      </c>
    </row>
    <row r="1511" spans="1:14" x14ac:dyDescent="0.3">
      <c r="A1511" t="s">
        <v>3789</v>
      </c>
      <c r="B1511" t="s">
        <v>916</v>
      </c>
      <c r="C1511" t="s">
        <v>6289</v>
      </c>
      <c r="D1511" t="s">
        <v>6307</v>
      </c>
      <c r="E1511" t="str">
        <f t="shared" si="115"/>
        <v>Brazil</v>
      </c>
      <c r="F1511" s="1">
        <f t="shared" si="116"/>
        <v>50</v>
      </c>
      <c r="G1511">
        <v>0.4</v>
      </c>
      <c r="H1511" s="1">
        <f t="shared" si="117"/>
        <v>30</v>
      </c>
      <c r="I1511" s="3">
        <v>45877</v>
      </c>
      <c r="J1511" s="3" t="str">
        <f t="shared" si="118"/>
        <v>Fri</v>
      </c>
      <c r="K1511" s="2">
        <v>0.41597222222222224</v>
      </c>
      <c r="L1511">
        <f t="shared" si="119"/>
        <v>9</v>
      </c>
      <c r="M1511" t="str">
        <f>_xlfn.XLOOKUP(B1511,Email_Data!A:A,Email_Data!C:C,"Organic",0)</f>
        <v>Organic</v>
      </c>
      <c r="N1511" t="str">
        <f>_xlfn.XLOOKUP(Table1[[#This Row],[Filmmaker_ID]],Email_Data!$A:$A,Email_Data!$G:$G,"Not Found")</f>
        <v>Not Found</v>
      </c>
    </row>
    <row r="1512" spans="1:14" x14ac:dyDescent="0.3">
      <c r="A1512" t="s">
        <v>3790</v>
      </c>
      <c r="B1512" t="s">
        <v>1203</v>
      </c>
      <c r="C1512" t="s">
        <v>6291</v>
      </c>
      <c r="D1512" t="s">
        <v>6317</v>
      </c>
      <c r="E1512" t="str">
        <f t="shared" si="115"/>
        <v>Others</v>
      </c>
      <c r="F1512" s="1">
        <f t="shared" si="116"/>
        <v>50</v>
      </c>
      <c r="G1512">
        <v>0.3</v>
      </c>
      <c r="H1512" s="1">
        <f t="shared" si="117"/>
        <v>35</v>
      </c>
      <c r="I1512" s="3">
        <v>45849</v>
      </c>
      <c r="J1512" s="3" t="str">
        <f t="shared" si="118"/>
        <v>Fri</v>
      </c>
      <c r="K1512" s="2">
        <v>0.73958333333333337</v>
      </c>
      <c r="L1512">
        <f t="shared" si="119"/>
        <v>17</v>
      </c>
      <c r="M1512">
        <f>_xlfn.XLOOKUP(B1512,Email_Data!A:A,Email_Data!C:C,"Organic",0)</f>
        <v>1</v>
      </c>
      <c r="N1512">
        <f>_xlfn.XLOOKUP(Table1[[#This Row],[Filmmaker_ID]],Email_Data!$A:$A,Email_Data!$G:$G,"Not Found")</f>
        <v>15</v>
      </c>
    </row>
    <row r="1513" spans="1:14" x14ac:dyDescent="0.3">
      <c r="A1513" t="s">
        <v>3791</v>
      </c>
      <c r="B1513" t="s">
        <v>1204</v>
      </c>
      <c r="C1513" t="s">
        <v>6290</v>
      </c>
      <c r="D1513" t="s">
        <v>6295</v>
      </c>
      <c r="E1513" t="str">
        <f t="shared" si="115"/>
        <v>United States</v>
      </c>
      <c r="F1513" s="1">
        <f t="shared" si="116"/>
        <v>50</v>
      </c>
      <c r="G1513">
        <v>0</v>
      </c>
      <c r="H1513" s="1">
        <f t="shared" si="117"/>
        <v>50</v>
      </c>
      <c r="I1513" s="3">
        <v>45850</v>
      </c>
      <c r="J1513" s="3" t="str">
        <f t="shared" si="118"/>
        <v>Sat</v>
      </c>
      <c r="K1513" s="2">
        <v>0.47083333333333333</v>
      </c>
      <c r="L1513">
        <f t="shared" si="119"/>
        <v>11</v>
      </c>
      <c r="M1513">
        <f>_xlfn.XLOOKUP(B1513,Email_Data!A:A,Email_Data!C:C,"Organic",0)</f>
        <v>0</v>
      </c>
      <c r="N1513">
        <f>_xlfn.XLOOKUP(Table1[[#This Row],[Filmmaker_ID]],Email_Data!$A:$A,Email_Data!$G:$G,"Not Found")</f>
        <v>14</v>
      </c>
    </row>
    <row r="1514" spans="1:14" x14ac:dyDescent="0.3">
      <c r="A1514" t="s">
        <v>3792</v>
      </c>
      <c r="B1514" t="s">
        <v>1205</v>
      </c>
      <c r="C1514" t="s">
        <v>6282</v>
      </c>
      <c r="D1514" t="s">
        <v>6301</v>
      </c>
      <c r="E1514" t="str">
        <f t="shared" si="115"/>
        <v>Germany</v>
      </c>
      <c r="F1514" s="1">
        <f t="shared" si="116"/>
        <v>70</v>
      </c>
      <c r="G1514">
        <v>0.2</v>
      </c>
      <c r="H1514" s="1">
        <f t="shared" si="117"/>
        <v>56</v>
      </c>
      <c r="I1514" s="3">
        <v>45872</v>
      </c>
      <c r="J1514" s="3" t="str">
        <f t="shared" si="118"/>
        <v>Sun</v>
      </c>
      <c r="K1514" s="2">
        <v>0.61319444444444449</v>
      </c>
      <c r="L1514">
        <f t="shared" si="119"/>
        <v>14</v>
      </c>
      <c r="M1514" t="str">
        <f>_xlfn.XLOOKUP(B1514,Email_Data!A:A,Email_Data!C:C,"Organic",0)</f>
        <v>Organic</v>
      </c>
      <c r="N1514" t="str">
        <f>_xlfn.XLOOKUP(Table1[[#This Row],[Filmmaker_ID]],Email_Data!$A:$A,Email_Data!$G:$G,"Not Found")</f>
        <v>Not Found</v>
      </c>
    </row>
    <row r="1515" spans="1:14" x14ac:dyDescent="0.3">
      <c r="A1515" t="s">
        <v>3793</v>
      </c>
      <c r="B1515" t="s">
        <v>1206</v>
      </c>
      <c r="C1515" t="s">
        <v>6285</v>
      </c>
      <c r="D1515" t="s">
        <v>6295</v>
      </c>
      <c r="E1515" t="str">
        <f t="shared" si="115"/>
        <v>United States</v>
      </c>
      <c r="F1515" s="1">
        <f t="shared" si="116"/>
        <v>50</v>
      </c>
      <c r="G1515">
        <v>0.3</v>
      </c>
      <c r="H1515" s="1">
        <f t="shared" si="117"/>
        <v>35</v>
      </c>
      <c r="I1515" s="3">
        <v>45868</v>
      </c>
      <c r="J1515" s="3" t="str">
        <f t="shared" si="118"/>
        <v>Wed</v>
      </c>
      <c r="K1515" s="2">
        <v>0.51458333333333328</v>
      </c>
      <c r="L1515">
        <f t="shared" si="119"/>
        <v>12</v>
      </c>
      <c r="M1515">
        <f>_xlfn.XLOOKUP(B1515,Email_Data!A:A,Email_Data!C:C,"Organic",0)</f>
        <v>0</v>
      </c>
      <c r="N1515">
        <f>_xlfn.XLOOKUP(Table1[[#This Row],[Filmmaker_ID]],Email_Data!$A:$A,Email_Data!$G:$G,"Not Found")</f>
        <v>9</v>
      </c>
    </row>
    <row r="1516" spans="1:14" x14ac:dyDescent="0.3">
      <c r="A1516" t="s">
        <v>3794</v>
      </c>
      <c r="B1516" t="s">
        <v>1207</v>
      </c>
      <c r="C1516" t="s">
        <v>6291</v>
      </c>
      <c r="D1516" t="s">
        <v>6305</v>
      </c>
      <c r="E1516" t="str">
        <f t="shared" si="115"/>
        <v>Australia</v>
      </c>
      <c r="F1516" s="1">
        <f t="shared" si="116"/>
        <v>50</v>
      </c>
      <c r="G1516">
        <v>0.3</v>
      </c>
      <c r="H1516" s="1">
        <f t="shared" si="117"/>
        <v>35</v>
      </c>
      <c r="I1516" s="3">
        <v>45890</v>
      </c>
      <c r="J1516" s="3" t="str">
        <f t="shared" si="118"/>
        <v>Thu</v>
      </c>
      <c r="K1516" s="2">
        <v>0.58194444444444449</v>
      </c>
      <c r="L1516">
        <f t="shared" si="119"/>
        <v>13</v>
      </c>
      <c r="M1516">
        <f>_xlfn.XLOOKUP(B1516,Email_Data!A:A,Email_Data!C:C,"Organic",0)</f>
        <v>0</v>
      </c>
      <c r="N1516">
        <f>_xlfn.XLOOKUP(Table1[[#This Row],[Filmmaker_ID]],Email_Data!$A:$A,Email_Data!$G:$G,"Not Found")</f>
        <v>19</v>
      </c>
    </row>
    <row r="1517" spans="1:14" x14ac:dyDescent="0.3">
      <c r="A1517" t="s">
        <v>3795</v>
      </c>
      <c r="B1517" t="s">
        <v>392</v>
      </c>
      <c r="C1517" t="s">
        <v>6289</v>
      </c>
      <c r="D1517" t="s">
        <v>6307</v>
      </c>
      <c r="E1517" t="str">
        <f t="shared" si="115"/>
        <v>Brazil</v>
      </c>
      <c r="F1517" s="1">
        <f t="shared" si="116"/>
        <v>50</v>
      </c>
      <c r="G1517">
        <v>0.3</v>
      </c>
      <c r="H1517" s="1">
        <f t="shared" si="117"/>
        <v>35</v>
      </c>
      <c r="I1517" s="3">
        <v>45854</v>
      </c>
      <c r="J1517" s="3" t="str">
        <f t="shared" si="118"/>
        <v>Wed</v>
      </c>
      <c r="K1517" s="2">
        <v>0.40347222222222223</v>
      </c>
      <c r="L1517">
        <f t="shared" si="119"/>
        <v>9</v>
      </c>
      <c r="M1517">
        <f>_xlfn.XLOOKUP(B1517,Email_Data!A:A,Email_Data!C:C,"Organic",0)</f>
        <v>1</v>
      </c>
      <c r="N1517">
        <f>_xlfn.XLOOKUP(Table1[[#This Row],[Filmmaker_ID]],Email_Data!$A:$A,Email_Data!$G:$G,"Not Found")</f>
        <v>7</v>
      </c>
    </row>
    <row r="1518" spans="1:14" x14ac:dyDescent="0.3">
      <c r="A1518" t="s">
        <v>3796</v>
      </c>
      <c r="B1518" t="s">
        <v>1208</v>
      </c>
      <c r="C1518" t="s">
        <v>6292</v>
      </c>
      <c r="D1518" t="s">
        <v>6297</v>
      </c>
      <c r="E1518" t="str">
        <f t="shared" si="115"/>
        <v>India</v>
      </c>
      <c r="F1518" s="1">
        <f t="shared" si="116"/>
        <v>80</v>
      </c>
      <c r="G1518">
        <v>0</v>
      </c>
      <c r="H1518" s="1">
        <f t="shared" si="117"/>
        <v>80</v>
      </c>
      <c r="I1518" s="3">
        <v>45862</v>
      </c>
      <c r="J1518" s="3" t="str">
        <f t="shared" si="118"/>
        <v>Thu</v>
      </c>
      <c r="K1518" s="2">
        <v>0.50902777777777775</v>
      </c>
      <c r="L1518">
        <f t="shared" si="119"/>
        <v>12</v>
      </c>
      <c r="M1518">
        <f>_xlfn.XLOOKUP(B1518,Email_Data!A:A,Email_Data!C:C,"Organic",0)</f>
        <v>1</v>
      </c>
      <c r="N1518">
        <f>_xlfn.XLOOKUP(Table1[[#This Row],[Filmmaker_ID]],Email_Data!$A:$A,Email_Data!$G:$G,"Not Found")</f>
        <v>12</v>
      </c>
    </row>
    <row r="1519" spans="1:14" x14ac:dyDescent="0.3">
      <c r="A1519" t="s">
        <v>3797</v>
      </c>
      <c r="B1519" t="s">
        <v>610</v>
      </c>
      <c r="C1519" t="s">
        <v>6287</v>
      </c>
      <c r="D1519" t="s">
        <v>6313</v>
      </c>
      <c r="E1519" t="str">
        <f t="shared" si="115"/>
        <v>South Korea</v>
      </c>
      <c r="F1519" s="1">
        <f t="shared" si="116"/>
        <v>50</v>
      </c>
      <c r="G1519">
        <v>0.2</v>
      </c>
      <c r="H1519" s="1">
        <f t="shared" si="117"/>
        <v>40</v>
      </c>
      <c r="I1519" s="3">
        <v>45843</v>
      </c>
      <c r="J1519" s="3" t="str">
        <f t="shared" si="118"/>
        <v>Sat</v>
      </c>
      <c r="K1519" s="2">
        <v>0.56805555555555554</v>
      </c>
      <c r="L1519">
        <f t="shared" si="119"/>
        <v>13</v>
      </c>
      <c r="M1519">
        <f>_xlfn.XLOOKUP(B1519,Email_Data!A:A,Email_Data!C:C,"Organic",0)</f>
        <v>0</v>
      </c>
      <c r="N1519">
        <f>_xlfn.XLOOKUP(Table1[[#This Row],[Filmmaker_ID]],Email_Data!$A:$A,Email_Data!$G:$G,"Not Found")</f>
        <v>14</v>
      </c>
    </row>
    <row r="1520" spans="1:14" x14ac:dyDescent="0.3">
      <c r="A1520" t="s">
        <v>3798</v>
      </c>
      <c r="B1520" t="s">
        <v>1209</v>
      </c>
      <c r="C1520" t="s">
        <v>6281</v>
      </c>
      <c r="D1520" t="s">
        <v>6299</v>
      </c>
      <c r="E1520" t="str">
        <f t="shared" si="115"/>
        <v>United Kingdom</v>
      </c>
      <c r="F1520" s="1">
        <f t="shared" si="116"/>
        <v>70</v>
      </c>
      <c r="G1520">
        <v>0.2</v>
      </c>
      <c r="H1520" s="1">
        <f t="shared" si="117"/>
        <v>56</v>
      </c>
      <c r="I1520" s="3">
        <v>45890</v>
      </c>
      <c r="J1520" s="3" t="str">
        <f t="shared" si="118"/>
        <v>Thu</v>
      </c>
      <c r="K1520" s="2">
        <v>0.57291666666666663</v>
      </c>
      <c r="L1520">
        <f t="shared" si="119"/>
        <v>13</v>
      </c>
      <c r="M1520" t="str">
        <f>_xlfn.XLOOKUP(B1520,Email_Data!A:A,Email_Data!C:C,"Organic",0)</f>
        <v>Organic</v>
      </c>
      <c r="N1520" t="str">
        <f>_xlfn.XLOOKUP(Table1[[#This Row],[Filmmaker_ID]],Email_Data!$A:$A,Email_Data!$G:$G,"Not Found")</f>
        <v>Not Found</v>
      </c>
    </row>
    <row r="1521" spans="1:14" x14ac:dyDescent="0.3">
      <c r="A1521" t="s">
        <v>3799</v>
      </c>
      <c r="B1521" t="s">
        <v>1210</v>
      </c>
      <c r="C1521" t="s">
        <v>6290</v>
      </c>
      <c r="D1521" t="s">
        <v>6317</v>
      </c>
      <c r="E1521" t="str">
        <f t="shared" si="115"/>
        <v>Others</v>
      </c>
      <c r="F1521" s="1">
        <f t="shared" si="116"/>
        <v>50</v>
      </c>
      <c r="G1521">
        <v>0.1</v>
      </c>
      <c r="H1521" s="1">
        <f t="shared" si="117"/>
        <v>45</v>
      </c>
      <c r="I1521" s="3">
        <v>45889</v>
      </c>
      <c r="J1521" s="3" t="str">
        <f t="shared" si="118"/>
        <v>Wed</v>
      </c>
      <c r="K1521" s="2">
        <v>0.59305555555555556</v>
      </c>
      <c r="L1521">
        <f t="shared" si="119"/>
        <v>14</v>
      </c>
      <c r="M1521">
        <f>_xlfn.XLOOKUP(B1521,Email_Data!A:A,Email_Data!C:C,"Organic",0)</f>
        <v>0</v>
      </c>
      <c r="N1521">
        <f>_xlfn.XLOOKUP(Table1[[#This Row],[Filmmaker_ID]],Email_Data!$A:$A,Email_Data!$G:$G,"Not Found")</f>
        <v>17</v>
      </c>
    </row>
    <row r="1522" spans="1:14" x14ac:dyDescent="0.3">
      <c r="A1522" t="s">
        <v>3800</v>
      </c>
      <c r="B1522" t="s">
        <v>1211</v>
      </c>
      <c r="C1522" t="s">
        <v>6283</v>
      </c>
      <c r="D1522" t="s">
        <v>6295</v>
      </c>
      <c r="E1522" t="str">
        <f t="shared" si="115"/>
        <v>United States</v>
      </c>
      <c r="F1522" s="1">
        <f t="shared" si="116"/>
        <v>80</v>
      </c>
      <c r="G1522">
        <v>0.2</v>
      </c>
      <c r="H1522" s="1">
        <f t="shared" si="117"/>
        <v>64</v>
      </c>
      <c r="I1522" s="3">
        <v>45890</v>
      </c>
      <c r="J1522" s="3" t="str">
        <f t="shared" si="118"/>
        <v>Thu</v>
      </c>
      <c r="K1522" s="2">
        <v>0.5395833333333333</v>
      </c>
      <c r="L1522">
        <f t="shared" si="119"/>
        <v>12</v>
      </c>
      <c r="M1522" t="str">
        <f>_xlfn.XLOOKUP(B1522,Email_Data!A:A,Email_Data!C:C,"Organic",0)</f>
        <v>Organic</v>
      </c>
      <c r="N1522" t="str">
        <f>_xlfn.XLOOKUP(Table1[[#This Row],[Filmmaker_ID]],Email_Data!$A:$A,Email_Data!$G:$G,"Not Found")</f>
        <v>Not Found</v>
      </c>
    </row>
    <row r="1523" spans="1:14" x14ac:dyDescent="0.3">
      <c r="A1523" t="s">
        <v>3801</v>
      </c>
      <c r="B1523" t="s">
        <v>1201</v>
      </c>
      <c r="C1523" t="s">
        <v>6287</v>
      </c>
      <c r="D1523" t="s">
        <v>6315</v>
      </c>
      <c r="E1523" t="str">
        <f t="shared" si="115"/>
        <v>Nigeria</v>
      </c>
      <c r="F1523" s="1">
        <f t="shared" si="116"/>
        <v>50</v>
      </c>
      <c r="G1523">
        <v>0.2</v>
      </c>
      <c r="H1523" s="1">
        <f t="shared" si="117"/>
        <v>40</v>
      </c>
      <c r="I1523" s="3">
        <v>45850</v>
      </c>
      <c r="J1523" s="3" t="str">
        <f t="shared" si="118"/>
        <v>Sat</v>
      </c>
      <c r="K1523" s="2">
        <v>0.46736111111111112</v>
      </c>
      <c r="L1523">
        <f t="shared" si="119"/>
        <v>11</v>
      </c>
      <c r="M1523">
        <f>_xlfn.XLOOKUP(B1523,Email_Data!A:A,Email_Data!C:C,"Organic",0)</f>
        <v>1</v>
      </c>
      <c r="N1523">
        <f>_xlfn.XLOOKUP(Table1[[#This Row],[Filmmaker_ID]],Email_Data!$A:$A,Email_Data!$G:$G,"Not Found")</f>
        <v>9</v>
      </c>
    </row>
    <row r="1524" spans="1:14" x14ac:dyDescent="0.3">
      <c r="A1524" t="s">
        <v>3802</v>
      </c>
      <c r="B1524" t="s">
        <v>1212</v>
      </c>
      <c r="C1524" t="s">
        <v>6282</v>
      </c>
      <c r="D1524" t="s">
        <v>6299</v>
      </c>
      <c r="E1524" t="str">
        <f t="shared" si="115"/>
        <v>United Kingdom</v>
      </c>
      <c r="F1524" s="1">
        <f t="shared" si="116"/>
        <v>70</v>
      </c>
      <c r="G1524">
        <v>0</v>
      </c>
      <c r="H1524" s="1">
        <f t="shared" si="117"/>
        <v>70</v>
      </c>
      <c r="I1524" s="3">
        <v>45893</v>
      </c>
      <c r="J1524" s="3" t="str">
        <f t="shared" si="118"/>
        <v>Sun</v>
      </c>
      <c r="K1524" s="2">
        <v>0.53749999999999998</v>
      </c>
      <c r="L1524">
        <f t="shared" si="119"/>
        <v>12</v>
      </c>
      <c r="M1524">
        <f>_xlfn.XLOOKUP(B1524,Email_Data!A:A,Email_Data!C:C,"Organic",0)</f>
        <v>0</v>
      </c>
      <c r="N1524">
        <f>_xlfn.XLOOKUP(Table1[[#This Row],[Filmmaker_ID]],Email_Data!$A:$A,Email_Data!$G:$G,"Not Found")</f>
        <v>16</v>
      </c>
    </row>
    <row r="1525" spans="1:14" x14ac:dyDescent="0.3">
      <c r="A1525" t="s">
        <v>3803</v>
      </c>
      <c r="B1525" t="s">
        <v>1213</v>
      </c>
      <c r="C1525" t="s">
        <v>6281</v>
      </c>
      <c r="D1525" t="s">
        <v>6299</v>
      </c>
      <c r="E1525" t="str">
        <f t="shared" si="115"/>
        <v>United Kingdom</v>
      </c>
      <c r="F1525" s="1">
        <f t="shared" si="116"/>
        <v>70</v>
      </c>
      <c r="G1525">
        <v>0.2</v>
      </c>
      <c r="H1525" s="1">
        <f t="shared" si="117"/>
        <v>56</v>
      </c>
      <c r="I1525" s="3">
        <v>45891</v>
      </c>
      <c r="J1525" s="3" t="str">
        <f t="shared" si="118"/>
        <v>Fri</v>
      </c>
      <c r="K1525" s="2">
        <v>0.53263888888888888</v>
      </c>
      <c r="L1525">
        <f t="shared" si="119"/>
        <v>12</v>
      </c>
      <c r="M1525">
        <f>_xlfn.XLOOKUP(B1525,Email_Data!A:A,Email_Data!C:C,"Organic",0)</f>
        <v>0</v>
      </c>
      <c r="N1525">
        <f>_xlfn.XLOOKUP(Table1[[#This Row],[Filmmaker_ID]],Email_Data!$A:$A,Email_Data!$G:$G,"Not Found")</f>
        <v>11</v>
      </c>
    </row>
    <row r="1526" spans="1:14" x14ac:dyDescent="0.3">
      <c r="A1526" t="s">
        <v>3804</v>
      </c>
      <c r="B1526" t="s">
        <v>1214</v>
      </c>
      <c r="C1526" t="s">
        <v>6283</v>
      </c>
      <c r="D1526" t="s">
        <v>6295</v>
      </c>
      <c r="E1526" t="str">
        <f t="shared" si="115"/>
        <v>United States</v>
      </c>
      <c r="F1526" s="1">
        <f t="shared" si="116"/>
        <v>80</v>
      </c>
      <c r="G1526">
        <v>0.2</v>
      </c>
      <c r="H1526" s="1">
        <f t="shared" si="117"/>
        <v>64</v>
      </c>
      <c r="I1526" s="3">
        <v>45847</v>
      </c>
      <c r="J1526" s="3" t="str">
        <f t="shared" si="118"/>
        <v>Wed</v>
      </c>
      <c r="K1526" s="2">
        <v>0.65555555555555556</v>
      </c>
      <c r="L1526">
        <f t="shared" si="119"/>
        <v>15</v>
      </c>
      <c r="M1526" t="str">
        <f>_xlfn.XLOOKUP(B1526,Email_Data!A:A,Email_Data!C:C,"Organic",0)</f>
        <v>Organic</v>
      </c>
      <c r="N1526" t="str">
        <f>_xlfn.XLOOKUP(Table1[[#This Row],[Filmmaker_ID]],Email_Data!$A:$A,Email_Data!$G:$G,"Not Found")</f>
        <v>Not Found</v>
      </c>
    </row>
    <row r="1527" spans="1:14" x14ac:dyDescent="0.3">
      <c r="A1527" t="s">
        <v>3805</v>
      </c>
      <c r="B1527" t="s">
        <v>1215</v>
      </c>
      <c r="C1527" t="s">
        <v>6286</v>
      </c>
      <c r="D1527" t="s">
        <v>6297</v>
      </c>
      <c r="E1527" t="str">
        <f t="shared" si="115"/>
        <v>India</v>
      </c>
      <c r="F1527" s="1">
        <f t="shared" si="116"/>
        <v>50</v>
      </c>
      <c r="G1527">
        <v>0.4</v>
      </c>
      <c r="H1527" s="1">
        <f t="shared" si="117"/>
        <v>30</v>
      </c>
      <c r="I1527" s="3">
        <v>45862</v>
      </c>
      <c r="J1527" s="3" t="str">
        <f t="shared" si="118"/>
        <v>Thu</v>
      </c>
      <c r="K1527" s="2">
        <v>0.46597222222222223</v>
      </c>
      <c r="L1527">
        <f t="shared" si="119"/>
        <v>11</v>
      </c>
      <c r="M1527">
        <f>_xlfn.XLOOKUP(B1527,Email_Data!A:A,Email_Data!C:C,"Organic",0)</f>
        <v>0</v>
      </c>
      <c r="N1527">
        <f>_xlfn.XLOOKUP(Table1[[#This Row],[Filmmaker_ID]],Email_Data!$A:$A,Email_Data!$G:$G,"Not Found")</f>
        <v>13</v>
      </c>
    </row>
    <row r="1528" spans="1:14" x14ac:dyDescent="0.3">
      <c r="A1528" t="s">
        <v>3806</v>
      </c>
      <c r="B1528" t="s">
        <v>1216</v>
      </c>
      <c r="C1528" t="s">
        <v>6290</v>
      </c>
      <c r="D1528" t="s">
        <v>6299</v>
      </c>
      <c r="E1528" t="str">
        <f t="shared" si="115"/>
        <v>United Kingdom</v>
      </c>
      <c r="F1528" s="1">
        <f t="shared" si="116"/>
        <v>50</v>
      </c>
      <c r="G1528">
        <v>0</v>
      </c>
      <c r="H1528" s="1">
        <f t="shared" si="117"/>
        <v>50</v>
      </c>
      <c r="I1528" s="3">
        <v>45894</v>
      </c>
      <c r="J1528" s="3" t="str">
        <f t="shared" si="118"/>
        <v>Mon</v>
      </c>
      <c r="K1528" s="2">
        <v>0.55694444444444446</v>
      </c>
      <c r="L1528">
        <f t="shared" si="119"/>
        <v>13</v>
      </c>
      <c r="M1528" t="str">
        <f>_xlfn.XLOOKUP(B1528,Email_Data!A:A,Email_Data!C:C,"Organic",0)</f>
        <v>Organic</v>
      </c>
      <c r="N1528" t="str">
        <f>_xlfn.XLOOKUP(Table1[[#This Row],[Filmmaker_ID]],Email_Data!$A:$A,Email_Data!$G:$G,"Not Found")</f>
        <v>Not Found</v>
      </c>
    </row>
    <row r="1529" spans="1:14" x14ac:dyDescent="0.3">
      <c r="A1529" t="s">
        <v>3807</v>
      </c>
      <c r="B1529" t="s">
        <v>1217</v>
      </c>
      <c r="C1529" t="s">
        <v>6288</v>
      </c>
      <c r="D1529" t="s">
        <v>6311</v>
      </c>
      <c r="E1529" t="str">
        <f t="shared" si="115"/>
        <v>Mexico</v>
      </c>
      <c r="F1529" s="1">
        <f t="shared" si="116"/>
        <v>70</v>
      </c>
      <c r="G1529">
        <v>0.4</v>
      </c>
      <c r="H1529" s="1">
        <f t="shared" si="117"/>
        <v>42</v>
      </c>
      <c r="I1529" s="3">
        <v>45869</v>
      </c>
      <c r="J1529" s="3" t="str">
        <f t="shared" si="118"/>
        <v>Thu</v>
      </c>
      <c r="K1529" s="2">
        <v>0.71666666666666667</v>
      </c>
      <c r="L1529">
        <f t="shared" si="119"/>
        <v>17</v>
      </c>
      <c r="M1529">
        <f>_xlfn.XLOOKUP(B1529,Email_Data!A:A,Email_Data!C:C,"Organic",0)</f>
        <v>1</v>
      </c>
      <c r="N1529">
        <f>_xlfn.XLOOKUP(Table1[[#This Row],[Filmmaker_ID]],Email_Data!$A:$A,Email_Data!$G:$G,"Not Found")</f>
        <v>13</v>
      </c>
    </row>
    <row r="1530" spans="1:14" x14ac:dyDescent="0.3">
      <c r="A1530" t="s">
        <v>3808</v>
      </c>
      <c r="B1530" t="s">
        <v>1218</v>
      </c>
      <c r="C1530" t="s">
        <v>6281</v>
      </c>
      <c r="D1530" t="s">
        <v>6295</v>
      </c>
      <c r="E1530" t="str">
        <f t="shared" si="115"/>
        <v>United States</v>
      </c>
      <c r="F1530" s="1">
        <f t="shared" si="116"/>
        <v>70</v>
      </c>
      <c r="G1530">
        <v>0.2</v>
      </c>
      <c r="H1530" s="1">
        <f t="shared" si="117"/>
        <v>56</v>
      </c>
      <c r="I1530" s="3">
        <v>45876</v>
      </c>
      <c r="J1530" s="3" t="str">
        <f t="shared" si="118"/>
        <v>Thu</v>
      </c>
      <c r="K1530" s="2">
        <v>0.53888888888888886</v>
      </c>
      <c r="L1530">
        <f t="shared" si="119"/>
        <v>12</v>
      </c>
      <c r="M1530">
        <f>_xlfn.XLOOKUP(B1530,Email_Data!A:A,Email_Data!C:C,"Organic",0)</f>
        <v>0</v>
      </c>
      <c r="N1530">
        <f>_xlfn.XLOOKUP(Table1[[#This Row],[Filmmaker_ID]],Email_Data!$A:$A,Email_Data!$G:$G,"Not Found")</f>
        <v>9</v>
      </c>
    </row>
    <row r="1531" spans="1:14" x14ac:dyDescent="0.3">
      <c r="A1531" t="s">
        <v>3809</v>
      </c>
      <c r="B1531" t="s">
        <v>1189</v>
      </c>
      <c r="C1531" t="s">
        <v>6285</v>
      </c>
      <c r="D1531" t="s">
        <v>6295</v>
      </c>
      <c r="E1531" t="str">
        <f t="shared" si="115"/>
        <v>United States</v>
      </c>
      <c r="F1531" s="1">
        <f t="shared" si="116"/>
        <v>50</v>
      </c>
      <c r="G1531">
        <v>0.2</v>
      </c>
      <c r="H1531" s="1">
        <f t="shared" si="117"/>
        <v>40</v>
      </c>
      <c r="I1531" s="3">
        <v>45895</v>
      </c>
      <c r="J1531" s="3" t="str">
        <f t="shared" si="118"/>
        <v>Tue</v>
      </c>
      <c r="K1531" s="2">
        <v>0.59930555555555554</v>
      </c>
      <c r="L1531">
        <f t="shared" si="119"/>
        <v>14</v>
      </c>
      <c r="M1531" t="str">
        <f>_xlfn.XLOOKUP(B1531,Email_Data!A:A,Email_Data!C:C,"Organic",0)</f>
        <v>Organic</v>
      </c>
      <c r="N1531" t="str">
        <f>_xlfn.XLOOKUP(Table1[[#This Row],[Filmmaker_ID]],Email_Data!$A:$A,Email_Data!$G:$G,"Not Found")</f>
        <v>Not Found</v>
      </c>
    </row>
    <row r="1532" spans="1:14" x14ac:dyDescent="0.3">
      <c r="A1532" t="s">
        <v>3810</v>
      </c>
      <c r="B1532" t="s">
        <v>1219</v>
      </c>
      <c r="C1532" t="s">
        <v>6290</v>
      </c>
      <c r="D1532" t="s">
        <v>6301</v>
      </c>
      <c r="E1532" t="str">
        <f t="shared" si="115"/>
        <v>Germany</v>
      </c>
      <c r="F1532" s="1">
        <f t="shared" si="116"/>
        <v>50</v>
      </c>
      <c r="G1532">
        <v>0.1</v>
      </c>
      <c r="H1532" s="1">
        <f t="shared" si="117"/>
        <v>45</v>
      </c>
      <c r="I1532" s="3">
        <v>45888</v>
      </c>
      <c r="J1532" s="3" t="str">
        <f t="shared" si="118"/>
        <v>Tue</v>
      </c>
      <c r="K1532" s="2">
        <v>0.69930555555555551</v>
      </c>
      <c r="L1532">
        <f t="shared" si="119"/>
        <v>16</v>
      </c>
      <c r="M1532">
        <f>_xlfn.XLOOKUP(B1532,Email_Data!A:A,Email_Data!C:C,"Organic",0)</f>
        <v>0</v>
      </c>
      <c r="N1532">
        <f>_xlfn.XLOOKUP(Table1[[#This Row],[Filmmaker_ID]],Email_Data!$A:$A,Email_Data!$G:$G,"Not Found")</f>
        <v>19</v>
      </c>
    </row>
    <row r="1533" spans="1:14" x14ac:dyDescent="0.3">
      <c r="A1533" t="s">
        <v>3811</v>
      </c>
      <c r="B1533" t="s">
        <v>1220</v>
      </c>
      <c r="C1533" t="s">
        <v>6282</v>
      </c>
      <c r="D1533" t="s">
        <v>6295</v>
      </c>
      <c r="E1533" t="str">
        <f t="shared" si="115"/>
        <v>United States</v>
      </c>
      <c r="F1533" s="1">
        <f t="shared" si="116"/>
        <v>70</v>
      </c>
      <c r="G1533">
        <v>0.2</v>
      </c>
      <c r="H1533" s="1">
        <f t="shared" si="117"/>
        <v>56</v>
      </c>
      <c r="I1533" s="3">
        <v>45893</v>
      </c>
      <c r="J1533" s="3" t="str">
        <f t="shared" si="118"/>
        <v>Sun</v>
      </c>
      <c r="K1533" s="2">
        <v>0.40763888888888888</v>
      </c>
      <c r="L1533">
        <f t="shared" si="119"/>
        <v>9</v>
      </c>
      <c r="M1533">
        <f>_xlfn.XLOOKUP(B1533,Email_Data!A:A,Email_Data!C:C,"Organic",0)</f>
        <v>0</v>
      </c>
      <c r="N1533">
        <f>_xlfn.XLOOKUP(Table1[[#This Row],[Filmmaker_ID]],Email_Data!$A:$A,Email_Data!$G:$G,"Not Found")</f>
        <v>18</v>
      </c>
    </row>
    <row r="1534" spans="1:14" x14ac:dyDescent="0.3">
      <c r="A1534" t="s">
        <v>3812</v>
      </c>
      <c r="B1534" t="s">
        <v>1221</v>
      </c>
      <c r="C1534" t="s">
        <v>6286</v>
      </c>
      <c r="D1534" t="s">
        <v>6317</v>
      </c>
      <c r="E1534" t="str">
        <f t="shared" si="115"/>
        <v>Others</v>
      </c>
      <c r="F1534" s="1">
        <f t="shared" si="116"/>
        <v>50</v>
      </c>
      <c r="G1534">
        <v>0.3</v>
      </c>
      <c r="H1534" s="1">
        <f t="shared" si="117"/>
        <v>35</v>
      </c>
      <c r="I1534" s="3">
        <v>45861</v>
      </c>
      <c r="J1534" s="3" t="str">
        <f t="shared" si="118"/>
        <v>Wed</v>
      </c>
      <c r="K1534" s="2">
        <v>0.69027777777777777</v>
      </c>
      <c r="L1534">
        <f t="shared" si="119"/>
        <v>16</v>
      </c>
      <c r="M1534">
        <f>_xlfn.XLOOKUP(B1534,Email_Data!A:A,Email_Data!C:C,"Organic",0)</f>
        <v>0</v>
      </c>
      <c r="N1534">
        <f>_xlfn.XLOOKUP(Table1[[#This Row],[Filmmaker_ID]],Email_Data!$A:$A,Email_Data!$G:$G,"Not Found")</f>
        <v>10</v>
      </c>
    </row>
    <row r="1535" spans="1:14" x14ac:dyDescent="0.3">
      <c r="A1535" t="s">
        <v>3813</v>
      </c>
      <c r="B1535" t="s">
        <v>130</v>
      </c>
      <c r="C1535" t="s">
        <v>6292</v>
      </c>
      <c r="D1535" t="s">
        <v>6297</v>
      </c>
      <c r="E1535" t="str">
        <f t="shared" si="115"/>
        <v>India</v>
      </c>
      <c r="F1535" s="1">
        <f t="shared" si="116"/>
        <v>80</v>
      </c>
      <c r="G1535">
        <v>0</v>
      </c>
      <c r="H1535" s="1">
        <f t="shared" si="117"/>
        <v>80</v>
      </c>
      <c r="I1535" s="3">
        <v>45861</v>
      </c>
      <c r="J1535" s="3" t="str">
        <f t="shared" si="118"/>
        <v>Wed</v>
      </c>
      <c r="K1535" s="2">
        <v>0.38541666666666669</v>
      </c>
      <c r="L1535">
        <f t="shared" si="119"/>
        <v>9</v>
      </c>
      <c r="M1535">
        <f>_xlfn.XLOOKUP(B1535,Email_Data!A:A,Email_Data!C:C,"Organic",0)</f>
        <v>0</v>
      </c>
      <c r="N1535">
        <f>_xlfn.XLOOKUP(Table1[[#This Row],[Filmmaker_ID]],Email_Data!$A:$A,Email_Data!$G:$G,"Not Found")</f>
        <v>15</v>
      </c>
    </row>
    <row r="1536" spans="1:14" x14ac:dyDescent="0.3">
      <c r="A1536" t="s">
        <v>3814</v>
      </c>
      <c r="B1536" t="s">
        <v>1222</v>
      </c>
      <c r="C1536" t="s">
        <v>6291</v>
      </c>
      <c r="D1536" t="s">
        <v>6297</v>
      </c>
      <c r="E1536" t="str">
        <f t="shared" si="115"/>
        <v>India</v>
      </c>
      <c r="F1536" s="1">
        <f t="shared" si="116"/>
        <v>50</v>
      </c>
      <c r="G1536">
        <v>0.2</v>
      </c>
      <c r="H1536" s="1">
        <f t="shared" si="117"/>
        <v>40</v>
      </c>
      <c r="I1536" s="3">
        <v>45895</v>
      </c>
      <c r="J1536" s="3" t="str">
        <f t="shared" si="118"/>
        <v>Tue</v>
      </c>
      <c r="K1536" s="2">
        <v>0.55277777777777781</v>
      </c>
      <c r="L1536">
        <f t="shared" si="119"/>
        <v>13</v>
      </c>
      <c r="M1536">
        <f>_xlfn.XLOOKUP(B1536,Email_Data!A:A,Email_Data!C:C,"Organic",0)</f>
        <v>0</v>
      </c>
      <c r="N1536">
        <f>_xlfn.XLOOKUP(Table1[[#This Row],[Filmmaker_ID]],Email_Data!$A:$A,Email_Data!$G:$G,"Not Found")</f>
        <v>13</v>
      </c>
    </row>
    <row r="1537" spans="1:14" x14ac:dyDescent="0.3">
      <c r="A1537" t="s">
        <v>3815</v>
      </c>
      <c r="B1537" t="s">
        <v>1223</v>
      </c>
      <c r="C1537" t="s">
        <v>6285</v>
      </c>
      <c r="D1537" t="s">
        <v>6295</v>
      </c>
      <c r="E1537" t="str">
        <f t="shared" si="115"/>
        <v>United States</v>
      </c>
      <c r="F1537" s="1">
        <f t="shared" si="116"/>
        <v>50</v>
      </c>
      <c r="G1537">
        <v>0.1</v>
      </c>
      <c r="H1537" s="1">
        <f t="shared" si="117"/>
        <v>45</v>
      </c>
      <c r="I1537" s="3">
        <v>45860</v>
      </c>
      <c r="J1537" s="3" t="str">
        <f t="shared" si="118"/>
        <v>Tue</v>
      </c>
      <c r="K1537" s="2">
        <v>0.62013888888888891</v>
      </c>
      <c r="L1537">
        <f t="shared" si="119"/>
        <v>14</v>
      </c>
      <c r="M1537">
        <f>_xlfn.XLOOKUP(B1537,Email_Data!A:A,Email_Data!C:C,"Organic",0)</f>
        <v>0</v>
      </c>
      <c r="N1537">
        <f>_xlfn.XLOOKUP(Table1[[#This Row],[Filmmaker_ID]],Email_Data!$A:$A,Email_Data!$G:$G,"Not Found")</f>
        <v>18</v>
      </c>
    </row>
    <row r="1538" spans="1:14" x14ac:dyDescent="0.3">
      <c r="A1538" t="s">
        <v>3816</v>
      </c>
      <c r="B1538" t="s">
        <v>1224</v>
      </c>
      <c r="C1538" t="s">
        <v>6286</v>
      </c>
      <c r="D1538" t="s">
        <v>6301</v>
      </c>
      <c r="E1538" t="str">
        <f t="shared" ref="E1538:E1601" si="120">VLOOKUP(D1538,CODECHECK,2,FALSE)</f>
        <v>Germany</v>
      </c>
      <c r="F1538" s="1">
        <f t="shared" ref="F1538:F1601" si="121">VLOOKUP(C1538,Pricelist,2,FALSE)</f>
        <v>50</v>
      </c>
      <c r="G1538">
        <v>0.2</v>
      </c>
      <c r="H1538" s="1">
        <f t="shared" ref="H1538:H1601" si="122">F1538-(G1538*F1538)</f>
        <v>40</v>
      </c>
      <c r="I1538" s="3">
        <v>45841</v>
      </c>
      <c r="J1538" s="3" t="str">
        <f t="shared" ref="J1538:J1601" si="123">TEXT(I1538,"ddd")</f>
        <v>Thu</v>
      </c>
      <c r="K1538" s="2">
        <v>0.50138888888888888</v>
      </c>
      <c r="L1538">
        <f t="shared" ref="L1538:L1601" si="124">HOUR(K1538)</f>
        <v>12</v>
      </c>
      <c r="M1538">
        <f>_xlfn.XLOOKUP(B1538,Email_Data!A:A,Email_Data!C:C,"Organic",0)</f>
        <v>0</v>
      </c>
      <c r="N1538">
        <f>_xlfn.XLOOKUP(Table1[[#This Row],[Filmmaker_ID]],Email_Data!$A:$A,Email_Data!$G:$G,"Not Found")</f>
        <v>10</v>
      </c>
    </row>
    <row r="1539" spans="1:14" x14ac:dyDescent="0.3">
      <c r="A1539" t="s">
        <v>3817</v>
      </c>
      <c r="B1539" t="s">
        <v>1225</v>
      </c>
      <c r="C1539" t="s">
        <v>6284</v>
      </c>
      <c r="D1539" t="s">
        <v>6313</v>
      </c>
      <c r="E1539" t="str">
        <f t="shared" si="120"/>
        <v>South Korea</v>
      </c>
      <c r="F1539" s="1">
        <f t="shared" si="121"/>
        <v>50</v>
      </c>
      <c r="G1539">
        <v>0</v>
      </c>
      <c r="H1539" s="1">
        <f t="shared" si="122"/>
        <v>50</v>
      </c>
      <c r="I1539" s="3">
        <v>45864</v>
      </c>
      <c r="J1539" s="3" t="str">
        <f t="shared" si="123"/>
        <v>Sat</v>
      </c>
      <c r="K1539" s="2">
        <v>0.48680555555555555</v>
      </c>
      <c r="L1539">
        <f t="shared" si="124"/>
        <v>11</v>
      </c>
      <c r="M1539">
        <f>_xlfn.XLOOKUP(B1539,Email_Data!A:A,Email_Data!C:C,"Organic",0)</f>
        <v>0</v>
      </c>
      <c r="N1539">
        <f>_xlfn.XLOOKUP(Table1[[#This Row],[Filmmaker_ID]],Email_Data!$A:$A,Email_Data!$G:$G,"Not Found")</f>
        <v>8</v>
      </c>
    </row>
    <row r="1540" spans="1:14" x14ac:dyDescent="0.3">
      <c r="A1540" t="s">
        <v>3818</v>
      </c>
      <c r="B1540" t="s">
        <v>243</v>
      </c>
      <c r="C1540" t="s">
        <v>6285</v>
      </c>
      <c r="D1540" t="s">
        <v>6295</v>
      </c>
      <c r="E1540" t="str">
        <f t="shared" si="120"/>
        <v>United States</v>
      </c>
      <c r="F1540" s="1">
        <f t="shared" si="121"/>
        <v>50</v>
      </c>
      <c r="G1540">
        <v>0.1</v>
      </c>
      <c r="H1540" s="1">
        <f t="shared" si="122"/>
        <v>45</v>
      </c>
      <c r="I1540" s="3">
        <v>45882</v>
      </c>
      <c r="J1540" s="3" t="str">
        <f t="shared" si="123"/>
        <v>Wed</v>
      </c>
      <c r="K1540" s="2">
        <v>0.74930555555555556</v>
      </c>
      <c r="L1540">
        <f t="shared" si="124"/>
        <v>17</v>
      </c>
      <c r="M1540">
        <f>_xlfn.XLOOKUP(B1540,Email_Data!A:A,Email_Data!C:C,"Organic",0)</f>
        <v>0</v>
      </c>
      <c r="N1540">
        <f>_xlfn.XLOOKUP(Table1[[#This Row],[Filmmaker_ID]],Email_Data!$A:$A,Email_Data!$G:$G,"Not Found")</f>
        <v>7</v>
      </c>
    </row>
    <row r="1541" spans="1:14" x14ac:dyDescent="0.3">
      <c r="A1541" t="s">
        <v>3819</v>
      </c>
      <c r="B1541" t="s">
        <v>596</v>
      </c>
      <c r="C1541" t="s">
        <v>6286</v>
      </c>
      <c r="D1541" t="s">
        <v>6317</v>
      </c>
      <c r="E1541" t="str">
        <f t="shared" si="120"/>
        <v>Others</v>
      </c>
      <c r="F1541" s="1">
        <f t="shared" si="121"/>
        <v>50</v>
      </c>
      <c r="G1541">
        <v>0.2</v>
      </c>
      <c r="H1541" s="1">
        <f t="shared" si="122"/>
        <v>40</v>
      </c>
      <c r="I1541" s="3">
        <v>45860</v>
      </c>
      <c r="J1541" s="3" t="str">
        <f t="shared" si="123"/>
        <v>Tue</v>
      </c>
      <c r="K1541" s="2">
        <v>0.69513888888888886</v>
      </c>
      <c r="L1541">
        <f t="shared" si="124"/>
        <v>16</v>
      </c>
      <c r="M1541" t="str">
        <f>_xlfn.XLOOKUP(B1541,Email_Data!A:A,Email_Data!C:C,"Organic",0)</f>
        <v>Organic</v>
      </c>
      <c r="N1541" t="str">
        <f>_xlfn.XLOOKUP(Table1[[#This Row],[Filmmaker_ID]],Email_Data!$A:$A,Email_Data!$G:$G,"Not Found")</f>
        <v>Not Found</v>
      </c>
    </row>
    <row r="1542" spans="1:14" x14ac:dyDescent="0.3">
      <c r="A1542" t="s">
        <v>3820</v>
      </c>
      <c r="B1542" t="s">
        <v>1067</v>
      </c>
      <c r="C1542" t="s">
        <v>6285</v>
      </c>
      <c r="D1542" t="s">
        <v>6299</v>
      </c>
      <c r="E1542" t="str">
        <f t="shared" si="120"/>
        <v>United Kingdom</v>
      </c>
      <c r="F1542" s="1">
        <f t="shared" si="121"/>
        <v>50</v>
      </c>
      <c r="G1542">
        <v>0.2</v>
      </c>
      <c r="H1542" s="1">
        <f t="shared" si="122"/>
        <v>40</v>
      </c>
      <c r="I1542" s="3">
        <v>45876</v>
      </c>
      <c r="J1542" s="3" t="str">
        <f t="shared" si="123"/>
        <v>Thu</v>
      </c>
      <c r="K1542" s="2">
        <v>0.42708333333333331</v>
      </c>
      <c r="L1542">
        <f t="shared" si="124"/>
        <v>10</v>
      </c>
      <c r="M1542">
        <f>_xlfn.XLOOKUP(B1542,Email_Data!A:A,Email_Data!C:C,"Organic",0)</f>
        <v>1</v>
      </c>
      <c r="N1542">
        <f>_xlfn.XLOOKUP(Table1[[#This Row],[Filmmaker_ID]],Email_Data!$A:$A,Email_Data!$G:$G,"Not Found")</f>
        <v>9</v>
      </c>
    </row>
    <row r="1543" spans="1:14" x14ac:dyDescent="0.3">
      <c r="A1543" t="s">
        <v>3821</v>
      </c>
      <c r="B1543" t="s">
        <v>1226</v>
      </c>
      <c r="C1543" t="s">
        <v>6291</v>
      </c>
      <c r="D1543" t="s">
        <v>6295</v>
      </c>
      <c r="E1543" t="str">
        <f t="shared" si="120"/>
        <v>United States</v>
      </c>
      <c r="F1543" s="1">
        <f t="shared" si="121"/>
        <v>50</v>
      </c>
      <c r="G1543">
        <v>0.1</v>
      </c>
      <c r="H1543" s="1">
        <f t="shared" si="122"/>
        <v>45</v>
      </c>
      <c r="I1543" s="3">
        <v>45883</v>
      </c>
      <c r="J1543" s="3" t="str">
        <f t="shared" si="123"/>
        <v>Thu</v>
      </c>
      <c r="K1543" s="2">
        <v>0.48055555555555557</v>
      </c>
      <c r="L1543">
        <f t="shared" si="124"/>
        <v>11</v>
      </c>
      <c r="M1543">
        <f>_xlfn.XLOOKUP(B1543,Email_Data!A:A,Email_Data!C:C,"Organic",0)</f>
        <v>0</v>
      </c>
      <c r="N1543">
        <f>_xlfn.XLOOKUP(Table1[[#This Row],[Filmmaker_ID]],Email_Data!$A:$A,Email_Data!$G:$G,"Not Found")</f>
        <v>12</v>
      </c>
    </row>
    <row r="1544" spans="1:14" x14ac:dyDescent="0.3">
      <c r="A1544" t="s">
        <v>3822</v>
      </c>
      <c r="B1544" t="s">
        <v>1227</v>
      </c>
      <c r="C1544" t="s">
        <v>6288</v>
      </c>
      <c r="D1544" t="s">
        <v>6305</v>
      </c>
      <c r="E1544" t="str">
        <f t="shared" si="120"/>
        <v>Australia</v>
      </c>
      <c r="F1544" s="1">
        <f t="shared" si="121"/>
        <v>70</v>
      </c>
      <c r="G1544">
        <v>0.4</v>
      </c>
      <c r="H1544" s="1">
        <f t="shared" si="122"/>
        <v>42</v>
      </c>
      <c r="I1544" s="3">
        <v>45862</v>
      </c>
      <c r="J1544" s="3" t="str">
        <f t="shared" si="123"/>
        <v>Thu</v>
      </c>
      <c r="K1544" s="2">
        <v>0.63194444444444442</v>
      </c>
      <c r="L1544">
        <f t="shared" si="124"/>
        <v>15</v>
      </c>
      <c r="M1544" t="str">
        <f>_xlfn.XLOOKUP(B1544,Email_Data!A:A,Email_Data!C:C,"Organic",0)</f>
        <v>Organic</v>
      </c>
      <c r="N1544" t="str">
        <f>_xlfn.XLOOKUP(Table1[[#This Row],[Filmmaker_ID]],Email_Data!$A:$A,Email_Data!$G:$G,"Not Found")</f>
        <v>Not Found</v>
      </c>
    </row>
    <row r="1545" spans="1:14" x14ac:dyDescent="0.3">
      <c r="A1545" t="s">
        <v>3823</v>
      </c>
      <c r="B1545" t="s">
        <v>1228</v>
      </c>
      <c r="C1545" t="s">
        <v>6289</v>
      </c>
      <c r="D1545" t="s">
        <v>6311</v>
      </c>
      <c r="E1545" t="str">
        <f t="shared" si="120"/>
        <v>Mexico</v>
      </c>
      <c r="F1545" s="1">
        <f t="shared" si="121"/>
        <v>50</v>
      </c>
      <c r="G1545">
        <v>0</v>
      </c>
      <c r="H1545" s="1">
        <f t="shared" si="122"/>
        <v>50</v>
      </c>
      <c r="I1545" s="3">
        <v>45882</v>
      </c>
      <c r="J1545" s="3" t="str">
        <f t="shared" si="123"/>
        <v>Wed</v>
      </c>
      <c r="K1545" s="2">
        <v>0.61944444444444446</v>
      </c>
      <c r="L1545">
        <f t="shared" si="124"/>
        <v>14</v>
      </c>
      <c r="M1545">
        <f>_xlfn.XLOOKUP(B1545,Email_Data!A:A,Email_Data!C:C,"Organic",0)</f>
        <v>0</v>
      </c>
      <c r="N1545">
        <f>_xlfn.XLOOKUP(Table1[[#This Row],[Filmmaker_ID]],Email_Data!$A:$A,Email_Data!$G:$G,"Not Found")</f>
        <v>16</v>
      </c>
    </row>
    <row r="1546" spans="1:14" x14ac:dyDescent="0.3">
      <c r="A1546" t="s">
        <v>3824</v>
      </c>
      <c r="B1546" t="s">
        <v>503</v>
      </c>
      <c r="C1546" t="s">
        <v>6284</v>
      </c>
      <c r="D1546" t="s">
        <v>6305</v>
      </c>
      <c r="E1546" t="str">
        <f t="shared" si="120"/>
        <v>Australia</v>
      </c>
      <c r="F1546" s="1">
        <f t="shared" si="121"/>
        <v>50</v>
      </c>
      <c r="G1546">
        <v>0.3</v>
      </c>
      <c r="H1546" s="1">
        <f t="shared" si="122"/>
        <v>35</v>
      </c>
      <c r="I1546" s="3">
        <v>45871</v>
      </c>
      <c r="J1546" s="3" t="str">
        <f t="shared" si="123"/>
        <v>Sat</v>
      </c>
      <c r="K1546" s="2">
        <v>0.73055555555555551</v>
      </c>
      <c r="L1546">
        <f t="shared" si="124"/>
        <v>17</v>
      </c>
      <c r="M1546" t="str">
        <f>_xlfn.XLOOKUP(B1546,Email_Data!A:A,Email_Data!C:C,"Organic",0)</f>
        <v>Organic</v>
      </c>
      <c r="N1546" t="str">
        <f>_xlfn.XLOOKUP(Table1[[#This Row],[Filmmaker_ID]],Email_Data!$A:$A,Email_Data!$G:$G,"Not Found")</f>
        <v>Not Found</v>
      </c>
    </row>
    <row r="1547" spans="1:14" x14ac:dyDescent="0.3">
      <c r="A1547" t="s">
        <v>3825</v>
      </c>
      <c r="B1547" t="s">
        <v>929</v>
      </c>
      <c r="C1547" t="s">
        <v>6292</v>
      </c>
      <c r="D1547" t="s">
        <v>6299</v>
      </c>
      <c r="E1547" t="str">
        <f t="shared" si="120"/>
        <v>United Kingdom</v>
      </c>
      <c r="F1547" s="1">
        <f t="shared" si="121"/>
        <v>80</v>
      </c>
      <c r="G1547">
        <v>0.1</v>
      </c>
      <c r="H1547" s="1">
        <f t="shared" si="122"/>
        <v>72</v>
      </c>
      <c r="I1547" s="3">
        <v>45876</v>
      </c>
      <c r="J1547" s="3" t="str">
        <f t="shared" si="123"/>
        <v>Thu</v>
      </c>
      <c r="K1547" s="2">
        <v>0.55625000000000002</v>
      </c>
      <c r="L1547">
        <f t="shared" si="124"/>
        <v>13</v>
      </c>
      <c r="M1547">
        <f>_xlfn.XLOOKUP(B1547,Email_Data!A:A,Email_Data!C:C,"Organic",0)</f>
        <v>0</v>
      </c>
      <c r="N1547">
        <f>_xlfn.XLOOKUP(Table1[[#This Row],[Filmmaker_ID]],Email_Data!$A:$A,Email_Data!$G:$G,"Not Found")</f>
        <v>14</v>
      </c>
    </row>
    <row r="1548" spans="1:14" x14ac:dyDescent="0.3">
      <c r="A1548" t="s">
        <v>3826</v>
      </c>
      <c r="B1548" t="s">
        <v>358</v>
      </c>
      <c r="C1548" t="s">
        <v>6292</v>
      </c>
      <c r="D1548" t="s">
        <v>6303</v>
      </c>
      <c r="E1548" t="str">
        <f t="shared" si="120"/>
        <v>Canada</v>
      </c>
      <c r="F1548" s="1">
        <f t="shared" si="121"/>
        <v>80</v>
      </c>
      <c r="G1548">
        <v>0.4</v>
      </c>
      <c r="H1548" s="1">
        <f t="shared" si="122"/>
        <v>48</v>
      </c>
      <c r="I1548" s="3">
        <v>45883</v>
      </c>
      <c r="J1548" s="3" t="str">
        <f t="shared" si="123"/>
        <v>Thu</v>
      </c>
      <c r="K1548" s="2">
        <v>0.62222222222222223</v>
      </c>
      <c r="L1548">
        <f t="shared" si="124"/>
        <v>14</v>
      </c>
      <c r="M1548" t="str">
        <f>_xlfn.XLOOKUP(B1548,Email_Data!A:A,Email_Data!C:C,"Organic",0)</f>
        <v>Organic</v>
      </c>
      <c r="N1548" t="str">
        <f>_xlfn.XLOOKUP(Table1[[#This Row],[Filmmaker_ID]],Email_Data!$A:$A,Email_Data!$G:$G,"Not Found")</f>
        <v>Not Found</v>
      </c>
    </row>
    <row r="1549" spans="1:14" x14ac:dyDescent="0.3">
      <c r="A1549" t="s">
        <v>3827</v>
      </c>
      <c r="B1549" t="s">
        <v>1229</v>
      </c>
      <c r="C1549" t="s">
        <v>6289</v>
      </c>
      <c r="D1549" t="s">
        <v>6297</v>
      </c>
      <c r="E1549" t="str">
        <f t="shared" si="120"/>
        <v>India</v>
      </c>
      <c r="F1549" s="1">
        <f t="shared" si="121"/>
        <v>50</v>
      </c>
      <c r="G1549">
        <v>0.1</v>
      </c>
      <c r="H1549" s="1">
        <f t="shared" si="122"/>
        <v>45</v>
      </c>
      <c r="I1549" s="3">
        <v>45867</v>
      </c>
      <c r="J1549" s="3" t="str">
        <f t="shared" si="123"/>
        <v>Tue</v>
      </c>
      <c r="K1549" s="2">
        <v>0.70208333333333328</v>
      </c>
      <c r="L1549">
        <f t="shared" si="124"/>
        <v>16</v>
      </c>
      <c r="M1549">
        <f>_xlfn.XLOOKUP(B1549,Email_Data!A:A,Email_Data!C:C,"Organic",0)</f>
        <v>0</v>
      </c>
      <c r="N1549">
        <f>_xlfn.XLOOKUP(Table1[[#This Row],[Filmmaker_ID]],Email_Data!$A:$A,Email_Data!$G:$G,"Not Found")</f>
        <v>10</v>
      </c>
    </row>
    <row r="1550" spans="1:14" x14ac:dyDescent="0.3">
      <c r="A1550" t="s">
        <v>3828</v>
      </c>
      <c r="B1550" t="s">
        <v>1230</v>
      </c>
      <c r="C1550" t="s">
        <v>6291</v>
      </c>
      <c r="D1550" t="s">
        <v>6299</v>
      </c>
      <c r="E1550" t="str">
        <f t="shared" si="120"/>
        <v>United Kingdom</v>
      </c>
      <c r="F1550" s="1">
        <f t="shared" si="121"/>
        <v>50</v>
      </c>
      <c r="G1550">
        <v>0.3</v>
      </c>
      <c r="H1550" s="1">
        <f t="shared" si="122"/>
        <v>35</v>
      </c>
      <c r="I1550" s="3">
        <v>45880</v>
      </c>
      <c r="J1550" s="3" t="str">
        <f t="shared" si="123"/>
        <v>Mon</v>
      </c>
      <c r="K1550" s="2">
        <v>0.69166666666666665</v>
      </c>
      <c r="L1550">
        <f t="shared" si="124"/>
        <v>16</v>
      </c>
      <c r="M1550" t="str">
        <f>_xlfn.XLOOKUP(B1550,Email_Data!A:A,Email_Data!C:C,"Organic",0)</f>
        <v>Organic</v>
      </c>
      <c r="N1550" t="str">
        <f>_xlfn.XLOOKUP(Table1[[#This Row],[Filmmaker_ID]],Email_Data!$A:$A,Email_Data!$G:$G,"Not Found")</f>
        <v>Not Found</v>
      </c>
    </row>
    <row r="1551" spans="1:14" x14ac:dyDescent="0.3">
      <c r="A1551" t="s">
        <v>3829</v>
      </c>
      <c r="B1551" t="s">
        <v>1231</v>
      </c>
      <c r="C1551" t="s">
        <v>6288</v>
      </c>
      <c r="D1551" t="s">
        <v>6313</v>
      </c>
      <c r="E1551" t="str">
        <f t="shared" si="120"/>
        <v>South Korea</v>
      </c>
      <c r="F1551" s="1">
        <f t="shared" si="121"/>
        <v>70</v>
      </c>
      <c r="G1551">
        <v>0.4</v>
      </c>
      <c r="H1551" s="1">
        <f t="shared" si="122"/>
        <v>42</v>
      </c>
      <c r="I1551" s="3">
        <v>45866</v>
      </c>
      <c r="J1551" s="3" t="str">
        <f t="shared" si="123"/>
        <v>Mon</v>
      </c>
      <c r="K1551" s="2">
        <v>0.45208333333333334</v>
      </c>
      <c r="L1551">
        <f t="shared" si="124"/>
        <v>10</v>
      </c>
      <c r="M1551" t="str">
        <f>_xlfn.XLOOKUP(B1551,Email_Data!A:A,Email_Data!C:C,"Organic",0)</f>
        <v>Organic</v>
      </c>
      <c r="N1551" t="str">
        <f>_xlfn.XLOOKUP(Table1[[#This Row],[Filmmaker_ID]],Email_Data!$A:$A,Email_Data!$G:$G,"Not Found")</f>
        <v>Not Found</v>
      </c>
    </row>
    <row r="1552" spans="1:14" x14ac:dyDescent="0.3">
      <c r="A1552" t="s">
        <v>3830</v>
      </c>
      <c r="B1552" t="s">
        <v>214</v>
      </c>
      <c r="C1552" t="s">
        <v>6283</v>
      </c>
      <c r="D1552" t="s">
        <v>6307</v>
      </c>
      <c r="E1552" t="str">
        <f t="shared" si="120"/>
        <v>Brazil</v>
      </c>
      <c r="F1552" s="1">
        <f t="shared" si="121"/>
        <v>80</v>
      </c>
      <c r="G1552">
        <v>0.4</v>
      </c>
      <c r="H1552" s="1">
        <f t="shared" si="122"/>
        <v>48</v>
      </c>
      <c r="I1552" s="3">
        <v>45856</v>
      </c>
      <c r="J1552" s="3" t="str">
        <f t="shared" si="123"/>
        <v>Fri</v>
      </c>
      <c r="K1552" s="2">
        <v>0.67013888888888884</v>
      </c>
      <c r="L1552">
        <f t="shared" si="124"/>
        <v>16</v>
      </c>
      <c r="M1552">
        <f>_xlfn.XLOOKUP(B1552,Email_Data!A:A,Email_Data!C:C,"Organic",0)</f>
        <v>0</v>
      </c>
      <c r="N1552">
        <f>_xlfn.XLOOKUP(Table1[[#This Row],[Filmmaker_ID]],Email_Data!$A:$A,Email_Data!$G:$G,"Not Found")</f>
        <v>14</v>
      </c>
    </row>
    <row r="1553" spans="1:14" x14ac:dyDescent="0.3">
      <c r="A1553" t="s">
        <v>3831</v>
      </c>
      <c r="B1553" t="s">
        <v>1232</v>
      </c>
      <c r="C1553" t="s">
        <v>6291</v>
      </c>
      <c r="D1553" t="s">
        <v>6301</v>
      </c>
      <c r="E1553" t="str">
        <f t="shared" si="120"/>
        <v>Germany</v>
      </c>
      <c r="F1553" s="1">
        <f t="shared" si="121"/>
        <v>50</v>
      </c>
      <c r="G1553">
        <v>0.2</v>
      </c>
      <c r="H1553" s="1">
        <f t="shared" si="122"/>
        <v>40</v>
      </c>
      <c r="I1553" s="3">
        <v>45863</v>
      </c>
      <c r="J1553" s="3" t="str">
        <f t="shared" si="123"/>
        <v>Fri</v>
      </c>
      <c r="K1553" s="2">
        <v>0.72847222222222219</v>
      </c>
      <c r="L1553">
        <f t="shared" si="124"/>
        <v>17</v>
      </c>
      <c r="M1553">
        <f>_xlfn.XLOOKUP(B1553,Email_Data!A:A,Email_Data!C:C,"Organic",0)</f>
        <v>0</v>
      </c>
      <c r="N1553">
        <f>_xlfn.XLOOKUP(Table1[[#This Row],[Filmmaker_ID]],Email_Data!$A:$A,Email_Data!$G:$G,"Not Found")</f>
        <v>8</v>
      </c>
    </row>
    <row r="1554" spans="1:14" x14ac:dyDescent="0.3">
      <c r="A1554" t="s">
        <v>3832</v>
      </c>
      <c r="B1554" t="s">
        <v>1233</v>
      </c>
      <c r="C1554" t="s">
        <v>6284</v>
      </c>
      <c r="D1554" t="s">
        <v>6297</v>
      </c>
      <c r="E1554" t="str">
        <f t="shared" si="120"/>
        <v>India</v>
      </c>
      <c r="F1554" s="1">
        <f t="shared" si="121"/>
        <v>50</v>
      </c>
      <c r="G1554">
        <v>0.2</v>
      </c>
      <c r="H1554" s="1">
        <f t="shared" si="122"/>
        <v>40</v>
      </c>
      <c r="I1554" s="3">
        <v>45894</v>
      </c>
      <c r="J1554" s="3" t="str">
        <f t="shared" si="123"/>
        <v>Mon</v>
      </c>
      <c r="K1554" s="2">
        <v>0.40555555555555556</v>
      </c>
      <c r="L1554">
        <f t="shared" si="124"/>
        <v>9</v>
      </c>
      <c r="M1554">
        <f>_xlfn.XLOOKUP(B1554,Email_Data!A:A,Email_Data!C:C,"Organic",0)</f>
        <v>0</v>
      </c>
      <c r="N1554">
        <f>_xlfn.XLOOKUP(Table1[[#This Row],[Filmmaker_ID]],Email_Data!$A:$A,Email_Data!$G:$G,"Not Found")</f>
        <v>18</v>
      </c>
    </row>
    <row r="1555" spans="1:14" x14ac:dyDescent="0.3">
      <c r="A1555" t="s">
        <v>3833</v>
      </c>
      <c r="B1555" t="s">
        <v>381</v>
      </c>
      <c r="C1555" t="s">
        <v>6288</v>
      </c>
      <c r="D1555" t="s">
        <v>6295</v>
      </c>
      <c r="E1555" t="str">
        <f t="shared" si="120"/>
        <v>United States</v>
      </c>
      <c r="F1555" s="1">
        <f t="shared" si="121"/>
        <v>70</v>
      </c>
      <c r="G1555">
        <v>0</v>
      </c>
      <c r="H1555" s="1">
        <f t="shared" si="122"/>
        <v>70</v>
      </c>
      <c r="I1555" s="3">
        <v>45882</v>
      </c>
      <c r="J1555" s="3" t="str">
        <f t="shared" si="123"/>
        <v>Wed</v>
      </c>
      <c r="K1555" s="2">
        <v>0.63541666666666663</v>
      </c>
      <c r="L1555">
        <f t="shared" si="124"/>
        <v>15</v>
      </c>
      <c r="M1555">
        <f>_xlfn.XLOOKUP(B1555,Email_Data!A:A,Email_Data!C:C,"Organic",0)</f>
        <v>0</v>
      </c>
      <c r="N1555">
        <f>_xlfn.XLOOKUP(Table1[[#This Row],[Filmmaker_ID]],Email_Data!$A:$A,Email_Data!$G:$G,"Not Found")</f>
        <v>15</v>
      </c>
    </row>
    <row r="1556" spans="1:14" x14ac:dyDescent="0.3">
      <c r="A1556" t="s">
        <v>3834</v>
      </c>
      <c r="B1556" t="s">
        <v>445</v>
      </c>
      <c r="C1556" t="s">
        <v>6289</v>
      </c>
      <c r="D1556" t="s">
        <v>6295</v>
      </c>
      <c r="E1556" t="str">
        <f t="shared" si="120"/>
        <v>United States</v>
      </c>
      <c r="F1556" s="1">
        <f t="shared" si="121"/>
        <v>50</v>
      </c>
      <c r="G1556">
        <v>0.3</v>
      </c>
      <c r="H1556" s="1">
        <f t="shared" si="122"/>
        <v>35</v>
      </c>
      <c r="I1556" s="3">
        <v>45855</v>
      </c>
      <c r="J1556" s="3" t="str">
        <f t="shared" si="123"/>
        <v>Thu</v>
      </c>
      <c r="K1556" s="2">
        <v>0.69791666666666663</v>
      </c>
      <c r="L1556">
        <f t="shared" si="124"/>
        <v>16</v>
      </c>
      <c r="M1556">
        <f>_xlfn.XLOOKUP(B1556,Email_Data!A:A,Email_Data!C:C,"Organic",0)</f>
        <v>0</v>
      </c>
      <c r="N1556">
        <f>_xlfn.XLOOKUP(Table1[[#This Row],[Filmmaker_ID]],Email_Data!$A:$A,Email_Data!$G:$G,"Not Found")</f>
        <v>16</v>
      </c>
    </row>
    <row r="1557" spans="1:14" x14ac:dyDescent="0.3">
      <c r="A1557" t="s">
        <v>3835</v>
      </c>
      <c r="B1557" t="s">
        <v>1028</v>
      </c>
      <c r="C1557" t="s">
        <v>6286</v>
      </c>
      <c r="D1557" t="s">
        <v>6297</v>
      </c>
      <c r="E1557" t="str">
        <f t="shared" si="120"/>
        <v>India</v>
      </c>
      <c r="F1557" s="1">
        <f t="shared" si="121"/>
        <v>50</v>
      </c>
      <c r="G1557">
        <v>0.3</v>
      </c>
      <c r="H1557" s="1">
        <f t="shared" si="122"/>
        <v>35</v>
      </c>
      <c r="I1557" s="3">
        <v>45882</v>
      </c>
      <c r="J1557" s="3" t="str">
        <f t="shared" si="123"/>
        <v>Wed</v>
      </c>
      <c r="K1557" s="2">
        <v>0.42430555555555555</v>
      </c>
      <c r="L1557">
        <f t="shared" si="124"/>
        <v>10</v>
      </c>
      <c r="M1557" t="str">
        <f>_xlfn.XLOOKUP(B1557,Email_Data!A:A,Email_Data!C:C,"Organic",0)</f>
        <v>Organic</v>
      </c>
      <c r="N1557" t="str">
        <f>_xlfn.XLOOKUP(Table1[[#This Row],[Filmmaker_ID]],Email_Data!$A:$A,Email_Data!$G:$G,"Not Found")</f>
        <v>Not Found</v>
      </c>
    </row>
    <row r="1558" spans="1:14" x14ac:dyDescent="0.3">
      <c r="A1558" t="s">
        <v>3836</v>
      </c>
      <c r="B1558" t="s">
        <v>1234</v>
      </c>
      <c r="C1558" t="s">
        <v>6290</v>
      </c>
      <c r="D1558" t="s">
        <v>6295</v>
      </c>
      <c r="E1558" t="str">
        <f t="shared" si="120"/>
        <v>United States</v>
      </c>
      <c r="F1558" s="1">
        <f t="shared" si="121"/>
        <v>50</v>
      </c>
      <c r="G1558">
        <v>0.2</v>
      </c>
      <c r="H1558" s="1">
        <f t="shared" si="122"/>
        <v>40</v>
      </c>
      <c r="I1558" s="3">
        <v>45878</v>
      </c>
      <c r="J1558" s="3" t="str">
        <f t="shared" si="123"/>
        <v>Sat</v>
      </c>
      <c r="K1558" s="2">
        <v>0.55555555555555558</v>
      </c>
      <c r="L1558">
        <f t="shared" si="124"/>
        <v>13</v>
      </c>
      <c r="M1558" t="str">
        <f>_xlfn.XLOOKUP(B1558,Email_Data!A:A,Email_Data!C:C,"Organic",0)</f>
        <v>Organic</v>
      </c>
      <c r="N1558" t="str">
        <f>_xlfn.XLOOKUP(Table1[[#This Row],[Filmmaker_ID]],Email_Data!$A:$A,Email_Data!$G:$G,"Not Found")</f>
        <v>Not Found</v>
      </c>
    </row>
    <row r="1559" spans="1:14" x14ac:dyDescent="0.3">
      <c r="A1559" t="s">
        <v>3837</v>
      </c>
      <c r="B1559" t="s">
        <v>1235</v>
      </c>
      <c r="C1559" t="s">
        <v>6285</v>
      </c>
      <c r="D1559" t="s">
        <v>6303</v>
      </c>
      <c r="E1559" t="str">
        <f t="shared" si="120"/>
        <v>Canada</v>
      </c>
      <c r="F1559" s="1">
        <f t="shared" si="121"/>
        <v>50</v>
      </c>
      <c r="G1559">
        <v>0.3</v>
      </c>
      <c r="H1559" s="1">
        <f t="shared" si="122"/>
        <v>35</v>
      </c>
      <c r="I1559" s="3">
        <v>45897</v>
      </c>
      <c r="J1559" s="3" t="str">
        <f t="shared" si="123"/>
        <v>Thu</v>
      </c>
      <c r="K1559" s="2">
        <v>0.62777777777777777</v>
      </c>
      <c r="L1559">
        <f t="shared" si="124"/>
        <v>15</v>
      </c>
      <c r="M1559">
        <f>_xlfn.XLOOKUP(B1559,Email_Data!A:A,Email_Data!C:C,"Organic",0)</f>
        <v>0</v>
      </c>
      <c r="N1559">
        <f>_xlfn.XLOOKUP(Table1[[#This Row],[Filmmaker_ID]],Email_Data!$A:$A,Email_Data!$G:$G,"Not Found")</f>
        <v>19</v>
      </c>
    </row>
    <row r="1560" spans="1:14" x14ac:dyDescent="0.3">
      <c r="A1560" t="s">
        <v>3838</v>
      </c>
      <c r="B1560" t="s">
        <v>1221</v>
      </c>
      <c r="C1560" t="s">
        <v>6285</v>
      </c>
      <c r="D1560" t="s">
        <v>6295</v>
      </c>
      <c r="E1560" t="str">
        <f t="shared" si="120"/>
        <v>United States</v>
      </c>
      <c r="F1560" s="1">
        <f t="shared" si="121"/>
        <v>50</v>
      </c>
      <c r="G1560">
        <v>0.1</v>
      </c>
      <c r="H1560" s="1">
        <f t="shared" si="122"/>
        <v>45</v>
      </c>
      <c r="I1560" s="3">
        <v>45880</v>
      </c>
      <c r="J1560" s="3" t="str">
        <f t="shared" si="123"/>
        <v>Mon</v>
      </c>
      <c r="K1560" s="2">
        <v>0.44583333333333336</v>
      </c>
      <c r="L1560">
        <f t="shared" si="124"/>
        <v>10</v>
      </c>
      <c r="M1560">
        <f>_xlfn.XLOOKUP(B1560,Email_Data!A:A,Email_Data!C:C,"Organic",0)</f>
        <v>0</v>
      </c>
      <c r="N1560">
        <f>_xlfn.XLOOKUP(Table1[[#This Row],[Filmmaker_ID]],Email_Data!$A:$A,Email_Data!$G:$G,"Not Found")</f>
        <v>10</v>
      </c>
    </row>
    <row r="1561" spans="1:14" x14ac:dyDescent="0.3">
      <c r="A1561" t="s">
        <v>3839</v>
      </c>
      <c r="B1561" t="s">
        <v>1236</v>
      </c>
      <c r="C1561" t="s">
        <v>6288</v>
      </c>
      <c r="D1561" t="s">
        <v>6301</v>
      </c>
      <c r="E1561" t="str">
        <f t="shared" si="120"/>
        <v>Germany</v>
      </c>
      <c r="F1561" s="1">
        <f t="shared" si="121"/>
        <v>70</v>
      </c>
      <c r="G1561">
        <v>0</v>
      </c>
      <c r="H1561" s="1">
        <f t="shared" si="122"/>
        <v>70</v>
      </c>
      <c r="I1561" s="3">
        <v>45860</v>
      </c>
      <c r="J1561" s="3" t="str">
        <f t="shared" si="123"/>
        <v>Tue</v>
      </c>
      <c r="K1561" s="2">
        <v>0.625</v>
      </c>
      <c r="L1561">
        <f t="shared" si="124"/>
        <v>15</v>
      </c>
      <c r="M1561" t="str">
        <f>_xlfn.XLOOKUP(B1561,Email_Data!A:A,Email_Data!C:C,"Organic",0)</f>
        <v>Organic</v>
      </c>
      <c r="N1561" t="str">
        <f>_xlfn.XLOOKUP(Table1[[#This Row],[Filmmaker_ID]],Email_Data!$A:$A,Email_Data!$G:$G,"Not Found")</f>
        <v>Not Found</v>
      </c>
    </row>
    <row r="1562" spans="1:14" x14ac:dyDescent="0.3">
      <c r="A1562" t="s">
        <v>3840</v>
      </c>
      <c r="B1562" t="s">
        <v>473</v>
      </c>
      <c r="C1562" t="s">
        <v>6289</v>
      </c>
      <c r="D1562" t="s">
        <v>6303</v>
      </c>
      <c r="E1562" t="str">
        <f t="shared" si="120"/>
        <v>Canada</v>
      </c>
      <c r="F1562" s="1">
        <f t="shared" si="121"/>
        <v>50</v>
      </c>
      <c r="G1562">
        <v>0.4</v>
      </c>
      <c r="H1562" s="1">
        <f t="shared" si="122"/>
        <v>30</v>
      </c>
      <c r="I1562" s="3">
        <v>45882</v>
      </c>
      <c r="J1562" s="3" t="str">
        <f t="shared" si="123"/>
        <v>Wed</v>
      </c>
      <c r="K1562" s="2">
        <v>0.7</v>
      </c>
      <c r="L1562">
        <f t="shared" si="124"/>
        <v>16</v>
      </c>
      <c r="M1562" t="str">
        <f>_xlfn.XLOOKUP(B1562,Email_Data!A:A,Email_Data!C:C,"Organic",0)</f>
        <v>Organic</v>
      </c>
      <c r="N1562" t="str">
        <f>_xlfn.XLOOKUP(Table1[[#This Row],[Filmmaker_ID]],Email_Data!$A:$A,Email_Data!$G:$G,"Not Found")</f>
        <v>Not Found</v>
      </c>
    </row>
    <row r="1563" spans="1:14" x14ac:dyDescent="0.3">
      <c r="A1563" t="s">
        <v>3841</v>
      </c>
      <c r="B1563" t="s">
        <v>542</v>
      </c>
      <c r="C1563" t="s">
        <v>6288</v>
      </c>
      <c r="D1563" t="s">
        <v>6311</v>
      </c>
      <c r="E1563" t="str">
        <f t="shared" si="120"/>
        <v>Mexico</v>
      </c>
      <c r="F1563" s="1">
        <f t="shared" si="121"/>
        <v>70</v>
      </c>
      <c r="G1563">
        <v>0.1</v>
      </c>
      <c r="H1563" s="1">
        <f t="shared" si="122"/>
        <v>63</v>
      </c>
      <c r="I1563" s="3">
        <v>45848</v>
      </c>
      <c r="J1563" s="3" t="str">
        <f t="shared" si="123"/>
        <v>Thu</v>
      </c>
      <c r="K1563" s="2">
        <v>0.46319444444444446</v>
      </c>
      <c r="L1563">
        <f t="shared" si="124"/>
        <v>11</v>
      </c>
      <c r="M1563">
        <f>_xlfn.XLOOKUP(B1563,Email_Data!A:A,Email_Data!C:C,"Organic",0)</f>
        <v>0</v>
      </c>
      <c r="N1563">
        <f>_xlfn.XLOOKUP(Table1[[#This Row],[Filmmaker_ID]],Email_Data!$A:$A,Email_Data!$G:$G,"Not Found")</f>
        <v>16</v>
      </c>
    </row>
    <row r="1564" spans="1:14" x14ac:dyDescent="0.3">
      <c r="A1564" t="s">
        <v>3842</v>
      </c>
      <c r="B1564" t="s">
        <v>1237</v>
      </c>
      <c r="C1564" t="s">
        <v>6285</v>
      </c>
      <c r="D1564" t="s">
        <v>6297</v>
      </c>
      <c r="E1564" t="str">
        <f t="shared" si="120"/>
        <v>India</v>
      </c>
      <c r="F1564" s="1">
        <f t="shared" si="121"/>
        <v>50</v>
      </c>
      <c r="G1564">
        <v>0.4</v>
      </c>
      <c r="H1564" s="1">
        <f t="shared" si="122"/>
        <v>30</v>
      </c>
      <c r="I1564" s="3">
        <v>45863</v>
      </c>
      <c r="J1564" s="3" t="str">
        <f t="shared" si="123"/>
        <v>Fri</v>
      </c>
      <c r="K1564" s="2">
        <v>0.66041666666666665</v>
      </c>
      <c r="L1564">
        <f t="shared" si="124"/>
        <v>15</v>
      </c>
      <c r="M1564">
        <f>_xlfn.XLOOKUP(B1564,Email_Data!A:A,Email_Data!C:C,"Organic",0)</f>
        <v>1</v>
      </c>
      <c r="N1564">
        <f>_xlfn.XLOOKUP(Table1[[#This Row],[Filmmaker_ID]],Email_Data!$A:$A,Email_Data!$G:$G,"Not Found")</f>
        <v>13</v>
      </c>
    </row>
    <row r="1565" spans="1:14" x14ac:dyDescent="0.3">
      <c r="A1565" t="s">
        <v>3843</v>
      </c>
      <c r="B1565" t="s">
        <v>1238</v>
      </c>
      <c r="C1565" t="s">
        <v>6290</v>
      </c>
      <c r="D1565" t="s">
        <v>6295</v>
      </c>
      <c r="E1565" t="str">
        <f t="shared" si="120"/>
        <v>United States</v>
      </c>
      <c r="F1565" s="1">
        <f t="shared" si="121"/>
        <v>50</v>
      </c>
      <c r="G1565">
        <v>0.3</v>
      </c>
      <c r="H1565" s="1">
        <f t="shared" si="122"/>
        <v>35</v>
      </c>
      <c r="I1565" s="3">
        <v>45855</v>
      </c>
      <c r="J1565" s="3" t="str">
        <f t="shared" si="123"/>
        <v>Thu</v>
      </c>
      <c r="K1565" s="2">
        <v>0.45277777777777778</v>
      </c>
      <c r="L1565">
        <f t="shared" si="124"/>
        <v>10</v>
      </c>
      <c r="M1565" t="str">
        <f>_xlfn.XLOOKUP(B1565,Email_Data!A:A,Email_Data!C:C,"Organic",0)</f>
        <v>Organic</v>
      </c>
      <c r="N1565" t="str">
        <f>_xlfn.XLOOKUP(Table1[[#This Row],[Filmmaker_ID]],Email_Data!$A:$A,Email_Data!$G:$G,"Not Found")</f>
        <v>Not Found</v>
      </c>
    </row>
    <row r="1566" spans="1:14" x14ac:dyDescent="0.3">
      <c r="A1566" t="s">
        <v>3844</v>
      </c>
      <c r="B1566" t="s">
        <v>235</v>
      </c>
      <c r="C1566" t="s">
        <v>6288</v>
      </c>
      <c r="D1566" t="s">
        <v>6299</v>
      </c>
      <c r="E1566" t="str">
        <f t="shared" si="120"/>
        <v>United Kingdom</v>
      </c>
      <c r="F1566" s="1">
        <f t="shared" si="121"/>
        <v>70</v>
      </c>
      <c r="G1566">
        <v>0</v>
      </c>
      <c r="H1566" s="1">
        <f t="shared" si="122"/>
        <v>70</v>
      </c>
      <c r="I1566" s="3">
        <v>45886</v>
      </c>
      <c r="J1566" s="3" t="str">
        <f t="shared" si="123"/>
        <v>Sun</v>
      </c>
      <c r="K1566" s="2">
        <v>0.45277777777777778</v>
      </c>
      <c r="L1566">
        <f t="shared" si="124"/>
        <v>10</v>
      </c>
      <c r="M1566" t="str">
        <f>_xlfn.XLOOKUP(B1566,Email_Data!A:A,Email_Data!C:C,"Organic",0)</f>
        <v>Organic</v>
      </c>
      <c r="N1566" t="str">
        <f>_xlfn.XLOOKUP(Table1[[#This Row],[Filmmaker_ID]],Email_Data!$A:$A,Email_Data!$G:$G,"Not Found")</f>
        <v>Not Found</v>
      </c>
    </row>
    <row r="1567" spans="1:14" x14ac:dyDescent="0.3">
      <c r="A1567" t="s">
        <v>3845</v>
      </c>
      <c r="B1567" t="s">
        <v>518</v>
      </c>
      <c r="C1567" t="s">
        <v>6284</v>
      </c>
      <c r="D1567" t="s">
        <v>6313</v>
      </c>
      <c r="E1567" t="str">
        <f t="shared" si="120"/>
        <v>South Korea</v>
      </c>
      <c r="F1567" s="1">
        <f t="shared" si="121"/>
        <v>50</v>
      </c>
      <c r="G1567">
        <v>0.2</v>
      </c>
      <c r="H1567" s="1">
        <f t="shared" si="122"/>
        <v>40</v>
      </c>
      <c r="I1567" s="3">
        <v>45891</v>
      </c>
      <c r="J1567" s="3" t="str">
        <f t="shared" si="123"/>
        <v>Fri</v>
      </c>
      <c r="K1567" s="2">
        <v>0.7104166666666667</v>
      </c>
      <c r="L1567">
        <f t="shared" si="124"/>
        <v>17</v>
      </c>
      <c r="M1567">
        <f>_xlfn.XLOOKUP(B1567,Email_Data!A:A,Email_Data!C:C,"Organic",0)</f>
        <v>0</v>
      </c>
      <c r="N1567">
        <f>_xlfn.XLOOKUP(Table1[[#This Row],[Filmmaker_ID]],Email_Data!$A:$A,Email_Data!$G:$G,"Not Found")</f>
        <v>19</v>
      </c>
    </row>
    <row r="1568" spans="1:14" x14ac:dyDescent="0.3">
      <c r="A1568" t="s">
        <v>3846</v>
      </c>
      <c r="B1568" t="s">
        <v>99</v>
      </c>
      <c r="C1568" t="s">
        <v>6283</v>
      </c>
      <c r="D1568" t="s">
        <v>6301</v>
      </c>
      <c r="E1568" t="str">
        <f t="shared" si="120"/>
        <v>Germany</v>
      </c>
      <c r="F1568" s="1">
        <f t="shared" si="121"/>
        <v>80</v>
      </c>
      <c r="G1568">
        <v>0</v>
      </c>
      <c r="H1568" s="1">
        <f t="shared" si="122"/>
        <v>80</v>
      </c>
      <c r="I1568" s="3">
        <v>45886</v>
      </c>
      <c r="J1568" s="3" t="str">
        <f t="shared" si="123"/>
        <v>Sun</v>
      </c>
      <c r="K1568" s="2">
        <v>0.69097222222222221</v>
      </c>
      <c r="L1568">
        <f t="shared" si="124"/>
        <v>16</v>
      </c>
      <c r="M1568">
        <f>_xlfn.XLOOKUP(B1568,Email_Data!A:A,Email_Data!C:C,"Organic",0)</f>
        <v>0</v>
      </c>
      <c r="N1568">
        <f>_xlfn.XLOOKUP(Table1[[#This Row],[Filmmaker_ID]],Email_Data!$A:$A,Email_Data!$G:$G,"Not Found")</f>
        <v>11</v>
      </c>
    </row>
    <row r="1569" spans="1:14" x14ac:dyDescent="0.3">
      <c r="A1569" t="s">
        <v>3847</v>
      </c>
      <c r="B1569" t="s">
        <v>1239</v>
      </c>
      <c r="C1569" t="s">
        <v>6286</v>
      </c>
      <c r="D1569" t="s">
        <v>6315</v>
      </c>
      <c r="E1569" t="str">
        <f t="shared" si="120"/>
        <v>Nigeria</v>
      </c>
      <c r="F1569" s="1">
        <f t="shared" si="121"/>
        <v>50</v>
      </c>
      <c r="G1569">
        <v>0</v>
      </c>
      <c r="H1569" s="1">
        <f t="shared" si="122"/>
        <v>50</v>
      </c>
      <c r="I1569" s="3">
        <v>45893</v>
      </c>
      <c r="J1569" s="3" t="str">
        <f t="shared" si="123"/>
        <v>Sun</v>
      </c>
      <c r="K1569" s="2">
        <v>0.71666666666666667</v>
      </c>
      <c r="L1569">
        <f t="shared" si="124"/>
        <v>17</v>
      </c>
      <c r="M1569">
        <f>_xlfn.XLOOKUP(B1569,Email_Data!A:A,Email_Data!C:C,"Organic",0)</f>
        <v>0</v>
      </c>
      <c r="N1569">
        <f>_xlfn.XLOOKUP(Table1[[#This Row],[Filmmaker_ID]],Email_Data!$A:$A,Email_Data!$G:$G,"Not Found")</f>
        <v>11</v>
      </c>
    </row>
    <row r="1570" spans="1:14" x14ac:dyDescent="0.3">
      <c r="A1570" t="s">
        <v>3848</v>
      </c>
      <c r="B1570" t="s">
        <v>1240</v>
      </c>
      <c r="C1570" t="s">
        <v>6290</v>
      </c>
      <c r="D1570" t="s">
        <v>6317</v>
      </c>
      <c r="E1570" t="str">
        <f t="shared" si="120"/>
        <v>Others</v>
      </c>
      <c r="F1570" s="1">
        <f t="shared" si="121"/>
        <v>50</v>
      </c>
      <c r="G1570">
        <v>0.2</v>
      </c>
      <c r="H1570" s="1">
        <f t="shared" si="122"/>
        <v>40</v>
      </c>
      <c r="I1570" s="3">
        <v>45857</v>
      </c>
      <c r="J1570" s="3" t="str">
        <f t="shared" si="123"/>
        <v>Sat</v>
      </c>
      <c r="K1570" s="2">
        <v>0.38472222222222224</v>
      </c>
      <c r="L1570">
        <f t="shared" si="124"/>
        <v>9</v>
      </c>
      <c r="M1570" t="str">
        <f>_xlfn.XLOOKUP(B1570,Email_Data!A:A,Email_Data!C:C,"Organic",0)</f>
        <v>Organic</v>
      </c>
      <c r="N1570" t="str">
        <f>_xlfn.XLOOKUP(Table1[[#This Row],[Filmmaker_ID]],Email_Data!$A:$A,Email_Data!$G:$G,"Not Found")</f>
        <v>Not Found</v>
      </c>
    </row>
    <row r="1571" spans="1:14" x14ac:dyDescent="0.3">
      <c r="A1571" t="s">
        <v>3849</v>
      </c>
      <c r="B1571" t="s">
        <v>1241</v>
      </c>
      <c r="C1571" t="s">
        <v>6283</v>
      </c>
      <c r="D1571" t="s">
        <v>6317</v>
      </c>
      <c r="E1571" t="str">
        <f t="shared" si="120"/>
        <v>Others</v>
      </c>
      <c r="F1571" s="1">
        <f t="shared" si="121"/>
        <v>80</v>
      </c>
      <c r="G1571">
        <v>0.3</v>
      </c>
      <c r="H1571" s="1">
        <f t="shared" si="122"/>
        <v>56</v>
      </c>
      <c r="I1571" s="3">
        <v>45855</v>
      </c>
      <c r="J1571" s="3" t="str">
        <f t="shared" si="123"/>
        <v>Thu</v>
      </c>
      <c r="K1571" s="2">
        <v>0.7368055555555556</v>
      </c>
      <c r="L1571">
        <f t="shared" si="124"/>
        <v>17</v>
      </c>
      <c r="M1571" t="str">
        <f>_xlfn.XLOOKUP(B1571,Email_Data!A:A,Email_Data!C:C,"Organic",0)</f>
        <v>Organic</v>
      </c>
      <c r="N1571" t="str">
        <f>_xlfn.XLOOKUP(Table1[[#This Row],[Filmmaker_ID]],Email_Data!$A:$A,Email_Data!$G:$G,"Not Found")</f>
        <v>Not Found</v>
      </c>
    </row>
    <row r="1572" spans="1:14" x14ac:dyDescent="0.3">
      <c r="A1572" t="s">
        <v>3850</v>
      </c>
      <c r="B1572" t="s">
        <v>966</v>
      </c>
      <c r="C1572" t="s">
        <v>6283</v>
      </c>
      <c r="D1572" t="s">
        <v>6299</v>
      </c>
      <c r="E1572" t="str">
        <f t="shared" si="120"/>
        <v>United Kingdom</v>
      </c>
      <c r="F1572" s="1">
        <f t="shared" si="121"/>
        <v>80</v>
      </c>
      <c r="G1572">
        <v>0.2</v>
      </c>
      <c r="H1572" s="1">
        <f t="shared" si="122"/>
        <v>64</v>
      </c>
      <c r="I1572" s="3">
        <v>45854</v>
      </c>
      <c r="J1572" s="3" t="str">
        <f t="shared" si="123"/>
        <v>Wed</v>
      </c>
      <c r="K1572" s="2">
        <v>0.54513888888888884</v>
      </c>
      <c r="L1572">
        <f t="shared" si="124"/>
        <v>13</v>
      </c>
      <c r="M1572" t="str">
        <f>_xlfn.XLOOKUP(B1572,Email_Data!A:A,Email_Data!C:C,"Organic",0)</f>
        <v>Organic</v>
      </c>
      <c r="N1572" t="str">
        <f>_xlfn.XLOOKUP(Table1[[#This Row],[Filmmaker_ID]],Email_Data!$A:$A,Email_Data!$G:$G,"Not Found")</f>
        <v>Not Found</v>
      </c>
    </row>
    <row r="1573" spans="1:14" x14ac:dyDescent="0.3">
      <c r="A1573" t="s">
        <v>3851</v>
      </c>
      <c r="B1573" t="s">
        <v>1242</v>
      </c>
      <c r="C1573" t="s">
        <v>6284</v>
      </c>
      <c r="D1573" t="s">
        <v>6295</v>
      </c>
      <c r="E1573" t="str">
        <f t="shared" si="120"/>
        <v>United States</v>
      </c>
      <c r="F1573" s="1">
        <f t="shared" si="121"/>
        <v>50</v>
      </c>
      <c r="G1573">
        <v>0</v>
      </c>
      <c r="H1573" s="1">
        <f t="shared" si="122"/>
        <v>50</v>
      </c>
      <c r="I1573" s="3">
        <v>45844</v>
      </c>
      <c r="J1573" s="3" t="str">
        <f t="shared" si="123"/>
        <v>Sun</v>
      </c>
      <c r="K1573" s="2">
        <v>0.44374999999999998</v>
      </c>
      <c r="L1573">
        <f t="shared" si="124"/>
        <v>10</v>
      </c>
      <c r="M1573">
        <f>_xlfn.XLOOKUP(B1573,Email_Data!A:A,Email_Data!C:C,"Organic",0)</f>
        <v>0</v>
      </c>
      <c r="N1573">
        <f>_xlfn.XLOOKUP(Table1[[#This Row],[Filmmaker_ID]],Email_Data!$A:$A,Email_Data!$G:$G,"Not Found")</f>
        <v>8</v>
      </c>
    </row>
    <row r="1574" spans="1:14" x14ac:dyDescent="0.3">
      <c r="A1574" t="s">
        <v>3852</v>
      </c>
      <c r="B1574" t="s">
        <v>1243</v>
      </c>
      <c r="C1574" t="s">
        <v>6290</v>
      </c>
      <c r="D1574" t="s">
        <v>6295</v>
      </c>
      <c r="E1574" t="str">
        <f t="shared" si="120"/>
        <v>United States</v>
      </c>
      <c r="F1574" s="1">
        <f t="shared" si="121"/>
        <v>50</v>
      </c>
      <c r="G1574">
        <v>0.2</v>
      </c>
      <c r="H1574" s="1">
        <f t="shared" si="122"/>
        <v>40</v>
      </c>
      <c r="I1574" s="3">
        <v>45886</v>
      </c>
      <c r="J1574" s="3" t="str">
        <f t="shared" si="123"/>
        <v>Sun</v>
      </c>
      <c r="K1574" s="2">
        <v>0.50069444444444444</v>
      </c>
      <c r="L1574">
        <f t="shared" si="124"/>
        <v>12</v>
      </c>
      <c r="M1574">
        <f>_xlfn.XLOOKUP(B1574,Email_Data!A:A,Email_Data!C:C,"Organic",0)</f>
        <v>0</v>
      </c>
      <c r="N1574">
        <f>_xlfn.XLOOKUP(Table1[[#This Row],[Filmmaker_ID]],Email_Data!$A:$A,Email_Data!$G:$G,"Not Found")</f>
        <v>12</v>
      </c>
    </row>
    <row r="1575" spans="1:14" x14ac:dyDescent="0.3">
      <c r="A1575" t="s">
        <v>3853</v>
      </c>
      <c r="B1575" t="s">
        <v>1244</v>
      </c>
      <c r="C1575" t="s">
        <v>6282</v>
      </c>
      <c r="D1575" t="s">
        <v>6295</v>
      </c>
      <c r="E1575" t="str">
        <f t="shared" si="120"/>
        <v>United States</v>
      </c>
      <c r="F1575" s="1">
        <f t="shared" si="121"/>
        <v>70</v>
      </c>
      <c r="G1575">
        <v>0</v>
      </c>
      <c r="H1575" s="1">
        <f t="shared" si="122"/>
        <v>70</v>
      </c>
      <c r="I1575" s="3">
        <v>45859</v>
      </c>
      <c r="J1575" s="3" t="str">
        <f t="shared" si="123"/>
        <v>Mon</v>
      </c>
      <c r="K1575" s="2">
        <v>0.73055555555555551</v>
      </c>
      <c r="L1575">
        <f t="shared" si="124"/>
        <v>17</v>
      </c>
      <c r="M1575">
        <f>_xlfn.XLOOKUP(B1575,Email_Data!A:A,Email_Data!C:C,"Organic",0)</f>
        <v>0</v>
      </c>
      <c r="N1575">
        <f>_xlfn.XLOOKUP(Table1[[#This Row],[Filmmaker_ID]],Email_Data!$A:$A,Email_Data!$G:$G,"Not Found")</f>
        <v>12</v>
      </c>
    </row>
    <row r="1576" spans="1:14" x14ac:dyDescent="0.3">
      <c r="A1576" t="s">
        <v>3854</v>
      </c>
      <c r="B1576" t="s">
        <v>1131</v>
      </c>
      <c r="C1576" t="s">
        <v>6290</v>
      </c>
      <c r="D1576" t="s">
        <v>6311</v>
      </c>
      <c r="E1576" t="str">
        <f t="shared" si="120"/>
        <v>Mexico</v>
      </c>
      <c r="F1576" s="1">
        <f t="shared" si="121"/>
        <v>50</v>
      </c>
      <c r="G1576">
        <v>0.3</v>
      </c>
      <c r="H1576" s="1">
        <f t="shared" si="122"/>
        <v>35</v>
      </c>
      <c r="I1576" s="3">
        <v>45855</v>
      </c>
      <c r="J1576" s="3" t="str">
        <f t="shared" si="123"/>
        <v>Thu</v>
      </c>
      <c r="K1576" s="2">
        <v>0.58263888888888893</v>
      </c>
      <c r="L1576">
        <f t="shared" si="124"/>
        <v>13</v>
      </c>
      <c r="M1576" t="str">
        <f>_xlfn.XLOOKUP(B1576,Email_Data!A:A,Email_Data!C:C,"Organic",0)</f>
        <v>Organic</v>
      </c>
      <c r="N1576" t="str">
        <f>_xlfn.XLOOKUP(Table1[[#This Row],[Filmmaker_ID]],Email_Data!$A:$A,Email_Data!$G:$G,"Not Found")</f>
        <v>Not Found</v>
      </c>
    </row>
    <row r="1577" spans="1:14" x14ac:dyDescent="0.3">
      <c r="A1577" t="s">
        <v>3855</v>
      </c>
      <c r="B1577" t="s">
        <v>1245</v>
      </c>
      <c r="C1577" t="s">
        <v>6289</v>
      </c>
      <c r="D1577" t="s">
        <v>6297</v>
      </c>
      <c r="E1577" t="str">
        <f t="shared" si="120"/>
        <v>India</v>
      </c>
      <c r="F1577" s="1">
        <f t="shared" si="121"/>
        <v>50</v>
      </c>
      <c r="G1577">
        <v>0.2</v>
      </c>
      <c r="H1577" s="1">
        <f t="shared" si="122"/>
        <v>40</v>
      </c>
      <c r="I1577" s="3">
        <v>45856</v>
      </c>
      <c r="J1577" s="3" t="str">
        <f t="shared" si="123"/>
        <v>Fri</v>
      </c>
      <c r="K1577" s="2">
        <v>0.71388888888888891</v>
      </c>
      <c r="L1577">
        <f t="shared" si="124"/>
        <v>17</v>
      </c>
      <c r="M1577">
        <f>_xlfn.XLOOKUP(B1577,Email_Data!A:A,Email_Data!C:C,"Organic",0)</f>
        <v>1</v>
      </c>
      <c r="N1577">
        <f>_xlfn.XLOOKUP(Table1[[#This Row],[Filmmaker_ID]],Email_Data!$A:$A,Email_Data!$G:$G,"Not Found")</f>
        <v>13</v>
      </c>
    </row>
    <row r="1578" spans="1:14" x14ac:dyDescent="0.3">
      <c r="A1578" t="s">
        <v>3856</v>
      </c>
      <c r="B1578" t="s">
        <v>1246</v>
      </c>
      <c r="C1578" t="s">
        <v>6288</v>
      </c>
      <c r="D1578" t="s">
        <v>6307</v>
      </c>
      <c r="E1578" t="str">
        <f t="shared" si="120"/>
        <v>Brazil</v>
      </c>
      <c r="F1578" s="1">
        <f t="shared" si="121"/>
        <v>70</v>
      </c>
      <c r="G1578">
        <v>0.3</v>
      </c>
      <c r="H1578" s="1">
        <f t="shared" si="122"/>
        <v>49</v>
      </c>
      <c r="I1578" s="3">
        <v>45890</v>
      </c>
      <c r="J1578" s="3" t="str">
        <f t="shared" si="123"/>
        <v>Thu</v>
      </c>
      <c r="K1578" s="2">
        <v>0.68819444444444444</v>
      </c>
      <c r="L1578">
        <f t="shared" si="124"/>
        <v>16</v>
      </c>
      <c r="M1578" t="str">
        <f>_xlfn.XLOOKUP(B1578,Email_Data!A:A,Email_Data!C:C,"Organic",0)</f>
        <v>Organic</v>
      </c>
      <c r="N1578" t="str">
        <f>_xlfn.XLOOKUP(Table1[[#This Row],[Filmmaker_ID]],Email_Data!$A:$A,Email_Data!$G:$G,"Not Found")</f>
        <v>Not Found</v>
      </c>
    </row>
    <row r="1579" spans="1:14" x14ac:dyDescent="0.3">
      <c r="A1579" t="s">
        <v>3857</v>
      </c>
      <c r="B1579" t="s">
        <v>1247</v>
      </c>
      <c r="C1579" t="s">
        <v>6288</v>
      </c>
      <c r="D1579" t="s">
        <v>6299</v>
      </c>
      <c r="E1579" t="str">
        <f t="shared" si="120"/>
        <v>United Kingdom</v>
      </c>
      <c r="F1579" s="1">
        <f t="shared" si="121"/>
        <v>70</v>
      </c>
      <c r="G1579">
        <v>0.2</v>
      </c>
      <c r="H1579" s="1">
        <f t="shared" si="122"/>
        <v>56</v>
      </c>
      <c r="I1579" s="3">
        <v>45842</v>
      </c>
      <c r="J1579" s="3" t="str">
        <f t="shared" si="123"/>
        <v>Fri</v>
      </c>
      <c r="K1579" s="2">
        <v>0.41944444444444445</v>
      </c>
      <c r="L1579">
        <f t="shared" si="124"/>
        <v>10</v>
      </c>
      <c r="M1579">
        <f>_xlfn.XLOOKUP(B1579,Email_Data!A:A,Email_Data!C:C,"Organic",0)</f>
        <v>0</v>
      </c>
      <c r="N1579">
        <f>_xlfn.XLOOKUP(Table1[[#This Row],[Filmmaker_ID]],Email_Data!$A:$A,Email_Data!$G:$G,"Not Found")</f>
        <v>15</v>
      </c>
    </row>
    <row r="1580" spans="1:14" x14ac:dyDescent="0.3">
      <c r="A1580" t="s">
        <v>3858</v>
      </c>
      <c r="B1580" t="s">
        <v>1248</v>
      </c>
      <c r="C1580" t="s">
        <v>6286</v>
      </c>
      <c r="D1580" t="s">
        <v>6317</v>
      </c>
      <c r="E1580" t="str">
        <f t="shared" si="120"/>
        <v>Others</v>
      </c>
      <c r="F1580" s="1">
        <f t="shared" si="121"/>
        <v>50</v>
      </c>
      <c r="G1580">
        <v>0.3</v>
      </c>
      <c r="H1580" s="1">
        <f t="shared" si="122"/>
        <v>35</v>
      </c>
      <c r="I1580" s="3">
        <v>45875</v>
      </c>
      <c r="J1580" s="3" t="str">
        <f t="shared" si="123"/>
        <v>Wed</v>
      </c>
      <c r="K1580" s="2">
        <v>0.54305555555555551</v>
      </c>
      <c r="L1580">
        <f t="shared" si="124"/>
        <v>13</v>
      </c>
      <c r="M1580">
        <f>_xlfn.XLOOKUP(B1580,Email_Data!A:A,Email_Data!C:C,"Organic",0)</f>
        <v>0</v>
      </c>
      <c r="N1580">
        <f>_xlfn.XLOOKUP(Table1[[#This Row],[Filmmaker_ID]],Email_Data!$A:$A,Email_Data!$G:$G,"Not Found")</f>
        <v>17</v>
      </c>
    </row>
    <row r="1581" spans="1:14" x14ac:dyDescent="0.3">
      <c r="A1581" t="s">
        <v>3859</v>
      </c>
      <c r="B1581" t="s">
        <v>370</v>
      </c>
      <c r="C1581" t="s">
        <v>6287</v>
      </c>
      <c r="D1581" t="s">
        <v>6295</v>
      </c>
      <c r="E1581" t="str">
        <f t="shared" si="120"/>
        <v>United States</v>
      </c>
      <c r="F1581" s="1">
        <f t="shared" si="121"/>
        <v>50</v>
      </c>
      <c r="G1581">
        <v>0.1</v>
      </c>
      <c r="H1581" s="1">
        <f t="shared" si="122"/>
        <v>45</v>
      </c>
      <c r="I1581" s="3">
        <v>45871</v>
      </c>
      <c r="J1581" s="3" t="str">
        <f t="shared" si="123"/>
        <v>Sat</v>
      </c>
      <c r="K1581" s="2">
        <v>0.64722222222222225</v>
      </c>
      <c r="L1581">
        <f t="shared" si="124"/>
        <v>15</v>
      </c>
      <c r="M1581">
        <f>_xlfn.XLOOKUP(B1581,Email_Data!A:A,Email_Data!C:C,"Organic",0)</f>
        <v>0</v>
      </c>
      <c r="N1581">
        <f>_xlfn.XLOOKUP(Table1[[#This Row],[Filmmaker_ID]],Email_Data!$A:$A,Email_Data!$G:$G,"Not Found")</f>
        <v>7</v>
      </c>
    </row>
    <row r="1582" spans="1:14" x14ac:dyDescent="0.3">
      <c r="A1582" t="s">
        <v>3860</v>
      </c>
      <c r="B1582" t="s">
        <v>1249</v>
      </c>
      <c r="C1582" t="s">
        <v>6281</v>
      </c>
      <c r="D1582" t="s">
        <v>6299</v>
      </c>
      <c r="E1582" t="str">
        <f t="shared" si="120"/>
        <v>United Kingdom</v>
      </c>
      <c r="F1582" s="1">
        <f t="shared" si="121"/>
        <v>70</v>
      </c>
      <c r="G1582">
        <v>0.3</v>
      </c>
      <c r="H1582" s="1">
        <f t="shared" si="122"/>
        <v>49</v>
      </c>
      <c r="I1582" s="3">
        <v>45890</v>
      </c>
      <c r="J1582" s="3" t="str">
        <f t="shared" si="123"/>
        <v>Thu</v>
      </c>
      <c r="K1582" s="2">
        <v>0.52430555555555558</v>
      </c>
      <c r="L1582">
        <f t="shared" si="124"/>
        <v>12</v>
      </c>
      <c r="M1582">
        <f>_xlfn.XLOOKUP(B1582,Email_Data!A:A,Email_Data!C:C,"Organic",0)</f>
        <v>0</v>
      </c>
      <c r="N1582">
        <f>_xlfn.XLOOKUP(Table1[[#This Row],[Filmmaker_ID]],Email_Data!$A:$A,Email_Data!$G:$G,"Not Found")</f>
        <v>10</v>
      </c>
    </row>
    <row r="1583" spans="1:14" x14ac:dyDescent="0.3">
      <c r="A1583" t="s">
        <v>3861</v>
      </c>
      <c r="B1583" t="s">
        <v>1250</v>
      </c>
      <c r="C1583" t="s">
        <v>6282</v>
      </c>
      <c r="D1583" t="s">
        <v>6303</v>
      </c>
      <c r="E1583" t="str">
        <f t="shared" si="120"/>
        <v>Canada</v>
      </c>
      <c r="F1583" s="1">
        <f t="shared" si="121"/>
        <v>70</v>
      </c>
      <c r="G1583">
        <v>0.2</v>
      </c>
      <c r="H1583" s="1">
        <f t="shared" si="122"/>
        <v>56</v>
      </c>
      <c r="I1583" s="3">
        <v>45877</v>
      </c>
      <c r="J1583" s="3" t="str">
        <f t="shared" si="123"/>
        <v>Fri</v>
      </c>
      <c r="K1583" s="2">
        <v>0.74861111111111112</v>
      </c>
      <c r="L1583">
        <f t="shared" si="124"/>
        <v>17</v>
      </c>
      <c r="M1583" t="str">
        <f>_xlfn.XLOOKUP(B1583,Email_Data!A:A,Email_Data!C:C,"Organic",0)</f>
        <v>Organic</v>
      </c>
      <c r="N1583" t="str">
        <f>_xlfn.XLOOKUP(Table1[[#This Row],[Filmmaker_ID]],Email_Data!$A:$A,Email_Data!$G:$G,"Not Found")</f>
        <v>Not Found</v>
      </c>
    </row>
    <row r="1584" spans="1:14" x14ac:dyDescent="0.3">
      <c r="A1584" t="s">
        <v>3862</v>
      </c>
      <c r="B1584" t="s">
        <v>1251</v>
      </c>
      <c r="C1584" t="s">
        <v>6282</v>
      </c>
      <c r="D1584" t="s">
        <v>6317</v>
      </c>
      <c r="E1584" t="str">
        <f t="shared" si="120"/>
        <v>Others</v>
      </c>
      <c r="F1584" s="1">
        <f t="shared" si="121"/>
        <v>70</v>
      </c>
      <c r="G1584">
        <v>0.2</v>
      </c>
      <c r="H1584" s="1">
        <f t="shared" si="122"/>
        <v>56</v>
      </c>
      <c r="I1584" s="3">
        <v>45892</v>
      </c>
      <c r="J1584" s="3" t="str">
        <f t="shared" si="123"/>
        <v>Sat</v>
      </c>
      <c r="K1584" s="2">
        <v>0.4284722222222222</v>
      </c>
      <c r="L1584">
        <f t="shared" si="124"/>
        <v>10</v>
      </c>
      <c r="M1584" t="str">
        <f>_xlfn.XLOOKUP(B1584,Email_Data!A:A,Email_Data!C:C,"Organic",0)</f>
        <v>Organic</v>
      </c>
      <c r="N1584" t="str">
        <f>_xlfn.XLOOKUP(Table1[[#This Row],[Filmmaker_ID]],Email_Data!$A:$A,Email_Data!$G:$G,"Not Found")</f>
        <v>Not Found</v>
      </c>
    </row>
    <row r="1585" spans="1:14" x14ac:dyDescent="0.3">
      <c r="A1585" t="s">
        <v>3863</v>
      </c>
      <c r="B1585" t="s">
        <v>1252</v>
      </c>
      <c r="C1585" t="s">
        <v>6288</v>
      </c>
      <c r="D1585" t="s">
        <v>6315</v>
      </c>
      <c r="E1585" t="str">
        <f t="shared" si="120"/>
        <v>Nigeria</v>
      </c>
      <c r="F1585" s="1">
        <f t="shared" si="121"/>
        <v>70</v>
      </c>
      <c r="G1585">
        <v>0.2</v>
      </c>
      <c r="H1585" s="1">
        <f t="shared" si="122"/>
        <v>56</v>
      </c>
      <c r="I1585" s="3">
        <v>45890</v>
      </c>
      <c r="J1585" s="3" t="str">
        <f t="shared" si="123"/>
        <v>Thu</v>
      </c>
      <c r="K1585" s="2">
        <v>0.63055555555555554</v>
      </c>
      <c r="L1585">
        <f t="shared" si="124"/>
        <v>15</v>
      </c>
      <c r="M1585">
        <f>_xlfn.XLOOKUP(B1585,Email_Data!A:A,Email_Data!C:C,"Organic",0)</f>
        <v>0</v>
      </c>
      <c r="N1585">
        <f>_xlfn.XLOOKUP(Table1[[#This Row],[Filmmaker_ID]],Email_Data!$A:$A,Email_Data!$G:$G,"Not Found")</f>
        <v>16</v>
      </c>
    </row>
    <row r="1586" spans="1:14" x14ac:dyDescent="0.3">
      <c r="A1586" t="s">
        <v>3864</v>
      </c>
      <c r="B1586" t="s">
        <v>1253</v>
      </c>
      <c r="C1586" t="s">
        <v>6292</v>
      </c>
      <c r="D1586" t="s">
        <v>6301</v>
      </c>
      <c r="E1586" t="str">
        <f t="shared" si="120"/>
        <v>Germany</v>
      </c>
      <c r="F1586" s="1">
        <f t="shared" si="121"/>
        <v>80</v>
      </c>
      <c r="G1586">
        <v>0.3</v>
      </c>
      <c r="H1586" s="1">
        <f t="shared" si="122"/>
        <v>56</v>
      </c>
      <c r="I1586" s="3">
        <v>45879</v>
      </c>
      <c r="J1586" s="3" t="str">
        <f t="shared" si="123"/>
        <v>Sun</v>
      </c>
      <c r="K1586" s="2">
        <v>0.6430555555555556</v>
      </c>
      <c r="L1586">
        <f t="shared" si="124"/>
        <v>15</v>
      </c>
      <c r="M1586">
        <f>_xlfn.XLOOKUP(B1586,Email_Data!A:A,Email_Data!C:C,"Organic",0)</f>
        <v>0</v>
      </c>
      <c r="N1586">
        <f>_xlfn.XLOOKUP(Table1[[#This Row],[Filmmaker_ID]],Email_Data!$A:$A,Email_Data!$G:$G,"Not Found")</f>
        <v>8</v>
      </c>
    </row>
    <row r="1587" spans="1:14" x14ac:dyDescent="0.3">
      <c r="A1587" t="s">
        <v>3865</v>
      </c>
      <c r="B1587" t="s">
        <v>476</v>
      </c>
      <c r="C1587" t="s">
        <v>6281</v>
      </c>
      <c r="D1587" t="s">
        <v>6295</v>
      </c>
      <c r="E1587" t="str">
        <f t="shared" si="120"/>
        <v>United States</v>
      </c>
      <c r="F1587" s="1">
        <f t="shared" si="121"/>
        <v>70</v>
      </c>
      <c r="G1587">
        <v>0.4</v>
      </c>
      <c r="H1587" s="1">
        <f t="shared" si="122"/>
        <v>42</v>
      </c>
      <c r="I1587" s="3">
        <v>45855</v>
      </c>
      <c r="J1587" s="3" t="str">
        <f t="shared" si="123"/>
        <v>Thu</v>
      </c>
      <c r="K1587" s="2">
        <v>0.57222222222222219</v>
      </c>
      <c r="L1587">
        <f t="shared" si="124"/>
        <v>13</v>
      </c>
      <c r="M1587">
        <f>_xlfn.XLOOKUP(B1587,Email_Data!A:A,Email_Data!C:C,"Organic",0)</f>
        <v>0</v>
      </c>
      <c r="N1587">
        <f>_xlfn.XLOOKUP(Table1[[#This Row],[Filmmaker_ID]],Email_Data!$A:$A,Email_Data!$G:$G,"Not Found")</f>
        <v>10</v>
      </c>
    </row>
    <row r="1588" spans="1:14" x14ac:dyDescent="0.3">
      <c r="A1588" t="s">
        <v>3866</v>
      </c>
      <c r="B1588" t="s">
        <v>693</v>
      </c>
      <c r="C1588" t="s">
        <v>6288</v>
      </c>
      <c r="D1588" t="s">
        <v>6295</v>
      </c>
      <c r="E1588" t="str">
        <f t="shared" si="120"/>
        <v>United States</v>
      </c>
      <c r="F1588" s="1">
        <f t="shared" si="121"/>
        <v>70</v>
      </c>
      <c r="G1588">
        <v>0</v>
      </c>
      <c r="H1588" s="1">
        <f t="shared" si="122"/>
        <v>70</v>
      </c>
      <c r="I1588" s="3">
        <v>45859</v>
      </c>
      <c r="J1588" s="3" t="str">
        <f t="shared" si="123"/>
        <v>Mon</v>
      </c>
      <c r="K1588" s="2">
        <v>0.67083333333333328</v>
      </c>
      <c r="L1588">
        <f t="shared" si="124"/>
        <v>16</v>
      </c>
      <c r="M1588" t="str">
        <f>_xlfn.XLOOKUP(B1588,Email_Data!A:A,Email_Data!C:C,"Organic",0)</f>
        <v>Organic</v>
      </c>
      <c r="N1588" t="str">
        <f>_xlfn.XLOOKUP(Table1[[#This Row],[Filmmaker_ID]],Email_Data!$A:$A,Email_Data!$G:$G,"Not Found")</f>
        <v>Not Found</v>
      </c>
    </row>
    <row r="1589" spans="1:14" x14ac:dyDescent="0.3">
      <c r="A1589" t="s">
        <v>3867</v>
      </c>
      <c r="B1589" t="s">
        <v>144</v>
      </c>
      <c r="C1589" t="s">
        <v>6285</v>
      </c>
      <c r="D1589" t="s">
        <v>6295</v>
      </c>
      <c r="E1589" t="str">
        <f t="shared" si="120"/>
        <v>United States</v>
      </c>
      <c r="F1589" s="1">
        <f t="shared" si="121"/>
        <v>50</v>
      </c>
      <c r="G1589">
        <v>0</v>
      </c>
      <c r="H1589" s="1">
        <f t="shared" si="122"/>
        <v>50</v>
      </c>
      <c r="I1589" s="3">
        <v>45861</v>
      </c>
      <c r="J1589" s="3" t="str">
        <f t="shared" si="123"/>
        <v>Wed</v>
      </c>
      <c r="K1589" s="2">
        <v>0.6020833333333333</v>
      </c>
      <c r="L1589">
        <f t="shared" si="124"/>
        <v>14</v>
      </c>
      <c r="M1589" t="str">
        <f>_xlfn.XLOOKUP(B1589,Email_Data!A:A,Email_Data!C:C,"Organic",0)</f>
        <v>Organic</v>
      </c>
      <c r="N1589" t="str">
        <f>_xlfn.XLOOKUP(Table1[[#This Row],[Filmmaker_ID]],Email_Data!$A:$A,Email_Data!$G:$G,"Not Found")</f>
        <v>Not Found</v>
      </c>
    </row>
    <row r="1590" spans="1:14" x14ac:dyDescent="0.3">
      <c r="A1590" t="s">
        <v>3868</v>
      </c>
      <c r="B1590" t="s">
        <v>1254</v>
      </c>
      <c r="C1590" t="s">
        <v>6284</v>
      </c>
      <c r="D1590" t="s">
        <v>6307</v>
      </c>
      <c r="E1590" t="str">
        <f t="shared" si="120"/>
        <v>Brazil</v>
      </c>
      <c r="F1590" s="1">
        <f t="shared" si="121"/>
        <v>50</v>
      </c>
      <c r="G1590">
        <v>0.3</v>
      </c>
      <c r="H1590" s="1">
        <f t="shared" si="122"/>
        <v>35</v>
      </c>
      <c r="I1590" s="3">
        <v>45873</v>
      </c>
      <c r="J1590" s="3" t="str">
        <f t="shared" si="123"/>
        <v>Mon</v>
      </c>
      <c r="K1590" s="2">
        <v>0.74930555555555556</v>
      </c>
      <c r="L1590">
        <f t="shared" si="124"/>
        <v>17</v>
      </c>
      <c r="M1590">
        <f>_xlfn.XLOOKUP(B1590,Email_Data!A:A,Email_Data!C:C,"Organic",0)</f>
        <v>1</v>
      </c>
      <c r="N1590">
        <f>_xlfn.XLOOKUP(Table1[[#This Row],[Filmmaker_ID]],Email_Data!$A:$A,Email_Data!$G:$G,"Not Found")</f>
        <v>12</v>
      </c>
    </row>
    <row r="1591" spans="1:14" x14ac:dyDescent="0.3">
      <c r="A1591" t="s">
        <v>3869</v>
      </c>
      <c r="B1591" t="s">
        <v>1255</v>
      </c>
      <c r="C1591" t="s">
        <v>6288</v>
      </c>
      <c r="D1591" t="s">
        <v>6295</v>
      </c>
      <c r="E1591" t="str">
        <f t="shared" si="120"/>
        <v>United States</v>
      </c>
      <c r="F1591" s="1">
        <f t="shared" si="121"/>
        <v>70</v>
      </c>
      <c r="G1591">
        <v>0</v>
      </c>
      <c r="H1591" s="1">
        <f t="shared" si="122"/>
        <v>70</v>
      </c>
      <c r="I1591" s="3">
        <v>45869</v>
      </c>
      <c r="J1591" s="3" t="str">
        <f t="shared" si="123"/>
        <v>Thu</v>
      </c>
      <c r="K1591" s="2">
        <v>0.43680555555555556</v>
      </c>
      <c r="L1591">
        <f t="shared" si="124"/>
        <v>10</v>
      </c>
      <c r="M1591" t="str">
        <f>_xlfn.XLOOKUP(B1591,Email_Data!A:A,Email_Data!C:C,"Organic",0)</f>
        <v>Organic</v>
      </c>
      <c r="N1591" t="str">
        <f>_xlfn.XLOOKUP(Table1[[#This Row],[Filmmaker_ID]],Email_Data!$A:$A,Email_Data!$G:$G,"Not Found")</f>
        <v>Not Found</v>
      </c>
    </row>
    <row r="1592" spans="1:14" x14ac:dyDescent="0.3">
      <c r="A1592" t="s">
        <v>3870</v>
      </c>
      <c r="B1592" t="s">
        <v>1256</v>
      </c>
      <c r="C1592" t="s">
        <v>6291</v>
      </c>
      <c r="D1592" t="s">
        <v>6317</v>
      </c>
      <c r="E1592" t="str">
        <f t="shared" si="120"/>
        <v>Others</v>
      </c>
      <c r="F1592" s="1">
        <f t="shared" si="121"/>
        <v>50</v>
      </c>
      <c r="G1592">
        <v>0</v>
      </c>
      <c r="H1592" s="1">
        <f t="shared" si="122"/>
        <v>50</v>
      </c>
      <c r="I1592" s="3">
        <v>45877</v>
      </c>
      <c r="J1592" s="3" t="str">
        <f t="shared" si="123"/>
        <v>Fri</v>
      </c>
      <c r="K1592" s="2">
        <v>0.4375</v>
      </c>
      <c r="L1592">
        <f t="shared" si="124"/>
        <v>10</v>
      </c>
      <c r="M1592">
        <f>_xlfn.XLOOKUP(B1592,Email_Data!A:A,Email_Data!C:C,"Organic",0)</f>
        <v>0</v>
      </c>
      <c r="N1592">
        <f>_xlfn.XLOOKUP(Table1[[#This Row],[Filmmaker_ID]],Email_Data!$A:$A,Email_Data!$G:$G,"Not Found")</f>
        <v>17</v>
      </c>
    </row>
    <row r="1593" spans="1:14" x14ac:dyDescent="0.3">
      <c r="A1593" t="s">
        <v>3871</v>
      </c>
      <c r="B1593" t="s">
        <v>969</v>
      </c>
      <c r="C1593" t="s">
        <v>6287</v>
      </c>
      <c r="D1593" t="s">
        <v>6301</v>
      </c>
      <c r="E1593" t="str">
        <f t="shared" si="120"/>
        <v>Germany</v>
      </c>
      <c r="F1593" s="1">
        <f t="shared" si="121"/>
        <v>50</v>
      </c>
      <c r="G1593">
        <v>0.1</v>
      </c>
      <c r="H1593" s="1">
        <f t="shared" si="122"/>
        <v>45</v>
      </c>
      <c r="I1593" s="3">
        <v>45885</v>
      </c>
      <c r="J1593" s="3" t="str">
        <f t="shared" si="123"/>
        <v>Sat</v>
      </c>
      <c r="K1593" s="2">
        <v>0.71180555555555558</v>
      </c>
      <c r="L1593">
        <f t="shared" si="124"/>
        <v>17</v>
      </c>
      <c r="M1593" t="str">
        <f>_xlfn.XLOOKUP(B1593,Email_Data!A:A,Email_Data!C:C,"Organic",0)</f>
        <v>Organic</v>
      </c>
      <c r="N1593" t="str">
        <f>_xlfn.XLOOKUP(Table1[[#This Row],[Filmmaker_ID]],Email_Data!$A:$A,Email_Data!$G:$G,"Not Found")</f>
        <v>Not Found</v>
      </c>
    </row>
    <row r="1594" spans="1:14" x14ac:dyDescent="0.3">
      <c r="A1594" t="s">
        <v>3872</v>
      </c>
      <c r="B1594" t="s">
        <v>583</v>
      </c>
      <c r="C1594" t="s">
        <v>6286</v>
      </c>
      <c r="D1594" t="s">
        <v>6315</v>
      </c>
      <c r="E1594" t="str">
        <f t="shared" si="120"/>
        <v>Nigeria</v>
      </c>
      <c r="F1594" s="1">
        <f t="shared" si="121"/>
        <v>50</v>
      </c>
      <c r="G1594">
        <v>0.2</v>
      </c>
      <c r="H1594" s="1">
        <f t="shared" si="122"/>
        <v>40</v>
      </c>
      <c r="I1594" s="3">
        <v>45842</v>
      </c>
      <c r="J1594" s="3" t="str">
        <f t="shared" si="123"/>
        <v>Fri</v>
      </c>
      <c r="K1594" s="2">
        <v>0.38958333333333334</v>
      </c>
      <c r="L1594">
        <f t="shared" si="124"/>
        <v>9</v>
      </c>
      <c r="M1594">
        <f>_xlfn.XLOOKUP(B1594,Email_Data!A:A,Email_Data!C:C,"Organic",0)</f>
        <v>0</v>
      </c>
      <c r="N1594">
        <f>_xlfn.XLOOKUP(Table1[[#This Row],[Filmmaker_ID]],Email_Data!$A:$A,Email_Data!$G:$G,"Not Found")</f>
        <v>12</v>
      </c>
    </row>
    <row r="1595" spans="1:14" x14ac:dyDescent="0.3">
      <c r="A1595" t="s">
        <v>3873</v>
      </c>
      <c r="B1595" t="s">
        <v>1257</v>
      </c>
      <c r="C1595" t="s">
        <v>6282</v>
      </c>
      <c r="D1595" t="s">
        <v>6317</v>
      </c>
      <c r="E1595" t="str">
        <f t="shared" si="120"/>
        <v>Others</v>
      </c>
      <c r="F1595" s="1">
        <f t="shared" si="121"/>
        <v>70</v>
      </c>
      <c r="G1595">
        <v>0.1</v>
      </c>
      <c r="H1595" s="1">
        <f t="shared" si="122"/>
        <v>63</v>
      </c>
      <c r="I1595" s="3">
        <v>45898</v>
      </c>
      <c r="J1595" s="3" t="str">
        <f t="shared" si="123"/>
        <v>Fri</v>
      </c>
      <c r="K1595" s="2">
        <v>0.62152777777777779</v>
      </c>
      <c r="L1595">
        <f t="shared" si="124"/>
        <v>14</v>
      </c>
      <c r="M1595" t="str">
        <f>_xlfn.XLOOKUP(B1595,Email_Data!A:A,Email_Data!C:C,"Organic",0)</f>
        <v>Organic</v>
      </c>
      <c r="N1595" t="str">
        <f>_xlfn.XLOOKUP(Table1[[#This Row],[Filmmaker_ID]],Email_Data!$A:$A,Email_Data!$G:$G,"Not Found")</f>
        <v>Not Found</v>
      </c>
    </row>
    <row r="1596" spans="1:14" x14ac:dyDescent="0.3">
      <c r="A1596" t="s">
        <v>3874</v>
      </c>
      <c r="B1596" t="s">
        <v>1258</v>
      </c>
      <c r="C1596" t="s">
        <v>6285</v>
      </c>
      <c r="D1596" t="s">
        <v>6305</v>
      </c>
      <c r="E1596" t="str">
        <f t="shared" si="120"/>
        <v>Australia</v>
      </c>
      <c r="F1596" s="1">
        <f t="shared" si="121"/>
        <v>50</v>
      </c>
      <c r="G1596">
        <v>0</v>
      </c>
      <c r="H1596" s="1">
        <f t="shared" si="122"/>
        <v>50</v>
      </c>
      <c r="I1596" s="3">
        <v>45896</v>
      </c>
      <c r="J1596" s="3" t="str">
        <f t="shared" si="123"/>
        <v>Wed</v>
      </c>
      <c r="K1596" s="2">
        <v>0.63749999999999996</v>
      </c>
      <c r="L1596">
        <f t="shared" si="124"/>
        <v>15</v>
      </c>
      <c r="M1596">
        <f>_xlfn.XLOOKUP(B1596,Email_Data!A:A,Email_Data!C:C,"Organic",0)</f>
        <v>1</v>
      </c>
      <c r="N1596">
        <f>_xlfn.XLOOKUP(Table1[[#This Row],[Filmmaker_ID]],Email_Data!$A:$A,Email_Data!$G:$G,"Not Found")</f>
        <v>15</v>
      </c>
    </row>
    <row r="1597" spans="1:14" x14ac:dyDescent="0.3">
      <c r="A1597" t="s">
        <v>3875</v>
      </c>
      <c r="B1597" t="s">
        <v>1259</v>
      </c>
      <c r="C1597" t="s">
        <v>6286</v>
      </c>
      <c r="D1597" t="s">
        <v>6313</v>
      </c>
      <c r="E1597" t="str">
        <f t="shared" si="120"/>
        <v>South Korea</v>
      </c>
      <c r="F1597" s="1">
        <f t="shared" si="121"/>
        <v>50</v>
      </c>
      <c r="G1597">
        <v>0.4</v>
      </c>
      <c r="H1597" s="1">
        <f t="shared" si="122"/>
        <v>30</v>
      </c>
      <c r="I1597" s="3">
        <v>45861</v>
      </c>
      <c r="J1597" s="3" t="str">
        <f t="shared" si="123"/>
        <v>Wed</v>
      </c>
      <c r="K1597" s="2">
        <v>0.48541666666666666</v>
      </c>
      <c r="L1597">
        <f t="shared" si="124"/>
        <v>11</v>
      </c>
      <c r="M1597" t="str">
        <f>_xlfn.XLOOKUP(B1597,Email_Data!A:A,Email_Data!C:C,"Organic",0)</f>
        <v>Organic</v>
      </c>
      <c r="N1597" t="str">
        <f>_xlfn.XLOOKUP(Table1[[#This Row],[Filmmaker_ID]],Email_Data!$A:$A,Email_Data!$G:$G,"Not Found")</f>
        <v>Not Found</v>
      </c>
    </row>
    <row r="1598" spans="1:14" x14ac:dyDescent="0.3">
      <c r="A1598" t="s">
        <v>3876</v>
      </c>
      <c r="B1598" t="s">
        <v>1260</v>
      </c>
      <c r="C1598" t="s">
        <v>6286</v>
      </c>
      <c r="D1598" t="s">
        <v>6297</v>
      </c>
      <c r="E1598" t="str">
        <f t="shared" si="120"/>
        <v>India</v>
      </c>
      <c r="F1598" s="1">
        <f t="shared" si="121"/>
        <v>50</v>
      </c>
      <c r="G1598">
        <v>0.2</v>
      </c>
      <c r="H1598" s="1">
        <f t="shared" si="122"/>
        <v>40</v>
      </c>
      <c r="I1598" s="3">
        <v>45852</v>
      </c>
      <c r="J1598" s="3" t="str">
        <f t="shared" si="123"/>
        <v>Mon</v>
      </c>
      <c r="K1598" s="2">
        <v>0.61736111111111114</v>
      </c>
      <c r="L1598">
        <f t="shared" si="124"/>
        <v>14</v>
      </c>
      <c r="M1598">
        <f>_xlfn.XLOOKUP(B1598,Email_Data!A:A,Email_Data!C:C,"Organic",0)</f>
        <v>0</v>
      </c>
      <c r="N1598">
        <f>_xlfn.XLOOKUP(Table1[[#This Row],[Filmmaker_ID]],Email_Data!$A:$A,Email_Data!$G:$G,"Not Found")</f>
        <v>18</v>
      </c>
    </row>
    <row r="1599" spans="1:14" x14ac:dyDescent="0.3">
      <c r="A1599" t="s">
        <v>3877</v>
      </c>
      <c r="B1599" t="s">
        <v>355</v>
      </c>
      <c r="C1599" t="s">
        <v>6283</v>
      </c>
      <c r="D1599" t="s">
        <v>6299</v>
      </c>
      <c r="E1599" t="str">
        <f t="shared" si="120"/>
        <v>United Kingdom</v>
      </c>
      <c r="F1599" s="1">
        <f t="shared" si="121"/>
        <v>80</v>
      </c>
      <c r="G1599">
        <v>0</v>
      </c>
      <c r="H1599" s="1">
        <f t="shared" si="122"/>
        <v>80</v>
      </c>
      <c r="I1599" s="3">
        <v>45881</v>
      </c>
      <c r="J1599" s="3" t="str">
        <f t="shared" si="123"/>
        <v>Tue</v>
      </c>
      <c r="K1599" s="2">
        <v>0.3840277777777778</v>
      </c>
      <c r="L1599">
        <f t="shared" si="124"/>
        <v>9</v>
      </c>
      <c r="M1599" t="str">
        <f>_xlfn.XLOOKUP(B1599,Email_Data!A:A,Email_Data!C:C,"Organic",0)</f>
        <v>Organic</v>
      </c>
      <c r="N1599" t="str">
        <f>_xlfn.XLOOKUP(Table1[[#This Row],[Filmmaker_ID]],Email_Data!$A:$A,Email_Data!$G:$G,"Not Found")</f>
        <v>Not Found</v>
      </c>
    </row>
    <row r="1600" spans="1:14" x14ac:dyDescent="0.3">
      <c r="A1600" t="s">
        <v>3878</v>
      </c>
      <c r="B1600" t="s">
        <v>1261</v>
      </c>
      <c r="C1600" t="s">
        <v>6286</v>
      </c>
      <c r="D1600" t="s">
        <v>6301</v>
      </c>
      <c r="E1600" t="str">
        <f t="shared" si="120"/>
        <v>Germany</v>
      </c>
      <c r="F1600" s="1">
        <f t="shared" si="121"/>
        <v>50</v>
      </c>
      <c r="G1600">
        <v>0.2</v>
      </c>
      <c r="H1600" s="1">
        <f t="shared" si="122"/>
        <v>40</v>
      </c>
      <c r="I1600" s="3">
        <v>45881</v>
      </c>
      <c r="J1600" s="3" t="str">
        <f t="shared" si="123"/>
        <v>Tue</v>
      </c>
      <c r="K1600" s="2">
        <v>0.53541666666666665</v>
      </c>
      <c r="L1600">
        <f t="shared" si="124"/>
        <v>12</v>
      </c>
      <c r="M1600">
        <f>_xlfn.XLOOKUP(B1600,Email_Data!A:A,Email_Data!C:C,"Organic",0)</f>
        <v>0</v>
      </c>
      <c r="N1600">
        <f>_xlfn.XLOOKUP(Table1[[#This Row],[Filmmaker_ID]],Email_Data!$A:$A,Email_Data!$G:$G,"Not Found")</f>
        <v>12</v>
      </c>
    </row>
    <row r="1601" spans="1:14" x14ac:dyDescent="0.3">
      <c r="A1601" t="s">
        <v>3879</v>
      </c>
      <c r="B1601" t="s">
        <v>1262</v>
      </c>
      <c r="C1601" t="s">
        <v>6285</v>
      </c>
      <c r="D1601" t="s">
        <v>6317</v>
      </c>
      <c r="E1601" t="str">
        <f t="shared" si="120"/>
        <v>Others</v>
      </c>
      <c r="F1601" s="1">
        <f t="shared" si="121"/>
        <v>50</v>
      </c>
      <c r="G1601">
        <v>0.3</v>
      </c>
      <c r="H1601" s="1">
        <f t="shared" si="122"/>
        <v>35</v>
      </c>
      <c r="I1601" s="3">
        <v>45885</v>
      </c>
      <c r="J1601" s="3" t="str">
        <f t="shared" si="123"/>
        <v>Sat</v>
      </c>
      <c r="K1601" s="2">
        <v>0.44861111111111113</v>
      </c>
      <c r="L1601">
        <f t="shared" si="124"/>
        <v>10</v>
      </c>
      <c r="M1601" t="str">
        <f>_xlfn.XLOOKUP(B1601,Email_Data!A:A,Email_Data!C:C,"Organic",0)</f>
        <v>Organic</v>
      </c>
      <c r="N1601" t="str">
        <f>_xlfn.XLOOKUP(Table1[[#This Row],[Filmmaker_ID]],Email_Data!$A:$A,Email_Data!$G:$G,"Not Found")</f>
        <v>Not Found</v>
      </c>
    </row>
    <row r="1602" spans="1:14" x14ac:dyDescent="0.3">
      <c r="A1602" t="s">
        <v>3880</v>
      </c>
      <c r="B1602" t="s">
        <v>1212</v>
      </c>
      <c r="C1602" t="s">
        <v>6290</v>
      </c>
      <c r="D1602" t="s">
        <v>6307</v>
      </c>
      <c r="E1602" t="str">
        <f t="shared" ref="E1602:E1665" si="125">VLOOKUP(D1602,CODECHECK,2,FALSE)</f>
        <v>Brazil</v>
      </c>
      <c r="F1602" s="1">
        <f t="shared" ref="F1602:F1665" si="126">VLOOKUP(C1602,Pricelist,2,FALSE)</f>
        <v>50</v>
      </c>
      <c r="G1602">
        <v>0.2</v>
      </c>
      <c r="H1602" s="1">
        <f t="shared" ref="H1602:H1665" si="127">F1602-(G1602*F1602)</f>
        <v>40</v>
      </c>
      <c r="I1602" s="3">
        <v>45884</v>
      </c>
      <c r="J1602" s="3" t="str">
        <f t="shared" ref="J1602:J1665" si="128">TEXT(I1602,"ddd")</f>
        <v>Fri</v>
      </c>
      <c r="K1602" s="2">
        <v>0.41597222222222224</v>
      </c>
      <c r="L1602">
        <f t="shared" ref="L1602:L1665" si="129">HOUR(K1602)</f>
        <v>9</v>
      </c>
      <c r="M1602">
        <f>_xlfn.XLOOKUP(B1602,Email_Data!A:A,Email_Data!C:C,"Organic",0)</f>
        <v>0</v>
      </c>
      <c r="N1602">
        <f>_xlfn.XLOOKUP(Table1[[#This Row],[Filmmaker_ID]],Email_Data!$A:$A,Email_Data!$G:$G,"Not Found")</f>
        <v>16</v>
      </c>
    </row>
    <row r="1603" spans="1:14" x14ac:dyDescent="0.3">
      <c r="A1603" t="s">
        <v>3881</v>
      </c>
      <c r="B1603" t="s">
        <v>1263</v>
      </c>
      <c r="C1603" t="s">
        <v>6288</v>
      </c>
      <c r="D1603" t="s">
        <v>6305</v>
      </c>
      <c r="E1603" t="str">
        <f t="shared" si="125"/>
        <v>Australia</v>
      </c>
      <c r="F1603" s="1">
        <f t="shared" si="126"/>
        <v>70</v>
      </c>
      <c r="G1603">
        <v>0.2</v>
      </c>
      <c r="H1603" s="1">
        <f t="shared" si="127"/>
        <v>56</v>
      </c>
      <c r="I1603" s="3">
        <v>45850</v>
      </c>
      <c r="J1603" s="3" t="str">
        <f t="shared" si="128"/>
        <v>Sat</v>
      </c>
      <c r="K1603" s="2">
        <v>0.59791666666666665</v>
      </c>
      <c r="L1603">
        <f t="shared" si="129"/>
        <v>14</v>
      </c>
      <c r="M1603">
        <f>_xlfn.XLOOKUP(B1603,Email_Data!A:A,Email_Data!C:C,"Organic",0)</f>
        <v>0</v>
      </c>
      <c r="N1603">
        <f>_xlfn.XLOOKUP(Table1[[#This Row],[Filmmaker_ID]],Email_Data!$A:$A,Email_Data!$G:$G,"Not Found")</f>
        <v>9</v>
      </c>
    </row>
    <row r="1604" spans="1:14" x14ac:dyDescent="0.3">
      <c r="A1604" t="s">
        <v>3882</v>
      </c>
      <c r="B1604" t="s">
        <v>1264</v>
      </c>
      <c r="C1604" t="s">
        <v>6284</v>
      </c>
      <c r="D1604" t="s">
        <v>6297</v>
      </c>
      <c r="E1604" t="str">
        <f t="shared" si="125"/>
        <v>India</v>
      </c>
      <c r="F1604" s="1">
        <f t="shared" si="126"/>
        <v>50</v>
      </c>
      <c r="G1604">
        <v>0</v>
      </c>
      <c r="H1604" s="1">
        <f t="shared" si="127"/>
        <v>50</v>
      </c>
      <c r="I1604" s="3">
        <v>45869</v>
      </c>
      <c r="J1604" s="3" t="str">
        <f t="shared" si="128"/>
        <v>Thu</v>
      </c>
      <c r="K1604" s="2">
        <v>0.74375000000000002</v>
      </c>
      <c r="L1604">
        <f t="shared" si="129"/>
        <v>17</v>
      </c>
      <c r="M1604">
        <f>_xlfn.XLOOKUP(B1604,Email_Data!A:A,Email_Data!C:C,"Organic",0)</f>
        <v>0</v>
      </c>
      <c r="N1604">
        <f>_xlfn.XLOOKUP(Table1[[#This Row],[Filmmaker_ID]],Email_Data!$A:$A,Email_Data!$G:$G,"Not Found")</f>
        <v>10</v>
      </c>
    </row>
    <row r="1605" spans="1:14" x14ac:dyDescent="0.3">
      <c r="A1605" t="s">
        <v>3883</v>
      </c>
      <c r="B1605" t="s">
        <v>819</v>
      </c>
      <c r="C1605" t="s">
        <v>6286</v>
      </c>
      <c r="D1605" t="s">
        <v>6295</v>
      </c>
      <c r="E1605" t="str">
        <f t="shared" si="125"/>
        <v>United States</v>
      </c>
      <c r="F1605" s="1">
        <f t="shared" si="126"/>
        <v>50</v>
      </c>
      <c r="G1605">
        <v>0.2</v>
      </c>
      <c r="H1605" s="1">
        <f t="shared" si="127"/>
        <v>40</v>
      </c>
      <c r="I1605" s="3">
        <v>45872</v>
      </c>
      <c r="J1605" s="3" t="str">
        <f t="shared" si="128"/>
        <v>Sun</v>
      </c>
      <c r="K1605" s="2">
        <v>0.44513888888888886</v>
      </c>
      <c r="L1605">
        <f t="shared" si="129"/>
        <v>10</v>
      </c>
      <c r="M1605">
        <f>_xlfn.XLOOKUP(B1605,Email_Data!A:A,Email_Data!C:C,"Organic",0)</f>
        <v>0</v>
      </c>
      <c r="N1605">
        <f>_xlfn.XLOOKUP(Table1[[#This Row],[Filmmaker_ID]],Email_Data!$A:$A,Email_Data!$G:$G,"Not Found")</f>
        <v>9</v>
      </c>
    </row>
    <row r="1606" spans="1:14" x14ac:dyDescent="0.3">
      <c r="A1606" t="s">
        <v>3884</v>
      </c>
      <c r="B1606" t="s">
        <v>1158</v>
      </c>
      <c r="C1606" t="s">
        <v>6282</v>
      </c>
      <c r="D1606" t="s">
        <v>6309</v>
      </c>
      <c r="E1606" t="str">
        <f t="shared" si="125"/>
        <v>France</v>
      </c>
      <c r="F1606" s="1">
        <f t="shared" si="126"/>
        <v>70</v>
      </c>
      <c r="G1606">
        <v>0.3</v>
      </c>
      <c r="H1606" s="1">
        <f t="shared" si="127"/>
        <v>49</v>
      </c>
      <c r="I1606" s="3">
        <v>45860</v>
      </c>
      <c r="J1606" s="3" t="str">
        <f t="shared" si="128"/>
        <v>Tue</v>
      </c>
      <c r="K1606" s="2">
        <v>0.46944444444444444</v>
      </c>
      <c r="L1606">
        <f t="shared" si="129"/>
        <v>11</v>
      </c>
      <c r="M1606">
        <f>_xlfn.XLOOKUP(B1606,Email_Data!A:A,Email_Data!C:C,"Organic",0)</f>
        <v>1</v>
      </c>
      <c r="N1606">
        <f>_xlfn.XLOOKUP(Table1[[#This Row],[Filmmaker_ID]],Email_Data!$A:$A,Email_Data!$G:$G,"Not Found")</f>
        <v>17</v>
      </c>
    </row>
    <row r="1607" spans="1:14" x14ac:dyDescent="0.3">
      <c r="A1607" t="s">
        <v>3885</v>
      </c>
      <c r="B1607" t="s">
        <v>1265</v>
      </c>
      <c r="C1607" t="s">
        <v>6290</v>
      </c>
      <c r="D1607" t="s">
        <v>6301</v>
      </c>
      <c r="E1607" t="str">
        <f t="shared" si="125"/>
        <v>Germany</v>
      </c>
      <c r="F1607" s="1">
        <f t="shared" si="126"/>
        <v>50</v>
      </c>
      <c r="G1607">
        <v>0.4</v>
      </c>
      <c r="H1607" s="1">
        <f t="shared" si="127"/>
        <v>30</v>
      </c>
      <c r="I1607" s="3">
        <v>45880</v>
      </c>
      <c r="J1607" s="3" t="str">
        <f t="shared" si="128"/>
        <v>Mon</v>
      </c>
      <c r="K1607" s="2">
        <v>0.38819444444444445</v>
      </c>
      <c r="L1607">
        <f t="shared" si="129"/>
        <v>9</v>
      </c>
      <c r="M1607" t="str">
        <f>_xlfn.XLOOKUP(B1607,Email_Data!A:A,Email_Data!C:C,"Organic",0)</f>
        <v>Organic</v>
      </c>
      <c r="N1607" t="str">
        <f>_xlfn.XLOOKUP(Table1[[#This Row],[Filmmaker_ID]],Email_Data!$A:$A,Email_Data!$G:$G,"Not Found")</f>
        <v>Not Found</v>
      </c>
    </row>
    <row r="1608" spans="1:14" x14ac:dyDescent="0.3">
      <c r="A1608" t="s">
        <v>3886</v>
      </c>
      <c r="B1608" t="s">
        <v>1266</v>
      </c>
      <c r="C1608" t="s">
        <v>6281</v>
      </c>
      <c r="D1608" t="s">
        <v>6301</v>
      </c>
      <c r="E1608" t="str">
        <f t="shared" si="125"/>
        <v>Germany</v>
      </c>
      <c r="F1608" s="1">
        <f t="shared" si="126"/>
        <v>70</v>
      </c>
      <c r="G1608">
        <v>0.3</v>
      </c>
      <c r="H1608" s="1">
        <f t="shared" si="127"/>
        <v>49</v>
      </c>
      <c r="I1608" s="3">
        <v>45853</v>
      </c>
      <c r="J1608" s="3" t="str">
        <f t="shared" si="128"/>
        <v>Tue</v>
      </c>
      <c r="K1608" s="2">
        <v>0.47986111111111113</v>
      </c>
      <c r="L1608">
        <f t="shared" si="129"/>
        <v>11</v>
      </c>
      <c r="M1608" t="str">
        <f>_xlfn.XLOOKUP(B1608,Email_Data!A:A,Email_Data!C:C,"Organic",0)</f>
        <v>Organic</v>
      </c>
      <c r="N1608" t="str">
        <f>_xlfn.XLOOKUP(Table1[[#This Row],[Filmmaker_ID]],Email_Data!$A:$A,Email_Data!$G:$G,"Not Found")</f>
        <v>Not Found</v>
      </c>
    </row>
    <row r="1609" spans="1:14" x14ac:dyDescent="0.3">
      <c r="A1609" t="s">
        <v>3887</v>
      </c>
      <c r="B1609" t="s">
        <v>1267</v>
      </c>
      <c r="C1609" t="s">
        <v>6285</v>
      </c>
      <c r="D1609" t="s">
        <v>6311</v>
      </c>
      <c r="E1609" t="str">
        <f t="shared" si="125"/>
        <v>Mexico</v>
      </c>
      <c r="F1609" s="1">
        <f t="shared" si="126"/>
        <v>50</v>
      </c>
      <c r="G1609">
        <v>0.2</v>
      </c>
      <c r="H1609" s="1">
        <f t="shared" si="127"/>
        <v>40</v>
      </c>
      <c r="I1609" s="3">
        <v>45877</v>
      </c>
      <c r="J1609" s="3" t="str">
        <f t="shared" si="128"/>
        <v>Fri</v>
      </c>
      <c r="K1609" s="2">
        <v>0.40486111111111112</v>
      </c>
      <c r="L1609">
        <f t="shared" si="129"/>
        <v>9</v>
      </c>
      <c r="M1609" t="str">
        <f>_xlfn.XLOOKUP(B1609,Email_Data!A:A,Email_Data!C:C,"Organic",0)</f>
        <v>Organic</v>
      </c>
      <c r="N1609" t="str">
        <f>_xlfn.XLOOKUP(Table1[[#This Row],[Filmmaker_ID]],Email_Data!$A:$A,Email_Data!$G:$G,"Not Found")</f>
        <v>Not Found</v>
      </c>
    </row>
    <row r="1610" spans="1:14" x14ac:dyDescent="0.3">
      <c r="A1610" t="s">
        <v>3888</v>
      </c>
      <c r="B1610" t="s">
        <v>1268</v>
      </c>
      <c r="C1610" t="s">
        <v>6285</v>
      </c>
      <c r="D1610" t="s">
        <v>6299</v>
      </c>
      <c r="E1610" t="str">
        <f t="shared" si="125"/>
        <v>United Kingdom</v>
      </c>
      <c r="F1610" s="1">
        <f t="shared" si="126"/>
        <v>50</v>
      </c>
      <c r="G1610">
        <v>0.3</v>
      </c>
      <c r="H1610" s="1">
        <f t="shared" si="127"/>
        <v>35</v>
      </c>
      <c r="I1610" s="3">
        <v>45842</v>
      </c>
      <c r="J1610" s="3" t="str">
        <f t="shared" si="128"/>
        <v>Fri</v>
      </c>
      <c r="K1610" s="2">
        <v>0.53888888888888886</v>
      </c>
      <c r="L1610">
        <f t="shared" si="129"/>
        <v>12</v>
      </c>
      <c r="M1610">
        <f>_xlfn.XLOOKUP(B1610,Email_Data!A:A,Email_Data!C:C,"Organic",0)</f>
        <v>0</v>
      </c>
      <c r="N1610">
        <f>_xlfn.XLOOKUP(Table1[[#This Row],[Filmmaker_ID]],Email_Data!$A:$A,Email_Data!$G:$G,"Not Found")</f>
        <v>16</v>
      </c>
    </row>
    <row r="1611" spans="1:14" x14ac:dyDescent="0.3">
      <c r="A1611" t="s">
        <v>3889</v>
      </c>
      <c r="B1611" t="s">
        <v>1269</v>
      </c>
      <c r="C1611" t="s">
        <v>6282</v>
      </c>
      <c r="D1611" t="s">
        <v>6317</v>
      </c>
      <c r="E1611" t="str">
        <f t="shared" si="125"/>
        <v>Others</v>
      </c>
      <c r="F1611" s="1">
        <f t="shared" si="126"/>
        <v>70</v>
      </c>
      <c r="G1611">
        <v>0.3</v>
      </c>
      <c r="H1611" s="1">
        <f t="shared" si="127"/>
        <v>49</v>
      </c>
      <c r="I1611" s="3">
        <v>45875</v>
      </c>
      <c r="J1611" s="3" t="str">
        <f t="shared" si="128"/>
        <v>Wed</v>
      </c>
      <c r="K1611" s="2">
        <v>0.41944444444444445</v>
      </c>
      <c r="L1611">
        <f t="shared" si="129"/>
        <v>10</v>
      </c>
      <c r="M1611">
        <f>_xlfn.XLOOKUP(B1611,Email_Data!A:A,Email_Data!C:C,"Organic",0)</f>
        <v>0</v>
      </c>
      <c r="N1611">
        <f>_xlfn.XLOOKUP(Table1[[#This Row],[Filmmaker_ID]],Email_Data!$A:$A,Email_Data!$G:$G,"Not Found")</f>
        <v>12</v>
      </c>
    </row>
    <row r="1612" spans="1:14" x14ac:dyDescent="0.3">
      <c r="A1612" t="s">
        <v>3890</v>
      </c>
      <c r="B1612" t="s">
        <v>1270</v>
      </c>
      <c r="C1612" t="s">
        <v>6286</v>
      </c>
      <c r="D1612" t="s">
        <v>6299</v>
      </c>
      <c r="E1612" t="str">
        <f t="shared" si="125"/>
        <v>United Kingdom</v>
      </c>
      <c r="F1612" s="1">
        <f t="shared" si="126"/>
        <v>50</v>
      </c>
      <c r="G1612">
        <v>0</v>
      </c>
      <c r="H1612" s="1">
        <f t="shared" si="127"/>
        <v>50</v>
      </c>
      <c r="I1612" s="3">
        <v>45898</v>
      </c>
      <c r="J1612" s="3" t="str">
        <f t="shared" si="128"/>
        <v>Fri</v>
      </c>
      <c r="K1612" s="2">
        <v>0.42916666666666664</v>
      </c>
      <c r="L1612">
        <f t="shared" si="129"/>
        <v>10</v>
      </c>
      <c r="M1612">
        <f>_xlfn.XLOOKUP(B1612,Email_Data!A:A,Email_Data!C:C,"Organic",0)</f>
        <v>0</v>
      </c>
      <c r="N1612">
        <f>_xlfn.XLOOKUP(Table1[[#This Row],[Filmmaker_ID]],Email_Data!$A:$A,Email_Data!$G:$G,"Not Found")</f>
        <v>18</v>
      </c>
    </row>
    <row r="1613" spans="1:14" x14ac:dyDescent="0.3">
      <c r="A1613" t="s">
        <v>3891</v>
      </c>
      <c r="B1613" t="s">
        <v>758</v>
      </c>
      <c r="C1613" t="s">
        <v>6288</v>
      </c>
      <c r="D1613" t="s">
        <v>6297</v>
      </c>
      <c r="E1613" t="str">
        <f t="shared" si="125"/>
        <v>India</v>
      </c>
      <c r="F1613" s="1">
        <f t="shared" si="126"/>
        <v>70</v>
      </c>
      <c r="G1613">
        <v>0.2</v>
      </c>
      <c r="H1613" s="1">
        <f t="shared" si="127"/>
        <v>56</v>
      </c>
      <c r="I1613" s="3">
        <v>45866</v>
      </c>
      <c r="J1613" s="3" t="str">
        <f t="shared" si="128"/>
        <v>Mon</v>
      </c>
      <c r="K1613" s="2">
        <v>0.48888888888888887</v>
      </c>
      <c r="L1613">
        <f t="shared" si="129"/>
        <v>11</v>
      </c>
      <c r="M1613">
        <f>_xlfn.XLOOKUP(B1613,Email_Data!A:A,Email_Data!C:C,"Organic",0)</f>
        <v>0</v>
      </c>
      <c r="N1613">
        <f>_xlfn.XLOOKUP(Table1[[#This Row],[Filmmaker_ID]],Email_Data!$A:$A,Email_Data!$G:$G,"Not Found")</f>
        <v>17</v>
      </c>
    </row>
    <row r="1614" spans="1:14" x14ac:dyDescent="0.3">
      <c r="A1614" t="s">
        <v>3892</v>
      </c>
      <c r="B1614" t="s">
        <v>1271</v>
      </c>
      <c r="C1614" t="s">
        <v>6286</v>
      </c>
      <c r="D1614" t="s">
        <v>6299</v>
      </c>
      <c r="E1614" t="str">
        <f t="shared" si="125"/>
        <v>United Kingdom</v>
      </c>
      <c r="F1614" s="1">
        <f t="shared" si="126"/>
        <v>50</v>
      </c>
      <c r="G1614">
        <v>0.4</v>
      </c>
      <c r="H1614" s="1">
        <f t="shared" si="127"/>
        <v>30</v>
      </c>
      <c r="I1614" s="3">
        <v>45881</v>
      </c>
      <c r="J1614" s="3" t="str">
        <f t="shared" si="128"/>
        <v>Tue</v>
      </c>
      <c r="K1614" s="2">
        <v>0.40347222222222223</v>
      </c>
      <c r="L1614">
        <f t="shared" si="129"/>
        <v>9</v>
      </c>
      <c r="M1614" t="str">
        <f>_xlfn.XLOOKUP(B1614,Email_Data!A:A,Email_Data!C:C,"Organic",0)</f>
        <v>Organic</v>
      </c>
      <c r="N1614" t="str">
        <f>_xlfn.XLOOKUP(Table1[[#This Row],[Filmmaker_ID]],Email_Data!$A:$A,Email_Data!$G:$G,"Not Found")</f>
        <v>Not Found</v>
      </c>
    </row>
    <row r="1615" spans="1:14" x14ac:dyDescent="0.3">
      <c r="A1615" t="s">
        <v>3893</v>
      </c>
      <c r="B1615" t="s">
        <v>1272</v>
      </c>
      <c r="C1615" t="s">
        <v>6291</v>
      </c>
      <c r="D1615" t="s">
        <v>6297</v>
      </c>
      <c r="E1615" t="str">
        <f t="shared" si="125"/>
        <v>India</v>
      </c>
      <c r="F1615" s="1">
        <f t="shared" si="126"/>
        <v>50</v>
      </c>
      <c r="G1615">
        <v>0.2</v>
      </c>
      <c r="H1615" s="1">
        <f t="shared" si="127"/>
        <v>40</v>
      </c>
      <c r="I1615" s="3">
        <v>45867</v>
      </c>
      <c r="J1615" s="3" t="str">
        <f t="shared" si="128"/>
        <v>Tue</v>
      </c>
      <c r="K1615" s="2">
        <v>0.40902777777777777</v>
      </c>
      <c r="L1615">
        <f t="shared" si="129"/>
        <v>9</v>
      </c>
      <c r="M1615">
        <f>_xlfn.XLOOKUP(B1615,Email_Data!A:A,Email_Data!C:C,"Organic",0)</f>
        <v>0</v>
      </c>
      <c r="N1615">
        <f>_xlfn.XLOOKUP(Table1[[#This Row],[Filmmaker_ID]],Email_Data!$A:$A,Email_Data!$G:$G,"Not Found")</f>
        <v>15</v>
      </c>
    </row>
    <row r="1616" spans="1:14" x14ac:dyDescent="0.3">
      <c r="A1616" t="s">
        <v>3894</v>
      </c>
      <c r="B1616" t="s">
        <v>1273</v>
      </c>
      <c r="C1616" t="s">
        <v>6283</v>
      </c>
      <c r="D1616" t="s">
        <v>6301</v>
      </c>
      <c r="E1616" t="str">
        <f t="shared" si="125"/>
        <v>Germany</v>
      </c>
      <c r="F1616" s="1">
        <f t="shared" si="126"/>
        <v>80</v>
      </c>
      <c r="G1616">
        <v>0.3</v>
      </c>
      <c r="H1616" s="1">
        <f t="shared" si="127"/>
        <v>56</v>
      </c>
      <c r="I1616" s="3">
        <v>45845</v>
      </c>
      <c r="J1616" s="3" t="str">
        <f t="shared" si="128"/>
        <v>Mon</v>
      </c>
      <c r="K1616" s="2">
        <v>0.69861111111111107</v>
      </c>
      <c r="L1616">
        <f t="shared" si="129"/>
        <v>16</v>
      </c>
      <c r="M1616">
        <f>_xlfn.XLOOKUP(B1616,Email_Data!A:A,Email_Data!C:C,"Organic",0)</f>
        <v>1</v>
      </c>
      <c r="N1616">
        <f>_xlfn.XLOOKUP(Table1[[#This Row],[Filmmaker_ID]],Email_Data!$A:$A,Email_Data!$G:$G,"Not Found")</f>
        <v>19</v>
      </c>
    </row>
    <row r="1617" spans="1:14" x14ac:dyDescent="0.3">
      <c r="A1617" t="s">
        <v>3895</v>
      </c>
      <c r="B1617" t="s">
        <v>1274</v>
      </c>
      <c r="C1617" t="s">
        <v>6290</v>
      </c>
      <c r="D1617" t="s">
        <v>6297</v>
      </c>
      <c r="E1617" t="str">
        <f t="shared" si="125"/>
        <v>India</v>
      </c>
      <c r="F1617" s="1">
        <f t="shared" si="126"/>
        <v>50</v>
      </c>
      <c r="G1617">
        <v>0.3</v>
      </c>
      <c r="H1617" s="1">
        <f t="shared" si="127"/>
        <v>35</v>
      </c>
      <c r="I1617" s="3">
        <v>45853</v>
      </c>
      <c r="J1617" s="3" t="str">
        <f t="shared" si="128"/>
        <v>Tue</v>
      </c>
      <c r="K1617" s="2">
        <v>0.7055555555555556</v>
      </c>
      <c r="L1617">
        <f t="shared" si="129"/>
        <v>16</v>
      </c>
      <c r="M1617" t="str">
        <f>_xlfn.XLOOKUP(B1617,Email_Data!A:A,Email_Data!C:C,"Organic",0)</f>
        <v>Organic</v>
      </c>
      <c r="N1617" t="str">
        <f>_xlfn.XLOOKUP(Table1[[#This Row],[Filmmaker_ID]],Email_Data!$A:$A,Email_Data!$G:$G,"Not Found")</f>
        <v>Not Found</v>
      </c>
    </row>
    <row r="1618" spans="1:14" x14ac:dyDescent="0.3">
      <c r="A1618" t="s">
        <v>3896</v>
      </c>
      <c r="B1618" t="s">
        <v>180</v>
      </c>
      <c r="C1618" t="s">
        <v>6288</v>
      </c>
      <c r="D1618" t="s">
        <v>6317</v>
      </c>
      <c r="E1618" t="str">
        <f t="shared" si="125"/>
        <v>Others</v>
      </c>
      <c r="F1618" s="1">
        <f t="shared" si="126"/>
        <v>70</v>
      </c>
      <c r="G1618">
        <v>0.3</v>
      </c>
      <c r="H1618" s="1">
        <f t="shared" si="127"/>
        <v>49</v>
      </c>
      <c r="I1618" s="3">
        <v>45868</v>
      </c>
      <c r="J1618" s="3" t="str">
        <f t="shared" si="128"/>
        <v>Wed</v>
      </c>
      <c r="K1618" s="2">
        <v>0.63680555555555551</v>
      </c>
      <c r="L1618">
        <f t="shared" si="129"/>
        <v>15</v>
      </c>
      <c r="M1618">
        <f>_xlfn.XLOOKUP(B1618,Email_Data!A:A,Email_Data!C:C,"Organic",0)</f>
        <v>0</v>
      </c>
      <c r="N1618">
        <f>_xlfn.XLOOKUP(Table1[[#This Row],[Filmmaker_ID]],Email_Data!$A:$A,Email_Data!$G:$G,"Not Found")</f>
        <v>15</v>
      </c>
    </row>
    <row r="1619" spans="1:14" x14ac:dyDescent="0.3">
      <c r="A1619" t="s">
        <v>3897</v>
      </c>
      <c r="B1619" t="s">
        <v>695</v>
      </c>
      <c r="C1619" t="s">
        <v>6291</v>
      </c>
      <c r="D1619" t="s">
        <v>6313</v>
      </c>
      <c r="E1619" t="str">
        <f t="shared" si="125"/>
        <v>South Korea</v>
      </c>
      <c r="F1619" s="1">
        <f t="shared" si="126"/>
        <v>50</v>
      </c>
      <c r="G1619">
        <v>0</v>
      </c>
      <c r="H1619" s="1">
        <f t="shared" si="127"/>
        <v>50</v>
      </c>
      <c r="I1619" s="3">
        <v>45884</v>
      </c>
      <c r="J1619" s="3" t="str">
        <f t="shared" si="128"/>
        <v>Fri</v>
      </c>
      <c r="K1619" s="2">
        <v>0.67500000000000004</v>
      </c>
      <c r="L1619">
        <f t="shared" si="129"/>
        <v>16</v>
      </c>
      <c r="M1619">
        <f>_xlfn.XLOOKUP(B1619,Email_Data!A:A,Email_Data!C:C,"Organic",0)</f>
        <v>0</v>
      </c>
      <c r="N1619">
        <f>_xlfn.XLOOKUP(Table1[[#This Row],[Filmmaker_ID]],Email_Data!$A:$A,Email_Data!$G:$G,"Not Found")</f>
        <v>12</v>
      </c>
    </row>
    <row r="1620" spans="1:14" x14ac:dyDescent="0.3">
      <c r="A1620" t="s">
        <v>3898</v>
      </c>
      <c r="B1620" t="s">
        <v>1275</v>
      </c>
      <c r="C1620" t="s">
        <v>6291</v>
      </c>
      <c r="D1620" t="s">
        <v>6299</v>
      </c>
      <c r="E1620" t="str">
        <f t="shared" si="125"/>
        <v>United Kingdom</v>
      </c>
      <c r="F1620" s="1">
        <f t="shared" si="126"/>
        <v>50</v>
      </c>
      <c r="G1620">
        <v>0.1</v>
      </c>
      <c r="H1620" s="1">
        <f t="shared" si="127"/>
        <v>45</v>
      </c>
      <c r="I1620" s="3">
        <v>45863</v>
      </c>
      <c r="J1620" s="3" t="str">
        <f t="shared" si="128"/>
        <v>Fri</v>
      </c>
      <c r="K1620" s="2">
        <v>0.55000000000000004</v>
      </c>
      <c r="L1620">
        <f t="shared" si="129"/>
        <v>13</v>
      </c>
      <c r="M1620">
        <f>_xlfn.XLOOKUP(B1620,Email_Data!A:A,Email_Data!C:C,"Organic",0)</f>
        <v>0</v>
      </c>
      <c r="N1620">
        <f>_xlfn.XLOOKUP(Table1[[#This Row],[Filmmaker_ID]],Email_Data!$A:$A,Email_Data!$G:$G,"Not Found")</f>
        <v>13</v>
      </c>
    </row>
    <row r="1621" spans="1:14" x14ac:dyDescent="0.3">
      <c r="A1621" t="s">
        <v>3899</v>
      </c>
      <c r="B1621" t="s">
        <v>1276</v>
      </c>
      <c r="C1621" t="s">
        <v>6285</v>
      </c>
      <c r="D1621" t="s">
        <v>6317</v>
      </c>
      <c r="E1621" t="str">
        <f t="shared" si="125"/>
        <v>Others</v>
      </c>
      <c r="F1621" s="1">
        <f t="shared" si="126"/>
        <v>50</v>
      </c>
      <c r="G1621">
        <v>0.1</v>
      </c>
      <c r="H1621" s="1">
        <f t="shared" si="127"/>
        <v>45</v>
      </c>
      <c r="I1621" s="3">
        <v>45880</v>
      </c>
      <c r="J1621" s="3" t="str">
        <f t="shared" si="128"/>
        <v>Mon</v>
      </c>
      <c r="K1621" s="2">
        <v>0.56388888888888888</v>
      </c>
      <c r="L1621">
        <f t="shared" si="129"/>
        <v>13</v>
      </c>
      <c r="M1621">
        <f>_xlfn.XLOOKUP(B1621,Email_Data!A:A,Email_Data!C:C,"Organic",0)</f>
        <v>0</v>
      </c>
      <c r="N1621">
        <f>_xlfn.XLOOKUP(Table1[[#This Row],[Filmmaker_ID]],Email_Data!$A:$A,Email_Data!$G:$G,"Not Found")</f>
        <v>19</v>
      </c>
    </row>
    <row r="1622" spans="1:14" x14ac:dyDescent="0.3">
      <c r="A1622" t="s">
        <v>3900</v>
      </c>
      <c r="B1622" t="s">
        <v>1277</v>
      </c>
      <c r="C1622" t="s">
        <v>6284</v>
      </c>
      <c r="D1622" t="s">
        <v>6295</v>
      </c>
      <c r="E1622" t="str">
        <f t="shared" si="125"/>
        <v>United States</v>
      </c>
      <c r="F1622" s="1">
        <f t="shared" si="126"/>
        <v>50</v>
      </c>
      <c r="G1622">
        <v>0</v>
      </c>
      <c r="H1622" s="1">
        <f t="shared" si="127"/>
        <v>50</v>
      </c>
      <c r="I1622" s="3">
        <v>45877</v>
      </c>
      <c r="J1622" s="3" t="str">
        <f t="shared" si="128"/>
        <v>Fri</v>
      </c>
      <c r="K1622" s="2">
        <v>0.59305555555555556</v>
      </c>
      <c r="L1622">
        <f t="shared" si="129"/>
        <v>14</v>
      </c>
      <c r="M1622" t="str">
        <f>_xlfn.XLOOKUP(B1622,Email_Data!A:A,Email_Data!C:C,"Organic",0)</f>
        <v>Organic</v>
      </c>
      <c r="N1622" t="str">
        <f>_xlfn.XLOOKUP(Table1[[#This Row],[Filmmaker_ID]],Email_Data!$A:$A,Email_Data!$G:$G,"Not Found")</f>
        <v>Not Found</v>
      </c>
    </row>
    <row r="1623" spans="1:14" x14ac:dyDescent="0.3">
      <c r="A1623" t="s">
        <v>3901</v>
      </c>
      <c r="B1623" t="s">
        <v>1278</v>
      </c>
      <c r="C1623" t="s">
        <v>6282</v>
      </c>
      <c r="D1623" t="s">
        <v>6307</v>
      </c>
      <c r="E1623" t="str">
        <f t="shared" si="125"/>
        <v>Brazil</v>
      </c>
      <c r="F1623" s="1">
        <f t="shared" si="126"/>
        <v>70</v>
      </c>
      <c r="G1623">
        <v>0.3</v>
      </c>
      <c r="H1623" s="1">
        <f t="shared" si="127"/>
        <v>49</v>
      </c>
      <c r="I1623" s="3">
        <v>45842</v>
      </c>
      <c r="J1623" s="3" t="str">
        <f t="shared" si="128"/>
        <v>Fri</v>
      </c>
      <c r="K1623" s="2">
        <v>0.71180555555555558</v>
      </c>
      <c r="L1623">
        <f t="shared" si="129"/>
        <v>17</v>
      </c>
      <c r="M1623">
        <f>_xlfn.XLOOKUP(B1623,Email_Data!A:A,Email_Data!C:C,"Organic",0)</f>
        <v>0</v>
      </c>
      <c r="N1623">
        <f>_xlfn.XLOOKUP(Table1[[#This Row],[Filmmaker_ID]],Email_Data!$A:$A,Email_Data!$G:$G,"Not Found")</f>
        <v>7</v>
      </c>
    </row>
    <row r="1624" spans="1:14" x14ac:dyDescent="0.3">
      <c r="A1624" t="s">
        <v>3902</v>
      </c>
      <c r="B1624" t="s">
        <v>1279</v>
      </c>
      <c r="C1624" t="s">
        <v>6281</v>
      </c>
      <c r="D1624" t="s">
        <v>6303</v>
      </c>
      <c r="E1624" t="str">
        <f t="shared" si="125"/>
        <v>Canada</v>
      </c>
      <c r="F1624" s="1">
        <f t="shared" si="126"/>
        <v>70</v>
      </c>
      <c r="G1624">
        <v>0.4</v>
      </c>
      <c r="H1624" s="1">
        <f t="shared" si="127"/>
        <v>42</v>
      </c>
      <c r="I1624" s="3">
        <v>45872</v>
      </c>
      <c r="J1624" s="3" t="str">
        <f t="shared" si="128"/>
        <v>Sun</v>
      </c>
      <c r="K1624" s="2">
        <v>0.66736111111111107</v>
      </c>
      <c r="L1624">
        <f t="shared" si="129"/>
        <v>16</v>
      </c>
      <c r="M1624">
        <f>_xlfn.XLOOKUP(B1624,Email_Data!A:A,Email_Data!C:C,"Organic",0)</f>
        <v>0</v>
      </c>
      <c r="N1624">
        <f>_xlfn.XLOOKUP(Table1[[#This Row],[Filmmaker_ID]],Email_Data!$A:$A,Email_Data!$G:$G,"Not Found")</f>
        <v>12</v>
      </c>
    </row>
    <row r="1625" spans="1:14" x14ac:dyDescent="0.3">
      <c r="A1625" t="s">
        <v>3903</v>
      </c>
      <c r="B1625" t="s">
        <v>1280</v>
      </c>
      <c r="C1625" t="s">
        <v>6284</v>
      </c>
      <c r="D1625" t="s">
        <v>6303</v>
      </c>
      <c r="E1625" t="str">
        <f t="shared" si="125"/>
        <v>Canada</v>
      </c>
      <c r="F1625" s="1">
        <f t="shared" si="126"/>
        <v>50</v>
      </c>
      <c r="G1625">
        <v>0.2</v>
      </c>
      <c r="H1625" s="1">
        <f t="shared" si="127"/>
        <v>40</v>
      </c>
      <c r="I1625" s="3">
        <v>45888</v>
      </c>
      <c r="J1625" s="3" t="str">
        <f t="shared" si="128"/>
        <v>Tue</v>
      </c>
      <c r="K1625" s="2">
        <v>0.51527777777777772</v>
      </c>
      <c r="L1625">
        <f t="shared" si="129"/>
        <v>12</v>
      </c>
      <c r="M1625">
        <f>_xlfn.XLOOKUP(B1625,Email_Data!A:A,Email_Data!C:C,"Organic",0)</f>
        <v>0</v>
      </c>
      <c r="N1625">
        <f>_xlfn.XLOOKUP(Table1[[#This Row],[Filmmaker_ID]],Email_Data!$A:$A,Email_Data!$G:$G,"Not Found")</f>
        <v>13</v>
      </c>
    </row>
    <row r="1626" spans="1:14" x14ac:dyDescent="0.3">
      <c r="A1626" t="s">
        <v>3904</v>
      </c>
      <c r="B1626" t="s">
        <v>1281</v>
      </c>
      <c r="C1626" t="s">
        <v>6285</v>
      </c>
      <c r="D1626" t="s">
        <v>6305</v>
      </c>
      <c r="E1626" t="str">
        <f t="shared" si="125"/>
        <v>Australia</v>
      </c>
      <c r="F1626" s="1">
        <f t="shared" si="126"/>
        <v>50</v>
      </c>
      <c r="G1626">
        <v>0.2</v>
      </c>
      <c r="H1626" s="1">
        <f t="shared" si="127"/>
        <v>40</v>
      </c>
      <c r="I1626" s="3">
        <v>45890</v>
      </c>
      <c r="J1626" s="3" t="str">
        <f t="shared" si="128"/>
        <v>Thu</v>
      </c>
      <c r="K1626" s="2">
        <v>0.39652777777777776</v>
      </c>
      <c r="L1626">
        <f t="shared" si="129"/>
        <v>9</v>
      </c>
      <c r="M1626">
        <f>_xlfn.XLOOKUP(B1626,Email_Data!A:A,Email_Data!C:C,"Organic",0)</f>
        <v>0</v>
      </c>
      <c r="N1626">
        <f>_xlfn.XLOOKUP(Table1[[#This Row],[Filmmaker_ID]],Email_Data!$A:$A,Email_Data!$G:$G,"Not Found")</f>
        <v>16</v>
      </c>
    </row>
    <row r="1627" spans="1:14" x14ac:dyDescent="0.3">
      <c r="A1627" t="s">
        <v>3905</v>
      </c>
      <c r="B1627" t="s">
        <v>1282</v>
      </c>
      <c r="C1627" t="s">
        <v>6290</v>
      </c>
      <c r="D1627" t="s">
        <v>6297</v>
      </c>
      <c r="E1627" t="str">
        <f t="shared" si="125"/>
        <v>India</v>
      </c>
      <c r="F1627" s="1">
        <f t="shared" si="126"/>
        <v>50</v>
      </c>
      <c r="G1627">
        <v>0.2</v>
      </c>
      <c r="H1627" s="1">
        <f t="shared" si="127"/>
        <v>40</v>
      </c>
      <c r="I1627" s="3">
        <v>45846</v>
      </c>
      <c r="J1627" s="3" t="str">
        <f t="shared" si="128"/>
        <v>Tue</v>
      </c>
      <c r="K1627" s="2">
        <v>0.40694444444444444</v>
      </c>
      <c r="L1627">
        <f t="shared" si="129"/>
        <v>9</v>
      </c>
      <c r="M1627">
        <f>_xlfn.XLOOKUP(B1627,Email_Data!A:A,Email_Data!C:C,"Organic",0)</f>
        <v>1</v>
      </c>
      <c r="N1627">
        <f>_xlfn.XLOOKUP(Table1[[#This Row],[Filmmaker_ID]],Email_Data!$A:$A,Email_Data!$G:$G,"Not Found")</f>
        <v>10</v>
      </c>
    </row>
    <row r="1628" spans="1:14" x14ac:dyDescent="0.3">
      <c r="A1628" t="s">
        <v>3906</v>
      </c>
      <c r="B1628" t="s">
        <v>1283</v>
      </c>
      <c r="C1628" t="s">
        <v>6291</v>
      </c>
      <c r="D1628" t="s">
        <v>6297</v>
      </c>
      <c r="E1628" t="str">
        <f t="shared" si="125"/>
        <v>India</v>
      </c>
      <c r="F1628" s="1">
        <f t="shared" si="126"/>
        <v>50</v>
      </c>
      <c r="G1628">
        <v>0.3</v>
      </c>
      <c r="H1628" s="1">
        <f t="shared" si="127"/>
        <v>35</v>
      </c>
      <c r="I1628" s="3">
        <v>45854</v>
      </c>
      <c r="J1628" s="3" t="str">
        <f t="shared" si="128"/>
        <v>Wed</v>
      </c>
      <c r="K1628" s="2">
        <v>0.6069444444444444</v>
      </c>
      <c r="L1628">
        <f t="shared" si="129"/>
        <v>14</v>
      </c>
      <c r="M1628">
        <f>_xlfn.XLOOKUP(B1628,Email_Data!A:A,Email_Data!C:C,"Organic",0)</f>
        <v>0</v>
      </c>
      <c r="N1628">
        <f>_xlfn.XLOOKUP(Table1[[#This Row],[Filmmaker_ID]],Email_Data!$A:$A,Email_Data!$G:$G,"Not Found")</f>
        <v>19</v>
      </c>
    </row>
    <row r="1629" spans="1:14" x14ac:dyDescent="0.3">
      <c r="A1629" t="s">
        <v>3907</v>
      </c>
      <c r="B1629" t="s">
        <v>1060</v>
      </c>
      <c r="C1629" t="s">
        <v>6287</v>
      </c>
      <c r="D1629" t="s">
        <v>6297</v>
      </c>
      <c r="E1629" t="str">
        <f t="shared" si="125"/>
        <v>India</v>
      </c>
      <c r="F1629" s="1">
        <f t="shared" si="126"/>
        <v>50</v>
      </c>
      <c r="G1629">
        <v>0</v>
      </c>
      <c r="H1629" s="1">
        <f t="shared" si="127"/>
        <v>50</v>
      </c>
      <c r="I1629" s="3">
        <v>45841</v>
      </c>
      <c r="J1629" s="3" t="str">
        <f t="shared" si="128"/>
        <v>Thu</v>
      </c>
      <c r="K1629" s="2">
        <v>0.48680555555555555</v>
      </c>
      <c r="L1629">
        <f t="shared" si="129"/>
        <v>11</v>
      </c>
      <c r="M1629">
        <f>_xlfn.XLOOKUP(B1629,Email_Data!A:A,Email_Data!C:C,"Organic",0)</f>
        <v>0</v>
      </c>
      <c r="N1629">
        <f>_xlfn.XLOOKUP(Table1[[#This Row],[Filmmaker_ID]],Email_Data!$A:$A,Email_Data!$G:$G,"Not Found")</f>
        <v>9</v>
      </c>
    </row>
    <row r="1630" spans="1:14" x14ac:dyDescent="0.3">
      <c r="A1630" t="s">
        <v>3908</v>
      </c>
      <c r="B1630" t="s">
        <v>292</v>
      </c>
      <c r="C1630" t="s">
        <v>6283</v>
      </c>
      <c r="D1630" t="s">
        <v>6295</v>
      </c>
      <c r="E1630" t="str">
        <f t="shared" si="125"/>
        <v>United States</v>
      </c>
      <c r="F1630" s="1">
        <f t="shared" si="126"/>
        <v>80</v>
      </c>
      <c r="G1630">
        <v>0</v>
      </c>
      <c r="H1630" s="1">
        <f t="shared" si="127"/>
        <v>80</v>
      </c>
      <c r="I1630" s="3">
        <v>45841</v>
      </c>
      <c r="J1630" s="3" t="str">
        <f t="shared" si="128"/>
        <v>Thu</v>
      </c>
      <c r="K1630" s="2">
        <v>0.62430555555555556</v>
      </c>
      <c r="L1630">
        <f t="shared" si="129"/>
        <v>14</v>
      </c>
      <c r="M1630">
        <f>_xlfn.XLOOKUP(B1630,Email_Data!A:A,Email_Data!C:C,"Organic",0)</f>
        <v>0</v>
      </c>
      <c r="N1630">
        <f>_xlfn.XLOOKUP(Table1[[#This Row],[Filmmaker_ID]],Email_Data!$A:$A,Email_Data!$G:$G,"Not Found")</f>
        <v>17</v>
      </c>
    </row>
    <row r="1631" spans="1:14" x14ac:dyDescent="0.3">
      <c r="A1631" t="s">
        <v>3909</v>
      </c>
      <c r="B1631" t="s">
        <v>1025</v>
      </c>
      <c r="C1631" t="s">
        <v>6285</v>
      </c>
      <c r="D1631" t="s">
        <v>6301</v>
      </c>
      <c r="E1631" t="str">
        <f t="shared" si="125"/>
        <v>Germany</v>
      </c>
      <c r="F1631" s="1">
        <f t="shared" si="126"/>
        <v>50</v>
      </c>
      <c r="G1631">
        <v>0.4</v>
      </c>
      <c r="H1631" s="1">
        <f t="shared" si="127"/>
        <v>30</v>
      </c>
      <c r="I1631" s="3">
        <v>45850</v>
      </c>
      <c r="J1631" s="3" t="str">
        <f t="shared" si="128"/>
        <v>Sat</v>
      </c>
      <c r="K1631" s="2">
        <v>0.50555555555555554</v>
      </c>
      <c r="L1631">
        <f t="shared" si="129"/>
        <v>12</v>
      </c>
      <c r="M1631">
        <f>_xlfn.XLOOKUP(B1631,Email_Data!A:A,Email_Data!C:C,"Organic",0)</f>
        <v>1</v>
      </c>
      <c r="N1631">
        <f>_xlfn.XLOOKUP(Table1[[#This Row],[Filmmaker_ID]],Email_Data!$A:$A,Email_Data!$G:$G,"Not Found")</f>
        <v>17</v>
      </c>
    </row>
    <row r="1632" spans="1:14" x14ac:dyDescent="0.3">
      <c r="A1632" t="s">
        <v>3910</v>
      </c>
      <c r="B1632" t="s">
        <v>453</v>
      </c>
      <c r="C1632" t="s">
        <v>6290</v>
      </c>
      <c r="D1632" t="s">
        <v>6297</v>
      </c>
      <c r="E1632" t="str">
        <f t="shared" si="125"/>
        <v>India</v>
      </c>
      <c r="F1632" s="1">
        <f t="shared" si="126"/>
        <v>50</v>
      </c>
      <c r="G1632">
        <v>0.2</v>
      </c>
      <c r="H1632" s="1">
        <f t="shared" si="127"/>
        <v>40</v>
      </c>
      <c r="I1632" s="3">
        <v>45868</v>
      </c>
      <c r="J1632" s="3" t="str">
        <f t="shared" si="128"/>
        <v>Wed</v>
      </c>
      <c r="K1632" s="2">
        <v>0.51180555555555551</v>
      </c>
      <c r="L1632">
        <f t="shared" si="129"/>
        <v>12</v>
      </c>
      <c r="M1632">
        <f>_xlfn.XLOOKUP(B1632,Email_Data!A:A,Email_Data!C:C,"Organic",0)</f>
        <v>0</v>
      </c>
      <c r="N1632">
        <f>_xlfn.XLOOKUP(Table1[[#This Row],[Filmmaker_ID]],Email_Data!$A:$A,Email_Data!$G:$G,"Not Found")</f>
        <v>13</v>
      </c>
    </row>
    <row r="1633" spans="1:14" x14ac:dyDescent="0.3">
      <c r="A1633" t="s">
        <v>3911</v>
      </c>
      <c r="B1633" t="s">
        <v>1284</v>
      </c>
      <c r="C1633" t="s">
        <v>6284</v>
      </c>
      <c r="D1633" t="s">
        <v>6313</v>
      </c>
      <c r="E1633" t="str">
        <f t="shared" si="125"/>
        <v>South Korea</v>
      </c>
      <c r="F1633" s="1">
        <f t="shared" si="126"/>
        <v>50</v>
      </c>
      <c r="G1633">
        <v>0</v>
      </c>
      <c r="H1633" s="1">
        <f t="shared" si="127"/>
        <v>50</v>
      </c>
      <c r="I1633" s="3">
        <v>45861</v>
      </c>
      <c r="J1633" s="3" t="str">
        <f t="shared" si="128"/>
        <v>Wed</v>
      </c>
      <c r="K1633" s="2">
        <v>0.38819444444444445</v>
      </c>
      <c r="L1633">
        <f t="shared" si="129"/>
        <v>9</v>
      </c>
      <c r="M1633">
        <f>_xlfn.XLOOKUP(B1633,Email_Data!A:A,Email_Data!C:C,"Organic",0)</f>
        <v>0</v>
      </c>
      <c r="N1633">
        <f>_xlfn.XLOOKUP(Table1[[#This Row],[Filmmaker_ID]],Email_Data!$A:$A,Email_Data!$G:$G,"Not Found")</f>
        <v>14</v>
      </c>
    </row>
    <row r="1634" spans="1:14" x14ac:dyDescent="0.3">
      <c r="A1634" t="s">
        <v>3912</v>
      </c>
      <c r="B1634" t="s">
        <v>1285</v>
      </c>
      <c r="C1634" t="s">
        <v>6285</v>
      </c>
      <c r="D1634" t="s">
        <v>6315</v>
      </c>
      <c r="E1634" t="str">
        <f t="shared" si="125"/>
        <v>Nigeria</v>
      </c>
      <c r="F1634" s="1">
        <f t="shared" si="126"/>
        <v>50</v>
      </c>
      <c r="G1634">
        <v>0</v>
      </c>
      <c r="H1634" s="1">
        <f t="shared" si="127"/>
        <v>50</v>
      </c>
      <c r="I1634" s="3">
        <v>45842</v>
      </c>
      <c r="J1634" s="3" t="str">
        <f t="shared" si="128"/>
        <v>Fri</v>
      </c>
      <c r="K1634" s="2">
        <v>0.52916666666666667</v>
      </c>
      <c r="L1634">
        <f t="shared" si="129"/>
        <v>12</v>
      </c>
      <c r="M1634">
        <f>_xlfn.XLOOKUP(B1634,Email_Data!A:A,Email_Data!C:C,"Organic",0)</f>
        <v>0</v>
      </c>
      <c r="N1634">
        <f>_xlfn.XLOOKUP(Table1[[#This Row],[Filmmaker_ID]],Email_Data!$A:$A,Email_Data!$G:$G,"Not Found")</f>
        <v>11</v>
      </c>
    </row>
    <row r="1635" spans="1:14" x14ac:dyDescent="0.3">
      <c r="A1635" t="s">
        <v>3913</v>
      </c>
      <c r="B1635" t="s">
        <v>1286</v>
      </c>
      <c r="C1635" t="s">
        <v>6283</v>
      </c>
      <c r="D1635" t="s">
        <v>6301</v>
      </c>
      <c r="E1635" t="str">
        <f t="shared" si="125"/>
        <v>Germany</v>
      </c>
      <c r="F1635" s="1">
        <f t="shared" si="126"/>
        <v>80</v>
      </c>
      <c r="G1635">
        <v>0.2</v>
      </c>
      <c r="H1635" s="1">
        <f t="shared" si="127"/>
        <v>64</v>
      </c>
      <c r="I1635" s="3">
        <v>45868</v>
      </c>
      <c r="J1635" s="3" t="str">
        <f t="shared" si="128"/>
        <v>Wed</v>
      </c>
      <c r="K1635" s="2">
        <v>0.41319444444444442</v>
      </c>
      <c r="L1635">
        <f t="shared" si="129"/>
        <v>9</v>
      </c>
      <c r="M1635">
        <f>_xlfn.XLOOKUP(B1635,Email_Data!A:A,Email_Data!C:C,"Organic",0)</f>
        <v>0</v>
      </c>
      <c r="N1635">
        <f>_xlfn.XLOOKUP(Table1[[#This Row],[Filmmaker_ID]],Email_Data!$A:$A,Email_Data!$G:$G,"Not Found")</f>
        <v>9</v>
      </c>
    </row>
    <row r="1636" spans="1:14" x14ac:dyDescent="0.3">
      <c r="A1636" t="s">
        <v>3914</v>
      </c>
      <c r="B1636" t="s">
        <v>1030</v>
      </c>
      <c r="C1636" t="s">
        <v>6291</v>
      </c>
      <c r="D1636" t="s">
        <v>6317</v>
      </c>
      <c r="E1636" t="str">
        <f t="shared" si="125"/>
        <v>Others</v>
      </c>
      <c r="F1636" s="1">
        <f t="shared" si="126"/>
        <v>50</v>
      </c>
      <c r="G1636">
        <v>0.1</v>
      </c>
      <c r="H1636" s="1">
        <f t="shared" si="127"/>
        <v>45</v>
      </c>
      <c r="I1636" s="3">
        <v>45851</v>
      </c>
      <c r="J1636" s="3" t="str">
        <f t="shared" si="128"/>
        <v>Sun</v>
      </c>
      <c r="K1636" s="2">
        <v>0.66041666666666665</v>
      </c>
      <c r="L1636">
        <f t="shared" si="129"/>
        <v>15</v>
      </c>
      <c r="M1636" t="str">
        <f>_xlfn.XLOOKUP(B1636,Email_Data!A:A,Email_Data!C:C,"Organic",0)</f>
        <v>Organic</v>
      </c>
      <c r="N1636" t="str">
        <f>_xlfn.XLOOKUP(Table1[[#This Row],[Filmmaker_ID]],Email_Data!$A:$A,Email_Data!$G:$G,"Not Found")</f>
        <v>Not Found</v>
      </c>
    </row>
    <row r="1637" spans="1:14" x14ac:dyDescent="0.3">
      <c r="A1637" t="s">
        <v>3915</v>
      </c>
      <c r="B1637" t="s">
        <v>1287</v>
      </c>
      <c r="C1637" t="s">
        <v>6290</v>
      </c>
      <c r="D1637" t="s">
        <v>6295</v>
      </c>
      <c r="E1637" t="str">
        <f t="shared" si="125"/>
        <v>United States</v>
      </c>
      <c r="F1637" s="1">
        <f t="shared" si="126"/>
        <v>50</v>
      </c>
      <c r="G1637">
        <v>0.3</v>
      </c>
      <c r="H1637" s="1">
        <f t="shared" si="127"/>
        <v>35</v>
      </c>
      <c r="I1637" s="3">
        <v>45862</v>
      </c>
      <c r="J1637" s="3" t="str">
        <f t="shared" si="128"/>
        <v>Thu</v>
      </c>
      <c r="K1637" s="2">
        <v>0.45416666666666666</v>
      </c>
      <c r="L1637">
        <f t="shared" si="129"/>
        <v>10</v>
      </c>
      <c r="M1637" t="str">
        <f>_xlfn.XLOOKUP(B1637,Email_Data!A:A,Email_Data!C:C,"Organic",0)</f>
        <v>Organic</v>
      </c>
      <c r="N1637" t="str">
        <f>_xlfn.XLOOKUP(Table1[[#This Row],[Filmmaker_ID]],Email_Data!$A:$A,Email_Data!$G:$G,"Not Found")</f>
        <v>Not Found</v>
      </c>
    </row>
    <row r="1638" spans="1:14" x14ac:dyDescent="0.3">
      <c r="A1638" t="s">
        <v>3916</v>
      </c>
      <c r="B1638" t="s">
        <v>1288</v>
      </c>
      <c r="C1638" t="s">
        <v>6289</v>
      </c>
      <c r="D1638" t="s">
        <v>6311</v>
      </c>
      <c r="E1638" t="str">
        <f t="shared" si="125"/>
        <v>Mexico</v>
      </c>
      <c r="F1638" s="1">
        <f t="shared" si="126"/>
        <v>50</v>
      </c>
      <c r="G1638">
        <v>0</v>
      </c>
      <c r="H1638" s="1">
        <f t="shared" si="127"/>
        <v>50</v>
      </c>
      <c r="I1638" s="3">
        <v>45859</v>
      </c>
      <c r="J1638" s="3" t="str">
        <f t="shared" si="128"/>
        <v>Mon</v>
      </c>
      <c r="K1638" s="2">
        <v>0.50347222222222221</v>
      </c>
      <c r="L1638">
        <f t="shared" si="129"/>
        <v>12</v>
      </c>
      <c r="M1638" t="str">
        <f>_xlfn.XLOOKUP(B1638,Email_Data!A:A,Email_Data!C:C,"Organic",0)</f>
        <v>Organic</v>
      </c>
      <c r="N1638" t="str">
        <f>_xlfn.XLOOKUP(Table1[[#This Row],[Filmmaker_ID]],Email_Data!$A:$A,Email_Data!$G:$G,"Not Found")</f>
        <v>Not Found</v>
      </c>
    </row>
    <row r="1639" spans="1:14" x14ac:dyDescent="0.3">
      <c r="A1639" t="s">
        <v>3917</v>
      </c>
      <c r="B1639" t="s">
        <v>1289</v>
      </c>
      <c r="C1639" t="s">
        <v>6288</v>
      </c>
      <c r="D1639" t="s">
        <v>6317</v>
      </c>
      <c r="E1639" t="str">
        <f t="shared" si="125"/>
        <v>Others</v>
      </c>
      <c r="F1639" s="1">
        <f t="shared" si="126"/>
        <v>70</v>
      </c>
      <c r="G1639">
        <v>0.2</v>
      </c>
      <c r="H1639" s="1">
        <f t="shared" si="127"/>
        <v>56</v>
      </c>
      <c r="I1639" s="3">
        <v>45875</v>
      </c>
      <c r="J1639" s="3" t="str">
        <f t="shared" si="128"/>
        <v>Wed</v>
      </c>
      <c r="K1639" s="2">
        <v>0.55694444444444446</v>
      </c>
      <c r="L1639">
        <f t="shared" si="129"/>
        <v>13</v>
      </c>
      <c r="M1639">
        <f>_xlfn.XLOOKUP(B1639,Email_Data!A:A,Email_Data!C:C,"Organic",0)</f>
        <v>1</v>
      </c>
      <c r="N1639">
        <f>_xlfn.XLOOKUP(Table1[[#This Row],[Filmmaker_ID]],Email_Data!$A:$A,Email_Data!$G:$G,"Not Found")</f>
        <v>12</v>
      </c>
    </row>
    <row r="1640" spans="1:14" x14ac:dyDescent="0.3">
      <c r="A1640" t="s">
        <v>3918</v>
      </c>
      <c r="B1640" t="s">
        <v>336</v>
      </c>
      <c r="C1640" t="s">
        <v>6287</v>
      </c>
      <c r="D1640" t="s">
        <v>6305</v>
      </c>
      <c r="E1640" t="str">
        <f t="shared" si="125"/>
        <v>Australia</v>
      </c>
      <c r="F1640" s="1">
        <f t="shared" si="126"/>
        <v>50</v>
      </c>
      <c r="G1640">
        <v>0</v>
      </c>
      <c r="H1640" s="1">
        <f t="shared" si="127"/>
        <v>50</v>
      </c>
      <c r="I1640" s="3">
        <v>45869</v>
      </c>
      <c r="J1640" s="3" t="str">
        <f t="shared" si="128"/>
        <v>Thu</v>
      </c>
      <c r="K1640" s="2">
        <v>0.72499999999999998</v>
      </c>
      <c r="L1640">
        <f t="shared" si="129"/>
        <v>17</v>
      </c>
      <c r="M1640" t="str">
        <f>_xlfn.XLOOKUP(B1640,Email_Data!A:A,Email_Data!C:C,"Organic",0)</f>
        <v>Organic</v>
      </c>
      <c r="N1640" t="str">
        <f>_xlfn.XLOOKUP(Table1[[#This Row],[Filmmaker_ID]],Email_Data!$A:$A,Email_Data!$G:$G,"Not Found")</f>
        <v>Not Found</v>
      </c>
    </row>
    <row r="1641" spans="1:14" x14ac:dyDescent="0.3">
      <c r="A1641" t="s">
        <v>3919</v>
      </c>
      <c r="B1641" t="s">
        <v>921</v>
      </c>
      <c r="C1641" t="s">
        <v>6284</v>
      </c>
      <c r="D1641" t="s">
        <v>6301</v>
      </c>
      <c r="E1641" t="str">
        <f t="shared" si="125"/>
        <v>Germany</v>
      </c>
      <c r="F1641" s="1">
        <f t="shared" si="126"/>
        <v>50</v>
      </c>
      <c r="G1641">
        <v>0.3</v>
      </c>
      <c r="H1641" s="1">
        <f t="shared" si="127"/>
        <v>35</v>
      </c>
      <c r="I1641" s="3">
        <v>45887</v>
      </c>
      <c r="J1641" s="3" t="str">
        <f t="shared" si="128"/>
        <v>Mon</v>
      </c>
      <c r="K1641" s="2">
        <v>0.50972222222222219</v>
      </c>
      <c r="L1641">
        <f t="shared" si="129"/>
        <v>12</v>
      </c>
      <c r="M1641" t="str">
        <f>_xlfn.XLOOKUP(B1641,Email_Data!A:A,Email_Data!C:C,"Organic",0)</f>
        <v>Organic</v>
      </c>
      <c r="N1641" t="str">
        <f>_xlfn.XLOOKUP(Table1[[#This Row],[Filmmaker_ID]],Email_Data!$A:$A,Email_Data!$G:$G,"Not Found")</f>
        <v>Not Found</v>
      </c>
    </row>
    <row r="1642" spans="1:14" x14ac:dyDescent="0.3">
      <c r="A1642" t="s">
        <v>3920</v>
      </c>
      <c r="B1642" t="s">
        <v>1290</v>
      </c>
      <c r="C1642" t="s">
        <v>6292</v>
      </c>
      <c r="D1642" t="s">
        <v>6295</v>
      </c>
      <c r="E1642" t="str">
        <f t="shared" si="125"/>
        <v>United States</v>
      </c>
      <c r="F1642" s="1">
        <f t="shared" si="126"/>
        <v>80</v>
      </c>
      <c r="G1642">
        <v>0.2</v>
      </c>
      <c r="H1642" s="1">
        <f t="shared" si="127"/>
        <v>64</v>
      </c>
      <c r="I1642" s="3">
        <v>45853</v>
      </c>
      <c r="J1642" s="3" t="str">
        <f t="shared" si="128"/>
        <v>Tue</v>
      </c>
      <c r="K1642" s="2">
        <v>0.46875</v>
      </c>
      <c r="L1642">
        <f t="shared" si="129"/>
        <v>11</v>
      </c>
      <c r="M1642">
        <f>_xlfn.XLOOKUP(B1642,Email_Data!A:A,Email_Data!C:C,"Organic",0)</f>
        <v>0</v>
      </c>
      <c r="N1642">
        <f>_xlfn.XLOOKUP(Table1[[#This Row],[Filmmaker_ID]],Email_Data!$A:$A,Email_Data!$G:$G,"Not Found")</f>
        <v>10</v>
      </c>
    </row>
    <row r="1643" spans="1:14" x14ac:dyDescent="0.3">
      <c r="A1643" t="s">
        <v>3921</v>
      </c>
      <c r="B1643" t="s">
        <v>1291</v>
      </c>
      <c r="C1643" t="s">
        <v>6284</v>
      </c>
      <c r="D1643" t="s">
        <v>6311</v>
      </c>
      <c r="E1643" t="str">
        <f t="shared" si="125"/>
        <v>Mexico</v>
      </c>
      <c r="F1643" s="1">
        <f t="shared" si="126"/>
        <v>50</v>
      </c>
      <c r="G1643">
        <v>0.2</v>
      </c>
      <c r="H1643" s="1">
        <f t="shared" si="127"/>
        <v>40</v>
      </c>
      <c r="I1643" s="3">
        <v>45856</v>
      </c>
      <c r="J1643" s="3" t="str">
        <f t="shared" si="128"/>
        <v>Fri</v>
      </c>
      <c r="K1643" s="2">
        <v>0.43819444444444444</v>
      </c>
      <c r="L1643">
        <f t="shared" si="129"/>
        <v>10</v>
      </c>
      <c r="M1643" t="str">
        <f>_xlfn.XLOOKUP(B1643,Email_Data!A:A,Email_Data!C:C,"Organic",0)</f>
        <v>Organic</v>
      </c>
      <c r="N1643" t="str">
        <f>_xlfn.XLOOKUP(Table1[[#This Row],[Filmmaker_ID]],Email_Data!$A:$A,Email_Data!$G:$G,"Not Found")</f>
        <v>Not Found</v>
      </c>
    </row>
    <row r="1644" spans="1:14" x14ac:dyDescent="0.3">
      <c r="A1644" t="s">
        <v>3922</v>
      </c>
      <c r="B1644" t="s">
        <v>1292</v>
      </c>
      <c r="C1644" t="s">
        <v>6284</v>
      </c>
      <c r="D1644" t="s">
        <v>6297</v>
      </c>
      <c r="E1644" t="str">
        <f t="shared" si="125"/>
        <v>India</v>
      </c>
      <c r="F1644" s="1">
        <f t="shared" si="126"/>
        <v>50</v>
      </c>
      <c r="G1644">
        <v>0</v>
      </c>
      <c r="H1644" s="1">
        <f t="shared" si="127"/>
        <v>50</v>
      </c>
      <c r="I1644" s="3">
        <v>45874</v>
      </c>
      <c r="J1644" s="3" t="str">
        <f t="shared" si="128"/>
        <v>Tue</v>
      </c>
      <c r="K1644" s="2">
        <v>0.43541666666666667</v>
      </c>
      <c r="L1644">
        <f t="shared" si="129"/>
        <v>10</v>
      </c>
      <c r="M1644" t="str">
        <f>_xlfn.XLOOKUP(B1644,Email_Data!A:A,Email_Data!C:C,"Organic",0)</f>
        <v>Organic</v>
      </c>
      <c r="N1644" t="str">
        <f>_xlfn.XLOOKUP(Table1[[#This Row],[Filmmaker_ID]],Email_Data!$A:$A,Email_Data!$G:$G,"Not Found")</f>
        <v>Not Found</v>
      </c>
    </row>
    <row r="1645" spans="1:14" x14ac:dyDescent="0.3">
      <c r="A1645" t="s">
        <v>3923</v>
      </c>
      <c r="B1645" t="s">
        <v>1293</v>
      </c>
      <c r="C1645" t="s">
        <v>6281</v>
      </c>
      <c r="D1645" t="s">
        <v>6295</v>
      </c>
      <c r="E1645" t="str">
        <f t="shared" si="125"/>
        <v>United States</v>
      </c>
      <c r="F1645" s="1">
        <f t="shared" si="126"/>
        <v>70</v>
      </c>
      <c r="G1645">
        <v>0.3</v>
      </c>
      <c r="H1645" s="1">
        <f t="shared" si="127"/>
        <v>49</v>
      </c>
      <c r="I1645" s="3">
        <v>45881</v>
      </c>
      <c r="J1645" s="3" t="str">
        <f t="shared" si="128"/>
        <v>Tue</v>
      </c>
      <c r="K1645" s="2">
        <v>0.56180555555555556</v>
      </c>
      <c r="L1645">
        <f t="shared" si="129"/>
        <v>13</v>
      </c>
      <c r="M1645" t="str">
        <f>_xlfn.XLOOKUP(B1645,Email_Data!A:A,Email_Data!C:C,"Organic",0)</f>
        <v>Organic</v>
      </c>
      <c r="N1645" t="str">
        <f>_xlfn.XLOOKUP(Table1[[#This Row],[Filmmaker_ID]],Email_Data!$A:$A,Email_Data!$G:$G,"Not Found")</f>
        <v>Not Found</v>
      </c>
    </row>
    <row r="1646" spans="1:14" x14ac:dyDescent="0.3">
      <c r="A1646" t="s">
        <v>3924</v>
      </c>
      <c r="B1646" t="s">
        <v>1294</v>
      </c>
      <c r="C1646" t="s">
        <v>6283</v>
      </c>
      <c r="D1646" t="s">
        <v>6295</v>
      </c>
      <c r="E1646" t="str">
        <f t="shared" si="125"/>
        <v>United States</v>
      </c>
      <c r="F1646" s="1">
        <f t="shared" si="126"/>
        <v>80</v>
      </c>
      <c r="G1646">
        <v>0.4</v>
      </c>
      <c r="H1646" s="1">
        <f t="shared" si="127"/>
        <v>48</v>
      </c>
      <c r="I1646" s="3">
        <v>45891</v>
      </c>
      <c r="J1646" s="3" t="str">
        <f t="shared" si="128"/>
        <v>Fri</v>
      </c>
      <c r="K1646" s="2">
        <v>0.60347222222222219</v>
      </c>
      <c r="L1646">
        <f t="shared" si="129"/>
        <v>14</v>
      </c>
      <c r="M1646" t="str">
        <f>_xlfn.XLOOKUP(B1646,Email_Data!A:A,Email_Data!C:C,"Organic",0)</f>
        <v>Organic</v>
      </c>
      <c r="N1646" t="str">
        <f>_xlfn.XLOOKUP(Table1[[#This Row],[Filmmaker_ID]],Email_Data!$A:$A,Email_Data!$G:$G,"Not Found")</f>
        <v>Not Found</v>
      </c>
    </row>
    <row r="1647" spans="1:14" x14ac:dyDescent="0.3">
      <c r="A1647" t="s">
        <v>3925</v>
      </c>
      <c r="B1647" t="s">
        <v>1295</v>
      </c>
      <c r="C1647" t="s">
        <v>6288</v>
      </c>
      <c r="D1647" t="s">
        <v>6295</v>
      </c>
      <c r="E1647" t="str">
        <f t="shared" si="125"/>
        <v>United States</v>
      </c>
      <c r="F1647" s="1">
        <f t="shared" si="126"/>
        <v>70</v>
      </c>
      <c r="G1647">
        <v>0</v>
      </c>
      <c r="H1647" s="1">
        <f t="shared" si="127"/>
        <v>70</v>
      </c>
      <c r="I1647" s="3">
        <v>45858</v>
      </c>
      <c r="J1647" s="3" t="str">
        <f t="shared" si="128"/>
        <v>Sun</v>
      </c>
      <c r="K1647" s="2">
        <v>0.69236111111111109</v>
      </c>
      <c r="L1647">
        <f t="shared" si="129"/>
        <v>16</v>
      </c>
      <c r="M1647">
        <f>_xlfn.XLOOKUP(B1647,Email_Data!A:A,Email_Data!C:C,"Organic",0)</f>
        <v>0</v>
      </c>
      <c r="N1647">
        <f>_xlfn.XLOOKUP(Table1[[#This Row],[Filmmaker_ID]],Email_Data!$A:$A,Email_Data!$G:$G,"Not Found")</f>
        <v>14</v>
      </c>
    </row>
    <row r="1648" spans="1:14" x14ac:dyDescent="0.3">
      <c r="A1648" t="s">
        <v>3926</v>
      </c>
      <c r="B1648" t="s">
        <v>476</v>
      </c>
      <c r="C1648" t="s">
        <v>6289</v>
      </c>
      <c r="D1648" t="s">
        <v>6301</v>
      </c>
      <c r="E1648" t="str">
        <f t="shared" si="125"/>
        <v>Germany</v>
      </c>
      <c r="F1648" s="1">
        <f t="shared" si="126"/>
        <v>50</v>
      </c>
      <c r="G1648">
        <v>0.3</v>
      </c>
      <c r="H1648" s="1">
        <f t="shared" si="127"/>
        <v>35</v>
      </c>
      <c r="I1648" s="3">
        <v>45858</v>
      </c>
      <c r="J1648" s="3" t="str">
        <f t="shared" si="128"/>
        <v>Sun</v>
      </c>
      <c r="K1648" s="2">
        <v>0.73611111111111116</v>
      </c>
      <c r="L1648">
        <f t="shared" si="129"/>
        <v>17</v>
      </c>
      <c r="M1648">
        <f>_xlfn.XLOOKUP(B1648,Email_Data!A:A,Email_Data!C:C,"Organic",0)</f>
        <v>0</v>
      </c>
      <c r="N1648">
        <f>_xlfn.XLOOKUP(Table1[[#This Row],[Filmmaker_ID]],Email_Data!$A:$A,Email_Data!$G:$G,"Not Found")</f>
        <v>10</v>
      </c>
    </row>
    <row r="1649" spans="1:14" x14ac:dyDescent="0.3">
      <c r="A1649" t="s">
        <v>3927</v>
      </c>
      <c r="B1649" t="s">
        <v>977</v>
      </c>
      <c r="C1649" t="s">
        <v>6289</v>
      </c>
      <c r="D1649" t="s">
        <v>6311</v>
      </c>
      <c r="E1649" t="str">
        <f t="shared" si="125"/>
        <v>Mexico</v>
      </c>
      <c r="F1649" s="1">
        <f t="shared" si="126"/>
        <v>50</v>
      </c>
      <c r="G1649">
        <v>0.1</v>
      </c>
      <c r="H1649" s="1">
        <f t="shared" si="127"/>
        <v>45</v>
      </c>
      <c r="I1649" s="3">
        <v>45847</v>
      </c>
      <c r="J1649" s="3" t="str">
        <f t="shared" si="128"/>
        <v>Wed</v>
      </c>
      <c r="K1649" s="2">
        <v>0.57986111111111116</v>
      </c>
      <c r="L1649">
        <f t="shared" si="129"/>
        <v>13</v>
      </c>
      <c r="M1649">
        <f>_xlfn.XLOOKUP(B1649,Email_Data!A:A,Email_Data!C:C,"Organic",0)</f>
        <v>1</v>
      </c>
      <c r="N1649">
        <f>_xlfn.XLOOKUP(Table1[[#This Row],[Filmmaker_ID]],Email_Data!$A:$A,Email_Data!$G:$G,"Not Found")</f>
        <v>11</v>
      </c>
    </row>
    <row r="1650" spans="1:14" x14ac:dyDescent="0.3">
      <c r="A1650" t="s">
        <v>3928</v>
      </c>
      <c r="B1650" t="s">
        <v>1296</v>
      </c>
      <c r="C1650" t="s">
        <v>6292</v>
      </c>
      <c r="D1650" t="s">
        <v>6295</v>
      </c>
      <c r="E1650" t="str">
        <f t="shared" si="125"/>
        <v>United States</v>
      </c>
      <c r="F1650" s="1">
        <f t="shared" si="126"/>
        <v>80</v>
      </c>
      <c r="G1650">
        <v>0.2</v>
      </c>
      <c r="H1650" s="1">
        <f t="shared" si="127"/>
        <v>64</v>
      </c>
      <c r="I1650" s="3">
        <v>45846</v>
      </c>
      <c r="J1650" s="3" t="str">
        <f t="shared" si="128"/>
        <v>Tue</v>
      </c>
      <c r="K1650" s="2">
        <v>0.59583333333333333</v>
      </c>
      <c r="L1650">
        <f t="shared" si="129"/>
        <v>14</v>
      </c>
      <c r="M1650" t="str">
        <f>_xlfn.XLOOKUP(B1650,Email_Data!A:A,Email_Data!C:C,"Organic",0)</f>
        <v>Organic</v>
      </c>
      <c r="N1650" t="str">
        <f>_xlfn.XLOOKUP(Table1[[#This Row],[Filmmaker_ID]],Email_Data!$A:$A,Email_Data!$G:$G,"Not Found")</f>
        <v>Not Found</v>
      </c>
    </row>
    <row r="1651" spans="1:14" x14ac:dyDescent="0.3">
      <c r="A1651" t="s">
        <v>3929</v>
      </c>
      <c r="B1651" t="s">
        <v>1297</v>
      </c>
      <c r="C1651" t="s">
        <v>6291</v>
      </c>
      <c r="D1651" t="s">
        <v>6313</v>
      </c>
      <c r="E1651" t="str">
        <f t="shared" si="125"/>
        <v>South Korea</v>
      </c>
      <c r="F1651" s="1">
        <f t="shared" si="126"/>
        <v>50</v>
      </c>
      <c r="G1651">
        <v>0.1</v>
      </c>
      <c r="H1651" s="1">
        <f t="shared" si="127"/>
        <v>45</v>
      </c>
      <c r="I1651" s="3">
        <v>45862</v>
      </c>
      <c r="J1651" s="3" t="str">
        <f t="shared" si="128"/>
        <v>Thu</v>
      </c>
      <c r="K1651" s="2">
        <v>0.53749999999999998</v>
      </c>
      <c r="L1651">
        <f t="shared" si="129"/>
        <v>12</v>
      </c>
      <c r="M1651">
        <f>_xlfn.XLOOKUP(B1651,Email_Data!A:A,Email_Data!C:C,"Organic",0)</f>
        <v>1</v>
      </c>
      <c r="N1651">
        <f>_xlfn.XLOOKUP(Table1[[#This Row],[Filmmaker_ID]],Email_Data!$A:$A,Email_Data!$G:$G,"Not Found")</f>
        <v>11</v>
      </c>
    </row>
    <row r="1652" spans="1:14" x14ac:dyDescent="0.3">
      <c r="A1652" t="s">
        <v>3930</v>
      </c>
      <c r="B1652" t="s">
        <v>1298</v>
      </c>
      <c r="C1652" t="s">
        <v>6292</v>
      </c>
      <c r="D1652" t="s">
        <v>6315</v>
      </c>
      <c r="E1652" t="str">
        <f t="shared" si="125"/>
        <v>Nigeria</v>
      </c>
      <c r="F1652" s="1">
        <f t="shared" si="126"/>
        <v>80</v>
      </c>
      <c r="G1652">
        <v>0.1</v>
      </c>
      <c r="H1652" s="1">
        <f t="shared" si="127"/>
        <v>72</v>
      </c>
      <c r="I1652" s="3">
        <v>45855</v>
      </c>
      <c r="J1652" s="3" t="str">
        <f t="shared" si="128"/>
        <v>Thu</v>
      </c>
      <c r="K1652" s="2">
        <v>0.40625</v>
      </c>
      <c r="L1652">
        <f t="shared" si="129"/>
        <v>9</v>
      </c>
      <c r="M1652" t="str">
        <f>_xlfn.XLOOKUP(B1652,Email_Data!A:A,Email_Data!C:C,"Organic",0)</f>
        <v>Organic</v>
      </c>
      <c r="N1652" t="str">
        <f>_xlfn.XLOOKUP(Table1[[#This Row],[Filmmaker_ID]],Email_Data!$A:$A,Email_Data!$G:$G,"Not Found")</f>
        <v>Not Found</v>
      </c>
    </row>
    <row r="1653" spans="1:14" x14ac:dyDescent="0.3">
      <c r="A1653" t="s">
        <v>3931</v>
      </c>
      <c r="B1653" t="s">
        <v>1299</v>
      </c>
      <c r="C1653" t="s">
        <v>6285</v>
      </c>
      <c r="D1653" t="s">
        <v>6313</v>
      </c>
      <c r="E1653" t="str">
        <f t="shared" si="125"/>
        <v>South Korea</v>
      </c>
      <c r="F1653" s="1">
        <f t="shared" si="126"/>
        <v>50</v>
      </c>
      <c r="G1653">
        <v>0.3</v>
      </c>
      <c r="H1653" s="1">
        <f t="shared" si="127"/>
        <v>35</v>
      </c>
      <c r="I1653" s="3">
        <v>45848</v>
      </c>
      <c r="J1653" s="3" t="str">
        <f t="shared" si="128"/>
        <v>Thu</v>
      </c>
      <c r="K1653" s="2">
        <v>0.52013888888888893</v>
      </c>
      <c r="L1653">
        <f t="shared" si="129"/>
        <v>12</v>
      </c>
      <c r="M1653">
        <f>_xlfn.XLOOKUP(B1653,Email_Data!A:A,Email_Data!C:C,"Organic",0)</f>
        <v>0</v>
      </c>
      <c r="N1653">
        <f>_xlfn.XLOOKUP(Table1[[#This Row],[Filmmaker_ID]],Email_Data!$A:$A,Email_Data!$G:$G,"Not Found")</f>
        <v>14</v>
      </c>
    </row>
    <row r="1654" spans="1:14" x14ac:dyDescent="0.3">
      <c r="A1654" t="s">
        <v>3932</v>
      </c>
      <c r="B1654" t="s">
        <v>1300</v>
      </c>
      <c r="C1654" t="s">
        <v>6281</v>
      </c>
      <c r="D1654" t="s">
        <v>6311</v>
      </c>
      <c r="E1654" t="str">
        <f t="shared" si="125"/>
        <v>Mexico</v>
      </c>
      <c r="F1654" s="1">
        <f t="shared" si="126"/>
        <v>70</v>
      </c>
      <c r="G1654">
        <v>0.2</v>
      </c>
      <c r="H1654" s="1">
        <f t="shared" si="127"/>
        <v>56</v>
      </c>
      <c r="I1654" s="3">
        <v>45843</v>
      </c>
      <c r="J1654" s="3" t="str">
        <f t="shared" si="128"/>
        <v>Sat</v>
      </c>
      <c r="K1654" s="2">
        <v>0.43611111111111112</v>
      </c>
      <c r="L1654">
        <f t="shared" si="129"/>
        <v>10</v>
      </c>
      <c r="M1654" t="str">
        <f>_xlfn.XLOOKUP(B1654,Email_Data!A:A,Email_Data!C:C,"Organic",0)</f>
        <v>Organic</v>
      </c>
      <c r="N1654" t="str">
        <f>_xlfn.XLOOKUP(Table1[[#This Row],[Filmmaker_ID]],Email_Data!$A:$A,Email_Data!$G:$G,"Not Found")</f>
        <v>Not Found</v>
      </c>
    </row>
    <row r="1655" spans="1:14" x14ac:dyDescent="0.3">
      <c r="A1655" t="s">
        <v>3933</v>
      </c>
      <c r="B1655" t="s">
        <v>1058</v>
      </c>
      <c r="C1655" t="s">
        <v>6290</v>
      </c>
      <c r="D1655" t="s">
        <v>6299</v>
      </c>
      <c r="E1655" t="str">
        <f t="shared" si="125"/>
        <v>United Kingdom</v>
      </c>
      <c r="F1655" s="1">
        <f t="shared" si="126"/>
        <v>50</v>
      </c>
      <c r="G1655">
        <v>0</v>
      </c>
      <c r="H1655" s="1">
        <f t="shared" si="127"/>
        <v>50</v>
      </c>
      <c r="I1655" s="3">
        <v>45898</v>
      </c>
      <c r="J1655" s="3" t="str">
        <f t="shared" si="128"/>
        <v>Fri</v>
      </c>
      <c r="K1655" s="2">
        <v>0.5805555555555556</v>
      </c>
      <c r="L1655">
        <f t="shared" si="129"/>
        <v>13</v>
      </c>
      <c r="M1655">
        <f>_xlfn.XLOOKUP(B1655,Email_Data!A:A,Email_Data!C:C,"Organic",0)</f>
        <v>0</v>
      </c>
      <c r="N1655">
        <f>_xlfn.XLOOKUP(Table1[[#This Row],[Filmmaker_ID]],Email_Data!$A:$A,Email_Data!$G:$G,"Not Found")</f>
        <v>7</v>
      </c>
    </row>
    <row r="1656" spans="1:14" x14ac:dyDescent="0.3">
      <c r="A1656" t="s">
        <v>3934</v>
      </c>
      <c r="B1656" t="s">
        <v>1109</v>
      </c>
      <c r="C1656" t="s">
        <v>6288</v>
      </c>
      <c r="D1656" t="s">
        <v>6305</v>
      </c>
      <c r="E1656" t="str">
        <f t="shared" si="125"/>
        <v>Australia</v>
      </c>
      <c r="F1656" s="1">
        <f t="shared" si="126"/>
        <v>70</v>
      </c>
      <c r="G1656">
        <v>0.3</v>
      </c>
      <c r="H1656" s="1">
        <f t="shared" si="127"/>
        <v>49</v>
      </c>
      <c r="I1656" s="3">
        <v>45886</v>
      </c>
      <c r="J1656" s="3" t="str">
        <f t="shared" si="128"/>
        <v>Sun</v>
      </c>
      <c r="K1656" s="2">
        <v>0.4201388888888889</v>
      </c>
      <c r="L1656">
        <f t="shared" si="129"/>
        <v>10</v>
      </c>
      <c r="M1656">
        <f>_xlfn.XLOOKUP(B1656,Email_Data!A:A,Email_Data!C:C,"Organic",0)</f>
        <v>0</v>
      </c>
      <c r="N1656">
        <f>_xlfn.XLOOKUP(Table1[[#This Row],[Filmmaker_ID]],Email_Data!$A:$A,Email_Data!$G:$G,"Not Found")</f>
        <v>12</v>
      </c>
    </row>
    <row r="1657" spans="1:14" x14ac:dyDescent="0.3">
      <c r="A1657" t="s">
        <v>3935</v>
      </c>
      <c r="B1657" t="s">
        <v>1301</v>
      </c>
      <c r="C1657" t="s">
        <v>6286</v>
      </c>
      <c r="D1657" t="s">
        <v>6315</v>
      </c>
      <c r="E1657" t="str">
        <f t="shared" si="125"/>
        <v>Nigeria</v>
      </c>
      <c r="F1657" s="1">
        <f t="shared" si="126"/>
        <v>50</v>
      </c>
      <c r="G1657">
        <v>0.3</v>
      </c>
      <c r="H1657" s="1">
        <f t="shared" si="127"/>
        <v>35</v>
      </c>
      <c r="I1657" s="3">
        <v>45884</v>
      </c>
      <c r="J1657" s="3" t="str">
        <f t="shared" si="128"/>
        <v>Fri</v>
      </c>
      <c r="K1657" s="2">
        <v>0.62083333333333335</v>
      </c>
      <c r="L1657">
        <f t="shared" si="129"/>
        <v>14</v>
      </c>
      <c r="M1657">
        <f>_xlfn.XLOOKUP(B1657,Email_Data!A:A,Email_Data!C:C,"Organic",0)</f>
        <v>0</v>
      </c>
      <c r="N1657">
        <f>_xlfn.XLOOKUP(Table1[[#This Row],[Filmmaker_ID]],Email_Data!$A:$A,Email_Data!$G:$G,"Not Found")</f>
        <v>16</v>
      </c>
    </row>
    <row r="1658" spans="1:14" x14ac:dyDescent="0.3">
      <c r="A1658" t="s">
        <v>3936</v>
      </c>
      <c r="B1658" t="s">
        <v>51</v>
      </c>
      <c r="C1658" t="s">
        <v>6292</v>
      </c>
      <c r="D1658" t="s">
        <v>6311</v>
      </c>
      <c r="E1658" t="str">
        <f t="shared" si="125"/>
        <v>Mexico</v>
      </c>
      <c r="F1658" s="1">
        <f t="shared" si="126"/>
        <v>80</v>
      </c>
      <c r="G1658">
        <v>0.3</v>
      </c>
      <c r="H1658" s="1">
        <f t="shared" si="127"/>
        <v>56</v>
      </c>
      <c r="I1658" s="3">
        <v>45892</v>
      </c>
      <c r="J1658" s="3" t="str">
        <f t="shared" si="128"/>
        <v>Sat</v>
      </c>
      <c r="K1658" s="2">
        <v>0.63055555555555554</v>
      </c>
      <c r="L1658">
        <f t="shared" si="129"/>
        <v>15</v>
      </c>
      <c r="M1658">
        <f>_xlfn.XLOOKUP(B1658,Email_Data!A:A,Email_Data!C:C,"Organic",0)</f>
        <v>0</v>
      </c>
      <c r="N1658">
        <f>_xlfn.XLOOKUP(Table1[[#This Row],[Filmmaker_ID]],Email_Data!$A:$A,Email_Data!$G:$G,"Not Found")</f>
        <v>7</v>
      </c>
    </row>
    <row r="1659" spans="1:14" x14ac:dyDescent="0.3">
      <c r="A1659" t="s">
        <v>3937</v>
      </c>
      <c r="B1659" t="s">
        <v>77</v>
      </c>
      <c r="C1659" t="s">
        <v>6285</v>
      </c>
      <c r="D1659" t="s">
        <v>6295</v>
      </c>
      <c r="E1659" t="str">
        <f t="shared" si="125"/>
        <v>United States</v>
      </c>
      <c r="F1659" s="1">
        <f t="shared" si="126"/>
        <v>50</v>
      </c>
      <c r="G1659">
        <v>0</v>
      </c>
      <c r="H1659" s="1">
        <f t="shared" si="127"/>
        <v>50</v>
      </c>
      <c r="I1659" s="3">
        <v>45871</v>
      </c>
      <c r="J1659" s="3" t="str">
        <f t="shared" si="128"/>
        <v>Sat</v>
      </c>
      <c r="K1659" s="2">
        <v>0.45347222222222222</v>
      </c>
      <c r="L1659">
        <f t="shared" si="129"/>
        <v>10</v>
      </c>
      <c r="M1659">
        <f>_xlfn.XLOOKUP(B1659,Email_Data!A:A,Email_Data!C:C,"Organic",0)</f>
        <v>0</v>
      </c>
      <c r="N1659">
        <f>_xlfn.XLOOKUP(Table1[[#This Row],[Filmmaker_ID]],Email_Data!$A:$A,Email_Data!$G:$G,"Not Found")</f>
        <v>15</v>
      </c>
    </row>
    <row r="1660" spans="1:14" x14ac:dyDescent="0.3">
      <c r="A1660" t="s">
        <v>3938</v>
      </c>
      <c r="B1660" t="s">
        <v>1277</v>
      </c>
      <c r="C1660" t="s">
        <v>6289</v>
      </c>
      <c r="D1660" t="s">
        <v>6295</v>
      </c>
      <c r="E1660" t="str">
        <f t="shared" si="125"/>
        <v>United States</v>
      </c>
      <c r="F1660" s="1">
        <f t="shared" si="126"/>
        <v>50</v>
      </c>
      <c r="G1660">
        <v>0.3</v>
      </c>
      <c r="H1660" s="1">
        <f t="shared" si="127"/>
        <v>35</v>
      </c>
      <c r="I1660" s="3">
        <v>45868</v>
      </c>
      <c r="J1660" s="3" t="str">
        <f t="shared" si="128"/>
        <v>Wed</v>
      </c>
      <c r="K1660" s="2">
        <v>0.56458333333333333</v>
      </c>
      <c r="L1660">
        <f t="shared" si="129"/>
        <v>13</v>
      </c>
      <c r="M1660" t="str">
        <f>_xlfn.XLOOKUP(B1660,Email_Data!A:A,Email_Data!C:C,"Organic",0)</f>
        <v>Organic</v>
      </c>
      <c r="N1660" t="str">
        <f>_xlfn.XLOOKUP(Table1[[#This Row],[Filmmaker_ID]],Email_Data!$A:$A,Email_Data!$G:$G,"Not Found")</f>
        <v>Not Found</v>
      </c>
    </row>
    <row r="1661" spans="1:14" x14ac:dyDescent="0.3">
      <c r="A1661" t="s">
        <v>3939</v>
      </c>
      <c r="B1661" t="s">
        <v>1302</v>
      </c>
      <c r="C1661" t="s">
        <v>6289</v>
      </c>
      <c r="D1661" t="s">
        <v>6295</v>
      </c>
      <c r="E1661" t="str">
        <f t="shared" si="125"/>
        <v>United States</v>
      </c>
      <c r="F1661" s="1">
        <f t="shared" si="126"/>
        <v>50</v>
      </c>
      <c r="G1661">
        <v>0</v>
      </c>
      <c r="H1661" s="1">
        <f t="shared" si="127"/>
        <v>50</v>
      </c>
      <c r="I1661" s="3">
        <v>45841</v>
      </c>
      <c r="J1661" s="3" t="str">
        <f t="shared" si="128"/>
        <v>Thu</v>
      </c>
      <c r="K1661" s="2">
        <v>0.57708333333333328</v>
      </c>
      <c r="L1661">
        <f t="shared" si="129"/>
        <v>13</v>
      </c>
      <c r="M1661">
        <f>_xlfn.XLOOKUP(B1661,Email_Data!A:A,Email_Data!C:C,"Organic",0)</f>
        <v>1</v>
      </c>
      <c r="N1661">
        <f>_xlfn.XLOOKUP(Table1[[#This Row],[Filmmaker_ID]],Email_Data!$A:$A,Email_Data!$G:$G,"Not Found")</f>
        <v>8</v>
      </c>
    </row>
    <row r="1662" spans="1:14" x14ac:dyDescent="0.3">
      <c r="A1662" t="s">
        <v>3940</v>
      </c>
      <c r="B1662" t="s">
        <v>240</v>
      </c>
      <c r="C1662" t="s">
        <v>6292</v>
      </c>
      <c r="D1662" t="s">
        <v>6303</v>
      </c>
      <c r="E1662" t="str">
        <f t="shared" si="125"/>
        <v>Canada</v>
      </c>
      <c r="F1662" s="1">
        <f t="shared" si="126"/>
        <v>80</v>
      </c>
      <c r="G1662">
        <v>0.2</v>
      </c>
      <c r="H1662" s="1">
        <f t="shared" si="127"/>
        <v>64</v>
      </c>
      <c r="I1662" s="3">
        <v>45885</v>
      </c>
      <c r="J1662" s="3" t="str">
        <f t="shared" si="128"/>
        <v>Sat</v>
      </c>
      <c r="K1662" s="2">
        <v>0.37569444444444444</v>
      </c>
      <c r="L1662">
        <f t="shared" si="129"/>
        <v>9</v>
      </c>
      <c r="M1662">
        <f>_xlfn.XLOOKUP(B1662,Email_Data!A:A,Email_Data!C:C,"Organic",0)</f>
        <v>1</v>
      </c>
      <c r="N1662">
        <f>_xlfn.XLOOKUP(Table1[[#This Row],[Filmmaker_ID]],Email_Data!$A:$A,Email_Data!$G:$G,"Not Found")</f>
        <v>15</v>
      </c>
    </row>
    <row r="1663" spans="1:14" x14ac:dyDescent="0.3">
      <c r="A1663" t="s">
        <v>3941</v>
      </c>
      <c r="B1663" t="s">
        <v>1303</v>
      </c>
      <c r="C1663" t="s">
        <v>6281</v>
      </c>
      <c r="D1663" t="s">
        <v>6295</v>
      </c>
      <c r="E1663" t="str">
        <f t="shared" si="125"/>
        <v>United States</v>
      </c>
      <c r="F1663" s="1">
        <f t="shared" si="126"/>
        <v>70</v>
      </c>
      <c r="G1663">
        <v>0.3</v>
      </c>
      <c r="H1663" s="1">
        <f t="shared" si="127"/>
        <v>49</v>
      </c>
      <c r="I1663" s="3">
        <v>45895</v>
      </c>
      <c r="J1663" s="3" t="str">
        <f t="shared" si="128"/>
        <v>Tue</v>
      </c>
      <c r="K1663" s="2">
        <v>0.55000000000000004</v>
      </c>
      <c r="L1663">
        <f t="shared" si="129"/>
        <v>13</v>
      </c>
      <c r="M1663" t="str">
        <f>_xlfn.XLOOKUP(B1663,Email_Data!A:A,Email_Data!C:C,"Organic",0)</f>
        <v>Organic</v>
      </c>
      <c r="N1663" t="str">
        <f>_xlfn.XLOOKUP(Table1[[#This Row],[Filmmaker_ID]],Email_Data!$A:$A,Email_Data!$G:$G,"Not Found")</f>
        <v>Not Found</v>
      </c>
    </row>
    <row r="1664" spans="1:14" x14ac:dyDescent="0.3">
      <c r="A1664" t="s">
        <v>3942</v>
      </c>
      <c r="B1664" t="s">
        <v>1077</v>
      </c>
      <c r="C1664" t="s">
        <v>6290</v>
      </c>
      <c r="D1664" t="s">
        <v>6295</v>
      </c>
      <c r="E1664" t="str">
        <f t="shared" si="125"/>
        <v>United States</v>
      </c>
      <c r="F1664" s="1">
        <f t="shared" si="126"/>
        <v>50</v>
      </c>
      <c r="G1664">
        <v>0.2</v>
      </c>
      <c r="H1664" s="1">
        <f t="shared" si="127"/>
        <v>40</v>
      </c>
      <c r="I1664" s="3">
        <v>45870</v>
      </c>
      <c r="J1664" s="3" t="str">
        <f t="shared" si="128"/>
        <v>Fri</v>
      </c>
      <c r="K1664" s="2">
        <v>0.45555555555555555</v>
      </c>
      <c r="L1664">
        <f t="shared" si="129"/>
        <v>10</v>
      </c>
      <c r="M1664" t="str">
        <f>_xlfn.XLOOKUP(B1664,Email_Data!A:A,Email_Data!C:C,"Organic",0)</f>
        <v>Organic</v>
      </c>
      <c r="N1664" t="str">
        <f>_xlfn.XLOOKUP(Table1[[#This Row],[Filmmaker_ID]],Email_Data!$A:$A,Email_Data!$G:$G,"Not Found")</f>
        <v>Not Found</v>
      </c>
    </row>
    <row r="1665" spans="1:14" x14ac:dyDescent="0.3">
      <c r="A1665" t="s">
        <v>3943</v>
      </c>
      <c r="B1665" t="s">
        <v>343</v>
      </c>
      <c r="C1665" t="s">
        <v>6289</v>
      </c>
      <c r="D1665" t="s">
        <v>6311</v>
      </c>
      <c r="E1665" t="str">
        <f t="shared" si="125"/>
        <v>Mexico</v>
      </c>
      <c r="F1665" s="1">
        <f t="shared" si="126"/>
        <v>50</v>
      </c>
      <c r="G1665">
        <v>0.2</v>
      </c>
      <c r="H1665" s="1">
        <f t="shared" si="127"/>
        <v>40</v>
      </c>
      <c r="I1665" s="3">
        <v>45880</v>
      </c>
      <c r="J1665" s="3" t="str">
        <f t="shared" si="128"/>
        <v>Mon</v>
      </c>
      <c r="K1665" s="2">
        <v>0.65625</v>
      </c>
      <c r="L1665">
        <f t="shared" si="129"/>
        <v>15</v>
      </c>
      <c r="M1665">
        <f>_xlfn.XLOOKUP(B1665,Email_Data!A:A,Email_Data!C:C,"Organic",0)</f>
        <v>1</v>
      </c>
      <c r="N1665">
        <f>_xlfn.XLOOKUP(Table1[[#This Row],[Filmmaker_ID]],Email_Data!$A:$A,Email_Data!$G:$G,"Not Found")</f>
        <v>18</v>
      </c>
    </row>
    <row r="1666" spans="1:14" x14ac:dyDescent="0.3">
      <c r="A1666" t="s">
        <v>3944</v>
      </c>
      <c r="B1666" t="s">
        <v>754</v>
      </c>
      <c r="C1666" t="s">
        <v>6289</v>
      </c>
      <c r="D1666" t="s">
        <v>6299</v>
      </c>
      <c r="E1666" t="str">
        <f t="shared" ref="E1666:E1729" si="130">VLOOKUP(D1666,CODECHECK,2,FALSE)</f>
        <v>United Kingdom</v>
      </c>
      <c r="F1666" s="1">
        <f t="shared" ref="F1666:F1729" si="131">VLOOKUP(C1666,Pricelist,2,FALSE)</f>
        <v>50</v>
      </c>
      <c r="G1666">
        <v>0.3</v>
      </c>
      <c r="H1666" s="1">
        <f t="shared" ref="H1666:H1729" si="132">F1666-(G1666*F1666)</f>
        <v>35</v>
      </c>
      <c r="I1666" s="3">
        <v>45853</v>
      </c>
      <c r="J1666" s="3" t="str">
        <f t="shared" ref="J1666:J1729" si="133">TEXT(I1666,"ddd")</f>
        <v>Tue</v>
      </c>
      <c r="K1666" s="2">
        <v>0.64930555555555558</v>
      </c>
      <c r="L1666">
        <f t="shared" ref="L1666:L1729" si="134">HOUR(K1666)</f>
        <v>15</v>
      </c>
      <c r="M1666" t="str">
        <f>_xlfn.XLOOKUP(B1666,Email_Data!A:A,Email_Data!C:C,"Organic",0)</f>
        <v>Organic</v>
      </c>
      <c r="N1666" t="str">
        <f>_xlfn.XLOOKUP(Table1[[#This Row],[Filmmaker_ID]],Email_Data!$A:$A,Email_Data!$G:$G,"Not Found")</f>
        <v>Not Found</v>
      </c>
    </row>
    <row r="1667" spans="1:14" x14ac:dyDescent="0.3">
      <c r="A1667" t="s">
        <v>3945</v>
      </c>
      <c r="B1667" t="s">
        <v>1304</v>
      </c>
      <c r="C1667" t="s">
        <v>6281</v>
      </c>
      <c r="D1667" t="s">
        <v>6303</v>
      </c>
      <c r="E1667" t="str">
        <f t="shared" si="130"/>
        <v>Canada</v>
      </c>
      <c r="F1667" s="1">
        <f t="shared" si="131"/>
        <v>70</v>
      </c>
      <c r="G1667">
        <v>0.1</v>
      </c>
      <c r="H1667" s="1">
        <f t="shared" si="132"/>
        <v>63</v>
      </c>
      <c r="I1667" s="3">
        <v>45841</v>
      </c>
      <c r="J1667" s="3" t="str">
        <f t="shared" si="133"/>
        <v>Thu</v>
      </c>
      <c r="K1667" s="2">
        <v>0.72986111111111107</v>
      </c>
      <c r="L1667">
        <f t="shared" si="134"/>
        <v>17</v>
      </c>
      <c r="M1667" t="str">
        <f>_xlfn.XLOOKUP(B1667,Email_Data!A:A,Email_Data!C:C,"Organic",0)</f>
        <v>Organic</v>
      </c>
      <c r="N1667" t="str">
        <f>_xlfn.XLOOKUP(Table1[[#This Row],[Filmmaker_ID]],Email_Data!$A:$A,Email_Data!$G:$G,"Not Found")</f>
        <v>Not Found</v>
      </c>
    </row>
    <row r="1668" spans="1:14" x14ac:dyDescent="0.3">
      <c r="A1668" t="s">
        <v>3946</v>
      </c>
      <c r="B1668" t="s">
        <v>1305</v>
      </c>
      <c r="C1668" t="s">
        <v>6286</v>
      </c>
      <c r="D1668" t="s">
        <v>6303</v>
      </c>
      <c r="E1668" t="str">
        <f t="shared" si="130"/>
        <v>Canada</v>
      </c>
      <c r="F1668" s="1">
        <f t="shared" si="131"/>
        <v>50</v>
      </c>
      <c r="G1668">
        <v>0</v>
      </c>
      <c r="H1668" s="1">
        <f t="shared" si="132"/>
        <v>50</v>
      </c>
      <c r="I1668" s="3">
        <v>45856</v>
      </c>
      <c r="J1668" s="3" t="str">
        <f t="shared" si="133"/>
        <v>Fri</v>
      </c>
      <c r="K1668" s="2">
        <v>0.53749999999999998</v>
      </c>
      <c r="L1668">
        <f t="shared" si="134"/>
        <v>12</v>
      </c>
      <c r="M1668">
        <f>_xlfn.XLOOKUP(B1668,Email_Data!A:A,Email_Data!C:C,"Organic",0)</f>
        <v>1</v>
      </c>
      <c r="N1668">
        <f>_xlfn.XLOOKUP(Table1[[#This Row],[Filmmaker_ID]],Email_Data!$A:$A,Email_Data!$G:$G,"Not Found")</f>
        <v>14</v>
      </c>
    </row>
    <row r="1669" spans="1:14" x14ac:dyDescent="0.3">
      <c r="A1669" t="s">
        <v>3947</v>
      </c>
      <c r="B1669" t="s">
        <v>311</v>
      </c>
      <c r="C1669" t="s">
        <v>6282</v>
      </c>
      <c r="D1669" t="s">
        <v>6299</v>
      </c>
      <c r="E1669" t="str">
        <f t="shared" si="130"/>
        <v>United Kingdom</v>
      </c>
      <c r="F1669" s="1">
        <f t="shared" si="131"/>
        <v>70</v>
      </c>
      <c r="G1669">
        <v>0.1</v>
      </c>
      <c r="H1669" s="1">
        <f t="shared" si="132"/>
        <v>63</v>
      </c>
      <c r="I1669" s="3">
        <v>45858</v>
      </c>
      <c r="J1669" s="3" t="str">
        <f t="shared" si="133"/>
        <v>Sun</v>
      </c>
      <c r="K1669" s="2">
        <v>0.38680555555555557</v>
      </c>
      <c r="L1669">
        <f t="shared" si="134"/>
        <v>9</v>
      </c>
      <c r="M1669">
        <f>_xlfn.XLOOKUP(B1669,Email_Data!A:A,Email_Data!C:C,"Organic",0)</f>
        <v>1</v>
      </c>
      <c r="N1669">
        <f>_xlfn.XLOOKUP(Table1[[#This Row],[Filmmaker_ID]],Email_Data!$A:$A,Email_Data!$G:$G,"Not Found")</f>
        <v>18</v>
      </c>
    </row>
    <row r="1670" spans="1:14" x14ac:dyDescent="0.3">
      <c r="A1670" t="s">
        <v>3948</v>
      </c>
      <c r="B1670" t="s">
        <v>1306</v>
      </c>
      <c r="C1670" t="s">
        <v>6284</v>
      </c>
      <c r="D1670" t="s">
        <v>6299</v>
      </c>
      <c r="E1670" t="str">
        <f t="shared" si="130"/>
        <v>United Kingdom</v>
      </c>
      <c r="F1670" s="1">
        <f t="shared" si="131"/>
        <v>50</v>
      </c>
      <c r="G1670">
        <v>0.2</v>
      </c>
      <c r="H1670" s="1">
        <f t="shared" si="132"/>
        <v>40</v>
      </c>
      <c r="I1670" s="3">
        <v>45858</v>
      </c>
      <c r="J1670" s="3" t="str">
        <f t="shared" si="133"/>
        <v>Sun</v>
      </c>
      <c r="K1670" s="2">
        <v>0.5083333333333333</v>
      </c>
      <c r="L1670">
        <f t="shared" si="134"/>
        <v>12</v>
      </c>
      <c r="M1670">
        <f>_xlfn.XLOOKUP(B1670,Email_Data!A:A,Email_Data!C:C,"Organic",0)</f>
        <v>0</v>
      </c>
      <c r="N1670">
        <f>_xlfn.XLOOKUP(Table1[[#This Row],[Filmmaker_ID]],Email_Data!$A:$A,Email_Data!$G:$G,"Not Found")</f>
        <v>11</v>
      </c>
    </row>
    <row r="1671" spans="1:14" x14ac:dyDescent="0.3">
      <c r="A1671" t="s">
        <v>3949</v>
      </c>
      <c r="B1671" t="s">
        <v>1307</v>
      </c>
      <c r="C1671" t="s">
        <v>6282</v>
      </c>
      <c r="D1671" t="s">
        <v>6317</v>
      </c>
      <c r="E1671" t="str">
        <f t="shared" si="130"/>
        <v>Others</v>
      </c>
      <c r="F1671" s="1">
        <f t="shared" si="131"/>
        <v>70</v>
      </c>
      <c r="G1671">
        <v>0.1</v>
      </c>
      <c r="H1671" s="1">
        <f t="shared" si="132"/>
        <v>63</v>
      </c>
      <c r="I1671" s="3">
        <v>45893</v>
      </c>
      <c r="J1671" s="3" t="str">
        <f t="shared" si="133"/>
        <v>Sun</v>
      </c>
      <c r="K1671" s="2">
        <v>0.68958333333333333</v>
      </c>
      <c r="L1671">
        <f t="shared" si="134"/>
        <v>16</v>
      </c>
      <c r="M1671">
        <f>_xlfn.XLOOKUP(B1671,Email_Data!A:A,Email_Data!C:C,"Organic",0)</f>
        <v>1</v>
      </c>
      <c r="N1671">
        <f>_xlfn.XLOOKUP(Table1[[#This Row],[Filmmaker_ID]],Email_Data!$A:$A,Email_Data!$G:$G,"Not Found")</f>
        <v>11</v>
      </c>
    </row>
    <row r="1672" spans="1:14" x14ac:dyDescent="0.3">
      <c r="A1672" t="s">
        <v>3950</v>
      </c>
      <c r="B1672" t="s">
        <v>1308</v>
      </c>
      <c r="C1672" t="s">
        <v>6290</v>
      </c>
      <c r="D1672" t="s">
        <v>6301</v>
      </c>
      <c r="E1672" t="str">
        <f t="shared" si="130"/>
        <v>Germany</v>
      </c>
      <c r="F1672" s="1">
        <f t="shared" si="131"/>
        <v>50</v>
      </c>
      <c r="G1672">
        <v>0.3</v>
      </c>
      <c r="H1672" s="1">
        <f t="shared" si="132"/>
        <v>35</v>
      </c>
      <c r="I1672" s="3">
        <v>45898</v>
      </c>
      <c r="J1672" s="3" t="str">
        <f t="shared" si="133"/>
        <v>Fri</v>
      </c>
      <c r="K1672" s="2">
        <v>0.38055555555555554</v>
      </c>
      <c r="L1672">
        <f t="shared" si="134"/>
        <v>9</v>
      </c>
      <c r="M1672" t="str">
        <f>_xlfn.XLOOKUP(B1672,Email_Data!A:A,Email_Data!C:C,"Organic",0)</f>
        <v>Organic</v>
      </c>
      <c r="N1672" t="str">
        <f>_xlfn.XLOOKUP(Table1[[#This Row],[Filmmaker_ID]],Email_Data!$A:$A,Email_Data!$G:$G,"Not Found")</f>
        <v>Not Found</v>
      </c>
    </row>
    <row r="1673" spans="1:14" x14ac:dyDescent="0.3">
      <c r="A1673" t="s">
        <v>3951</v>
      </c>
      <c r="B1673" t="s">
        <v>1309</v>
      </c>
      <c r="C1673" t="s">
        <v>6292</v>
      </c>
      <c r="D1673" t="s">
        <v>6311</v>
      </c>
      <c r="E1673" t="str">
        <f t="shared" si="130"/>
        <v>Mexico</v>
      </c>
      <c r="F1673" s="1">
        <f t="shared" si="131"/>
        <v>80</v>
      </c>
      <c r="G1673">
        <v>0.3</v>
      </c>
      <c r="H1673" s="1">
        <f t="shared" si="132"/>
        <v>56</v>
      </c>
      <c r="I1673" s="3">
        <v>45874</v>
      </c>
      <c r="J1673" s="3" t="str">
        <f t="shared" si="133"/>
        <v>Tue</v>
      </c>
      <c r="K1673" s="2">
        <v>0.67013888888888884</v>
      </c>
      <c r="L1673">
        <f t="shared" si="134"/>
        <v>16</v>
      </c>
      <c r="M1673" t="str">
        <f>_xlfn.XLOOKUP(B1673,Email_Data!A:A,Email_Data!C:C,"Organic",0)</f>
        <v>Organic</v>
      </c>
      <c r="N1673" t="str">
        <f>_xlfn.XLOOKUP(Table1[[#This Row],[Filmmaker_ID]],Email_Data!$A:$A,Email_Data!$G:$G,"Not Found")</f>
        <v>Not Found</v>
      </c>
    </row>
    <row r="1674" spans="1:14" x14ac:dyDescent="0.3">
      <c r="A1674" t="s">
        <v>3952</v>
      </c>
      <c r="B1674" t="s">
        <v>1310</v>
      </c>
      <c r="C1674" t="s">
        <v>6285</v>
      </c>
      <c r="D1674" t="s">
        <v>6315</v>
      </c>
      <c r="E1674" t="str">
        <f t="shared" si="130"/>
        <v>Nigeria</v>
      </c>
      <c r="F1674" s="1">
        <f t="shared" si="131"/>
        <v>50</v>
      </c>
      <c r="G1674">
        <v>0</v>
      </c>
      <c r="H1674" s="1">
        <f t="shared" si="132"/>
        <v>50</v>
      </c>
      <c r="I1674" s="3">
        <v>45881</v>
      </c>
      <c r="J1674" s="3" t="str">
        <f t="shared" si="133"/>
        <v>Tue</v>
      </c>
      <c r="K1674" s="2">
        <v>0.55902777777777779</v>
      </c>
      <c r="L1674">
        <f t="shared" si="134"/>
        <v>13</v>
      </c>
      <c r="M1674" t="str">
        <f>_xlfn.XLOOKUP(B1674,Email_Data!A:A,Email_Data!C:C,"Organic",0)</f>
        <v>Organic</v>
      </c>
      <c r="N1674" t="str">
        <f>_xlfn.XLOOKUP(Table1[[#This Row],[Filmmaker_ID]],Email_Data!$A:$A,Email_Data!$G:$G,"Not Found")</f>
        <v>Not Found</v>
      </c>
    </row>
    <row r="1675" spans="1:14" x14ac:dyDescent="0.3">
      <c r="A1675" t="s">
        <v>3953</v>
      </c>
      <c r="B1675" t="s">
        <v>570</v>
      </c>
      <c r="C1675" t="s">
        <v>6281</v>
      </c>
      <c r="D1675" t="s">
        <v>6297</v>
      </c>
      <c r="E1675" t="str">
        <f t="shared" si="130"/>
        <v>India</v>
      </c>
      <c r="F1675" s="1">
        <f t="shared" si="131"/>
        <v>70</v>
      </c>
      <c r="G1675">
        <v>0.3</v>
      </c>
      <c r="H1675" s="1">
        <f t="shared" si="132"/>
        <v>49</v>
      </c>
      <c r="I1675" s="3">
        <v>45849</v>
      </c>
      <c r="J1675" s="3" t="str">
        <f t="shared" si="133"/>
        <v>Fri</v>
      </c>
      <c r="K1675" s="2">
        <v>0.38611111111111113</v>
      </c>
      <c r="L1675">
        <f t="shared" si="134"/>
        <v>9</v>
      </c>
      <c r="M1675">
        <f>_xlfn.XLOOKUP(B1675,Email_Data!A:A,Email_Data!C:C,"Organic",0)</f>
        <v>0</v>
      </c>
      <c r="N1675">
        <f>_xlfn.XLOOKUP(Table1[[#This Row],[Filmmaker_ID]],Email_Data!$A:$A,Email_Data!$G:$G,"Not Found")</f>
        <v>16</v>
      </c>
    </row>
    <row r="1676" spans="1:14" x14ac:dyDescent="0.3">
      <c r="A1676" t="s">
        <v>3954</v>
      </c>
      <c r="B1676" t="s">
        <v>1311</v>
      </c>
      <c r="C1676" t="s">
        <v>6291</v>
      </c>
      <c r="D1676" t="s">
        <v>6297</v>
      </c>
      <c r="E1676" t="str">
        <f t="shared" si="130"/>
        <v>India</v>
      </c>
      <c r="F1676" s="1">
        <f t="shared" si="131"/>
        <v>50</v>
      </c>
      <c r="G1676">
        <v>0.1</v>
      </c>
      <c r="H1676" s="1">
        <f t="shared" si="132"/>
        <v>45</v>
      </c>
      <c r="I1676" s="3">
        <v>45857</v>
      </c>
      <c r="J1676" s="3" t="str">
        <f t="shared" si="133"/>
        <v>Sat</v>
      </c>
      <c r="K1676" s="2">
        <v>0.53472222222222221</v>
      </c>
      <c r="L1676">
        <f t="shared" si="134"/>
        <v>12</v>
      </c>
      <c r="M1676">
        <f>_xlfn.XLOOKUP(B1676,Email_Data!A:A,Email_Data!C:C,"Organic",0)</f>
        <v>1</v>
      </c>
      <c r="N1676">
        <f>_xlfn.XLOOKUP(Table1[[#This Row],[Filmmaker_ID]],Email_Data!$A:$A,Email_Data!$G:$G,"Not Found")</f>
        <v>10</v>
      </c>
    </row>
    <row r="1677" spans="1:14" x14ac:dyDescent="0.3">
      <c r="A1677" t="s">
        <v>3955</v>
      </c>
      <c r="B1677" t="s">
        <v>1312</v>
      </c>
      <c r="C1677" t="s">
        <v>6285</v>
      </c>
      <c r="D1677" t="s">
        <v>6317</v>
      </c>
      <c r="E1677" t="str">
        <f t="shared" si="130"/>
        <v>Others</v>
      </c>
      <c r="F1677" s="1">
        <f t="shared" si="131"/>
        <v>50</v>
      </c>
      <c r="G1677">
        <v>0</v>
      </c>
      <c r="H1677" s="1">
        <f t="shared" si="132"/>
        <v>50</v>
      </c>
      <c r="I1677" s="3">
        <v>45895</v>
      </c>
      <c r="J1677" s="3" t="str">
        <f t="shared" si="133"/>
        <v>Tue</v>
      </c>
      <c r="K1677" s="2">
        <v>0.69236111111111109</v>
      </c>
      <c r="L1677">
        <f t="shared" si="134"/>
        <v>16</v>
      </c>
      <c r="M1677" t="str">
        <f>_xlfn.XLOOKUP(B1677,Email_Data!A:A,Email_Data!C:C,"Organic",0)</f>
        <v>Organic</v>
      </c>
      <c r="N1677" t="str">
        <f>_xlfn.XLOOKUP(Table1[[#This Row],[Filmmaker_ID]],Email_Data!$A:$A,Email_Data!$G:$G,"Not Found")</f>
        <v>Not Found</v>
      </c>
    </row>
    <row r="1678" spans="1:14" x14ac:dyDescent="0.3">
      <c r="A1678" t="s">
        <v>3956</v>
      </c>
      <c r="B1678" t="s">
        <v>1313</v>
      </c>
      <c r="C1678" t="s">
        <v>6289</v>
      </c>
      <c r="D1678" t="s">
        <v>6313</v>
      </c>
      <c r="E1678" t="str">
        <f t="shared" si="130"/>
        <v>South Korea</v>
      </c>
      <c r="F1678" s="1">
        <f t="shared" si="131"/>
        <v>50</v>
      </c>
      <c r="G1678">
        <v>0.3</v>
      </c>
      <c r="H1678" s="1">
        <f t="shared" si="132"/>
        <v>35</v>
      </c>
      <c r="I1678" s="3">
        <v>45897</v>
      </c>
      <c r="J1678" s="3" t="str">
        <f t="shared" si="133"/>
        <v>Thu</v>
      </c>
      <c r="K1678" s="2">
        <v>0.55208333333333337</v>
      </c>
      <c r="L1678">
        <f t="shared" si="134"/>
        <v>13</v>
      </c>
      <c r="M1678">
        <f>_xlfn.XLOOKUP(B1678,Email_Data!A:A,Email_Data!C:C,"Organic",0)</f>
        <v>1</v>
      </c>
      <c r="N1678">
        <f>_xlfn.XLOOKUP(Table1[[#This Row],[Filmmaker_ID]],Email_Data!$A:$A,Email_Data!$G:$G,"Not Found")</f>
        <v>14</v>
      </c>
    </row>
    <row r="1679" spans="1:14" x14ac:dyDescent="0.3">
      <c r="A1679" t="s">
        <v>3957</v>
      </c>
      <c r="B1679" t="s">
        <v>1314</v>
      </c>
      <c r="C1679" t="s">
        <v>6281</v>
      </c>
      <c r="D1679" t="s">
        <v>6295</v>
      </c>
      <c r="E1679" t="str">
        <f t="shared" si="130"/>
        <v>United States</v>
      </c>
      <c r="F1679" s="1">
        <f t="shared" si="131"/>
        <v>70</v>
      </c>
      <c r="G1679">
        <v>0.3</v>
      </c>
      <c r="H1679" s="1">
        <f t="shared" si="132"/>
        <v>49</v>
      </c>
      <c r="I1679" s="3">
        <v>45860</v>
      </c>
      <c r="J1679" s="3" t="str">
        <f t="shared" si="133"/>
        <v>Tue</v>
      </c>
      <c r="K1679" s="2">
        <v>0.72986111111111107</v>
      </c>
      <c r="L1679">
        <f t="shared" si="134"/>
        <v>17</v>
      </c>
      <c r="M1679" t="str">
        <f>_xlfn.XLOOKUP(B1679,Email_Data!A:A,Email_Data!C:C,"Organic",0)</f>
        <v>Organic</v>
      </c>
      <c r="N1679" t="str">
        <f>_xlfn.XLOOKUP(Table1[[#This Row],[Filmmaker_ID]],Email_Data!$A:$A,Email_Data!$G:$G,"Not Found")</f>
        <v>Not Found</v>
      </c>
    </row>
    <row r="1680" spans="1:14" x14ac:dyDescent="0.3">
      <c r="A1680" t="s">
        <v>3958</v>
      </c>
      <c r="B1680" t="s">
        <v>1315</v>
      </c>
      <c r="C1680" t="s">
        <v>6282</v>
      </c>
      <c r="D1680" t="s">
        <v>6307</v>
      </c>
      <c r="E1680" t="str">
        <f t="shared" si="130"/>
        <v>Brazil</v>
      </c>
      <c r="F1680" s="1">
        <f t="shared" si="131"/>
        <v>70</v>
      </c>
      <c r="G1680">
        <v>0.1</v>
      </c>
      <c r="H1680" s="1">
        <f t="shared" si="132"/>
        <v>63</v>
      </c>
      <c r="I1680" s="3">
        <v>45870</v>
      </c>
      <c r="J1680" s="3" t="str">
        <f t="shared" si="133"/>
        <v>Fri</v>
      </c>
      <c r="K1680" s="2">
        <v>0.46111111111111114</v>
      </c>
      <c r="L1680">
        <f t="shared" si="134"/>
        <v>11</v>
      </c>
      <c r="M1680">
        <f>_xlfn.XLOOKUP(B1680,Email_Data!A:A,Email_Data!C:C,"Organic",0)</f>
        <v>1</v>
      </c>
      <c r="N1680">
        <f>_xlfn.XLOOKUP(Table1[[#This Row],[Filmmaker_ID]],Email_Data!$A:$A,Email_Data!$G:$G,"Not Found")</f>
        <v>12</v>
      </c>
    </row>
    <row r="1681" spans="1:14" x14ac:dyDescent="0.3">
      <c r="A1681" t="s">
        <v>3959</v>
      </c>
      <c r="B1681" t="s">
        <v>879</v>
      </c>
      <c r="C1681" t="s">
        <v>6281</v>
      </c>
      <c r="D1681" t="s">
        <v>6295</v>
      </c>
      <c r="E1681" t="str">
        <f t="shared" si="130"/>
        <v>United States</v>
      </c>
      <c r="F1681" s="1">
        <f t="shared" si="131"/>
        <v>70</v>
      </c>
      <c r="G1681">
        <v>0.2</v>
      </c>
      <c r="H1681" s="1">
        <f t="shared" si="132"/>
        <v>56</v>
      </c>
      <c r="I1681" s="3">
        <v>45863</v>
      </c>
      <c r="J1681" s="3" t="str">
        <f t="shared" si="133"/>
        <v>Fri</v>
      </c>
      <c r="K1681" s="2">
        <v>0.43055555555555558</v>
      </c>
      <c r="L1681">
        <f t="shared" si="134"/>
        <v>10</v>
      </c>
      <c r="M1681" t="str">
        <f>_xlfn.XLOOKUP(B1681,Email_Data!A:A,Email_Data!C:C,"Organic",0)</f>
        <v>Organic</v>
      </c>
      <c r="N1681" t="str">
        <f>_xlfn.XLOOKUP(Table1[[#This Row],[Filmmaker_ID]],Email_Data!$A:$A,Email_Data!$G:$G,"Not Found")</f>
        <v>Not Found</v>
      </c>
    </row>
    <row r="1682" spans="1:14" x14ac:dyDescent="0.3">
      <c r="A1682" t="s">
        <v>3960</v>
      </c>
      <c r="B1682" t="s">
        <v>76</v>
      </c>
      <c r="C1682" t="s">
        <v>6290</v>
      </c>
      <c r="D1682" t="s">
        <v>6305</v>
      </c>
      <c r="E1682" t="str">
        <f t="shared" si="130"/>
        <v>Australia</v>
      </c>
      <c r="F1682" s="1">
        <f t="shared" si="131"/>
        <v>50</v>
      </c>
      <c r="G1682">
        <v>0.3</v>
      </c>
      <c r="H1682" s="1">
        <f t="shared" si="132"/>
        <v>35</v>
      </c>
      <c r="I1682" s="3">
        <v>45839</v>
      </c>
      <c r="J1682" s="3" t="str">
        <f t="shared" si="133"/>
        <v>Tue</v>
      </c>
      <c r="K1682" s="2">
        <v>0.53194444444444444</v>
      </c>
      <c r="L1682">
        <f t="shared" si="134"/>
        <v>12</v>
      </c>
      <c r="M1682">
        <f>_xlfn.XLOOKUP(B1682,Email_Data!A:A,Email_Data!C:C,"Organic",0)</f>
        <v>1</v>
      </c>
      <c r="N1682">
        <f>_xlfn.XLOOKUP(Table1[[#This Row],[Filmmaker_ID]],Email_Data!$A:$A,Email_Data!$G:$G,"Not Found")</f>
        <v>15</v>
      </c>
    </row>
    <row r="1683" spans="1:14" x14ac:dyDescent="0.3">
      <c r="A1683" t="s">
        <v>3961</v>
      </c>
      <c r="B1683" t="s">
        <v>1316</v>
      </c>
      <c r="C1683" t="s">
        <v>6285</v>
      </c>
      <c r="D1683" t="s">
        <v>6303</v>
      </c>
      <c r="E1683" t="str">
        <f t="shared" si="130"/>
        <v>Canada</v>
      </c>
      <c r="F1683" s="1">
        <f t="shared" si="131"/>
        <v>50</v>
      </c>
      <c r="G1683">
        <v>0.3</v>
      </c>
      <c r="H1683" s="1">
        <f t="shared" si="132"/>
        <v>35</v>
      </c>
      <c r="I1683" s="3">
        <v>45863</v>
      </c>
      <c r="J1683" s="3" t="str">
        <f t="shared" si="133"/>
        <v>Fri</v>
      </c>
      <c r="K1683" s="2">
        <v>0.39583333333333331</v>
      </c>
      <c r="L1683">
        <f t="shared" si="134"/>
        <v>9</v>
      </c>
      <c r="M1683">
        <f>_xlfn.XLOOKUP(B1683,Email_Data!A:A,Email_Data!C:C,"Organic",0)</f>
        <v>0</v>
      </c>
      <c r="N1683">
        <f>_xlfn.XLOOKUP(Table1[[#This Row],[Filmmaker_ID]],Email_Data!$A:$A,Email_Data!$G:$G,"Not Found")</f>
        <v>14</v>
      </c>
    </row>
    <row r="1684" spans="1:14" x14ac:dyDescent="0.3">
      <c r="A1684" t="s">
        <v>3962</v>
      </c>
      <c r="B1684" t="s">
        <v>430</v>
      </c>
      <c r="C1684" t="s">
        <v>6283</v>
      </c>
      <c r="D1684" t="s">
        <v>6309</v>
      </c>
      <c r="E1684" t="str">
        <f t="shared" si="130"/>
        <v>France</v>
      </c>
      <c r="F1684" s="1">
        <f t="shared" si="131"/>
        <v>80</v>
      </c>
      <c r="G1684">
        <v>0.1</v>
      </c>
      <c r="H1684" s="1">
        <f t="shared" si="132"/>
        <v>72</v>
      </c>
      <c r="I1684" s="3">
        <v>45879</v>
      </c>
      <c r="J1684" s="3" t="str">
        <f t="shared" si="133"/>
        <v>Sun</v>
      </c>
      <c r="K1684" s="2">
        <v>0.40694444444444444</v>
      </c>
      <c r="L1684">
        <f t="shared" si="134"/>
        <v>9</v>
      </c>
      <c r="M1684">
        <f>_xlfn.XLOOKUP(B1684,Email_Data!A:A,Email_Data!C:C,"Organic",0)</f>
        <v>1</v>
      </c>
      <c r="N1684">
        <f>_xlfn.XLOOKUP(Table1[[#This Row],[Filmmaker_ID]],Email_Data!$A:$A,Email_Data!$G:$G,"Not Found")</f>
        <v>10</v>
      </c>
    </row>
    <row r="1685" spans="1:14" x14ac:dyDescent="0.3">
      <c r="A1685" t="s">
        <v>3963</v>
      </c>
      <c r="B1685" t="s">
        <v>312</v>
      </c>
      <c r="C1685" t="s">
        <v>6286</v>
      </c>
      <c r="D1685" t="s">
        <v>6297</v>
      </c>
      <c r="E1685" t="str">
        <f t="shared" si="130"/>
        <v>India</v>
      </c>
      <c r="F1685" s="1">
        <f t="shared" si="131"/>
        <v>50</v>
      </c>
      <c r="G1685">
        <v>0.1</v>
      </c>
      <c r="H1685" s="1">
        <f t="shared" si="132"/>
        <v>45</v>
      </c>
      <c r="I1685" s="3">
        <v>45857</v>
      </c>
      <c r="J1685" s="3" t="str">
        <f t="shared" si="133"/>
        <v>Sat</v>
      </c>
      <c r="K1685" s="2">
        <v>0.55833333333333335</v>
      </c>
      <c r="L1685">
        <f t="shared" si="134"/>
        <v>13</v>
      </c>
      <c r="M1685">
        <f>_xlfn.XLOOKUP(B1685,Email_Data!A:A,Email_Data!C:C,"Organic",0)</f>
        <v>0</v>
      </c>
      <c r="N1685">
        <f>_xlfn.XLOOKUP(Table1[[#This Row],[Filmmaker_ID]],Email_Data!$A:$A,Email_Data!$G:$G,"Not Found")</f>
        <v>10</v>
      </c>
    </row>
    <row r="1686" spans="1:14" x14ac:dyDescent="0.3">
      <c r="A1686" t="s">
        <v>3964</v>
      </c>
      <c r="B1686" t="s">
        <v>1317</v>
      </c>
      <c r="C1686" t="s">
        <v>6286</v>
      </c>
      <c r="D1686" t="s">
        <v>6295</v>
      </c>
      <c r="E1686" t="str">
        <f t="shared" si="130"/>
        <v>United States</v>
      </c>
      <c r="F1686" s="1">
        <f t="shared" si="131"/>
        <v>50</v>
      </c>
      <c r="G1686">
        <v>0.3</v>
      </c>
      <c r="H1686" s="1">
        <f t="shared" si="132"/>
        <v>35</v>
      </c>
      <c r="I1686" s="3">
        <v>45868</v>
      </c>
      <c r="J1686" s="3" t="str">
        <f t="shared" si="133"/>
        <v>Wed</v>
      </c>
      <c r="K1686" s="2">
        <v>0.3840277777777778</v>
      </c>
      <c r="L1686">
        <f t="shared" si="134"/>
        <v>9</v>
      </c>
      <c r="M1686">
        <f>_xlfn.XLOOKUP(B1686,Email_Data!A:A,Email_Data!C:C,"Organic",0)</f>
        <v>1</v>
      </c>
      <c r="N1686">
        <f>_xlfn.XLOOKUP(Table1[[#This Row],[Filmmaker_ID]],Email_Data!$A:$A,Email_Data!$G:$G,"Not Found")</f>
        <v>19</v>
      </c>
    </row>
    <row r="1687" spans="1:14" x14ac:dyDescent="0.3">
      <c r="A1687" t="s">
        <v>3965</v>
      </c>
      <c r="B1687" t="s">
        <v>819</v>
      </c>
      <c r="C1687" t="s">
        <v>6281</v>
      </c>
      <c r="D1687" t="s">
        <v>6297</v>
      </c>
      <c r="E1687" t="str">
        <f t="shared" si="130"/>
        <v>India</v>
      </c>
      <c r="F1687" s="1">
        <f t="shared" si="131"/>
        <v>70</v>
      </c>
      <c r="G1687">
        <v>0</v>
      </c>
      <c r="H1687" s="1">
        <f t="shared" si="132"/>
        <v>70</v>
      </c>
      <c r="I1687" s="3">
        <v>45877</v>
      </c>
      <c r="J1687" s="3" t="str">
        <f t="shared" si="133"/>
        <v>Fri</v>
      </c>
      <c r="K1687" s="2">
        <v>0.59097222222222223</v>
      </c>
      <c r="L1687">
        <f t="shared" si="134"/>
        <v>14</v>
      </c>
      <c r="M1687">
        <f>_xlfn.XLOOKUP(B1687,Email_Data!A:A,Email_Data!C:C,"Organic",0)</f>
        <v>0</v>
      </c>
      <c r="N1687">
        <f>_xlfn.XLOOKUP(Table1[[#This Row],[Filmmaker_ID]],Email_Data!$A:$A,Email_Data!$G:$G,"Not Found")</f>
        <v>9</v>
      </c>
    </row>
    <row r="1688" spans="1:14" x14ac:dyDescent="0.3">
      <c r="A1688" t="s">
        <v>3966</v>
      </c>
      <c r="B1688" t="s">
        <v>565</v>
      </c>
      <c r="C1688" t="s">
        <v>6291</v>
      </c>
      <c r="D1688" t="s">
        <v>6303</v>
      </c>
      <c r="E1688" t="str">
        <f t="shared" si="130"/>
        <v>Canada</v>
      </c>
      <c r="F1688" s="1">
        <f t="shared" si="131"/>
        <v>50</v>
      </c>
      <c r="G1688">
        <v>0.2</v>
      </c>
      <c r="H1688" s="1">
        <f t="shared" si="132"/>
        <v>40</v>
      </c>
      <c r="I1688" s="3">
        <v>45871</v>
      </c>
      <c r="J1688" s="3" t="str">
        <f t="shared" si="133"/>
        <v>Sat</v>
      </c>
      <c r="K1688" s="2">
        <v>0.48194444444444445</v>
      </c>
      <c r="L1688">
        <f t="shared" si="134"/>
        <v>11</v>
      </c>
      <c r="M1688">
        <f>_xlfn.XLOOKUP(B1688,Email_Data!A:A,Email_Data!C:C,"Organic",0)</f>
        <v>0</v>
      </c>
      <c r="N1688">
        <f>_xlfn.XLOOKUP(Table1[[#This Row],[Filmmaker_ID]],Email_Data!$A:$A,Email_Data!$G:$G,"Not Found")</f>
        <v>9</v>
      </c>
    </row>
    <row r="1689" spans="1:14" x14ac:dyDescent="0.3">
      <c r="A1689" t="s">
        <v>3967</v>
      </c>
      <c r="B1689" t="s">
        <v>821</v>
      </c>
      <c r="C1689" t="s">
        <v>6288</v>
      </c>
      <c r="D1689" t="s">
        <v>6295</v>
      </c>
      <c r="E1689" t="str">
        <f t="shared" si="130"/>
        <v>United States</v>
      </c>
      <c r="F1689" s="1">
        <f t="shared" si="131"/>
        <v>70</v>
      </c>
      <c r="G1689">
        <v>0.2</v>
      </c>
      <c r="H1689" s="1">
        <f t="shared" si="132"/>
        <v>56</v>
      </c>
      <c r="I1689" s="3">
        <v>45853</v>
      </c>
      <c r="J1689" s="3" t="str">
        <f t="shared" si="133"/>
        <v>Tue</v>
      </c>
      <c r="K1689" s="2">
        <v>0.55000000000000004</v>
      </c>
      <c r="L1689">
        <f t="shared" si="134"/>
        <v>13</v>
      </c>
      <c r="M1689">
        <f>_xlfn.XLOOKUP(B1689,Email_Data!A:A,Email_Data!C:C,"Organic",0)</f>
        <v>0</v>
      </c>
      <c r="N1689">
        <f>_xlfn.XLOOKUP(Table1[[#This Row],[Filmmaker_ID]],Email_Data!$A:$A,Email_Data!$G:$G,"Not Found")</f>
        <v>10</v>
      </c>
    </row>
    <row r="1690" spans="1:14" x14ac:dyDescent="0.3">
      <c r="A1690" t="s">
        <v>3968</v>
      </c>
      <c r="B1690" t="s">
        <v>1318</v>
      </c>
      <c r="C1690" t="s">
        <v>6286</v>
      </c>
      <c r="D1690" t="s">
        <v>6313</v>
      </c>
      <c r="E1690" t="str">
        <f t="shared" si="130"/>
        <v>South Korea</v>
      </c>
      <c r="F1690" s="1">
        <f t="shared" si="131"/>
        <v>50</v>
      </c>
      <c r="G1690">
        <v>0.3</v>
      </c>
      <c r="H1690" s="1">
        <f t="shared" si="132"/>
        <v>35</v>
      </c>
      <c r="I1690" s="3">
        <v>45891</v>
      </c>
      <c r="J1690" s="3" t="str">
        <f t="shared" si="133"/>
        <v>Fri</v>
      </c>
      <c r="K1690" s="2">
        <v>0.52430555555555558</v>
      </c>
      <c r="L1690">
        <f t="shared" si="134"/>
        <v>12</v>
      </c>
      <c r="M1690">
        <f>_xlfn.XLOOKUP(B1690,Email_Data!A:A,Email_Data!C:C,"Organic",0)</f>
        <v>0</v>
      </c>
      <c r="N1690">
        <f>_xlfn.XLOOKUP(Table1[[#This Row],[Filmmaker_ID]],Email_Data!$A:$A,Email_Data!$G:$G,"Not Found")</f>
        <v>13</v>
      </c>
    </row>
    <row r="1691" spans="1:14" x14ac:dyDescent="0.3">
      <c r="A1691" t="s">
        <v>3969</v>
      </c>
      <c r="B1691" t="s">
        <v>1060</v>
      </c>
      <c r="C1691" t="s">
        <v>6290</v>
      </c>
      <c r="D1691" t="s">
        <v>6297</v>
      </c>
      <c r="E1691" t="str">
        <f t="shared" si="130"/>
        <v>India</v>
      </c>
      <c r="F1691" s="1">
        <f t="shared" si="131"/>
        <v>50</v>
      </c>
      <c r="G1691">
        <v>0</v>
      </c>
      <c r="H1691" s="1">
        <f t="shared" si="132"/>
        <v>50</v>
      </c>
      <c r="I1691" s="3">
        <v>45891</v>
      </c>
      <c r="J1691" s="3" t="str">
        <f t="shared" si="133"/>
        <v>Fri</v>
      </c>
      <c r="K1691" s="2">
        <v>0.58819444444444446</v>
      </c>
      <c r="L1691">
        <f t="shared" si="134"/>
        <v>14</v>
      </c>
      <c r="M1691">
        <f>_xlfn.XLOOKUP(B1691,Email_Data!A:A,Email_Data!C:C,"Organic",0)</f>
        <v>0</v>
      </c>
      <c r="N1691">
        <f>_xlfn.XLOOKUP(Table1[[#This Row],[Filmmaker_ID]],Email_Data!$A:$A,Email_Data!$G:$G,"Not Found")</f>
        <v>9</v>
      </c>
    </row>
    <row r="1692" spans="1:14" x14ac:dyDescent="0.3">
      <c r="A1692" t="s">
        <v>3970</v>
      </c>
      <c r="B1692" t="s">
        <v>1319</v>
      </c>
      <c r="C1692" t="s">
        <v>6292</v>
      </c>
      <c r="D1692" t="s">
        <v>6303</v>
      </c>
      <c r="E1692" t="str">
        <f t="shared" si="130"/>
        <v>Canada</v>
      </c>
      <c r="F1692" s="1">
        <f t="shared" si="131"/>
        <v>80</v>
      </c>
      <c r="G1692">
        <v>0.3</v>
      </c>
      <c r="H1692" s="1">
        <f t="shared" si="132"/>
        <v>56</v>
      </c>
      <c r="I1692" s="3">
        <v>45854</v>
      </c>
      <c r="J1692" s="3" t="str">
        <f t="shared" si="133"/>
        <v>Wed</v>
      </c>
      <c r="K1692" s="2">
        <v>0.5854166666666667</v>
      </c>
      <c r="L1692">
        <f t="shared" si="134"/>
        <v>14</v>
      </c>
      <c r="M1692">
        <f>_xlfn.XLOOKUP(B1692,Email_Data!A:A,Email_Data!C:C,"Organic",0)</f>
        <v>0</v>
      </c>
      <c r="N1692">
        <f>_xlfn.XLOOKUP(Table1[[#This Row],[Filmmaker_ID]],Email_Data!$A:$A,Email_Data!$G:$G,"Not Found")</f>
        <v>19</v>
      </c>
    </row>
    <row r="1693" spans="1:14" x14ac:dyDescent="0.3">
      <c r="A1693" t="s">
        <v>3971</v>
      </c>
      <c r="B1693" t="s">
        <v>1320</v>
      </c>
      <c r="C1693" t="s">
        <v>6288</v>
      </c>
      <c r="D1693" t="s">
        <v>6307</v>
      </c>
      <c r="E1693" t="str">
        <f t="shared" si="130"/>
        <v>Brazil</v>
      </c>
      <c r="F1693" s="1">
        <f t="shared" si="131"/>
        <v>70</v>
      </c>
      <c r="G1693">
        <v>0.4</v>
      </c>
      <c r="H1693" s="1">
        <f t="shared" si="132"/>
        <v>42</v>
      </c>
      <c r="I1693" s="3">
        <v>45846</v>
      </c>
      <c r="J1693" s="3" t="str">
        <f t="shared" si="133"/>
        <v>Tue</v>
      </c>
      <c r="K1693" s="2">
        <v>0.74375000000000002</v>
      </c>
      <c r="L1693">
        <f t="shared" si="134"/>
        <v>17</v>
      </c>
      <c r="M1693">
        <f>_xlfn.XLOOKUP(B1693,Email_Data!A:A,Email_Data!C:C,"Organic",0)</f>
        <v>0</v>
      </c>
      <c r="N1693">
        <f>_xlfn.XLOOKUP(Table1[[#This Row],[Filmmaker_ID]],Email_Data!$A:$A,Email_Data!$G:$G,"Not Found")</f>
        <v>19</v>
      </c>
    </row>
    <row r="1694" spans="1:14" x14ac:dyDescent="0.3">
      <c r="A1694" t="s">
        <v>3972</v>
      </c>
      <c r="B1694" t="s">
        <v>47</v>
      </c>
      <c r="C1694" t="s">
        <v>6282</v>
      </c>
      <c r="D1694" t="s">
        <v>6309</v>
      </c>
      <c r="E1694" t="str">
        <f t="shared" si="130"/>
        <v>France</v>
      </c>
      <c r="F1694" s="1">
        <f t="shared" si="131"/>
        <v>70</v>
      </c>
      <c r="G1694">
        <v>0.2</v>
      </c>
      <c r="H1694" s="1">
        <f t="shared" si="132"/>
        <v>56</v>
      </c>
      <c r="I1694" s="3">
        <v>45894</v>
      </c>
      <c r="J1694" s="3" t="str">
        <f t="shared" si="133"/>
        <v>Mon</v>
      </c>
      <c r="K1694" s="2">
        <v>0.7104166666666667</v>
      </c>
      <c r="L1694">
        <f t="shared" si="134"/>
        <v>17</v>
      </c>
      <c r="M1694">
        <f>_xlfn.XLOOKUP(B1694,Email_Data!A:A,Email_Data!C:C,"Organic",0)</f>
        <v>0</v>
      </c>
      <c r="N1694">
        <f>_xlfn.XLOOKUP(Table1[[#This Row],[Filmmaker_ID]],Email_Data!$A:$A,Email_Data!$G:$G,"Not Found")</f>
        <v>15</v>
      </c>
    </row>
    <row r="1695" spans="1:14" x14ac:dyDescent="0.3">
      <c r="A1695" t="s">
        <v>3973</v>
      </c>
      <c r="B1695" t="s">
        <v>1321</v>
      </c>
      <c r="C1695" t="s">
        <v>6291</v>
      </c>
      <c r="D1695" t="s">
        <v>6311</v>
      </c>
      <c r="E1695" t="str">
        <f t="shared" si="130"/>
        <v>Mexico</v>
      </c>
      <c r="F1695" s="1">
        <f t="shared" si="131"/>
        <v>50</v>
      </c>
      <c r="G1695">
        <v>0</v>
      </c>
      <c r="H1695" s="1">
        <f t="shared" si="132"/>
        <v>50</v>
      </c>
      <c r="I1695" s="3">
        <v>45866</v>
      </c>
      <c r="J1695" s="3" t="str">
        <f t="shared" si="133"/>
        <v>Mon</v>
      </c>
      <c r="K1695" s="2">
        <v>0.52777777777777779</v>
      </c>
      <c r="L1695">
        <f t="shared" si="134"/>
        <v>12</v>
      </c>
      <c r="M1695">
        <f>_xlfn.XLOOKUP(B1695,Email_Data!A:A,Email_Data!C:C,"Organic",0)</f>
        <v>0</v>
      </c>
      <c r="N1695">
        <f>_xlfn.XLOOKUP(Table1[[#This Row],[Filmmaker_ID]],Email_Data!$A:$A,Email_Data!$G:$G,"Not Found")</f>
        <v>13</v>
      </c>
    </row>
    <row r="1696" spans="1:14" x14ac:dyDescent="0.3">
      <c r="A1696" t="s">
        <v>3974</v>
      </c>
      <c r="B1696" t="s">
        <v>1322</v>
      </c>
      <c r="C1696" t="s">
        <v>6290</v>
      </c>
      <c r="D1696" t="s">
        <v>6295</v>
      </c>
      <c r="E1696" t="str">
        <f t="shared" si="130"/>
        <v>United States</v>
      </c>
      <c r="F1696" s="1">
        <f t="shared" si="131"/>
        <v>50</v>
      </c>
      <c r="G1696">
        <v>0.3</v>
      </c>
      <c r="H1696" s="1">
        <f t="shared" si="132"/>
        <v>35</v>
      </c>
      <c r="I1696" s="3">
        <v>45860</v>
      </c>
      <c r="J1696" s="3" t="str">
        <f t="shared" si="133"/>
        <v>Tue</v>
      </c>
      <c r="K1696" s="2">
        <v>0.52916666666666667</v>
      </c>
      <c r="L1696">
        <f t="shared" si="134"/>
        <v>12</v>
      </c>
      <c r="M1696" t="str">
        <f>_xlfn.XLOOKUP(B1696,Email_Data!A:A,Email_Data!C:C,"Organic",0)</f>
        <v>Organic</v>
      </c>
      <c r="N1696" t="str">
        <f>_xlfn.XLOOKUP(Table1[[#This Row],[Filmmaker_ID]],Email_Data!$A:$A,Email_Data!$G:$G,"Not Found")</f>
        <v>Not Found</v>
      </c>
    </row>
    <row r="1697" spans="1:14" x14ac:dyDescent="0.3">
      <c r="A1697" t="s">
        <v>3975</v>
      </c>
      <c r="B1697" t="s">
        <v>1323</v>
      </c>
      <c r="C1697" t="s">
        <v>6291</v>
      </c>
      <c r="D1697" t="s">
        <v>6315</v>
      </c>
      <c r="E1697" t="str">
        <f t="shared" si="130"/>
        <v>Nigeria</v>
      </c>
      <c r="F1697" s="1">
        <f t="shared" si="131"/>
        <v>50</v>
      </c>
      <c r="G1697">
        <v>0.2</v>
      </c>
      <c r="H1697" s="1">
        <f t="shared" si="132"/>
        <v>40</v>
      </c>
      <c r="I1697" s="3">
        <v>45882</v>
      </c>
      <c r="J1697" s="3" t="str">
        <f t="shared" si="133"/>
        <v>Wed</v>
      </c>
      <c r="K1697" s="2">
        <v>0.66388888888888886</v>
      </c>
      <c r="L1697">
        <f t="shared" si="134"/>
        <v>15</v>
      </c>
      <c r="M1697" t="str">
        <f>_xlfn.XLOOKUP(B1697,Email_Data!A:A,Email_Data!C:C,"Organic",0)</f>
        <v>Organic</v>
      </c>
      <c r="N1697" t="str">
        <f>_xlfn.XLOOKUP(Table1[[#This Row],[Filmmaker_ID]],Email_Data!$A:$A,Email_Data!$G:$G,"Not Found")</f>
        <v>Not Found</v>
      </c>
    </row>
    <row r="1698" spans="1:14" x14ac:dyDescent="0.3">
      <c r="A1698" t="s">
        <v>3976</v>
      </c>
      <c r="B1698" t="s">
        <v>1324</v>
      </c>
      <c r="C1698" t="s">
        <v>6288</v>
      </c>
      <c r="D1698" t="s">
        <v>6297</v>
      </c>
      <c r="E1698" t="str">
        <f t="shared" si="130"/>
        <v>India</v>
      </c>
      <c r="F1698" s="1">
        <f t="shared" si="131"/>
        <v>70</v>
      </c>
      <c r="G1698">
        <v>0.4</v>
      </c>
      <c r="H1698" s="1">
        <f t="shared" si="132"/>
        <v>42</v>
      </c>
      <c r="I1698" s="3">
        <v>45840</v>
      </c>
      <c r="J1698" s="3" t="str">
        <f t="shared" si="133"/>
        <v>Wed</v>
      </c>
      <c r="K1698" s="2">
        <v>0.67291666666666672</v>
      </c>
      <c r="L1698">
        <f t="shared" si="134"/>
        <v>16</v>
      </c>
      <c r="M1698" t="str">
        <f>_xlfn.XLOOKUP(B1698,Email_Data!A:A,Email_Data!C:C,"Organic",0)</f>
        <v>Organic</v>
      </c>
      <c r="N1698" t="str">
        <f>_xlfn.XLOOKUP(Table1[[#This Row],[Filmmaker_ID]],Email_Data!$A:$A,Email_Data!$G:$G,"Not Found")</f>
        <v>Not Found</v>
      </c>
    </row>
    <row r="1699" spans="1:14" x14ac:dyDescent="0.3">
      <c r="A1699" t="s">
        <v>3977</v>
      </c>
      <c r="B1699" t="s">
        <v>1325</v>
      </c>
      <c r="C1699" t="s">
        <v>6285</v>
      </c>
      <c r="D1699" t="s">
        <v>6295</v>
      </c>
      <c r="E1699" t="str">
        <f t="shared" si="130"/>
        <v>United States</v>
      </c>
      <c r="F1699" s="1">
        <f t="shared" si="131"/>
        <v>50</v>
      </c>
      <c r="G1699">
        <v>0</v>
      </c>
      <c r="H1699" s="1">
        <f t="shared" si="132"/>
        <v>50</v>
      </c>
      <c r="I1699" s="3">
        <v>45866</v>
      </c>
      <c r="J1699" s="3" t="str">
        <f t="shared" si="133"/>
        <v>Mon</v>
      </c>
      <c r="K1699" s="2">
        <v>0.59861111111111109</v>
      </c>
      <c r="L1699">
        <f t="shared" si="134"/>
        <v>14</v>
      </c>
      <c r="M1699">
        <f>_xlfn.XLOOKUP(B1699,Email_Data!A:A,Email_Data!C:C,"Organic",0)</f>
        <v>0</v>
      </c>
      <c r="N1699">
        <f>_xlfn.XLOOKUP(Table1[[#This Row],[Filmmaker_ID]],Email_Data!$A:$A,Email_Data!$G:$G,"Not Found")</f>
        <v>19</v>
      </c>
    </row>
    <row r="1700" spans="1:14" x14ac:dyDescent="0.3">
      <c r="A1700" t="s">
        <v>3978</v>
      </c>
      <c r="B1700" t="s">
        <v>1326</v>
      </c>
      <c r="C1700" t="s">
        <v>6281</v>
      </c>
      <c r="D1700" t="s">
        <v>6311</v>
      </c>
      <c r="E1700" t="str">
        <f t="shared" si="130"/>
        <v>Mexico</v>
      </c>
      <c r="F1700" s="1">
        <f t="shared" si="131"/>
        <v>70</v>
      </c>
      <c r="G1700">
        <v>0.3</v>
      </c>
      <c r="H1700" s="1">
        <f t="shared" si="132"/>
        <v>49</v>
      </c>
      <c r="I1700" s="3">
        <v>45898</v>
      </c>
      <c r="J1700" s="3" t="str">
        <f t="shared" si="133"/>
        <v>Fri</v>
      </c>
      <c r="K1700" s="2">
        <v>0.46597222222222223</v>
      </c>
      <c r="L1700">
        <f t="shared" si="134"/>
        <v>11</v>
      </c>
      <c r="M1700" t="str">
        <f>_xlfn.XLOOKUP(B1700,Email_Data!A:A,Email_Data!C:C,"Organic",0)</f>
        <v>Organic</v>
      </c>
      <c r="N1700" t="str">
        <f>_xlfn.XLOOKUP(Table1[[#This Row],[Filmmaker_ID]],Email_Data!$A:$A,Email_Data!$G:$G,"Not Found")</f>
        <v>Not Found</v>
      </c>
    </row>
    <row r="1701" spans="1:14" x14ac:dyDescent="0.3">
      <c r="A1701" t="s">
        <v>3979</v>
      </c>
      <c r="B1701" t="s">
        <v>1327</v>
      </c>
      <c r="C1701" t="s">
        <v>6289</v>
      </c>
      <c r="D1701" t="s">
        <v>6303</v>
      </c>
      <c r="E1701" t="str">
        <f t="shared" si="130"/>
        <v>Canada</v>
      </c>
      <c r="F1701" s="1">
        <f t="shared" si="131"/>
        <v>50</v>
      </c>
      <c r="G1701">
        <v>0.2</v>
      </c>
      <c r="H1701" s="1">
        <f t="shared" si="132"/>
        <v>40</v>
      </c>
      <c r="I1701" s="3">
        <v>45884</v>
      </c>
      <c r="J1701" s="3" t="str">
        <f t="shared" si="133"/>
        <v>Fri</v>
      </c>
      <c r="K1701" s="2">
        <v>0.68333333333333335</v>
      </c>
      <c r="L1701">
        <f t="shared" si="134"/>
        <v>16</v>
      </c>
      <c r="M1701">
        <f>_xlfn.XLOOKUP(B1701,Email_Data!A:A,Email_Data!C:C,"Organic",0)</f>
        <v>0</v>
      </c>
      <c r="N1701">
        <f>_xlfn.XLOOKUP(Table1[[#This Row],[Filmmaker_ID]],Email_Data!$A:$A,Email_Data!$G:$G,"Not Found")</f>
        <v>12</v>
      </c>
    </row>
    <row r="1702" spans="1:14" x14ac:dyDescent="0.3">
      <c r="A1702" t="s">
        <v>3980</v>
      </c>
      <c r="B1702" t="s">
        <v>171</v>
      </c>
      <c r="C1702" t="s">
        <v>6283</v>
      </c>
      <c r="D1702" t="s">
        <v>6301</v>
      </c>
      <c r="E1702" t="str">
        <f t="shared" si="130"/>
        <v>Germany</v>
      </c>
      <c r="F1702" s="1">
        <f t="shared" si="131"/>
        <v>80</v>
      </c>
      <c r="G1702">
        <v>0.1</v>
      </c>
      <c r="H1702" s="1">
        <f t="shared" si="132"/>
        <v>72</v>
      </c>
      <c r="I1702" s="3">
        <v>45854</v>
      </c>
      <c r="J1702" s="3" t="str">
        <f t="shared" si="133"/>
        <v>Wed</v>
      </c>
      <c r="K1702" s="2">
        <v>0.69513888888888886</v>
      </c>
      <c r="L1702">
        <f t="shared" si="134"/>
        <v>16</v>
      </c>
      <c r="M1702" t="str">
        <f>_xlfn.XLOOKUP(B1702,Email_Data!A:A,Email_Data!C:C,"Organic",0)</f>
        <v>Organic</v>
      </c>
      <c r="N1702" t="str">
        <f>_xlfn.XLOOKUP(Table1[[#This Row],[Filmmaker_ID]],Email_Data!$A:$A,Email_Data!$G:$G,"Not Found")</f>
        <v>Not Found</v>
      </c>
    </row>
    <row r="1703" spans="1:14" x14ac:dyDescent="0.3">
      <c r="A1703" t="s">
        <v>3981</v>
      </c>
      <c r="B1703" t="s">
        <v>27</v>
      </c>
      <c r="C1703" t="s">
        <v>6284</v>
      </c>
      <c r="D1703" t="s">
        <v>6305</v>
      </c>
      <c r="E1703" t="str">
        <f t="shared" si="130"/>
        <v>Australia</v>
      </c>
      <c r="F1703" s="1">
        <f t="shared" si="131"/>
        <v>50</v>
      </c>
      <c r="G1703">
        <v>0</v>
      </c>
      <c r="H1703" s="1">
        <f t="shared" si="132"/>
        <v>50</v>
      </c>
      <c r="I1703" s="3">
        <v>45868</v>
      </c>
      <c r="J1703" s="3" t="str">
        <f t="shared" si="133"/>
        <v>Wed</v>
      </c>
      <c r="K1703" s="2">
        <v>0.62430555555555556</v>
      </c>
      <c r="L1703">
        <f t="shared" si="134"/>
        <v>14</v>
      </c>
      <c r="M1703">
        <f>_xlfn.XLOOKUP(B1703,Email_Data!A:A,Email_Data!C:C,"Organic",0)</f>
        <v>0</v>
      </c>
      <c r="N1703">
        <f>_xlfn.XLOOKUP(Table1[[#This Row],[Filmmaker_ID]],Email_Data!$A:$A,Email_Data!$G:$G,"Not Found")</f>
        <v>8</v>
      </c>
    </row>
    <row r="1704" spans="1:14" x14ac:dyDescent="0.3">
      <c r="A1704" t="s">
        <v>3982</v>
      </c>
      <c r="B1704" t="s">
        <v>1328</v>
      </c>
      <c r="C1704" t="s">
        <v>6287</v>
      </c>
      <c r="D1704" t="s">
        <v>6295</v>
      </c>
      <c r="E1704" t="str">
        <f t="shared" si="130"/>
        <v>United States</v>
      </c>
      <c r="F1704" s="1">
        <f t="shared" si="131"/>
        <v>50</v>
      </c>
      <c r="G1704">
        <v>0.3</v>
      </c>
      <c r="H1704" s="1">
        <f t="shared" si="132"/>
        <v>35</v>
      </c>
      <c r="I1704" s="3">
        <v>45865</v>
      </c>
      <c r="J1704" s="3" t="str">
        <f t="shared" si="133"/>
        <v>Sun</v>
      </c>
      <c r="K1704" s="2">
        <v>0.3972222222222222</v>
      </c>
      <c r="L1704">
        <f t="shared" si="134"/>
        <v>9</v>
      </c>
      <c r="M1704">
        <f>_xlfn.XLOOKUP(B1704,Email_Data!A:A,Email_Data!C:C,"Organic",0)</f>
        <v>0</v>
      </c>
      <c r="N1704">
        <f>_xlfn.XLOOKUP(Table1[[#This Row],[Filmmaker_ID]],Email_Data!$A:$A,Email_Data!$G:$G,"Not Found")</f>
        <v>10</v>
      </c>
    </row>
    <row r="1705" spans="1:14" x14ac:dyDescent="0.3">
      <c r="A1705" t="s">
        <v>3983</v>
      </c>
      <c r="B1705" t="s">
        <v>37</v>
      </c>
      <c r="C1705" t="s">
        <v>6288</v>
      </c>
      <c r="D1705" t="s">
        <v>6297</v>
      </c>
      <c r="E1705" t="str">
        <f t="shared" si="130"/>
        <v>India</v>
      </c>
      <c r="F1705" s="1">
        <f t="shared" si="131"/>
        <v>70</v>
      </c>
      <c r="G1705">
        <v>0.3</v>
      </c>
      <c r="H1705" s="1">
        <f t="shared" si="132"/>
        <v>49</v>
      </c>
      <c r="I1705" s="3">
        <v>45894</v>
      </c>
      <c r="J1705" s="3" t="str">
        <f t="shared" si="133"/>
        <v>Mon</v>
      </c>
      <c r="K1705" s="2">
        <v>0.4909722222222222</v>
      </c>
      <c r="L1705">
        <f t="shared" si="134"/>
        <v>11</v>
      </c>
      <c r="M1705">
        <f>_xlfn.XLOOKUP(B1705,Email_Data!A:A,Email_Data!C:C,"Organic",0)</f>
        <v>0</v>
      </c>
      <c r="N1705">
        <f>_xlfn.XLOOKUP(Table1[[#This Row],[Filmmaker_ID]],Email_Data!$A:$A,Email_Data!$G:$G,"Not Found")</f>
        <v>17</v>
      </c>
    </row>
    <row r="1706" spans="1:14" x14ac:dyDescent="0.3">
      <c r="A1706" t="s">
        <v>3984</v>
      </c>
      <c r="B1706" t="s">
        <v>1329</v>
      </c>
      <c r="C1706" t="s">
        <v>6282</v>
      </c>
      <c r="D1706" t="s">
        <v>6317</v>
      </c>
      <c r="E1706" t="str">
        <f t="shared" si="130"/>
        <v>Others</v>
      </c>
      <c r="F1706" s="1">
        <f t="shared" si="131"/>
        <v>70</v>
      </c>
      <c r="G1706">
        <v>0.4</v>
      </c>
      <c r="H1706" s="1">
        <f t="shared" si="132"/>
        <v>42</v>
      </c>
      <c r="I1706" s="3">
        <v>45871</v>
      </c>
      <c r="J1706" s="3" t="str">
        <f t="shared" si="133"/>
        <v>Sat</v>
      </c>
      <c r="K1706" s="2">
        <v>0.60277777777777775</v>
      </c>
      <c r="L1706">
        <f t="shared" si="134"/>
        <v>14</v>
      </c>
      <c r="M1706" t="str">
        <f>_xlfn.XLOOKUP(B1706,Email_Data!A:A,Email_Data!C:C,"Organic",0)</f>
        <v>Organic</v>
      </c>
      <c r="N1706" t="str">
        <f>_xlfn.XLOOKUP(Table1[[#This Row],[Filmmaker_ID]],Email_Data!$A:$A,Email_Data!$G:$G,"Not Found")</f>
        <v>Not Found</v>
      </c>
    </row>
    <row r="1707" spans="1:14" x14ac:dyDescent="0.3">
      <c r="A1707" t="s">
        <v>3985</v>
      </c>
      <c r="B1707" t="s">
        <v>696</v>
      </c>
      <c r="C1707" t="s">
        <v>6288</v>
      </c>
      <c r="D1707" t="s">
        <v>6297</v>
      </c>
      <c r="E1707" t="str">
        <f t="shared" si="130"/>
        <v>India</v>
      </c>
      <c r="F1707" s="1">
        <f t="shared" si="131"/>
        <v>70</v>
      </c>
      <c r="G1707">
        <v>0.4</v>
      </c>
      <c r="H1707" s="1">
        <f t="shared" si="132"/>
        <v>42</v>
      </c>
      <c r="I1707" s="3">
        <v>45892</v>
      </c>
      <c r="J1707" s="3" t="str">
        <f t="shared" si="133"/>
        <v>Sat</v>
      </c>
      <c r="K1707" s="2">
        <v>0.6791666666666667</v>
      </c>
      <c r="L1707">
        <f t="shared" si="134"/>
        <v>16</v>
      </c>
      <c r="M1707" t="str">
        <f>_xlfn.XLOOKUP(B1707,Email_Data!A:A,Email_Data!C:C,"Organic",0)</f>
        <v>Organic</v>
      </c>
      <c r="N1707" t="str">
        <f>_xlfn.XLOOKUP(Table1[[#This Row],[Filmmaker_ID]],Email_Data!$A:$A,Email_Data!$G:$G,"Not Found")</f>
        <v>Not Found</v>
      </c>
    </row>
    <row r="1708" spans="1:14" x14ac:dyDescent="0.3">
      <c r="A1708" t="s">
        <v>3986</v>
      </c>
      <c r="B1708" t="s">
        <v>1330</v>
      </c>
      <c r="C1708" t="s">
        <v>6292</v>
      </c>
      <c r="D1708" t="s">
        <v>6295</v>
      </c>
      <c r="E1708" t="str">
        <f t="shared" si="130"/>
        <v>United States</v>
      </c>
      <c r="F1708" s="1">
        <f t="shared" si="131"/>
        <v>80</v>
      </c>
      <c r="G1708">
        <v>0</v>
      </c>
      <c r="H1708" s="1">
        <f t="shared" si="132"/>
        <v>80</v>
      </c>
      <c r="I1708" s="3">
        <v>45886</v>
      </c>
      <c r="J1708" s="3" t="str">
        <f t="shared" si="133"/>
        <v>Sun</v>
      </c>
      <c r="K1708" s="2">
        <v>0.61041666666666672</v>
      </c>
      <c r="L1708">
        <f t="shared" si="134"/>
        <v>14</v>
      </c>
      <c r="M1708" t="str">
        <f>_xlfn.XLOOKUP(B1708,Email_Data!A:A,Email_Data!C:C,"Organic",0)</f>
        <v>Organic</v>
      </c>
      <c r="N1708" t="str">
        <f>_xlfn.XLOOKUP(Table1[[#This Row],[Filmmaker_ID]],Email_Data!$A:$A,Email_Data!$G:$G,"Not Found")</f>
        <v>Not Found</v>
      </c>
    </row>
    <row r="1709" spans="1:14" x14ac:dyDescent="0.3">
      <c r="A1709" t="s">
        <v>3987</v>
      </c>
      <c r="B1709" t="s">
        <v>1314</v>
      </c>
      <c r="C1709" t="s">
        <v>6290</v>
      </c>
      <c r="D1709" t="s">
        <v>6301</v>
      </c>
      <c r="E1709" t="str">
        <f t="shared" si="130"/>
        <v>Germany</v>
      </c>
      <c r="F1709" s="1">
        <f t="shared" si="131"/>
        <v>50</v>
      </c>
      <c r="G1709">
        <v>0.1</v>
      </c>
      <c r="H1709" s="1">
        <f t="shared" si="132"/>
        <v>45</v>
      </c>
      <c r="I1709" s="3">
        <v>45861</v>
      </c>
      <c r="J1709" s="3" t="str">
        <f t="shared" si="133"/>
        <v>Wed</v>
      </c>
      <c r="K1709" s="2">
        <v>0.63124999999999998</v>
      </c>
      <c r="L1709">
        <f t="shared" si="134"/>
        <v>15</v>
      </c>
      <c r="M1709" t="str">
        <f>_xlfn.XLOOKUP(B1709,Email_Data!A:A,Email_Data!C:C,"Organic",0)</f>
        <v>Organic</v>
      </c>
      <c r="N1709" t="str">
        <f>_xlfn.XLOOKUP(Table1[[#This Row],[Filmmaker_ID]],Email_Data!$A:$A,Email_Data!$G:$G,"Not Found")</f>
        <v>Not Found</v>
      </c>
    </row>
    <row r="1710" spans="1:14" x14ac:dyDescent="0.3">
      <c r="A1710" t="s">
        <v>3988</v>
      </c>
      <c r="B1710" t="s">
        <v>1331</v>
      </c>
      <c r="C1710" t="s">
        <v>6290</v>
      </c>
      <c r="D1710" t="s">
        <v>6311</v>
      </c>
      <c r="E1710" t="str">
        <f t="shared" si="130"/>
        <v>Mexico</v>
      </c>
      <c r="F1710" s="1">
        <f t="shared" si="131"/>
        <v>50</v>
      </c>
      <c r="G1710">
        <v>0.2</v>
      </c>
      <c r="H1710" s="1">
        <f t="shared" si="132"/>
        <v>40</v>
      </c>
      <c r="I1710" s="3">
        <v>45897</v>
      </c>
      <c r="J1710" s="3" t="str">
        <f t="shared" si="133"/>
        <v>Thu</v>
      </c>
      <c r="K1710" s="2">
        <v>0.59652777777777777</v>
      </c>
      <c r="L1710">
        <f t="shared" si="134"/>
        <v>14</v>
      </c>
      <c r="M1710">
        <f>_xlfn.XLOOKUP(B1710,Email_Data!A:A,Email_Data!C:C,"Organic",0)</f>
        <v>1</v>
      </c>
      <c r="N1710">
        <f>_xlfn.XLOOKUP(Table1[[#This Row],[Filmmaker_ID]],Email_Data!$A:$A,Email_Data!$G:$G,"Not Found")</f>
        <v>19</v>
      </c>
    </row>
    <row r="1711" spans="1:14" x14ac:dyDescent="0.3">
      <c r="A1711" t="s">
        <v>3989</v>
      </c>
      <c r="B1711" t="s">
        <v>131</v>
      </c>
      <c r="C1711" t="s">
        <v>6290</v>
      </c>
      <c r="D1711" t="s">
        <v>6301</v>
      </c>
      <c r="E1711" t="str">
        <f t="shared" si="130"/>
        <v>Germany</v>
      </c>
      <c r="F1711" s="1">
        <f t="shared" si="131"/>
        <v>50</v>
      </c>
      <c r="G1711">
        <v>0.2</v>
      </c>
      <c r="H1711" s="1">
        <f t="shared" si="132"/>
        <v>40</v>
      </c>
      <c r="I1711" s="3">
        <v>45869</v>
      </c>
      <c r="J1711" s="3" t="str">
        <f t="shared" si="133"/>
        <v>Thu</v>
      </c>
      <c r="K1711" s="2">
        <v>0.52500000000000002</v>
      </c>
      <c r="L1711">
        <f t="shared" si="134"/>
        <v>12</v>
      </c>
      <c r="M1711" t="str">
        <f>_xlfn.XLOOKUP(B1711,Email_Data!A:A,Email_Data!C:C,"Organic",0)</f>
        <v>Organic</v>
      </c>
      <c r="N1711" t="str">
        <f>_xlfn.XLOOKUP(Table1[[#This Row],[Filmmaker_ID]],Email_Data!$A:$A,Email_Data!$G:$G,"Not Found")</f>
        <v>Not Found</v>
      </c>
    </row>
    <row r="1712" spans="1:14" x14ac:dyDescent="0.3">
      <c r="A1712" t="s">
        <v>3990</v>
      </c>
      <c r="B1712" t="s">
        <v>1332</v>
      </c>
      <c r="C1712" t="s">
        <v>6292</v>
      </c>
      <c r="D1712" t="s">
        <v>6317</v>
      </c>
      <c r="E1712" t="str">
        <f t="shared" si="130"/>
        <v>Others</v>
      </c>
      <c r="F1712" s="1">
        <f t="shared" si="131"/>
        <v>80</v>
      </c>
      <c r="G1712">
        <v>0.2</v>
      </c>
      <c r="H1712" s="1">
        <f t="shared" si="132"/>
        <v>64</v>
      </c>
      <c r="I1712" s="3">
        <v>45873</v>
      </c>
      <c r="J1712" s="3" t="str">
        <f t="shared" si="133"/>
        <v>Mon</v>
      </c>
      <c r="K1712" s="2">
        <v>0.56736111111111109</v>
      </c>
      <c r="L1712">
        <f t="shared" si="134"/>
        <v>13</v>
      </c>
      <c r="M1712" t="str">
        <f>_xlfn.XLOOKUP(B1712,Email_Data!A:A,Email_Data!C:C,"Organic",0)</f>
        <v>Organic</v>
      </c>
      <c r="N1712" t="str">
        <f>_xlfn.XLOOKUP(Table1[[#This Row],[Filmmaker_ID]],Email_Data!$A:$A,Email_Data!$G:$G,"Not Found")</f>
        <v>Not Found</v>
      </c>
    </row>
    <row r="1713" spans="1:14" x14ac:dyDescent="0.3">
      <c r="A1713" t="s">
        <v>3991</v>
      </c>
      <c r="B1713" t="s">
        <v>1333</v>
      </c>
      <c r="C1713" t="s">
        <v>6284</v>
      </c>
      <c r="D1713" t="s">
        <v>6295</v>
      </c>
      <c r="E1713" t="str">
        <f t="shared" si="130"/>
        <v>United States</v>
      </c>
      <c r="F1713" s="1">
        <f t="shared" si="131"/>
        <v>50</v>
      </c>
      <c r="G1713">
        <v>0.4</v>
      </c>
      <c r="H1713" s="1">
        <f t="shared" si="132"/>
        <v>30</v>
      </c>
      <c r="I1713" s="3">
        <v>45846</v>
      </c>
      <c r="J1713" s="3" t="str">
        <f t="shared" si="133"/>
        <v>Tue</v>
      </c>
      <c r="K1713" s="2">
        <v>0.51597222222222228</v>
      </c>
      <c r="L1713">
        <f t="shared" si="134"/>
        <v>12</v>
      </c>
      <c r="M1713">
        <f>_xlfn.XLOOKUP(B1713,Email_Data!A:A,Email_Data!C:C,"Organic",0)</f>
        <v>1</v>
      </c>
      <c r="N1713">
        <f>_xlfn.XLOOKUP(Table1[[#This Row],[Filmmaker_ID]],Email_Data!$A:$A,Email_Data!$G:$G,"Not Found")</f>
        <v>11</v>
      </c>
    </row>
    <row r="1714" spans="1:14" x14ac:dyDescent="0.3">
      <c r="A1714" t="s">
        <v>3992</v>
      </c>
      <c r="B1714" t="s">
        <v>1334</v>
      </c>
      <c r="C1714" t="s">
        <v>6285</v>
      </c>
      <c r="D1714" t="s">
        <v>6305</v>
      </c>
      <c r="E1714" t="str">
        <f t="shared" si="130"/>
        <v>Australia</v>
      </c>
      <c r="F1714" s="1">
        <f t="shared" si="131"/>
        <v>50</v>
      </c>
      <c r="G1714">
        <v>0.3</v>
      </c>
      <c r="H1714" s="1">
        <f t="shared" si="132"/>
        <v>35</v>
      </c>
      <c r="I1714" s="3">
        <v>45871</v>
      </c>
      <c r="J1714" s="3" t="str">
        <f t="shared" si="133"/>
        <v>Sat</v>
      </c>
      <c r="K1714" s="2">
        <v>0.49166666666666664</v>
      </c>
      <c r="L1714">
        <f t="shared" si="134"/>
        <v>11</v>
      </c>
      <c r="M1714" t="str">
        <f>_xlfn.XLOOKUP(B1714,Email_Data!A:A,Email_Data!C:C,"Organic",0)</f>
        <v>Organic</v>
      </c>
      <c r="N1714" t="str">
        <f>_xlfn.XLOOKUP(Table1[[#This Row],[Filmmaker_ID]],Email_Data!$A:$A,Email_Data!$G:$G,"Not Found")</f>
        <v>Not Found</v>
      </c>
    </row>
    <row r="1715" spans="1:14" x14ac:dyDescent="0.3">
      <c r="A1715" t="s">
        <v>3993</v>
      </c>
      <c r="B1715" t="s">
        <v>1335</v>
      </c>
      <c r="C1715" t="s">
        <v>6288</v>
      </c>
      <c r="D1715" t="s">
        <v>6313</v>
      </c>
      <c r="E1715" t="str">
        <f t="shared" si="130"/>
        <v>South Korea</v>
      </c>
      <c r="F1715" s="1">
        <f t="shared" si="131"/>
        <v>70</v>
      </c>
      <c r="G1715">
        <v>0</v>
      </c>
      <c r="H1715" s="1">
        <f t="shared" si="132"/>
        <v>70</v>
      </c>
      <c r="I1715" s="3">
        <v>45862</v>
      </c>
      <c r="J1715" s="3" t="str">
        <f t="shared" si="133"/>
        <v>Thu</v>
      </c>
      <c r="K1715" s="2">
        <v>0.55347222222222225</v>
      </c>
      <c r="L1715">
        <f t="shared" si="134"/>
        <v>13</v>
      </c>
      <c r="M1715" t="str">
        <f>_xlfn.XLOOKUP(B1715,Email_Data!A:A,Email_Data!C:C,"Organic",0)</f>
        <v>Organic</v>
      </c>
      <c r="N1715" t="str">
        <f>_xlfn.XLOOKUP(Table1[[#This Row],[Filmmaker_ID]],Email_Data!$A:$A,Email_Data!$G:$G,"Not Found")</f>
        <v>Not Found</v>
      </c>
    </row>
    <row r="1716" spans="1:14" x14ac:dyDescent="0.3">
      <c r="A1716" t="s">
        <v>3994</v>
      </c>
      <c r="B1716" t="s">
        <v>1336</v>
      </c>
      <c r="C1716" t="s">
        <v>6285</v>
      </c>
      <c r="D1716" t="s">
        <v>6297</v>
      </c>
      <c r="E1716" t="str">
        <f t="shared" si="130"/>
        <v>India</v>
      </c>
      <c r="F1716" s="1">
        <f t="shared" si="131"/>
        <v>50</v>
      </c>
      <c r="G1716">
        <v>0.1</v>
      </c>
      <c r="H1716" s="1">
        <f t="shared" si="132"/>
        <v>45</v>
      </c>
      <c r="I1716" s="3">
        <v>45867</v>
      </c>
      <c r="J1716" s="3" t="str">
        <f t="shared" si="133"/>
        <v>Tue</v>
      </c>
      <c r="K1716" s="2">
        <v>0.47222222222222221</v>
      </c>
      <c r="L1716">
        <f t="shared" si="134"/>
        <v>11</v>
      </c>
      <c r="M1716">
        <f>_xlfn.XLOOKUP(B1716,Email_Data!A:A,Email_Data!C:C,"Organic",0)</f>
        <v>0</v>
      </c>
      <c r="N1716">
        <f>_xlfn.XLOOKUP(Table1[[#This Row],[Filmmaker_ID]],Email_Data!$A:$A,Email_Data!$G:$G,"Not Found")</f>
        <v>16</v>
      </c>
    </row>
    <row r="1717" spans="1:14" x14ac:dyDescent="0.3">
      <c r="A1717" t="s">
        <v>3995</v>
      </c>
      <c r="B1717" t="s">
        <v>1337</v>
      </c>
      <c r="C1717" t="s">
        <v>6287</v>
      </c>
      <c r="D1717" t="s">
        <v>6303</v>
      </c>
      <c r="E1717" t="str">
        <f t="shared" si="130"/>
        <v>Canada</v>
      </c>
      <c r="F1717" s="1">
        <f t="shared" si="131"/>
        <v>50</v>
      </c>
      <c r="G1717">
        <v>0.3</v>
      </c>
      <c r="H1717" s="1">
        <f t="shared" si="132"/>
        <v>35</v>
      </c>
      <c r="I1717" s="3">
        <v>45857</v>
      </c>
      <c r="J1717" s="3" t="str">
        <f t="shared" si="133"/>
        <v>Sat</v>
      </c>
      <c r="K1717" s="2">
        <v>0.66180555555555554</v>
      </c>
      <c r="L1717">
        <f t="shared" si="134"/>
        <v>15</v>
      </c>
      <c r="M1717">
        <f>_xlfn.XLOOKUP(B1717,Email_Data!A:A,Email_Data!C:C,"Organic",0)</f>
        <v>0</v>
      </c>
      <c r="N1717">
        <f>_xlfn.XLOOKUP(Table1[[#This Row],[Filmmaker_ID]],Email_Data!$A:$A,Email_Data!$G:$G,"Not Found")</f>
        <v>7</v>
      </c>
    </row>
    <row r="1718" spans="1:14" x14ac:dyDescent="0.3">
      <c r="A1718" t="s">
        <v>3996</v>
      </c>
      <c r="B1718" t="s">
        <v>698</v>
      </c>
      <c r="C1718" t="s">
        <v>6283</v>
      </c>
      <c r="D1718" t="s">
        <v>6295</v>
      </c>
      <c r="E1718" t="str">
        <f t="shared" si="130"/>
        <v>United States</v>
      </c>
      <c r="F1718" s="1">
        <f t="shared" si="131"/>
        <v>80</v>
      </c>
      <c r="G1718">
        <v>0.3</v>
      </c>
      <c r="H1718" s="1">
        <f t="shared" si="132"/>
        <v>56</v>
      </c>
      <c r="I1718" s="3">
        <v>45863</v>
      </c>
      <c r="J1718" s="3" t="str">
        <f t="shared" si="133"/>
        <v>Fri</v>
      </c>
      <c r="K1718" s="2">
        <v>0.68819444444444444</v>
      </c>
      <c r="L1718">
        <f t="shared" si="134"/>
        <v>16</v>
      </c>
      <c r="M1718">
        <f>_xlfn.XLOOKUP(B1718,Email_Data!A:A,Email_Data!C:C,"Organic",0)</f>
        <v>0</v>
      </c>
      <c r="N1718">
        <f>_xlfn.XLOOKUP(Table1[[#This Row],[Filmmaker_ID]],Email_Data!$A:$A,Email_Data!$G:$G,"Not Found")</f>
        <v>17</v>
      </c>
    </row>
    <row r="1719" spans="1:14" x14ac:dyDescent="0.3">
      <c r="A1719" t="s">
        <v>3997</v>
      </c>
      <c r="B1719" t="s">
        <v>1338</v>
      </c>
      <c r="C1719" t="s">
        <v>6282</v>
      </c>
      <c r="D1719" t="s">
        <v>6309</v>
      </c>
      <c r="E1719" t="str">
        <f t="shared" si="130"/>
        <v>France</v>
      </c>
      <c r="F1719" s="1">
        <f t="shared" si="131"/>
        <v>70</v>
      </c>
      <c r="G1719">
        <v>0.3</v>
      </c>
      <c r="H1719" s="1">
        <f t="shared" si="132"/>
        <v>49</v>
      </c>
      <c r="I1719" s="3">
        <v>45861</v>
      </c>
      <c r="J1719" s="3" t="str">
        <f t="shared" si="133"/>
        <v>Wed</v>
      </c>
      <c r="K1719" s="2">
        <v>0.54166666666666663</v>
      </c>
      <c r="L1719">
        <f t="shared" si="134"/>
        <v>13</v>
      </c>
      <c r="M1719" t="str">
        <f>_xlfn.XLOOKUP(B1719,Email_Data!A:A,Email_Data!C:C,"Organic",0)</f>
        <v>Organic</v>
      </c>
      <c r="N1719" t="str">
        <f>_xlfn.XLOOKUP(Table1[[#This Row],[Filmmaker_ID]],Email_Data!$A:$A,Email_Data!$G:$G,"Not Found")</f>
        <v>Not Found</v>
      </c>
    </row>
    <row r="1720" spans="1:14" x14ac:dyDescent="0.3">
      <c r="A1720" t="s">
        <v>3998</v>
      </c>
      <c r="B1720" t="s">
        <v>1338</v>
      </c>
      <c r="C1720" t="s">
        <v>6284</v>
      </c>
      <c r="D1720" t="s">
        <v>6315</v>
      </c>
      <c r="E1720" t="str">
        <f t="shared" si="130"/>
        <v>Nigeria</v>
      </c>
      <c r="F1720" s="1">
        <f t="shared" si="131"/>
        <v>50</v>
      </c>
      <c r="G1720">
        <v>0.2</v>
      </c>
      <c r="H1720" s="1">
        <f t="shared" si="132"/>
        <v>40</v>
      </c>
      <c r="I1720" s="3">
        <v>45844</v>
      </c>
      <c r="J1720" s="3" t="str">
        <f t="shared" si="133"/>
        <v>Sun</v>
      </c>
      <c r="K1720" s="2">
        <v>0.72569444444444442</v>
      </c>
      <c r="L1720">
        <f t="shared" si="134"/>
        <v>17</v>
      </c>
      <c r="M1720" t="str">
        <f>_xlfn.XLOOKUP(B1720,Email_Data!A:A,Email_Data!C:C,"Organic",0)</f>
        <v>Organic</v>
      </c>
      <c r="N1720" t="str">
        <f>_xlfn.XLOOKUP(Table1[[#This Row],[Filmmaker_ID]],Email_Data!$A:$A,Email_Data!$G:$G,"Not Found")</f>
        <v>Not Found</v>
      </c>
    </row>
    <row r="1721" spans="1:14" x14ac:dyDescent="0.3">
      <c r="A1721" t="s">
        <v>3999</v>
      </c>
      <c r="B1721" t="s">
        <v>1339</v>
      </c>
      <c r="C1721" t="s">
        <v>6289</v>
      </c>
      <c r="D1721" t="s">
        <v>6301</v>
      </c>
      <c r="E1721" t="str">
        <f t="shared" si="130"/>
        <v>Germany</v>
      </c>
      <c r="F1721" s="1">
        <f t="shared" si="131"/>
        <v>50</v>
      </c>
      <c r="G1721">
        <v>0.2</v>
      </c>
      <c r="H1721" s="1">
        <f t="shared" si="132"/>
        <v>40</v>
      </c>
      <c r="I1721" s="3">
        <v>45859</v>
      </c>
      <c r="J1721" s="3" t="str">
        <f t="shared" si="133"/>
        <v>Mon</v>
      </c>
      <c r="K1721" s="2">
        <v>0.4548611111111111</v>
      </c>
      <c r="L1721">
        <f t="shared" si="134"/>
        <v>10</v>
      </c>
      <c r="M1721">
        <f>_xlfn.XLOOKUP(B1721,Email_Data!A:A,Email_Data!C:C,"Organic",0)</f>
        <v>0</v>
      </c>
      <c r="N1721">
        <f>_xlfn.XLOOKUP(Table1[[#This Row],[Filmmaker_ID]],Email_Data!$A:$A,Email_Data!$G:$G,"Not Found")</f>
        <v>15</v>
      </c>
    </row>
    <row r="1722" spans="1:14" x14ac:dyDescent="0.3">
      <c r="A1722" t="s">
        <v>4000</v>
      </c>
      <c r="B1722" t="s">
        <v>1340</v>
      </c>
      <c r="C1722" t="s">
        <v>6281</v>
      </c>
      <c r="D1722" t="s">
        <v>6301</v>
      </c>
      <c r="E1722" t="str">
        <f t="shared" si="130"/>
        <v>Germany</v>
      </c>
      <c r="F1722" s="1">
        <f t="shared" si="131"/>
        <v>70</v>
      </c>
      <c r="G1722">
        <v>0.1</v>
      </c>
      <c r="H1722" s="1">
        <f t="shared" si="132"/>
        <v>63</v>
      </c>
      <c r="I1722" s="3">
        <v>45850</v>
      </c>
      <c r="J1722" s="3" t="str">
        <f t="shared" si="133"/>
        <v>Sat</v>
      </c>
      <c r="K1722" s="2">
        <v>0.42499999999999999</v>
      </c>
      <c r="L1722">
        <f t="shared" si="134"/>
        <v>10</v>
      </c>
      <c r="M1722">
        <f>_xlfn.XLOOKUP(B1722,Email_Data!A:A,Email_Data!C:C,"Organic",0)</f>
        <v>0</v>
      </c>
      <c r="N1722">
        <f>_xlfn.XLOOKUP(Table1[[#This Row],[Filmmaker_ID]],Email_Data!$A:$A,Email_Data!$G:$G,"Not Found")</f>
        <v>11</v>
      </c>
    </row>
    <row r="1723" spans="1:14" x14ac:dyDescent="0.3">
      <c r="A1723" t="s">
        <v>4001</v>
      </c>
      <c r="B1723" t="s">
        <v>1341</v>
      </c>
      <c r="C1723" t="s">
        <v>6291</v>
      </c>
      <c r="D1723" t="s">
        <v>6311</v>
      </c>
      <c r="E1723" t="str">
        <f t="shared" si="130"/>
        <v>Mexico</v>
      </c>
      <c r="F1723" s="1">
        <f t="shared" si="131"/>
        <v>50</v>
      </c>
      <c r="G1723">
        <v>0.3</v>
      </c>
      <c r="H1723" s="1">
        <f t="shared" si="132"/>
        <v>35</v>
      </c>
      <c r="I1723" s="3">
        <v>45850</v>
      </c>
      <c r="J1723" s="3" t="str">
        <f t="shared" si="133"/>
        <v>Sat</v>
      </c>
      <c r="K1723" s="2">
        <v>0.72916666666666663</v>
      </c>
      <c r="L1723">
        <f t="shared" si="134"/>
        <v>17</v>
      </c>
      <c r="M1723" t="str">
        <f>_xlfn.XLOOKUP(B1723,Email_Data!A:A,Email_Data!C:C,"Organic",0)</f>
        <v>Organic</v>
      </c>
      <c r="N1723" t="str">
        <f>_xlfn.XLOOKUP(Table1[[#This Row],[Filmmaker_ID]],Email_Data!$A:$A,Email_Data!$G:$G,"Not Found")</f>
        <v>Not Found</v>
      </c>
    </row>
    <row r="1724" spans="1:14" x14ac:dyDescent="0.3">
      <c r="A1724" t="s">
        <v>4002</v>
      </c>
      <c r="B1724" t="s">
        <v>206</v>
      </c>
      <c r="C1724" t="s">
        <v>6285</v>
      </c>
      <c r="D1724" t="s">
        <v>6311</v>
      </c>
      <c r="E1724" t="str">
        <f t="shared" si="130"/>
        <v>Mexico</v>
      </c>
      <c r="F1724" s="1">
        <f t="shared" si="131"/>
        <v>50</v>
      </c>
      <c r="G1724">
        <v>0</v>
      </c>
      <c r="H1724" s="1">
        <f t="shared" si="132"/>
        <v>50</v>
      </c>
      <c r="I1724" s="3">
        <v>45860</v>
      </c>
      <c r="J1724" s="3" t="str">
        <f t="shared" si="133"/>
        <v>Tue</v>
      </c>
      <c r="K1724" s="2">
        <v>0.40833333333333333</v>
      </c>
      <c r="L1724">
        <f t="shared" si="134"/>
        <v>9</v>
      </c>
      <c r="M1724">
        <f>_xlfn.XLOOKUP(B1724,Email_Data!A:A,Email_Data!C:C,"Organic",0)</f>
        <v>1</v>
      </c>
      <c r="N1724">
        <f>_xlfn.XLOOKUP(Table1[[#This Row],[Filmmaker_ID]],Email_Data!$A:$A,Email_Data!$G:$G,"Not Found")</f>
        <v>7</v>
      </c>
    </row>
    <row r="1725" spans="1:14" x14ac:dyDescent="0.3">
      <c r="A1725" t="s">
        <v>4003</v>
      </c>
      <c r="B1725" t="s">
        <v>1342</v>
      </c>
      <c r="C1725" t="s">
        <v>6292</v>
      </c>
      <c r="D1725" t="s">
        <v>6301</v>
      </c>
      <c r="E1725" t="str">
        <f t="shared" si="130"/>
        <v>Germany</v>
      </c>
      <c r="F1725" s="1">
        <f t="shared" si="131"/>
        <v>80</v>
      </c>
      <c r="G1725">
        <v>0</v>
      </c>
      <c r="H1725" s="1">
        <f t="shared" si="132"/>
        <v>80</v>
      </c>
      <c r="I1725" s="3">
        <v>45877</v>
      </c>
      <c r="J1725" s="3" t="str">
        <f t="shared" si="133"/>
        <v>Fri</v>
      </c>
      <c r="K1725" s="2">
        <v>0.58472222222222225</v>
      </c>
      <c r="L1725">
        <f t="shared" si="134"/>
        <v>14</v>
      </c>
      <c r="M1725">
        <f>_xlfn.XLOOKUP(B1725,Email_Data!A:A,Email_Data!C:C,"Organic",0)</f>
        <v>0</v>
      </c>
      <c r="N1725">
        <f>_xlfn.XLOOKUP(Table1[[#This Row],[Filmmaker_ID]],Email_Data!$A:$A,Email_Data!$G:$G,"Not Found")</f>
        <v>8</v>
      </c>
    </row>
    <row r="1726" spans="1:14" x14ac:dyDescent="0.3">
      <c r="A1726" t="s">
        <v>4004</v>
      </c>
      <c r="B1726" t="s">
        <v>45</v>
      </c>
      <c r="C1726" t="s">
        <v>6285</v>
      </c>
      <c r="D1726" t="s">
        <v>6317</v>
      </c>
      <c r="E1726" t="str">
        <f t="shared" si="130"/>
        <v>Others</v>
      </c>
      <c r="F1726" s="1">
        <f t="shared" si="131"/>
        <v>50</v>
      </c>
      <c r="G1726">
        <v>0</v>
      </c>
      <c r="H1726" s="1">
        <f t="shared" si="132"/>
        <v>50</v>
      </c>
      <c r="I1726" s="3">
        <v>45856</v>
      </c>
      <c r="J1726" s="3" t="str">
        <f t="shared" si="133"/>
        <v>Fri</v>
      </c>
      <c r="K1726" s="2">
        <v>0.55138888888888893</v>
      </c>
      <c r="L1726">
        <f t="shared" si="134"/>
        <v>13</v>
      </c>
      <c r="M1726">
        <f>_xlfn.XLOOKUP(B1726,Email_Data!A:A,Email_Data!C:C,"Organic",0)</f>
        <v>0</v>
      </c>
      <c r="N1726">
        <f>_xlfn.XLOOKUP(Table1[[#This Row],[Filmmaker_ID]],Email_Data!$A:$A,Email_Data!$G:$G,"Not Found")</f>
        <v>17</v>
      </c>
    </row>
    <row r="1727" spans="1:14" x14ac:dyDescent="0.3">
      <c r="A1727" t="s">
        <v>4005</v>
      </c>
      <c r="B1727" t="s">
        <v>1343</v>
      </c>
      <c r="C1727" t="s">
        <v>6292</v>
      </c>
      <c r="D1727" t="s">
        <v>6311</v>
      </c>
      <c r="E1727" t="str">
        <f t="shared" si="130"/>
        <v>Mexico</v>
      </c>
      <c r="F1727" s="1">
        <f t="shared" si="131"/>
        <v>80</v>
      </c>
      <c r="G1727">
        <v>0.2</v>
      </c>
      <c r="H1727" s="1">
        <f t="shared" si="132"/>
        <v>64</v>
      </c>
      <c r="I1727" s="3">
        <v>45892</v>
      </c>
      <c r="J1727" s="3" t="str">
        <f t="shared" si="133"/>
        <v>Sat</v>
      </c>
      <c r="K1727" s="2">
        <v>0.65833333333333333</v>
      </c>
      <c r="L1727">
        <f t="shared" si="134"/>
        <v>15</v>
      </c>
      <c r="M1727">
        <f>_xlfn.XLOOKUP(B1727,Email_Data!A:A,Email_Data!C:C,"Organic",0)</f>
        <v>0</v>
      </c>
      <c r="N1727">
        <f>_xlfn.XLOOKUP(Table1[[#This Row],[Filmmaker_ID]],Email_Data!$A:$A,Email_Data!$G:$G,"Not Found")</f>
        <v>14</v>
      </c>
    </row>
    <row r="1728" spans="1:14" x14ac:dyDescent="0.3">
      <c r="A1728" t="s">
        <v>4006</v>
      </c>
      <c r="B1728" t="s">
        <v>1344</v>
      </c>
      <c r="C1728" t="s">
        <v>6281</v>
      </c>
      <c r="D1728" t="s">
        <v>6295</v>
      </c>
      <c r="E1728" t="str">
        <f t="shared" si="130"/>
        <v>United States</v>
      </c>
      <c r="F1728" s="1">
        <f t="shared" si="131"/>
        <v>70</v>
      </c>
      <c r="G1728">
        <v>0.3</v>
      </c>
      <c r="H1728" s="1">
        <f t="shared" si="132"/>
        <v>49</v>
      </c>
      <c r="I1728" s="3">
        <v>45871</v>
      </c>
      <c r="J1728" s="3" t="str">
        <f t="shared" si="133"/>
        <v>Sat</v>
      </c>
      <c r="K1728" s="2">
        <v>0.58333333333333337</v>
      </c>
      <c r="L1728">
        <f t="shared" si="134"/>
        <v>14</v>
      </c>
      <c r="M1728">
        <f>_xlfn.XLOOKUP(B1728,Email_Data!A:A,Email_Data!C:C,"Organic",0)</f>
        <v>0</v>
      </c>
      <c r="N1728">
        <f>_xlfn.XLOOKUP(Table1[[#This Row],[Filmmaker_ID]],Email_Data!$A:$A,Email_Data!$G:$G,"Not Found")</f>
        <v>18</v>
      </c>
    </row>
    <row r="1729" spans="1:14" x14ac:dyDescent="0.3">
      <c r="A1729" t="s">
        <v>4007</v>
      </c>
      <c r="B1729" t="s">
        <v>875</v>
      </c>
      <c r="C1729" t="s">
        <v>6289</v>
      </c>
      <c r="D1729" t="s">
        <v>6295</v>
      </c>
      <c r="E1729" t="str">
        <f t="shared" si="130"/>
        <v>United States</v>
      </c>
      <c r="F1729" s="1">
        <f t="shared" si="131"/>
        <v>50</v>
      </c>
      <c r="G1729">
        <v>0.2</v>
      </c>
      <c r="H1729" s="1">
        <f t="shared" si="132"/>
        <v>40</v>
      </c>
      <c r="I1729" s="3">
        <v>45865</v>
      </c>
      <c r="J1729" s="3" t="str">
        <f t="shared" si="133"/>
        <v>Sun</v>
      </c>
      <c r="K1729" s="2">
        <v>0.6479166666666667</v>
      </c>
      <c r="L1729">
        <f t="shared" si="134"/>
        <v>15</v>
      </c>
      <c r="M1729">
        <f>_xlfn.XLOOKUP(B1729,Email_Data!A:A,Email_Data!C:C,"Organic",0)</f>
        <v>0</v>
      </c>
      <c r="N1729">
        <f>_xlfn.XLOOKUP(Table1[[#This Row],[Filmmaker_ID]],Email_Data!$A:$A,Email_Data!$G:$G,"Not Found")</f>
        <v>19</v>
      </c>
    </row>
    <row r="1730" spans="1:14" x14ac:dyDescent="0.3">
      <c r="A1730" t="s">
        <v>4008</v>
      </c>
      <c r="B1730" t="s">
        <v>447</v>
      </c>
      <c r="C1730" t="s">
        <v>6282</v>
      </c>
      <c r="D1730" t="s">
        <v>6297</v>
      </c>
      <c r="E1730" t="str">
        <f t="shared" ref="E1730:E1793" si="135">VLOOKUP(D1730,CODECHECK,2,FALSE)</f>
        <v>India</v>
      </c>
      <c r="F1730" s="1">
        <f t="shared" ref="F1730:F1793" si="136">VLOOKUP(C1730,Pricelist,2,FALSE)</f>
        <v>70</v>
      </c>
      <c r="G1730">
        <v>0.1</v>
      </c>
      <c r="H1730" s="1">
        <f t="shared" ref="H1730:H1793" si="137">F1730-(G1730*F1730)</f>
        <v>63</v>
      </c>
      <c r="I1730" s="3">
        <v>45870</v>
      </c>
      <c r="J1730" s="3" t="str">
        <f t="shared" ref="J1730:J1793" si="138">TEXT(I1730,"ddd")</f>
        <v>Fri</v>
      </c>
      <c r="K1730" s="2">
        <v>0.6</v>
      </c>
      <c r="L1730">
        <f t="shared" ref="L1730:L1793" si="139">HOUR(K1730)</f>
        <v>14</v>
      </c>
      <c r="M1730">
        <f>_xlfn.XLOOKUP(B1730,Email_Data!A:A,Email_Data!C:C,"Organic",0)</f>
        <v>0</v>
      </c>
      <c r="N1730">
        <f>_xlfn.XLOOKUP(Table1[[#This Row],[Filmmaker_ID]],Email_Data!$A:$A,Email_Data!$G:$G,"Not Found")</f>
        <v>13</v>
      </c>
    </row>
    <row r="1731" spans="1:14" x14ac:dyDescent="0.3">
      <c r="A1731" t="s">
        <v>4009</v>
      </c>
      <c r="B1731" t="s">
        <v>1345</v>
      </c>
      <c r="C1731" t="s">
        <v>6283</v>
      </c>
      <c r="D1731" t="s">
        <v>6303</v>
      </c>
      <c r="E1731" t="str">
        <f t="shared" si="135"/>
        <v>Canada</v>
      </c>
      <c r="F1731" s="1">
        <f t="shared" si="136"/>
        <v>80</v>
      </c>
      <c r="G1731">
        <v>0.4</v>
      </c>
      <c r="H1731" s="1">
        <f t="shared" si="137"/>
        <v>48</v>
      </c>
      <c r="I1731" s="3">
        <v>45882</v>
      </c>
      <c r="J1731" s="3" t="str">
        <f t="shared" si="138"/>
        <v>Wed</v>
      </c>
      <c r="K1731" s="2">
        <v>0.51944444444444449</v>
      </c>
      <c r="L1731">
        <f t="shared" si="139"/>
        <v>12</v>
      </c>
      <c r="M1731">
        <f>_xlfn.XLOOKUP(B1731,Email_Data!A:A,Email_Data!C:C,"Organic",0)</f>
        <v>1</v>
      </c>
      <c r="N1731">
        <f>_xlfn.XLOOKUP(Table1[[#This Row],[Filmmaker_ID]],Email_Data!$A:$A,Email_Data!$G:$G,"Not Found")</f>
        <v>10</v>
      </c>
    </row>
    <row r="1732" spans="1:14" x14ac:dyDescent="0.3">
      <c r="A1732" t="s">
        <v>4010</v>
      </c>
      <c r="B1732" t="s">
        <v>1346</v>
      </c>
      <c r="C1732" t="s">
        <v>6286</v>
      </c>
      <c r="D1732" t="s">
        <v>6295</v>
      </c>
      <c r="E1732" t="str">
        <f t="shared" si="135"/>
        <v>United States</v>
      </c>
      <c r="F1732" s="1">
        <f t="shared" si="136"/>
        <v>50</v>
      </c>
      <c r="G1732">
        <v>0.3</v>
      </c>
      <c r="H1732" s="1">
        <f t="shared" si="137"/>
        <v>35</v>
      </c>
      <c r="I1732" s="3">
        <v>45847</v>
      </c>
      <c r="J1732" s="3" t="str">
        <f t="shared" si="138"/>
        <v>Wed</v>
      </c>
      <c r="K1732" s="2">
        <v>0.67986111111111114</v>
      </c>
      <c r="L1732">
        <f t="shared" si="139"/>
        <v>16</v>
      </c>
      <c r="M1732">
        <f>_xlfn.XLOOKUP(B1732,Email_Data!A:A,Email_Data!C:C,"Organic",0)</f>
        <v>0</v>
      </c>
      <c r="N1732">
        <f>_xlfn.XLOOKUP(Table1[[#This Row],[Filmmaker_ID]],Email_Data!$A:$A,Email_Data!$G:$G,"Not Found")</f>
        <v>7</v>
      </c>
    </row>
    <row r="1733" spans="1:14" x14ac:dyDescent="0.3">
      <c r="A1733" t="s">
        <v>4011</v>
      </c>
      <c r="B1733" t="s">
        <v>1347</v>
      </c>
      <c r="C1733" t="s">
        <v>6288</v>
      </c>
      <c r="D1733" t="s">
        <v>6297</v>
      </c>
      <c r="E1733" t="str">
        <f t="shared" si="135"/>
        <v>India</v>
      </c>
      <c r="F1733" s="1">
        <f t="shared" si="136"/>
        <v>70</v>
      </c>
      <c r="G1733">
        <v>0.3</v>
      </c>
      <c r="H1733" s="1">
        <f t="shared" si="137"/>
        <v>49</v>
      </c>
      <c r="I1733" s="3">
        <v>45870</v>
      </c>
      <c r="J1733" s="3" t="str">
        <f t="shared" si="138"/>
        <v>Fri</v>
      </c>
      <c r="K1733" s="2">
        <v>0.73750000000000004</v>
      </c>
      <c r="L1733">
        <f t="shared" si="139"/>
        <v>17</v>
      </c>
      <c r="M1733">
        <f>_xlfn.XLOOKUP(B1733,Email_Data!A:A,Email_Data!C:C,"Organic",0)</f>
        <v>0</v>
      </c>
      <c r="N1733">
        <f>_xlfn.XLOOKUP(Table1[[#This Row],[Filmmaker_ID]],Email_Data!$A:$A,Email_Data!$G:$G,"Not Found")</f>
        <v>16</v>
      </c>
    </row>
    <row r="1734" spans="1:14" x14ac:dyDescent="0.3">
      <c r="A1734" t="s">
        <v>4012</v>
      </c>
      <c r="B1734" t="s">
        <v>1065</v>
      </c>
      <c r="C1734" t="s">
        <v>6286</v>
      </c>
      <c r="D1734" t="s">
        <v>6303</v>
      </c>
      <c r="E1734" t="str">
        <f t="shared" si="135"/>
        <v>Canada</v>
      </c>
      <c r="F1734" s="1">
        <f t="shared" si="136"/>
        <v>50</v>
      </c>
      <c r="G1734">
        <v>0.3</v>
      </c>
      <c r="H1734" s="1">
        <f t="shared" si="137"/>
        <v>35</v>
      </c>
      <c r="I1734" s="3">
        <v>45896</v>
      </c>
      <c r="J1734" s="3" t="str">
        <f t="shared" si="138"/>
        <v>Wed</v>
      </c>
      <c r="K1734" s="2">
        <v>0.74027777777777781</v>
      </c>
      <c r="L1734">
        <f t="shared" si="139"/>
        <v>17</v>
      </c>
      <c r="M1734">
        <f>_xlfn.XLOOKUP(B1734,Email_Data!A:A,Email_Data!C:C,"Organic",0)</f>
        <v>0</v>
      </c>
      <c r="N1734">
        <f>_xlfn.XLOOKUP(Table1[[#This Row],[Filmmaker_ID]],Email_Data!$A:$A,Email_Data!$G:$G,"Not Found")</f>
        <v>15</v>
      </c>
    </row>
    <row r="1735" spans="1:14" x14ac:dyDescent="0.3">
      <c r="A1735" t="s">
        <v>4013</v>
      </c>
      <c r="B1735" t="s">
        <v>1348</v>
      </c>
      <c r="C1735" t="s">
        <v>6285</v>
      </c>
      <c r="D1735" t="s">
        <v>6297</v>
      </c>
      <c r="E1735" t="str">
        <f t="shared" si="135"/>
        <v>India</v>
      </c>
      <c r="F1735" s="1">
        <f t="shared" si="136"/>
        <v>50</v>
      </c>
      <c r="G1735">
        <v>0.3</v>
      </c>
      <c r="H1735" s="1">
        <f t="shared" si="137"/>
        <v>35</v>
      </c>
      <c r="I1735" s="3">
        <v>45866</v>
      </c>
      <c r="J1735" s="3" t="str">
        <f t="shared" si="138"/>
        <v>Mon</v>
      </c>
      <c r="K1735" s="2">
        <v>0.46111111111111114</v>
      </c>
      <c r="L1735">
        <f t="shared" si="139"/>
        <v>11</v>
      </c>
      <c r="M1735">
        <f>_xlfn.XLOOKUP(B1735,Email_Data!A:A,Email_Data!C:C,"Organic",0)</f>
        <v>1</v>
      </c>
      <c r="N1735">
        <f>_xlfn.XLOOKUP(Table1[[#This Row],[Filmmaker_ID]],Email_Data!$A:$A,Email_Data!$G:$G,"Not Found")</f>
        <v>18</v>
      </c>
    </row>
    <row r="1736" spans="1:14" x14ac:dyDescent="0.3">
      <c r="A1736" t="s">
        <v>4014</v>
      </c>
      <c r="B1736" t="s">
        <v>635</v>
      </c>
      <c r="C1736" t="s">
        <v>6283</v>
      </c>
      <c r="D1736" t="s">
        <v>6297</v>
      </c>
      <c r="E1736" t="str">
        <f t="shared" si="135"/>
        <v>India</v>
      </c>
      <c r="F1736" s="1">
        <f t="shared" si="136"/>
        <v>80</v>
      </c>
      <c r="G1736">
        <v>0.2</v>
      </c>
      <c r="H1736" s="1">
        <f t="shared" si="137"/>
        <v>64</v>
      </c>
      <c r="I1736" s="3">
        <v>45886</v>
      </c>
      <c r="J1736" s="3" t="str">
        <f t="shared" si="138"/>
        <v>Sun</v>
      </c>
      <c r="K1736" s="2">
        <v>0.50972222222222219</v>
      </c>
      <c r="L1736">
        <f t="shared" si="139"/>
        <v>12</v>
      </c>
      <c r="M1736">
        <f>_xlfn.XLOOKUP(B1736,Email_Data!A:A,Email_Data!C:C,"Organic",0)</f>
        <v>0</v>
      </c>
      <c r="N1736">
        <f>_xlfn.XLOOKUP(Table1[[#This Row],[Filmmaker_ID]],Email_Data!$A:$A,Email_Data!$G:$G,"Not Found")</f>
        <v>10</v>
      </c>
    </row>
    <row r="1737" spans="1:14" x14ac:dyDescent="0.3">
      <c r="A1737" t="s">
        <v>4015</v>
      </c>
      <c r="B1737" t="s">
        <v>991</v>
      </c>
      <c r="C1737" t="s">
        <v>6289</v>
      </c>
      <c r="D1737" t="s">
        <v>6317</v>
      </c>
      <c r="E1737" t="str">
        <f t="shared" si="135"/>
        <v>Others</v>
      </c>
      <c r="F1737" s="1">
        <f t="shared" si="136"/>
        <v>50</v>
      </c>
      <c r="G1737">
        <v>0.3</v>
      </c>
      <c r="H1737" s="1">
        <f t="shared" si="137"/>
        <v>35</v>
      </c>
      <c r="I1737" s="3">
        <v>45871</v>
      </c>
      <c r="J1737" s="3" t="str">
        <f t="shared" si="138"/>
        <v>Sat</v>
      </c>
      <c r="K1737" s="2">
        <v>0.57361111111111107</v>
      </c>
      <c r="L1737">
        <f t="shared" si="139"/>
        <v>13</v>
      </c>
      <c r="M1737" t="str">
        <f>_xlfn.XLOOKUP(B1737,Email_Data!A:A,Email_Data!C:C,"Organic",0)</f>
        <v>Organic</v>
      </c>
      <c r="N1737" t="str">
        <f>_xlfn.XLOOKUP(Table1[[#This Row],[Filmmaker_ID]],Email_Data!$A:$A,Email_Data!$G:$G,"Not Found")</f>
        <v>Not Found</v>
      </c>
    </row>
    <row r="1738" spans="1:14" x14ac:dyDescent="0.3">
      <c r="A1738" t="s">
        <v>4016</v>
      </c>
      <c r="B1738" t="s">
        <v>202</v>
      </c>
      <c r="C1738" t="s">
        <v>6283</v>
      </c>
      <c r="D1738" t="s">
        <v>6295</v>
      </c>
      <c r="E1738" t="str">
        <f t="shared" si="135"/>
        <v>United States</v>
      </c>
      <c r="F1738" s="1">
        <f t="shared" si="136"/>
        <v>80</v>
      </c>
      <c r="G1738">
        <v>0.2</v>
      </c>
      <c r="H1738" s="1">
        <f t="shared" si="137"/>
        <v>64</v>
      </c>
      <c r="I1738" s="3">
        <v>45866</v>
      </c>
      <c r="J1738" s="3" t="str">
        <f t="shared" si="138"/>
        <v>Mon</v>
      </c>
      <c r="K1738" s="2">
        <v>0.57777777777777772</v>
      </c>
      <c r="L1738">
        <f t="shared" si="139"/>
        <v>13</v>
      </c>
      <c r="M1738">
        <f>_xlfn.XLOOKUP(B1738,Email_Data!A:A,Email_Data!C:C,"Organic",0)</f>
        <v>0</v>
      </c>
      <c r="N1738">
        <f>_xlfn.XLOOKUP(Table1[[#This Row],[Filmmaker_ID]],Email_Data!$A:$A,Email_Data!$G:$G,"Not Found")</f>
        <v>7</v>
      </c>
    </row>
    <row r="1739" spans="1:14" x14ac:dyDescent="0.3">
      <c r="A1739" t="s">
        <v>4017</v>
      </c>
      <c r="B1739" t="s">
        <v>1349</v>
      </c>
      <c r="C1739" t="s">
        <v>6286</v>
      </c>
      <c r="D1739" t="s">
        <v>6317</v>
      </c>
      <c r="E1739" t="str">
        <f t="shared" si="135"/>
        <v>Others</v>
      </c>
      <c r="F1739" s="1">
        <f t="shared" si="136"/>
        <v>50</v>
      </c>
      <c r="G1739">
        <v>0</v>
      </c>
      <c r="H1739" s="1">
        <f t="shared" si="137"/>
        <v>50</v>
      </c>
      <c r="I1739" s="3">
        <v>45842</v>
      </c>
      <c r="J1739" s="3" t="str">
        <f t="shared" si="138"/>
        <v>Fri</v>
      </c>
      <c r="K1739" s="2">
        <v>0.52013888888888893</v>
      </c>
      <c r="L1739">
        <f t="shared" si="139"/>
        <v>12</v>
      </c>
      <c r="M1739" t="str">
        <f>_xlfn.XLOOKUP(B1739,Email_Data!A:A,Email_Data!C:C,"Organic",0)</f>
        <v>Organic</v>
      </c>
      <c r="N1739" t="str">
        <f>_xlfn.XLOOKUP(Table1[[#This Row],[Filmmaker_ID]],Email_Data!$A:$A,Email_Data!$G:$G,"Not Found")</f>
        <v>Not Found</v>
      </c>
    </row>
    <row r="1740" spans="1:14" x14ac:dyDescent="0.3">
      <c r="A1740" t="s">
        <v>4018</v>
      </c>
      <c r="B1740" t="s">
        <v>1350</v>
      </c>
      <c r="C1740" t="s">
        <v>6282</v>
      </c>
      <c r="D1740" t="s">
        <v>6313</v>
      </c>
      <c r="E1740" t="str">
        <f t="shared" si="135"/>
        <v>South Korea</v>
      </c>
      <c r="F1740" s="1">
        <f t="shared" si="136"/>
        <v>70</v>
      </c>
      <c r="G1740">
        <v>0</v>
      </c>
      <c r="H1740" s="1">
        <f t="shared" si="137"/>
        <v>70</v>
      </c>
      <c r="I1740" s="3">
        <v>45868</v>
      </c>
      <c r="J1740" s="3" t="str">
        <f t="shared" si="138"/>
        <v>Wed</v>
      </c>
      <c r="K1740" s="2">
        <v>0.73611111111111116</v>
      </c>
      <c r="L1740">
        <f t="shared" si="139"/>
        <v>17</v>
      </c>
      <c r="M1740">
        <f>_xlfn.XLOOKUP(B1740,Email_Data!A:A,Email_Data!C:C,"Organic",0)</f>
        <v>0</v>
      </c>
      <c r="N1740">
        <f>_xlfn.XLOOKUP(Table1[[#This Row],[Filmmaker_ID]],Email_Data!$A:$A,Email_Data!$G:$G,"Not Found")</f>
        <v>8</v>
      </c>
    </row>
    <row r="1741" spans="1:14" x14ac:dyDescent="0.3">
      <c r="A1741" t="s">
        <v>4019</v>
      </c>
      <c r="B1741" t="s">
        <v>1149</v>
      </c>
      <c r="C1741" t="s">
        <v>6285</v>
      </c>
      <c r="D1741" t="s">
        <v>6301</v>
      </c>
      <c r="E1741" t="str">
        <f t="shared" si="135"/>
        <v>Germany</v>
      </c>
      <c r="F1741" s="1">
        <f t="shared" si="136"/>
        <v>50</v>
      </c>
      <c r="G1741">
        <v>0.2</v>
      </c>
      <c r="H1741" s="1">
        <f t="shared" si="137"/>
        <v>40</v>
      </c>
      <c r="I1741" s="3">
        <v>45887</v>
      </c>
      <c r="J1741" s="3" t="str">
        <f t="shared" si="138"/>
        <v>Mon</v>
      </c>
      <c r="K1741" s="2">
        <v>0.4284722222222222</v>
      </c>
      <c r="L1741">
        <f t="shared" si="139"/>
        <v>10</v>
      </c>
      <c r="M1741">
        <f>_xlfn.XLOOKUP(B1741,Email_Data!A:A,Email_Data!C:C,"Organic",0)</f>
        <v>0</v>
      </c>
      <c r="N1741">
        <f>_xlfn.XLOOKUP(Table1[[#This Row],[Filmmaker_ID]],Email_Data!$A:$A,Email_Data!$G:$G,"Not Found")</f>
        <v>14</v>
      </c>
    </row>
    <row r="1742" spans="1:14" x14ac:dyDescent="0.3">
      <c r="A1742" t="s">
        <v>4020</v>
      </c>
      <c r="B1742" t="s">
        <v>666</v>
      </c>
      <c r="C1742" t="s">
        <v>6284</v>
      </c>
      <c r="D1742" t="s">
        <v>6299</v>
      </c>
      <c r="E1742" t="str">
        <f t="shared" si="135"/>
        <v>United Kingdom</v>
      </c>
      <c r="F1742" s="1">
        <f t="shared" si="136"/>
        <v>50</v>
      </c>
      <c r="G1742">
        <v>0.4</v>
      </c>
      <c r="H1742" s="1">
        <f t="shared" si="137"/>
        <v>30</v>
      </c>
      <c r="I1742" s="3">
        <v>45895</v>
      </c>
      <c r="J1742" s="3" t="str">
        <f t="shared" si="138"/>
        <v>Tue</v>
      </c>
      <c r="K1742" s="2">
        <v>0.68333333333333335</v>
      </c>
      <c r="L1742">
        <f t="shared" si="139"/>
        <v>16</v>
      </c>
      <c r="M1742">
        <f>_xlfn.XLOOKUP(B1742,Email_Data!A:A,Email_Data!C:C,"Organic",0)</f>
        <v>0</v>
      </c>
      <c r="N1742">
        <f>_xlfn.XLOOKUP(Table1[[#This Row],[Filmmaker_ID]],Email_Data!$A:$A,Email_Data!$G:$G,"Not Found")</f>
        <v>19</v>
      </c>
    </row>
    <row r="1743" spans="1:14" x14ac:dyDescent="0.3">
      <c r="A1743" t="s">
        <v>4021</v>
      </c>
      <c r="B1743" t="s">
        <v>1351</v>
      </c>
      <c r="C1743" t="s">
        <v>6282</v>
      </c>
      <c r="D1743" t="s">
        <v>6299</v>
      </c>
      <c r="E1743" t="str">
        <f t="shared" si="135"/>
        <v>United Kingdom</v>
      </c>
      <c r="F1743" s="1">
        <f t="shared" si="136"/>
        <v>70</v>
      </c>
      <c r="G1743">
        <v>0.3</v>
      </c>
      <c r="H1743" s="1">
        <f t="shared" si="137"/>
        <v>49</v>
      </c>
      <c r="I1743" s="3">
        <v>45885</v>
      </c>
      <c r="J1743" s="3" t="str">
        <f t="shared" si="138"/>
        <v>Sat</v>
      </c>
      <c r="K1743" s="2">
        <v>0.44513888888888886</v>
      </c>
      <c r="L1743">
        <f t="shared" si="139"/>
        <v>10</v>
      </c>
      <c r="M1743">
        <f>_xlfn.XLOOKUP(B1743,Email_Data!A:A,Email_Data!C:C,"Organic",0)</f>
        <v>0</v>
      </c>
      <c r="N1743">
        <f>_xlfn.XLOOKUP(Table1[[#This Row],[Filmmaker_ID]],Email_Data!$A:$A,Email_Data!$G:$G,"Not Found")</f>
        <v>15</v>
      </c>
    </row>
    <row r="1744" spans="1:14" x14ac:dyDescent="0.3">
      <c r="A1744" t="s">
        <v>4022</v>
      </c>
      <c r="B1744" t="s">
        <v>1352</v>
      </c>
      <c r="C1744" t="s">
        <v>6291</v>
      </c>
      <c r="D1744" t="s">
        <v>6313</v>
      </c>
      <c r="E1744" t="str">
        <f t="shared" si="135"/>
        <v>South Korea</v>
      </c>
      <c r="F1744" s="1">
        <f t="shared" si="136"/>
        <v>50</v>
      </c>
      <c r="G1744">
        <v>0</v>
      </c>
      <c r="H1744" s="1">
        <f t="shared" si="137"/>
        <v>50</v>
      </c>
      <c r="I1744" s="3">
        <v>45863</v>
      </c>
      <c r="J1744" s="3" t="str">
        <f t="shared" si="138"/>
        <v>Fri</v>
      </c>
      <c r="K1744" s="2">
        <v>0.50277777777777777</v>
      </c>
      <c r="L1744">
        <f t="shared" si="139"/>
        <v>12</v>
      </c>
      <c r="M1744">
        <f>_xlfn.XLOOKUP(B1744,Email_Data!A:A,Email_Data!C:C,"Organic",0)</f>
        <v>0</v>
      </c>
      <c r="N1744">
        <f>_xlfn.XLOOKUP(Table1[[#This Row],[Filmmaker_ID]],Email_Data!$A:$A,Email_Data!$G:$G,"Not Found")</f>
        <v>17</v>
      </c>
    </row>
    <row r="1745" spans="1:14" x14ac:dyDescent="0.3">
      <c r="A1745" t="s">
        <v>4023</v>
      </c>
      <c r="B1745" t="s">
        <v>1353</v>
      </c>
      <c r="C1745" t="s">
        <v>6289</v>
      </c>
      <c r="D1745" t="s">
        <v>6315</v>
      </c>
      <c r="E1745" t="str">
        <f t="shared" si="135"/>
        <v>Nigeria</v>
      </c>
      <c r="F1745" s="1">
        <f t="shared" si="136"/>
        <v>50</v>
      </c>
      <c r="G1745">
        <v>0.3</v>
      </c>
      <c r="H1745" s="1">
        <f t="shared" si="137"/>
        <v>35</v>
      </c>
      <c r="I1745" s="3">
        <v>45844</v>
      </c>
      <c r="J1745" s="3" t="str">
        <f t="shared" si="138"/>
        <v>Sun</v>
      </c>
      <c r="K1745" s="2">
        <v>0.37708333333333333</v>
      </c>
      <c r="L1745">
        <f t="shared" si="139"/>
        <v>9</v>
      </c>
      <c r="M1745">
        <f>_xlfn.XLOOKUP(B1745,Email_Data!A:A,Email_Data!C:C,"Organic",0)</f>
        <v>0</v>
      </c>
      <c r="N1745">
        <f>_xlfn.XLOOKUP(Table1[[#This Row],[Filmmaker_ID]],Email_Data!$A:$A,Email_Data!$G:$G,"Not Found")</f>
        <v>10</v>
      </c>
    </row>
    <row r="1746" spans="1:14" x14ac:dyDescent="0.3">
      <c r="A1746" t="s">
        <v>4024</v>
      </c>
      <c r="B1746" t="s">
        <v>1035</v>
      </c>
      <c r="C1746" t="s">
        <v>6290</v>
      </c>
      <c r="D1746" t="s">
        <v>6301</v>
      </c>
      <c r="E1746" t="str">
        <f t="shared" si="135"/>
        <v>Germany</v>
      </c>
      <c r="F1746" s="1">
        <f t="shared" si="136"/>
        <v>50</v>
      </c>
      <c r="G1746">
        <v>0.1</v>
      </c>
      <c r="H1746" s="1">
        <f t="shared" si="137"/>
        <v>45</v>
      </c>
      <c r="I1746" s="3">
        <v>45840</v>
      </c>
      <c r="J1746" s="3" t="str">
        <f t="shared" si="138"/>
        <v>Wed</v>
      </c>
      <c r="K1746" s="2">
        <v>0.5805555555555556</v>
      </c>
      <c r="L1746">
        <f t="shared" si="139"/>
        <v>13</v>
      </c>
      <c r="M1746">
        <f>_xlfn.XLOOKUP(B1746,Email_Data!A:A,Email_Data!C:C,"Organic",0)</f>
        <v>0</v>
      </c>
      <c r="N1746">
        <f>_xlfn.XLOOKUP(Table1[[#This Row],[Filmmaker_ID]],Email_Data!$A:$A,Email_Data!$G:$G,"Not Found")</f>
        <v>7</v>
      </c>
    </row>
    <row r="1747" spans="1:14" x14ac:dyDescent="0.3">
      <c r="A1747" t="s">
        <v>4025</v>
      </c>
      <c r="B1747" t="s">
        <v>382</v>
      </c>
      <c r="C1747" t="s">
        <v>6289</v>
      </c>
      <c r="D1747" t="s">
        <v>6313</v>
      </c>
      <c r="E1747" t="str">
        <f t="shared" si="135"/>
        <v>South Korea</v>
      </c>
      <c r="F1747" s="1">
        <f t="shared" si="136"/>
        <v>50</v>
      </c>
      <c r="G1747">
        <v>0</v>
      </c>
      <c r="H1747" s="1">
        <f t="shared" si="137"/>
        <v>50</v>
      </c>
      <c r="I1747" s="3">
        <v>45896</v>
      </c>
      <c r="J1747" s="3" t="str">
        <f t="shared" si="138"/>
        <v>Wed</v>
      </c>
      <c r="K1747" s="2">
        <v>0.62916666666666665</v>
      </c>
      <c r="L1747">
        <f t="shared" si="139"/>
        <v>15</v>
      </c>
      <c r="M1747">
        <f>_xlfn.XLOOKUP(B1747,Email_Data!A:A,Email_Data!C:C,"Organic",0)</f>
        <v>0</v>
      </c>
      <c r="N1747">
        <f>_xlfn.XLOOKUP(Table1[[#This Row],[Filmmaker_ID]],Email_Data!$A:$A,Email_Data!$G:$G,"Not Found")</f>
        <v>12</v>
      </c>
    </row>
    <row r="1748" spans="1:14" x14ac:dyDescent="0.3">
      <c r="A1748" t="s">
        <v>4026</v>
      </c>
      <c r="B1748" t="s">
        <v>1354</v>
      </c>
      <c r="C1748" t="s">
        <v>6284</v>
      </c>
      <c r="D1748" t="s">
        <v>6295</v>
      </c>
      <c r="E1748" t="str">
        <f t="shared" si="135"/>
        <v>United States</v>
      </c>
      <c r="F1748" s="1">
        <f t="shared" si="136"/>
        <v>50</v>
      </c>
      <c r="G1748">
        <v>0.3</v>
      </c>
      <c r="H1748" s="1">
        <f t="shared" si="137"/>
        <v>35</v>
      </c>
      <c r="I1748" s="3">
        <v>45871</v>
      </c>
      <c r="J1748" s="3" t="str">
        <f t="shared" si="138"/>
        <v>Sat</v>
      </c>
      <c r="K1748" s="2">
        <v>0.48680555555555555</v>
      </c>
      <c r="L1748">
        <f t="shared" si="139"/>
        <v>11</v>
      </c>
      <c r="M1748">
        <f>_xlfn.XLOOKUP(B1748,Email_Data!A:A,Email_Data!C:C,"Organic",0)</f>
        <v>0</v>
      </c>
      <c r="N1748">
        <f>_xlfn.XLOOKUP(Table1[[#This Row],[Filmmaker_ID]],Email_Data!$A:$A,Email_Data!$G:$G,"Not Found")</f>
        <v>19</v>
      </c>
    </row>
    <row r="1749" spans="1:14" x14ac:dyDescent="0.3">
      <c r="A1749" t="s">
        <v>4027</v>
      </c>
      <c r="B1749" t="s">
        <v>354</v>
      </c>
      <c r="C1749" t="s">
        <v>6291</v>
      </c>
      <c r="D1749" t="s">
        <v>6301</v>
      </c>
      <c r="E1749" t="str">
        <f t="shared" si="135"/>
        <v>Germany</v>
      </c>
      <c r="F1749" s="1">
        <f t="shared" si="136"/>
        <v>50</v>
      </c>
      <c r="G1749">
        <v>0.3</v>
      </c>
      <c r="H1749" s="1">
        <f t="shared" si="137"/>
        <v>35</v>
      </c>
      <c r="I1749" s="3">
        <v>45851</v>
      </c>
      <c r="J1749" s="3" t="str">
        <f t="shared" si="138"/>
        <v>Sun</v>
      </c>
      <c r="K1749" s="2">
        <v>0.49444444444444446</v>
      </c>
      <c r="L1749">
        <f t="shared" si="139"/>
        <v>11</v>
      </c>
      <c r="M1749">
        <f>_xlfn.XLOOKUP(B1749,Email_Data!A:A,Email_Data!C:C,"Organic",0)</f>
        <v>0</v>
      </c>
      <c r="N1749">
        <f>_xlfn.XLOOKUP(Table1[[#This Row],[Filmmaker_ID]],Email_Data!$A:$A,Email_Data!$G:$G,"Not Found")</f>
        <v>15</v>
      </c>
    </row>
    <row r="1750" spans="1:14" x14ac:dyDescent="0.3">
      <c r="A1750" t="s">
        <v>4028</v>
      </c>
      <c r="B1750" t="s">
        <v>1355</v>
      </c>
      <c r="C1750" t="s">
        <v>6284</v>
      </c>
      <c r="D1750" t="s">
        <v>6303</v>
      </c>
      <c r="E1750" t="str">
        <f t="shared" si="135"/>
        <v>Canada</v>
      </c>
      <c r="F1750" s="1">
        <f t="shared" si="136"/>
        <v>50</v>
      </c>
      <c r="G1750">
        <v>0.3</v>
      </c>
      <c r="H1750" s="1">
        <f t="shared" si="137"/>
        <v>35</v>
      </c>
      <c r="I1750" s="3">
        <v>45849</v>
      </c>
      <c r="J1750" s="3" t="str">
        <f t="shared" si="138"/>
        <v>Fri</v>
      </c>
      <c r="K1750" s="2">
        <v>0.60624999999999996</v>
      </c>
      <c r="L1750">
        <f t="shared" si="139"/>
        <v>14</v>
      </c>
      <c r="M1750">
        <f>_xlfn.XLOOKUP(B1750,Email_Data!A:A,Email_Data!C:C,"Organic",0)</f>
        <v>1</v>
      </c>
      <c r="N1750">
        <f>_xlfn.XLOOKUP(Table1[[#This Row],[Filmmaker_ID]],Email_Data!$A:$A,Email_Data!$G:$G,"Not Found")</f>
        <v>16</v>
      </c>
    </row>
    <row r="1751" spans="1:14" x14ac:dyDescent="0.3">
      <c r="A1751" t="s">
        <v>4029</v>
      </c>
      <c r="B1751" t="s">
        <v>500</v>
      </c>
      <c r="C1751" t="s">
        <v>6284</v>
      </c>
      <c r="D1751" t="s">
        <v>6311</v>
      </c>
      <c r="E1751" t="str">
        <f t="shared" si="135"/>
        <v>Mexico</v>
      </c>
      <c r="F1751" s="1">
        <f t="shared" si="136"/>
        <v>50</v>
      </c>
      <c r="G1751">
        <v>0</v>
      </c>
      <c r="H1751" s="1">
        <f t="shared" si="137"/>
        <v>50</v>
      </c>
      <c r="I1751" s="3">
        <v>45891</v>
      </c>
      <c r="J1751" s="3" t="str">
        <f t="shared" si="138"/>
        <v>Fri</v>
      </c>
      <c r="K1751" s="2">
        <v>0.48055555555555557</v>
      </c>
      <c r="L1751">
        <f t="shared" si="139"/>
        <v>11</v>
      </c>
      <c r="M1751">
        <f>_xlfn.XLOOKUP(B1751,Email_Data!A:A,Email_Data!C:C,"Organic",0)</f>
        <v>0</v>
      </c>
      <c r="N1751">
        <f>_xlfn.XLOOKUP(Table1[[#This Row],[Filmmaker_ID]],Email_Data!$A:$A,Email_Data!$G:$G,"Not Found")</f>
        <v>9</v>
      </c>
    </row>
    <row r="1752" spans="1:14" x14ac:dyDescent="0.3">
      <c r="A1752" t="s">
        <v>4030</v>
      </c>
      <c r="B1752" t="s">
        <v>1356</v>
      </c>
      <c r="C1752" t="s">
        <v>6281</v>
      </c>
      <c r="D1752" t="s">
        <v>6309</v>
      </c>
      <c r="E1752" t="str">
        <f t="shared" si="135"/>
        <v>France</v>
      </c>
      <c r="F1752" s="1">
        <f t="shared" si="136"/>
        <v>70</v>
      </c>
      <c r="G1752">
        <v>0.1</v>
      </c>
      <c r="H1752" s="1">
        <f t="shared" si="137"/>
        <v>63</v>
      </c>
      <c r="I1752" s="3">
        <v>45892</v>
      </c>
      <c r="J1752" s="3" t="str">
        <f t="shared" si="138"/>
        <v>Sat</v>
      </c>
      <c r="K1752" s="2">
        <v>0.39791666666666664</v>
      </c>
      <c r="L1752">
        <f t="shared" si="139"/>
        <v>9</v>
      </c>
      <c r="M1752">
        <f>_xlfn.XLOOKUP(B1752,Email_Data!A:A,Email_Data!C:C,"Organic",0)</f>
        <v>0</v>
      </c>
      <c r="N1752">
        <f>_xlfn.XLOOKUP(Table1[[#This Row],[Filmmaker_ID]],Email_Data!$A:$A,Email_Data!$G:$G,"Not Found")</f>
        <v>18</v>
      </c>
    </row>
    <row r="1753" spans="1:14" x14ac:dyDescent="0.3">
      <c r="A1753" t="s">
        <v>4031</v>
      </c>
      <c r="B1753" t="s">
        <v>1165</v>
      </c>
      <c r="C1753" t="s">
        <v>6291</v>
      </c>
      <c r="D1753" t="s">
        <v>6315</v>
      </c>
      <c r="E1753" t="str">
        <f t="shared" si="135"/>
        <v>Nigeria</v>
      </c>
      <c r="F1753" s="1">
        <f t="shared" si="136"/>
        <v>50</v>
      </c>
      <c r="G1753">
        <v>0.3</v>
      </c>
      <c r="H1753" s="1">
        <f t="shared" si="137"/>
        <v>35</v>
      </c>
      <c r="I1753" s="3">
        <v>45894</v>
      </c>
      <c r="J1753" s="3" t="str">
        <f t="shared" si="138"/>
        <v>Mon</v>
      </c>
      <c r="K1753" s="2">
        <v>0.46875</v>
      </c>
      <c r="L1753">
        <f t="shared" si="139"/>
        <v>11</v>
      </c>
      <c r="M1753" t="str">
        <f>_xlfn.XLOOKUP(B1753,Email_Data!A:A,Email_Data!C:C,"Organic",0)</f>
        <v>Organic</v>
      </c>
      <c r="N1753" t="str">
        <f>_xlfn.XLOOKUP(Table1[[#This Row],[Filmmaker_ID]],Email_Data!$A:$A,Email_Data!$G:$G,"Not Found")</f>
        <v>Not Found</v>
      </c>
    </row>
    <row r="1754" spans="1:14" x14ac:dyDescent="0.3">
      <c r="A1754" t="s">
        <v>4032</v>
      </c>
      <c r="B1754" t="s">
        <v>1357</v>
      </c>
      <c r="C1754" t="s">
        <v>6284</v>
      </c>
      <c r="D1754" t="s">
        <v>6317</v>
      </c>
      <c r="E1754" t="str">
        <f t="shared" si="135"/>
        <v>Others</v>
      </c>
      <c r="F1754" s="1">
        <f t="shared" si="136"/>
        <v>50</v>
      </c>
      <c r="G1754">
        <v>0.3</v>
      </c>
      <c r="H1754" s="1">
        <f t="shared" si="137"/>
        <v>35</v>
      </c>
      <c r="I1754" s="3">
        <v>45890</v>
      </c>
      <c r="J1754" s="3" t="str">
        <f t="shared" si="138"/>
        <v>Thu</v>
      </c>
      <c r="K1754" s="2">
        <v>0.6069444444444444</v>
      </c>
      <c r="L1754">
        <f t="shared" si="139"/>
        <v>14</v>
      </c>
      <c r="M1754">
        <f>_xlfn.XLOOKUP(B1754,Email_Data!A:A,Email_Data!C:C,"Organic",0)</f>
        <v>1</v>
      </c>
      <c r="N1754">
        <f>_xlfn.XLOOKUP(Table1[[#This Row],[Filmmaker_ID]],Email_Data!$A:$A,Email_Data!$G:$G,"Not Found")</f>
        <v>13</v>
      </c>
    </row>
    <row r="1755" spans="1:14" x14ac:dyDescent="0.3">
      <c r="A1755" t="s">
        <v>4033</v>
      </c>
      <c r="B1755" t="s">
        <v>1011</v>
      </c>
      <c r="C1755" t="s">
        <v>6291</v>
      </c>
      <c r="D1755" t="s">
        <v>6317</v>
      </c>
      <c r="E1755" t="str">
        <f t="shared" si="135"/>
        <v>Others</v>
      </c>
      <c r="F1755" s="1">
        <f t="shared" si="136"/>
        <v>50</v>
      </c>
      <c r="G1755">
        <v>0</v>
      </c>
      <c r="H1755" s="1">
        <f t="shared" si="137"/>
        <v>50</v>
      </c>
      <c r="I1755" s="3">
        <v>45871</v>
      </c>
      <c r="J1755" s="3" t="str">
        <f t="shared" si="138"/>
        <v>Sat</v>
      </c>
      <c r="K1755" s="2">
        <v>0.60624999999999996</v>
      </c>
      <c r="L1755">
        <f t="shared" si="139"/>
        <v>14</v>
      </c>
      <c r="M1755">
        <f>_xlfn.XLOOKUP(B1755,Email_Data!A:A,Email_Data!C:C,"Organic",0)</f>
        <v>1</v>
      </c>
      <c r="N1755">
        <f>_xlfn.XLOOKUP(Table1[[#This Row],[Filmmaker_ID]],Email_Data!$A:$A,Email_Data!$G:$G,"Not Found")</f>
        <v>15</v>
      </c>
    </row>
    <row r="1756" spans="1:14" x14ac:dyDescent="0.3">
      <c r="A1756" t="s">
        <v>4034</v>
      </c>
      <c r="B1756" t="s">
        <v>1358</v>
      </c>
      <c r="C1756" t="s">
        <v>6289</v>
      </c>
      <c r="D1756" t="s">
        <v>6315</v>
      </c>
      <c r="E1756" t="str">
        <f t="shared" si="135"/>
        <v>Nigeria</v>
      </c>
      <c r="F1756" s="1">
        <f t="shared" si="136"/>
        <v>50</v>
      </c>
      <c r="G1756">
        <v>0</v>
      </c>
      <c r="H1756" s="1">
        <f t="shared" si="137"/>
        <v>50</v>
      </c>
      <c r="I1756" s="3">
        <v>45878</v>
      </c>
      <c r="J1756" s="3" t="str">
        <f t="shared" si="138"/>
        <v>Sat</v>
      </c>
      <c r="K1756" s="2">
        <v>0.67291666666666672</v>
      </c>
      <c r="L1756">
        <f t="shared" si="139"/>
        <v>16</v>
      </c>
      <c r="M1756" t="str">
        <f>_xlfn.XLOOKUP(B1756,Email_Data!A:A,Email_Data!C:C,"Organic",0)</f>
        <v>Organic</v>
      </c>
      <c r="N1756" t="str">
        <f>_xlfn.XLOOKUP(Table1[[#This Row],[Filmmaker_ID]],Email_Data!$A:$A,Email_Data!$G:$G,"Not Found")</f>
        <v>Not Found</v>
      </c>
    </row>
    <row r="1757" spans="1:14" x14ac:dyDescent="0.3">
      <c r="A1757" t="s">
        <v>4035</v>
      </c>
      <c r="B1757" t="s">
        <v>76</v>
      </c>
      <c r="C1757" t="s">
        <v>6288</v>
      </c>
      <c r="D1757" t="s">
        <v>6317</v>
      </c>
      <c r="E1757" t="str">
        <f t="shared" si="135"/>
        <v>Others</v>
      </c>
      <c r="F1757" s="1">
        <f t="shared" si="136"/>
        <v>70</v>
      </c>
      <c r="G1757">
        <v>0.2</v>
      </c>
      <c r="H1757" s="1">
        <f t="shared" si="137"/>
        <v>56</v>
      </c>
      <c r="I1757" s="3">
        <v>45872</v>
      </c>
      <c r="J1757" s="3" t="str">
        <f t="shared" si="138"/>
        <v>Sun</v>
      </c>
      <c r="K1757" s="2">
        <v>0.42222222222222222</v>
      </c>
      <c r="L1757">
        <f t="shared" si="139"/>
        <v>10</v>
      </c>
      <c r="M1757">
        <f>_xlfn.XLOOKUP(B1757,Email_Data!A:A,Email_Data!C:C,"Organic",0)</f>
        <v>1</v>
      </c>
      <c r="N1757">
        <f>_xlfn.XLOOKUP(Table1[[#This Row],[Filmmaker_ID]],Email_Data!$A:$A,Email_Data!$G:$G,"Not Found")</f>
        <v>15</v>
      </c>
    </row>
    <row r="1758" spans="1:14" x14ac:dyDescent="0.3">
      <c r="A1758" t="s">
        <v>4036</v>
      </c>
      <c r="B1758" t="s">
        <v>933</v>
      </c>
      <c r="C1758" t="s">
        <v>6290</v>
      </c>
      <c r="D1758" t="s">
        <v>6301</v>
      </c>
      <c r="E1758" t="str">
        <f t="shared" si="135"/>
        <v>Germany</v>
      </c>
      <c r="F1758" s="1">
        <f t="shared" si="136"/>
        <v>50</v>
      </c>
      <c r="G1758">
        <v>0.3</v>
      </c>
      <c r="H1758" s="1">
        <f t="shared" si="137"/>
        <v>35</v>
      </c>
      <c r="I1758" s="3">
        <v>45846</v>
      </c>
      <c r="J1758" s="3" t="str">
        <f t="shared" si="138"/>
        <v>Tue</v>
      </c>
      <c r="K1758" s="2">
        <v>0.50416666666666665</v>
      </c>
      <c r="L1758">
        <f t="shared" si="139"/>
        <v>12</v>
      </c>
      <c r="M1758">
        <f>_xlfn.XLOOKUP(B1758,Email_Data!A:A,Email_Data!C:C,"Organic",0)</f>
        <v>0</v>
      </c>
      <c r="N1758">
        <f>_xlfn.XLOOKUP(Table1[[#This Row],[Filmmaker_ID]],Email_Data!$A:$A,Email_Data!$G:$G,"Not Found")</f>
        <v>14</v>
      </c>
    </row>
    <row r="1759" spans="1:14" x14ac:dyDescent="0.3">
      <c r="A1759" t="s">
        <v>4037</v>
      </c>
      <c r="B1759" t="s">
        <v>805</v>
      </c>
      <c r="C1759" t="s">
        <v>6281</v>
      </c>
      <c r="D1759" t="s">
        <v>6317</v>
      </c>
      <c r="E1759" t="str">
        <f t="shared" si="135"/>
        <v>Others</v>
      </c>
      <c r="F1759" s="1">
        <f t="shared" si="136"/>
        <v>70</v>
      </c>
      <c r="G1759">
        <v>0.3</v>
      </c>
      <c r="H1759" s="1">
        <f t="shared" si="137"/>
        <v>49</v>
      </c>
      <c r="I1759" s="3">
        <v>45881</v>
      </c>
      <c r="J1759" s="3" t="str">
        <f t="shared" si="138"/>
        <v>Tue</v>
      </c>
      <c r="K1759" s="2">
        <v>0.60486111111111107</v>
      </c>
      <c r="L1759">
        <f t="shared" si="139"/>
        <v>14</v>
      </c>
      <c r="M1759">
        <f>_xlfn.XLOOKUP(B1759,Email_Data!A:A,Email_Data!C:C,"Organic",0)</f>
        <v>0</v>
      </c>
      <c r="N1759">
        <f>_xlfn.XLOOKUP(Table1[[#This Row],[Filmmaker_ID]],Email_Data!$A:$A,Email_Data!$G:$G,"Not Found")</f>
        <v>15</v>
      </c>
    </row>
    <row r="1760" spans="1:14" x14ac:dyDescent="0.3">
      <c r="A1760" t="s">
        <v>4038</v>
      </c>
      <c r="B1760" t="s">
        <v>689</v>
      </c>
      <c r="C1760" t="s">
        <v>6289</v>
      </c>
      <c r="D1760" t="s">
        <v>6299</v>
      </c>
      <c r="E1760" t="str">
        <f t="shared" si="135"/>
        <v>United Kingdom</v>
      </c>
      <c r="F1760" s="1">
        <f t="shared" si="136"/>
        <v>50</v>
      </c>
      <c r="G1760">
        <v>0.1</v>
      </c>
      <c r="H1760" s="1">
        <f t="shared" si="137"/>
        <v>45</v>
      </c>
      <c r="I1760" s="3">
        <v>45880</v>
      </c>
      <c r="J1760" s="3" t="str">
        <f t="shared" si="138"/>
        <v>Mon</v>
      </c>
      <c r="K1760" s="2">
        <v>0.59583333333333333</v>
      </c>
      <c r="L1760">
        <f t="shared" si="139"/>
        <v>14</v>
      </c>
      <c r="M1760">
        <f>_xlfn.XLOOKUP(B1760,Email_Data!A:A,Email_Data!C:C,"Organic",0)</f>
        <v>0</v>
      </c>
      <c r="N1760">
        <f>_xlfn.XLOOKUP(Table1[[#This Row],[Filmmaker_ID]],Email_Data!$A:$A,Email_Data!$G:$G,"Not Found")</f>
        <v>13</v>
      </c>
    </row>
    <row r="1761" spans="1:14" x14ac:dyDescent="0.3">
      <c r="A1761" t="s">
        <v>4039</v>
      </c>
      <c r="B1761" t="s">
        <v>1359</v>
      </c>
      <c r="C1761" t="s">
        <v>6283</v>
      </c>
      <c r="D1761" t="s">
        <v>6317</v>
      </c>
      <c r="E1761" t="str">
        <f t="shared" si="135"/>
        <v>Others</v>
      </c>
      <c r="F1761" s="1">
        <f t="shared" si="136"/>
        <v>80</v>
      </c>
      <c r="G1761">
        <v>0.4</v>
      </c>
      <c r="H1761" s="1">
        <f t="shared" si="137"/>
        <v>48</v>
      </c>
      <c r="I1761" s="3">
        <v>45896</v>
      </c>
      <c r="J1761" s="3" t="str">
        <f t="shared" si="138"/>
        <v>Wed</v>
      </c>
      <c r="K1761" s="2">
        <v>0.52569444444444446</v>
      </c>
      <c r="L1761">
        <f t="shared" si="139"/>
        <v>12</v>
      </c>
      <c r="M1761" t="str">
        <f>_xlfn.XLOOKUP(B1761,Email_Data!A:A,Email_Data!C:C,"Organic",0)</f>
        <v>Organic</v>
      </c>
      <c r="N1761" t="str">
        <f>_xlfn.XLOOKUP(Table1[[#This Row],[Filmmaker_ID]],Email_Data!$A:$A,Email_Data!$G:$G,"Not Found")</f>
        <v>Not Found</v>
      </c>
    </row>
    <row r="1762" spans="1:14" x14ac:dyDescent="0.3">
      <c r="A1762" t="s">
        <v>4040</v>
      </c>
      <c r="B1762" t="s">
        <v>1360</v>
      </c>
      <c r="C1762" t="s">
        <v>6283</v>
      </c>
      <c r="D1762" t="s">
        <v>6295</v>
      </c>
      <c r="E1762" t="str">
        <f t="shared" si="135"/>
        <v>United States</v>
      </c>
      <c r="F1762" s="1">
        <f t="shared" si="136"/>
        <v>80</v>
      </c>
      <c r="G1762">
        <v>0</v>
      </c>
      <c r="H1762" s="1">
        <f t="shared" si="137"/>
        <v>80</v>
      </c>
      <c r="I1762" s="3">
        <v>45892</v>
      </c>
      <c r="J1762" s="3" t="str">
        <f t="shared" si="138"/>
        <v>Sat</v>
      </c>
      <c r="K1762" s="2">
        <v>0.74513888888888891</v>
      </c>
      <c r="L1762">
        <f t="shared" si="139"/>
        <v>17</v>
      </c>
      <c r="M1762">
        <f>_xlfn.XLOOKUP(B1762,Email_Data!A:A,Email_Data!C:C,"Organic",0)</f>
        <v>0</v>
      </c>
      <c r="N1762">
        <f>_xlfn.XLOOKUP(Table1[[#This Row],[Filmmaker_ID]],Email_Data!$A:$A,Email_Data!$G:$G,"Not Found")</f>
        <v>16</v>
      </c>
    </row>
    <row r="1763" spans="1:14" x14ac:dyDescent="0.3">
      <c r="A1763" t="s">
        <v>4041</v>
      </c>
      <c r="B1763" t="s">
        <v>1361</v>
      </c>
      <c r="C1763" t="s">
        <v>6282</v>
      </c>
      <c r="D1763" t="s">
        <v>6297</v>
      </c>
      <c r="E1763" t="str">
        <f t="shared" si="135"/>
        <v>India</v>
      </c>
      <c r="F1763" s="1">
        <f t="shared" si="136"/>
        <v>70</v>
      </c>
      <c r="G1763">
        <v>0.3</v>
      </c>
      <c r="H1763" s="1">
        <f t="shared" si="137"/>
        <v>49</v>
      </c>
      <c r="I1763" s="3">
        <v>45843</v>
      </c>
      <c r="J1763" s="3" t="str">
        <f t="shared" si="138"/>
        <v>Sat</v>
      </c>
      <c r="K1763" s="2">
        <v>0.53749999999999998</v>
      </c>
      <c r="L1763">
        <f t="shared" si="139"/>
        <v>12</v>
      </c>
      <c r="M1763">
        <f>_xlfn.XLOOKUP(B1763,Email_Data!A:A,Email_Data!C:C,"Organic",0)</f>
        <v>0</v>
      </c>
      <c r="N1763">
        <f>_xlfn.XLOOKUP(Table1[[#This Row],[Filmmaker_ID]],Email_Data!$A:$A,Email_Data!$G:$G,"Not Found")</f>
        <v>8</v>
      </c>
    </row>
    <row r="1764" spans="1:14" x14ac:dyDescent="0.3">
      <c r="A1764" t="s">
        <v>4042</v>
      </c>
      <c r="B1764" t="s">
        <v>1362</v>
      </c>
      <c r="C1764" t="s">
        <v>6281</v>
      </c>
      <c r="D1764" t="s">
        <v>6309</v>
      </c>
      <c r="E1764" t="str">
        <f t="shared" si="135"/>
        <v>France</v>
      </c>
      <c r="F1764" s="1">
        <f t="shared" si="136"/>
        <v>70</v>
      </c>
      <c r="G1764">
        <v>0.3</v>
      </c>
      <c r="H1764" s="1">
        <f t="shared" si="137"/>
        <v>49</v>
      </c>
      <c r="I1764" s="3">
        <v>45859</v>
      </c>
      <c r="J1764" s="3" t="str">
        <f t="shared" si="138"/>
        <v>Mon</v>
      </c>
      <c r="K1764" s="2">
        <v>0.40069444444444446</v>
      </c>
      <c r="L1764">
        <f t="shared" si="139"/>
        <v>9</v>
      </c>
      <c r="M1764">
        <f>_xlfn.XLOOKUP(B1764,Email_Data!A:A,Email_Data!C:C,"Organic",0)</f>
        <v>0</v>
      </c>
      <c r="N1764">
        <f>_xlfn.XLOOKUP(Table1[[#This Row],[Filmmaker_ID]],Email_Data!$A:$A,Email_Data!$G:$G,"Not Found")</f>
        <v>7</v>
      </c>
    </row>
    <row r="1765" spans="1:14" x14ac:dyDescent="0.3">
      <c r="A1765" t="s">
        <v>4043</v>
      </c>
      <c r="B1765" t="s">
        <v>166</v>
      </c>
      <c r="C1765" t="s">
        <v>6284</v>
      </c>
      <c r="D1765" t="s">
        <v>6301</v>
      </c>
      <c r="E1765" t="str">
        <f t="shared" si="135"/>
        <v>Germany</v>
      </c>
      <c r="F1765" s="1">
        <f t="shared" si="136"/>
        <v>50</v>
      </c>
      <c r="G1765">
        <v>0</v>
      </c>
      <c r="H1765" s="1">
        <f t="shared" si="137"/>
        <v>50</v>
      </c>
      <c r="I1765" s="3">
        <v>45881</v>
      </c>
      <c r="J1765" s="3" t="str">
        <f t="shared" si="138"/>
        <v>Tue</v>
      </c>
      <c r="K1765" s="2">
        <v>0.56180555555555556</v>
      </c>
      <c r="L1765">
        <f t="shared" si="139"/>
        <v>13</v>
      </c>
      <c r="M1765">
        <f>_xlfn.XLOOKUP(B1765,Email_Data!A:A,Email_Data!C:C,"Organic",0)</f>
        <v>0</v>
      </c>
      <c r="N1765">
        <f>_xlfn.XLOOKUP(Table1[[#This Row],[Filmmaker_ID]],Email_Data!$A:$A,Email_Data!$G:$G,"Not Found")</f>
        <v>8</v>
      </c>
    </row>
    <row r="1766" spans="1:14" x14ac:dyDescent="0.3">
      <c r="A1766" t="s">
        <v>4044</v>
      </c>
      <c r="B1766" t="s">
        <v>523</v>
      </c>
      <c r="C1766" t="s">
        <v>6284</v>
      </c>
      <c r="D1766" t="s">
        <v>6295</v>
      </c>
      <c r="E1766" t="str">
        <f t="shared" si="135"/>
        <v>United States</v>
      </c>
      <c r="F1766" s="1">
        <f t="shared" si="136"/>
        <v>50</v>
      </c>
      <c r="G1766">
        <v>0.4</v>
      </c>
      <c r="H1766" s="1">
        <f t="shared" si="137"/>
        <v>30</v>
      </c>
      <c r="I1766" s="3">
        <v>45888</v>
      </c>
      <c r="J1766" s="3" t="str">
        <f t="shared" si="138"/>
        <v>Tue</v>
      </c>
      <c r="K1766" s="2">
        <v>0.61597222222222225</v>
      </c>
      <c r="L1766">
        <f t="shared" si="139"/>
        <v>14</v>
      </c>
      <c r="M1766" t="str">
        <f>_xlfn.XLOOKUP(B1766,Email_Data!A:A,Email_Data!C:C,"Organic",0)</f>
        <v>Organic</v>
      </c>
      <c r="N1766" t="str">
        <f>_xlfn.XLOOKUP(Table1[[#This Row],[Filmmaker_ID]],Email_Data!$A:$A,Email_Data!$G:$G,"Not Found")</f>
        <v>Not Found</v>
      </c>
    </row>
    <row r="1767" spans="1:14" x14ac:dyDescent="0.3">
      <c r="A1767" t="s">
        <v>4045</v>
      </c>
      <c r="B1767" t="s">
        <v>1363</v>
      </c>
      <c r="C1767" t="s">
        <v>6288</v>
      </c>
      <c r="D1767" t="s">
        <v>6309</v>
      </c>
      <c r="E1767" t="str">
        <f t="shared" si="135"/>
        <v>France</v>
      </c>
      <c r="F1767" s="1">
        <f t="shared" si="136"/>
        <v>70</v>
      </c>
      <c r="G1767">
        <v>0</v>
      </c>
      <c r="H1767" s="1">
        <f t="shared" si="137"/>
        <v>70</v>
      </c>
      <c r="I1767" s="3">
        <v>45840</v>
      </c>
      <c r="J1767" s="3" t="str">
        <f t="shared" si="138"/>
        <v>Wed</v>
      </c>
      <c r="K1767" s="2">
        <v>0.52500000000000002</v>
      </c>
      <c r="L1767">
        <f t="shared" si="139"/>
        <v>12</v>
      </c>
      <c r="M1767" t="str">
        <f>_xlfn.XLOOKUP(B1767,Email_Data!A:A,Email_Data!C:C,"Organic",0)</f>
        <v>Organic</v>
      </c>
      <c r="N1767" t="str">
        <f>_xlfn.XLOOKUP(Table1[[#This Row],[Filmmaker_ID]],Email_Data!$A:$A,Email_Data!$G:$G,"Not Found")</f>
        <v>Not Found</v>
      </c>
    </row>
    <row r="1768" spans="1:14" x14ac:dyDescent="0.3">
      <c r="A1768" t="s">
        <v>4046</v>
      </c>
      <c r="B1768" t="s">
        <v>1364</v>
      </c>
      <c r="C1768" t="s">
        <v>6284</v>
      </c>
      <c r="D1768" t="s">
        <v>6299</v>
      </c>
      <c r="E1768" t="str">
        <f t="shared" si="135"/>
        <v>United Kingdom</v>
      </c>
      <c r="F1768" s="1">
        <f t="shared" si="136"/>
        <v>50</v>
      </c>
      <c r="G1768">
        <v>0.4</v>
      </c>
      <c r="H1768" s="1">
        <f t="shared" si="137"/>
        <v>30</v>
      </c>
      <c r="I1768" s="3">
        <v>45885</v>
      </c>
      <c r="J1768" s="3" t="str">
        <f t="shared" si="138"/>
        <v>Sat</v>
      </c>
      <c r="K1768" s="2">
        <v>0.69374999999999998</v>
      </c>
      <c r="L1768">
        <f t="shared" si="139"/>
        <v>16</v>
      </c>
      <c r="M1768" t="str">
        <f>_xlfn.XLOOKUP(B1768,Email_Data!A:A,Email_Data!C:C,"Organic",0)</f>
        <v>Organic</v>
      </c>
      <c r="N1768" t="str">
        <f>_xlfn.XLOOKUP(Table1[[#This Row],[Filmmaker_ID]],Email_Data!$A:$A,Email_Data!$G:$G,"Not Found")</f>
        <v>Not Found</v>
      </c>
    </row>
    <row r="1769" spans="1:14" x14ac:dyDescent="0.3">
      <c r="A1769" t="s">
        <v>4047</v>
      </c>
      <c r="B1769" t="s">
        <v>4</v>
      </c>
      <c r="C1769" t="s">
        <v>6286</v>
      </c>
      <c r="D1769" t="s">
        <v>6315</v>
      </c>
      <c r="E1769" t="str">
        <f t="shared" si="135"/>
        <v>Nigeria</v>
      </c>
      <c r="F1769" s="1">
        <f t="shared" si="136"/>
        <v>50</v>
      </c>
      <c r="G1769">
        <v>0.2</v>
      </c>
      <c r="H1769" s="1">
        <f t="shared" si="137"/>
        <v>40</v>
      </c>
      <c r="I1769" s="3">
        <v>45867</v>
      </c>
      <c r="J1769" s="3" t="str">
        <f t="shared" si="138"/>
        <v>Tue</v>
      </c>
      <c r="K1769" s="2">
        <v>0.40625</v>
      </c>
      <c r="L1769">
        <f t="shared" si="139"/>
        <v>9</v>
      </c>
      <c r="M1769">
        <f>_xlfn.XLOOKUP(B1769,Email_Data!A:A,Email_Data!C:C,"Organic",0)</f>
        <v>0</v>
      </c>
      <c r="N1769">
        <f>_xlfn.XLOOKUP(Table1[[#This Row],[Filmmaker_ID]],Email_Data!$A:$A,Email_Data!$G:$G,"Not Found")</f>
        <v>9</v>
      </c>
    </row>
    <row r="1770" spans="1:14" x14ac:dyDescent="0.3">
      <c r="A1770" t="s">
        <v>4048</v>
      </c>
      <c r="B1770" t="s">
        <v>613</v>
      </c>
      <c r="C1770" t="s">
        <v>6292</v>
      </c>
      <c r="D1770" t="s">
        <v>6295</v>
      </c>
      <c r="E1770" t="str">
        <f t="shared" si="135"/>
        <v>United States</v>
      </c>
      <c r="F1770" s="1">
        <f t="shared" si="136"/>
        <v>80</v>
      </c>
      <c r="G1770">
        <v>0.4</v>
      </c>
      <c r="H1770" s="1">
        <f t="shared" si="137"/>
        <v>48</v>
      </c>
      <c r="I1770" s="3">
        <v>45882</v>
      </c>
      <c r="J1770" s="3" t="str">
        <f t="shared" si="138"/>
        <v>Wed</v>
      </c>
      <c r="K1770" s="2">
        <v>0.64166666666666672</v>
      </c>
      <c r="L1770">
        <f t="shared" si="139"/>
        <v>15</v>
      </c>
      <c r="M1770">
        <f>_xlfn.XLOOKUP(B1770,Email_Data!A:A,Email_Data!C:C,"Organic",0)</f>
        <v>0</v>
      </c>
      <c r="N1770">
        <f>_xlfn.XLOOKUP(Table1[[#This Row],[Filmmaker_ID]],Email_Data!$A:$A,Email_Data!$G:$G,"Not Found")</f>
        <v>13</v>
      </c>
    </row>
    <row r="1771" spans="1:14" x14ac:dyDescent="0.3">
      <c r="A1771" t="s">
        <v>4049</v>
      </c>
      <c r="B1771" t="s">
        <v>260</v>
      </c>
      <c r="C1771" t="s">
        <v>6292</v>
      </c>
      <c r="D1771" t="s">
        <v>6295</v>
      </c>
      <c r="E1771" t="str">
        <f t="shared" si="135"/>
        <v>United States</v>
      </c>
      <c r="F1771" s="1">
        <f t="shared" si="136"/>
        <v>80</v>
      </c>
      <c r="G1771">
        <v>0.2</v>
      </c>
      <c r="H1771" s="1">
        <f t="shared" si="137"/>
        <v>64</v>
      </c>
      <c r="I1771" s="3">
        <v>45897</v>
      </c>
      <c r="J1771" s="3" t="str">
        <f t="shared" si="138"/>
        <v>Thu</v>
      </c>
      <c r="K1771" s="2">
        <v>0.59027777777777779</v>
      </c>
      <c r="L1771">
        <f t="shared" si="139"/>
        <v>14</v>
      </c>
      <c r="M1771">
        <f>_xlfn.XLOOKUP(B1771,Email_Data!A:A,Email_Data!C:C,"Organic",0)</f>
        <v>1</v>
      </c>
      <c r="N1771">
        <f>_xlfn.XLOOKUP(Table1[[#This Row],[Filmmaker_ID]],Email_Data!$A:$A,Email_Data!$G:$G,"Not Found")</f>
        <v>7</v>
      </c>
    </row>
    <row r="1772" spans="1:14" x14ac:dyDescent="0.3">
      <c r="A1772" t="s">
        <v>4050</v>
      </c>
      <c r="B1772" t="s">
        <v>442</v>
      </c>
      <c r="C1772" t="s">
        <v>6292</v>
      </c>
      <c r="D1772" t="s">
        <v>6313</v>
      </c>
      <c r="E1772" t="str">
        <f t="shared" si="135"/>
        <v>South Korea</v>
      </c>
      <c r="F1772" s="1">
        <f t="shared" si="136"/>
        <v>80</v>
      </c>
      <c r="G1772">
        <v>0</v>
      </c>
      <c r="H1772" s="1">
        <f t="shared" si="137"/>
        <v>80</v>
      </c>
      <c r="I1772" s="3">
        <v>45897</v>
      </c>
      <c r="J1772" s="3" t="str">
        <f t="shared" si="138"/>
        <v>Thu</v>
      </c>
      <c r="K1772" s="2">
        <v>0.69374999999999998</v>
      </c>
      <c r="L1772">
        <f t="shared" si="139"/>
        <v>16</v>
      </c>
      <c r="M1772" t="str">
        <f>_xlfn.XLOOKUP(B1772,Email_Data!A:A,Email_Data!C:C,"Organic",0)</f>
        <v>Organic</v>
      </c>
      <c r="N1772" t="str">
        <f>_xlfn.XLOOKUP(Table1[[#This Row],[Filmmaker_ID]],Email_Data!$A:$A,Email_Data!$G:$G,"Not Found")</f>
        <v>Not Found</v>
      </c>
    </row>
    <row r="1773" spans="1:14" x14ac:dyDescent="0.3">
      <c r="A1773" t="s">
        <v>4051</v>
      </c>
      <c r="B1773" t="s">
        <v>1365</v>
      </c>
      <c r="C1773" t="s">
        <v>6284</v>
      </c>
      <c r="D1773" t="s">
        <v>6317</v>
      </c>
      <c r="E1773" t="str">
        <f t="shared" si="135"/>
        <v>Others</v>
      </c>
      <c r="F1773" s="1">
        <f t="shared" si="136"/>
        <v>50</v>
      </c>
      <c r="G1773">
        <v>0</v>
      </c>
      <c r="H1773" s="1">
        <f t="shared" si="137"/>
        <v>50</v>
      </c>
      <c r="I1773" s="3">
        <v>45861</v>
      </c>
      <c r="J1773" s="3" t="str">
        <f t="shared" si="138"/>
        <v>Wed</v>
      </c>
      <c r="K1773" s="2">
        <v>0.67152777777777772</v>
      </c>
      <c r="L1773">
        <f t="shared" si="139"/>
        <v>16</v>
      </c>
      <c r="M1773">
        <f>_xlfn.XLOOKUP(B1773,Email_Data!A:A,Email_Data!C:C,"Organic",0)</f>
        <v>0</v>
      </c>
      <c r="N1773">
        <f>_xlfn.XLOOKUP(Table1[[#This Row],[Filmmaker_ID]],Email_Data!$A:$A,Email_Data!$G:$G,"Not Found")</f>
        <v>14</v>
      </c>
    </row>
    <row r="1774" spans="1:14" x14ac:dyDescent="0.3">
      <c r="A1774" t="s">
        <v>4052</v>
      </c>
      <c r="B1774" t="s">
        <v>1366</v>
      </c>
      <c r="C1774" t="s">
        <v>6281</v>
      </c>
      <c r="D1774" t="s">
        <v>6305</v>
      </c>
      <c r="E1774" t="str">
        <f t="shared" si="135"/>
        <v>Australia</v>
      </c>
      <c r="F1774" s="1">
        <f t="shared" si="136"/>
        <v>70</v>
      </c>
      <c r="G1774">
        <v>0.2</v>
      </c>
      <c r="H1774" s="1">
        <f t="shared" si="137"/>
        <v>56</v>
      </c>
      <c r="I1774" s="3">
        <v>45874</v>
      </c>
      <c r="J1774" s="3" t="str">
        <f t="shared" si="138"/>
        <v>Tue</v>
      </c>
      <c r="K1774" s="2">
        <v>0.51388888888888884</v>
      </c>
      <c r="L1774">
        <f t="shared" si="139"/>
        <v>12</v>
      </c>
      <c r="M1774">
        <f>_xlfn.XLOOKUP(B1774,Email_Data!A:A,Email_Data!C:C,"Organic",0)</f>
        <v>0</v>
      </c>
      <c r="N1774">
        <f>_xlfn.XLOOKUP(Table1[[#This Row],[Filmmaker_ID]],Email_Data!$A:$A,Email_Data!$G:$G,"Not Found")</f>
        <v>9</v>
      </c>
    </row>
    <row r="1775" spans="1:14" x14ac:dyDescent="0.3">
      <c r="A1775" t="s">
        <v>4053</v>
      </c>
      <c r="B1775" t="s">
        <v>110</v>
      </c>
      <c r="C1775" t="s">
        <v>6285</v>
      </c>
      <c r="D1775" t="s">
        <v>6297</v>
      </c>
      <c r="E1775" t="str">
        <f t="shared" si="135"/>
        <v>India</v>
      </c>
      <c r="F1775" s="1">
        <f t="shared" si="136"/>
        <v>50</v>
      </c>
      <c r="G1775">
        <v>0.2</v>
      </c>
      <c r="H1775" s="1">
        <f t="shared" si="137"/>
        <v>40</v>
      </c>
      <c r="I1775" s="3">
        <v>45880</v>
      </c>
      <c r="J1775" s="3" t="str">
        <f t="shared" si="138"/>
        <v>Mon</v>
      </c>
      <c r="K1775" s="2">
        <v>0.5083333333333333</v>
      </c>
      <c r="L1775">
        <f t="shared" si="139"/>
        <v>12</v>
      </c>
      <c r="M1775">
        <f>_xlfn.XLOOKUP(B1775,Email_Data!A:A,Email_Data!C:C,"Organic",0)</f>
        <v>0</v>
      </c>
      <c r="N1775">
        <f>_xlfn.XLOOKUP(Table1[[#This Row],[Filmmaker_ID]],Email_Data!$A:$A,Email_Data!$G:$G,"Not Found")</f>
        <v>18</v>
      </c>
    </row>
    <row r="1776" spans="1:14" x14ac:dyDescent="0.3">
      <c r="A1776" t="s">
        <v>4054</v>
      </c>
      <c r="B1776" t="s">
        <v>798</v>
      </c>
      <c r="C1776" t="s">
        <v>6286</v>
      </c>
      <c r="D1776" t="s">
        <v>6297</v>
      </c>
      <c r="E1776" t="str">
        <f t="shared" si="135"/>
        <v>India</v>
      </c>
      <c r="F1776" s="1">
        <f t="shared" si="136"/>
        <v>50</v>
      </c>
      <c r="G1776">
        <v>0.3</v>
      </c>
      <c r="H1776" s="1">
        <f t="shared" si="137"/>
        <v>35</v>
      </c>
      <c r="I1776" s="3">
        <v>45881</v>
      </c>
      <c r="J1776" s="3" t="str">
        <f t="shared" si="138"/>
        <v>Tue</v>
      </c>
      <c r="K1776" s="2">
        <v>0.65</v>
      </c>
      <c r="L1776">
        <f t="shared" si="139"/>
        <v>15</v>
      </c>
      <c r="M1776">
        <f>_xlfn.XLOOKUP(B1776,Email_Data!A:A,Email_Data!C:C,"Organic",0)</f>
        <v>0</v>
      </c>
      <c r="N1776">
        <f>_xlfn.XLOOKUP(Table1[[#This Row],[Filmmaker_ID]],Email_Data!$A:$A,Email_Data!$G:$G,"Not Found")</f>
        <v>7</v>
      </c>
    </row>
    <row r="1777" spans="1:14" x14ac:dyDescent="0.3">
      <c r="A1777" t="s">
        <v>4055</v>
      </c>
      <c r="B1777" t="s">
        <v>1345</v>
      </c>
      <c r="C1777" t="s">
        <v>6292</v>
      </c>
      <c r="D1777" t="s">
        <v>6295</v>
      </c>
      <c r="E1777" t="str">
        <f t="shared" si="135"/>
        <v>United States</v>
      </c>
      <c r="F1777" s="1">
        <f t="shared" si="136"/>
        <v>80</v>
      </c>
      <c r="G1777">
        <v>0.2</v>
      </c>
      <c r="H1777" s="1">
        <f t="shared" si="137"/>
        <v>64</v>
      </c>
      <c r="I1777" s="3">
        <v>45890</v>
      </c>
      <c r="J1777" s="3" t="str">
        <f t="shared" si="138"/>
        <v>Thu</v>
      </c>
      <c r="K1777" s="2">
        <v>0.71805555555555556</v>
      </c>
      <c r="L1777">
        <f t="shared" si="139"/>
        <v>17</v>
      </c>
      <c r="M1777">
        <f>_xlfn.XLOOKUP(B1777,Email_Data!A:A,Email_Data!C:C,"Organic",0)</f>
        <v>1</v>
      </c>
      <c r="N1777">
        <f>_xlfn.XLOOKUP(Table1[[#This Row],[Filmmaker_ID]],Email_Data!$A:$A,Email_Data!$G:$G,"Not Found")</f>
        <v>10</v>
      </c>
    </row>
    <row r="1778" spans="1:14" x14ac:dyDescent="0.3">
      <c r="A1778" t="s">
        <v>4056</v>
      </c>
      <c r="B1778" t="s">
        <v>1367</v>
      </c>
      <c r="C1778" t="s">
        <v>6289</v>
      </c>
      <c r="D1778" t="s">
        <v>6309</v>
      </c>
      <c r="E1778" t="str">
        <f t="shared" si="135"/>
        <v>France</v>
      </c>
      <c r="F1778" s="1">
        <f t="shared" si="136"/>
        <v>50</v>
      </c>
      <c r="G1778">
        <v>0</v>
      </c>
      <c r="H1778" s="1">
        <f t="shared" si="137"/>
        <v>50</v>
      </c>
      <c r="I1778" s="3">
        <v>45852</v>
      </c>
      <c r="J1778" s="3" t="str">
        <f t="shared" si="138"/>
        <v>Mon</v>
      </c>
      <c r="K1778" s="2">
        <v>0.40416666666666667</v>
      </c>
      <c r="L1778">
        <f t="shared" si="139"/>
        <v>9</v>
      </c>
      <c r="M1778" t="str">
        <f>_xlfn.XLOOKUP(B1778,Email_Data!A:A,Email_Data!C:C,"Organic",0)</f>
        <v>Organic</v>
      </c>
      <c r="N1778" t="str">
        <f>_xlfn.XLOOKUP(Table1[[#This Row],[Filmmaker_ID]],Email_Data!$A:$A,Email_Data!$G:$G,"Not Found")</f>
        <v>Not Found</v>
      </c>
    </row>
    <row r="1779" spans="1:14" x14ac:dyDescent="0.3">
      <c r="A1779" t="s">
        <v>4057</v>
      </c>
      <c r="B1779" t="s">
        <v>1291</v>
      </c>
      <c r="C1779" t="s">
        <v>6289</v>
      </c>
      <c r="D1779" t="s">
        <v>6313</v>
      </c>
      <c r="E1779" t="str">
        <f t="shared" si="135"/>
        <v>South Korea</v>
      </c>
      <c r="F1779" s="1">
        <f t="shared" si="136"/>
        <v>50</v>
      </c>
      <c r="G1779">
        <v>0.1</v>
      </c>
      <c r="H1779" s="1">
        <f t="shared" si="137"/>
        <v>45</v>
      </c>
      <c r="I1779" s="3">
        <v>45861</v>
      </c>
      <c r="J1779" s="3" t="str">
        <f t="shared" si="138"/>
        <v>Wed</v>
      </c>
      <c r="K1779" s="2">
        <v>0.6479166666666667</v>
      </c>
      <c r="L1779">
        <f t="shared" si="139"/>
        <v>15</v>
      </c>
      <c r="M1779" t="str">
        <f>_xlfn.XLOOKUP(B1779,Email_Data!A:A,Email_Data!C:C,"Organic",0)</f>
        <v>Organic</v>
      </c>
      <c r="N1779" t="str">
        <f>_xlfn.XLOOKUP(Table1[[#This Row],[Filmmaker_ID]],Email_Data!$A:$A,Email_Data!$G:$G,"Not Found")</f>
        <v>Not Found</v>
      </c>
    </row>
    <row r="1780" spans="1:14" x14ac:dyDescent="0.3">
      <c r="A1780" t="s">
        <v>4058</v>
      </c>
      <c r="B1780" t="s">
        <v>1368</v>
      </c>
      <c r="C1780" t="s">
        <v>6287</v>
      </c>
      <c r="D1780" t="s">
        <v>6305</v>
      </c>
      <c r="E1780" t="str">
        <f t="shared" si="135"/>
        <v>Australia</v>
      </c>
      <c r="F1780" s="1">
        <f t="shared" si="136"/>
        <v>50</v>
      </c>
      <c r="G1780">
        <v>0.4</v>
      </c>
      <c r="H1780" s="1">
        <f t="shared" si="137"/>
        <v>30</v>
      </c>
      <c r="I1780" s="3">
        <v>45852</v>
      </c>
      <c r="J1780" s="3" t="str">
        <f t="shared" si="138"/>
        <v>Mon</v>
      </c>
      <c r="K1780" s="2">
        <v>0.53888888888888886</v>
      </c>
      <c r="L1780">
        <f t="shared" si="139"/>
        <v>12</v>
      </c>
      <c r="M1780" t="str">
        <f>_xlfn.XLOOKUP(B1780,Email_Data!A:A,Email_Data!C:C,"Organic",0)</f>
        <v>Organic</v>
      </c>
      <c r="N1780" t="str">
        <f>_xlfn.XLOOKUP(Table1[[#This Row],[Filmmaker_ID]],Email_Data!$A:$A,Email_Data!$G:$G,"Not Found")</f>
        <v>Not Found</v>
      </c>
    </row>
    <row r="1781" spans="1:14" x14ac:dyDescent="0.3">
      <c r="A1781" t="s">
        <v>4059</v>
      </c>
      <c r="B1781" t="s">
        <v>169</v>
      </c>
      <c r="C1781" t="s">
        <v>6285</v>
      </c>
      <c r="D1781" t="s">
        <v>6317</v>
      </c>
      <c r="E1781" t="str">
        <f t="shared" si="135"/>
        <v>Others</v>
      </c>
      <c r="F1781" s="1">
        <f t="shared" si="136"/>
        <v>50</v>
      </c>
      <c r="G1781">
        <v>0.3</v>
      </c>
      <c r="H1781" s="1">
        <f t="shared" si="137"/>
        <v>35</v>
      </c>
      <c r="I1781" s="3">
        <v>45886</v>
      </c>
      <c r="J1781" s="3" t="str">
        <f t="shared" si="138"/>
        <v>Sun</v>
      </c>
      <c r="K1781" s="2">
        <v>0.65277777777777779</v>
      </c>
      <c r="L1781">
        <f t="shared" si="139"/>
        <v>15</v>
      </c>
      <c r="M1781" t="str">
        <f>_xlfn.XLOOKUP(B1781,Email_Data!A:A,Email_Data!C:C,"Organic",0)</f>
        <v>Organic</v>
      </c>
      <c r="N1781" t="str">
        <f>_xlfn.XLOOKUP(Table1[[#This Row],[Filmmaker_ID]],Email_Data!$A:$A,Email_Data!$G:$G,"Not Found")</f>
        <v>Not Found</v>
      </c>
    </row>
    <row r="1782" spans="1:14" x14ac:dyDescent="0.3">
      <c r="A1782" t="s">
        <v>4060</v>
      </c>
      <c r="B1782" t="s">
        <v>1369</v>
      </c>
      <c r="C1782" t="s">
        <v>6283</v>
      </c>
      <c r="D1782" t="s">
        <v>6303</v>
      </c>
      <c r="E1782" t="str">
        <f t="shared" si="135"/>
        <v>Canada</v>
      </c>
      <c r="F1782" s="1">
        <f t="shared" si="136"/>
        <v>80</v>
      </c>
      <c r="G1782">
        <v>0</v>
      </c>
      <c r="H1782" s="1">
        <f t="shared" si="137"/>
        <v>80</v>
      </c>
      <c r="I1782" s="3">
        <v>45839</v>
      </c>
      <c r="J1782" s="3" t="str">
        <f t="shared" si="138"/>
        <v>Tue</v>
      </c>
      <c r="K1782" s="2">
        <v>0.53611111111111109</v>
      </c>
      <c r="L1782">
        <f t="shared" si="139"/>
        <v>12</v>
      </c>
      <c r="M1782" t="str">
        <f>_xlfn.XLOOKUP(B1782,Email_Data!A:A,Email_Data!C:C,"Organic",0)</f>
        <v>Organic</v>
      </c>
      <c r="N1782" t="str">
        <f>_xlfn.XLOOKUP(Table1[[#This Row],[Filmmaker_ID]],Email_Data!$A:$A,Email_Data!$G:$G,"Not Found")</f>
        <v>Not Found</v>
      </c>
    </row>
    <row r="1783" spans="1:14" x14ac:dyDescent="0.3">
      <c r="A1783" t="s">
        <v>4061</v>
      </c>
      <c r="B1783" t="s">
        <v>1370</v>
      </c>
      <c r="C1783" t="s">
        <v>6290</v>
      </c>
      <c r="D1783" t="s">
        <v>6297</v>
      </c>
      <c r="E1783" t="str">
        <f t="shared" si="135"/>
        <v>India</v>
      </c>
      <c r="F1783" s="1">
        <f t="shared" si="136"/>
        <v>50</v>
      </c>
      <c r="G1783">
        <v>0.3</v>
      </c>
      <c r="H1783" s="1">
        <f t="shared" si="137"/>
        <v>35</v>
      </c>
      <c r="I1783" s="3">
        <v>45843</v>
      </c>
      <c r="J1783" s="3" t="str">
        <f t="shared" si="138"/>
        <v>Sat</v>
      </c>
      <c r="K1783" s="2">
        <v>0.61597222222222225</v>
      </c>
      <c r="L1783">
        <f t="shared" si="139"/>
        <v>14</v>
      </c>
      <c r="M1783">
        <f>_xlfn.XLOOKUP(B1783,Email_Data!A:A,Email_Data!C:C,"Organic",0)</f>
        <v>0</v>
      </c>
      <c r="N1783">
        <f>_xlfn.XLOOKUP(Table1[[#This Row],[Filmmaker_ID]],Email_Data!$A:$A,Email_Data!$G:$G,"Not Found")</f>
        <v>8</v>
      </c>
    </row>
    <row r="1784" spans="1:14" x14ac:dyDescent="0.3">
      <c r="A1784" t="s">
        <v>4062</v>
      </c>
      <c r="B1784" t="s">
        <v>1210</v>
      </c>
      <c r="C1784" t="s">
        <v>6286</v>
      </c>
      <c r="D1784" t="s">
        <v>6307</v>
      </c>
      <c r="E1784" t="str">
        <f t="shared" si="135"/>
        <v>Brazil</v>
      </c>
      <c r="F1784" s="1">
        <f t="shared" si="136"/>
        <v>50</v>
      </c>
      <c r="G1784">
        <v>0.2</v>
      </c>
      <c r="H1784" s="1">
        <f t="shared" si="137"/>
        <v>40</v>
      </c>
      <c r="I1784" s="3">
        <v>45851</v>
      </c>
      <c r="J1784" s="3" t="str">
        <f t="shared" si="138"/>
        <v>Sun</v>
      </c>
      <c r="K1784" s="2">
        <v>0.3888888888888889</v>
      </c>
      <c r="L1784">
        <f t="shared" si="139"/>
        <v>9</v>
      </c>
      <c r="M1784">
        <f>_xlfn.XLOOKUP(B1784,Email_Data!A:A,Email_Data!C:C,"Organic",0)</f>
        <v>0</v>
      </c>
      <c r="N1784">
        <f>_xlfn.XLOOKUP(Table1[[#This Row],[Filmmaker_ID]],Email_Data!$A:$A,Email_Data!$G:$G,"Not Found")</f>
        <v>17</v>
      </c>
    </row>
    <row r="1785" spans="1:14" x14ac:dyDescent="0.3">
      <c r="A1785" t="s">
        <v>4063</v>
      </c>
      <c r="B1785" t="s">
        <v>1371</v>
      </c>
      <c r="C1785" t="s">
        <v>6287</v>
      </c>
      <c r="D1785" t="s">
        <v>6313</v>
      </c>
      <c r="E1785" t="str">
        <f t="shared" si="135"/>
        <v>South Korea</v>
      </c>
      <c r="F1785" s="1">
        <f t="shared" si="136"/>
        <v>50</v>
      </c>
      <c r="G1785">
        <v>0.3</v>
      </c>
      <c r="H1785" s="1">
        <f t="shared" si="137"/>
        <v>35</v>
      </c>
      <c r="I1785" s="3">
        <v>45863</v>
      </c>
      <c r="J1785" s="3" t="str">
        <f t="shared" si="138"/>
        <v>Fri</v>
      </c>
      <c r="K1785" s="2">
        <v>0.72430555555555554</v>
      </c>
      <c r="L1785">
        <f t="shared" si="139"/>
        <v>17</v>
      </c>
      <c r="M1785">
        <f>_xlfn.XLOOKUP(B1785,Email_Data!A:A,Email_Data!C:C,"Organic",0)</f>
        <v>0</v>
      </c>
      <c r="N1785">
        <f>_xlfn.XLOOKUP(Table1[[#This Row],[Filmmaker_ID]],Email_Data!$A:$A,Email_Data!$G:$G,"Not Found")</f>
        <v>11</v>
      </c>
    </row>
    <row r="1786" spans="1:14" x14ac:dyDescent="0.3">
      <c r="A1786" t="s">
        <v>4064</v>
      </c>
      <c r="B1786" t="s">
        <v>1372</v>
      </c>
      <c r="C1786" t="s">
        <v>6282</v>
      </c>
      <c r="D1786" t="s">
        <v>6299</v>
      </c>
      <c r="E1786" t="str">
        <f t="shared" si="135"/>
        <v>United Kingdom</v>
      </c>
      <c r="F1786" s="1">
        <f t="shared" si="136"/>
        <v>70</v>
      </c>
      <c r="G1786">
        <v>0</v>
      </c>
      <c r="H1786" s="1">
        <f t="shared" si="137"/>
        <v>70</v>
      </c>
      <c r="I1786" s="3">
        <v>45868</v>
      </c>
      <c r="J1786" s="3" t="str">
        <f t="shared" si="138"/>
        <v>Wed</v>
      </c>
      <c r="K1786" s="2">
        <v>0.68472222222222223</v>
      </c>
      <c r="L1786">
        <f t="shared" si="139"/>
        <v>16</v>
      </c>
      <c r="M1786">
        <f>_xlfn.XLOOKUP(B1786,Email_Data!A:A,Email_Data!C:C,"Organic",0)</f>
        <v>1</v>
      </c>
      <c r="N1786">
        <f>_xlfn.XLOOKUP(Table1[[#This Row],[Filmmaker_ID]],Email_Data!$A:$A,Email_Data!$G:$G,"Not Found")</f>
        <v>17</v>
      </c>
    </row>
    <row r="1787" spans="1:14" x14ac:dyDescent="0.3">
      <c r="A1787" t="s">
        <v>4065</v>
      </c>
      <c r="B1787" t="s">
        <v>1373</v>
      </c>
      <c r="C1787" t="s">
        <v>6289</v>
      </c>
      <c r="D1787" t="s">
        <v>6295</v>
      </c>
      <c r="E1787" t="str">
        <f t="shared" si="135"/>
        <v>United States</v>
      </c>
      <c r="F1787" s="1">
        <f t="shared" si="136"/>
        <v>50</v>
      </c>
      <c r="G1787">
        <v>0</v>
      </c>
      <c r="H1787" s="1">
        <f t="shared" si="137"/>
        <v>50</v>
      </c>
      <c r="I1787" s="3">
        <v>45862</v>
      </c>
      <c r="J1787" s="3" t="str">
        <f t="shared" si="138"/>
        <v>Thu</v>
      </c>
      <c r="K1787" s="2">
        <v>0.39583333333333331</v>
      </c>
      <c r="L1787">
        <f t="shared" si="139"/>
        <v>9</v>
      </c>
      <c r="M1787">
        <f>_xlfn.XLOOKUP(B1787,Email_Data!A:A,Email_Data!C:C,"Organic",0)</f>
        <v>0</v>
      </c>
      <c r="N1787">
        <f>_xlfn.XLOOKUP(Table1[[#This Row],[Filmmaker_ID]],Email_Data!$A:$A,Email_Data!$G:$G,"Not Found")</f>
        <v>13</v>
      </c>
    </row>
    <row r="1788" spans="1:14" x14ac:dyDescent="0.3">
      <c r="A1788" t="s">
        <v>4066</v>
      </c>
      <c r="B1788" t="s">
        <v>1374</v>
      </c>
      <c r="C1788" t="s">
        <v>6292</v>
      </c>
      <c r="D1788" t="s">
        <v>6297</v>
      </c>
      <c r="E1788" t="str">
        <f t="shared" si="135"/>
        <v>India</v>
      </c>
      <c r="F1788" s="1">
        <f t="shared" si="136"/>
        <v>80</v>
      </c>
      <c r="G1788">
        <v>0.3</v>
      </c>
      <c r="H1788" s="1">
        <f t="shared" si="137"/>
        <v>56</v>
      </c>
      <c r="I1788" s="3">
        <v>45894</v>
      </c>
      <c r="J1788" s="3" t="str">
        <f t="shared" si="138"/>
        <v>Mon</v>
      </c>
      <c r="K1788" s="2">
        <v>0.42152777777777778</v>
      </c>
      <c r="L1788">
        <f t="shared" si="139"/>
        <v>10</v>
      </c>
      <c r="M1788">
        <f>_xlfn.XLOOKUP(B1788,Email_Data!A:A,Email_Data!C:C,"Organic",0)</f>
        <v>0</v>
      </c>
      <c r="N1788">
        <f>_xlfn.XLOOKUP(Table1[[#This Row],[Filmmaker_ID]],Email_Data!$A:$A,Email_Data!$G:$G,"Not Found")</f>
        <v>8</v>
      </c>
    </row>
    <row r="1789" spans="1:14" x14ac:dyDescent="0.3">
      <c r="A1789" t="s">
        <v>4067</v>
      </c>
      <c r="B1789" t="s">
        <v>1375</v>
      </c>
      <c r="C1789" t="s">
        <v>6285</v>
      </c>
      <c r="D1789" t="s">
        <v>6305</v>
      </c>
      <c r="E1789" t="str">
        <f t="shared" si="135"/>
        <v>Australia</v>
      </c>
      <c r="F1789" s="1">
        <f t="shared" si="136"/>
        <v>50</v>
      </c>
      <c r="G1789">
        <v>0.3</v>
      </c>
      <c r="H1789" s="1">
        <f t="shared" si="137"/>
        <v>35</v>
      </c>
      <c r="I1789" s="3">
        <v>45876</v>
      </c>
      <c r="J1789" s="3" t="str">
        <f t="shared" si="138"/>
        <v>Thu</v>
      </c>
      <c r="K1789" s="2">
        <v>0.63124999999999998</v>
      </c>
      <c r="L1789">
        <f t="shared" si="139"/>
        <v>15</v>
      </c>
      <c r="M1789">
        <f>_xlfn.XLOOKUP(B1789,Email_Data!A:A,Email_Data!C:C,"Organic",0)</f>
        <v>0</v>
      </c>
      <c r="N1789">
        <f>_xlfn.XLOOKUP(Table1[[#This Row],[Filmmaker_ID]],Email_Data!$A:$A,Email_Data!$G:$G,"Not Found")</f>
        <v>8</v>
      </c>
    </row>
    <row r="1790" spans="1:14" x14ac:dyDescent="0.3">
      <c r="A1790" t="s">
        <v>4068</v>
      </c>
      <c r="B1790" t="s">
        <v>1376</v>
      </c>
      <c r="C1790" t="s">
        <v>6291</v>
      </c>
      <c r="D1790" t="s">
        <v>6313</v>
      </c>
      <c r="E1790" t="str">
        <f t="shared" si="135"/>
        <v>South Korea</v>
      </c>
      <c r="F1790" s="1">
        <f t="shared" si="136"/>
        <v>50</v>
      </c>
      <c r="G1790">
        <v>0.2</v>
      </c>
      <c r="H1790" s="1">
        <f t="shared" si="137"/>
        <v>40</v>
      </c>
      <c r="I1790" s="3">
        <v>45859</v>
      </c>
      <c r="J1790" s="3" t="str">
        <f t="shared" si="138"/>
        <v>Mon</v>
      </c>
      <c r="K1790" s="2">
        <v>0.49791666666666667</v>
      </c>
      <c r="L1790">
        <f t="shared" si="139"/>
        <v>11</v>
      </c>
      <c r="M1790">
        <f>_xlfn.XLOOKUP(B1790,Email_Data!A:A,Email_Data!C:C,"Organic",0)</f>
        <v>0</v>
      </c>
      <c r="N1790">
        <f>_xlfn.XLOOKUP(Table1[[#This Row],[Filmmaker_ID]],Email_Data!$A:$A,Email_Data!$G:$G,"Not Found")</f>
        <v>11</v>
      </c>
    </row>
    <row r="1791" spans="1:14" x14ac:dyDescent="0.3">
      <c r="A1791" t="s">
        <v>4069</v>
      </c>
      <c r="B1791" t="s">
        <v>486</v>
      </c>
      <c r="C1791" t="s">
        <v>6288</v>
      </c>
      <c r="D1791" t="s">
        <v>6295</v>
      </c>
      <c r="E1791" t="str">
        <f t="shared" si="135"/>
        <v>United States</v>
      </c>
      <c r="F1791" s="1">
        <f t="shared" si="136"/>
        <v>70</v>
      </c>
      <c r="G1791">
        <v>0.4</v>
      </c>
      <c r="H1791" s="1">
        <f t="shared" si="137"/>
        <v>42</v>
      </c>
      <c r="I1791" s="3">
        <v>45864</v>
      </c>
      <c r="J1791" s="3" t="str">
        <f t="shared" si="138"/>
        <v>Sat</v>
      </c>
      <c r="K1791" s="2">
        <v>0.55000000000000004</v>
      </c>
      <c r="L1791">
        <f t="shared" si="139"/>
        <v>13</v>
      </c>
      <c r="M1791" t="str">
        <f>_xlfn.XLOOKUP(B1791,Email_Data!A:A,Email_Data!C:C,"Organic",0)</f>
        <v>Organic</v>
      </c>
      <c r="N1791" t="str">
        <f>_xlfn.XLOOKUP(Table1[[#This Row],[Filmmaker_ID]],Email_Data!$A:$A,Email_Data!$G:$G,"Not Found")</f>
        <v>Not Found</v>
      </c>
    </row>
    <row r="1792" spans="1:14" x14ac:dyDescent="0.3">
      <c r="A1792" t="s">
        <v>4070</v>
      </c>
      <c r="B1792" t="s">
        <v>1377</v>
      </c>
      <c r="C1792" t="s">
        <v>6291</v>
      </c>
      <c r="D1792" t="s">
        <v>6313</v>
      </c>
      <c r="E1792" t="str">
        <f t="shared" si="135"/>
        <v>South Korea</v>
      </c>
      <c r="F1792" s="1">
        <f t="shared" si="136"/>
        <v>50</v>
      </c>
      <c r="G1792">
        <v>0.3</v>
      </c>
      <c r="H1792" s="1">
        <f t="shared" si="137"/>
        <v>35</v>
      </c>
      <c r="I1792" s="3">
        <v>45876</v>
      </c>
      <c r="J1792" s="3" t="str">
        <f t="shared" si="138"/>
        <v>Thu</v>
      </c>
      <c r="K1792" s="2">
        <v>0.67013888888888884</v>
      </c>
      <c r="L1792">
        <f t="shared" si="139"/>
        <v>16</v>
      </c>
      <c r="M1792">
        <f>_xlfn.XLOOKUP(B1792,Email_Data!A:A,Email_Data!C:C,"Organic",0)</f>
        <v>0</v>
      </c>
      <c r="N1792">
        <f>_xlfn.XLOOKUP(Table1[[#This Row],[Filmmaker_ID]],Email_Data!$A:$A,Email_Data!$G:$G,"Not Found")</f>
        <v>8</v>
      </c>
    </row>
    <row r="1793" spans="1:14" x14ac:dyDescent="0.3">
      <c r="A1793" t="s">
        <v>4071</v>
      </c>
      <c r="B1793" t="s">
        <v>1378</v>
      </c>
      <c r="C1793" t="s">
        <v>6283</v>
      </c>
      <c r="D1793" t="s">
        <v>6297</v>
      </c>
      <c r="E1793" t="str">
        <f t="shared" si="135"/>
        <v>India</v>
      </c>
      <c r="F1793" s="1">
        <f t="shared" si="136"/>
        <v>80</v>
      </c>
      <c r="G1793">
        <v>0.1</v>
      </c>
      <c r="H1793" s="1">
        <f t="shared" si="137"/>
        <v>72</v>
      </c>
      <c r="I1793" s="3">
        <v>45875</v>
      </c>
      <c r="J1793" s="3" t="str">
        <f t="shared" si="138"/>
        <v>Wed</v>
      </c>
      <c r="K1793" s="2">
        <v>0.56041666666666667</v>
      </c>
      <c r="L1793">
        <f t="shared" si="139"/>
        <v>13</v>
      </c>
      <c r="M1793">
        <f>_xlfn.XLOOKUP(B1793,Email_Data!A:A,Email_Data!C:C,"Organic",0)</f>
        <v>0</v>
      </c>
      <c r="N1793">
        <f>_xlfn.XLOOKUP(Table1[[#This Row],[Filmmaker_ID]],Email_Data!$A:$A,Email_Data!$G:$G,"Not Found")</f>
        <v>18</v>
      </c>
    </row>
    <row r="1794" spans="1:14" x14ac:dyDescent="0.3">
      <c r="A1794" t="s">
        <v>4072</v>
      </c>
      <c r="B1794" t="s">
        <v>1379</v>
      </c>
      <c r="C1794" t="s">
        <v>6292</v>
      </c>
      <c r="D1794" t="s">
        <v>6299</v>
      </c>
      <c r="E1794" t="str">
        <f t="shared" ref="E1794:E1857" si="140">VLOOKUP(D1794,CODECHECK,2,FALSE)</f>
        <v>United Kingdom</v>
      </c>
      <c r="F1794" s="1">
        <f t="shared" ref="F1794:F1857" si="141">VLOOKUP(C1794,Pricelist,2,FALSE)</f>
        <v>80</v>
      </c>
      <c r="G1794">
        <v>0.1</v>
      </c>
      <c r="H1794" s="1">
        <f t="shared" ref="H1794:H1857" si="142">F1794-(G1794*F1794)</f>
        <v>72</v>
      </c>
      <c r="I1794" s="3">
        <v>45862</v>
      </c>
      <c r="J1794" s="3" t="str">
        <f t="shared" ref="J1794:J1857" si="143">TEXT(I1794,"ddd")</f>
        <v>Thu</v>
      </c>
      <c r="K1794" s="2">
        <v>0.56736111111111109</v>
      </c>
      <c r="L1794">
        <f t="shared" ref="L1794:L1857" si="144">HOUR(K1794)</f>
        <v>13</v>
      </c>
      <c r="M1794">
        <f>_xlfn.XLOOKUP(B1794,Email_Data!A:A,Email_Data!C:C,"Organic",0)</f>
        <v>0</v>
      </c>
      <c r="N1794">
        <f>_xlfn.XLOOKUP(Table1[[#This Row],[Filmmaker_ID]],Email_Data!$A:$A,Email_Data!$G:$G,"Not Found")</f>
        <v>19</v>
      </c>
    </row>
    <row r="1795" spans="1:14" x14ac:dyDescent="0.3">
      <c r="A1795" t="s">
        <v>4073</v>
      </c>
      <c r="B1795" t="s">
        <v>1380</v>
      </c>
      <c r="C1795" t="s">
        <v>6288</v>
      </c>
      <c r="D1795" t="s">
        <v>6317</v>
      </c>
      <c r="E1795" t="str">
        <f t="shared" si="140"/>
        <v>Others</v>
      </c>
      <c r="F1795" s="1">
        <f t="shared" si="141"/>
        <v>70</v>
      </c>
      <c r="G1795">
        <v>0</v>
      </c>
      <c r="H1795" s="1">
        <f t="shared" si="142"/>
        <v>70</v>
      </c>
      <c r="I1795" s="3">
        <v>45864</v>
      </c>
      <c r="J1795" s="3" t="str">
        <f t="shared" si="143"/>
        <v>Sat</v>
      </c>
      <c r="K1795" s="2">
        <v>0.71319444444444446</v>
      </c>
      <c r="L1795">
        <f t="shared" si="144"/>
        <v>17</v>
      </c>
      <c r="M1795" t="str">
        <f>_xlfn.XLOOKUP(B1795,Email_Data!A:A,Email_Data!C:C,"Organic",0)</f>
        <v>Organic</v>
      </c>
      <c r="N1795" t="str">
        <f>_xlfn.XLOOKUP(Table1[[#This Row],[Filmmaker_ID]],Email_Data!$A:$A,Email_Data!$G:$G,"Not Found")</f>
        <v>Not Found</v>
      </c>
    </row>
    <row r="1796" spans="1:14" x14ac:dyDescent="0.3">
      <c r="A1796" t="s">
        <v>4074</v>
      </c>
      <c r="B1796" t="s">
        <v>995</v>
      </c>
      <c r="C1796" t="s">
        <v>6290</v>
      </c>
      <c r="D1796" t="s">
        <v>6307</v>
      </c>
      <c r="E1796" t="str">
        <f t="shared" si="140"/>
        <v>Brazil</v>
      </c>
      <c r="F1796" s="1">
        <f t="shared" si="141"/>
        <v>50</v>
      </c>
      <c r="G1796">
        <v>0.1</v>
      </c>
      <c r="H1796" s="1">
        <f t="shared" si="142"/>
        <v>45</v>
      </c>
      <c r="I1796" s="3">
        <v>45874</v>
      </c>
      <c r="J1796" s="3" t="str">
        <f t="shared" si="143"/>
        <v>Tue</v>
      </c>
      <c r="K1796" s="2">
        <v>0.66874999999999996</v>
      </c>
      <c r="L1796">
        <f t="shared" si="144"/>
        <v>16</v>
      </c>
      <c r="M1796" t="str">
        <f>_xlfn.XLOOKUP(B1796,Email_Data!A:A,Email_Data!C:C,"Organic",0)</f>
        <v>Organic</v>
      </c>
      <c r="N1796" t="str">
        <f>_xlfn.XLOOKUP(Table1[[#This Row],[Filmmaker_ID]],Email_Data!$A:$A,Email_Data!$G:$G,"Not Found")</f>
        <v>Not Found</v>
      </c>
    </row>
    <row r="1797" spans="1:14" x14ac:dyDescent="0.3">
      <c r="A1797" t="s">
        <v>4075</v>
      </c>
      <c r="B1797" t="s">
        <v>1381</v>
      </c>
      <c r="C1797" t="s">
        <v>6289</v>
      </c>
      <c r="D1797" t="s">
        <v>6301</v>
      </c>
      <c r="E1797" t="str">
        <f t="shared" si="140"/>
        <v>Germany</v>
      </c>
      <c r="F1797" s="1">
        <f t="shared" si="141"/>
        <v>50</v>
      </c>
      <c r="G1797">
        <v>0.2</v>
      </c>
      <c r="H1797" s="1">
        <f t="shared" si="142"/>
        <v>40</v>
      </c>
      <c r="I1797" s="3">
        <v>45896</v>
      </c>
      <c r="J1797" s="3" t="str">
        <f t="shared" si="143"/>
        <v>Wed</v>
      </c>
      <c r="K1797" s="2">
        <v>0.52986111111111112</v>
      </c>
      <c r="L1797">
        <f t="shared" si="144"/>
        <v>12</v>
      </c>
      <c r="M1797" t="str">
        <f>_xlfn.XLOOKUP(B1797,Email_Data!A:A,Email_Data!C:C,"Organic",0)</f>
        <v>Organic</v>
      </c>
      <c r="N1797" t="str">
        <f>_xlfn.XLOOKUP(Table1[[#This Row],[Filmmaker_ID]],Email_Data!$A:$A,Email_Data!$G:$G,"Not Found")</f>
        <v>Not Found</v>
      </c>
    </row>
    <row r="1798" spans="1:14" x14ac:dyDescent="0.3">
      <c r="A1798" t="s">
        <v>4076</v>
      </c>
      <c r="B1798" t="s">
        <v>1382</v>
      </c>
      <c r="C1798" t="s">
        <v>6281</v>
      </c>
      <c r="D1798" t="s">
        <v>6317</v>
      </c>
      <c r="E1798" t="str">
        <f t="shared" si="140"/>
        <v>Others</v>
      </c>
      <c r="F1798" s="1">
        <f t="shared" si="141"/>
        <v>70</v>
      </c>
      <c r="G1798">
        <v>0.3</v>
      </c>
      <c r="H1798" s="1">
        <f t="shared" si="142"/>
        <v>49</v>
      </c>
      <c r="I1798" s="3">
        <v>45867</v>
      </c>
      <c r="J1798" s="3" t="str">
        <f t="shared" si="143"/>
        <v>Tue</v>
      </c>
      <c r="K1798" s="2">
        <v>0.40902777777777777</v>
      </c>
      <c r="L1798">
        <f t="shared" si="144"/>
        <v>9</v>
      </c>
      <c r="M1798" t="str">
        <f>_xlfn.XLOOKUP(B1798,Email_Data!A:A,Email_Data!C:C,"Organic",0)</f>
        <v>Organic</v>
      </c>
      <c r="N1798" t="str">
        <f>_xlfn.XLOOKUP(Table1[[#This Row],[Filmmaker_ID]],Email_Data!$A:$A,Email_Data!$G:$G,"Not Found")</f>
        <v>Not Found</v>
      </c>
    </row>
    <row r="1799" spans="1:14" x14ac:dyDescent="0.3">
      <c r="A1799" t="s">
        <v>4077</v>
      </c>
      <c r="B1799" t="s">
        <v>1383</v>
      </c>
      <c r="C1799" t="s">
        <v>6288</v>
      </c>
      <c r="D1799" t="s">
        <v>6315</v>
      </c>
      <c r="E1799" t="str">
        <f t="shared" si="140"/>
        <v>Nigeria</v>
      </c>
      <c r="F1799" s="1">
        <f t="shared" si="141"/>
        <v>70</v>
      </c>
      <c r="G1799">
        <v>0.2</v>
      </c>
      <c r="H1799" s="1">
        <f t="shared" si="142"/>
        <v>56</v>
      </c>
      <c r="I1799" s="3">
        <v>45896</v>
      </c>
      <c r="J1799" s="3" t="str">
        <f t="shared" si="143"/>
        <v>Wed</v>
      </c>
      <c r="K1799" s="2">
        <v>0.40347222222222223</v>
      </c>
      <c r="L1799">
        <f t="shared" si="144"/>
        <v>9</v>
      </c>
      <c r="M1799" t="str">
        <f>_xlfn.XLOOKUP(B1799,Email_Data!A:A,Email_Data!C:C,"Organic",0)</f>
        <v>Organic</v>
      </c>
      <c r="N1799" t="str">
        <f>_xlfn.XLOOKUP(Table1[[#This Row],[Filmmaker_ID]],Email_Data!$A:$A,Email_Data!$G:$G,"Not Found")</f>
        <v>Not Found</v>
      </c>
    </row>
    <row r="1800" spans="1:14" x14ac:dyDescent="0.3">
      <c r="A1800" t="s">
        <v>4078</v>
      </c>
      <c r="B1800" t="s">
        <v>1384</v>
      </c>
      <c r="C1800" t="s">
        <v>6289</v>
      </c>
      <c r="D1800" t="s">
        <v>6299</v>
      </c>
      <c r="E1800" t="str">
        <f t="shared" si="140"/>
        <v>United Kingdom</v>
      </c>
      <c r="F1800" s="1">
        <f t="shared" si="141"/>
        <v>50</v>
      </c>
      <c r="G1800">
        <v>0.2</v>
      </c>
      <c r="H1800" s="1">
        <f t="shared" si="142"/>
        <v>40</v>
      </c>
      <c r="I1800" s="3">
        <v>45878</v>
      </c>
      <c r="J1800" s="3" t="str">
        <f t="shared" si="143"/>
        <v>Sat</v>
      </c>
      <c r="K1800" s="2">
        <v>0.53819444444444442</v>
      </c>
      <c r="L1800">
        <f t="shared" si="144"/>
        <v>12</v>
      </c>
      <c r="M1800">
        <f>_xlfn.XLOOKUP(B1800,Email_Data!A:A,Email_Data!C:C,"Organic",0)</f>
        <v>0</v>
      </c>
      <c r="N1800">
        <f>_xlfn.XLOOKUP(Table1[[#This Row],[Filmmaker_ID]],Email_Data!$A:$A,Email_Data!$G:$G,"Not Found")</f>
        <v>15</v>
      </c>
    </row>
    <row r="1801" spans="1:14" x14ac:dyDescent="0.3">
      <c r="A1801" t="s">
        <v>4079</v>
      </c>
      <c r="B1801" t="s">
        <v>1385</v>
      </c>
      <c r="C1801" t="s">
        <v>6292</v>
      </c>
      <c r="D1801" t="s">
        <v>6305</v>
      </c>
      <c r="E1801" t="str">
        <f t="shared" si="140"/>
        <v>Australia</v>
      </c>
      <c r="F1801" s="1">
        <f t="shared" si="141"/>
        <v>80</v>
      </c>
      <c r="G1801">
        <v>0.2</v>
      </c>
      <c r="H1801" s="1">
        <f t="shared" si="142"/>
        <v>64</v>
      </c>
      <c r="I1801" s="3">
        <v>45869</v>
      </c>
      <c r="J1801" s="3" t="str">
        <f t="shared" si="143"/>
        <v>Thu</v>
      </c>
      <c r="K1801" s="2">
        <v>0.38333333333333336</v>
      </c>
      <c r="L1801">
        <f t="shared" si="144"/>
        <v>9</v>
      </c>
      <c r="M1801" t="str">
        <f>_xlfn.XLOOKUP(B1801,Email_Data!A:A,Email_Data!C:C,"Organic",0)</f>
        <v>Organic</v>
      </c>
      <c r="N1801" t="str">
        <f>_xlfn.XLOOKUP(Table1[[#This Row],[Filmmaker_ID]],Email_Data!$A:$A,Email_Data!$G:$G,"Not Found")</f>
        <v>Not Found</v>
      </c>
    </row>
    <row r="1802" spans="1:14" x14ac:dyDescent="0.3">
      <c r="A1802" t="s">
        <v>4080</v>
      </c>
      <c r="B1802" t="s">
        <v>1386</v>
      </c>
      <c r="C1802" t="s">
        <v>6290</v>
      </c>
      <c r="D1802" t="s">
        <v>6317</v>
      </c>
      <c r="E1802" t="str">
        <f t="shared" si="140"/>
        <v>Others</v>
      </c>
      <c r="F1802" s="1">
        <f t="shared" si="141"/>
        <v>50</v>
      </c>
      <c r="G1802">
        <v>0.4</v>
      </c>
      <c r="H1802" s="1">
        <f t="shared" si="142"/>
        <v>30</v>
      </c>
      <c r="I1802" s="3">
        <v>45878</v>
      </c>
      <c r="J1802" s="3" t="str">
        <f t="shared" si="143"/>
        <v>Sat</v>
      </c>
      <c r="K1802" s="2">
        <v>0.71111111111111114</v>
      </c>
      <c r="L1802">
        <f t="shared" si="144"/>
        <v>17</v>
      </c>
      <c r="M1802">
        <f>_xlfn.XLOOKUP(B1802,Email_Data!A:A,Email_Data!C:C,"Organic",0)</f>
        <v>0</v>
      </c>
      <c r="N1802">
        <f>_xlfn.XLOOKUP(Table1[[#This Row],[Filmmaker_ID]],Email_Data!$A:$A,Email_Data!$G:$G,"Not Found")</f>
        <v>16</v>
      </c>
    </row>
    <row r="1803" spans="1:14" x14ac:dyDescent="0.3">
      <c r="A1803" t="s">
        <v>4081</v>
      </c>
      <c r="B1803" t="s">
        <v>1387</v>
      </c>
      <c r="C1803" t="s">
        <v>6288</v>
      </c>
      <c r="D1803" t="s">
        <v>6297</v>
      </c>
      <c r="E1803" t="str">
        <f t="shared" si="140"/>
        <v>India</v>
      </c>
      <c r="F1803" s="1">
        <f t="shared" si="141"/>
        <v>70</v>
      </c>
      <c r="G1803">
        <v>0.3</v>
      </c>
      <c r="H1803" s="1">
        <f t="shared" si="142"/>
        <v>49</v>
      </c>
      <c r="I1803" s="3">
        <v>45845</v>
      </c>
      <c r="J1803" s="3" t="str">
        <f t="shared" si="143"/>
        <v>Mon</v>
      </c>
      <c r="K1803" s="2">
        <v>0.49652777777777779</v>
      </c>
      <c r="L1803">
        <f t="shared" si="144"/>
        <v>11</v>
      </c>
      <c r="M1803" t="str">
        <f>_xlfn.XLOOKUP(B1803,Email_Data!A:A,Email_Data!C:C,"Organic",0)</f>
        <v>Organic</v>
      </c>
      <c r="N1803" t="str">
        <f>_xlfn.XLOOKUP(Table1[[#This Row],[Filmmaker_ID]],Email_Data!$A:$A,Email_Data!$G:$G,"Not Found")</f>
        <v>Not Found</v>
      </c>
    </row>
    <row r="1804" spans="1:14" x14ac:dyDescent="0.3">
      <c r="A1804" t="s">
        <v>4082</v>
      </c>
      <c r="B1804" t="s">
        <v>1388</v>
      </c>
      <c r="C1804" t="s">
        <v>6286</v>
      </c>
      <c r="D1804" t="s">
        <v>6295</v>
      </c>
      <c r="E1804" t="str">
        <f t="shared" si="140"/>
        <v>United States</v>
      </c>
      <c r="F1804" s="1">
        <f t="shared" si="141"/>
        <v>50</v>
      </c>
      <c r="G1804">
        <v>0</v>
      </c>
      <c r="H1804" s="1">
        <f t="shared" si="142"/>
        <v>50</v>
      </c>
      <c r="I1804" s="3">
        <v>45892</v>
      </c>
      <c r="J1804" s="3" t="str">
        <f t="shared" si="143"/>
        <v>Sat</v>
      </c>
      <c r="K1804" s="2">
        <v>0.55069444444444449</v>
      </c>
      <c r="L1804">
        <f t="shared" si="144"/>
        <v>13</v>
      </c>
      <c r="M1804" t="str">
        <f>_xlfn.XLOOKUP(B1804,Email_Data!A:A,Email_Data!C:C,"Organic",0)</f>
        <v>Organic</v>
      </c>
      <c r="N1804" t="str">
        <f>_xlfn.XLOOKUP(Table1[[#This Row],[Filmmaker_ID]],Email_Data!$A:$A,Email_Data!$G:$G,"Not Found")</f>
        <v>Not Found</v>
      </c>
    </row>
    <row r="1805" spans="1:14" x14ac:dyDescent="0.3">
      <c r="A1805" t="s">
        <v>4083</v>
      </c>
      <c r="B1805" t="s">
        <v>387</v>
      </c>
      <c r="C1805" t="s">
        <v>6288</v>
      </c>
      <c r="D1805" t="s">
        <v>6295</v>
      </c>
      <c r="E1805" t="str">
        <f t="shared" si="140"/>
        <v>United States</v>
      </c>
      <c r="F1805" s="1">
        <f t="shared" si="141"/>
        <v>70</v>
      </c>
      <c r="G1805">
        <v>0.3</v>
      </c>
      <c r="H1805" s="1">
        <f t="shared" si="142"/>
        <v>49</v>
      </c>
      <c r="I1805" s="3">
        <v>45876</v>
      </c>
      <c r="J1805" s="3" t="str">
        <f t="shared" si="143"/>
        <v>Thu</v>
      </c>
      <c r="K1805" s="2">
        <v>0.70486111111111116</v>
      </c>
      <c r="L1805">
        <f t="shared" si="144"/>
        <v>16</v>
      </c>
      <c r="M1805">
        <f>_xlfn.XLOOKUP(B1805,Email_Data!A:A,Email_Data!C:C,"Organic",0)</f>
        <v>1</v>
      </c>
      <c r="N1805">
        <f>_xlfn.XLOOKUP(Table1[[#This Row],[Filmmaker_ID]],Email_Data!$A:$A,Email_Data!$G:$G,"Not Found")</f>
        <v>15</v>
      </c>
    </row>
    <row r="1806" spans="1:14" x14ac:dyDescent="0.3">
      <c r="A1806" t="s">
        <v>4084</v>
      </c>
      <c r="B1806" t="s">
        <v>1389</v>
      </c>
      <c r="C1806" t="s">
        <v>6290</v>
      </c>
      <c r="D1806" t="s">
        <v>6297</v>
      </c>
      <c r="E1806" t="str">
        <f t="shared" si="140"/>
        <v>India</v>
      </c>
      <c r="F1806" s="1">
        <f t="shared" si="141"/>
        <v>50</v>
      </c>
      <c r="G1806">
        <v>0.1</v>
      </c>
      <c r="H1806" s="1">
        <f t="shared" si="142"/>
        <v>45</v>
      </c>
      <c r="I1806" s="3">
        <v>45862</v>
      </c>
      <c r="J1806" s="3" t="str">
        <f t="shared" si="143"/>
        <v>Thu</v>
      </c>
      <c r="K1806" s="2">
        <v>0.40763888888888888</v>
      </c>
      <c r="L1806">
        <f t="shared" si="144"/>
        <v>9</v>
      </c>
      <c r="M1806" t="str">
        <f>_xlfn.XLOOKUP(B1806,Email_Data!A:A,Email_Data!C:C,"Organic",0)</f>
        <v>Organic</v>
      </c>
      <c r="N1806" t="str">
        <f>_xlfn.XLOOKUP(Table1[[#This Row],[Filmmaker_ID]],Email_Data!$A:$A,Email_Data!$G:$G,"Not Found")</f>
        <v>Not Found</v>
      </c>
    </row>
    <row r="1807" spans="1:14" x14ac:dyDescent="0.3">
      <c r="A1807" t="s">
        <v>4085</v>
      </c>
      <c r="B1807" t="s">
        <v>1390</v>
      </c>
      <c r="C1807" t="s">
        <v>6281</v>
      </c>
      <c r="D1807" t="s">
        <v>6297</v>
      </c>
      <c r="E1807" t="str">
        <f t="shared" si="140"/>
        <v>India</v>
      </c>
      <c r="F1807" s="1">
        <f t="shared" si="141"/>
        <v>70</v>
      </c>
      <c r="G1807">
        <v>0</v>
      </c>
      <c r="H1807" s="1">
        <f t="shared" si="142"/>
        <v>70</v>
      </c>
      <c r="I1807" s="3">
        <v>45863</v>
      </c>
      <c r="J1807" s="3" t="str">
        <f t="shared" si="143"/>
        <v>Fri</v>
      </c>
      <c r="K1807" s="2">
        <v>0.60972222222222228</v>
      </c>
      <c r="L1807">
        <f t="shared" si="144"/>
        <v>14</v>
      </c>
      <c r="M1807">
        <f>_xlfn.XLOOKUP(B1807,Email_Data!A:A,Email_Data!C:C,"Organic",0)</f>
        <v>0</v>
      </c>
      <c r="N1807">
        <f>_xlfn.XLOOKUP(Table1[[#This Row],[Filmmaker_ID]],Email_Data!$A:$A,Email_Data!$G:$G,"Not Found")</f>
        <v>18</v>
      </c>
    </row>
    <row r="1808" spans="1:14" x14ac:dyDescent="0.3">
      <c r="A1808" t="s">
        <v>4086</v>
      </c>
      <c r="B1808" t="s">
        <v>1391</v>
      </c>
      <c r="C1808" t="s">
        <v>6292</v>
      </c>
      <c r="D1808" t="s">
        <v>6313</v>
      </c>
      <c r="E1808" t="str">
        <f t="shared" si="140"/>
        <v>South Korea</v>
      </c>
      <c r="F1808" s="1">
        <f t="shared" si="141"/>
        <v>80</v>
      </c>
      <c r="G1808">
        <v>0.3</v>
      </c>
      <c r="H1808" s="1">
        <f t="shared" si="142"/>
        <v>56</v>
      </c>
      <c r="I1808" s="3">
        <v>45872</v>
      </c>
      <c r="J1808" s="3" t="str">
        <f t="shared" si="143"/>
        <v>Sun</v>
      </c>
      <c r="K1808" s="2">
        <v>0.53472222222222221</v>
      </c>
      <c r="L1808">
        <f t="shared" si="144"/>
        <v>12</v>
      </c>
      <c r="M1808">
        <f>_xlfn.XLOOKUP(B1808,Email_Data!A:A,Email_Data!C:C,"Organic",0)</f>
        <v>0</v>
      </c>
      <c r="N1808">
        <f>_xlfn.XLOOKUP(Table1[[#This Row],[Filmmaker_ID]],Email_Data!$A:$A,Email_Data!$G:$G,"Not Found")</f>
        <v>12</v>
      </c>
    </row>
    <row r="1809" spans="1:14" x14ac:dyDescent="0.3">
      <c r="A1809" t="s">
        <v>4087</v>
      </c>
      <c r="B1809" t="s">
        <v>1392</v>
      </c>
      <c r="C1809" t="s">
        <v>6281</v>
      </c>
      <c r="D1809" t="s">
        <v>6297</v>
      </c>
      <c r="E1809" t="str">
        <f t="shared" si="140"/>
        <v>India</v>
      </c>
      <c r="F1809" s="1">
        <f t="shared" si="141"/>
        <v>70</v>
      </c>
      <c r="G1809">
        <v>0</v>
      </c>
      <c r="H1809" s="1">
        <f t="shared" si="142"/>
        <v>70</v>
      </c>
      <c r="I1809" s="3">
        <v>45887</v>
      </c>
      <c r="J1809" s="3" t="str">
        <f t="shared" si="143"/>
        <v>Mon</v>
      </c>
      <c r="K1809" s="2">
        <v>0.64444444444444449</v>
      </c>
      <c r="L1809">
        <f t="shared" si="144"/>
        <v>15</v>
      </c>
      <c r="M1809">
        <f>_xlfn.XLOOKUP(B1809,Email_Data!A:A,Email_Data!C:C,"Organic",0)</f>
        <v>0</v>
      </c>
      <c r="N1809">
        <f>_xlfn.XLOOKUP(Table1[[#This Row],[Filmmaker_ID]],Email_Data!$A:$A,Email_Data!$G:$G,"Not Found")</f>
        <v>18</v>
      </c>
    </row>
    <row r="1810" spans="1:14" x14ac:dyDescent="0.3">
      <c r="A1810" t="s">
        <v>4088</v>
      </c>
      <c r="B1810" t="s">
        <v>1393</v>
      </c>
      <c r="C1810" t="s">
        <v>6286</v>
      </c>
      <c r="D1810" t="s">
        <v>6295</v>
      </c>
      <c r="E1810" t="str">
        <f t="shared" si="140"/>
        <v>United States</v>
      </c>
      <c r="F1810" s="1">
        <f t="shared" si="141"/>
        <v>50</v>
      </c>
      <c r="G1810">
        <v>0.2</v>
      </c>
      <c r="H1810" s="1">
        <f t="shared" si="142"/>
        <v>40</v>
      </c>
      <c r="I1810" s="3">
        <v>45849</v>
      </c>
      <c r="J1810" s="3" t="str">
        <f t="shared" si="143"/>
        <v>Fri</v>
      </c>
      <c r="K1810" s="2">
        <v>0.69513888888888886</v>
      </c>
      <c r="L1810">
        <f t="shared" si="144"/>
        <v>16</v>
      </c>
      <c r="M1810" t="str">
        <f>_xlfn.XLOOKUP(B1810,Email_Data!A:A,Email_Data!C:C,"Organic",0)</f>
        <v>Organic</v>
      </c>
      <c r="N1810" t="str">
        <f>_xlfn.XLOOKUP(Table1[[#This Row],[Filmmaker_ID]],Email_Data!$A:$A,Email_Data!$G:$G,"Not Found")</f>
        <v>Not Found</v>
      </c>
    </row>
    <row r="1811" spans="1:14" x14ac:dyDescent="0.3">
      <c r="A1811" t="s">
        <v>4089</v>
      </c>
      <c r="B1811" t="s">
        <v>1394</v>
      </c>
      <c r="C1811" t="s">
        <v>6284</v>
      </c>
      <c r="D1811" t="s">
        <v>6295</v>
      </c>
      <c r="E1811" t="str">
        <f t="shared" si="140"/>
        <v>United States</v>
      </c>
      <c r="F1811" s="1">
        <f t="shared" si="141"/>
        <v>50</v>
      </c>
      <c r="G1811">
        <v>0.2</v>
      </c>
      <c r="H1811" s="1">
        <f t="shared" si="142"/>
        <v>40</v>
      </c>
      <c r="I1811" s="3">
        <v>45856</v>
      </c>
      <c r="J1811" s="3" t="str">
        <f t="shared" si="143"/>
        <v>Fri</v>
      </c>
      <c r="K1811" s="2">
        <v>0.46180555555555558</v>
      </c>
      <c r="L1811">
        <f t="shared" si="144"/>
        <v>11</v>
      </c>
      <c r="M1811">
        <f>_xlfn.XLOOKUP(B1811,Email_Data!A:A,Email_Data!C:C,"Organic",0)</f>
        <v>1</v>
      </c>
      <c r="N1811">
        <f>_xlfn.XLOOKUP(Table1[[#This Row],[Filmmaker_ID]],Email_Data!$A:$A,Email_Data!$G:$G,"Not Found")</f>
        <v>11</v>
      </c>
    </row>
    <row r="1812" spans="1:14" x14ac:dyDescent="0.3">
      <c r="A1812" t="s">
        <v>4090</v>
      </c>
      <c r="B1812" t="s">
        <v>1099</v>
      </c>
      <c r="C1812" t="s">
        <v>6290</v>
      </c>
      <c r="D1812" t="s">
        <v>6295</v>
      </c>
      <c r="E1812" t="str">
        <f t="shared" si="140"/>
        <v>United States</v>
      </c>
      <c r="F1812" s="1">
        <f t="shared" si="141"/>
        <v>50</v>
      </c>
      <c r="G1812">
        <v>0.3</v>
      </c>
      <c r="H1812" s="1">
        <f t="shared" si="142"/>
        <v>35</v>
      </c>
      <c r="I1812" s="3">
        <v>45844</v>
      </c>
      <c r="J1812" s="3" t="str">
        <f t="shared" si="143"/>
        <v>Sun</v>
      </c>
      <c r="K1812" s="2">
        <v>0.70347222222222228</v>
      </c>
      <c r="L1812">
        <f t="shared" si="144"/>
        <v>16</v>
      </c>
      <c r="M1812" t="str">
        <f>_xlfn.XLOOKUP(B1812,Email_Data!A:A,Email_Data!C:C,"Organic",0)</f>
        <v>Organic</v>
      </c>
      <c r="N1812" t="str">
        <f>_xlfn.XLOOKUP(Table1[[#This Row],[Filmmaker_ID]],Email_Data!$A:$A,Email_Data!$G:$G,"Not Found")</f>
        <v>Not Found</v>
      </c>
    </row>
    <row r="1813" spans="1:14" x14ac:dyDescent="0.3">
      <c r="A1813" t="s">
        <v>4091</v>
      </c>
      <c r="B1813" t="s">
        <v>722</v>
      </c>
      <c r="C1813" t="s">
        <v>6291</v>
      </c>
      <c r="D1813" t="s">
        <v>6315</v>
      </c>
      <c r="E1813" t="str">
        <f t="shared" si="140"/>
        <v>Nigeria</v>
      </c>
      <c r="F1813" s="1">
        <f t="shared" si="141"/>
        <v>50</v>
      </c>
      <c r="G1813">
        <v>0</v>
      </c>
      <c r="H1813" s="1">
        <f t="shared" si="142"/>
        <v>50</v>
      </c>
      <c r="I1813" s="3">
        <v>45891</v>
      </c>
      <c r="J1813" s="3" t="str">
        <f t="shared" si="143"/>
        <v>Fri</v>
      </c>
      <c r="K1813" s="2">
        <v>0.57430555555555551</v>
      </c>
      <c r="L1813">
        <f t="shared" si="144"/>
        <v>13</v>
      </c>
      <c r="M1813" t="str">
        <f>_xlfn.XLOOKUP(B1813,Email_Data!A:A,Email_Data!C:C,"Organic",0)</f>
        <v>Organic</v>
      </c>
      <c r="N1813" t="str">
        <f>_xlfn.XLOOKUP(Table1[[#This Row],[Filmmaker_ID]],Email_Data!$A:$A,Email_Data!$G:$G,"Not Found")</f>
        <v>Not Found</v>
      </c>
    </row>
    <row r="1814" spans="1:14" x14ac:dyDescent="0.3">
      <c r="A1814" t="s">
        <v>4092</v>
      </c>
      <c r="B1814" t="s">
        <v>1395</v>
      </c>
      <c r="C1814" t="s">
        <v>6283</v>
      </c>
      <c r="D1814" t="s">
        <v>6313</v>
      </c>
      <c r="E1814" t="str">
        <f t="shared" si="140"/>
        <v>South Korea</v>
      </c>
      <c r="F1814" s="1">
        <f t="shared" si="141"/>
        <v>80</v>
      </c>
      <c r="G1814">
        <v>0.3</v>
      </c>
      <c r="H1814" s="1">
        <f t="shared" si="142"/>
        <v>56</v>
      </c>
      <c r="I1814" s="3">
        <v>45852</v>
      </c>
      <c r="J1814" s="3" t="str">
        <f t="shared" si="143"/>
        <v>Mon</v>
      </c>
      <c r="K1814" s="2">
        <v>0.57708333333333328</v>
      </c>
      <c r="L1814">
        <f t="shared" si="144"/>
        <v>13</v>
      </c>
      <c r="M1814">
        <f>_xlfn.XLOOKUP(B1814,Email_Data!A:A,Email_Data!C:C,"Organic",0)</f>
        <v>0</v>
      </c>
      <c r="N1814">
        <f>_xlfn.XLOOKUP(Table1[[#This Row],[Filmmaker_ID]],Email_Data!$A:$A,Email_Data!$G:$G,"Not Found")</f>
        <v>17</v>
      </c>
    </row>
    <row r="1815" spans="1:14" x14ac:dyDescent="0.3">
      <c r="A1815" t="s">
        <v>4093</v>
      </c>
      <c r="B1815" t="s">
        <v>715</v>
      </c>
      <c r="C1815" t="s">
        <v>6282</v>
      </c>
      <c r="D1815" t="s">
        <v>6299</v>
      </c>
      <c r="E1815" t="str">
        <f t="shared" si="140"/>
        <v>United Kingdom</v>
      </c>
      <c r="F1815" s="1">
        <f t="shared" si="141"/>
        <v>70</v>
      </c>
      <c r="G1815">
        <v>0.3</v>
      </c>
      <c r="H1815" s="1">
        <f t="shared" si="142"/>
        <v>49</v>
      </c>
      <c r="I1815" s="3">
        <v>45867</v>
      </c>
      <c r="J1815" s="3" t="str">
        <f t="shared" si="143"/>
        <v>Tue</v>
      </c>
      <c r="K1815" s="2">
        <v>0.48541666666666666</v>
      </c>
      <c r="L1815">
        <f t="shared" si="144"/>
        <v>11</v>
      </c>
      <c r="M1815">
        <f>_xlfn.XLOOKUP(B1815,Email_Data!A:A,Email_Data!C:C,"Organic",0)</f>
        <v>0</v>
      </c>
      <c r="N1815">
        <f>_xlfn.XLOOKUP(Table1[[#This Row],[Filmmaker_ID]],Email_Data!$A:$A,Email_Data!$G:$G,"Not Found")</f>
        <v>13</v>
      </c>
    </row>
    <row r="1816" spans="1:14" x14ac:dyDescent="0.3">
      <c r="A1816" t="s">
        <v>4094</v>
      </c>
      <c r="B1816" t="s">
        <v>1396</v>
      </c>
      <c r="C1816" t="s">
        <v>6284</v>
      </c>
      <c r="D1816" t="s">
        <v>6317</v>
      </c>
      <c r="E1816" t="str">
        <f t="shared" si="140"/>
        <v>Others</v>
      </c>
      <c r="F1816" s="1">
        <f t="shared" si="141"/>
        <v>50</v>
      </c>
      <c r="G1816">
        <v>0.4</v>
      </c>
      <c r="H1816" s="1">
        <f t="shared" si="142"/>
        <v>30</v>
      </c>
      <c r="I1816" s="3">
        <v>45842</v>
      </c>
      <c r="J1816" s="3" t="str">
        <f t="shared" si="143"/>
        <v>Fri</v>
      </c>
      <c r="K1816" s="2">
        <v>0.45277777777777778</v>
      </c>
      <c r="L1816">
        <f t="shared" si="144"/>
        <v>10</v>
      </c>
      <c r="M1816">
        <f>_xlfn.XLOOKUP(B1816,Email_Data!A:A,Email_Data!C:C,"Organic",0)</f>
        <v>0</v>
      </c>
      <c r="N1816">
        <f>_xlfn.XLOOKUP(Table1[[#This Row],[Filmmaker_ID]],Email_Data!$A:$A,Email_Data!$G:$G,"Not Found")</f>
        <v>18</v>
      </c>
    </row>
    <row r="1817" spans="1:14" x14ac:dyDescent="0.3">
      <c r="A1817" t="s">
        <v>4095</v>
      </c>
      <c r="B1817" t="s">
        <v>1241</v>
      </c>
      <c r="C1817" t="s">
        <v>6283</v>
      </c>
      <c r="D1817" t="s">
        <v>6301</v>
      </c>
      <c r="E1817" t="str">
        <f t="shared" si="140"/>
        <v>Germany</v>
      </c>
      <c r="F1817" s="1">
        <f t="shared" si="141"/>
        <v>80</v>
      </c>
      <c r="G1817">
        <v>0.3</v>
      </c>
      <c r="H1817" s="1">
        <f t="shared" si="142"/>
        <v>56</v>
      </c>
      <c r="I1817" s="3">
        <v>45886</v>
      </c>
      <c r="J1817" s="3" t="str">
        <f t="shared" si="143"/>
        <v>Sun</v>
      </c>
      <c r="K1817" s="2">
        <v>0.65486111111111112</v>
      </c>
      <c r="L1817">
        <f t="shared" si="144"/>
        <v>15</v>
      </c>
      <c r="M1817" t="str">
        <f>_xlfn.XLOOKUP(B1817,Email_Data!A:A,Email_Data!C:C,"Organic",0)</f>
        <v>Organic</v>
      </c>
      <c r="N1817" t="str">
        <f>_xlfn.XLOOKUP(Table1[[#This Row],[Filmmaker_ID]],Email_Data!$A:$A,Email_Data!$G:$G,"Not Found")</f>
        <v>Not Found</v>
      </c>
    </row>
    <row r="1818" spans="1:14" x14ac:dyDescent="0.3">
      <c r="A1818" t="s">
        <v>4096</v>
      </c>
      <c r="B1818" t="s">
        <v>1397</v>
      </c>
      <c r="C1818" t="s">
        <v>6286</v>
      </c>
      <c r="D1818" t="s">
        <v>6301</v>
      </c>
      <c r="E1818" t="str">
        <f t="shared" si="140"/>
        <v>Germany</v>
      </c>
      <c r="F1818" s="1">
        <f t="shared" si="141"/>
        <v>50</v>
      </c>
      <c r="G1818">
        <v>0</v>
      </c>
      <c r="H1818" s="1">
        <f t="shared" si="142"/>
        <v>50</v>
      </c>
      <c r="I1818" s="3">
        <v>45885</v>
      </c>
      <c r="J1818" s="3" t="str">
        <f t="shared" si="143"/>
        <v>Sat</v>
      </c>
      <c r="K1818" s="2">
        <v>0.53819444444444442</v>
      </c>
      <c r="L1818">
        <f t="shared" si="144"/>
        <v>12</v>
      </c>
      <c r="M1818" t="str">
        <f>_xlfn.XLOOKUP(B1818,Email_Data!A:A,Email_Data!C:C,"Organic",0)</f>
        <v>Organic</v>
      </c>
      <c r="N1818" t="str">
        <f>_xlfn.XLOOKUP(Table1[[#This Row],[Filmmaker_ID]],Email_Data!$A:$A,Email_Data!$G:$G,"Not Found")</f>
        <v>Not Found</v>
      </c>
    </row>
    <row r="1819" spans="1:14" x14ac:dyDescent="0.3">
      <c r="A1819" t="s">
        <v>4097</v>
      </c>
      <c r="B1819" t="s">
        <v>1398</v>
      </c>
      <c r="C1819" t="s">
        <v>6286</v>
      </c>
      <c r="D1819" t="s">
        <v>6297</v>
      </c>
      <c r="E1819" t="str">
        <f t="shared" si="140"/>
        <v>India</v>
      </c>
      <c r="F1819" s="1">
        <f t="shared" si="141"/>
        <v>50</v>
      </c>
      <c r="G1819">
        <v>0.3</v>
      </c>
      <c r="H1819" s="1">
        <f t="shared" si="142"/>
        <v>35</v>
      </c>
      <c r="I1819" s="3">
        <v>45872</v>
      </c>
      <c r="J1819" s="3" t="str">
        <f t="shared" si="143"/>
        <v>Sun</v>
      </c>
      <c r="K1819" s="2">
        <v>0.74027777777777781</v>
      </c>
      <c r="L1819">
        <f t="shared" si="144"/>
        <v>17</v>
      </c>
      <c r="M1819">
        <f>_xlfn.XLOOKUP(B1819,Email_Data!A:A,Email_Data!C:C,"Organic",0)</f>
        <v>0</v>
      </c>
      <c r="N1819">
        <f>_xlfn.XLOOKUP(Table1[[#This Row],[Filmmaker_ID]],Email_Data!$A:$A,Email_Data!$G:$G,"Not Found")</f>
        <v>19</v>
      </c>
    </row>
    <row r="1820" spans="1:14" x14ac:dyDescent="0.3">
      <c r="A1820" t="s">
        <v>4098</v>
      </c>
      <c r="B1820" t="s">
        <v>1399</v>
      </c>
      <c r="C1820" t="s">
        <v>6284</v>
      </c>
      <c r="D1820" t="s">
        <v>6295</v>
      </c>
      <c r="E1820" t="str">
        <f t="shared" si="140"/>
        <v>United States</v>
      </c>
      <c r="F1820" s="1">
        <f t="shared" si="141"/>
        <v>50</v>
      </c>
      <c r="G1820">
        <v>0.2</v>
      </c>
      <c r="H1820" s="1">
        <f t="shared" si="142"/>
        <v>40</v>
      </c>
      <c r="I1820" s="3">
        <v>45844</v>
      </c>
      <c r="J1820" s="3" t="str">
        <f t="shared" si="143"/>
        <v>Sun</v>
      </c>
      <c r="K1820" s="2">
        <v>0.67638888888888893</v>
      </c>
      <c r="L1820">
        <f t="shared" si="144"/>
        <v>16</v>
      </c>
      <c r="M1820" t="str">
        <f>_xlfn.XLOOKUP(B1820,Email_Data!A:A,Email_Data!C:C,"Organic",0)</f>
        <v>Organic</v>
      </c>
      <c r="N1820" t="str">
        <f>_xlfn.XLOOKUP(Table1[[#This Row],[Filmmaker_ID]],Email_Data!$A:$A,Email_Data!$G:$G,"Not Found")</f>
        <v>Not Found</v>
      </c>
    </row>
    <row r="1821" spans="1:14" x14ac:dyDescent="0.3">
      <c r="A1821" t="s">
        <v>4099</v>
      </c>
      <c r="B1821" t="s">
        <v>300</v>
      </c>
      <c r="C1821" t="s">
        <v>6288</v>
      </c>
      <c r="D1821" t="s">
        <v>6295</v>
      </c>
      <c r="E1821" t="str">
        <f t="shared" si="140"/>
        <v>United States</v>
      </c>
      <c r="F1821" s="1">
        <f t="shared" si="141"/>
        <v>70</v>
      </c>
      <c r="G1821">
        <v>0</v>
      </c>
      <c r="H1821" s="1">
        <f t="shared" si="142"/>
        <v>70</v>
      </c>
      <c r="I1821" s="3">
        <v>45897</v>
      </c>
      <c r="J1821" s="3" t="str">
        <f t="shared" si="143"/>
        <v>Thu</v>
      </c>
      <c r="K1821" s="2">
        <v>0.38333333333333336</v>
      </c>
      <c r="L1821">
        <f t="shared" si="144"/>
        <v>9</v>
      </c>
      <c r="M1821">
        <f>_xlfn.XLOOKUP(B1821,Email_Data!A:A,Email_Data!C:C,"Organic",0)</f>
        <v>0</v>
      </c>
      <c r="N1821">
        <f>_xlfn.XLOOKUP(Table1[[#This Row],[Filmmaker_ID]],Email_Data!$A:$A,Email_Data!$G:$G,"Not Found")</f>
        <v>18</v>
      </c>
    </row>
    <row r="1822" spans="1:14" x14ac:dyDescent="0.3">
      <c r="A1822" t="s">
        <v>4100</v>
      </c>
      <c r="B1822" t="s">
        <v>833</v>
      </c>
      <c r="C1822" t="s">
        <v>6285</v>
      </c>
      <c r="D1822" t="s">
        <v>6295</v>
      </c>
      <c r="E1822" t="str">
        <f t="shared" si="140"/>
        <v>United States</v>
      </c>
      <c r="F1822" s="1">
        <f t="shared" si="141"/>
        <v>50</v>
      </c>
      <c r="G1822">
        <v>0</v>
      </c>
      <c r="H1822" s="1">
        <f t="shared" si="142"/>
        <v>50</v>
      </c>
      <c r="I1822" s="3">
        <v>45896</v>
      </c>
      <c r="J1822" s="3" t="str">
        <f t="shared" si="143"/>
        <v>Wed</v>
      </c>
      <c r="K1822" s="2">
        <v>0.55625000000000002</v>
      </c>
      <c r="L1822">
        <f t="shared" si="144"/>
        <v>13</v>
      </c>
      <c r="M1822">
        <f>_xlfn.XLOOKUP(B1822,Email_Data!A:A,Email_Data!C:C,"Organic",0)</f>
        <v>0</v>
      </c>
      <c r="N1822">
        <f>_xlfn.XLOOKUP(Table1[[#This Row],[Filmmaker_ID]],Email_Data!$A:$A,Email_Data!$G:$G,"Not Found")</f>
        <v>7</v>
      </c>
    </row>
    <row r="1823" spans="1:14" x14ac:dyDescent="0.3">
      <c r="A1823" t="s">
        <v>4101</v>
      </c>
      <c r="B1823" t="s">
        <v>1400</v>
      </c>
      <c r="C1823" t="s">
        <v>6284</v>
      </c>
      <c r="D1823" t="s">
        <v>6307</v>
      </c>
      <c r="E1823" t="str">
        <f t="shared" si="140"/>
        <v>Brazil</v>
      </c>
      <c r="F1823" s="1">
        <f t="shared" si="141"/>
        <v>50</v>
      </c>
      <c r="G1823">
        <v>0</v>
      </c>
      <c r="H1823" s="1">
        <f t="shared" si="142"/>
        <v>50</v>
      </c>
      <c r="I1823" s="3">
        <v>45860</v>
      </c>
      <c r="J1823" s="3" t="str">
        <f t="shared" si="143"/>
        <v>Tue</v>
      </c>
      <c r="K1823" s="2">
        <v>0.54236111111111107</v>
      </c>
      <c r="L1823">
        <f t="shared" si="144"/>
        <v>13</v>
      </c>
      <c r="M1823">
        <f>_xlfn.XLOOKUP(B1823,Email_Data!A:A,Email_Data!C:C,"Organic",0)</f>
        <v>0</v>
      </c>
      <c r="N1823">
        <f>_xlfn.XLOOKUP(Table1[[#This Row],[Filmmaker_ID]],Email_Data!$A:$A,Email_Data!$G:$G,"Not Found")</f>
        <v>14</v>
      </c>
    </row>
    <row r="1824" spans="1:14" x14ac:dyDescent="0.3">
      <c r="A1824" t="s">
        <v>4102</v>
      </c>
      <c r="B1824" t="s">
        <v>1401</v>
      </c>
      <c r="C1824" t="s">
        <v>6290</v>
      </c>
      <c r="D1824" t="s">
        <v>6299</v>
      </c>
      <c r="E1824" t="str">
        <f t="shared" si="140"/>
        <v>United Kingdom</v>
      </c>
      <c r="F1824" s="1">
        <f t="shared" si="141"/>
        <v>50</v>
      </c>
      <c r="G1824">
        <v>0.3</v>
      </c>
      <c r="H1824" s="1">
        <f t="shared" si="142"/>
        <v>35</v>
      </c>
      <c r="I1824" s="3">
        <v>45854</v>
      </c>
      <c r="J1824" s="3" t="str">
        <f t="shared" si="143"/>
        <v>Wed</v>
      </c>
      <c r="K1824" s="2">
        <v>0.61597222222222225</v>
      </c>
      <c r="L1824">
        <f t="shared" si="144"/>
        <v>14</v>
      </c>
      <c r="M1824" t="str">
        <f>_xlfn.XLOOKUP(B1824,Email_Data!A:A,Email_Data!C:C,"Organic",0)</f>
        <v>Organic</v>
      </c>
      <c r="N1824" t="str">
        <f>_xlfn.XLOOKUP(Table1[[#This Row],[Filmmaker_ID]],Email_Data!$A:$A,Email_Data!$G:$G,"Not Found")</f>
        <v>Not Found</v>
      </c>
    </row>
    <row r="1825" spans="1:14" x14ac:dyDescent="0.3">
      <c r="A1825" t="s">
        <v>4103</v>
      </c>
      <c r="B1825" t="s">
        <v>598</v>
      </c>
      <c r="C1825" t="s">
        <v>6284</v>
      </c>
      <c r="D1825" t="s">
        <v>6317</v>
      </c>
      <c r="E1825" t="str">
        <f t="shared" si="140"/>
        <v>Others</v>
      </c>
      <c r="F1825" s="1">
        <f t="shared" si="141"/>
        <v>50</v>
      </c>
      <c r="G1825">
        <v>0.2</v>
      </c>
      <c r="H1825" s="1">
        <f t="shared" si="142"/>
        <v>40</v>
      </c>
      <c r="I1825" s="3">
        <v>45843</v>
      </c>
      <c r="J1825" s="3" t="str">
        <f t="shared" si="143"/>
        <v>Sat</v>
      </c>
      <c r="K1825" s="2">
        <v>0.73333333333333328</v>
      </c>
      <c r="L1825">
        <f t="shared" si="144"/>
        <v>17</v>
      </c>
      <c r="M1825">
        <f>_xlfn.XLOOKUP(B1825,Email_Data!A:A,Email_Data!C:C,"Organic",0)</f>
        <v>0</v>
      </c>
      <c r="N1825">
        <f>_xlfn.XLOOKUP(Table1[[#This Row],[Filmmaker_ID]],Email_Data!$A:$A,Email_Data!$G:$G,"Not Found")</f>
        <v>14</v>
      </c>
    </row>
    <row r="1826" spans="1:14" x14ac:dyDescent="0.3">
      <c r="A1826" t="s">
        <v>4104</v>
      </c>
      <c r="B1826" t="s">
        <v>530</v>
      </c>
      <c r="C1826" t="s">
        <v>6287</v>
      </c>
      <c r="D1826" t="s">
        <v>6297</v>
      </c>
      <c r="E1826" t="str">
        <f t="shared" si="140"/>
        <v>India</v>
      </c>
      <c r="F1826" s="1">
        <f t="shared" si="141"/>
        <v>50</v>
      </c>
      <c r="G1826">
        <v>0</v>
      </c>
      <c r="H1826" s="1">
        <f t="shared" si="142"/>
        <v>50</v>
      </c>
      <c r="I1826" s="3">
        <v>45865</v>
      </c>
      <c r="J1826" s="3" t="str">
        <f t="shared" si="143"/>
        <v>Sun</v>
      </c>
      <c r="K1826" s="2">
        <v>0.74305555555555558</v>
      </c>
      <c r="L1826">
        <f t="shared" si="144"/>
        <v>17</v>
      </c>
      <c r="M1826">
        <f>_xlfn.XLOOKUP(B1826,Email_Data!A:A,Email_Data!C:C,"Organic",0)</f>
        <v>0</v>
      </c>
      <c r="N1826">
        <f>_xlfn.XLOOKUP(Table1[[#This Row],[Filmmaker_ID]],Email_Data!$A:$A,Email_Data!$G:$G,"Not Found")</f>
        <v>19</v>
      </c>
    </row>
    <row r="1827" spans="1:14" x14ac:dyDescent="0.3">
      <c r="A1827" t="s">
        <v>4105</v>
      </c>
      <c r="B1827" t="s">
        <v>1402</v>
      </c>
      <c r="C1827" t="s">
        <v>6281</v>
      </c>
      <c r="D1827" t="s">
        <v>6315</v>
      </c>
      <c r="E1827" t="str">
        <f t="shared" si="140"/>
        <v>Nigeria</v>
      </c>
      <c r="F1827" s="1">
        <f t="shared" si="141"/>
        <v>70</v>
      </c>
      <c r="G1827">
        <v>0.3</v>
      </c>
      <c r="H1827" s="1">
        <f t="shared" si="142"/>
        <v>49</v>
      </c>
      <c r="I1827" s="3">
        <v>45875</v>
      </c>
      <c r="J1827" s="3" t="str">
        <f t="shared" si="143"/>
        <v>Wed</v>
      </c>
      <c r="K1827" s="2">
        <v>0.56388888888888888</v>
      </c>
      <c r="L1827">
        <f t="shared" si="144"/>
        <v>13</v>
      </c>
      <c r="M1827">
        <f>_xlfn.XLOOKUP(B1827,Email_Data!A:A,Email_Data!C:C,"Organic",0)</f>
        <v>0</v>
      </c>
      <c r="N1827">
        <f>_xlfn.XLOOKUP(Table1[[#This Row],[Filmmaker_ID]],Email_Data!$A:$A,Email_Data!$G:$G,"Not Found")</f>
        <v>18</v>
      </c>
    </row>
    <row r="1828" spans="1:14" x14ac:dyDescent="0.3">
      <c r="A1828" t="s">
        <v>4106</v>
      </c>
      <c r="B1828" t="s">
        <v>1403</v>
      </c>
      <c r="C1828" t="s">
        <v>6283</v>
      </c>
      <c r="D1828" t="s">
        <v>6303</v>
      </c>
      <c r="E1828" t="str">
        <f t="shared" si="140"/>
        <v>Canada</v>
      </c>
      <c r="F1828" s="1">
        <f t="shared" si="141"/>
        <v>80</v>
      </c>
      <c r="G1828">
        <v>0.2</v>
      </c>
      <c r="H1828" s="1">
        <f t="shared" si="142"/>
        <v>64</v>
      </c>
      <c r="I1828" s="3">
        <v>45883</v>
      </c>
      <c r="J1828" s="3" t="str">
        <f t="shared" si="143"/>
        <v>Thu</v>
      </c>
      <c r="K1828" s="2">
        <v>0.69861111111111107</v>
      </c>
      <c r="L1828">
        <f t="shared" si="144"/>
        <v>16</v>
      </c>
      <c r="M1828" t="str">
        <f>_xlfn.XLOOKUP(B1828,Email_Data!A:A,Email_Data!C:C,"Organic",0)</f>
        <v>Organic</v>
      </c>
      <c r="N1828" t="str">
        <f>_xlfn.XLOOKUP(Table1[[#This Row],[Filmmaker_ID]],Email_Data!$A:$A,Email_Data!$G:$G,"Not Found")</f>
        <v>Not Found</v>
      </c>
    </row>
    <row r="1829" spans="1:14" x14ac:dyDescent="0.3">
      <c r="A1829" t="s">
        <v>4107</v>
      </c>
      <c r="B1829" t="s">
        <v>1404</v>
      </c>
      <c r="C1829" t="s">
        <v>6285</v>
      </c>
      <c r="D1829" t="s">
        <v>6299</v>
      </c>
      <c r="E1829" t="str">
        <f t="shared" si="140"/>
        <v>United Kingdom</v>
      </c>
      <c r="F1829" s="1">
        <f t="shared" si="141"/>
        <v>50</v>
      </c>
      <c r="G1829">
        <v>0.3</v>
      </c>
      <c r="H1829" s="1">
        <f t="shared" si="142"/>
        <v>35</v>
      </c>
      <c r="I1829" s="3">
        <v>45861</v>
      </c>
      <c r="J1829" s="3" t="str">
        <f t="shared" si="143"/>
        <v>Wed</v>
      </c>
      <c r="K1829" s="2">
        <v>0.73819444444444449</v>
      </c>
      <c r="L1829">
        <f t="shared" si="144"/>
        <v>17</v>
      </c>
      <c r="M1829">
        <f>_xlfn.XLOOKUP(B1829,Email_Data!A:A,Email_Data!C:C,"Organic",0)</f>
        <v>0</v>
      </c>
      <c r="N1829">
        <f>_xlfn.XLOOKUP(Table1[[#This Row],[Filmmaker_ID]],Email_Data!$A:$A,Email_Data!$G:$G,"Not Found")</f>
        <v>18</v>
      </c>
    </row>
    <row r="1830" spans="1:14" x14ac:dyDescent="0.3">
      <c r="A1830" t="s">
        <v>4108</v>
      </c>
      <c r="B1830" t="s">
        <v>1405</v>
      </c>
      <c r="C1830" t="s">
        <v>6285</v>
      </c>
      <c r="D1830" t="s">
        <v>6299</v>
      </c>
      <c r="E1830" t="str">
        <f t="shared" si="140"/>
        <v>United Kingdom</v>
      </c>
      <c r="F1830" s="1">
        <f t="shared" si="141"/>
        <v>50</v>
      </c>
      <c r="G1830">
        <v>0.3</v>
      </c>
      <c r="H1830" s="1">
        <f t="shared" si="142"/>
        <v>35</v>
      </c>
      <c r="I1830" s="3">
        <v>45885</v>
      </c>
      <c r="J1830" s="3" t="str">
        <f t="shared" si="143"/>
        <v>Sat</v>
      </c>
      <c r="K1830" s="2">
        <v>0.46944444444444444</v>
      </c>
      <c r="L1830">
        <f t="shared" si="144"/>
        <v>11</v>
      </c>
      <c r="M1830">
        <f>_xlfn.XLOOKUP(B1830,Email_Data!A:A,Email_Data!C:C,"Organic",0)</f>
        <v>0</v>
      </c>
      <c r="N1830">
        <f>_xlfn.XLOOKUP(Table1[[#This Row],[Filmmaker_ID]],Email_Data!$A:$A,Email_Data!$G:$G,"Not Found")</f>
        <v>10</v>
      </c>
    </row>
    <row r="1831" spans="1:14" x14ac:dyDescent="0.3">
      <c r="A1831" t="s">
        <v>4109</v>
      </c>
      <c r="B1831" t="s">
        <v>1406</v>
      </c>
      <c r="C1831" t="s">
        <v>6282</v>
      </c>
      <c r="D1831" t="s">
        <v>6309</v>
      </c>
      <c r="E1831" t="str">
        <f t="shared" si="140"/>
        <v>France</v>
      </c>
      <c r="F1831" s="1">
        <f t="shared" si="141"/>
        <v>70</v>
      </c>
      <c r="G1831">
        <v>0</v>
      </c>
      <c r="H1831" s="1">
        <f t="shared" si="142"/>
        <v>70</v>
      </c>
      <c r="I1831" s="3">
        <v>45873</v>
      </c>
      <c r="J1831" s="3" t="str">
        <f t="shared" si="143"/>
        <v>Mon</v>
      </c>
      <c r="K1831" s="2">
        <v>0.67083333333333328</v>
      </c>
      <c r="L1831">
        <f t="shared" si="144"/>
        <v>16</v>
      </c>
      <c r="M1831">
        <f>_xlfn.XLOOKUP(B1831,Email_Data!A:A,Email_Data!C:C,"Organic",0)</f>
        <v>0</v>
      </c>
      <c r="N1831">
        <f>_xlfn.XLOOKUP(Table1[[#This Row],[Filmmaker_ID]],Email_Data!$A:$A,Email_Data!$G:$G,"Not Found")</f>
        <v>17</v>
      </c>
    </row>
    <row r="1832" spans="1:14" x14ac:dyDescent="0.3">
      <c r="A1832" t="s">
        <v>4110</v>
      </c>
      <c r="B1832" t="s">
        <v>1393</v>
      </c>
      <c r="C1832" t="s">
        <v>6283</v>
      </c>
      <c r="D1832" t="s">
        <v>6315</v>
      </c>
      <c r="E1832" t="str">
        <f t="shared" si="140"/>
        <v>Nigeria</v>
      </c>
      <c r="F1832" s="1">
        <f t="shared" si="141"/>
        <v>80</v>
      </c>
      <c r="G1832">
        <v>0</v>
      </c>
      <c r="H1832" s="1">
        <f t="shared" si="142"/>
        <v>80</v>
      </c>
      <c r="I1832" s="3">
        <v>45853</v>
      </c>
      <c r="J1832" s="3" t="str">
        <f t="shared" si="143"/>
        <v>Tue</v>
      </c>
      <c r="K1832" s="2">
        <v>0.39930555555555558</v>
      </c>
      <c r="L1832">
        <f t="shared" si="144"/>
        <v>9</v>
      </c>
      <c r="M1832" t="str">
        <f>_xlfn.XLOOKUP(B1832,Email_Data!A:A,Email_Data!C:C,"Organic",0)</f>
        <v>Organic</v>
      </c>
      <c r="N1832" t="str">
        <f>_xlfn.XLOOKUP(Table1[[#This Row],[Filmmaker_ID]],Email_Data!$A:$A,Email_Data!$G:$G,"Not Found")</f>
        <v>Not Found</v>
      </c>
    </row>
    <row r="1833" spans="1:14" x14ac:dyDescent="0.3">
      <c r="A1833" t="s">
        <v>4111</v>
      </c>
      <c r="B1833" t="s">
        <v>1407</v>
      </c>
      <c r="C1833" t="s">
        <v>6281</v>
      </c>
      <c r="D1833" t="s">
        <v>6295</v>
      </c>
      <c r="E1833" t="str">
        <f t="shared" si="140"/>
        <v>United States</v>
      </c>
      <c r="F1833" s="1">
        <f t="shared" si="141"/>
        <v>70</v>
      </c>
      <c r="G1833">
        <v>0</v>
      </c>
      <c r="H1833" s="1">
        <f t="shared" si="142"/>
        <v>70</v>
      </c>
      <c r="I1833" s="3">
        <v>45865</v>
      </c>
      <c r="J1833" s="3" t="str">
        <f t="shared" si="143"/>
        <v>Sun</v>
      </c>
      <c r="K1833" s="2">
        <v>0.57222222222222219</v>
      </c>
      <c r="L1833">
        <f t="shared" si="144"/>
        <v>13</v>
      </c>
      <c r="M1833">
        <f>_xlfn.XLOOKUP(B1833,Email_Data!A:A,Email_Data!C:C,"Organic",0)</f>
        <v>0</v>
      </c>
      <c r="N1833">
        <f>_xlfn.XLOOKUP(Table1[[#This Row],[Filmmaker_ID]],Email_Data!$A:$A,Email_Data!$G:$G,"Not Found")</f>
        <v>10</v>
      </c>
    </row>
    <row r="1834" spans="1:14" x14ac:dyDescent="0.3">
      <c r="A1834" t="s">
        <v>4112</v>
      </c>
      <c r="B1834" t="s">
        <v>881</v>
      </c>
      <c r="C1834" t="s">
        <v>6282</v>
      </c>
      <c r="D1834" t="s">
        <v>6311</v>
      </c>
      <c r="E1834" t="str">
        <f t="shared" si="140"/>
        <v>Mexico</v>
      </c>
      <c r="F1834" s="1">
        <f t="shared" si="141"/>
        <v>70</v>
      </c>
      <c r="G1834">
        <v>0.3</v>
      </c>
      <c r="H1834" s="1">
        <f t="shared" si="142"/>
        <v>49</v>
      </c>
      <c r="I1834" s="3">
        <v>45855</v>
      </c>
      <c r="J1834" s="3" t="str">
        <f t="shared" si="143"/>
        <v>Thu</v>
      </c>
      <c r="K1834" s="2">
        <v>0.7006944444444444</v>
      </c>
      <c r="L1834">
        <f t="shared" si="144"/>
        <v>16</v>
      </c>
      <c r="M1834">
        <f>_xlfn.XLOOKUP(B1834,Email_Data!A:A,Email_Data!C:C,"Organic",0)</f>
        <v>0</v>
      </c>
      <c r="N1834">
        <f>_xlfn.XLOOKUP(Table1[[#This Row],[Filmmaker_ID]],Email_Data!$A:$A,Email_Data!$G:$G,"Not Found")</f>
        <v>13</v>
      </c>
    </row>
    <row r="1835" spans="1:14" x14ac:dyDescent="0.3">
      <c r="A1835" t="s">
        <v>4113</v>
      </c>
      <c r="B1835" t="s">
        <v>1408</v>
      </c>
      <c r="C1835" t="s">
        <v>6286</v>
      </c>
      <c r="D1835" t="s">
        <v>6317</v>
      </c>
      <c r="E1835" t="str">
        <f t="shared" si="140"/>
        <v>Others</v>
      </c>
      <c r="F1835" s="1">
        <f t="shared" si="141"/>
        <v>50</v>
      </c>
      <c r="G1835">
        <v>0</v>
      </c>
      <c r="H1835" s="1">
        <f t="shared" si="142"/>
        <v>50</v>
      </c>
      <c r="I1835" s="3">
        <v>45885</v>
      </c>
      <c r="J1835" s="3" t="str">
        <f t="shared" si="143"/>
        <v>Sat</v>
      </c>
      <c r="K1835" s="2">
        <v>0.64861111111111114</v>
      </c>
      <c r="L1835">
        <f t="shared" si="144"/>
        <v>15</v>
      </c>
      <c r="M1835" t="str">
        <f>_xlfn.XLOOKUP(B1835,Email_Data!A:A,Email_Data!C:C,"Organic",0)</f>
        <v>Organic</v>
      </c>
      <c r="N1835" t="str">
        <f>_xlfn.XLOOKUP(Table1[[#This Row],[Filmmaker_ID]],Email_Data!$A:$A,Email_Data!$G:$G,"Not Found")</f>
        <v>Not Found</v>
      </c>
    </row>
    <row r="1836" spans="1:14" x14ac:dyDescent="0.3">
      <c r="A1836" t="s">
        <v>4114</v>
      </c>
      <c r="B1836" t="s">
        <v>1409</v>
      </c>
      <c r="C1836" t="s">
        <v>6287</v>
      </c>
      <c r="D1836" t="s">
        <v>6297</v>
      </c>
      <c r="E1836" t="str">
        <f t="shared" si="140"/>
        <v>India</v>
      </c>
      <c r="F1836" s="1">
        <f t="shared" si="141"/>
        <v>50</v>
      </c>
      <c r="G1836">
        <v>0.4</v>
      </c>
      <c r="H1836" s="1">
        <f t="shared" si="142"/>
        <v>30</v>
      </c>
      <c r="I1836" s="3">
        <v>45886</v>
      </c>
      <c r="J1836" s="3" t="str">
        <f t="shared" si="143"/>
        <v>Sun</v>
      </c>
      <c r="K1836" s="2">
        <v>0.59444444444444444</v>
      </c>
      <c r="L1836">
        <f t="shared" si="144"/>
        <v>14</v>
      </c>
      <c r="M1836" t="str">
        <f>_xlfn.XLOOKUP(B1836,Email_Data!A:A,Email_Data!C:C,"Organic",0)</f>
        <v>Organic</v>
      </c>
      <c r="N1836" t="str">
        <f>_xlfn.XLOOKUP(Table1[[#This Row],[Filmmaker_ID]],Email_Data!$A:$A,Email_Data!$G:$G,"Not Found")</f>
        <v>Not Found</v>
      </c>
    </row>
    <row r="1837" spans="1:14" x14ac:dyDescent="0.3">
      <c r="A1837" t="s">
        <v>4115</v>
      </c>
      <c r="B1837" t="s">
        <v>1410</v>
      </c>
      <c r="C1837" t="s">
        <v>6289</v>
      </c>
      <c r="D1837" t="s">
        <v>6301</v>
      </c>
      <c r="E1837" t="str">
        <f t="shared" si="140"/>
        <v>Germany</v>
      </c>
      <c r="F1837" s="1">
        <f t="shared" si="141"/>
        <v>50</v>
      </c>
      <c r="G1837">
        <v>0</v>
      </c>
      <c r="H1837" s="1">
        <f t="shared" si="142"/>
        <v>50</v>
      </c>
      <c r="I1837" s="3">
        <v>45853</v>
      </c>
      <c r="J1837" s="3" t="str">
        <f t="shared" si="143"/>
        <v>Tue</v>
      </c>
      <c r="K1837" s="2">
        <v>0.57708333333333328</v>
      </c>
      <c r="L1837">
        <f t="shared" si="144"/>
        <v>13</v>
      </c>
      <c r="M1837" t="str">
        <f>_xlfn.XLOOKUP(B1837,Email_Data!A:A,Email_Data!C:C,"Organic",0)</f>
        <v>Organic</v>
      </c>
      <c r="N1837" t="str">
        <f>_xlfn.XLOOKUP(Table1[[#This Row],[Filmmaker_ID]],Email_Data!$A:$A,Email_Data!$G:$G,"Not Found")</f>
        <v>Not Found</v>
      </c>
    </row>
    <row r="1838" spans="1:14" x14ac:dyDescent="0.3">
      <c r="A1838" t="s">
        <v>4116</v>
      </c>
      <c r="B1838" t="s">
        <v>1411</v>
      </c>
      <c r="C1838" t="s">
        <v>6282</v>
      </c>
      <c r="D1838" t="s">
        <v>6301</v>
      </c>
      <c r="E1838" t="str">
        <f t="shared" si="140"/>
        <v>Germany</v>
      </c>
      <c r="F1838" s="1">
        <f t="shared" si="141"/>
        <v>70</v>
      </c>
      <c r="G1838">
        <v>0.2</v>
      </c>
      <c r="H1838" s="1">
        <f t="shared" si="142"/>
        <v>56</v>
      </c>
      <c r="I1838" s="3">
        <v>45858</v>
      </c>
      <c r="J1838" s="3" t="str">
        <f t="shared" si="143"/>
        <v>Sun</v>
      </c>
      <c r="K1838" s="2">
        <v>0.42083333333333334</v>
      </c>
      <c r="L1838">
        <f t="shared" si="144"/>
        <v>10</v>
      </c>
      <c r="M1838" t="str">
        <f>_xlfn.XLOOKUP(B1838,Email_Data!A:A,Email_Data!C:C,"Organic",0)</f>
        <v>Organic</v>
      </c>
      <c r="N1838" t="str">
        <f>_xlfn.XLOOKUP(Table1[[#This Row],[Filmmaker_ID]],Email_Data!$A:$A,Email_Data!$G:$G,"Not Found")</f>
        <v>Not Found</v>
      </c>
    </row>
    <row r="1839" spans="1:14" x14ac:dyDescent="0.3">
      <c r="A1839" t="s">
        <v>4117</v>
      </c>
      <c r="B1839" t="s">
        <v>1205</v>
      </c>
      <c r="C1839" t="s">
        <v>6286</v>
      </c>
      <c r="D1839" t="s">
        <v>6303</v>
      </c>
      <c r="E1839" t="str">
        <f t="shared" si="140"/>
        <v>Canada</v>
      </c>
      <c r="F1839" s="1">
        <f t="shared" si="141"/>
        <v>50</v>
      </c>
      <c r="G1839">
        <v>0.3</v>
      </c>
      <c r="H1839" s="1">
        <f t="shared" si="142"/>
        <v>35</v>
      </c>
      <c r="I1839" s="3">
        <v>45856</v>
      </c>
      <c r="J1839" s="3" t="str">
        <f t="shared" si="143"/>
        <v>Fri</v>
      </c>
      <c r="K1839" s="2">
        <v>0.59583333333333333</v>
      </c>
      <c r="L1839">
        <f t="shared" si="144"/>
        <v>14</v>
      </c>
      <c r="M1839" t="str">
        <f>_xlfn.XLOOKUP(B1839,Email_Data!A:A,Email_Data!C:C,"Organic",0)</f>
        <v>Organic</v>
      </c>
      <c r="N1839" t="str">
        <f>_xlfn.XLOOKUP(Table1[[#This Row],[Filmmaker_ID]],Email_Data!$A:$A,Email_Data!$G:$G,"Not Found")</f>
        <v>Not Found</v>
      </c>
    </row>
    <row r="1840" spans="1:14" x14ac:dyDescent="0.3">
      <c r="A1840" t="s">
        <v>4118</v>
      </c>
      <c r="B1840" t="s">
        <v>1412</v>
      </c>
      <c r="C1840" t="s">
        <v>6281</v>
      </c>
      <c r="D1840" t="s">
        <v>6313</v>
      </c>
      <c r="E1840" t="str">
        <f t="shared" si="140"/>
        <v>South Korea</v>
      </c>
      <c r="F1840" s="1">
        <f t="shared" si="141"/>
        <v>70</v>
      </c>
      <c r="G1840">
        <v>0.3</v>
      </c>
      <c r="H1840" s="1">
        <f t="shared" si="142"/>
        <v>49</v>
      </c>
      <c r="I1840" s="3">
        <v>45867</v>
      </c>
      <c r="J1840" s="3" t="str">
        <f t="shared" si="143"/>
        <v>Tue</v>
      </c>
      <c r="K1840" s="2">
        <v>0.64930555555555558</v>
      </c>
      <c r="L1840">
        <f t="shared" si="144"/>
        <v>15</v>
      </c>
      <c r="M1840">
        <f>_xlfn.XLOOKUP(B1840,Email_Data!A:A,Email_Data!C:C,"Organic",0)</f>
        <v>0</v>
      </c>
      <c r="N1840">
        <f>_xlfn.XLOOKUP(Table1[[#This Row],[Filmmaker_ID]],Email_Data!$A:$A,Email_Data!$G:$G,"Not Found")</f>
        <v>16</v>
      </c>
    </row>
    <row r="1841" spans="1:14" x14ac:dyDescent="0.3">
      <c r="A1841" t="s">
        <v>4119</v>
      </c>
      <c r="B1841" t="s">
        <v>1242</v>
      </c>
      <c r="C1841" t="s">
        <v>6292</v>
      </c>
      <c r="D1841" t="s">
        <v>6317</v>
      </c>
      <c r="E1841" t="str">
        <f t="shared" si="140"/>
        <v>Others</v>
      </c>
      <c r="F1841" s="1">
        <f t="shared" si="141"/>
        <v>80</v>
      </c>
      <c r="G1841">
        <v>0.3</v>
      </c>
      <c r="H1841" s="1">
        <f t="shared" si="142"/>
        <v>56</v>
      </c>
      <c r="I1841" s="3">
        <v>45890</v>
      </c>
      <c r="J1841" s="3" t="str">
        <f t="shared" si="143"/>
        <v>Thu</v>
      </c>
      <c r="K1841" s="2">
        <v>0.61527777777777781</v>
      </c>
      <c r="L1841">
        <f t="shared" si="144"/>
        <v>14</v>
      </c>
      <c r="M1841">
        <f>_xlfn.XLOOKUP(B1841,Email_Data!A:A,Email_Data!C:C,"Organic",0)</f>
        <v>0</v>
      </c>
      <c r="N1841">
        <f>_xlfn.XLOOKUP(Table1[[#This Row],[Filmmaker_ID]],Email_Data!$A:$A,Email_Data!$G:$G,"Not Found")</f>
        <v>8</v>
      </c>
    </row>
    <row r="1842" spans="1:14" x14ac:dyDescent="0.3">
      <c r="A1842" t="s">
        <v>4120</v>
      </c>
      <c r="B1842" t="s">
        <v>1021</v>
      </c>
      <c r="C1842" t="s">
        <v>6281</v>
      </c>
      <c r="D1842" t="s">
        <v>6317</v>
      </c>
      <c r="E1842" t="str">
        <f t="shared" si="140"/>
        <v>Others</v>
      </c>
      <c r="F1842" s="1">
        <f t="shared" si="141"/>
        <v>70</v>
      </c>
      <c r="G1842">
        <v>0.3</v>
      </c>
      <c r="H1842" s="1">
        <f t="shared" si="142"/>
        <v>49</v>
      </c>
      <c r="I1842" s="3">
        <v>45862</v>
      </c>
      <c r="J1842" s="3" t="str">
        <f t="shared" si="143"/>
        <v>Thu</v>
      </c>
      <c r="K1842" s="2">
        <v>0.61875000000000002</v>
      </c>
      <c r="L1842">
        <f t="shared" si="144"/>
        <v>14</v>
      </c>
      <c r="M1842" t="str">
        <f>_xlfn.XLOOKUP(B1842,Email_Data!A:A,Email_Data!C:C,"Organic",0)</f>
        <v>Organic</v>
      </c>
      <c r="N1842" t="str">
        <f>_xlfn.XLOOKUP(Table1[[#This Row],[Filmmaker_ID]],Email_Data!$A:$A,Email_Data!$G:$G,"Not Found")</f>
        <v>Not Found</v>
      </c>
    </row>
    <row r="1843" spans="1:14" x14ac:dyDescent="0.3">
      <c r="A1843" t="s">
        <v>4121</v>
      </c>
      <c r="B1843" t="s">
        <v>66</v>
      </c>
      <c r="C1843" t="s">
        <v>6286</v>
      </c>
      <c r="D1843" t="s">
        <v>6317</v>
      </c>
      <c r="E1843" t="str">
        <f t="shared" si="140"/>
        <v>Others</v>
      </c>
      <c r="F1843" s="1">
        <f t="shared" si="141"/>
        <v>50</v>
      </c>
      <c r="G1843">
        <v>0.4</v>
      </c>
      <c r="H1843" s="1">
        <f t="shared" si="142"/>
        <v>30</v>
      </c>
      <c r="I1843" s="3">
        <v>45842</v>
      </c>
      <c r="J1843" s="3" t="str">
        <f t="shared" si="143"/>
        <v>Fri</v>
      </c>
      <c r="K1843" s="2">
        <v>0.4597222222222222</v>
      </c>
      <c r="L1843">
        <f t="shared" si="144"/>
        <v>11</v>
      </c>
      <c r="M1843">
        <f>_xlfn.XLOOKUP(B1843,Email_Data!A:A,Email_Data!C:C,"Organic",0)</f>
        <v>1</v>
      </c>
      <c r="N1843">
        <f>_xlfn.XLOOKUP(Table1[[#This Row],[Filmmaker_ID]],Email_Data!$A:$A,Email_Data!$G:$G,"Not Found")</f>
        <v>15</v>
      </c>
    </row>
    <row r="1844" spans="1:14" x14ac:dyDescent="0.3">
      <c r="A1844" t="s">
        <v>4122</v>
      </c>
      <c r="B1844" t="s">
        <v>1413</v>
      </c>
      <c r="C1844" t="s">
        <v>6292</v>
      </c>
      <c r="D1844" t="s">
        <v>6301</v>
      </c>
      <c r="E1844" t="str">
        <f t="shared" si="140"/>
        <v>Germany</v>
      </c>
      <c r="F1844" s="1">
        <f t="shared" si="141"/>
        <v>80</v>
      </c>
      <c r="G1844">
        <v>0.2</v>
      </c>
      <c r="H1844" s="1">
        <f t="shared" si="142"/>
        <v>64</v>
      </c>
      <c r="I1844" s="3">
        <v>45856</v>
      </c>
      <c r="J1844" s="3" t="str">
        <f t="shared" si="143"/>
        <v>Fri</v>
      </c>
      <c r="K1844" s="2">
        <v>0.52083333333333337</v>
      </c>
      <c r="L1844">
        <f t="shared" si="144"/>
        <v>12</v>
      </c>
      <c r="M1844">
        <f>_xlfn.XLOOKUP(B1844,Email_Data!A:A,Email_Data!C:C,"Organic",0)</f>
        <v>0</v>
      </c>
      <c r="N1844">
        <f>_xlfn.XLOOKUP(Table1[[#This Row],[Filmmaker_ID]],Email_Data!$A:$A,Email_Data!$G:$G,"Not Found")</f>
        <v>14</v>
      </c>
    </row>
    <row r="1845" spans="1:14" x14ac:dyDescent="0.3">
      <c r="A1845" t="s">
        <v>4123</v>
      </c>
      <c r="B1845" t="s">
        <v>1048</v>
      </c>
      <c r="C1845" t="s">
        <v>6286</v>
      </c>
      <c r="D1845" t="s">
        <v>6295</v>
      </c>
      <c r="E1845" t="str">
        <f t="shared" si="140"/>
        <v>United States</v>
      </c>
      <c r="F1845" s="1">
        <f t="shared" si="141"/>
        <v>50</v>
      </c>
      <c r="G1845">
        <v>0.4</v>
      </c>
      <c r="H1845" s="1">
        <f t="shared" si="142"/>
        <v>30</v>
      </c>
      <c r="I1845" s="3">
        <v>45881</v>
      </c>
      <c r="J1845" s="3" t="str">
        <f t="shared" si="143"/>
        <v>Tue</v>
      </c>
      <c r="K1845" s="2">
        <v>0.70208333333333328</v>
      </c>
      <c r="L1845">
        <f t="shared" si="144"/>
        <v>16</v>
      </c>
      <c r="M1845">
        <f>_xlfn.XLOOKUP(B1845,Email_Data!A:A,Email_Data!C:C,"Organic",0)</f>
        <v>0</v>
      </c>
      <c r="N1845">
        <f>_xlfn.XLOOKUP(Table1[[#This Row],[Filmmaker_ID]],Email_Data!$A:$A,Email_Data!$G:$G,"Not Found")</f>
        <v>15</v>
      </c>
    </row>
    <row r="1846" spans="1:14" x14ac:dyDescent="0.3">
      <c r="A1846" t="s">
        <v>4124</v>
      </c>
      <c r="B1846" t="s">
        <v>1414</v>
      </c>
      <c r="C1846" t="s">
        <v>6287</v>
      </c>
      <c r="D1846" t="s">
        <v>6307</v>
      </c>
      <c r="E1846" t="str">
        <f t="shared" si="140"/>
        <v>Brazil</v>
      </c>
      <c r="F1846" s="1">
        <f t="shared" si="141"/>
        <v>50</v>
      </c>
      <c r="G1846">
        <v>0</v>
      </c>
      <c r="H1846" s="1">
        <f t="shared" si="142"/>
        <v>50</v>
      </c>
      <c r="I1846" s="3">
        <v>45844</v>
      </c>
      <c r="J1846" s="3" t="str">
        <f t="shared" si="143"/>
        <v>Sun</v>
      </c>
      <c r="K1846" s="2">
        <v>0.53749999999999998</v>
      </c>
      <c r="L1846">
        <f t="shared" si="144"/>
        <v>12</v>
      </c>
      <c r="M1846">
        <f>_xlfn.XLOOKUP(B1846,Email_Data!A:A,Email_Data!C:C,"Organic",0)</f>
        <v>1</v>
      </c>
      <c r="N1846">
        <f>_xlfn.XLOOKUP(Table1[[#This Row],[Filmmaker_ID]],Email_Data!$A:$A,Email_Data!$G:$G,"Not Found")</f>
        <v>10</v>
      </c>
    </row>
    <row r="1847" spans="1:14" x14ac:dyDescent="0.3">
      <c r="A1847" t="s">
        <v>4125</v>
      </c>
      <c r="B1847" t="s">
        <v>1415</v>
      </c>
      <c r="C1847" t="s">
        <v>6281</v>
      </c>
      <c r="D1847" t="s">
        <v>6301</v>
      </c>
      <c r="E1847" t="str">
        <f t="shared" si="140"/>
        <v>Germany</v>
      </c>
      <c r="F1847" s="1">
        <f t="shared" si="141"/>
        <v>70</v>
      </c>
      <c r="G1847">
        <v>0.3</v>
      </c>
      <c r="H1847" s="1">
        <f t="shared" si="142"/>
        <v>49</v>
      </c>
      <c r="I1847" s="3">
        <v>45898</v>
      </c>
      <c r="J1847" s="3" t="str">
        <f t="shared" si="143"/>
        <v>Fri</v>
      </c>
      <c r="K1847" s="2">
        <v>0.41666666666666669</v>
      </c>
      <c r="L1847">
        <f t="shared" si="144"/>
        <v>10</v>
      </c>
      <c r="M1847">
        <f>_xlfn.XLOOKUP(B1847,Email_Data!A:A,Email_Data!C:C,"Organic",0)</f>
        <v>0</v>
      </c>
      <c r="N1847">
        <f>_xlfn.XLOOKUP(Table1[[#This Row],[Filmmaker_ID]],Email_Data!$A:$A,Email_Data!$G:$G,"Not Found")</f>
        <v>8</v>
      </c>
    </row>
    <row r="1848" spans="1:14" x14ac:dyDescent="0.3">
      <c r="A1848" t="s">
        <v>4126</v>
      </c>
      <c r="B1848" t="s">
        <v>329</v>
      </c>
      <c r="C1848" t="s">
        <v>6287</v>
      </c>
      <c r="D1848" t="s">
        <v>6295</v>
      </c>
      <c r="E1848" t="str">
        <f t="shared" si="140"/>
        <v>United States</v>
      </c>
      <c r="F1848" s="1">
        <f t="shared" si="141"/>
        <v>50</v>
      </c>
      <c r="G1848">
        <v>0</v>
      </c>
      <c r="H1848" s="1">
        <f t="shared" si="142"/>
        <v>50</v>
      </c>
      <c r="I1848" s="3">
        <v>45884</v>
      </c>
      <c r="J1848" s="3" t="str">
        <f t="shared" si="143"/>
        <v>Fri</v>
      </c>
      <c r="K1848" s="2">
        <v>0.39166666666666666</v>
      </c>
      <c r="L1848">
        <f t="shared" si="144"/>
        <v>9</v>
      </c>
      <c r="M1848">
        <f>_xlfn.XLOOKUP(B1848,Email_Data!A:A,Email_Data!C:C,"Organic",0)</f>
        <v>0</v>
      </c>
      <c r="N1848">
        <f>_xlfn.XLOOKUP(Table1[[#This Row],[Filmmaker_ID]],Email_Data!$A:$A,Email_Data!$G:$G,"Not Found")</f>
        <v>13</v>
      </c>
    </row>
    <row r="1849" spans="1:14" x14ac:dyDescent="0.3">
      <c r="A1849" t="s">
        <v>4127</v>
      </c>
      <c r="B1849" t="s">
        <v>1416</v>
      </c>
      <c r="C1849" t="s">
        <v>6288</v>
      </c>
      <c r="D1849" t="s">
        <v>6311</v>
      </c>
      <c r="E1849" t="str">
        <f t="shared" si="140"/>
        <v>Mexico</v>
      </c>
      <c r="F1849" s="1">
        <f t="shared" si="141"/>
        <v>70</v>
      </c>
      <c r="G1849">
        <v>0.4</v>
      </c>
      <c r="H1849" s="1">
        <f t="shared" si="142"/>
        <v>42</v>
      </c>
      <c r="I1849" s="3">
        <v>45856</v>
      </c>
      <c r="J1849" s="3" t="str">
        <f t="shared" si="143"/>
        <v>Fri</v>
      </c>
      <c r="K1849" s="2">
        <v>0.71319444444444446</v>
      </c>
      <c r="L1849">
        <f t="shared" si="144"/>
        <v>17</v>
      </c>
      <c r="M1849" t="str">
        <f>_xlfn.XLOOKUP(B1849,Email_Data!A:A,Email_Data!C:C,"Organic",0)</f>
        <v>Organic</v>
      </c>
      <c r="N1849" t="str">
        <f>_xlfn.XLOOKUP(Table1[[#This Row],[Filmmaker_ID]],Email_Data!$A:$A,Email_Data!$G:$G,"Not Found")</f>
        <v>Not Found</v>
      </c>
    </row>
    <row r="1850" spans="1:14" x14ac:dyDescent="0.3">
      <c r="A1850" t="s">
        <v>4128</v>
      </c>
      <c r="B1850" t="s">
        <v>1417</v>
      </c>
      <c r="C1850" t="s">
        <v>6288</v>
      </c>
      <c r="D1850" t="s">
        <v>6297</v>
      </c>
      <c r="E1850" t="str">
        <f t="shared" si="140"/>
        <v>India</v>
      </c>
      <c r="F1850" s="1">
        <f t="shared" si="141"/>
        <v>70</v>
      </c>
      <c r="G1850">
        <v>0.3</v>
      </c>
      <c r="H1850" s="1">
        <f t="shared" si="142"/>
        <v>49</v>
      </c>
      <c r="I1850" s="3">
        <v>45898</v>
      </c>
      <c r="J1850" s="3" t="str">
        <f t="shared" si="143"/>
        <v>Fri</v>
      </c>
      <c r="K1850" s="2">
        <v>0.56458333333333333</v>
      </c>
      <c r="L1850">
        <f t="shared" si="144"/>
        <v>13</v>
      </c>
      <c r="M1850">
        <f>_xlfn.XLOOKUP(B1850,Email_Data!A:A,Email_Data!C:C,"Organic",0)</f>
        <v>0</v>
      </c>
      <c r="N1850">
        <f>_xlfn.XLOOKUP(Table1[[#This Row],[Filmmaker_ID]],Email_Data!$A:$A,Email_Data!$G:$G,"Not Found")</f>
        <v>13</v>
      </c>
    </row>
    <row r="1851" spans="1:14" x14ac:dyDescent="0.3">
      <c r="A1851" t="s">
        <v>4129</v>
      </c>
      <c r="B1851" t="s">
        <v>510</v>
      </c>
      <c r="C1851" t="s">
        <v>6284</v>
      </c>
      <c r="D1851" t="s">
        <v>6295</v>
      </c>
      <c r="E1851" t="str">
        <f t="shared" si="140"/>
        <v>United States</v>
      </c>
      <c r="F1851" s="1">
        <f t="shared" si="141"/>
        <v>50</v>
      </c>
      <c r="G1851">
        <v>0.3</v>
      </c>
      <c r="H1851" s="1">
        <f t="shared" si="142"/>
        <v>35</v>
      </c>
      <c r="I1851" s="3">
        <v>45871</v>
      </c>
      <c r="J1851" s="3" t="str">
        <f t="shared" si="143"/>
        <v>Sat</v>
      </c>
      <c r="K1851" s="2">
        <v>0.5625</v>
      </c>
      <c r="L1851">
        <f t="shared" si="144"/>
        <v>13</v>
      </c>
      <c r="M1851">
        <f>_xlfn.XLOOKUP(B1851,Email_Data!A:A,Email_Data!C:C,"Organic",0)</f>
        <v>0</v>
      </c>
      <c r="N1851">
        <f>_xlfn.XLOOKUP(Table1[[#This Row],[Filmmaker_ID]],Email_Data!$A:$A,Email_Data!$G:$G,"Not Found")</f>
        <v>15</v>
      </c>
    </row>
    <row r="1852" spans="1:14" x14ac:dyDescent="0.3">
      <c r="A1852" t="s">
        <v>4130</v>
      </c>
      <c r="B1852" t="s">
        <v>191</v>
      </c>
      <c r="C1852" t="s">
        <v>6289</v>
      </c>
      <c r="D1852" t="s">
        <v>6301</v>
      </c>
      <c r="E1852" t="str">
        <f t="shared" si="140"/>
        <v>Germany</v>
      </c>
      <c r="F1852" s="1">
        <f t="shared" si="141"/>
        <v>50</v>
      </c>
      <c r="G1852">
        <v>0</v>
      </c>
      <c r="H1852" s="1">
        <f t="shared" si="142"/>
        <v>50</v>
      </c>
      <c r="I1852" s="3">
        <v>45870</v>
      </c>
      <c r="J1852" s="3" t="str">
        <f t="shared" si="143"/>
        <v>Fri</v>
      </c>
      <c r="K1852" s="2">
        <v>0.59375</v>
      </c>
      <c r="L1852">
        <f t="shared" si="144"/>
        <v>14</v>
      </c>
      <c r="M1852" t="str">
        <f>_xlfn.XLOOKUP(B1852,Email_Data!A:A,Email_Data!C:C,"Organic",0)</f>
        <v>Organic</v>
      </c>
      <c r="N1852" t="str">
        <f>_xlfn.XLOOKUP(Table1[[#This Row],[Filmmaker_ID]],Email_Data!$A:$A,Email_Data!$G:$G,"Not Found")</f>
        <v>Not Found</v>
      </c>
    </row>
    <row r="1853" spans="1:14" x14ac:dyDescent="0.3">
      <c r="A1853" t="s">
        <v>4131</v>
      </c>
      <c r="B1853" t="s">
        <v>1418</v>
      </c>
      <c r="C1853" t="s">
        <v>6284</v>
      </c>
      <c r="D1853" t="s">
        <v>6303</v>
      </c>
      <c r="E1853" t="str">
        <f t="shared" si="140"/>
        <v>Canada</v>
      </c>
      <c r="F1853" s="1">
        <f t="shared" si="141"/>
        <v>50</v>
      </c>
      <c r="G1853">
        <v>0.3</v>
      </c>
      <c r="H1853" s="1">
        <f t="shared" si="142"/>
        <v>35</v>
      </c>
      <c r="I1853" s="3">
        <v>45841</v>
      </c>
      <c r="J1853" s="3" t="str">
        <f t="shared" si="143"/>
        <v>Thu</v>
      </c>
      <c r="K1853" s="2">
        <v>0.7319444444444444</v>
      </c>
      <c r="L1853">
        <f t="shared" si="144"/>
        <v>17</v>
      </c>
      <c r="M1853" t="str">
        <f>_xlfn.XLOOKUP(B1853,Email_Data!A:A,Email_Data!C:C,"Organic",0)</f>
        <v>Organic</v>
      </c>
      <c r="N1853" t="str">
        <f>_xlfn.XLOOKUP(Table1[[#This Row],[Filmmaker_ID]],Email_Data!$A:$A,Email_Data!$G:$G,"Not Found")</f>
        <v>Not Found</v>
      </c>
    </row>
    <row r="1854" spans="1:14" x14ac:dyDescent="0.3">
      <c r="A1854" t="s">
        <v>4132</v>
      </c>
      <c r="B1854" t="s">
        <v>315</v>
      </c>
      <c r="C1854" t="s">
        <v>6289</v>
      </c>
      <c r="D1854" t="s">
        <v>6313</v>
      </c>
      <c r="E1854" t="str">
        <f t="shared" si="140"/>
        <v>South Korea</v>
      </c>
      <c r="F1854" s="1">
        <f t="shared" si="141"/>
        <v>50</v>
      </c>
      <c r="G1854">
        <v>0.1</v>
      </c>
      <c r="H1854" s="1">
        <f t="shared" si="142"/>
        <v>45</v>
      </c>
      <c r="I1854" s="3">
        <v>45850</v>
      </c>
      <c r="J1854" s="3" t="str">
        <f t="shared" si="143"/>
        <v>Sat</v>
      </c>
      <c r="K1854" s="2">
        <v>0.55347222222222225</v>
      </c>
      <c r="L1854">
        <f t="shared" si="144"/>
        <v>13</v>
      </c>
      <c r="M1854" t="str">
        <f>_xlfn.XLOOKUP(B1854,Email_Data!A:A,Email_Data!C:C,"Organic",0)</f>
        <v>Organic</v>
      </c>
      <c r="N1854" t="str">
        <f>_xlfn.XLOOKUP(Table1[[#This Row],[Filmmaker_ID]],Email_Data!$A:$A,Email_Data!$G:$G,"Not Found")</f>
        <v>Not Found</v>
      </c>
    </row>
    <row r="1855" spans="1:14" x14ac:dyDescent="0.3">
      <c r="A1855" t="s">
        <v>4133</v>
      </c>
      <c r="B1855" t="s">
        <v>1419</v>
      </c>
      <c r="C1855" t="s">
        <v>6281</v>
      </c>
      <c r="D1855" t="s">
        <v>6299</v>
      </c>
      <c r="E1855" t="str">
        <f t="shared" si="140"/>
        <v>United Kingdom</v>
      </c>
      <c r="F1855" s="1">
        <f t="shared" si="141"/>
        <v>70</v>
      </c>
      <c r="G1855">
        <v>0.3</v>
      </c>
      <c r="H1855" s="1">
        <f t="shared" si="142"/>
        <v>49</v>
      </c>
      <c r="I1855" s="3">
        <v>45874</v>
      </c>
      <c r="J1855" s="3" t="str">
        <f t="shared" si="143"/>
        <v>Tue</v>
      </c>
      <c r="K1855" s="2">
        <v>0.4826388888888889</v>
      </c>
      <c r="L1855">
        <f t="shared" si="144"/>
        <v>11</v>
      </c>
      <c r="M1855">
        <f>_xlfn.XLOOKUP(B1855,Email_Data!A:A,Email_Data!C:C,"Organic",0)</f>
        <v>0</v>
      </c>
      <c r="N1855">
        <f>_xlfn.XLOOKUP(Table1[[#This Row],[Filmmaker_ID]],Email_Data!$A:$A,Email_Data!$G:$G,"Not Found")</f>
        <v>19</v>
      </c>
    </row>
    <row r="1856" spans="1:14" x14ac:dyDescent="0.3">
      <c r="A1856" t="s">
        <v>4134</v>
      </c>
      <c r="B1856" t="s">
        <v>63</v>
      </c>
      <c r="C1856" t="s">
        <v>6285</v>
      </c>
      <c r="D1856" t="s">
        <v>6313</v>
      </c>
      <c r="E1856" t="str">
        <f t="shared" si="140"/>
        <v>South Korea</v>
      </c>
      <c r="F1856" s="1">
        <f t="shared" si="141"/>
        <v>50</v>
      </c>
      <c r="G1856">
        <v>0.3</v>
      </c>
      <c r="H1856" s="1">
        <f t="shared" si="142"/>
        <v>35</v>
      </c>
      <c r="I1856" s="3">
        <v>45840</v>
      </c>
      <c r="J1856" s="3" t="str">
        <f t="shared" si="143"/>
        <v>Wed</v>
      </c>
      <c r="K1856" s="2">
        <v>0.55902777777777779</v>
      </c>
      <c r="L1856">
        <f t="shared" si="144"/>
        <v>13</v>
      </c>
      <c r="M1856">
        <f>_xlfn.XLOOKUP(B1856,Email_Data!A:A,Email_Data!C:C,"Organic",0)</f>
        <v>1</v>
      </c>
      <c r="N1856">
        <f>_xlfn.XLOOKUP(Table1[[#This Row],[Filmmaker_ID]],Email_Data!$A:$A,Email_Data!$G:$G,"Not Found")</f>
        <v>14</v>
      </c>
    </row>
    <row r="1857" spans="1:14" x14ac:dyDescent="0.3">
      <c r="A1857" t="s">
        <v>4135</v>
      </c>
      <c r="B1857" t="s">
        <v>1420</v>
      </c>
      <c r="C1857" t="s">
        <v>6282</v>
      </c>
      <c r="D1857" t="s">
        <v>6309</v>
      </c>
      <c r="E1857" t="str">
        <f t="shared" si="140"/>
        <v>France</v>
      </c>
      <c r="F1857" s="1">
        <f t="shared" si="141"/>
        <v>70</v>
      </c>
      <c r="G1857">
        <v>0.3</v>
      </c>
      <c r="H1857" s="1">
        <f t="shared" si="142"/>
        <v>49</v>
      </c>
      <c r="I1857" s="3">
        <v>45876</v>
      </c>
      <c r="J1857" s="3" t="str">
        <f t="shared" si="143"/>
        <v>Thu</v>
      </c>
      <c r="K1857" s="2">
        <v>0.48958333333333331</v>
      </c>
      <c r="L1857">
        <f t="shared" si="144"/>
        <v>11</v>
      </c>
      <c r="M1857" t="str">
        <f>_xlfn.XLOOKUP(B1857,Email_Data!A:A,Email_Data!C:C,"Organic",0)</f>
        <v>Organic</v>
      </c>
      <c r="N1857" t="str">
        <f>_xlfn.XLOOKUP(Table1[[#This Row],[Filmmaker_ID]],Email_Data!$A:$A,Email_Data!$G:$G,"Not Found")</f>
        <v>Not Found</v>
      </c>
    </row>
    <row r="1858" spans="1:14" x14ac:dyDescent="0.3">
      <c r="A1858" t="s">
        <v>4136</v>
      </c>
      <c r="B1858" t="s">
        <v>81</v>
      </c>
      <c r="C1858" t="s">
        <v>6291</v>
      </c>
      <c r="D1858" t="s">
        <v>6301</v>
      </c>
      <c r="E1858" t="str">
        <f t="shared" ref="E1858:E1921" si="145">VLOOKUP(D1858,CODECHECK,2,FALSE)</f>
        <v>Germany</v>
      </c>
      <c r="F1858" s="1">
        <f t="shared" ref="F1858:F1921" si="146">VLOOKUP(C1858,Pricelist,2,FALSE)</f>
        <v>50</v>
      </c>
      <c r="G1858">
        <v>0.3</v>
      </c>
      <c r="H1858" s="1">
        <f t="shared" ref="H1858:H1921" si="147">F1858-(G1858*F1858)</f>
        <v>35</v>
      </c>
      <c r="I1858" s="3">
        <v>45889</v>
      </c>
      <c r="J1858" s="3" t="str">
        <f t="shared" ref="J1858:J1921" si="148">TEXT(I1858,"ddd")</f>
        <v>Wed</v>
      </c>
      <c r="K1858" s="2">
        <v>0.52638888888888891</v>
      </c>
      <c r="L1858">
        <f t="shared" ref="L1858:L1921" si="149">HOUR(K1858)</f>
        <v>12</v>
      </c>
      <c r="M1858">
        <f>_xlfn.XLOOKUP(B1858,Email_Data!A:A,Email_Data!C:C,"Organic",0)</f>
        <v>1</v>
      </c>
      <c r="N1858">
        <f>_xlfn.XLOOKUP(Table1[[#This Row],[Filmmaker_ID]],Email_Data!$A:$A,Email_Data!$G:$G,"Not Found")</f>
        <v>10</v>
      </c>
    </row>
    <row r="1859" spans="1:14" x14ac:dyDescent="0.3">
      <c r="A1859" t="s">
        <v>4137</v>
      </c>
      <c r="B1859" t="s">
        <v>829</v>
      </c>
      <c r="C1859" t="s">
        <v>6282</v>
      </c>
      <c r="D1859" t="s">
        <v>6311</v>
      </c>
      <c r="E1859" t="str">
        <f t="shared" si="145"/>
        <v>Mexico</v>
      </c>
      <c r="F1859" s="1">
        <f t="shared" si="146"/>
        <v>70</v>
      </c>
      <c r="G1859">
        <v>0</v>
      </c>
      <c r="H1859" s="1">
        <f t="shared" si="147"/>
        <v>70</v>
      </c>
      <c r="I1859" s="3">
        <v>45842</v>
      </c>
      <c r="J1859" s="3" t="str">
        <f t="shared" si="148"/>
        <v>Fri</v>
      </c>
      <c r="K1859" s="2">
        <v>0.6</v>
      </c>
      <c r="L1859">
        <f t="shared" si="149"/>
        <v>14</v>
      </c>
      <c r="M1859" t="str">
        <f>_xlfn.XLOOKUP(B1859,Email_Data!A:A,Email_Data!C:C,"Organic",0)</f>
        <v>Organic</v>
      </c>
      <c r="N1859" t="str">
        <f>_xlfn.XLOOKUP(Table1[[#This Row],[Filmmaker_ID]],Email_Data!$A:$A,Email_Data!$G:$G,"Not Found")</f>
        <v>Not Found</v>
      </c>
    </row>
    <row r="1860" spans="1:14" x14ac:dyDescent="0.3">
      <c r="A1860" t="s">
        <v>4138</v>
      </c>
      <c r="B1860" t="s">
        <v>1386</v>
      </c>
      <c r="C1860" t="s">
        <v>6292</v>
      </c>
      <c r="D1860" t="s">
        <v>6303</v>
      </c>
      <c r="E1860" t="str">
        <f t="shared" si="145"/>
        <v>Canada</v>
      </c>
      <c r="F1860" s="1">
        <f t="shared" si="146"/>
        <v>80</v>
      </c>
      <c r="G1860">
        <v>0.3</v>
      </c>
      <c r="H1860" s="1">
        <f t="shared" si="147"/>
        <v>56</v>
      </c>
      <c r="I1860" s="3">
        <v>45848</v>
      </c>
      <c r="J1860" s="3" t="str">
        <f t="shared" si="148"/>
        <v>Thu</v>
      </c>
      <c r="K1860" s="2">
        <v>0.63194444444444442</v>
      </c>
      <c r="L1860">
        <f t="shared" si="149"/>
        <v>15</v>
      </c>
      <c r="M1860">
        <f>_xlfn.XLOOKUP(B1860,Email_Data!A:A,Email_Data!C:C,"Organic",0)</f>
        <v>0</v>
      </c>
      <c r="N1860">
        <f>_xlfn.XLOOKUP(Table1[[#This Row],[Filmmaker_ID]],Email_Data!$A:$A,Email_Data!$G:$G,"Not Found")</f>
        <v>16</v>
      </c>
    </row>
    <row r="1861" spans="1:14" x14ac:dyDescent="0.3">
      <c r="A1861" t="s">
        <v>4139</v>
      </c>
      <c r="B1861" t="s">
        <v>1421</v>
      </c>
      <c r="C1861" t="s">
        <v>6291</v>
      </c>
      <c r="D1861" t="s">
        <v>6299</v>
      </c>
      <c r="E1861" t="str">
        <f t="shared" si="145"/>
        <v>United Kingdom</v>
      </c>
      <c r="F1861" s="1">
        <f t="shared" si="146"/>
        <v>50</v>
      </c>
      <c r="G1861">
        <v>0.4</v>
      </c>
      <c r="H1861" s="1">
        <f t="shared" si="147"/>
        <v>30</v>
      </c>
      <c r="I1861" s="3">
        <v>45893</v>
      </c>
      <c r="J1861" s="3" t="str">
        <f t="shared" si="148"/>
        <v>Sun</v>
      </c>
      <c r="K1861" s="2">
        <v>0.46388888888888891</v>
      </c>
      <c r="L1861">
        <f t="shared" si="149"/>
        <v>11</v>
      </c>
      <c r="M1861" t="str">
        <f>_xlfn.XLOOKUP(B1861,Email_Data!A:A,Email_Data!C:C,"Organic",0)</f>
        <v>Organic</v>
      </c>
      <c r="N1861" t="str">
        <f>_xlfn.XLOOKUP(Table1[[#This Row],[Filmmaker_ID]],Email_Data!$A:$A,Email_Data!$G:$G,"Not Found")</f>
        <v>Not Found</v>
      </c>
    </row>
    <row r="1862" spans="1:14" x14ac:dyDescent="0.3">
      <c r="A1862" t="s">
        <v>4140</v>
      </c>
      <c r="B1862" t="s">
        <v>1422</v>
      </c>
      <c r="C1862" t="s">
        <v>6290</v>
      </c>
      <c r="D1862" t="s">
        <v>6317</v>
      </c>
      <c r="E1862" t="str">
        <f t="shared" si="145"/>
        <v>Others</v>
      </c>
      <c r="F1862" s="1">
        <f t="shared" si="146"/>
        <v>50</v>
      </c>
      <c r="G1862">
        <v>0</v>
      </c>
      <c r="H1862" s="1">
        <f t="shared" si="147"/>
        <v>50</v>
      </c>
      <c r="I1862" s="3">
        <v>45850</v>
      </c>
      <c r="J1862" s="3" t="str">
        <f t="shared" si="148"/>
        <v>Sat</v>
      </c>
      <c r="K1862" s="2">
        <v>0.41249999999999998</v>
      </c>
      <c r="L1862">
        <f t="shared" si="149"/>
        <v>9</v>
      </c>
      <c r="M1862" t="str">
        <f>_xlfn.XLOOKUP(B1862,Email_Data!A:A,Email_Data!C:C,"Organic",0)</f>
        <v>Organic</v>
      </c>
      <c r="N1862" t="str">
        <f>_xlfn.XLOOKUP(Table1[[#This Row],[Filmmaker_ID]],Email_Data!$A:$A,Email_Data!$G:$G,"Not Found")</f>
        <v>Not Found</v>
      </c>
    </row>
    <row r="1863" spans="1:14" x14ac:dyDescent="0.3">
      <c r="A1863" t="s">
        <v>4141</v>
      </c>
      <c r="B1863" t="s">
        <v>1423</v>
      </c>
      <c r="C1863" t="s">
        <v>6283</v>
      </c>
      <c r="D1863" t="s">
        <v>6307</v>
      </c>
      <c r="E1863" t="str">
        <f t="shared" si="145"/>
        <v>Brazil</v>
      </c>
      <c r="F1863" s="1">
        <f t="shared" si="146"/>
        <v>80</v>
      </c>
      <c r="G1863">
        <v>0.3</v>
      </c>
      <c r="H1863" s="1">
        <f t="shared" si="147"/>
        <v>56</v>
      </c>
      <c r="I1863" s="3">
        <v>45839</v>
      </c>
      <c r="J1863" s="3" t="str">
        <f t="shared" si="148"/>
        <v>Tue</v>
      </c>
      <c r="K1863" s="2">
        <v>0.68611111111111112</v>
      </c>
      <c r="L1863">
        <f t="shared" si="149"/>
        <v>16</v>
      </c>
      <c r="M1863">
        <f>_xlfn.XLOOKUP(B1863,Email_Data!A:A,Email_Data!C:C,"Organic",0)</f>
        <v>0</v>
      </c>
      <c r="N1863">
        <f>_xlfn.XLOOKUP(Table1[[#This Row],[Filmmaker_ID]],Email_Data!$A:$A,Email_Data!$G:$G,"Not Found")</f>
        <v>18</v>
      </c>
    </row>
    <row r="1864" spans="1:14" x14ac:dyDescent="0.3">
      <c r="A1864" t="s">
        <v>4142</v>
      </c>
      <c r="B1864" t="s">
        <v>1424</v>
      </c>
      <c r="C1864" t="s">
        <v>6281</v>
      </c>
      <c r="D1864" t="s">
        <v>6301</v>
      </c>
      <c r="E1864" t="str">
        <f t="shared" si="145"/>
        <v>Germany</v>
      </c>
      <c r="F1864" s="1">
        <f t="shared" si="146"/>
        <v>70</v>
      </c>
      <c r="G1864">
        <v>0.2</v>
      </c>
      <c r="H1864" s="1">
        <f t="shared" si="147"/>
        <v>56</v>
      </c>
      <c r="I1864" s="3">
        <v>45891</v>
      </c>
      <c r="J1864" s="3" t="str">
        <f t="shared" si="148"/>
        <v>Fri</v>
      </c>
      <c r="K1864" s="2">
        <v>0.49861111111111112</v>
      </c>
      <c r="L1864">
        <f t="shared" si="149"/>
        <v>11</v>
      </c>
      <c r="M1864" t="str">
        <f>_xlfn.XLOOKUP(B1864,Email_Data!A:A,Email_Data!C:C,"Organic",0)</f>
        <v>Organic</v>
      </c>
      <c r="N1864" t="str">
        <f>_xlfn.XLOOKUP(Table1[[#This Row],[Filmmaker_ID]],Email_Data!$A:$A,Email_Data!$G:$G,"Not Found")</f>
        <v>Not Found</v>
      </c>
    </row>
    <row r="1865" spans="1:14" x14ac:dyDescent="0.3">
      <c r="A1865" t="s">
        <v>4143</v>
      </c>
      <c r="B1865" t="s">
        <v>540</v>
      </c>
      <c r="C1865" t="s">
        <v>6282</v>
      </c>
      <c r="D1865" t="s">
        <v>6309</v>
      </c>
      <c r="E1865" t="str">
        <f t="shared" si="145"/>
        <v>France</v>
      </c>
      <c r="F1865" s="1">
        <f t="shared" si="146"/>
        <v>70</v>
      </c>
      <c r="G1865">
        <v>0</v>
      </c>
      <c r="H1865" s="1">
        <f t="shared" si="147"/>
        <v>70</v>
      </c>
      <c r="I1865" s="3">
        <v>45846</v>
      </c>
      <c r="J1865" s="3" t="str">
        <f t="shared" si="148"/>
        <v>Tue</v>
      </c>
      <c r="K1865" s="2">
        <v>0.49236111111111114</v>
      </c>
      <c r="L1865">
        <f t="shared" si="149"/>
        <v>11</v>
      </c>
      <c r="M1865">
        <f>_xlfn.XLOOKUP(B1865,Email_Data!A:A,Email_Data!C:C,"Organic",0)</f>
        <v>0</v>
      </c>
      <c r="N1865">
        <f>_xlfn.XLOOKUP(Table1[[#This Row],[Filmmaker_ID]],Email_Data!$A:$A,Email_Data!$G:$G,"Not Found")</f>
        <v>15</v>
      </c>
    </row>
    <row r="1866" spans="1:14" x14ac:dyDescent="0.3">
      <c r="A1866" t="s">
        <v>4144</v>
      </c>
      <c r="B1866" t="s">
        <v>1307</v>
      </c>
      <c r="C1866" t="s">
        <v>6285</v>
      </c>
      <c r="D1866" t="s">
        <v>6317</v>
      </c>
      <c r="E1866" t="str">
        <f t="shared" si="145"/>
        <v>Others</v>
      </c>
      <c r="F1866" s="1">
        <f t="shared" si="146"/>
        <v>50</v>
      </c>
      <c r="G1866">
        <v>0.2</v>
      </c>
      <c r="H1866" s="1">
        <f t="shared" si="147"/>
        <v>40</v>
      </c>
      <c r="I1866" s="3">
        <v>45855</v>
      </c>
      <c r="J1866" s="3" t="str">
        <f t="shared" si="148"/>
        <v>Thu</v>
      </c>
      <c r="K1866" s="2">
        <v>0.52777777777777779</v>
      </c>
      <c r="L1866">
        <f t="shared" si="149"/>
        <v>12</v>
      </c>
      <c r="M1866">
        <f>_xlfn.XLOOKUP(B1866,Email_Data!A:A,Email_Data!C:C,"Organic",0)</f>
        <v>1</v>
      </c>
      <c r="N1866">
        <f>_xlfn.XLOOKUP(Table1[[#This Row],[Filmmaker_ID]],Email_Data!$A:$A,Email_Data!$G:$G,"Not Found")</f>
        <v>11</v>
      </c>
    </row>
    <row r="1867" spans="1:14" x14ac:dyDescent="0.3">
      <c r="A1867" t="s">
        <v>4145</v>
      </c>
      <c r="B1867" t="s">
        <v>1425</v>
      </c>
      <c r="C1867" t="s">
        <v>6288</v>
      </c>
      <c r="D1867" t="s">
        <v>6295</v>
      </c>
      <c r="E1867" t="str">
        <f t="shared" si="145"/>
        <v>United States</v>
      </c>
      <c r="F1867" s="1">
        <f t="shared" si="146"/>
        <v>70</v>
      </c>
      <c r="G1867">
        <v>0.3</v>
      </c>
      <c r="H1867" s="1">
        <f t="shared" si="147"/>
        <v>49</v>
      </c>
      <c r="I1867" s="3">
        <v>45848</v>
      </c>
      <c r="J1867" s="3" t="str">
        <f t="shared" si="148"/>
        <v>Thu</v>
      </c>
      <c r="K1867" s="2">
        <v>0.7319444444444444</v>
      </c>
      <c r="L1867">
        <f t="shared" si="149"/>
        <v>17</v>
      </c>
      <c r="M1867" t="str">
        <f>_xlfn.XLOOKUP(B1867,Email_Data!A:A,Email_Data!C:C,"Organic",0)</f>
        <v>Organic</v>
      </c>
      <c r="N1867" t="str">
        <f>_xlfn.XLOOKUP(Table1[[#This Row],[Filmmaker_ID]],Email_Data!$A:$A,Email_Data!$G:$G,"Not Found")</f>
        <v>Not Found</v>
      </c>
    </row>
    <row r="1868" spans="1:14" x14ac:dyDescent="0.3">
      <c r="A1868" t="s">
        <v>4146</v>
      </c>
      <c r="B1868" t="s">
        <v>963</v>
      </c>
      <c r="C1868" t="s">
        <v>6287</v>
      </c>
      <c r="D1868" t="s">
        <v>6297</v>
      </c>
      <c r="E1868" t="str">
        <f t="shared" si="145"/>
        <v>India</v>
      </c>
      <c r="F1868" s="1">
        <f t="shared" si="146"/>
        <v>50</v>
      </c>
      <c r="G1868">
        <v>0.2</v>
      </c>
      <c r="H1868" s="1">
        <f t="shared" si="147"/>
        <v>40</v>
      </c>
      <c r="I1868" s="3">
        <v>45849</v>
      </c>
      <c r="J1868" s="3" t="str">
        <f t="shared" si="148"/>
        <v>Fri</v>
      </c>
      <c r="K1868" s="2">
        <v>0.63055555555555554</v>
      </c>
      <c r="L1868">
        <f t="shared" si="149"/>
        <v>15</v>
      </c>
      <c r="M1868" t="str">
        <f>_xlfn.XLOOKUP(B1868,Email_Data!A:A,Email_Data!C:C,"Organic",0)</f>
        <v>Organic</v>
      </c>
      <c r="N1868" t="str">
        <f>_xlfn.XLOOKUP(Table1[[#This Row],[Filmmaker_ID]],Email_Data!$A:$A,Email_Data!$G:$G,"Not Found")</f>
        <v>Not Found</v>
      </c>
    </row>
    <row r="1869" spans="1:14" x14ac:dyDescent="0.3">
      <c r="A1869" t="s">
        <v>4147</v>
      </c>
      <c r="B1869" t="s">
        <v>204</v>
      </c>
      <c r="C1869" t="s">
        <v>6289</v>
      </c>
      <c r="D1869" t="s">
        <v>6309</v>
      </c>
      <c r="E1869" t="str">
        <f t="shared" si="145"/>
        <v>France</v>
      </c>
      <c r="F1869" s="1">
        <f t="shared" si="146"/>
        <v>50</v>
      </c>
      <c r="G1869">
        <v>0.2</v>
      </c>
      <c r="H1869" s="1">
        <f t="shared" si="147"/>
        <v>40</v>
      </c>
      <c r="I1869" s="3">
        <v>45881</v>
      </c>
      <c r="J1869" s="3" t="str">
        <f t="shared" si="148"/>
        <v>Tue</v>
      </c>
      <c r="K1869" s="2">
        <v>0.39097222222222222</v>
      </c>
      <c r="L1869">
        <f t="shared" si="149"/>
        <v>9</v>
      </c>
      <c r="M1869">
        <f>_xlfn.XLOOKUP(B1869,Email_Data!A:A,Email_Data!C:C,"Organic",0)</f>
        <v>1</v>
      </c>
      <c r="N1869">
        <f>_xlfn.XLOOKUP(Table1[[#This Row],[Filmmaker_ID]],Email_Data!$A:$A,Email_Data!$G:$G,"Not Found")</f>
        <v>10</v>
      </c>
    </row>
    <row r="1870" spans="1:14" x14ac:dyDescent="0.3">
      <c r="A1870" t="s">
        <v>4148</v>
      </c>
      <c r="B1870" t="s">
        <v>1426</v>
      </c>
      <c r="C1870" t="s">
        <v>6281</v>
      </c>
      <c r="D1870" t="s">
        <v>6317</v>
      </c>
      <c r="E1870" t="str">
        <f t="shared" si="145"/>
        <v>Others</v>
      </c>
      <c r="F1870" s="1">
        <f t="shared" si="146"/>
        <v>70</v>
      </c>
      <c r="G1870">
        <v>0.1</v>
      </c>
      <c r="H1870" s="1">
        <f t="shared" si="147"/>
        <v>63</v>
      </c>
      <c r="I1870" s="3">
        <v>45888</v>
      </c>
      <c r="J1870" s="3" t="str">
        <f t="shared" si="148"/>
        <v>Tue</v>
      </c>
      <c r="K1870" s="2">
        <v>0.52152777777777781</v>
      </c>
      <c r="L1870">
        <f t="shared" si="149"/>
        <v>12</v>
      </c>
      <c r="M1870">
        <f>_xlfn.XLOOKUP(B1870,Email_Data!A:A,Email_Data!C:C,"Organic",0)</f>
        <v>0</v>
      </c>
      <c r="N1870">
        <f>_xlfn.XLOOKUP(Table1[[#This Row],[Filmmaker_ID]],Email_Data!$A:$A,Email_Data!$G:$G,"Not Found")</f>
        <v>17</v>
      </c>
    </row>
    <row r="1871" spans="1:14" x14ac:dyDescent="0.3">
      <c r="A1871" t="s">
        <v>4149</v>
      </c>
      <c r="B1871" t="s">
        <v>117</v>
      </c>
      <c r="C1871" t="s">
        <v>6282</v>
      </c>
      <c r="D1871" t="s">
        <v>6295</v>
      </c>
      <c r="E1871" t="str">
        <f t="shared" si="145"/>
        <v>United States</v>
      </c>
      <c r="F1871" s="1">
        <f t="shared" si="146"/>
        <v>70</v>
      </c>
      <c r="G1871">
        <v>0.3</v>
      </c>
      <c r="H1871" s="1">
        <f t="shared" si="147"/>
        <v>49</v>
      </c>
      <c r="I1871" s="3">
        <v>45874</v>
      </c>
      <c r="J1871" s="3" t="str">
        <f t="shared" si="148"/>
        <v>Tue</v>
      </c>
      <c r="K1871" s="2">
        <v>0.40347222222222223</v>
      </c>
      <c r="L1871">
        <f t="shared" si="149"/>
        <v>9</v>
      </c>
      <c r="M1871" t="str">
        <f>_xlfn.XLOOKUP(B1871,Email_Data!A:A,Email_Data!C:C,"Organic",0)</f>
        <v>Organic</v>
      </c>
      <c r="N1871" t="str">
        <f>_xlfn.XLOOKUP(Table1[[#This Row],[Filmmaker_ID]],Email_Data!$A:$A,Email_Data!$G:$G,"Not Found")</f>
        <v>Not Found</v>
      </c>
    </row>
    <row r="1872" spans="1:14" x14ac:dyDescent="0.3">
      <c r="A1872" t="s">
        <v>4150</v>
      </c>
      <c r="B1872" t="s">
        <v>1015</v>
      </c>
      <c r="C1872" t="s">
        <v>6281</v>
      </c>
      <c r="D1872" t="s">
        <v>6295</v>
      </c>
      <c r="E1872" t="str">
        <f t="shared" si="145"/>
        <v>United States</v>
      </c>
      <c r="F1872" s="1">
        <f t="shared" si="146"/>
        <v>70</v>
      </c>
      <c r="G1872">
        <v>0</v>
      </c>
      <c r="H1872" s="1">
        <f t="shared" si="147"/>
        <v>70</v>
      </c>
      <c r="I1872" s="3">
        <v>45849</v>
      </c>
      <c r="J1872" s="3" t="str">
        <f t="shared" si="148"/>
        <v>Fri</v>
      </c>
      <c r="K1872" s="2">
        <v>0.60763888888888884</v>
      </c>
      <c r="L1872">
        <f t="shared" si="149"/>
        <v>14</v>
      </c>
      <c r="M1872">
        <f>_xlfn.XLOOKUP(B1872,Email_Data!A:A,Email_Data!C:C,"Organic",0)</f>
        <v>0</v>
      </c>
      <c r="N1872">
        <f>_xlfn.XLOOKUP(Table1[[#This Row],[Filmmaker_ID]],Email_Data!$A:$A,Email_Data!$G:$G,"Not Found")</f>
        <v>18</v>
      </c>
    </row>
    <row r="1873" spans="1:14" x14ac:dyDescent="0.3">
      <c r="A1873" t="s">
        <v>4151</v>
      </c>
      <c r="B1873" t="s">
        <v>1307</v>
      </c>
      <c r="C1873" t="s">
        <v>6284</v>
      </c>
      <c r="D1873" t="s">
        <v>6307</v>
      </c>
      <c r="E1873" t="str">
        <f t="shared" si="145"/>
        <v>Brazil</v>
      </c>
      <c r="F1873" s="1">
        <f t="shared" si="146"/>
        <v>50</v>
      </c>
      <c r="G1873">
        <v>0.3</v>
      </c>
      <c r="H1873" s="1">
        <f t="shared" si="147"/>
        <v>35</v>
      </c>
      <c r="I1873" s="3">
        <v>45841</v>
      </c>
      <c r="J1873" s="3" t="str">
        <f t="shared" si="148"/>
        <v>Thu</v>
      </c>
      <c r="K1873" s="2">
        <v>0.48888888888888887</v>
      </c>
      <c r="L1873">
        <f t="shared" si="149"/>
        <v>11</v>
      </c>
      <c r="M1873">
        <f>_xlfn.XLOOKUP(B1873,Email_Data!A:A,Email_Data!C:C,"Organic",0)</f>
        <v>1</v>
      </c>
      <c r="N1873">
        <f>_xlfn.XLOOKUP(Table1[[#This Row],[Filmmaker_ID]],Email_Data!$A:$A,Email_Data!$G:$G,"Not Found")</f>
        <v>11</v>
      </c>
    </row>
    <row r="1874" spans="1:14" x14ac:dyDescent="0.3">
      <c r="A1874" t="s">
        <v>4152</v>
      </c>
      <c r="B1874" t="s">
        <v>1427</v>
      </c>
      <c r="C1874" t="s">
        <v>6282</v>
      </c>
      <c r="D1874" t="s">
        <v>6303</v>
      </c>
      <c r="E1874" t="str">
        <f t="shared" si="145"/>
        <v>Canada</v>
      </c>
      <c r="F1874" s="1">
        <f t="shared" si="146"/>
        <v>70</v>
      </c>
      <c r="G1874">
        <v>0.4</v>
      </c>
      <c r="H1874" s="1">
        <f t="shared" si="147"/>
        <v>42</v>
      </c>
      <c r="I1874" s="3">
        <v>45865</v>
      </c>
      <c r="J1874" s="3" t="str">
        <f t="shared" si="148"/>
        <v>Sun</v>
      </c>
      <c r="K1874" s="2">
        <v>0.4826388888888889</v>
      </c>
      <c r="L1874">
        <f t="shared" si="149"/>
        <v>11</v>
      </c>
      <c r="M1874">
        <f>_xlfn.XLOOKUP(B1874,Email_Data!A:A,Email_Data!C:C,"Organic",0)</f>
        <v>0</v>
      </c>
      <c r="N1874">
        <f>_xlfn.XLOOKUP(Table1[[#This Row],[Filmmaker_ID]],Email_Data!$A:$A,Email_Data!$G:$G,"Not Found")</f>
        <v>10</v>
      </c>
    </row>
    <row r="1875" spans="1:14" x14ac:dyDescent="0.3">
      <c r="A1875" t="s">
        <v>4153</v>
      </c>
      <c r="B1875" t="s">
        <v>1428</v>
      </c>
      <c r="C1875" t="s">
        <v>6285</v>
      </c>
      <c r="D1875" t="s">
        <v>6317</v>
      </c>
      <c r="E1875" t="str">
        <f t="shared" si="145"/>
        <v>Others</v>
      </c>
      <c r="F1875" s="1">
        <f t="shared" si="146"/>
        <v>50</v>
      </c>
      <c r="G1875">
        <v>0.3</v>
      </c>
      <c r="H1875" s="1">
        <f t="shared" si="147"/>
        <v>35</v>
      </c>
      <c r="I1875" s="3">
        <v>45890</v>
      </c>
      <c r="J1875" s="3" t="str">
        <f t="shared" si="148"/>
        <v>Thu</v>
      </c>
      <c r="K1875" s="2">
        <v>0.68472222222222223</v>
      </c>
      <c r="L1875">
        <f t="shared" si="149"/>
        <v>16</v>
      </c>
      <c r="M1875">
        <f>_xlfn.XLOOKUP(B1875,Email_Data!A:A,Email_Data!C:C,"Organic",0)</f>
        <v>0</v>
      </c>
      <c r="N1875">
        <f>_xlfn.XLOOKUP(Table1[[#This Row],[Filmmaker_ID]],Email_Data!$A:$A,Email_Data!$G:$G,"Not Found")</f>
        <v>18</v>
      </c>
    </row>
    <row r="1876" spans="1:14" x14ac:dyDescent="0.3">
      <c r="A1876" t="s">
        <v>4154</v>
      </c>
      <c r="B1876" t="s">
        <v>151</v>
      </c>
      <c r="C1876" t="s">
        <v>6282</v>
      </c>
      <c r="D1876" t="s">
        <v>6317</v>
      </c>
      <c r="E1876" t="str">
        <f t="shared" si="145"/>
        <v>Others</v>
      </c>
      <c r="F1876" s="1">
        <f t="shared" si="146"/>
        <v>70</v>
      </c>
      <c r="G1876">
        <v>0.1</v>
      </c>
      <c r="H1876" s="1">
        <f t="shared" si="147"/>
        <v>63</v>
      </c>
      <c r="I1876" s="3">
        <v>45880</v>
      </c>
      <c r="J1876" s="3" t="str">
        <f t="shared" si="148"/>
        <v>Mon</v>
      </c>
      <c r="K1876" s="2">
        <v>0.67361111111111116</v>
      </c>
      <c r="L1876">
        <f t="shared" si="149"/>
        <v>16</v>
      </c>
      <c r="M1876" t="str">
        <f>_xlfn.XLOOKUP(B1876,Email_Data!A:A,Email_Data!C:C,"Organic",0)</f>
        <v>Organic</v>
      </c>
      <c r="N1876" t="str">
        <f>_xlfn.XLOOKUP(Table1[[#This Row],[Filmmaker_ID]],Email_Data!$A:$A,Email_Data!$G:$G,"Not Found")</f>
        <v>Not Found</v>
      </c>
    </row>
    <row r="1877" spans="1:14" x14ac:dyDescent="0.3">
      <c r="A1877" t="s">
        <v>4155</v>
      </c>
      <c r="B1877" t="s">
        <v>317</v>
      </c>
      <c r="C1877" t="s">
        <v>6287</v>
      </c>
      <c r="D1877" t="s">
        <v>6305</v>
      </c>
      <c r="E1877" t="str">
        <f t="shared" si="145"/>
        <v>Australia</v>
      </c>
      <c r="F1877" s="1">
        <f t="shared" si="146"/>
        <v>50</v>
      </c>
      <c r="G1877">
        <v>0.2</v>
      </c>
      <c r="H1877" s="1">
        <f t="shared" si="147"/>
        <v>40</v>
      </c>
      <c r="I1877" s="3">
        <v>45859</v>
      </c>
      <c r="J1877" s="3" t="str">
        <f t="shared" si="148"/>
        <v>Mon</v>
      </c>
      <c r="K1877" s="2">
        <v>0.65416666666666667</v>
      </c>
      <c r="L1877">
        <f t="shared" si="149"/>
        <v>15</v>
      </c>
      <c r="M1877">
        <f>_xlfn.XLOOKUP(B1877,Email_Data!A:A,Email_Data!C:C,"Organic",0)</f>
        <v>0</v>
      </c>
      <c r="N1877">
        <f>_xlfn.XLOOKUP(Table1[[#This Row],[Filmmaker_ID]],Email_Data!$A:$A,Email_Data!$G:$G,"Not Found")</f>
        <v>12</v>
      </c>
    </row>
    <row r="1878" spans="1:14" x14ac:dyDescent="0.3">
      <c r="A1878" t="s">
        <v>4156</v>
      </c>
      <c r="B1878" t="s">
        <v>956</v>
      </c>
      <c r="C1878" t="s">
        <v>6292</v>
      </c>
      <c r="D1878" t="s">
        <v>6295</v>
      </c>
      <c r="E1878" t="str">
        <f t="shared" si="145"/>
        <v>United States</v>
      </c>
      <c r="F1878" s="1">
        <f t="shared" si="146"/>
        <v>80</v>
      </c>
      <c r="G1878">
        <v>0</v>
      </c>
      <c r="H1878" s="1">
        <f t="shared" si="147"/>
        <v>80</v>
      </c>
      <c r="I1878" s="3">
        <v>45886</v>
      </c>
      <c r="J1878" s="3" t="str">
        <f t="shared" si="148"/>
        <v>Sun</v>
      </c>
      <c r="K1878" s="2">
        <v>0.65694444444444444</v>
      </c>
      <c r="L1878">
        <f t="shared" si="149"/>
        <v>15</v>
      </c>
      <c r="M1878">
        <f>_xlfn.XLOOKUP(B1878,Email_Data!A:A,Email_Data!C:C,"Organic",0)</f>
        <v>0</v>
      </c>
      <c r="N1878">
        <f>_xlfn.XLOOKUP(Table1[[#This Row],[Filmmaker_ID]],Email_Data!$A:$A,Email_Data!$G:$G,"Not Found")</f>
        <v>9</v>
      </c>
    </row>
    <row r="1879" spans="1:14" x14ac:dyDescent="0.3">
      <c r="A1879" t="s">
        <v>4157</v>
      </c>
      <c r="B1879" t="s">
        <v>345</v>
      </c>
      <c r="C1879" t="s">
        <v>6290</v>
      </c>
      <c r="D1879" t="s">
        <v>6295</v>
      </c>
      <c r="E1879" t="str">
        <f t="shared" si="145"/>
        <v>United States</v>
      </c>
      <c r="F1879" s="1">
        <f t="shared" si="146"/>
        <v>50</v>
      </c>
      <c r="G1879">
        <v>0</v>
      </c>
      <c r="H1879" s="1">
        <f t="shared" si="147"/>
        <v>50</v>
      </c>
      <c r="I1879" s="3">
        <v>45868</v>
      </c>
      <c r="J1879" s="3" t="str">
        <f t="shared" si="148"/>
        <v>Wed</v>
      </c>
      <c r="K1879" s="2">
        <v>0.64236111111111116</v>
      </c>
      <c r="L1879">
        <f t="shared" si="149"/>
        <v>15</v>
      </c>
      <c r="M1879" t="str">
        <f>_xlfn.XLOOKUP(B1879,Email_Data!A:A,Email_Data!C:C,"Organic",0)</f>
        <v>Organic</v>
      </c>
      <c r="N1879" t="str">
        <f>_xlfn.XLOOKUP(Table1[[#This Row],[Filmmaker_ID]],Email_Data!$A:$A,Email_Data!$G:$G,"Not Found")</f>
        <v>Not Found</v>
      </c>
    </row>
    <row r="1880" spans="1:14" x14ac:dyDescent="0.3">
      <c r="A1880" t="s">
        <v>4158</v>
      </c>
      <c r="B1880" t="s">
        <v>816</v>
      </c>
      <c r="C1880" t="s">
        <v>6283</v>
      </c>
      <c r="D1880" t="s">
        <v>6309</v>
      </c>
      <c r="E1880" t="str">
        <f t="shared" si="145"/>
        <v>France</v>
      </c>
      <c r="F1880" s="1">
        <f t="shared" si="146"/>
        <v>80</v>
      </c>
      <c r="G1880">
        <v>0.3</v>
      </c>
      <c r="H1880" s="1">
        <f t="shared" si="147"/>
        <v>56</v>
      </c>
      <c r="I1880" s="3">
        <v>45873</v>
      </c>
      <c r="J1880" s="3" t="str">
        <f t="shared" si="148"/>
        <v>Mon</v>
      </c>
      <c r="K1880" s="2">
        <v>0.70625000000000004</v>
      </c>
      <c r="L1880">
        <f t="shared" si="149"/>
        <v>16</v>
      </c>
      <c r="M1880">
        <f>_xlfn.XLOOKUP(B1880,Email_Data!A:A,Email_Data!C:C,"Organic",0)</f>
        <v>1</v>
      </c>
      <c r="N1880">
        <f>_xlfn.XLOOKUP(Table1[[#This Row],[Filmmaker_ID]],Email_Data!$A:$A,Email_Data!$G:$G,"Not Found")</f>
        <v>8</v>
      </c>
    </row>
    <row r="1881" spans="1:14" x14ac:dyDescent="0.3">
      <c r="A1881" t="s">
        <v>4159</v>
      </c>
      <c r="B1881" t="s">
        <v>1429</v>
      </c>
      <c r="C1881" t="s">
        <v>6285</v>
      </c>
      <c r="D1881" t="s">
        <v>6307</v>
      </c>
      <c r="E1881" t="str">
        <f t="shared" si="145"/>
        <v>Brazil</v>
      </c>
      <c r="F1881" s="1">
        <f t="shared" si="146"/>
        <v>50</v>
      </c>
      <c r="G1881">
        <v>0</v>
      </c>
      <c r="H1881" s="1">
        <f t="shared" si="147"/>
        <v>50</v>
      </c>
      <c r="I1881" s="3">
        <v>45883</v>
      </c>
      <c r="J1881" s="3" t="str">
        <f t="shared" si="148"/>
        <v>Thu</v>
      </c>
      <c r="K1881" s="2">
        <v>0.59722222222222221</v>
      </c>
      <c r="L1881">
        <f t="shared" si="149"/>
        <v>14</v>
      </c>
      <c r="M1881">
        <f>_xlfn.XLOOKUP(B1881,Email_Data!A:A,Email_Data!C:C,"Organic",0)</f>
        <v>0</v>
      </c>
      <c r="N1881">
        <f>_xlfn.XLOOKUP(Table1[[#This Row],[Filmmaker_ID]],Email_Data!$A:$A,Email_Data!$G:$G,"Not Found")</f>
        <v>14</v>
      </c>
    </row>
    <row r="1882" spans="1:14" x14ac:dyDescent="0.3">
      <c r="A1882" t="s">
        <v>4160</v>
      </c>
      <c r="B1882" t="s">
        <v>491</v>
      </c>
      <c r="C1882" t="s">
        <v>6286</v>
      </c>
      <c r="D1882" t="s">
        <v>6299</v>
      </c>
      <c r="E1882" t="str">
        <f t="shared" si="145"/>
        <v>United Kingdom</v>
      </c>
      <c r="F1882" s="1">
        <f t="shared" si="146"/>
        <v>50</v>
      </c>
      <c r="G1882">
        <v>0.3</v>
      </c>
      <c r="H1882" s="1">
        <f t="shared" si="147"/>
        <v>35</v>
      </c>
      <c r="I1882" s="3">
        <v>45874</v>
      </c>
      <c r="J1882" s="3" t="str">
        <f t="shared" si="148"/>
        <v>Tue</v>
      </c>
      <c r="K1882" s="2">
        <v>0.4152777777777778</v>
      </c>
      <c r="L1882">
        <f t="shared" si="149"/>
        <v>9</v>
      </c>
      <c r="M1882">
        <f>_xlfn.XLOOKUP(B1882,Email_Data!A:A,Email_Data!C:C,"Organic",0)</f>
        <v>0</v>
      </c>
      <c r="N1882">
        <f>_xlfn.XLOOKUP(Table1[[#This Row],[Filmmaker_ID]],Email_Data!$A:$A,Email_Data!$G:$G,"Not Found")</f>
        <v>12</v>
      </c>
    </row>
    <row r="1883" spans="1:14" x14ac:dyDescent="0.3">
      <c r="A1883" t="s">
        <v>4161</v>
      </c>
      <c r="B1883" t="s">
        <v>1430</v>
      </c>
      <c r="C1883" t="s">
        <v>6284</v>
      </c>
      <c r="D1883" t="s">
        <v>6295</v>
      </c>
      <c r="E1883" t="str">
        <f t="shared" si="145"/>
        <v>United States</v>
      </c>
      <c r="F1883" s="1">
        <f t="shared" si="146"/>
        <v>50</v>
      </c>
      <c r="G1883">
        <v>0.4</v>
      </c>
      <c r="H1883" s="1">
        <f t="shared" si="147"/>
        <v>30</v>
      </c>
      <c r="I1883" s="3">
        <v>45854</v>
      </c>
      <c r="J1883" s="3" t="str">
        <f t="shared" si="148"/>
        <v>Wed</v>
      </c>
      <c r="K1883" s="2">
        <v>0.45763888888888887</v>
      </c>
      <c r="L1883">
        <f t="shared" si="149"/>
        <v>10</v>
      </c>
      <c r="M1883" t="str">
        <f>_xlfn.XLOOKUP(B1883,Email_Data!A:A,Email_Data!C:C,"Organic",0)</f>
        <v>Organic</v>
      </c>
      <c r="N1883" t="str">
        <f>_xlfn.XLOOKUP(Table1[[#This Row],[Filmmaker_ID]],Email_Data!$A:$A,Email_Data!$G:$G,"Not Found")</f>
        <v>Not Found</v>
      </c>
    </row>
    <row r="1884" spans="1:14" x14ac:dyDescent="0.3">
      <c r="A1884" t="s">
        <v>4162</v>
      </c>
      <c r="B1884" t="s">
        <v>756</v>
      </c>
      <c r="C1884" t="s">
        <v>6289</v>
      </c>
      <c r="D1884" t="s">
        <v>6305</v>
      </c>
      <c r="E1884" t="str">
        <f t="shared" si="145"/>
        <v>Australia</v>
      </c>
      <c r="F1884" s="1">
        <f t="shared" si="146"/>
        <v>50</v>
      </c>
      <c r="G1884">
        <v>0.3</v>
      </c>
      <c r="H1884" s="1">
        <f t="shared" si="147"/>
        <v>35</v>
      </c>
      <c r="I1884" s="3">
        <v>45885</v>
      </c>
      <c r="J1884" s="3" t="str">
        <f t="shared" si="148"/>
        <v>Sat</v>
      </c>
      <c r="K1884" s="2">
        <v>0.58888888888888891</v>
      </c>
      <c r="L1884">
        <f t="shared" si="149"/>
        <v>14</v>
      </c>
      <c r="M1884">
        <f>_xlfn.XLOOKUP(B1884,Email_Data!A:A,Email_Data!C:C,"Organic",0)</f>
        <v>0</v>
      </c>
      <c r="N1884">
        <f>_xlfn.XLOOKUP(Table1[[#This Row],[Filmmaker_ID]],Email_Data!$A:$A,Email_Data!$G:$G,"Not Found")</f>
        <v>17</v>
      </c>
    </row>
    <row r="1885" spans="1:14" x14ac:dyDescent="0.3">
      <c r="A1885" t="s">
        <v>4163</v>
      </c>
      <c r="B1885" t="s">
        <v>1431</v>
      </c>
      <c r="C1885" t="s">
        <v>6284</v>
      </c>
      <c r="D1885" t="s">
        <v>6315</v>
      </c>
      <c r="E1885" t="str">
        <f t="shared" si="145"/>
        <v>Nigeria</v>
      </c>
      <c r="F1885" s="1">
        <f t="shared" si="146"/>
        <v>50</v>
      </c>
      <c r="G1885">
        <v>0.3</v>
      </c>
      <c r="H1885" s="1">
        <f t="shared" si="147"/>
        <v>35</v>
      </c>
      <c r="I1885" s="3">
        <v>45872</v>
      </c>
      <c r="J1885" s="3" t="str">
        <f t="shared" si="148"/>
        <v>Sun</v>
      </c>
      <c r="K1885" s="2">
        <v>0.47708333333333336</v>
      </c>
      <c r="L1885">
        <f t="shared" si="149"/>
        <v>11</v>
      </c>
      <c r="M1885">
        <f>_xlfn.XLOOKUP(B1885,Email_Data!A:A,Email_Data!C:C,"Organic",0)</f>
        <v>0</v>
      </c>
      <c r="N1885">
        <f>_xlfn.XLOOKUP(Table1[[#This Row],[Filmmaker_ID]],Email_Data!$A:$A,Email_Data!$G:$G,"Not Found")</f>
        <v>12</v>
      </c>
    </row>
    <row r="1886" spans="1:14" x14ac:dyDescent="0.3">
      <c r="A1886" t="s">
        <v>4164</v>
      </c>
      <c r="B1886" t="s">
        <v>1432</v>
      </c>
      <c r="C1886" t="s">
        <v>6282</v>
      </c>
      <c r="D1886" t="s">
        <v>6295</v>
      </c>
      <c r="E1886" t="str">
        <f t="shared" si="145"/>
        <v>United States</v>
      </c>
      <c r="F1886" s="1">
        <f t="shared" si="146"/>
        <v>70</v>
      </c>
      <c r="G1886">
        <v>0.3</v>
      </c>
      <c r="H1886" s="1">
        <f t="shared" si="147"/>
        <v>49</v>
      </c>
      <c r="I1886" s="3">
        <v>45897</v>
      </c>
      <c r="J1886" s="3" t="str">
        <f t="shared" si="148"/>
        <v>Thu</v>
      </c>
      <c r="K1886" s="2">
        <v>0.53541666666666665</v>
      </c>
      <c r="L1886">
        <f t="shared" si="149"/>
        <v>12</v>
      </c>
      <c r="M1886">
        <f>_xlfn.XLOOKUP(B1886,Email_Data!A:A,Email_Data!C:C,"Organic",0)</f>
        <v>0</v>
      </c>
      <c r="N1886">
        <f>_xlfn.XLOOKUP(Table1[[#This Row],[Filmmaker_ID]],Email_Data!$A:$A,Email_Data!$G:$G,"Not Found")</f>
        <v>12</v>
      </c>
    </row>
    <row r="1887" spans="1:14" x14ac:dyDescent="0.3">
      <c r="A1887" t="s">
        <v>4165</v>
      </c>
      <c r="B1887" t="s">
        <v>1433</v>
      </c>
      <c r="C1887" t="s">
        <v>6282</v>
      </c>
      <c r="D1887" t="s">
        <v>6299</v>
      </c>
      <c r="E1887" t="str">
        <f t="shared" si="145"/>
        <v>United Kingdom</v>
      </c>
      <c r="F1887" s="1">
        <f t="shared" si="146"/>
        <v>70</v>
      </c>
      <c r="G1887">
        <v>0.1</v>
      </c>
      <c r="H1887" s="1">
        <f t="shared" si="147"/>
        <v>63</v>
      </c>
      <c r="I1887" s="3">
        <v>45895</v>
      </c>
      <c r="J1887" s="3" t="str">
        <f t="shared" si="148"/>
        <v>Tue</v>
      </c>
      <c r="K1887" s="2">
        <v>0.40694444444444444</v>
      </c>
      <c r="L1887">
        <f t="shared" si="149"/>
        <v>9</v>
      </c>
      <c r="M1887" t="str">
        <f>_xlfn.XLOOKUP(B1887,Email_Data!A:A,Email_Data!C:C,"Organic",0)</f>
        <v>Organic</v>
      </c>
      <c r="N1887" t="str">
        <f>_xlfn.XLOOKUP(Table1[[#This Row],[Filmmaker_ID]],Email_Data!$A:$A,Email_Data!$G:$G,"Not Found")</f>
        <v>Not Found</v>
      </c>
    </row>
    <row r="1888" spans="1:14" x14ac:dyDescent="0.3">
      <c r="A1888" t="s">
        <v>4166</v>
      </c>
      <c r="B1888" t="s">
        <v>1434</v>
      </c>
      <c r="C1888" t="s">
        <v>6281</v>
      </c>
      <c r="D1888" t="s">
        <v>6295</v>
      </c>
      <c r="E1888" t="str">
        <f t="shared" si="145"/>
        <v>United States</v>
      </c>
      <c r="F1888" s="1">
        <f t="shared" si="146"/>
        <v>70</v>
      </c>
      <c r="G1888">
        <v>0.2</v>
      </c>
      <c r="H1888" s="1">
        <f t="shared" si="147"/>
        <v>56</v>
      </c>
      <c r="I1888" s="3">
        <v>45883</v>
      </c>
      <c r="J1888" s="3" t="str">
        <f t="shared" si="148"/>
        <v>Thu</v>
      </c>
      <c r="K1888" s="2">
        <v>0.45833333333333331</v>
      </c>
      <c r="L1888">
        <f t="shared" si="149"/>
        <v>11</v>
      </c>
      <c r="M1888" t="str">
        <f>_xlfn.XLOOKUP(B1888,Email_Data!A:A,Email_Data!C:C,"Organic",0)</f>
        <v>Organic</v>
      </c>
      <c r="N1888" t="str">
        <f>_xlfn.XLOOKUP(Table1[[#This Row],[Filmmaker_ID]],Email_Data!$A:$A,Email_Data!$G:$G,"Not Found")</f>
        <v>Not Found</v>
      </c>
    </row>
    <row r="1889" spans="1:14" x14ac:dyDescent="0.3">
      <c r="A1889" t="s">
        <v>4167</v>
      </c>
      <c r="B1889" t="s">
        <v>864</v>
      </c>
      <c r="C1889" t="s">
        <v>6285</v>
      </c>
      <c r="D1889" t="s">
        <v>6311</v>
      </c>
      <c r="E1889" t="str">
        <f t="shared" si="145"/>
        <v>Mexico</v>
      </c>
      <c r="F1889" s="1">
        <f t="shared" si="146"/>
        <v>50</v>
      </c>
      <c r="G1889">
        <v>0</v>
      </c>
      <c r="H1889" s="1">
        <f t="shared" si="147"/>
        <v>50</v>
      </c>
      <c r="I1889" s="3">
        <v>45884</v>
      </c>
      <c r="J1889" s="3" t="str">
        <f t="shared" si="148"/>
        <v>Fri</v>
      </c>
      <c r="K1889" s="2">
        <v>0.44722222222222224</v>
      </c>
      <c r="L1889">
        <f t="shared" si="149"/>
        <v>10</v>
      </c>
      <c r="M1889" t="str">
        <f>_xlfn.XLOOKUP(B1889,Email_Data!A:A,Email_Data!C:C,"Organic",0)</f>
        <v>Organic</v>
      </c>
      <c r="N1889" t="str">
        <f>_xlfn.XLOOKUP(Table1[[#This Row],[Filmmaker_ID]],Email_Data!$A:$A,Email_Data!$G:$G,"Not Found")</f>
        <v>Not Found</v>
      </c>
    </row>
    <row r="1890" spans="1:14" x14ac:dyDescent="0.3">
      <c r="A1890" t="s">
        <v>4168</v>
      </c>
      <c r="B1890" t="s">
        <v>1435</v>
      </c>
      <c r="C1890" t="s">
        <v>6288</v>
      </c>
      <c r="D1890" t="s">
        <v>6317</v>
      </c>
      <c r="E1890" t="str">
        <f t="shared" si="145"/>
        <v>Others</v>
      </c>
      <c r="F1890" s="1">
        <f t="shared" si="146"/>
        <v>70</v>
      </c>
      <c r="G1890">
        <v>0.1</v>
      </c>
      <c r="H1890" s="1">
        <f t="shared" si="147"/>
        <v>63</v>
      </c>
      <c r="I1890" s="3">
        <v>45891</v>
      </c>
      <c r="J1890" s="3" t="str">
        <f t="shared" si="148"/>
        <v>Fri</v>
      </c>
      <c r="K1890" s="2">
        <v>0.55833333333333335</v>
      </c>
      <c r="L1890">
        <f t="shared" si="149"/>
        <v>13</v>
      </c>
      <c r="M1890" t="str">
        <f>_xlfn.XLOOKUP(B1890,Email_Data!A:A,Email_Data!C:C,"Organic",0)</f>
        <v>Organic</v>
      </c>
      <c r="N1890" t="str">
        <f>_xlfn.XLOOKUP(Table1[[#This Row],[Filmmaker_ID]],Email_Data!$A:$A,Email_Data!$G:$G,"Not Found")</f>
        <v>Not Found</v>
      </c>
    </row>
    <row r="1891" spans="1:14" x14ac:dyDescent="0.3">
      <c r="A1891" t="s">
        <v>4169</v>
      </c>
      <c r="B1891" t="s">
        <v>1436</v>
      </c>
      <c r="C1891" t="s">
        <v>6287</v>
      </c>
      <c r="D1891" t="s">
        <v>6299</v>
      </c>
      <c r="E1891" t="str">
        <f t="shared" si="145"/>
        <v>United Kingdom</v>
      </c>
      <c r="F1891" s="1">
        <f t="shared" si="146"/>
        <v>50</v>
      </c>
      <c r="G1891">
        <v>0.4</v>
      </c>
      <c r="H1891" s="1">
        <f t="shared" si="147"/>
        <v>30</v>
      </c>
      <c r="I1891" s="3">
        <v>45865</v>
      </c>
      <c r="J1891" s="3" t="str">
        <f t="shared" si="148"/>
        <v>Sun</v>
      </c>
      <c r="K1891" s="2">
        <v>0.41736111111111113</v>
      </c>
      <c r="L1891">
        <f t="shared" si="149"/>
        <v>10</v>
      </c>
      <c r="M1891" t="str">
        <f>_xlfn.XLOOKUP(B1891,Email_Data!A:A,Email_Data!C:C,"Organic",0)</f>
        <v>Organic</v>
      </c>
      <c r="N1891" t="str">
        <f>_xlfn.XLOOKUP(Table1[[#This Row],[Filmmaker_ID]],Email_Data!$A:$A,Email_Data!$G:$G,"Not Found")</f>
        <v>Not Found</v>
      </c>
    </row>
    <row r="1892" spans="1:14" x14ac:dyDescent="0.3">
      <c r="A1892" t="s">
        <v>4170</v>
      </c>
      <c r="B1892" t="s">
        <v>1437</v>
      </c>
      <c r="C1892" t="s">
        <v>6288</v>
      </c>
      <c r="D1892" t="s">
        <v>6297</v>
      </c>
      <c r="E1892" t="str">
        <f t="shared" si="145"/>
        <v>India</v>
      </c>
      <c r="F1892" s="1">
        <f t="shared" si="146"/>
        <v>70</v>
      </c>
      <c r="G1892">
        <v>0.3</v>
      </c>
      <c r="H1892" s="1">
        <f t="shared" si="147"/>
        <v>49</v>
      </c>
      <c r="I1892" s="3">
        <v>45869</v>
      </c>
      <c r="J1892" s="3" t="str">
        <f t="shared" si="148"/>
        <v>Thu</v>
      </c>
      <c r="K1892" s="2">
        <v>0.70902777777777781</v>
      </c>
      <c r="L1892">
        <f t="shared" si="149"/>
        <v>17</v>
      </c>
      <c r="M1892">
        <f>_xlfn.XLOOKUP(B1892,Email_Data!A:A,Email_Data!C:C,"Organic",0)</f>
        <v>0</v>
      </c>
      <c r="N1892">
        <f>_xlfn.XLOOKUP(Table1[[#This Row],[Filmmaker_ID]],Email_Data!$A:$A,Email_Data!$G:$G,"Not Found")</f>
        <v>11</v>
      </c>
    </row>
    <row r="1893" spans="1:14" x14ac:dyDescent="0.3">
      <c r="A1893" t="s">
        <v>4171</v>
      </c>
      <c r="B1893" t="s">
        <v>1309</v>
      </c>
      <c r="C1893" t="s">
        <v>6288</v>
      </c>
      <c r="D1893" t="s">
        <v>6313</v>
      </c>
      <c r="E1893" t="str">
        <f t="shared" si="145"/>
        <v>South Korea</v>
      </c>
      <c r="F1893" s="1">
        <f t="shared" si="146"/>
        <v>70</v>
      </c>
      <c r="G1893">
        <v>0</v>
      </c>
      <c r="H1893" s="1">
        <f t="shared" si="147"/>
        <v>70</v>
      </c>
      <c r="I1893" s="3">
        <v>45885</v>
      </c>
      <c r="J1893" s="3" t="str">
        <f t="shared" si="148"/>
        <v>Sat</v>
      </c>
      <c r="K1893" s="2">
        <v>0.42430555555555555</v>
      </c>
      <c r="L1893">
        <f t="shared" si="149"/>
        <v>10</v>
      </c>
      <c r="M1893" t="str">
        <f>_xlfn.XLOOKUP(B1893,Email_Data!A:A,Email_Data!C:C,"Organic",0)</f>
        <v>Organic</v>
      </c>
      <c r="N1893" t="str">
        <f>_xlfn.XLOOKUP(Table1[[#This Row],[Filmmaker_ID]],Email_Data!$A:$A,Email_Data!$G:$G,"Not Found")</f>
        <v>Not Found</v>
      </c>
    </row>
    <row r="1894" spans="1:14" x14ac:dyDescent="0.3">
      <c r="A1894" t="s">
        <v>4172</v>
      </c>
      <c r="B1894" t="s">
        <v>1042</v>
      </c>
      <c r="C1894" t="s">
        <v>6283</v>
      </c>
      <c r="D1894" t="s">
        <v>6297</v>
      </c>
      <c r="E1894" t="str">
        <f t="shared" si="145"/>
        <v>India</v>
      </c>
      <c r="F1894" s="1">
        <f t="shared" si="146"/>
        <v>80</v>
      </c>
      <c r="G1894">
        <v>0.1</v>
      </c>
      <c r="H1894" s="1">
        <f t="shared" si="147"/>
        <v>72</v>
      </c>
      <c r="I1894" s="3">
        <v>45882</v>
      </c>
      <c r="J1894" s="3" t="str">
        <f t="shared" si="148"/>
        <v>Wed</v>
      </c>
      <c r="K1894" s="2">
        <v>0.47847222222222224</v>
      </c>
      <c r="L1894">
        <f t="shared" si="149"/>
        <v>11</v>
      </c>
      <c r="M1894" t="str">
        <f>_xlfn.XLOOKUP(B1894,Email_Data!A:A,Email_Data!C:C,"Organic",0)</f>
        <v>Organic</v>
      </c>
      <c r="N1894" t="str">
        <f>_xlfn.XLOOKUP(Table1[[#This Row],[Filmmaker_ID]],Email_Data!$A:$A,Email_Data!$G:$G,"Not Found")</f>
        <v>Not Found</v>
      </c>
    </row>
    <row r="1895" spans="1:14" x14ac:dyDescent="0.3">
      <c r="A1895" t="s">
        <v>4173</v>
      </c>
      <c r="B1895" t="s">
        <v>1438</v>
      </c>
      <c r="C1895" t="s">
        <v>6281</v>
      </c>
      <c r="D1895" t="s">
        <v>6301</v>
      </c>
      <c r="E1895" t="str">
        <f t="shared" si="145"/>
        <v>Germany</v>
      </c>
      <c r="F1895" s="1">
        <f t="shared" si="146"/>
        <v>70</v>
      </c>
      <c r="G1895">
        <v>0.1</v>
      </c>
      <c r="H1895" s="1">
        <f t="shared" si="147"/>
        <v>63</v>
      </c>
      <c r="I1895" s="3">
        <v>45897</v>
      </c>
      <c r="J1895" s="3" t="str">
        <f t="shared" si="148"/>
        <v>Thu</v>
      </c>
      <c r="K1895" s="2">
        <v>0.48402777777777778</v>
      </c>
      <c r="L1895">
        <f t="shared" si="149"/>
        <v>11</v>
      </c>
      <c r="M1895">
        <f>_xlfn.XLOOKUP(B1895,Email_Data!A:A,Email_Data!C:C,"Organic",0)</f>
        <v>0</v>
      </c>
      <c r="N1895">
        <f>_xlfn.XLOOKUP(Table1[[#This Row],[Filmmaker_ID]],Email_Data!$A:$A,Email_Data!$G:$G,"Not Found")</f>
        <v>15</v>
      </c>
    </row>
    <row r="1896" spans="1:14" x14ac:dyDescent="0.3">
      <c r="A1896" t="s">
        <v>4174</v>
      </c>
      <c r="B1896" t="s">
        <v>595</v>
      </c>
      <c r="C1896" t="s">
        <v>6286</v>
      </c>
      <c r="D1896" t="s">
        <v>6317</v>
      </c>
      <c r="E1896" t="str">
        <f t="shared" si="145"/>
        <v>Others</v>
      </c>
      <c r="F1896" s="1">
        <f t="shared" si="146"/>
        <v>50</v>
      </c>
      <c r="G1896">
        <v>0.1</v>
      </c>
      <c r="H1896" s="1">
        <f t="shared" si="147"/>
        <v>45</v>
      </c>
      <c r="I1896" s="3">
        <v>45840</v>
      </c>
      <c r="J1896" s="3" t="str">
        <f t="shared" si="148"/>
        <v>Wed</v>
      </c>
      <c r="K1896" s="2">
        <v>0.72222222222222221</v>
      </c>
      <c r="L1896">
        <f t="shared" si="149"/>
        <v>17</v>
      </c>
      <c r="M1896">
        <f>_xlfn.XLOOKUP(B1896,Email_Data!A:A,Email_Data!C:C,"Organic",0)</f>
        <v>0</v>
      </c>
      <c r="N1896">
        <f>_xlfn.XLOOKUP(Table1[[#This Row],[Filmmaker_ID]],Email_Data!$A:$A,Email_Data!$G:$G,"Not Found")</f>
        <v>11</v>
      </c>
    </row>
    <row r="1897" spans="1:14" x14ac:dyDescent="0.3">
      <c r="A1897" t="s">
        <v>4175</v>
      </c>
      <c r="B1897" t="s">
        <v>1439</v>
      </c>
      <c r="C1897" t="s">
        <v>6284</v>
      </c>
      <c r="D1897" t="s">
        <v>6317</v>
      </c>
      <c r="E1897" t="str">
        <f t="shared" si="145"/>
        <v>Others</v>
      </c>
      <c r="F1897" s="1">
        <f t="shared" si="146"/>
        <v>50</v>
      </c>
      <c r="G1897">
        <v>0.3</v>
      </c>
      <c r="H1897" s="1">
        <f t="shared" si="147"/>
        <v>35</v>
      </c>
      <c r="I1897" s="3">
        <v>45850</v>
      </c>
      <c r="J1897" s="3" t="str">
        <f t="shared" si="148"/>
        <v>Sat</v>
      </c>
      <c r="K1897" s="2">
        <v>0.37708333333333333</v>
      </c>
      <c r="L1897">
        <f t="shared" si="149"/>
        <v>9</v>
      </c>
      <c r="M1897">
        <f>_xlfn.XLOOKUP(B1897,Email_Data!A:A,Email_Data!C:C,"Organic",0)</f>
        <v>1</v>
      </c>
      <c r="N1897">
        <f>_xlfn.XLOOKUP(Table1[[#This Row],[Filmmaker_ID]],Email_Data!$A:$A,Email_Data!$G:$G,"Not Found")</f>
        <v>16</v>
      </c>
    </row>
    <row r="1898" spans="1:14" x14ac:dyDescent="0.3">
      <c r="A1898" t="s">
        <v>4176</v>
      </c>
      <c r="B1898" t="s">
        <v>953</v>
      </c>
      <c r="C1898" t="s">
        <v>6285</v>
      </c>
      <c r="D1898" t="s">
        <v>6295</v>
      </c>
      <c r="E1898" t="str">
        <f t="shared" si="145"/>
        <v>United States</v>
      </c>
      <c r="F1898" s="1">
        <f t="shared" si="146"/>
        <v>50</v>
      </c>
      <c r="G1898">
        <v>0.2</v>
      </c>
      <c r="H1898" s="1">
        <f t="shared" si="147"/>
        <v>40</v>
      </c>
      <c r="I1898" s="3">
        <v>45864</v>
      </c>
      <c r="J1898" s="3" t="str">
        <f t="shared" si="148"/>
        <v>Sat</v>
      </c>
      <c r="K1898" s="2">
        <v>0.54236111111111107</v>
      </c>
      <c r="L1898">
        <f t="shared" si="149"/>
        <v>13</v>
      </c>
      <c r="M1898">
        <f>_xlfn.XLOOKUP(B1898,Email_Data!A:A,Email_Data!C:C,"Organic",0)</f>
        <v>0</v>
      </c>
      <c r="N1898">
        <f>_xlfn.XLOOKUP(Table1[[#This Row],[Filmmaker_ID]],Email_Data!$A:$A,Email_Data!$G:$G,"Not Found")</f>
        <v>18</v>
      </c>
    </row>
    <row r="1899" spans="1:14" x14ac:dyDescent="0.3">
      <c r="A1899" t="s">
        <v>4177</v>
      </c>
      <c r="B1899" t="s">
        <v>301</v>
      </c>
      <c r="C1899" t="s">
        <v>6291</v>
      </c>
      <c r="D1899" t="s">
        <v>6297</v>
      </c>
      <c r="E1899" t="str">
        <f t="shared" si="145"/>
        <v>India</v>
      </c>
      <c r="F1899" s="1">
        <f t="shared" si="146"/>
        <v>50</v>
      </c>
      <c r="G1899">
        <v>0.1</v>
      </c>
      <c r="H1899" s="1">
        <f t="shared" si="147"/>
        <v>45</v>
      </c>
      <c r="I1899" s="3">
        <v>45877</v>
      </c>
      <c r="J1899" s="3" t="str">
        <f t="shared" si="148"/>
        <v>Fri</v>
      </c>
      <c r="K1899" s="2">
        <v>0.60763888888888884</v>
      </c>
      <c r="L1899">
        <f t="shared" si="149"/>
        <v>14</v>
      </c>
      <c r="M1899" t="str">
        <f>_xlfn.XLOOKUP(B1899,Email_Data!A:A,Email_Data!C:C,"Organic",0)</f>
        <v>Organic</v>
      </c>
      <c r="N1899" t="str">
        <f>_xlfn.XLOOKUP(Table1[[#This Row],[Filmmaker_ID]],Email_Data!$A:$A,Email_Data!$G:$G,"Not Found")</f>
        <v>Not Found</v>
      </c>
    </row>
    <row r="1900" spans="1:14" x14ac:dyDescent="0.3">
      <c r="A1900" t="s">
        <v>4178</v>
      </c>
      <c r="B1900" t="s">
        <v>1440</v>
      </c>
      <c r="C1900" t="s">
        <v>6288</v>
      </c>
      <c r="D1900" t="s">
        <v>6299</v>
      </c>
      <c r="E1900" t="str">
        <f t="shared" si="145"/>
        <v>United Kingdom</v>
      </c>
      <c r="F1900" s="1">
        <f t="shared" si="146"/>
        <v>70</v>
      </c>
      <c r="G1900">
        <v>0.2</v>
      </c>
      <c r="H1900" s="1">
        <f t="shared" si="147"/>
        <v>56</v>
      </c>
      <c r="I1900" s="3">
        <v>45871</v>
      </c>
      <c r="J1900" s="3" t="str">
        <f t="shared" si="148"/>
        <v>Sat</v>
      </c>
      <c r="K1900" s="2">
        <v>0.45624999999999999</v>
      </c>
      <c r="L1900">
        <f t="shared" si="149"/>
        <v>10</v>
      </c>
      <c r="M1900" t="str">
        <f>_xlfn.XLOOKUP(B1900,Email_Data!A:A,Email_Data!C:C,"Organic",0)</f>
        <v>Organic</v>
      </c>
      <c r="N1900" t="str">
        <f>_xlfn.XLOOKUP(Table1[[#This Row],[Filmmaker_ID]],Email_Data!$A:$A,Email_Data!$G:$G,"Not Found")</f>
        <v>Not Found</v>
      </c>
    </row>
    <row r="1901" spans="1:14" x14ac:dyDescent="0.3">
      <c r="A1901" t="s">
        <v>4179</v>
      </c>
      <c r="B1901" t="s">
        <v>1441</v>
      </c>
      <c r="C1901" t="s">
        <v>6292</v>
      </c>
      <c r="D1901" t="s">
        <v>6315</v>
      </c>
      <c r="E1901" t="str">
        <f t="shared" si="145"/>
        <v>Nigeria</v>
      </c>
      <c r="F1901" s="1">
        <f t="shared" si="146"/>
        <v>80</v>
      </c>
      <c r="G1901">
        <v>0.1</v>
      </c>
      <c r="H1901" s="1">
        <f t="shared" si="147"/>
        <v>72</v>
      </c>
      <c r="I1901" s="3">
        <v>45841</v>
      </c>
      <c r="J1901" s="3" t="str">
        <f t="shared" si="148"/>
        <v>Thu</v>
      </c>
      <c r="K1901" s="2">
        <v>0.4201388888888889</v>
      </c>
      <c r="L1901">
        <f t="shared" si="149"/>
        <v>10</v>
      </c>
      <c r="M1901">
        <f>_xlfn.XLOOKUP(B1901,Email_Data!A:A,Email_Data!C:C,"Organic",0)</f>
        <v>0</v>
      </c>
      <c r="N1901">
        <f>_xlfn.XLOOKUP(Table1[[#This Row],[Filmmaker_ID]],Email_Data!$A:$A,Email_Data!$G:$G,"Not Found")</f>
        <v>15</v>
      </c>
    </row>
    <row r="1902" spans="1:14" x14ac:dyDescent="0.3">
      <c r="A1902" t="s">
        <v>4180</v>
      </c>
      <c r="B1902" t="s">
        <v>1442</v>
      </c>
      <c r="C1902" t="s">
        <v>6287</v>
      </c>
      <c r="D1902" t="s">
        <v>6301</v>
      </c>
      <c r="E1902" t="str">
        <f t="shared" si="145"/>
        <v>Germany</v>
      </c>
      <c r="F1902" s="1">
        <f t="shared" si="146"/>
        <v>50</v>
      </c>
      <c r="G1902">
        <v>0.1</v>
      </c>
      <c r="H1902" s="1">
        <f t="shared" si="147"/>
        <v>45</v>
      </c>
      <c r="I1902" s="3">
        <v>45845</v>
      </c>
      <c r="J1902" s="3" t="str">
        <f t="shared" si="148"/>
        <v>Mon</v>
      </c>
      <c r="K1902" s="2">
        <v>0.72916666666666663</v>
      </c>
      <c r="L1902">
        <f t="shared" si="149"/>
        <v>17</v>
      </c>
      <c r="M1902">
        <f>_xlfn.XLOOKUP(B1902,Email_Data!A:A,Email_Data!C:C,"Organic",0)</f>
        <v>0</v>
      </c>
      <c r="N1902">
        <f>_xlfn.XLOOKUP(Table1[[#This Row],[Filmmaker_ID]],Email_Data!$A:$A,Email_Data!$G:$G,"Not Found")</f>
        <v>9</v>
      </c>
    </row>
    <row r="1903" spans="1:14" x14ac:dyDescent="0.3">
      <c r="A1903" t="s">
        <v>4181</v>
      </c>
      <c r="B1903" t="s">
        <v>1443</v>
      </c>
      <c r="C1903" t="s">
        <v>6283</v>
      </c>
      <c r="D1903" t="s">
        <v>6305</v>
      </c>
      <c r="E1903" t="str">
        <f t="shared" si="145"/>
        <v>Australia</v>
      </c>
      <c r="F1903" s="1">
        <f t="shared" si="146"/>
        <v>80</v>
      </c>
      <c r="G1903">
        <v>0.1</v>
      </c>
      <c r="H1903" s="1">
        <f t="shared" si="147"/>
        <v>72</v>
      </c>
      <c r="I1903" s="3">
        <v>45863</v>
      </c>
      <c r="J1903" s="3" t="str">
        <f t="shared" si="148"/>
        <v>Fri</v>
      </c>
      <c r="K1903" s="2">
        <v>0.71736111111111112</v>
      </c>
      <c r="L1903">
        <f t="shared" si="149"/>
        <v>17</v>
      </c>
      <c r="M1903">
        <f>_xlfn.XLOOKUP(B1903,Email_Data!A:A,Email_Data!C:C,"Organic",0)</f>
        <v>0</v>
      </c>
      <c r="N1903">
        <f>_xlfn.XLOOKUP(Table1[[#This Row],[Filmmaker_ID]],Email_Data!$A:$A,Email_Data!$G:$G,"Not Found")</f>
        <v>8</v>
      </c>
    </row>
    <row r="1904" spans="1:14" x14ac:dyDescent="0.3">
      <c r="A1904" t="s">
        <v>4182</v>
      </c>
      <c r="B1904" t="s">
        <v>1444</v>
      </c>
      <c r="C1904" t="s">
        <v>6288</v>
      </c>
      <c r="D1904" t="s">
        <v>6295</v>
      </c>
      <c r="E1904" t="str">
        <f t="shared" si="145"/>
        <v>United States</v>
      </c>
      <c r="F1904" s="1">
        <f t="shared" si="146"/>
        <v>70</v>
      </c>
      <c r="G1904">
        <v>0.3</v>
      </c>
      <c r="H1904" s="1">
        <f t="shared" si="147"/>
        <v>49</v>
      </c>
      <c r="I1904" s="3">
        <v>45843</v>
      </c>
      <c r="J1904" s="3" t="str">
        <f t="shared" si="148"/>
        <v>Sat</v>
      </c>
      <c r="K1904" s="2">
        <v>0.4826388888888889</v>
      </c>
      <c r="L1904">
        <f t="shared" si="149"/>
        <v>11</v>
      </c>
      <c r="M1904">
        <f>_xlfn.XLOOKUP(B1904,Email_Data!A:A,Email_Data!C:C,"Organic",0)</f>
        <v>1</v>
      </c>
      <c r="N1904">
        <f>_xlfn.XLOOKUP(Table1[[#This Row],[Filmmaker_ID]],Email_Data!$A:$A,Email_Data!$G:$G,"Not Found")</f>
        <v>10</v>
      </c>
    </row>
    <row r="1905" spans="1:14" x14ac:dyDescent="0.3">
      <c r="A1905" t="s">
        <v>4183</v>
      </c>
      <c r="B1905" t="s">
        <v>796</v>
      </c>
      <c r="C1905" t="s">
        <v>6284</v>
      </c>
      <c r="D1905" t="s">
        <v>6307</v>
      </c>
      <c r="E1905" t="str">
        <f t="shared" si="145"/>
        <v>Brazil</v>
      </c>
      <c r="F1905" s="1">
        <f t="shared" si="146"/>
        <v>50</v>
      </c>
      <c r="G1905">
        <v>0.1</v>
      </c>
      <c r="H1905" s="1">
        <f t="shared" si="147"/>
        <v>45</v>
      </c>
      <c r="I1905" s="3">
        <v>45847</v>
      </c>
      <c r="J1905" s="3" t="str">
        <f t="shared" si="148"/>
        <v>Wed</v>
      </c>
      <c r="K1905" s="2">
        <v>0.60416666666666663</v>
      </c>
      <c r="L1905">
        <f t="shared" si="149"/>
        <v>14</v>
      </c>
      <c r="M1905" t="str">
        <f>_xlfn.XLOOKUP(B1905,Email_Data!A:A,Email_Data!C:C,"Organic",0)</f>
        <v>Organic</v>
      </c>
      <c r="N1905" t="str">
        <f>_xlfn.XLOOKUP(Table1[[#This Row],[Filmmaker_ID]],Email_Data!$A:$A,Email_Data!$G:$G,"Not Found")</f>
        <v>Not Found</v>
      </c>
    </row>
    <row r="1906" spans="1:14" x14ac:dyDescent="0.3">
      <c r="A1906" t="s">
        <v>4184</v>
      </c>
      <c r="B1906" t="s">
        <v>1445</v>
      </c>
      <c r="C1906" t="s">
        <v>6285</v>
      </c>
      <c r="D1906" t="s">
        <v>6295</v>
      </c>
      <c r="E1906" t="str">
        <f t="shared" si="145"/>
        <v>United States</v>
      </c>
      <c r="F1906" s="1">
        <f t="shared" si="146"/>
        <v>50</v>
      </c>
      <c r="G1906">
        <v>0</v>
      </c>
      <c r="H1906" s="1">
        <f t="shared" si="147"/>
        <v>50</v>
      </c>
      <c r="I1906" s="3">
        <v>45861</v>
      </c>
      <c r="J1906" s="3" t="str">
        <f t="shared" si="148"/>
        <v>Wed</v>
      </c>
      <c r="K1906" s="2">
        <v>0.41805555555555557</v>
      </c>
      <c r="L1906">
        <f t="shared" si="149"/>
        <v>10</v>
      </c>
      <c r="M1906">
        <f>_xlfn.XLOOKUP(B1906,Email_Data!A:A,Email_Data!C:C,"Organic",0)</f>
        <v>0</v>
      </c>
      <c r="N1906">
        <f>_xlfn.XLOOKUP(Table1[[#This Row],[Filmmaker_ID]],Email_Data!$A:$A,Email_Data!$G:$G,"Not Found")</f>
        <v>18</v>
      </c>
    </row>
    <row r="1907" spans="1:14" x14ac:dyDescent="0.3">
      <c r="A1907" t="s">
        <v>4185</v>
      </c>
      <c r="B1907" t="s">
        <v>1446</v>
      </c>
      <c r="C1907" t="s">
        <v>6281</v>
      </c>
      <c r="D1907" t="s">
        <v>6295</v>
      </c>
      <c r="E1907" t="str">
        <f t="shared" si="145"/>
        <v>United States</v>
      </c>
      <c r="F1907" s="1">
        <f t="shared" si="146"/>
        <v>70</v>
      </c>
      <c r="G1907">
        <v>0.3</v>
      </c>
      <c r="H1907" s="1">
        <f t="shared" si="147"/>
        <v>49</v>
      </c>
      <c r="I1907" s="3">
        <v>45888</v>
      </c>
      <c r="J1907" s="3" t="str">
        <f t="shared" si="148"/>
        <v>Tue</v>
      </c>
      <c r="K1907" s="2">
        <v>0.46319444444444446</v>
      </c>
      <c r="L1907">
        <f t="shared" si="149"/>
        <v>11</v>
      </c>
      <c r="M1907">
        <f>_xlfn.XLOOKUP(B1907,Email_Data!A:A,Email_Data!C:C,"Organic",0)</f>
        <v>0</v>
      </c>
      <c r="N1907">
        <f>_xlfn.XLOOKUP(Table1[[#This Row],[Filmmaker_ID]],Email_Data!$A:$A,Email_Data!$G:$G,"Not Found")</f>
        <v>16</v>
      </c>
    </row>
    <row r="1908" spans="1:14" x14ac:dyDescent="0.3">
      <c r="A1908" t="s">
        <v>4186</v>
      </c>
      <c r="B1908" t="s">
        <v>271</v>
      </c>
      <c r="C1908" t="s">
        <v>6283</v>
      </c>
      <c r="D1908" t="s">
        <v>6311</v>
      </c>
      <c r="E1908" t="str">
        <f t="shared" si="145"/>
        <v>Mexico</v>
      </c>
      <c r="F1908" s="1">
        <f t="shared" si="146"/>
        <v>80</v>
      </c>
      <c r="G1908">
        <v>0</v>
      </c>
      <c r="H1908" s="1">
        <f t="shared" si="147"/>
        <v>80</v>
      </c>
      <c r="I1908" s="3">
        <v>45895</v>
      </c>
      <c r="J1908" s="3" t="str">
        <f t="shared" si="148"/>
        <v>Tue</v>
      </c>
      <c r="K1908" s="2">
        <v>0.57708333333333328</v>
      </c>
      <c r="L1908">
        <f t="shared" si="149"/>
        <v>13</v>
      </c>
      <c r="M1908">
        <f>_xlfn.XLOOKUP(B1908,Email_Data!A:A,Email_Data!C:C,"Organic",0)</f>
        <v>0</v>
      </c>
      <c r="N1908">
        <f>_xlfn.XLOOKUP(Table1[[#This Row],[Filmmaker_ID]],Email_Data!$A:$A,Email_Data!$G:$G,"Not Found")</f>
        <v>11</v>
      </c>
    </row>
    <row r="1909" spans="1:14" x14ac:dyDescent="0.3">
      <c r="A1909" t="s">
        <v>4187</v>
      </c>
      <c r="B1909" t="s">
        <v>1406</v>
      </c>
      <c r="C1909" t="s">
        <v>6284</v>
      </c>
      <c r="D1909" t="s">
        <v>6315</v>
      </c>
      <c r="E1909" t="str">
        <f t="shared" si="145"/>
        <v>Nigeria</v>
      </c>
      <c r="F1909" s="1">
        <f t="shared" si="146"/>
        <v>50</v>
      </c>
      <c r="G1909">
        <v>0.1</v>
      </c>
      <c r="H1909" s="1">
        <f t="shared" si="147"/>
        <v>45</v>
      </c>
      <c r="I1909" s="3">
        <v>45870</v>
      </c>
      <c r="J1909" s="3" t="str">
        <f t="shared" si="148"/>
        <v>Fri</v>
      </c>
      <c r="K1909" s="2">
        <v>0.6791666666666667</v>
      </c>
      <c r="L1909">
        <f t="shared" si="149"/>
        <v>16</v>
      </c>
      <c r="M1909">
        <f>_xlfn.XLOOKUP(B1909,Email_Data!A:A,Email_Data!C:C,"Organic",0)</f>
        <v>0</v>
      </c>
      <c r="N1909">
        <f>_xlfn.XLOOKUP(Table1[[#This Row],[Filmmaker_ID]],Email_Data!$A:$A,Email_Data!$G:$G,"Not Found")</f>
        <v>17</v>
      </c>
    </row>
    <row r="1910" spans="1:14" x14ac:dyDescent="0.3">
      <c r="A1910" t="s">
        <v>4188</v>
      </c>
      <c r="B1910" t="s">
        <v>1447</v>
      </c>
      <c r="C1910" t="s">
        <v>6290</v>
      </c>
      <c r="D1910" t="s">
        <v>6299</v>
      </c>
      <c r="E1910" t="str">
        <f t="shared" si="145"/>
        <v>United Kingdom</v>
      </c>
      <c r="F1910" s="1">
        <f t="shared" si="146"/>
        <v>50</v>
      </c>
      <c r="G1910">
        <v>0.3</v>
      </c>
      <c r="H1910" s="1">
        <f t="shared" si="147"/>
        <v>35</v>
      </c>
      <c r="I1910" s="3">
        <v>45844</v>
      </c>
      <c r="J1910" s="3" t="str">
        <f t="shared" si="148"/>
        <v>Sun</v>
      </c>
      <c r="K1910" s="2">
        <v>0.65069444444444446</v>
      </c>
      <c r="L1910">
        <f t="shared" si="149"/>
        <v>15</v>
      </c>
      <c r="M1910">
        <f>_xlfn.XLOOKUP(B1910,Email_Data!A:A,Email_Data!C:C,"Organic",0)</f>
        <v>0</v>
      </c>
      <c r="N1910">
        <f>_xlfn.XLOOKUP(Table1[[#This Row],[Filmmaker_ID]],Email_Data!$A:$A,Email_Data!$G:$G,"Not Found")</f>
        <v>19</v>
      </c>
    </row>
    <row r="1911" spans="1:14" x14ac:dyDescent="0.3">
      <c r="A1911" t="s">
        <v>4189</v>
      </c>
      <c r="B1911" t="s">
        <v>670</v>
      </c>
      <c r="C1911" t="s">
        <v>6281</v>
      </c>
      <c r="D1911" t="s">
        <v>6299</v>
      </c>
      <c r="E1911" t="str">
        <f t="shared" si="145"/>
        <v>United Kingdom</v>
      </c>
      <c r="F1911" s="1">
        <f t="shared" si="146"/>
        <v>70</v>
      </c>
      <c r="G1911">
        <v>0.3</v>
      </c>
      <c r="H1911" s="1">
        <f t="shared" si="147"/>
        <v>49</v>
      </c>
      <c r="I1911" s="3">
        <v>45883</v>
      </c>
      <c r="J1911" s="3" t="str">
        <f t="shared" si="148"/>
        <v>Thu</v>
      </c>
      <c r="K1911" s="2">
        <v>0.72013888888888888</v>
      </c>
      <c r="L1911">
        <f t="shared" si="149"/>
        <v>17</v>
      </c>
      <c r="M1911">
        <f>_xlfn.XLOOKUP(B1911,Email_Data!A:A,Email_Data!C:C,"Organic",0)</f>
        <v>0</v>
      </c>
      <c r="N1911">
        <f>_xlfn.XLOOKUP(Table1[[#This Row],[Filmmaker_ID]],Email_Data!$A:$A,Email_Data!$G:$G,"Not Found")</f>
        <v>7</v>
      </c>
    </row>
    <row r="1912" spans="1:14" x14ac:dyDescent="0.3">
      <c r="A1912" t="s">
        <v>4190</v>
      </c>
      <c r="B1912" t="s">
        <v>1448</v>
      </c>
      <c r="C1912" t="s">
        <v>6289</v>
      </c>
      <c r="D1912" t="s">
        <v>6311</v>
      </c>
      <c r="E1912" t="str">
        <f t="shared" si="145"/>
        <v>Mexico</v>
      </c>
      <c r="F1912" s="1">
        <f t="shared" si="146"/>
        <v>50</v>
      </c>
      <c r="G1912">
        <v>0.3</v>
      </c>
      <c r="H1912" s="1">
        <f t="shared" si="147"/>
        <v>35</v>
      </c>
      <c r="I1912" s="3">
        <v>45860</v>
      </c>
      <c r="J1912" s="3" t="str">
        <f t="shared" si="148"/>
        <v>Tue</v>
      </c>
      <c r="K1912" s="2">
        <v>0.64652777777777781</v>
      </c>
      <c r="L1912">
        <f t="shared" si="149"/>
        <v>15</v>
      </c>
      <c r="M1912">
        <f>_xlfn.XLOOKUP(B1912,Email_Data!A:A,Email_Data!C:C,"Organic",0)</f>
        <v>1</v>
      </c>
      <c r="N1912">
        <f>_xlfn.XLOOKUP(Table1[[#This Row],[Filmmaker_ID]],Email_Data!$A:$A,Email_Data!$G:$G,"Not Found")</f>
        <v>13</v>
      </c>
    </row>
    <row r="1913" spans="1:14" x14ac:dyDescent="0.3">
      <c r="A1913" t="s">
        <v>4191</v>
      </c>
      <c r="B1913" t="s">
        <v>1449</v>
      </c>
      <c r="C1913" t="s">
        <v>6282</v>
      </c>
      <c r="D1913" t="s">
        <v>6307</v>
      </c>
      <c r="E1913" t="str">
        <f t="shared" si="145"/>
        <v>Brazil</v>
      </c>
      <c r="F1913" s="1">
        <f t="shared" si="146"/>
        <v>70</v>
      </c>
      <c r="G1913">
        <v>0.3</v>
      </c>
      <c r="H1913" s="1">
        <f t="shared" si="147"/>
        <v>49</v>
      </c>
      <c r="I1913" s="3">
        <v>45897</v>
      </c>
      <c r="J1913" s="3" t="str">
        <f t="shared" si="148"/>
        <v>Thu</v>
      </c>
      <c r="K1913" s="2">
        <v>0.42777777777777776</v>
      </c>
      <c r="L1913">
        <f t="shared" si="149"/>
        <v>10</v>
      </c>
      <c r="M1913">
        <f>_xlfn.XLOOKUP(B1913,Email_Data!A:A,Email_Data!C:C,"Organic",0)</f>
        <v>0</v>
      </c>
      <c r="N1913">
        <f>_xlfn.XLOOKUP(Table1[[#This Row],[Filmmaker_ID]],Email_Data!$A:$A,Email_Data!$G:$G,"Not Found")</f>
        <v>10</v>
      </c>
    </row>
    <row r="1914" spans="1:14" x14ac:dyDescent="0.3">
      <c r="A1914" t="s">
        <v>4192</v>
      </c>
      <c r="B1914" t="s">
        <v>282</v>
      </c>
      <c r="C1914" t="s">
        <v>6291</v>
      </c>
      <c r="D1914" t="s">
        <v>6311</v>
      </c>
      <c r="E1914" t="str">
        <f t="shared" si="145"/>
        <v>Mexico</v>
      </c>
      <c r="F1914" s="1">
        <f t="shared" si="146"/>
        <v>50</v>
      </c>
      <c r="G1914">
        <v>0</v>
      </c>
      <c r="H1914" s="1">
        <f t="shared" si="147"/>
        <v>50</v>
      </c>
      <c r="I1914" s="3">
        <v>45892</v>
      </c>
      <c r="J1914" s="3" t="str">
        <f t="shared" si="148"/>
        <v>Sat</v>
      </c>
      <c r="K1914" s="2">
        <v>0.56111111111111112</v>
      </c>
      <c r="L1914">
        <f t="shared" si="149"/>
        <v>13</v>
      </c>
      <c r="M1914">
        <f>_xlfn.XLOOKUP(B1914,Email_Data!A:A,Email_Data!C:C,"Organic",0)</f>
        <v>0</v>
      </c>
      <c r="N1914">
        <f>_xlfn.XLOOKUP(Table1[[#This Row],[Filmmaker_ID]],Email_Data!$A:$A,Email_Data!$G:$G,"Not Found")</f>
        <v>14</v>
      </c>
    </row>
    <row r="1915" spans="1:14" x14ac:dyDescent="0.3">
      <c r="A1915" t="s">
        <v>4193</v>
      </c>
      <c r="B1915" t="s">
        <v>1450</v>
      </c>
      <c r="C1915" t="s">
        <v>6284</v>
      </c>
      <c r="D1915" t="s">
        <v>6303</v>
      </c>
      <c r="E1915" t="str">
        <f t="shared" si="145"/>
        <v>Canada</v>
      </c>
      <c r="F1915" s="1">
        <f t="shared" si="146"/>
        <v>50</v>
      </c>
      <c r="G1915">
        <v>0.4</v>
      </c>
      <c r="H1915" s="1">
        <f t="shared" si="147"/>
        <v>30</v>
      </c>
      <c r="I1915" s="3">
        <v>45897</v>
      </c>
      <c r="J1915" s="3" t="str">
        <f t="shared" si="148"/>
        <v>Thu</v>
      </c>
      <c r="K1915" s="2">
        <v>0.59236111111111112</v>
      </c>
      <c r="L1915">
        <f t="shared" si="149"/>
        <v>14</v>
      </c>
      <c r="M1915">
        <f>_xlfn.XLOOKUP(B1915,Email_Data!A:A,Email_Data!C:C,"Organic",0)</f>
        <v>0</v>
      </c>
      <c r="N1915">
        <f>_xlfn.XLOOKUP(Table1[[#This Row],[Filmmaker_ID]],Email_Data!$A:$A,Email_Data!$G:$G,"Not Found")</f>
        <v>13</v>
      </c>
    </row>
    <row r="1916" spans="1:14" x14ac:dyDescent="0.3">
      <c r="A1916" t="s">
        <v>4194</v>
      </c>
      <c r="B1916" t="s">
        <v>1347</v>
      </c>
      <c r="C1916" t="s">
        <v>6287</v>
      </c>
      <c r="D1916" t="s">
        <v>6301</v>
      </c>
      <c r="E1916" t="str">
        <f t="shared" si="145"/>
        <v>Germany</v>
      </c>
      <c r="F1916" s="1">
        <f t="shared" si="146"/>
        <v>50</v>
      </c>
      <c r="G1916">
        <v>0.3</v>
      </c>
      <c r="H1916" s="1">
        <f t="shared" si="147"/>
        <v>35</v>
      </c>
      <c r="I1916" s="3">
        <v>45858</v>
      </c>
      <c r="J1916" s="3" t="str">
        <f t="shared" si="148"/>
        <v>Sun</v>
      </c>
      <c r="K1916" s="2">
        <v>0.57847222222222228</v>
      </c>
      <c r="L1916">
        <f t="shared" si="149"/>
        <v>13</v>
      </c>
      <c r="M1916">
        <f>_xlfn.XLOOKUP(B1916,Email_Data!A:A,Email_Data!C:C,"Organic",0)</f>
        <v>0</v>
      </c>
      <c r="N1916">
        <f>_xlfn.XLOOKUP(Table1[[#This Row],[Filmmaker_ID]],Email_Data!$A:$A,Email_Data!$G:$G,"Not Found")</f>
        <v>16</v>
      </c>
    </row>
    <row r="1917" spans="1:14" x14ac:dyDescent="0.3">
      <c r="A1917" t="s">
        <v>4195</v>
      </c>
      <c r="B1917" t="s">
        <v>454</v>
      </c>
      <c r="C1917" t="s">
        <v>6290</v>
      </c>
      <c r="D1917" t="s">
        <v>6301</v>
      </c>
      <c r="E1917" t="str">
        <f t="shared" si="145"/>
        <v>Germany</v>
      </c>
      <c r="F1917" s="1">
        <f t="shared" si="146"/>
        <v>50</v>
      </c>
      <c r="G1917">
        <v>0.3</v>
      </c>
      <c r="H1917" s="1">
        <f t="shared" si="147"/>
        <v>35</v>
      </c>
      <c r="I1917" s="3">
        <v>45850</v>
      </c>
      <c r="J1917" s="3" t="str">
        <f t="shared" si="148"/>
        <v>Sat</v>
      </c>
      <c r="K1917" s="2">
        <v>0.71319444444444446</v>
      </c>
      <c r="L1917">
        <f t="shared" si="149"/>
        <v>17</v>
      </c>
      <c r="M1917">
        <f>_xlfn.XLOOKUP(B1917,Email_Data!A:A,Email_Data!C:C,"Organic",0)</f>
        <v>0</v>
      </c>
      <c r="N1917">
        <f>_xlfn.XLOOKUP(Table1[[#This Row],[Filmmaker_ID]],Email_Data!$A:$A,Email_Data!$G:$G,"Not Found")</f>
        <v>10</v>
      </c>
    </row>
    <row r="1918" spans="1:14" x14ac:dyDescent="0.3">
      <c r="A1918" t="s">
        <v>4196</v>
      </c>
      <c r="B1918" t="s">
        <v>1083</v>
      </c>
      <c r="C1918" t="s">
        <v>6285</v>
      </c>
      <c r="D1918" t="s">
        <v>6295</v>
      </c>
      <c r="E1918" t="str">
        <f t="shared" si="145"/>
        <v>United States</v>
      </c>
      <c r="F1918" s="1">
        <f t="shared" si="146"/>
        <v>50</v>
      </c>
      <c r="G1918">
        <v>0.1</v>
      </c>
      <c r="H1918" s="1">
        <f t="shared" si="147"/>
        <v>45</v>
      </c>
      <c r="I1918" s="3">
        <v>45892</v>
      </c>
      <c r="J1918" s="3" t="str">
        <f t="shared" si="148"/>
        <v>Sat</v>
      </c>
      <c r="K1918" s="2">
        <v>0.61041666666666672</v>
      </c>
      <c r="L1918">
        <f t="shared" si="149"/>
        <v>14</v>
      </c>
      <c r="M1918">
        <f>_xlfn.XLOOKUP(B1918,Email_Data!A:A,Email_Data!C:C,"Organic",0)</f>
        <v>0</v>
      </c>
      <c r="N1918">
        <f>_xlfn.XLOOKUP(Table1[[#This Row],[Filmmaker_ID]],Email_Data!$A:$A,Email_Data!$G:$G,"Not Found")</f>
        <v>16</v>
      </c>
    </row>
    <row r="1919" spans="1:14" x14ac:dyDescent="0.3">
      <c r="A1919" t="s">
        <v>4197</v>
      </c>
      <c r="B1919" t="s">
        <v>425</v>
      </c>
      <c r="C1919" t="s">
        <v>6290</v>
      </c>
      <c r="D1919" t="s">
        <v>6295</v>
      </c>
      <c r="E1919" t="str">
        <f t="shared" si="145"/>
        <v>United States</v>
      </c>
      <c r="F1919" s="1">
        <f t="shared" si="146"/>
        <v>50</v>
      </c>
      <c r="G1919">
        <v>0.2</v>
      </c>
      <c r="H1919" s="1">
        <f t="shared" si="147"/>
        <v>40</v>
      </c>
      <c r="I1919" s="3">
        <v>45858</v>
      </c>
      <c r="J1919" s="3" t="str">
        <f t="shared" si="148"/>
        <v>Sun</v>
      </c>
      <c r="K1919" s="2">
        <v>0.51875000000000004</v>
      </c>
      <c r="L1919">
        <f t="shared" si="149"/>
        <v>12</v>
      </c>
      <c r="M1919">
        <f>_xlfn.XLOOKUP(B1919,Email_Data!A:A,Email_Data!C:C,"Organic",0)</f>
        <v>0</v>
      </c>
      <c r="N1919">
        <f>_xlfn.XLOOKUP(Table1[[#This Row],[Filmmaker_ID]],Email_Data!$A:$A,Email_Data!$G:$G,"Not Found")</f>
        <v>7</v>
      </c>
    </row>
    <row r="1920" spans="1:14" x14ac:dyDescent="0.3">
      <c r="A1920" t="s">
        <v>4198</v>
      </c>
      <c r="B1920" t="s">
        <v>777</v>
      </c>
      <c r="C1920" t="s">
        <v>6290</v>
      </c>
      <c r="D1920" t="s">
        <v>6315</v>
      </c>
      <c r="E1920" t="str">
        <f t="shared" si="145"/>
        <v>Nigeria</v>
      </c>
      <c r="F1920" s="1">
        <f t="shared" si="146"/>
        <v>50</v>
      </c>
      <c r="G1920">
        <v>0.3</v>
      </c>
      <c r="H1920" s="1">
        <f t="shared" si="147"/>
        <v>35</v>
      </c>
      <c r="I1920" s="3">
        <v>45875</v>
      </c>
      <c r="J1920" s="3" t="str">
        <f t="shared" si="148"/>
        <v>Wed</v>
      </c>
      <c r="K1920" s="2">
        <v>0.46041666666666664</v>
      </c>
      <c r="L1920">
        <f t="shared" si="149"/>
        <v>11</v>
      </c>
      <c r="M1920">
        <f>_xlfn.XLOOKUP(B1920,Email_Data!A:A,Email_Data!C:C,"Organic",0)</f>
        <v>1</v>
      </c>
      <c r="N1920">
        <f>_xlfn.XLOOKUP(Table1[[#This Row],[Filmmaker_ID]],Email_Data!$A:$A,Email_Data!$G:$G,"Not Found")</f>
        <v>7</v>
      </c>
    </row>
    <row r="1921" spans="1:14" x14ac:dyDescent="0.3">
      <c r="A1921" t="s">
        <v>4199</v>
      </c>
      <c r="B1921" t="s">
        <v>1382</v>
      </c>
      <c r="C1921" t="s">
        <v>6292</v>
      </c>
      <c r="D1921" t="s">
        <v>6313</v>
      </c>
      <c r="E1921" t="str">
        <f t="shared" si="145"/>
        <v>South Korea</v>
      </c>
      <c r="F1921" s="1">
        <f t="shared" si="146"/>
        <v>80</v>
      </c>
      <c r="G1921">
        <v>0.1</v>
      </c>
      <c r="H1921" s="1">
        <f t="shared" si="147"/>
        <v>72</v>
      </c>
      <c r="I1921" s="3">
        <v>45865</v>
      </c>
      <c r="J1921" s="3" t="str">
        <f t="shared" si="148"/>
        <v>Sun</v>
      </c>
      <c r="K1921" s="2">
        <v>0.41736111111111113</v>
      </c>
      <c r="L1921">
        <f t="shared" si="149"/>
        <v>10</v>
      </c>
      <c r="M1921" t="str">
        <f>_xlfn.XLOOKUP(B1921,Email_Data!A:A,Email_Data!C:C,"Organic",0)</f>
        <v>Organic</v>
      </c>
      <c r="N1921" t="str">
        <f>_xlfn.XLOOKUP(Table1[[#This Row],[Filmmaker_ID]],Email_Data!$A:$A,Email_Data!$G:$G,"Not Found")</f>
        <v>Not Found</v>
      </c>
    </row>
    <row r="1922" spans="1:14" x14ac:dyDescent="0.3">
      <c r="A1922" t="s">
        <v>4200</v>
      </c>
      <c r="B1922" t="s">
        <v>1451</v>
      </c>
      <c r="C1922" t="s">
        <v>6287</v>
      </c>
      <c r="D1922" t="s">
        <v>6317</v>
      </c>
      <c r="E1922" t="str">
        <f t="shared" ref="E1922:E1985" si="150">VLOOKUP(D1922,CODECHECK,2,FALSE)</f>
        <v>Others</v>
      </c>
      <c r="F1922" s="1">
        <f t="shared" ref="F1922:F1985" si="151">VLOOKUP(C1922,Pricelist,2,FALSE)</f>
        <v>50</v>
      </c>
      <c r="G1922">
        <v>0.2</v>
      </c>
      <c r="H1922" s="1">
        <f t="shared" ref="H1922:H1985" si="152">F1922-(G1922*F1922)</f>
        <v>40</v>
      </c>
      <c r="I1922" s="3">
        <v>45892</v>
      </c>
      <c r="J1922" s="3" t="str">
        <f t="shared" ref="J1922:J1985" si="153">TEXT(I1922,"ddd")</f>
        <v>Sat</v>
      </c>
      <c r="K1922" s="2">
        <v>0.64097222222222228</v>
      </c>
      <c r="L1922">
        <f t="shared" ref="L1922:L1985" si="154">HOUR(K1922)</f>
        <v>15</v>
      </c>
      <c r="M1922" t="str">
        <f>_xlfn.XLOOKUP(B1922,Email_Data!A:A,Email_Data!C:C,"Organic",0)</f>
        <v>Organic</v>
      </c>
      <c r="N1922" t="str">
        <f>_xlfn.XLOOKUP(Table1[[#This Row],[Filmmaker_ID]],Email_Data!$A:$A,Email_Data!$G:$G,"Not Found")</f>
        <v>Not Found</v>
      </c>
    </row>
    <row r="1923" spans="1:14" x14ac:dyDescent="0.3">
      <c r="A1923" t="s">
        <v>4201</v>
      </c>
      <c r="B1923" t="s">
        <v>1106</v>
      </c>
      <c r="C1923" t="s">
        <v>6284</v>
      </c>
      <c r="D1923" t="s">
        <v>6297</v>
      </c>
      <c r="E1923" t="str">
        <f t="shared" si="150"/>
        <v>India</v>
      </c>
      <c r="F1923" s="1">
        <f t="shared" si="151"/>
        <v>50</v>
      </c>
      <c r="G1923">
        <v>0.3</v>
      </c>
      <c r="H1923" s="1">
        <f t="shared" si="152"/>
        <v>35</v>
      </c>
      <c r="I1923" s="3">
        <v>45849</v>
      </c>
      <c r="J1923" s="3" t="str">
        <f t="shared" si="153"/>
        <v>Fri</v>
      </c>
      <c r="K1923" s="2">
        <v>0.49305555555555558</v>
      </c>
      <c r="L1923">
        <f t="shared" si="154"/>
        <v>11</v>
      </c>
      <c r="M1923" t="str">
        <f>_xlfn.XLOOKUP(B1923,Email_Data!A:A,Email_Data!C:C,"Organic",0)</f>
        <v>Organic</v>
      </c>
      <c r="N1923" t="str">
        <f>_xlfn.XLOOKUP(Table1[[#This Row],[Filmmaker_ID]],Email_Data!$A:$A,Email_Data!$G:$G,"Not Found")</f>
        <v>Not Found</v>
      </c>
    </row>
    <row r="1924" spans="1:14" x14ac:dyDescent="0.3">
      <c r="A1924" t="s">
        <v>4202</v>
      </c>
      <c r="B1924" t="s">
        <v>1452</v>
      </c>
      <c r="C1924" t="s">
        <v>6286</v>
      </c>
      <c r="D1924" t="s">
        <v>6313</v>
      </c>
      <c r="E1924" t="str">
        <f t="shared" si="150"/>
        <v>South Korea</v>
      </c>
      <c r="F1924" s="1">
        <f t="shared" si="151"/>
        <v>50</v>
      </c>
      <c r="G1924">
        <v>0</v>
      </c>
      <c r="H1924" s="1">
        <f t="shared" si="152"/>
        <v>50</v>
      </c>
      <c r="I1924" s="3">
        <v>45868</v>
      </c>
      <c r="J1924" s="3" t="str">
        <f t="shared" si="153"/>
        <v>Wed</v>
      </c>
      <c r="K1924" s="2">
        <v>0.46111111111111114</v>
      </c>
      <c r="L1924">
        <f t="shared" si="154"/>
        <v>11</v>
      </c>
      <c r="M1924">
        <f>_xlfn.XLOOKUP(B1924,Email_Data!A:A,Email_Data!C:C,"Organic",0)</f>
        <v>1</v>
      </c>
      <c r="N1924">
        <f>_xlfn.XLOOKUP(Table1[[#This Row],[Filmmaker_ID]],Email_Data!$A:$A,Email_Data!$G:$G,"Not Found")</f>
        <v>9</v>
      </c>
    </row>
    <row r="1925" spans="1:14" x14ac:dyDescent="0.3">
      <c r="A1925" t="s">
        <v>4203</v>
      </c>
      <c r="B1925" t="s">
        <v>1453</v>
      </c>
      <c r="C1925" t="s">
        <v>6287</v>
      </c>
      <c r="D1925" t="s">
        <v>6315</v>
      </c>
      <c r="E1925" t="str">
        <f t="shared" si="150"/>
        <v>Nigeria</v>
      </c>
      <c r="F1925" s="1">
        <f t="shared" si="151"/>
        <v>50</v>
      </c>
      <c r="G1925">
        <v>0.3</v>
      </c>
      <c r="H1925" s="1">
        <f t="shared" si="152"/>
        <v>35</v>
      </c>
      <c r="I1925" s="3">
        <v>45897</v>
      </c>
      <c r="J1925" s="3" t="str">
        <f t="shared" si="153"/>
        <v>Thu</v>
      </c>
      <c r="K1925" s="2">
        <v>0.49236111111111114</v>
      </c>
      <c r="L1925">
        <f t="shared" si="154"/>
        <v>11</v>
      </c>
      <c r="M1925" t="str">
        <f>_xlfn.XLOOKUP(B1925,Email_Data!A:A,Email_Data!C:C,"Organic",0)</f>
        <v>Organic</v>
      </c>
      <c r="N1925" t="str">
        <f>_xlfn.XLOOKUP(Table1[[#This Row],[Filmmaker_ID]],Email_Data!$A:$A,Email_Data!$G:$G,"Not Found")</f>
        <v>Not Found</v>
      </c>
    </row>
    <row r="1926" spans="1:14" x14ac:dyDescent="0.3">
      <c r="A1926" t="s">
        <v>4204</v>
      </c>
      <c r="B1926" t="s">
        <v>1454</v>
      </c>
      <c r="C1926" t="s">
        <v>6286</v>
      </c>
      <c r="D1926" t="s">
        <v>6295</v>
      </c>
      <c r="E1926" t="str">
        <f t="shared" si="150"/>
        <v>United States</v>
      </c>
      <c r="F1926" s="1">
        <f t="shared" si="151"/>
        <v>50</v>
      </c>
      <c r="G1926">
        <v>0</v>
      </c>
      <c r="H1926" s="1">
        <f t="shared" si="152"/>
        <v>50</v>
      </c>
      <c r="I1926" s="3">
        <v>45872</v>
      </c>
      <c r="J1926" s="3" t="str">
        <f t="shared" si="153"/>
        <v>Sun</v>
      </c>
      <c r="K1926" s="2">
        <v>0.41319444444444442</v>
      </c>
      <c r="L1926">
        <f t="shared" si="154"/>
        <v>9</v>
      </c>
      <c r="M1926">
        <f>_xlfn.XLOOKUP(B1926,Email_Data!A:A,Email_Data!C:C,"Organic",0)</f>
        <v>0</v>
      </c>
      <c r="N1926">
        <f>_xlfn.XLOOKUP(Table1[[#This Row],[Filmmaker_ID]],Email_Data!$A:$A,Email_Data!$G:$G,"Not Found")</f>
        <v>18</v>
      </c>
    </row>
    <row r="1927" spans="1:14" x14ac:dyDescent="0.3">
      <c r="A1927" t="s">
        <v>4205</v>
      </c>
      <c r="B1927" t="s">
        <v>1455</v>
      </c>
      <c r="C1927" t="s">
        <v>6283</v>
      </c>
      <c r="D1927" t="s">
        <v>6299</v>
      </c>
      <c r="E1927" t="str">
        <f t="shared" si="150"/>
        <v>United Kingdom</v>
      </c>
      <c r="F1927" s="1">
        <f t="shared" si="151"/>
        <v>80</v>
      </c>
      <c r="G1927">
        <v>0.3</v>
      </c>
      <c r="H1927" s="1">
        <f t="shared" si="152"/>
        <v>56</v>
      </c>
      <c r="I1927" s="3">
        <v>45839</v>
      </c>
      <c r="J1927" s="3" t="str">
        <f t="shared" si="153"/>
        <v>Tue</v>
      </c>
      <c r="K1927" s="2">
        <v>0.50694444444444442</v>
      </c>
      <c r="L1927">
        <f t="shared" si="154"/>
        <v>12</v>
      </c>
      <c r="M1927">
        <f>_xlfn.XLOOKUP(B1927,Email_Data!A:A,Email_Data!C:C,"Organic",0)</f>
        <v>0</v>
      </c>
      <c r="N1927">
        <f>_xlfn.XLOOKUP(Table1[[#This Row],[Filmmaker_ID]],Email_Data!$A:$A,Email_Data!$G:$G,"Not Found")</f>
        <v>12</v>
      </c>
    </row>
    <row r="1928" spans="1:14" x14ac:dyDescent="0.3">
      <c r="A1928" t="s">
        <v>4206</v>
      </c>
      <c r="B1928" t="s">
        <v>1378</v>
      </c>
      <c r="C1928" t="s">
        <v>6282</v>
      </c>
      <c r="D1928" t="s">
        <v>6301</v>
      </c>
      <c r="E1928" t="str">
        <f t="shared" si="150"/>
        <v>Germany</v>
      </c>
      <c r="F1928" s="1">
        <f t="shared" si="151"/>
        <v>70</v>
      </c>
      <c r="G1928">
        <v>0</v>
      </c>
      <c r="H1928" s="1">
        <f t="shared" si="152"/>
        <v>70</v>
      </c>
      <c r="I1928" s="3">
        <v>45897</v>
      </c>
      <c r="J1928" s="3" t="str">
        <f t="shared" si="153"/>
        <v>Thu</v>
      </c>
      <c r="K1928" s="2">
        <v>0.49027777777777776</v>
      </c>
      <c r="L1928">
        <f t="shared" si="154"/>
        <v>11</v>
      </c>
      <c r="M1928">
        <f>_xlfn.XLOOKUP(B1928,Email_Data!A:A,Email_Data!C:C,"Organic",0)</f>
        <v>0</v>
      </c>
      <c r="N1928">
        <f>_xlfn.XLOOKUP(Table1[[#This Row],[Filmmaker_ID]],Email_Data!$A:$A,Email_Data!$G:$G,"Not Found")</f>
        <v>18</v>
      </c>
    </row>
    <row r="1929" spans="1:14" x14ac:dyDescent="0.3">
      <c r="A1929" t="s">
        <v>4207</v>
      </c>
      <c r="B1929" t="s">
        <v>1456</v>
      </c>
      <c r="C1929" t="s">
        <v>6290</v>
      </c>
      <c r="D1929" t="s">
        <v>6299</v>
      </c>
      <c r="E1929" t="str">
        <f t="shared" si="150"/>
        <v>United Kingdom</v>
      </c>
      <c r="F1929" s="1">
        <f t="shared" si="151"/>
        <v>50</v>
      </c>
      <c r="G1929">
        <v>0.4</v>
      </c>
      <c r="H1929" s="1">
        <f t="shared" si="152"/>
        <v>30</v>
      </c>
      <c r="I1929" s="3">
        <v>45877</v>
      </c>
      <c r="J1929" s="3" t="str">
        <f t="shared" si="153"/>
        <v>Fri</v>
      </c>
      <c r="K1929" s="2">
        <v>0.68194444444444446</v>
      </c>
      <c r="L1929">
        <f t="shared" si="154"/>
        <v>16</v>
      </c>
      <c r="M1929">
        <f>_xlfn.XLOOKUP(B1929,Email_Data!A:A,Email_Data!C:C,"Organic",0)</f>
        <v>0</v>
      </c>
      <c r="N1929">
        <f>_xlfn.XLOOKUP(Table1[[#This Row],[Filmmaker_ID]],Email_Data!$A:$A,Email_Data!$G:$G,"Not Found")</f>
        <v>8</v>
      </c>
    </row>
    <row r="1930" spans="1:14" x14ac:dyDescent="0.3">
      <c r="A1930" t="s">
        <v>4208</v>
      </c>
      <c r="B1930" t="s">
        <v>61</v>
      </c>
      <c r="C1930" t="s">
        <v>6291</v>
      </c>
      <c r="D1930" t="s">
        <v>6297</v>
      </c>
      <c r="E1930" t="str">
        <f t="shared" si="150"/>
        <v>India</v>
      </c>
      <c r="F1930" s="1">
        <f t="shared" si="151"/>
        <v>50</v>
      </c>
      <c r="G1930">
        <v>0.3</v>
      </c>
      <c r="H1930" s="1">
        <f t="shared" si="152"/>
        <v>35</v>
      </c>
      <c r="I1930" s="3">
        <v>45865</v>
      </c>
      <c r="J1930" s="3" t="str">
        <f t="shared" si="153"/>
        <v>Sun</v>
      </c>
      <c r="K1930" s="2">
        <v>0.74027777777777781</v>
      </c>
      <c r="L1930">
        <f t="shared" si="154"/>
        <v>17</v>
      </c>
      <c r="M1930">
        <f>_xlfn.XLOOKUP(B1930,Email_Data!A:A,Email_Data!C:C,"Organic",0)</f>
        <v>0</v>
      </c>
      <c r="N1930">
        <f>_xlfn.XLOOKUP(Table1[[#This Row],[Filmmaker_ID]],Email_Data!$A:$A,Email_Data!$G:$G,"Not Found")</f>
        <v>15</v>
      </c>
    </row>
    <row r="1931" spans="1:14" x14ac:dyDescent="0.3">
      <c r="A1931" t="s">
        <v>4209</v>
      </c>
      <c r="B1931" t="s">
        <v>1457</v>
      </c>
      <c r="C1931" t="s">
        <v>6286</v>
      </c>
      <c r="D1931" t="s">
        <v>6295</v>
      </c>
      <c r="E1931" t="str">
        <f t="shared" si="150"/>
        <v>United States</v>
      </c>
      <c r="F1931" s="1">
        <f t="shared" si="151"/>
        <v>50</v>
      </c>
      <c r="G1931">
        <v>0</v>
      </c>
      <c r="H1931" s="1">
        <f t="shared" si="152"/>
        <v>50</v>
      </c>
      <c r="I1931" s="3">
        <v>45850</v>
      </c>
      <c r="J1931" s="3" t="str">
        <f t="shared" si="153"/>
        <v>Sat</v>
      </c>
      <c r="K1931" s="2">
        <v>0.50069444444444444</v>
      </c>
      <c r="L1931">
        <f t="shared" si="154"/>
        <v>12</v>
      </c>
      <c r="M1931">
        <f>_xlfn.XLOOKUP(B1931,Email_Data!A:A,Email_Data!C:C,"Organic",0)</f>
        <v>0</v>
      </c>
      <c r="N1931">
        <f>_xlfn.XLOOKUP(Table1[[#This Row],[Filmmaker_ID]],Email_Data!$A:$A,Email_Data!$G:$G,"Not Found")</f>
        <v>17</v>
      </c>
    </row>
    <row r="1932" spans="1:14" x14ac:dyDescent="0.3">
      <c r="A1932" t="s">
        <v>4210</v>
      </c>
      <c r="B1932" t="s">
        <v>1258</v>
      </c>
      <c r="C1932" t="s">
        <v>6283</v>
      </c>
      <c r="D1932" t="s">
        <v>6313</v>
      </c>
      <c r="E1932" t="str">
        <f t="shared" si="150"/>
        <v>South Korea</v>
      </c>
      <c r="F1932" s="1">
        <f t="shared" si="151"/>
        <v>80</v>
      </c>
      <c r="G1932">
        <v>0.2</v>
      </c>
      <c r="H1932" s="1">
        <f t="shared" si="152"/>
        <v>64</v>
      </c>
      <c r="I1932" s="3">
        <v>45873</v>
      </c>
      <c r="J1932" s="3" t="str">
        <f t="shared" si="153"/>
        <v>Mon</v>
      </c>
      <c r="K1932" s="2">
        <v>0.57430555555555551</v>
      </c>
      <c r="L1932">
        <f t="shared" si="154"/>
        <v>13</v>
      </c>
      <c r="M1932">
        <f>_xlfn.XLOOKUP(B1932,Email_Data!A:A,Email_Data!C:C,"Organic",0)</f>
        <v>1</v>
      </c>
      <c r="N1932">
        <f>_xlfn.XLOOKUP(Table1[[#This Row],[Filmmaker_ID]],Email_Data!$A:$A,Email_Data!$G:$G,"Not Found")</f>
        <v>15</v>
      </c>
    </row>
    <row r="1933" spans="1:14" x14ac:dyDescent="0.3">
      <c r="A1933" t="s">
        <v>4211</v>
      </c>
      <c r="B1933" t="s">
        <v>1458</v>
      </c>
      <c r="C1933" t="s">
        <v>6287</v>
      </c>
      <c r="D1933" t="s">
        <v>6295</v>
      </c>
      <c r="E1933" t="str">
        <f t="shared" si="150"/>
        <v>United States</v>
      </c>
      <c r="F1933" s="1">
        <f t="shared" si="151"/>
        <v>50</v>
      </c>
      <c r="G1933">
        <v>0.3</v>
      </c>
      <c r="H1933" s="1">
        <f t="shared" si="152"/>
        <v>35</v>
      </c>
      <c r="I1933" s="3">
        <v>45849</v>
      </c>
      <c r="J1933" s="3" t="str">
        <f t="shared" si="153"/>
        <v>Fri</v>
      </c>
      <c r="K1933" s="2">
        <v>0.65138888888888891</v>
      </c>
      <c r="L1933">
        <f t="shared" si="154"/>
        <v>15</v>
      </c>
      <c r="M1933" t="str">
        <f>_xlfn.XLOOKUP(B1933,Email_Data!A:A,Email_Data!C:C,"Organic",0)</f>
        <v>Organic</v>
      </c>
      <c r="N1933" t="str">
        <f>_xlfn.XLOOKUP(Table1[[#This Row],[Filmmaker_ID]],Email_Data!$A:$A,Email_Data!$G:$G,"Not Found")</f>
        <v>Not Found</v>
      </c>
    </row>
    <row r="1934" spans="1:14" x14ac:dyDescent="0.3">
      <c r="A1934" t="s">
        <v>4212</v>
      </c>
      <c r="B1934" t="s">
        <v>1459</v>
      </c>
      <c r="C1934" t="s">
        <v>6287</v>
      </c>
      <c r="D1934" t="s">
        <v>6305</v>
      </c>
      <c r="E1934" t="str">
        <f t="shared" si="150"/>
        <v>Australia</v>
      </c>
      <c r="F1934" s="1">
        <f t="shared" si="151"/>
        <v>50</v>
      </c>
      <c r="G1934">
        <v>0</v>
      </c>
      <c r="H1934" s="1">
        <f t="shared" si="152"/>
        <v>50</v>
      </c>
      <c r="I1934" s="3">
        <v>45881</v>
      </c>
      <c r="J1934" s="3" t="str">
        <f t="shared" si="153"/>
        <v>Tue</v>
      </c>
      <c r="K1934" s="2">
        <v>0.52777777777777779</v>
      </c>
      <c r="L1934">
        <f t="shared" si="154"/>
        <v>12</v>
      </c>
      <c r="M1934">
        <f>_xlfn.XLOOKUP(B1934,Email_Data!A:A,Email_Data!C:C,"Organic",0)</f>
        <v>0</v>
      </c>
      <c r="N1934">
        <f>_xlfn.XLOOKUP(Table1[[#This Row],[Filmmaker_ID]],Email_Data!$A:$A,Email_Data!$G:$G,"Not Found")</f>
        <v>12</v>
      </c>
    </row>
    <row r="1935" spans="1:14" x14ac:dyDescent="0.3">
      <c r="A1935" t="s">
        <v>4213</v>
      </c>
      <c r="B1935" t="s">
        <v>1419</v>
      </c>
      <c r="C1935" t="s">
        <v>6289</v>
      </c>
      <c r="D1935" t="s">
        <v>6297</v>
      </c>
      <c r="E1935" t="str">
        <f t="shared" si="150"/>
        <v>India</v>
      </c>
      <c r="F1935" s="1">
        <f t="shared" si="151"/>
        <v>50</v>
      </c>
      <c r="G1935">
        <v>0.3</v>
      </c>
      <c r="H1935" s="1">
        <f t="shared" si="152"/>
        <v>35</v>
      </c>
      <c r="I1935" s="3">
        <v>45881</v>
      </c>
      <c r="J1935" s="3" t="str">
        <f t="shared" si="153"/>
        <v>Tue</v>
      </c>
      <c r="K1935" s="2">
        <v>0.47847222222222224</v>
      </c>
      <c r="L1935">
        <f t="shared" si="154"/>
        <v>11</v>
      </c>
      <c r="M1935">
        <f>_xlfn.XLOOKUP(B1935,Email_Data!A:A,Email_Data!C:C,"Organic",0)</f>
        <v>0</v>
      </c>
      <c r="N1935">
        <f>_xlfn.XLOOKUP(Table1[[#This Row],[Filmmaker_ID]],Email_Data!$A:$A,Email_Data!$G:$G,"Not Found")</f>
        <v>19</v>
      </c>
    </row>
    <row r="1936" spans="1:14" x14ac:dyDescent="0.3">
      <c r="A1936" t="s">
        <v>4214</v>
      </c>
      <c r="B1936" t="s">
        <v>1335</v>
      </c>
      <c r="C1936" t="s">
        <v>6284</v>
      </c>
      <c r="D1936" t="s">
        <v>6301</v>
      </c>
      <c r="E1936" t="str">
        <f t="shared" si="150"/>
        <v>Germany</v>
      </c>
      <c r="F1936" s="1">
        <f t="shared" si="151"/>
        <v>50</v>
      </c>
      <c r="G1936">
        <v>0.2</v>
      </c>
      <c r="H1936" s="1">
        <f t="shared" si="152"/>
        <v>40</v>
      </c>
      <c r="I1936" s="3">
        <v>45868</v>
      </c>
      <c r="J1936" s="3" t="str">
        <f t="shared" si="153"/>
        <v>Wed</v>
      </c>
      <c r="K1936" s="2">
        <v>0.71111111111111114</v>
      </c>
      <c r="L1936">
        <f t="shared" si="154"/>
        <v>17</v>
      </c>
      <c r="M1936" t="str">
        <f>_xlfn.XLOOKUP(B1936,Email_Data!A:A,Email_Data!C:C,"Organic",0)</f>
        <v>Organic</v>
      </c>
      <c r="N1936" t="str">
        <f>_xlfn.XLOOKUP(Table1[[#This Row],[Filmmaker_ID]],Email_Data!$A:$A,Email_Data!$G:$G,"Not Found")</f>
        <v>Not Found</v>
      </c>
    </row>
    <row r="1937" spans="1:14" x14ac:dyDescent="0.3">
      <c r="A1937" t="s">
        <v>4215</v>
      </c>
      <c r="B1937" t="s">
        <v>1460</v>
      </c>
      <c r="C1937" t="s">
        <v>6291</v>
      </c>
      <c r="D1937" t="s">
        <v>6317</v>
      </c>
      <c r="E1937" t="str">
        <f t="shared" si="150"/>
        <v>Others</v>
      </c>
      <c r="F1937" s="1">
        <f t="shared" si="151"/>
        <v>50</v>
      </c>
      <c r="G1937">
        <v>0.2</v>
      </c>
      <c r="H1937" s="1">
        <f t="shared" si="152"/>
        <v>40</v>
      </c>
      <c r="I1937" s="3">
        <v>45859</v>
      </c>
      <c r="J1937" s="3" t="str">
        <f t="shared" si="153"/>
        <v>Mon</v>
      </c>
      <c r="K1937" s="2">
        <v>0.6875</v>
      </c>
      <c r="L1937">
        <f t="shared" si="154"/>
        <v>16</v>
      </c>
      <c r="M1937">
        <f>_xlfn.XLOOKUP(B1937,Email_Data!A:A,Email_Data!C:C,"Organic",0)</f>
        <v>0</v>
      </c>
      <c r="N1937">
        <f>_xlfn.XLOOKUP(Table1[[#This Row],[Filmmaker_ID]],Email_Data!$A:$A,Email_Data!$G:$G,"Not Found")</f>
        <v>16</v>
      </c>
    </row>
    <row r="1938" spans="1:14" x14ac:dyDescent="0.3">
      <c r="A1938" t="s">
        <v>4216</v>
      </c>
      <c r="B1938" t="s">
        <v>1461</v>
      </c>
      <c r="C1938" t="s">
        <v>6283</v>
      </c>
      <c r="D1938" t="s">
        <v>6307</v>
      </c>
      <c r="E1938" t="str">
        <f t="shared" si="150"/>
        <v>Brazil</v>
      </c>
      <c r="F1938" s="1">
        <f t="shared" si="151"/>
        <v>80</v>
      </c>
      <c r="G1938">
        <v>0.2</v>
      </c>
      <c r="H1938" s="1">
        <f t="shared" si="152"/>
        <v>64</v>
      </c>
      <c r="I1938" s="3">
        <v>45897</v>
      </c>
      <c r="J1938" s="3" t="str">
        <f t="shared" si="153"/>
        <v>Thu</v>
      </c>
      <c r="K1938" s="2">
        <v>0.60902777777777772</v>
      </c>
      <c r="L1938">
        <f t="shared" si="154"/>
        <v>14</v>
      </c>
      <c r="M1938">
        <f>_xlfn.XLOOKUP(B1938,Email_Data!A:A,Email_Data!C:C,"Organic",0)</f>
        <v>0</v>
      </c>
      <c r="N1938">
        <f>_xlfn.XLOOKUP(Table1[[#This Row],[Filmmaker_ID]],Email_Data!$A:$A,Email_Data!$G:$G,"Not Found")</f>
        <v>15</v>
      </c>
    </row>
    <row r="1939" spans="1:14" x14ac:dyDescent="0.3">
      <c r="A1939" t="s">
        <v>4217</v>
      </c>
      <c r="B1939" t="s">
        <v>1462</v>
      </c>
      <c r="C1939" t="s">
        <v>6284</v>
      </c>
      <c r="D1939" t="s">
        <v>6303</v>
      </c>
      <c r="E1939" t="str">
        <f t="shared" si="150"/>
        <v>Canada</v>
      </c>
      <c r="F1939" s="1">
        <f t="shared" si="151"/>
        <v>50</v>
      </c>
      <c r="G1939">
        <v>0.1</v>
      </c>
      <c r="H1939" s="1">
        <f t="shared" si="152"/>
        <v>45</v>
      </c>
      <c r="I1939" s="3">
        <v>45887</v>
      </c>
      <c r="J1939" s="3" t="str">
        <f t="shared" si="153"/>
        <v>Mon</v>
      </c>
      <c r="K1939" s="2">
        <v>0.55625000000000002</v>
      </c>
      <c r="L1939">
        <f t="shared" si="154"/>
        <v>13</v>
      </c>
      <c r="M1939" t="str">
        <f>_xlfn.XLOOKUP(B1939,Email_Data!A:A,Email_Data!C:C,"Organic",0)</f>
        <v>Organic</v>
      </c>
      <c r="N1939" t="str">
        <f>_xlfn.XLOOKUP(Table1[[#This Row],[Filmmaker_ID]],Email_Data!$A:$A,Email_Data!$G:$G,"Not Found")</f>
        <v>Not Found</v>
      </c>
    </row>
    <row r="1940" spans="1:14" x14ac:dyDescent="0.3">
      <c r="A1940" t="s">
        <v>4218</v>
      </c>
      <c r="B1940" t="s">
        <v>651</v>
      </c>
      <c r="C1940" t="s">
        <v>6292</v>
      </c>
      <c r="D1940" t="s">
        <v>6315</v>
      </c>
      <c r="E1940" t="str">
        <f t="shared" si="150"/>
        <v>Nigeria</v>
      </c>
      <c r="F1940" s="1">
        <f t="shared" si="151"/>
        <v>80</v>
      </c>
      <c r="G1940">
        <v>0</v>
      </c>
      <c r="H1940" s="1">
        <f t="shared" si="152"/>
        <v>80</v>
      </c>
      <c r="I1940" s="3">
        <v>45868</v>
      </c>
      <c r="J1940" s="3" t="str">
        <f t="shared" si="153"/>
        <v>Wed</v>
      </c>
      <c r="K1940" s="2">
        <v>0.70763888888888893</v>
      </c>
      <c r="L1940">
        <f t="shared" si="154"/>
        <v>16</v>
      </c>
      <c r="M1940" t="str">
        <f>_xlfn.XLOOKUP(B1940,Email_Data!A:A,Email_Data!C:C,"Organic",0)</f>
        <v>Organic</v>
      </c>
      <c r="N1940" t="str">
        <f>_xlfn.XLOOKUP(Table1[[#This Row],[Filmmaker_ID]],Email_Data!$A:$A,Email_Data!$G:$G,"Not Found")</f>
        <v>Not Found</v>
      </c>
    </row>
    <row r="1941" spans="1:14" x14ac:dyDescent="0.3">
      <c r="A1941" t="s">
        <v>4219</v>
      </c>
      <c r="B1941" t="s">
        <v>1463</v>
      </c>
      <c r="C1941" t="s">
        <v>6285</v>
      </c>
      <c r="D1941" t="s">
        <v>6295</v>
      </c>
      <c r="E1941" t="str">
        <f t="shared" si="150"/>
        <v>United States</v>
      </c>
      <c r="F1941" s="1">
        <f t="shared" si="151"/>
        <v>50</v>
      </c>
      <c r="G1941">
        <v>0</v>
      </c>
      <c r="H1941" s="1">
        <f t="shared" si="152"/>
        <v>50</v>
      </c>
      <c r="I1941" s="3">
        <v>45847</v>
      </c>
      <c r="J1941" s="3" t="str">
        <f t="shared" si="153"/>
        <v>Wed</v>
      </c>
      <c r="K1941" s="2">
        <v>0.5</v>
      </c>
      <c r="L1941">
        <f t="shared" si="154"/>
        <v>12</v>
      </c>
      <c r="M1941">
        <f>_xlfn.XLOOKUP(B1941,Email_Data!A:A,Email_Data!C:C,"Organic",0)</f>
        <v>0</v>
      </c>
      <c r="N1941">
        <f>_xlfn.XLOOKUP(Table1[[#This Row],[Filmmaker_ID]],Email_Data!$A:$A,Email_Data!$G:$G,"Not Found")</f>
        <v>10</v>
      </c>
    </row>
    <row r="1942" spans="1:14" x14ac:dyDescent="0.3">
      <c r="A1942" t="s">
        <v>4220</v>
      </c>
      <c r="B1942" t="s">
        <v>1439</v>
      </c>
      <c r="C1942" t="s">
        <v>6292</v>
      </c>
      <c r="D1942" t="s">
        <v>6317</v>
      </c>
      <c r="E1942" t="str">
        <f t="shared" si="150"/>
        <v>Others</v>
      </c>
      <c r="F1942" s="1">
        <f t="shared" si="151"/>
        <v>80</v>
      </c>
      <c r="G1942">
        <v>0</v>
      </c>
      <c r="H1942" s="1">
        <f t="shared" si="152"/>
        <v>80</v>
      </c>
      <c r="I1942" s="3">
        <v>45841</v>
      </c>
      <c r="J1942" s="3" t="str">
        <f t="shared" si="153"/>
        <v>Thu</v>
      </c>
      <c r="K1942" s="2">
        <v>0.48055555555555557</v>
      </c>
      <c r="L1942">
        <f t="shared" si="154"/>
        <v>11</v>
      </c>
      <c r="M1942">
        <f>_xlfn.XLOOKUP(B1942,Email_Data!A:A,Email_Data!C:C,"Organic",0)</f>
        <v>1</v>
      </c>
      <c r="N1942">
        <f>_xlfn.XLOOKUP(Table1[[#This Row],[Filmmaker_ID]],Email_Data!$A:$A,Email_Data!$G:$G,"Not Found")</f>
        <v>16</v>
      </c>
    </row>
    <row r="1943" spans="1:14" x14ac:dyDescent="0.3">
      <c r="A1943" t="s">
        <v>4221</v>
      </c>
      <c r="B1943" t="s">
        <v>1464</v>
      </c>
      <c r="C1943" t="s">
        <v>6282</v>
      </c>
      <c r="D1943" t="s">
        <v>6297</v>
      </c>
      <c r="E1943" t="str">
        <f t="shared" si="150"/>
        <v>India</v>
      </c>
      <c r="F1943" s="1">
        <f t="shared" si="151"/>
        <v>70</v>
      </c>
      <c r="G1943">
        <v>0.4</v>
      </c>
      <c r="H1943" s="1">
        <f t="shared" si="152"/>
        <v>42</v>
      </c>
      <c r="I1943" s="3">
        <v>45869</v>
      </c>
      <c r="J1943" s="3" t="str">
        <f t="shared" si="153"/>
        <v>Thu</v>
      </c>
      <c r="K1943" s="2">
        <v>0.63124999999999998</v>
      </c>
      <c r="L1943">
        <f t="shared" si="154"/>
        <v>15</v>
      </c>
      <c r="M1943">
        <f>_xlfn.XLOOKUP(B1943,Email_Data!A:A,Email_Data!C:C,"Organic",0)</f>
        <v>0</v>
      </c>
      <c r="N1943">
        <f>_xlfn.XLOOKUP(Table1[[#This Row],[Filmmaker_ID]],Email_Data!$A:$A,Email_Data!$G:$G,"Not Found")</f>
        <v>16</v>
      </c>
    </row>
    <row r="1944" spans="1:14" x14ac:dyDescent="0.3">
      <c r="A1944" t="s">
        <v>4222</v>
      </c>
      <c r="B1944" t="s">
        <v>71</v>
      </c>
      <c r="C1944" t="s">
        <v>6288</v>
      </c>
      <c r="D1944" t="s">
        <v>6295</v>
      </c>
      <c r="E1944" t="str">
        <f t="shared" si="150"/>
        <v>United States</v>
      </c>
      <c r="F1944" s="1">
        <f t="shared" si="151"/>
        <v>70</v>
      </c>
      <c r="G1944">
        <v>0.3</v>
      </c>
      <c r="H1944" s="1">
        <f t="shared" si="152"/>
        <v>49</v>
      </c>
      <c r="I1944" s="3">
        <v>45854</v>
      </c>
      <c r="J1944" s="3" t="str">
        <f t="shared" si="153"/>
        <v>Wed</v>
      </c>
      <c r="K1944" s="2">
        <v>0.48680555555555555</v>
      </c>
      <c r="L1944">
        <f t="shared" si="154"/>
        <v>11</v>
      </c>
      <c r="M1944">
        <f>_xlfn.XLOOKUP(B1944,Email_Data!A:A,Email_Data!C:C,"Organic",0)</f>
        <v>0</v>
      </c>
      <c r="N1944">
        <f>_xlfn.XLOOKUP(Table1[[#This Row],[Filmmaker_ID]],Email_Data!$A:$A,Email_Data!$G:$G,"Not Found")</f>
        <v>13</v>
      </c>
    </row>
    <row r="1945" spans="1:14" x14ac:dyDescent="0.3">
      <c r="A1945" t="s">
        <v>4223</v>
      </c>
      <c r="B1945" t="s">
        <v>470</v>
      </c>
      <c r="C1945" t="s">
        <v>6290</v>
      </c>
      <c r="D1945" t="s">
        <v>6315</v>
      </c>
      <c r="E1945" t="str">
        <f t="shared" si="150"/>
        <v>Nigeria</v>
      </c>
      <c r="F1945" s="1">
        <f t="shared" si="151"/>
        <v>50</v>
      </c>
      <c r="G1945">
        <v>0</v>
      </c>
      <c r="H1945" s="1">
        <f t="shared" si="152"/>
        <v>50</v>
      </c>
      <c r="I1945" s="3">
        <v>45889</v>
      </c>
      <c r="J1945" s="3" t="str">
        <f t="shared" si="153"/>
        <v>Wed</v>
      </c>
      <c r="K1945" s="2">
        <v>0.55833333333333335</v>
      </c>
      <c r="L1945">
        <f t="shared" si="154"/>
        <v>13</v>
      </c>
      <c r="M1945">
        <f>_xlfn.XLOOKUP(B1945,Email_Data!A:A,Email_Data!C:C,"Organic",0)</f>
        <v>0</v>
      </c>
      <c r="N1945">
        <f>_xlfn.XLOOKUP(Table1[[#This Row],[Filmmaker_ID]],Email_Data!$A:$A,Email_Data!$G:$G,"Not Found")</f>
        <v>16</v>
      </c>
    </row>
    <row r="1946" spans="1:14" x14ac:dyDescent="0.3">
      <c r="A1946" t="s">
        <v>4224</v>
      </c>
      <c r="B1946" t="s">
        <v>419</v>
      </c>
      <c r="C1946" t="s">
        <v>6289</v>
      </c>
      <c r="D1946" t="s">
        <v>6307</v>
      </c>
      <c r="E1946" t="str">
        <f t="shared" si="150"/>
        <v>Brazil</v>
      </c>
      <c r="F1946" s="1">
        <f t="shared" si="151"/>
        <v>50</v>
      </c>
      <c r="G1946">
        <v>0.2</v>
      </c>
      <c r="H1946" s="1">
        <f t="shared" si="152"/>
        <v>40</v>
      </c>
      <c r="I1946" s="3">
        <v>45858</v>
      </c>
      <c r="J1946" s="3" t="str">
        <f t="shared" si="153"/>
        <v>Sun</v>
      </c>
      <c r="K1946" s="2">
        <v>0.73888888888888893</v>
      </c>
      <c r="L1946">
        <f t="shared" si="154"/>
        <v>17</v>
      </c>
      <c r="M1946">
        <f>_xlfn.XLOOKUP(B1946,Email_Data!A:A,Email_Data!C:C,"Organic",0)</f>
        <v>0</v>
      </c>
      <c r="N1946">
        <f>_xlfn.XLOOKUP(Table1[[#This Row],[Filmmaker_ID]],Email_Data!$A:$A,Email_Data!$G:$G,"Not Found")</f>
        <v>13</v>
      </c>
    </row>
    <row r="1947" spans="1:14" x14ac:dyDescent="0.3">
      <c r="A1947" t="s">
        <v>4225</v>
      </c>
      <c r="B1947" t="s">
        <v>1431</v>
      </c>
      <c r="C1947" t="s">
        <v>6288</v>
      </c>
      <c r="D1947" t="s">
        <v>6295</v>
      </c>
      <c r="E1947" t="str">
        <f t="shared" si="150"/>
        <v>United States</v>
      </c>
      <c r="F1947" s="1">
        <f t="shared" si="151"/>
        <v>70</v>
      </c>
      <c r="G1947">
        <v>0.2</v>
      </c>
      <c r="H1947" s="1">
        <f t="shared" si="152"/>
        <v>56</v>
      </c>
      <c r="I1947" s="3">
        <v>45856</v>
      </c>
      <c r="J1947" s="3" t="str">
        <f t="shared" si="153"/>
        <v>Fri</v>
      </c>
      <c r="K1947" s="2">
        <v>0.72847222222222219</v>
      </c>
      <c r="L1947">
        <f t="shared" si="154"/>
        <v>17</v>
      </c>
      <c r="M1947">
        <f>_xlfn.XLOOKUP(B1947,Email_Data!A:A,Email_Data!C:C,"Organic",0)</f>
        <v>0</v>
      </c>
      <c r="N1947">
        <f>_xlfn.XLOOKUP(Table1[[#This Row],[Filmmaker_ID]],Email_Data!$A:$A,Email_Data!$G:$G,"Not Found")</f>
        <v>12</v>
      </c>
    </row>
    <row r="1948" spans="1:14" x14ac:dyDescent="0.3">
      <c r="A1948" t="s">
        <v>4226</v>
      </c>
      <c r="B1948" t="s">
        <v>1465</v>
      </c>
      <c r="C1948" t="s">
        <v>6286</v>
      </c>
      <c r="D1948" t="s">
        <v>6303</v>
      </c>
      <c r="E1948" t="str">
        <f t="shared" si="150"/>
        <v>Canada</v>
      </c>
      <c r="F1948" s="1">
        <f t="shared" si="151"/>
        <v>50</v>
      </c>
      <c r="G1948">
        <v>0</v>
      </c>
      <c r="H1948" s="1">
        <f t="shared" si="152"/>
        <v>50</v>
      </c>
      <c r="I1948" s="3">
        <v>45850</v>
      </c>
      <c r="J1948" s="3" t="str">
        <f t="shared" si="153"/>
        <v>Sat</v>
      </c>
      <c r="K1948" s="2">
        <v>0.46875</v>
      </c>
      <c r="L1948">
        <f t="shared" si="154"/>
        <v>11</v>
      </c>
      <c r="M1948">
        <f>_xlfn.XLOOKUP(B1948,Email_Data!A:A,Email_Data!C:C,"Organic",0)</f>
        <v>1</v>
      </c>
      <c r="N1948">
        <f>_xlfn.XLOOKUP(Table1[[#This Row],[Filmmaker_ID]],Email_Data!$A:$A,Email_Data!$G:$G,"Not Found")</f>
        <v>12</v>
      </c>
    </row>
    <row r="1949" spans="1:14" x14ac:dyDescent="0.3">
      <c r="A1949" t="s">
        <v>4227</v>
      </c>
      <c r="B1949" t="s">
        <v>1397</v>
      </c>
      <c r="C1949" t="s">
        <v>6284</v>
      </c>
      <c r="D1949" t="s">
        <v>6315</v>
      </c>
      <c r="E1949" t="str">
        <f t="shared" si="150"/>
        <v>Nigeria</v>
      </c>
      <c r="F1949" s="1">
        <f t="shared" si="151"/>
        <v>50</v>
      </c>
      <c r="G1949">
        <v>0.3</v>
      </c>
      <c r="H1949" s="1">
        <f t="shared" si="152"/>
        <v>35</v>
      </c>
      <c r="I1949" s="3">
        <v>45847</v>
      </c>
      <c r="J1949" s="3" t="str">
        <f t="shared" si="153"/>
        <v>Wed</v>
      </c>
      <c r="K1949" s="2">
        <v>0.40555555555555556</v>
      </c>
      <c r="L1949">
        <f t="shared" si="154"/>
        <v>9</v>
      </c>
      <c r="M1949" t="str">
        <f>_xlfn.XLOOKUP(B1949,Email_Data!A:A,Email_Data!C:C,"Organic",0)</f>
        <v>Organic</v>
      </c>
      <c r="N1949" t="str">
        <f>_xlfn.XLOOKUP(Table1[[#This Row],[Filmmaker_ID]],Email_Data!$A:$A,Email_Data!$G:$G,"Not Found")</f>
        <v>Not Found</v>
      </c>
    </row>
    <row r="1950" spans="1:14" x14ac:dyDescent="0.3">
      <c r="A1950" t="s">
        <v>4228</v>
      </c>
      <c r="B1950" t="s">
        <v>737</v>
      </c>
      <c r="C1950" t="s">
        <v>6290</v>
      </c>
      <c r="D1950" t="s">
        <v>6297</v>
      </c>
      <c r="E1950" t="str">
        <f t="shared" si="150"/>
        <v>India</v>
      </c>
      <c r="F1950" s="1">
        <f t="shared" si="151"/>
        <v>50</v>
      </c>
      <c r="G1950">
        <v>0.3</v>
      </c>
      <c r="H1950" s="1">
        <f t="shared" si="152"/>
        <v>35</v>
      </c>
      <c r="I1950" s="3">
        <v>45850</v>
      </c>
      <c r="J1950" s="3" t="str">
        <f t="shared" si="153"/>
        <v>Sat</v>
      </c>
      <c r="K1950" s="2">
        <v>0.68333333333333335</v>
      </c>
      <c r="L1950">
        <f t="shared" si="154"/>
        <v>16</v>
      </c>
      <c r="M1950">
        <f>_xlfn.XLOOKUP(B1950,Email_Data!A:A,Email_Data!C:C,"Organic",0)</f>
        <v>0</v>
      </c>
      <c r="N1950">
        <f>_xlfn.XLOOKUP(Table1[[#This Row],[Filmmaker_ID]],Email_Data!$A:$A,Email_Data!$G:$G,"Not Found")</f>
        <v>19</v>
      </c>
    </row>
    <row r="1951" spans="1:14" x14ac:dyDescent="0.3">
      <c r="A1951" t="s">
        <v>4229</v>
      </c>
      <c r="B1951" t="s">
        <v>413</v>
      </c>
      <c r="C1951" t="s">
        <v>6292</v>
      </c>
      <c r="D1951" t="s">
        <v>6297</v>
      </c>
      <c r="E1951" t="str">
        <f t="shared" si="150"/>
        <v>India</v>
      </c>
      <c r="F1951" s="1">
        <f t="shared" si="151"/>
        <v>80</v>
      </c>
      <c r="G1951">
        <v>0.3</v>
      </c>
      <c r="H1951" s="1">
        <f t="shared" si="152"/>
        <v>56</v>
      </c>
      <c r="I1951" s="3">
        <v>45873</v>
      </c>
      <c r="J1951" s="3" t="str">
        <f t="shared" si="153"/>
        <v>Mon</v>
      </c>
      <c r="K1951" s="2">
        <v>0.40902777777777777</v>
      </c>
      <c r="L1951">
        <f t="shared" si="154"/>
        <v>9</v>
      </c>
      <c r="M1951" t="str">
        <f>_xlfn.XLOOKUP(B1951,Email_Data!A:A,Email_Data!C:C,"Organic",0)</f>
        <v>Organic</v>
      </c>
      <c r="N1951" t="str">
        <f>_xlfn.XLOOKUP(Table1[[#This Row],[Filmmaker_ID]],Email_Data!$A:$A,Email_Data!$G:$G,"Not Found")</f>
        <v>Not Found</v>
      </c>
    </row>
    <row r="1952" spans="1:14" x14ac:dyDescent="0.3">
      <c r="A1952" t="s">
        <v>4230</v>
      </c>
      <c r="B1952" t="s">
        <v>1193</v>
      </c>
      <c r="C1952" t="s">
        <v>6283</v>
      </c>
      <c r="D1952" t="s">
        <v>6303</v>
      </c>
      <c r="E1952" t="str">
        <f t="shared" si="150"/>
        <v>Canada</v>
      </c>
      <c r="F1952" s="1">
        <f t="shared" si="151"/>
        <v>80</v>
      </c>
      <c r="G1952">
        <v>0.4</v>
      </c>
      <c r="H1952" s="1">
        <f t="shared" si="152"/>
        <v>48</v>
      </c>
      <c r="I1952" s="3">
        <v>45840</v>
      </c>
      <c r="J1952" s="3" t="str">
        <f t="shared" si="153"/>
        <v>Wed</v>
      </c>
      <c r="K1952" s="2">
        <v>0.56319444444444444</v>
      </c>
      <c r="L1952">
        <f t="shared" si="154"/>
        <v>13</v>
      </c>
      <c r="M1952">
        <f>_xlfn.XLOOKUP(B1952,Email_Data!A:A,Email_Data!C:C,"Organic",0)</f>
        <v>0</v>
      </c>
      <c r="N1952">
        <f>_xlfn.XLOOKUP(Table1[[#This Row],[Filmmaker_ID]],Email_Data!$A:$A,Email_Data!$G:$G,"Not Found")</f>
        <v>17</v>
      </c>
    </row>
    <row r="1953" spans="1:14" x14ac:dyDescent="0.3">
      <c r="A1953" t="s">
        <v>4231</v>
      </c>
      <c r="B1953" t="s">
        <v>1116</v>
      </c>
      <c r="C1953" t="s">
        <v>6285</v>
      </c>
      <c r="D1953" t="s">
        <v>6309</v>
      </c>
      <c r="E1953" t="str">
        <f t="shared" si="150"/>
        <v>France</v>
      </c>
      <c r="F1953" s="1">
        <f t="shared" si="151"/>
        <v>50</v>
      </c>
      <c r="G1953">
        <v>0.2</v>
      </c>
      <c r="H1953" s="1">
        <f t="shared" si="152"/>
        <v>40</v>
      </c>
      <c r="I1953" s="3">
        <v>45878</v>
      </c>
      <c r="J1953" s="3" t="str">
        <f t="shared" si="153"/>
        <v>Sat</v>
      </c>
      <c r="K1953" s="2">
        <v>0.68888888888888888</v>
      </c>
      <c r="L1953">
        <f t="shared" si="154"/>
        <v>16</v>
      </c>
      <c r="M1953" t="str">
        <f>_xlfn.XLOOKUP(B1953,Email_Data!A:A,Email_Data!C:C,"Organic",0)</f>
        <v>Organic</v>
      </c>
      <c r="N1953" t="str">
        <f>_xlfn.XLOOKUP(Table1[[#This Row],[Filmmaker_ID]],Email_Data!$A:$A,Email_Data!$G:$G,"Not Found")</f>
        <v>Not Found</v>
      </c>
    </row>
    <row r="1954" spans="1:14" x14ac:dyDescent="0.3">
      <c r="A1954" t="s">
        <v>4232</v>
      </c>
      <c r="B1954" t="s">
        <v>1186</v>
      </c>
      <c r="C1954" t="s">
        <v>6282</v>
      </c>
      <c r="D1954" t="s">
        <v>6297</v>
      </c>
      <c r="E1954" t="str">
        <f t="shared" si="150"/>
        <v>India</v>
      </c>
      <c r="F1954" s="1">
        <f t="shared" si="151"/>
        <v>70</v>
      </c>
      <c r="G1954">
        <v>0.1</v>
      </c>
      <c r="H1954" s="1">
        <f t="shared" si="152"/>
        <v>63</v>
      </c>
      <c r="I1954" s="3">
        <v>45875</v>
      </c>
      <c r="J1954" s="3" t="str">
        <f t="shared" si="153"/>
        <v>Wed</v>
      </c>
      <c r="K1954" s="2">
        <v>0.58125000000000004</v>
      </c>
      <c r="L1954">
        <f t="shared" si="154"/>
        <v>13</v>
      </c>
      <c r="M1954">
        <f>_xlfn.XLOOKUP(B1954,Email_Data!A:A,Email_Data!C:C,"Organic",0)</f>
        <v>1</v>
      </c>
      <c r="N1954">
        <f>_xlfn.XLOOKUP(Table1[[#This Row],[Filmmaker_ID]],Email_Data!$A:$A,Email_Data!$G:$G,"Not Found")</f>
        <v>16</v>
      </c>
    </row>
    <row r="1955" spans="1:14" x14ac:dyDescent="0.3">
      <c r="A1955" t="s">
        <v>4233</v>
      </c>
      <c r="B1955" t="s">
        <v>1466</v>
      </c>
      <c r="C1955" t="s">
        <v>6289</v>
      </c>
      <c r="D1955" t="s">
        <v>6295</v>
      </c>
      <c r="E1955" t="str">
        <f t="shared" si="150"/>
        <v>United States</v>
      </c>
      <c r="F1955" s="1">
        <f t="shared" si="151"/>
        <v>50</v>
      </c>
      <c r="G1955">
        <v>0.4</v>
      </c>
      <c r="H1955" s="1">
        <f t="shared" si="152"/>
        <v>30</v>
      </c>
      <c r="I1955" s="3">
        <v>45856</v>
      </c>
      <c r="J1955" s="3" t="str">
        <f t="shared" si="153"/>
        <v>Fri</v>
      </c>
      <c r="K1955" s="2">
        <v>0.52083333333333337</v>
      </c>
      <c r="L1955">
        <f t="shared" si="154"/>
        <v>12</v>
      </c>
      <c r="M1955">
        <f>_xlfn.XLOOKUP(B1955,Email_Data!A:A,Email_Data!C:C,"Organic",0)</f>
        <v>1</v>
      </c>
      <c r="N1955">
        <f>_xlfn.XLOOKUP(Table1[[#This Row],[Filmmaker_ID]],Email_Data!$A:$A,Email_Data!$G:$G,"Not Found")</f>
        <v>18</v>
      </c>
    </row>
    <row r="1956" spans="1:14" x14ac:dyDescent="0.3">
      <c r="A1956" t="s">
        <v>4234</v>
      </c>
      <c r="B1956" t="s">
        <v>271</v>
      </c>
      <c r="C1956" t="s">
        <v>6283</v>
      </c>
      <c r="D1956" t="s">
        <v>6301</v>
      </c>
      <c r="E1956" t="str">
        <f t="shared" si="150"/>
        <v>Germany</v>
      </c>
      <c r="F1956" s="1">
        <f t="shared" si="151"/>
        <v>80</v>
      </c>
      <c r="G1956">
        <v>0.2</v>
      </c>
      <c r="H1956" s="1">
        <f t="shared" si="152"/>
        <v>64</v>
      </c>
      <c r="I1956" s="3">
        <v>45889</v>
      </c>
      <c r="J1956" s="3" t="str">
        <f t="shared" si="153"/>
        <v>Wed</v>
      </c>
      <c r="K1956" s="2">
        <v>0.43194444444444446</v>
      </c>
      <c r="L1956">
        <f t="shared" si="154"/>
        <v>10</v>
      </c>
      <c r="M1956">
        <f>_xlfn.XLOOKUP(B1956,Email_Data!A:A,Email_Data!C:C,"Organic",0)</f>
        <v>0</v>
      </c>
      <c r="N1956">
        <f>_xlfn.XLOOKUP(Table1[[#This Row],[Filmmaker_ID]],Email_Data!$A:$A,Email_Data!$G:$G,"Not Found")</f>
        <v>11</v>
      </c>
    </row>
    <row r="1957" spans="1:14" x14ac:dyDescent="0.3">
      <c r="A1957" t="s">
        <v>4235</v>
      </c>
      <c r="B1957" t="s">
        <v>387</v>
      </c>
      <c r="C1957" t="s">
        <v>6292</v>
      </c>
      <c r="D1957" t="s">
        <v>6297</v>
      </c>
      <c r="E1957" t="str">
        <f t="shared" si="150"/>
        <v>India</v>
      </c>
      <c r="F1957" s="1">
        <f t="shared" si="151"/>
        <v>80</v>
      </c>
      <c r="G1957">
        <v>0.3</v>
      </c>
      <c r="H1957" s="1">
        <f t="shared" si="152"/>
        <v>56</v>
      </c>
      <c r="I1957" s="3">
        <v>45857</v>
      </c>
      <c r="J1957" s="3" t="str">
        <f t="shared" si="153"/>
        <v>Sat</v>
      </c>
      <c r="K1957" s="2">
        <v>0.45</v>
      </c>
      <c r="L1957">
        <f t="shared" si="154"/>
        <v>10</v>
      </c>
      <c r="M1957">
        <f>_xlfn.XLOOKUP(B1957,Email_Data!A:A,Email_Data!C:C,"Organic",0)</f>
        <v>1</v>
      </c>
      <c r="N1957">
        <f>_xlfn.XLOOKUP(Table1[[#This Row],[Filmmaker_ID]],Email_Data!$A:$A,Email_Data!$G:$G,"Not Found")</f>
        <v>15</v>
      </c>
    </row>
    <row r="1958" spans="1:14" x14ac:dyDescent="0.3">
      <c r="A1958" t="s">
        <v>4236</v>
      </c>
      <c r="B1958" t="s">
        <v>1467</v>
      </c>
      <c r="C1958" t="s">
        <v>6287</v>
      </c>
      <c r="D1958" t="s">
        <v>6307</v>
      </c>
      <c r="E1958" t="str">
        <f t="shared" si="150"/>
        <v>Brazil</v>
      </c>
      <c r="F1958" s="1">
        <f t="shared" si="151"/>
        <v>50</v>
      </c>
      <c r="G1958">
        <v>0.2</v>
      </c>
      <c r="H1958" s="1">
        <f t="shared" si="152"/>
        <v>40</v>
      </c>
      <c r="I1958" s="3">
        <v>45877</v>
      </c>
      <c r="J1958" s="3" t="str">
        <f t="shared" si="153"/>
        <v>Fri</v>
      </c>
      <c r="K1958" s="2">
        <v>0.49930555555555556</v>
      </c>
      <c r="L1958">
        <f t="shared" si="154"/>
        <v>11</v>
      </c>
      <c r="M1958" t="str">
        <f>_xlfn.XLOOKUP(B1958,Email_Data!A:A,Email_Data!C:C,"Organic",0)</f>
        <v>Organic</v>
      </c>
      <c r="N1958" t="str">
        <f>_xlfn.XLOOKUP(Table1[[#This Row],[Filmmaker_ID]],Email_Data!$A:$A,Email_Data!$G:$G,"Not Found")</f>
        <v>Not Found</v>
      </c>
    </row>
    <row r="1959" spans="1:14" x14ac:dyDescent="0.3">
      <c r="A1959" t="s">
        <v>4237</v>
      </c>
      <c r="B1959" t="s">
        <v>1191</v>
      </c>
      <c r="C1959" t="s">
        <v>6283</v>
      </c>
      <c r="D1959" t="s">
        <v>6299</v>
      </c>
      <c r="E1959" t="str">
        <f t="shared" si="150"/>
        <v>United Kingdom</v>
      </c>
      <c r="F1959" s="1">
        <f t="shared" si="151"/>
        <v>80</v>
      </c>
      <c r="G1959">
        <v>0</v>
      </c>
      <c r="H1959" s="1">
        <f t="shared" si="152"/>
        <v>80</v>
      </c>
      <c r="I1959" s="3">
        <v>45888</v>
      </c>
      <c r="J1959" s="3" t="str">
        <f t="shared" si="153"/>
        <v>Tue</v>
      </c>
      <c r="K1959" s="2">
        <v>0.38680555555555557</v>
      </c>
      <c r="L1959">
        <f t="shared" si="154"/>
        <v>9</v>
      </c>
      <c r="M1959">
        <f>_xlfn.XLOOKUP(B1959,Email_Data!A:A,Email_Data!C:C,"Organic",0)</f>
        <v>0</v>
      </c>
      <c r="N1959">
        <f>_xlfn.XLOOKUP(Table1[[#This Row],[Filmmaker_ID]],Email_Data!$A:$A,Email_Data!$G:$G,"Not Found")</f>
        <v>14</v>
      </c>
    </row>
    <row r="1960" spans="1:14" x14ac:dyDescent="0.3">
      <c r="A1960" t="s">
        <v>4238</v>
      </c>
      <c r="B1960" t="s">
        <v>1468</v>
      </c>
      <c r="C1960" t="s">
        <v>6292</v>
      </c>
      <c r="D1960" t="s">
        <v>6295</v>
      </c>
      <c r="E1960" t="str">
        <f t="shared" si="150"/>
        <v>United States</v>
      </c>
      <c r="F1960" s="1">
        <f t="shared" si="151"/>
        <v>80</v>
      </c>
      <c r="G1960">
        <v>0.2</v>
      </c>
      <c r="H1960" s="1">
        <f t="shared" si="152"/>
        <v>64</v>
      </c>
      <c r="I1960" s="3">
        <v>45867</v>
      </c>
      <c r="J1960" s="3" t="str">
        <f t="shared" si="153"/>
        <v>Tue</v>
      </c>
      <c r="K1960" s="2">
        <v>0.50624999999999998</v>
      </c>
      <c r="L1960">
        <f t="shared" si="154"/>
        <v>12</v>
      </c>
      <c r="M1960">
        <f>_xlfn.XLOOKUP(B1960,Email_Data!A:A,Email_Data!C:C,"Organic",0)</f>
        <v>0</v>
      </c>
      <c r="N1960">
        <f>_xlfn.XLOOKUP(Table1[[#This Row],[Filmmaker_ID]],Email_Data!$A:$A,Email_Data!$G:$G,"Not Found")</f>
        <v>14</v>
      </c>
    </row>
    <row r="1961" spans="1:14" x14ac:dyDescent="0.3">
      <c r="A1961" t="s">
        <v>4239</v>
      </c>
      <c r="B1961" t="s">
        <v>147</v>
      </c>
      <c r="C1961" t="s">
        <v>6288</v>
      </c>
      <c r="D1961" t="s">
        <v>6295</v>
      </c>
      <c r="E1961" t="str">
        <f t="shared" si="150"/>
        <v>United States</v>
      </c>
      <c r="F1961" s="1">
        <f t="shared" si="151"/>
        <v>70</v>
      </c>
      <c r="G1961">
        <v>0.3</v>
      </c>
      <c r="H1961" s="1">
        <f t="shared" si="152"/>
        <v>49</v>
      </c>
      <c r="I1961" s="3">
        <v>45886</v>
      </c>
      <c r="J1961" s="3" t="str">
        <f t="shared" si="153"/>
        <v>Sun</v>
      </c>
      <c r="K1961" s="2">
        <v>0.43472222222222223</v>
      </c>
      <c r="L1961">
        <f t="shared" si="154"/>
        <v>10</v>
      </c>
      <c r="M1961" t="str">
        <f>_xlfn.XLOOKUP(B1961,Email_Data!A:A,Email_Data!C:C,"Organic",0)</f>
        <v>Organic</v>
      </c>
      <c r="N1961" t="str">
        <f>_xlfn.XLOOKUP(Table1[[#This Row],[Filmmaker_ID]],Email_Data!$A:$A,Email_Data!$G:$G,"Not Found")</f>
        <v>Not Found</v>
      </c>
    </row>
    <row r="1962" spans="1:14" x14ac:dyDescent="0.3">
      <c r="A1962" t="s">
        <v>4240</v>
      </c>
      <c r="B1962" t="s">
        <v>1058</v>
      </c>
      <c r="C1962" t="s">
        <v>6282</v>
      </c>
      <c r="D1962" t="s">
        <v>6303</v>
      </c>
      <c r="E1962" t="str">
        <f t="shared" si="150"/>
        <v>Canada</v>
      </c>
      <c r="F1962" s="1">
        <f t="shared" si="151"/>
        <v>70</v>
      </c>
      <c r="G1962">
        <v>0.2</v>
      </c>
      <c r="H1962" s="1">
        <f t="shared" si="152"/>
        <v>56</v>
      </c>
      <c r="I1962" s="3">
        <v>45888</v>
      </c>
      <c r="J1962" s="3" t="str">
        <f t="shared" si="153"/>
        <v>Tue</v>
      </c>
      <c r="K1962" s="2">
        <v>0.60902777777777772</v>
      </c>
      <c r="L1962">
        <f t="shared" si="154"/>
        <v>14</v>
      </c>
      <c r="M1962">
        <f>_xlfn.XLOOKUP(B1962,Email_Data!A:A,Email_Data!C:C,"Organic",0)</f>
        <v>0</v>
      </c>
      <c r="N1962">
        <f>_xlfn.XLOOKUP(Table1[[#This Row],[Filmmaker_ID]],Email_Data!$A:$A,Email_Data!$G:$G,"Not Found")</f>
        <v>7</v>
      </c>
    </row>
    <row r="1963" spans="1:14" x14ac:dyDescent="0.3">
      <c r="A1963" t="s">
        <v>4241</v>
      </c>
      <c r="B1963" t="s">
        <v>1469</v>
      </c>
      <c r="C1963" t="s">
        <v>6284</v>
      </c>
      <c r="D1963" t="s">
        <v>6313</v>
      </c>
      <c r="E1963" t="str">
        <f t="shared" si="150"/>
        <v>South Korea</v>
      </c>
      <c r="F1963" s="1">
        <f t="shared" si="151"/>
        <v>50</v>
      </c>
      <c r="G1963">
        <v>0.4</v>
      </c>
      <c r="H1963" s="1">
        <f t="shared" si="152"/>
        <v>30</v>
      </c>
      <c r="I1963" s="3">
        <v>45858</v>
      </c>
      <c r="J1963" s="3" t="str">
        <f t="shared" si="153"/>
        <v>Sun</v>
      </c>
      <c r="K1963" s="2">
        <v>0.47708333333333336</v>
      </c>
      <c r="L1963">
        <f t="shared" si="154"/>
        <v>11</v>
      </c>
      <c r="M1963">
        <f>_xlfn.XLOOKUP(B1963,Email_Data!A:A,Email_Data!C:C,"Organic",0)</f>
        <v>1</v>
      </c>
      <c r="N1963">
        <f>_xlfn.XLOOKUP(Table1[[#This Row],[Filmmaker_ID]],Email_Data!$A:$A,Email_Data!$G:$G,"Not Found")</f>
        <v>14</v>
      </c>
    </row>
    <row r="1964" spans="1:14" x14ac:dyDescent="0.3">
      <c r="A1964" t="s">
        <v>4242</v>
      </c>
      <c r="B1964" t="s">
        <v>1337</v>
      </c>
      <c r="C1964" t="s">
        <v>6289</v>
      </c>
      <c r="D1964" t="s">
        <v>6295</v>
      </c>
      <c r="E1964" t="str">
        <f t="shared" si="150"/>
        <v>United States</v>
      </c>
      <c r="F1964" s="1">
        <f t="shared" si="151"/>
        <v>50</v>
      </c>
      <c r="G1964">
        <v>0.2</v>
      </c>
      <c r="H1964" s="1">
        <f t="shared" si="152"/>
        <v>40</v>
      </c>
      <c r="I1964" s="3">
        <v>45839</v>
      </c>
      <c r="J1964" s="3" t="str">
        <f t="shared" si="153"/>
        <v>Tue</v>
      </c>
      <c r="K1964" s="2">
        <v>0.5541666666666667</v>
      </c>
      <c r="L1964">
        <f t="shared" si="154"/>
        <v>13</v>
      </c>
      <c r="M1964">
        <f>_xlfn.XLOOKUP(B1964,Email_Data!A:A,Email_Data!C:C,"Organic",0)</f>
        <v>0</v>
      </c>
      <c r="N1964">
        <f>_xlfn.XLOOKUP(Table1[[#This Row],[Filmmaker_ID]],Email_Data!$A:$A,Email_Data!$G:$G,"Not Found")</f>
        <v>7</v>
      </c>
    </row>
    <row r="1965" spans="1:14" x14ac:dyDescent="0.3">
      <c r="A1965" t="s">
        <v>4243</v>
      </c>
      <c r="B1965" t="s">
        <v>1470</v>
      </c>
      <c r="C1965" t="s">
        <v>6290</v>
      </c>
      <c r="D1965" t="s">
        <v>6311</v>
      </c>
      <c r="E1965" t="str">
        <f t="shared" si="150"/>
        <v>Mexico</v>
      </c>
      <c r="F1965" s="1">
        <f t="shared" si="151"/>
        <v>50</v>
      </c>
      <c r="G1965">
        <v>0</v>
      </c>
      <c r="H1965" s="1">
        <f t="shared" si="152"/>
        <v>50</v>
      </c>
      <c r="I1965" s="3">
        <v>45884</v>
      </c>
      <c r="J1965" s="3" t="str">
        <f t="shared" si="153"/>
        <v>Fri</v>
      </c>
      <c r="K1965" s="2">
        <v>0.4513888888888889</v>
      </c>
      <c r="L1965">
        <f t="shared" si="154"/>
        <v>10</v>
      </c>
      <c r="M1965">
        <f>_xlfn.XLOOKUP(B1965,Email_Data!A:A,Email_Data!C:C,"Organic",0)</f>
        <v>0</v>
      </c>
      <c r="N1965">
        <f>_xlfn.XLOOKUP(Table1[[#This Row],[Filmmaker_ID]],Email_Data!$A:$A,Email_Data!$G:$G,"Not Found")</f>
        <v>7</v>
      </c>
    </row>
    <row r="1966" spans="1:14" x14ac:dyDescent="0.3">
      <c r="A1966" t="s">
        <v>4244</v>
      </c>
      <c r="B1966" t="s">
        <v>1471</v>
      </c>
      <c r="C1966" t="s">
        <v>6286</v>
      </c>
      <c r="D1966" t="s">
        <v>6317</v>
      </c>
      <c r="E1966" t="str">
        <f t="shared" si="150"/>
        <v>Others</v>
      </c>
      <c r="F1966" s="1">
        <f t="shared" si="151"/>
        <v>50</v>
      </c>
      <c r="G1966">
        <v>0</v>
      </c>
      <c r="H1966" s="1">
        <f t="shared" si="152"/>
        <v>50</v>
      </c>
      <c r="I1966" s="3">
        <v>45891</v>
      </c>
      <c r="J1966" s="3" t="str">
        <f t="shared" si="153"/>
        <v>Fri</v>
      </c>
      <c r="K1966" s="2">
        <v>0.62430555555555556</v>
      </c>
      <c r="L1966">
        <f t="shared" si="154"/>
        <v>14</v>
      </c>
      <c r="M1966">
        <f>_xlfn.XLOOKUP(B1966,Email_Data!A:A,Email_Data!C:C,"Organic",0)</f>
        <v>0</v>
      </c>
      <c r="N1966">
        <f>_xlfn.XLOOKUP(Table1[[#This Row],[Filmmaker_ID]],Email_Data!$A:$A,Email_Data!$G:$G,"Not Found")</f>
        <v>16</v>
      </c>
    </row>
    <row r="1967" spans="1:14" x14ac:dyDescent="0.3">
      <c r="A1967" t="s">
        <v>4245</v>
      </c>
      <c r="B1967" t="s">
        <v>1472</v>
      </c>
      <c r="C1967" t="s">
        <v>6281</v>
      </c>
      <c r="D1967" t="s">
        <v>6295</v>
      </c>
      <c r="E1967" t="str">
        <f t="shared" si="150"/>
        <v>United States</v>
      </c>
      <c r="F1967" s="1">
        <f t="shared" si="151"/>
        <v>70</v>
      </c>
      <c r="G1967">
        <v>0.3</v>
      </c>
      <c r="H1967" s="1">
        <f t="shared" si="152"/>
        <v>49</v>
      </c>
      <c r="I1967" s="3">
        <v>45848</v>
      </c>
      <c r="J1967" s="3" t="str">
        <f t="shared" si="153"/>
        <v>Thu</v>
      </c>
      <c r="K1967" s="2">
        <v>0.68125000000000002</v>
      </c>
      <c r="L1967">
        <f t="shared" si="154"/>
        <v>16</v>
      </c>
      <c r="M1967">
        <f>_xlfn.XLOOKUP(B1967,Email_Data!A:A,Email_Data!C:C,"Organic",0)</f>
        <v>0</v>
      </c>
      <c r="N1967">
        <f>_xlfn.XLOOKUP(Table1[[#This Row],[Filmmaker_ID]],Email_Data!$A:$A,Email_Data!$G:$G,"Not Found")</f>
        <v>13</v>
      </c>
    </row>
    <row r="1968" spans="1:14" x14ac:dyDescent="0.3">
      <c r="A1968" t="s">
        <v>4246</v>
      </c>
      <c r="B1968" t="s">
        <v>1473</v>
      </c>
      <c r="C1968" t="s">
        <v>6288</v>
      </c>
      <c r="D1968" t="s">
        <v>6307</v>
      </c>
      <c r="E1968" t="str">
        <f t="shared" si="150"/>
        <v>Brazil</v>
      </c>
      <c r="F1968" s="1">
        <f t="shared" si="151"/>
        <v>70</v>
      </c>
      <c r="G1968">
        <v>0.1</v>
      </c>
      <c r="H1968" s="1">
        <f t="shared" si="152"/>
        <v>63</v>
      </c>
      <c r="I1968" s="3">
        <v>45876</v>
      </c>
      <c r="J1968" s="3" t="str">
        <f t="shared" si="153"/>
        <v>Thu</v>
      </c>
      <c r="K1968" s="2">
        <v>0.50694444444444442</v>
      </c>
      <c r="L1968">
        <f t="shared" si="154"/>
        <v>12</v>
      </c>
      <c r="M1968">
        <f>_xlfn.XLOOKUP(B1968,Email_Data!A:A,Email_Data!C:C,"Organic",0)</f>
        <v>0</v>
      </c>
      <c r="N1968">
        <f>_xlfn.XLOOKUP(Table1[[#This Row],[Filmmaker_ID]],Email_Data!$A:$A,Email_Data!$G:$G,"Not Found")</f>
        <v>13</v>
      </c>
    </row>
    <row r="1969" spans="1:14" x14ac:dyDescent="0.3">
      <c r="A1969" t="s">
        <v>4247</v>
      </c>
      <c r="B1969" t="s">
        <v>252</v>
      </c>
      <c r="C1969" t="s">
        <v>6292</v>
      </c>
      <c r="D1969" t="s">
        <v>6307</v>
      </c>
      <c r="E1969" t="str">
        <f t="shared" si="150"/>
        <v>Brazil</v>
      </c>
      <c r="F1969" s="1">
        <f t="shared" si="151"/>
        <v>80</v>
      </c>
      <c r="G1969">
        <v>0</v>
      </c>
      <c r="H1969" s="1">
        <f t="shared" si="152"/>
        <v>80</v>
      </c>
      <c r="I1969" s="3">
        <v>45848</v>
      </c>
      <c r="J1969" s="3" t="str">
        <f t="shared" si="153"/>
        <v>Thu</v>
      </c>
      <c r="K1969" s="2">
        <v>0.51944444444444449</v>
      </c>
      <c r="L1969">
        <f t="shared" si="154"/>
        <v>12</v>
      </c>
      <c r="M1969">
        <f>_xlfn.XLOOKUP(B1969,Email_Data!A:A,Email_Data!C:C,"Organic",0)</f>
        <v>1</v>
      </c>
      <c r="N1969">
        <f>_xlfn.XLOOKUP(Table1[[#This Row],[Filmmaker_ID]],Email_Data!$A:$A,Email_Data!$G:$G,"Not Found")</f>
        <v>17</v>
      </c>
    </row>
    <row r="1970" spans="1:14" x14ac:dyDescent="0.3">
      <c r="A1970" t="s">
        <v>4248</v>
      </c>
      <c r="B1970" t="s">
        <v>1474</v>
      </c>
      <c r="C1970" t="s">
        <v>6286</v>
      </c>
      <c r="D1970" t="s">
        <v>6305</v>
      </c>
      <c r="E1970" t="str">
        <f t="shared" si="150"/>
        <v>Australia</v>
      </c>
      <c r="F1970" s="1">
        <f t="shared" si="151"/>
        <v>50</v>
      </c>
      <c r="G1970">
        <v>0.3</v>
      </c>
      <c r="H1970" s="1">
        <f t="shared" si="152"/>
        <v>35</v>
      </c>
      <c r="I1970" s="3">
        <v>45869</v>
      </c>
      <c r="J1970" s="3" t="str">
        <f t="shared" si="153"/>
        <v>Thu</v>
      </c>
      <c r="K1970" s="2">
        <v>0.53333333333333333</v>
      </c>
      <c r="L1970">
        <f t="shared" si="154"/>
        <v>12</v>
      </c>
      <c r="M1970" t="str">
        <f>_xlfn.XLOOKUP(B1970,Email_Data!A:A,Email_Data!C:C,"Organic",0)</f>
        <v>Organic</v>
      </c>
      <c r="N1970" t="str">
        <f>_xlfn.XLOOKUP(Table1[[#This Row],[Filmmaker_ID]],Email_Data!$A:$A,Email_Data!$G:$G,"Not Found")</f>
        <v>Not Found</v>
      </c>
    </row>
    <row r="1971" spans="1:14" x14ac:dyDescent="0.3">
      <c r="A1971" t="s">
        <v>4249</v>
      </c>
      <c r="B1971" t="s">
        <v>1475</v>
      </c>
      <c r="C1971" t="s">
        <v>6289</v>
      </c>
      <c r="D1971" t="s">
        <v>6297</v>
      </c>
      <c r="E1971" t="str">
        <f t="shared" si="150"/>
        <v>India</v>
      </c>
      <c r="F1971" s="1">
        <f t="shared" si="151"/>
        <v>50</v>
      </c>
      <c r="G1971">
        <v>0.1</v>
      </c>
      <c r="H1971" s="1">
        <f t="shared" si="152"/>
        <v>45</v>
      </c>
      <c r="I1971" s="3">
        <v>45893</v>
      </c>
      <c r="J1971" s="3" t="str">
        <f t="shared" si="153"/>
        <v>Sun</v>
      </c>
      <c r="K1971" s="2">
        <v>0.54236111111111107</v>
      </c>
      <c r="L1971">
        <f t="shared" si="154"/>
        <v>13</v>
      </c>
      <c r="M1971">
        <f>_xlfn.XLOOKUP(B1971,Email_Data!A:A,Email_Data!C:C,"Organic",0)</f>
        <v>0</v>
      </c>
      <c r="N1971">
        <f>_xlfn.XLOOKUP(Table1[[#This Row],[Filmmaker_ID]],Email_Data!$A:$A,Email_Data!$G:$G,"Not Found")</f>
        <v>14</v>
      </c>
    </row>
    <row r="1972" spans="1:14" x14ac:dyDescent="0.3">
      <c r="A1972" t="s">
        <v>4250</v>
      </c>
      <c r="B1972" t="s">
        <v>1162</v>
      </c>
      <c r="C1972" t="s">
        <v>6283</v>
      </c>
      <c r="D1972" t="s">
        <v>6299</v>
      </c>
      <c r="E1972" t="str">
        <f t="shared" si="150"/>
        <v>United Kingdom</v>
      </c>
      <c r="F1972" s="1">
        <f t="shared" si="151"/>
        <v>80</v>
      </c>
      <c r="G1972">
        <v>0.3</v>
      </c>
      <c r="H1972" s="1">
        <f t="shared" si="152"/>
        <v>56</v>
      </c>
      <c r="I1972" s="3">
        <v>45892</v>
      </c>
      <c r="J1972" s="3" t="str">
        <f t="shared" si="153"/>
        <v>Sat</v>
      </c>
      <c r="K1972" s="2">
        <v>0.59444444444444444</v>
      </c>
      <c r="L1972">
        <f t="shared" si="154"/>
        <v>14</v>
      </c>
      <c r="M1972">
        <f>_xlfn.XLOOKUP(B1972,Email_Data!A:A,Email_Data!C:C,"Organic",0)</f>
        <v>0</v>
      </c>
      <c r="N1972">
        <f>_xlfn.XLOOKUP(Table1[[#This Row],[Filmmaker_ID]],Email_Data!$A:$A,Email_Data!$G:$G,"Not Found")</f>
        <v>16</v>
      </c>
    </row>
    <row r="1973" spans="1:14" x14ac:dyDescent="0.3">
      <c r="A1973" t="s">
        <v>4251</v>
      </c>
      <c r="B1973" t="s">
        <v>1476</v>
      </c>
      <c r="C1973" t="s">
        <v>6281</v>
      </c>
      <c r="D1973" t="s">
        <v>6303</v>
      </c>
      <c r="E1973" t="str">
        <f t="shared" si="150"/>
        <v>Canada</v>
      </c>
      <c r="F1973" s="1">
        <f t="shared" si="151"/>
        <v>70</v>
      </c>
      <c r="G1973">
        <v>0.3</v>
      </c>
      <c r="H1973" s="1">
        <f t="shared" si="152"/>
        <v>49</v>
      </c>
      <c r="I1973" s="3">
        <v>45893</v>
      </c>
      <c r="J1973" s="3" t="str">
        <f t="shared" si="153"/>
        <v>Sun</v>
      </c>
      <c r="K1973" s="2">
        <v>0.58819444444444446</v>
      </c>
      <c r="L1973">
        <f t="shared" si="154"/>
        <v>14</v>
      </c>
      <c r="M1973">
        <f>_xlfn.XLOOKUP(B1973,Email_Data!A:A,Email_Data!C:C,"Organic",0)</f>
        <v>0</v>
      </c>
      <c r="N1973">
        <f>_xlfn.XLOOKUP(Table1[[#This Row],[Filmmaker_ID]],Email_Data!$A:$A,Email_Data!$G:$G,"Not Found")</f>
        <v>8</v>
      </c>
    </row>
    <row r="1974" spans="1:14" x14ac:dyDescent="0.3">
      <c r="A1974" t="s">
        <v>4252</v>
      </c>
      <c r="B1974" t="s">
        <v>1477</v>
      </c>
      <c r="C1974" t="s">
        <v>6286</v>
      </c>
      <c r="D1974" t="s">
        <v>6301</v>
      </c>
      <c r="E1974" t="str">
        <f t="shared" si="150"/>
        <v>Germany</v>
      </c>
      <c r="F1974" s="1">
        <f t="shared" si="151"/>
        <v>50</v>
      </c>
      <c r="G1974">
        <v>0.2</v>
      </c>
      <c r="H1974" s="1">
        <f t="shared" si="152"/>
        <v>40</v>
      </c>
      <c r="I1974" s="3">
        <v>45881</v>
      </c>
      <c r="J1974" s="3" t="str">
        <f t="shared" si="153"/>
        <v>Tue</v>
      </c>
      <c r="K1974" s="2">
        <v>0.61875000000000002</v>
      </c>
      <c r="L1974">
        <f t="shared" si="154"/>
        <v>14</v>
      </c>
      <c r="M1974">
        <f>_xlfn.XLOOKUP(B1974,Email_Data!A:A,Email_Data!C:C,"Organic",0)</f>
        <v>0</v>
      </c>
      <c r="N1974">
        <f>_xlfn.XLOOKUP(Table1[[#This Row],[Filmmaker_ID]],Email_Data!$A:$A,Email_Data!$G:$G,"Not Found")</f>
        <v>17</v>
      </c>
    </row>
    <row r="1975" spans="1:14" x14ac:dyDescent="0.3">
      <c r="A1975" t="s">
        <v>4253</v>
      </c>
      <c r="B1975" t="s">
        <v>1478</v>
      </c>
      <c r="C1975" t="s">
        <v>6281</v>
      </c>
      <c r="D1975" t="s">
        <v>6301</v>
      </c>
      <c r="E1975" t="str">
        <f t="shared" si="150"/>
        <v>Germany</v>
      </c>
      <c r="F1975" s="1">
        <f t="shared" si="151"/>
        <v>70</v>
      </c>
      <c r="G1975">
        <v>0.2</v>
      </c>
      <c r="H1975" s="1">
        <f t="shared" si="152"/>
        <v>56</v>
      </c>
      <c r="I1975" s="3">
        <v>45868</v>
      </c>
      <c r="J1975" s="3" t="str">
        <f t="shared" si="153"/>
        <v>Wed</v>
      </c>
      <c r="K1975" s="2">
        <v>0.59097222222222223</v>
      </c>
      <c r="L1975">
        <f t="shared" si="154"/>
        <v>14</v>
      </c>
      <c r="M1975" t="str">
        <f>_xlfn.XLOOKUP(B1975,Email_Data!A:A,Email_Data!C:C,"Organic",0)</f>
        <v>Organic</v>
      </c>
      <c r="N1975" t="str">
        <f>_xlfn.XLOOKUP(Table1[[#This Row],[Filmmaker_ID]],Email_Data!$A:$A,Email_Data!$G:$G,"Not Found")</f>
        <v>Not Found</v>
      </c>
    </row>
    <row r="1976" spans="1:14" x14ac:dyDescent="0.3">
      <c r="A1976" t="s">
        <v>4254</v>
      </c>
      <c r="B1976" t="s">
        <v>195</v>
      </c>
      <c r="C1976" t="s">
        <v>6289</v>
      </c>
      <c r="D1976" t="s">
        <v>6299</v>
      </c>
      <c r="E1976" t="str">
        <f t="shared" si="150"/>
        <v>United Kingdom</v>
      </c>
      <c r="F1976" s="1">
        <f t="shared" si="151"/>
        <v>50</v>
      </c>
      <c r="G1976">
        <v>0.3</v>
      </c>
      <c r="H1976" s="1">
        <f t="shared" si="152"/>
        <v>35</v>
      </c>
      <c r="I1976" s="3">
        <v>45865</v>
      </c>
      <c r="J1976" s="3" t="str">
        <f t="shared" si="153"/>
        <v>Sun</v>
      </c>
      <c r="K1976" s="2">
        <v>0.50694444444444442</v>
      </c>
      <c r="L1976">
        <f t="shared" si="154"/>
        <v>12</v>
      </c>
      <c r="M1976">
        <f>_xlfn.XLOOKUP(B1976,Email_Data!A:A,Email_Data!C:C,"Organic",0)</f>
        <v>0</v>
      </c>
      <c r="N1976">
        <f>_xlfn.XLOOKUP(Table1[[#This Row],[Filmmaker_ID]],Email_Data!$A:$A,Email_Data!$G:$G,"Not Found")</f>
        <v>16</v>
      </c>
    </row>
    <row r="1977" spans="1:14" x14ac:dyDescent="0.3">
      <c r="A1977" t="s">
        <v>4255</v>
      </c>
      <c r="B1977" t="s">
        <v>1479</v>
      </c>
      <c r="C1977" t="s">
        <v>6289</v>
      </c>
      <c r="D1977" t="s">
        <v>6297</v>
      </c>
      <c r="E1977" t="str">
        <f t="shared" si="150"/>
        <v>India</v>
      </c>
      <c r="F1977" s="1">
        <f t="shared" si="151"/>
        <v>50</v>
      </c>
      <c r="G1977">
        <v>0</v>
      </c>
      <c r="H1977" s="1">
        <f t="shared" si="152"/>
        <v>50</v>
      </c>
      <c r="I1977" s="3">
        <v>45855</v>
      </c>
      <c r="J1977" s="3" t="str">
        <f t="shared" si="153"/>
        <v>Thu</v>
      </c>
      <c r="K1977" s="2">
        <v>0.74791666666666667</v>
      </c>
      <c r="L1977">
        <f t="shared" si="154"/>
        <v>17</v>
      </c>
      <c r="M1977" t="str">
        <f>_xlfn.XLOOKUP(B1977,Email_Data!A:A,Email_Data!C:C,"Organic",0)</f>
        <v>Organic</v>
      </c>
      <c r="N1977" t="str">
        <f>_xlfn.XLOOKUP(Table1[[#This Row],[Filmmaker_ID]],Email_Data!$A:$A,Email_Data!$G:$G,"Not Found")</f>
        <v>Not Found</v>
      </c>
    </row>
    <row r="1978" spans="1:14" x14ac:dyDescent="0.3">
      <c r="A1978" t="s">
        <v>4256</v>
      </c>
      <c r="B1978" t="s">
        <v>119</v>
      </c>
      <c r="C1978" t="s">
        <v>6282</v>
      </c>
      <c r="D1978" t="s">
        <v>6307</v>
      </c>
      <c r="E1978" t="str">
        <f t="shared" si="150"/>
        <v>Brazil</v>
      </c>
      <c r="F1978" s="1">
        <f t="shared" si="151"/>
        <v>70</v>
      </c>
      <c r="G1978">
        <v>0.1</v>
      </c>
      <c r="H1978" s="1">
        <f t="shared" si="152"/>
        <v>63</v>
      </c>
      <c r="I1978" s="3">
        <v>45882</v>
      </c>
      <c r="J1978" s="3" t="str">
        <f t="shared" si="153"/>
        <v>Wed</v>
      </c>
      <c r="K1978" s="2">
        <v>0.66041666666666665</v>
      </c>
      <c r="L1978">
        <f t="shared" si="154"/>
        <v>15</v>
      </c>
      <c r="M1978" t="str">
        <f>_xlfn.XLOOKUP(B1978,Email_Data!A:A,Email_Data!C:C,"Organic",0)</f>
        <v>Organic</v>
      </c>
      <c r="N1978" t="str">
        <f>_xlfn.XLOOKUP(Table1[[#This Row],[Filmmaker_ID]],Email_Data!$A:$A,Email_Data!$G:$G,"Not Found")</f>
        <v>Not Found</v>
      </c>
    </row>
    <row r="1979" spans="1:14" x14ac:dyDescent="0.3">
      <c r="A1979" t="s">
        <v>4257</v>
      </c>
      <c r="B1979" t="s">
        <v>332</v>
      </c>
      <c r="C1979" t="s">
        <v>6283</v>
      </c>
      <c r="D1979" t="s">
        <v>6307</v>
      </c>
      <c r="E1979" t="str">
        <f t="shared" si="150"/>
        <v>Brazil</v>
      </c>
      <c r="F1979" s="1">
        <f t="shared" si="151"/>
        <v>80</v>
      </c>
      <c r="G1979">
        <v>0.4</v>
      </c>
      <c r="H1979" s="1">
        <f t="shared" si="152"/>
        <v>48</v>
      </c>
      <c r="I1979" s="3">
        <v>45841</v>
      </c>
      <c r="J1979" s="3" t="str">
        <f t="shared" si="153"/>
        <v>Thu</v>
      </c>
      <c r="K1979" s="2">
        <v>0.4</v>
      </c>
      <c r="L1979">
        <f t="shared" si="154"/>
        <v>9</v>
      </c>
      <c r="M1979" t="str">
        <f>_xlfn.XLOOKUP(B1979,Email_Data!A:A,Email_Data!C:C,"Organic",0)</f>
        <v>Organic</v>
      </c>
      <c r="N1979" t="str">
        <f>_xlfn.XLOOKUP(Table1[[#This Row],[Filmmaker_ID]],Email_Data!$A:$A,Email_Data!$G:$G,"Not Found")</f>
        <v>Not Found</v>
      </c>
    </row>
    <row r="1980" spans="1:14" x14ac:dyDescent="0.3">
      <c r="A1980" t="s">
        <v>4258</v>
      </c>
      <c r="B1980" t="s">
        <v>659</v>
      </c>
      <c r="C1980" t="s">
        <v>6289</v>
      </c>
      <c r="D1980" t="s">
        <v>6307</v>
      </c>
      <c r="E1980" t="str">
        <f t="shared" si="150"/>
        <v>Brazil</v>
      </c>
      <c r="F1980" s="1">
        <f t="shared" si="151"/>
        <v>50</v>
      </c>
      <c r="G1980">
        <v>0.3</v>
      </c>
      <c r="H1980" s="1">
        <f t="shared" si="152"/>
        <v>35</v>
      </c>
      <c r="I1980" s="3">
        <v>45885</v>
      </c>
      <c r="J1980" s="3" t="str">
        <f t="shared" si="153"/>
        <v>Sat</v>
      </c>
      <c r="K1980" s="2">
        <v>0.43125000000000002</v>
      </c>
      <c r="L1980">
        <f t="shared" si="154"/>
        <v>10</v>
      </c>
      <c r="M1980">
        <f>_xlfn.XLOOKUP(B1980,Email_Data!A:A,Email_Data!C:C,"Organic",0)</f>
        <v>0</v>
      </c>
      <c r="N1980">
        <f>_xlfn.XLOOKUP(Table1[[#This Row],[Filmmaker_ID]],Email_Data!$A:$A,Email_Data!$G:$G,"Not Found")</f>
        <v>17</v>
      </c>
    </row>
    <row r="1981" spans="1:14" x14ac:dyDescent="0.3">
      <c r="A1981" t="s">
        <v>4259</v>
      </c>
      <c r="B1981" t="s">
        <v>986</v>
      </c>
      <c r="C1981" t="s">
        <v>6286</v>
      </c>
      <c r="D1981" t="s">
        <v>6295</v>
      </c>
      <c r="E1981" t="str">
        <f t="shared" si="150"/>
        <v>United States</v>
      </c>
      <c r="F1981" s="1">
        <f t="shared" si="151"/>
        <v>50</v>
      </c>
      <c r="G1981">
        <v>0</v>
      </c>
      <c r="H1981" s="1">
        <f t="shared" si="152"/>
        <v>50</v>
      </c>
      <c r="I1981" s="3">
        <v>45839</v>
      </c>
      <c r="J1981" s="3" t="str">
        <f t="shared" si="153"/>
        <v>Tue</v>
      </c>
      <c r="K1981" s="2">
        <v>0.52569444444444446</v>
      </c>
      <c r="L1981">
        <f t="shared" si="154"/>
        <v>12</v>
      </c>
      <c r="M1981">
        <f>_xlfn.XLOOKUP(B1981,Email_Data!A:A,Email_Data!C:C,"Organic",0)</f>
        <v>0</v>
      </c>
      <c r="N1981">
        <f>_xlfn.XLOOKUP(Table1[[#This Row],[Filmmaker_ID]],Email_Data!$A:$A,Email_Data!$G:$G,"Not Found")</f>
        <v>7</v>
      </c>
    </row>
    <row r="1982" spans="1:14" x14ac:dyDescent="0.3">
      <c r="A1982" t="s">
        <v>4260</v>
      </c>
      <c r="B1982" t="s">
        <v>1480</v>
      </c>
      <c r="C1982" t="s">
        <v>6292</v>
      </c>
      <c r="D1982" t="s">
        <v>6317</v>
      </c>
      <c r="E1982" t="str">
        <f t="shared" si="150"/>
        <v>Others</v>
      </c>
      <c r="F1982" s="1">
        <f t="shared" si="151"/>
        <v>80</v>
      </c>
      <c r="G1982">
        <v>0</v>
      </c>
      <c r="H1982" s="1">
        <f t="shared" si="152"/>
        <v>80</v>
      </c>
      <c r="I1982" s="3">
        <v>45868</v>
      </c>
      <c r="J1982" s="3" t="str">
        <f t="shared" si="153"/>
        <v>Wed</v>
      </c>
      <c r="K1982" s="2">
        <v>0.63263888888888886</v>
      </c>
      <c r="L1982">
        <f t="shared" si="154"/>
        <v>15</v>
      </c>
      <c r="M1982">
        <f>_xlfn.XLOOKUP(B1982,Email_Data!A:A,Email_Data!C:C,"Organic",0)</f>
        <v>0</v>
      </c>
      <c r="N1982">
        <f>_xlfn.XLOOKUP(Table1[[#This Row],[Filmmaker_ID]],Email_Data!$A:$A,Email_Data!$G:$G,"Not Found")</f>
        <v>14</v>
      </c>
    </row>
    <row r="1983" spans="1:14" x14ac:dyDescent="0.3">
      <c r="A1983" t="s">
        <v>4261</v>
      </c>
      <c r="B1983" t="s">
        <v>1481</v>
      </c>
      <c r="C1983" t="s">
        <v>6289</v>
      </c>
      <c r="D1983" t="s">
        <v>6297</v>
      </c>
      <c r="E1983" t="str">
        <f t="shared" si="150"/>
        <v>India</v>
      </c>
      <c r="F1983" s="1">
        <f t="shared" si="151"/>
        <v>50</v>
      </c>
      <c r="G1983">
        <v>0.3</v>
      </c>
      <c r="H1983" s="1">
        <f t="shared" si="152"/>
        <v>35</v>
      </c>
      <c r="I1983" s="3">
        <v>45894</v>
      </c>
      <c r="J1983" s="3" t="str">
        <f t="shared" si="153"/>
        <v>Mon</v>
      </c>
      <c r="K1983" s="2">
        <v>0.74236111111111114</v>
      </c>
      <c r="L1983">
        <f t="shared" si="154"/>
        <v>17</v>
      </c>
      <c r="M1983">
        <f>_xlfn.XLOOKUP(B1983,Email_Data!A:A,Email_Data!C:C,"Organic",0)</f>
        <v>0</v>
      </c>
      <c r="N1983">
        <f>_xlfn.XLOOKUP(Table1[[#This Row],[Filmmaker_ID]],Email_Data!$A:$A,Email_Data!$G:$G,"Not Found")</f>
        <v>14</v>
      </c>
    </row>
    <row r="1984" spans="1:14" x14ac:dyDescent="0.3">
      <c r="A1984" t="s">
        <v>4262</v>
      </c>
      <c r="B1984" t="s">
        <v>1482</v>
      </c>
      <c r="C1984" t="s">
        <v>6288</v>
      </c>
      <c r="D1984" t="s">
        <v>6299</v>
      </c>
      <c r="E1984" t="str">
        <f t="shared" si="150"/>
        <v>United Kingdom</v>
      </c>
      <c r="F1984" s="1">
        <f t="shared" si="151"/>
        <v>70</v>
      </c>
      <c r="G1984">
        <v>0.2</v>
      </c>
      <c r="H1984" s="1">
        <f t="shared" si="152"/>
        <v>56</v>
      </c>
      <c r="I1984" s="3">
        <v>45896</v>
      </c>
      <c r="J1984" s="3" t="str">
        <f t="shared" si="153"/>
        <v>Wed</v>
      </c>
      <c r="K1984" s="2">
        <v>0.44236111111111109</v>
      </c>
      <c r="L1984">
        <f t="shared" si="154"/>
        <v>10</v>
      </c>
      <c r="M1984">
        <f>_xlfn.XLOOKUP(B1984,Email_Data!A:A,Email_Data!C:C,"Organic",0)</f>
        <v>1</v>
      </c>
      <c r="N1984">
        <f>_xlfn.XLOOKUP(Table1[[#This Row],[Filmmaker_ID]],Email_Data!$A:$A,Email_Data!$G:$G,"Not Found")</f>
        <v>11</v>
      </c>
    </row>
    <row r="1985" spans="1:14" x14ac:dyDescent="0.3">
      <c r="A1985" t="s">
        <v>4263</v>
      </c>
      <c r="B1985" t="s">
        <v>1483</v>
      </c>
      <c r="C1985" t="s">
        <v>6287</v>
      </c>
      <c r="D1985" t="s">
        <v>6315</v>
      </c>
      <c r="E1985" t="str">
        <f t="shared" si="150"/>
        <v>Nigeria</v>
      </c>
      <c r="F1985" s="1">
        <f t="shared" si="151"/>
        <v>50</v>
      </c>
      <c r="G1985">
        <v>0.2</v>
      </c>
      <c r="H1985" s="1">
        <f t="shared" si="152"/>
        <v>40</v>
      </c>
      <c r="I1985" s="3">
        <v>45870</v>
      </c>
      <c r="J1985" s="3" t="str">
        <f t="shared" si="153"/>
        <v>Fri</v>
      </c>
      <c r="K1985" s="2">
        <v>0.52083333333333337</v>
      </c>
      <c r="L1985">
        <f t="shared" si="154"/>
        <v>12</v>
      </c>
      <c r="M1985" t="str">
        <f>_xlfn.XLOOKUP(B1985,Email_Data!A:A,Email_Data!C:C,"Organic",0)</f>
        <v>Organic</v>
      </c>
      <c r="N1985" t="str">
        <f>_xlfn.XLOOKUP(Table1[[#This Row],[Filmmaker_ID]],Email_Data!$A:$A,Email_Data!$G:$G,"Not Found")</f>
        <v>Not Found</v>
      </c>
    </row>
    <row r="1986" spans="1:14" x14ac:dyDescent="0.3">
      <c r="A1986" t="s">
        <v>4264</v>
      </c>
      <c r="B1986" t="s">
        <v>1484</v>
      </c>
      <c r="C1986" t="s">
        <v>6286</v>
      </c>
      <c r="D1986" t="s">
        <v>6295</v>
      </c>
      <c r="E1986" t="str">
        <f t="shared" ref="E1986:E2049" si="155">VLOOKUP(D1986,CODECHECK,2,FALSE)</f>
        <v>United States</v>
      </c>
      <c r="F1986" s="1">
        <f t="shared" ref="F1986:F2049" si="156">VLOOKUP(C1986,Pricelist,2,FALSE)</f>
        <v>50</v>
      </c>
      <c r="G1986">
        <v>0.3</v>
      </c>
      <c r="H1986" s="1">
        <f t="shared" ref="H1986:H2049" si="157">F1986-(G1986*F1986)</f>
        <v>35</v>
      </c>
      <c r="I1986" s="3">
        <v>45851</v>
      </c>
      <c r="J1986" s="3" t="str">
        <f t="shared" ref="J1986:J2049" si="158">TEXT(I1986,"ddd")</f>
        <v>Sun</v>
      </c>
      <c r="K1986" s="2">
        <v>0.60902777777777772</v>
      </c>
      <c r="L1986">
        <f t="shared" ref="L1986:L2049" si="159">HOUR(K1986)</f>
        <v>14</v>
      </c>
      <c r="M1986" t="str">
        <f>_xlfn.XLOOKUP(B1986,Email_Data!A:A,Email_Data!C:C,"Organic",0)</f>
        <v>Organic</v>
      </c>
      <c r="N1986" t="str">
        <f>_xlfn.XLOOKUP(Table1[[#This Row],[Filmmaker_ID]],Email_Data!$A:$A,Email_Data!$G:$G,"Not Found")</f>
        <v>Not Found</v>
      </c>
    </row>
    <row r="1987" spans="1:14" x14ac:dyDescent="0.3">
      <c r="A1987" t="s">
        <v>4265</v>
      </c>
      <c r="B1987" t="s">
        <v>1485</v>
      </c>
      <c r="C1987" t="s">
        <v>6285</v>
      </c>
      <c r="D1987" t="s">
        <v>6295</v>
      </c>
      <c r="E1987" t="str">
        <f t="shared" si="155"/>
        <v>United States</v>
      </c>
      <c r="F1987" s="1">
        <f t="shared" si="156"/>
        <v>50</v>
      </c>
      <c r="G1987">
        <v>0.3</v>
      </c>
      <c r="H1987" s="1">
        <f t="shared" si="157"/>
        <v>35</v>
      </c>
      <c r="I1987" s="3">
        <v>45883</v>
      </c>
      <c r="J1987" s="3" t="str">
        <f t="shared" si="158"/>
        <v>Thu</v>
      </c>
      <c r="K1987" s="2">
        <v>0.58819444444444446</v>
      </c>
      <c r="L1987">
        <f t="shared" si="159"/>
        <v>14</v>
      </c>
      <c r="M1987" t="str">
        <f>_xlfn.XLOOKUP(B1987,Email_Data!A:A,Email_Data!C:C,"Organic",0)</f>
        <v>Organic</v>
      </c>
      <c r="N1987" t="str">
        <f>_xlfn.XLOOKUP(Table1[[#This Row],[Filmmaker_ID]],Email_Data!$A:$A,Email_Data!$G:$G,"Not Found")</f>
        <v>Not Found</v>
      </c>
    </row>
    <row r="1988" spans="1:14" x14ac:dyDescent="0.3">
      <c r="A1988" t="s">
        <v>4266</v>
      </c>
      <c r="B1988" t="s">
        <v>1486</v>
      </c>
      <c r="C1988" t="s">
        <v>6284</v>
      </c>
      <c r="D1988" t="s">
        <v>6307</v>
      </c>
      <c r="E1988" t="str">
        <f t="shared" si="155"/>
        <v>Brazil</v>
      </c>
      <c r="F1988" s="1">
        <f t="shared" si="156"/>
        <v>50</v>
      </c>
      <c r="G1988">
        <v>0.3</v>
      </c>
      <c r="H1988" s="1">
        <f t="shared" si="157"/>
        <v>35</v>
      </c>
      <c r="I1988" s="3">
        <v>45858</v>
      </c>
      <c r="J1988" s="3" t="str">
        <f t="shared" si="158"/>
        <v>Sun</v>
      </c>
      <c r="K1988" s="2">
        <v>0.59861111111111109</v>
      </c>
      <c r="L1988">
        <f t="shared" si="159"/>
        <v>14</v>
      </c>
      <c r="M1988">
        <f>_xlfn.XLOOKUP(B1988,Email_Data!A:A,Email_Data!C:C,"Organic",0)</f>
        <v>0</v>
      </c>
      <c r="N1988">
        <f>_xlfn.XLOOKUP(Table1[[#This Row],[Filmmaker_ID]],Email_Data!$A:$A,Email_Data!$G:$G,"Not Found")</f>
        <v>17</v>
      </c>
    </row>
    <row r="1989" spans="1:14" x14ac:dyDescent="0.3">
      <c r="A1989" t="s">
        <v>4267</v>
      </c>
      <c r="B1989" t="s">
        <v>1487</v>
      </c>
      <c r="C1989" t="s">
        <v>6282</v>
      </c>
      <c r="D1989" t="s">
        <v>6295</v>
      </c>
      <c r="E1989" t="str">
        <f t="shared" si="155"/>
        <v>United States</v>
      </c>
      <c r="F1989" s="1">
        <f t="shared" si="156"/>
        <v>70</v>
      </c>
      <c r="G1989">
        <v>0</v>
      </c>
      <c r="H1989" s="1">
        <f t="shared" si="157"/>
        <v>70</v>
      </c>
      <c r="I1989" s="3">
        <v>45859</v>
      </c>
      <c r="J1989" s="3" t="str">
        <f t="shared" si="158"/>
        <v>Mon</v>
      </c>
      <c r="K1989" s="2">
        <v>0.74305555555555558</v>
      </c>
      <c r="L1989">
        <f t="shared" si="159"/>
        <v>17</v>
      </c>
      <c r="M1989">
        <f>_xlfn.XLOOKUP(B1989,Email_Data!A:A,Email_Data!C:C,"Organic",0)</f>
        <v>1</v>
      </c>
      <c r="N1989">
        <f>_xlfn.XLOOKUP(Table1[[#This Row],[Filmmaker_ID]],Email_Data!$A:$A,Email_Data!$G:$G,"Not Found")</f>
        <v>12</v>
      </c>
    </row>
    <row r="1990" spans="1:14" x14ac:dyDescent="0.3">
      <c r="A1990" t="s">
        <v>4268</v>
      </c>
      <c r="B1990" t="s">
        <v>945</v>
      </c>
      <c r="C1990" t="s">
        <v>6289</v>
      </c>
      <c r="D1990" t="s">
        <v>6311</v>
      </c>
      <c r="E1990" t="str">
        <f t="shared" si="155"/>
        <v>Mexico</v>
      </c>
      <c r="F1990" s="1">
        <f t="shared" si="156"/>
        <v>50</v>
      </c>
      <c r="G1990">
        <v>0.1</v>
      </c>
      <c r="H1990" s="1">
        <f t="shared" si="157"/>
        <v>45</v>
      </c>
      <c r="I1990" s="3">
        <v>45840</v>
      </c>
      <c r="J1990" s="3" t="str">
        <f t="shared" si="158"/>
        <v>Wed</v>
      </c>
      <c r="K1990" s="2">
        <v>0.52500000000000002</v>
      </c>
      <c r="L1990">
        <f t="shared" si="159"/>
        <v>12</v>
      </c>
      <c r="M1990">
        <f>_xlfn.XLOOKUP(B1990,Email_Data!A:A,Email_Data!C:C,"Organic",0)</f>
        <v>0</v>
      </c>
      <c r="N1990">
        <f>_xlfn.XLOOKUP(Table1[[#This Row],[Filmmaker_ID]],Email_Data!$A:$A,Email_Data!$G:$G,"Not Found")</f>
        <v>17</v>
      </c>
    </row>
    <row r="1991" spans="1:14" x14ac:dyDescent="0.3">
      <c r="A1991" t="s">
        <v>4269</v>
      </c>
      <c r="B1991" t="s">
        <v>230</v>
      </c>
      <c r="C1991" t="s">
        <v>6285</v>
      </c>
      <c r="D1991" t="s">
        <v>6297</v>
      </c>
      <c r="E1991" t="str">
        <f t="shared" si="155"/>
        <v>India</v>
      </c>
      <c r="F1991" s="1">
        <f t="shared" si="156"/>
        <v>50</v>
      </c>
      <c r="G1991">
        <v>0</v>
      </c>
      <c r="H1991" s="1">
        <f t="shared" si="157"/>
        <v>50</v>
      </c>
      <c r="I1991" s="3">
        <v>45863</v>
      </c>
      <c r="J1991" s="3" t="str">
        <f t="shared" si="158"/>
        <v>Fri</v>
      </c>
      <c r="K1991" s="2">
        <v>0.70833333333333337</v>
      </c>
      <c r="L1991">
        <f t="shared" si="159"/>
        <v>17</v>
      </c>
      <c r="M1991">
        <f>_xlfn.XLOOKUP(B1991,Email_Data!A:A,Email_Data!C:C,"Organic",0)</f>
        <v>0</v>
      </c>
      <c r="N1991">
        <f>_xlfn.XLOOKUP(Table1[[#This Row],[Filmmaker_ID]],Email_Data!$A:$A,Email_Data!$G:$G,"Not Found")</f>
        <v>13</v>
      </c>
    </row>
    <row r="1992" spans="1:14" x14ac:dyDescent="0.3">
      <c r="A1992" t="s">
        <v>4270</v>
      </c>
      <c r="B1992" t="s">
        <v>1488</v>
      </c>
      <c r="C1992" t="s">
        <v>6291</v>
      </c>
      <c r="D1992" t="s">
        <v>6297</v>
      </c>
      <c r="E1992" t="str">
        <f t="shared" si="155"/>
        <v>India</v>
      </c>
      <c r="F1992" s="1">
        <f t="shared" si="156"/>
        <v>50</v>
      </c>
      <c r="G1992">
        <v>0</v>
      </c>
      <c r="H1992" s="1">
        <f t="shared" si="157"/>
        <v>50</v>
      </c>
      <c r="I1992" s="3">
        <v>45858</v>
      </c>
      <c r="J1992" s="3" t="str">
        <f t="shared" si="158"/>
        <v>Sun</v>
      </c>
      <c r="K1992" s="2">
        <v>0.6958333333333333</v>
      </c>
      <c r="L1992">
        <f t="shared" si="159"/>
        <v>16</v>
      </c>
      <c r="M1992">
        <f>_xlfn.XLOOKUP(B1992,Email_Data!A:A,Email_Data!C:C,"Organic",0)</f>
        <v>0</v>
      </c>
      <c r="N1992">
        <f>_xlfn.XLOOKUP(Table1[[#This Row],[Filmmaker_ID]],Email_Data!$A:$A,Email_Data!$G:$G,"Not Found")</f>
        <v>14</v>
      </c>
    </row>
    <row r="1993" spans="1:14" x14ac:dyDescent="0.3">
      <c r="A1993" t="s">
        <v>4271</v>
      </c>
      <c r="B1993" t="s">
        <v>1489</v>
      </c>
      <c r="C1993" t="s">
        <v>6281</v>
      </c>
      <c r="D1993" t="s">
        <v>6295</v>
      </c>
      <c r="E1993" t="str">
        <f t="shared" si="155"/>
        <v>United States</v>
      </c>
      <c r="F1993" s="1">
        <f t="shared" si="156"/>
        <v>70</v>
      </c>
      <c r="G1993">
        <v>0.4</v>
      </c>
      <c r="H1993" s="1">
        <f t="shared" si="157"/>
        <v>42</v>
      </c>
      <c r="I1993" s="3">
        <v>45849</v>
      </c>
      <c r="J1993" s="3" t="str">
        <f t="shared" si="158"/>
        <v>Fri</v>
      </c>
      <c r="K1993" s="2">
        <v>0.53819444444444442</v>
      </c>
      <c r="L1993">
        <f t="shared" si="159"/>
        <v>12</v>
      </c>
      <c r="M1993">
        <f>_xlfn.XLOOKUP(B1993,Email_Data!A:A,Email_Data!C:C,"Organic",0)</f>
        <v>0</v>
      </c>
      <c r="N1993">
        <f>_xlfn.XLOOKUP(Table1[[#This Row],[Filmmaker_ID]],Email_Data!$A:$A,Email_Data!$G:$G,"Not Found")</f>
        <v>16</v>
      </c>
    </row>
    <row r="1994" spans="1:14" x14ac:dyDescent="0.3">
      <c r="A1994" t="s">
        <v>4272</v>
      </c>
      <c r="B1994" t="s">
        <v>1490</v>
      </c>
      <c r="C1994" t="s">
        <v>6292</v>
      </c>
      <c r="D1994" t="s">
        <v>6301</v>
      </c>
      <c r="E1994" t="str">
        <f t="shared" si="155"/>
        <v>Germany</v>
      </c>
      <c r="F1994" s="1">
        <f t="shared" si="156"/>
        <v>80</v>
      </c>
      <c r="G1994">
        <v>0.3</v>
      </c>
      <c r="H1994" s="1">
        <f t="shared" si="157"/>
        <v>56</v>
      </c>
      <c r="I1994" s="3">
        <v>45875</v>
      </c>
      <c r="J1994" s="3" t="str">
        <f t="shared" si="158"/>
        <v>Wed</v>
      </c>
      <c r="K1994" s="2">
        <v>0.51388888888888884</v>
      </c>
      <c r="L1994">
        <f t="shared" si="159"/>
        <v>12</v>
      </c>
      <c r="M1994" t="str">
        <f>_xlfn.XLOOKUP(B1994,Email_Data!A:A,Email_Data!C:C,"Organic",0)</f>
        <v>Organic</v>
      </c>
      <c r="N1994" t="str">
        <f>_xlfn.XLOOKUP(Table1[[#This Row],[Filmmaker_ID]],Email_Data!$A:$A,Email_Data!$G:$G,"Not Found")</f>
        <v>Not Found</v>
      </c>
    </row>
    <row r="1995" spans="1:14" x14ac:dyDescent="0.3">
      <c r="A1995" t="s">
        <v>4273</v>
      </c>
      <c r="B1995" t="s">
        <v>479</v>
      </c>
      <c r="C1995" t="s">
        <v>6290</v>
      </c>
      <c r="D1995" t="s">
        <v>6295</v>
      </c>
      <c r="E1995" t="str">
        <f t="shared" si="155"/>
        <v>United States</v>
      </c>
      <c r="F1995" s="1">
        <f t="shared" si="156"/>
        <v>50</v>
      </c>
      <c r="G1995">
        <v>0</v>
      </c>
      <c r="H1995" s="1">
        <f t="shared" si="157"/>
        <v>50</v>
      </c>
      <c r="I1995" s="3">
        <v>45852</v>
      </c>
      <c r="J1995" s="3" t="str">
        <f t="shared" si="158"/>
        <v>Mon</v>
      </c>
      <c r="K1995" s="2">
        <v>0.60069444444444442</v>
      </c>
      <c r="L1995">
        <f t="shared" si="159"/>
        <v>14</v>
      </c>
      <c r="M1995">
        <f>_xlfn.XLOOKUP(B1995,Email_Data!A:A,Email_Data!C:C,"Organic",0)</f>
        <v>0</v>
      </c>
      <c r="N1995">
        <f>_xlfn.XLOOKUP(Table1[[#This Row],[Filmmaker_ID]],Email_Data!$A:$A,Email_Data!$G:$G,"Not Found")</f>
        <v>11</v>
      </c>
    </row>
    <row r="1996" spans="1:14" x14ac:dyDescent="0.3">
      <c r="A1996" t="s">
        <v>4274</v>
      </c>
      <c r="B1996" t="s">
        <v>1491</v>
      </c>
      <c r="C1996" t="s">
        <v>6290</v>
      </c>
      <c r="D1996" t="s">
        <v>6299</v>
      </c>
      <c r="E1996" t="str">
        <f t="shared" si="155"/>
        <v>United Kingdom</v>
      </c>
      <c r="F1996" s="1">
        <f t="shared" si="156"/>
        <v>50</v>
      </c>
      <c r="G1996">
        <v>0.3</v>
      </c>
      <c r="H1996" s="1">
        <f t="shared" si="157"/>
        <v>35</v>
      </c>
      <c r="I1996" s="3">
        <v>45856</v>
      </c>
      <c r="J1996" s="3" t="str">
        <f t="shared" si="158"/>
        <v>Fri</v>
      </c>
      <c r="K1996" s="2">
        <v>0.68958333333333333</v>
      </c>
      <c r="L1996">
        <f t="shared" si="159"/>
        <v>16</v>
      </c>
      <c r="M1996" t="str">
        <f>_xlfn.XLOOKUP(B1996,Email_Data!A:A,Email_Data!C:C,"Organic",0)</f>
        <v>Organic</v>
      </c>
      <c r="N1996" t="str">
        <f>_xlfn.XLOOKUP(Table1[[#This Row],[Filmmaker_ID]],Email_Data!$A:$A,Email_Data!$G:$G,"Not Found")</f>
        <v>Not Found</v>
      </c>
    </row>
    <row r="1997" spans="1:14" x14ac:dyDescent="0.3">
      <c r="A1997" t="s">
        <v>4275</v>
      </c>
      <c r="B1997" t="s">
        <v>1338</v>
      </c>
      <c r="C1997" t="s">
        <v>6287</v>
      </c>
      <c r="D1997" t="s">
        <v>6301</v>
      </c>
      <c r="E1997" t="str">
        <f t="shared" si="155"/>
        <v>Germany</v>
      </c>
      <c r="F1997" s="1">
        <f t="shared" si="156"/>
        <v>50</v>
      </c>
      <c r="G1997">
        <v>0.3</v>
      </c>
      <c r="H1997" s="1">
        <f t="shared" si="157"/>
        <v>35</v>
      </c>
      <c r="I1997" s="3">
        <v>45869</v>
      </c>
      <c r="J1997" s="3" t="str">
        <f t="shared" si="158"/>
        <v>Thu</v>
      </c>
      <c r="K1997" s="2">
        <v>0.56388888888888888</v>
      </c>
      <c r="L1997">
        <f t="shared" si="159"/>
        <v>13</v>
      </c>
      <c r="M1997" t="str">
        <f>_xlfn.XLOOKUP(B1997,Email_Data!A:A,Email_Data!C:C,"Organic",0)</f>
        <v>Organic</v>
      </c>
      <c r="N1997" t="str">
        <f>_xlfn.XLOOKUP(Table1[[#This Row],[Filmmaker_ID]],Email_Data!$A:$A,Email_Data!$G:$G,"Not Found")</f>
        <v>Not Found</v>
      </c>
    </row>
    <row r="1998" spans="1:14" x14ac:dyDescent="0.3">
      <c r="A1998" t="s">
        <v>4276</v>
      </c>
      <c r="B1998" t="s">
        <v>1457</v>
      </c>
      <c r="C1998" t="s">
        <v>6285</v>
      </c>
      <c r="D1998" t="s">
        <v>6297</v>
      </c>
      <c r="E1998" t="str">
        <f t="shared" si="155"/>
        <v>India</v>
      </c>
      <c r="F1998" s="1">
        <f t="shared" si="156"/>
        <v>50</v>
      </c>
      <c r="G1998">
        <v>0.2</v>
      </c>
      <c r="H1998" s="1">
        <f t="shared" si="157"/>
        <v>40</v>
      </c>
      <c r="I1998" s="3">
        <v>45875</v>
      </c>
      <c r="J1998" s="3" t="str">
        <f t="shared" si="158"/>
        <v>Wed</v>
      </c>
      <c r="K1998" s="2">
        <v>0.41944444444444445</v>
      </c>
      <c r="L1998">
        <f t="shared" si="159"/>
        <v>10</v>
      </c>
      <c r="M1998">
        <f>_xlfn.XLOOKUP(B1998,Email_Data!A:A,Email_Data!C:C,"Organic",0)</f>
        <v>0</v>
      </c>
      <c r="N1998">
        <f>_xlfn.XLOOKUP(Table1[[#This Row],[Filmmaker_ID]],Email_Data!$A:$A,Email_Data!$G:$G,"Not Found")</f>
        <v>17</v>
      </c>
    </row>
    <row r="1999" spans="1:14" x14ac:dyDescent="0.3">
      <c r="A1999" t="s">
        <v>4277</v>
      </c>
      <c r="B1999" t="s">
        <v>1337</v>
      </c>
      <c r="C1999" t="s">
        <v>6286</v>
      </c>
      <c r="D1999" t="s">
        <v>6297</v>
      </c>
      <c r="E1999" t="str">
        <f t="shared" si="155"/>
        <v>India</v>
      </c>
      <c r="F1999" s="1">
        <f t="shared" si="156"/>
        <v>50</v>
      </c>
      <c r="G1999">
        <v>0.2</v>
      </c>
      <c r="H1999" s="1">
        <f t="shared" si="157"/>
        <v>40</v>
      </c>
      <c r="I1999" s="3">
        <v>45872</v>
      </c>
      <c r="J1999" s="3" t="str">
        <f t="shared" si="158"/>
        <v>Sun</v>
      </c>
      <c r="K1999" s="2">
        <v>0.65</v>
      </c>
      <c r="L1999">
        <f t="shared" si="159"/>
        <v>15</v>
      </c>
      <c r="M1999">
        <f>_xlfn.XLOOKUP(B1999,Email_Data!A:A,Email_Data!C:C,"Organic",0)</f>
        <v>0</v>
      </c>
      <c r="N1999">
        <f>_xlfn.XLOOKUP(Table1[[#This Row],[Filmmaker_ID]],Email_Data!$A:$A,Email_Data!$G:$G,"Not Found")</f>
        <v>7</v>
      </c>
    </row>
    <row r="2000" spans="1:14" x14ac:dyDescent="0.3">
      <c r="A2000" t="s">
        <v>4278</v>
      </c>
      <c r="B2000" t="s">
        <v>1492</v>
      </c>
      <c r="C2000" t="s">
        <v>6289</v>
      </c>
      <c r="D2000" t="s">
        <v>6295</v>
      </c>
      <c r="E2000" t="str">
        <f t="shared" si="155"/>
        <v>United States</v>
      </c>
      <c r="F2000" s="1">
        <f t="shared" si="156"/>
        <v>50</v>
      </c>
      <c r="G2000">
        <v>0.4</v>
      </c>
      <c r="H2000" s="1">
        <f t="shared" si="157"/>
        <v>30</v>
      </c>
      <c r="I2000" s="3">
        <v>45873</v>
      </c>
      <c r="J2000" s="3" t="str">
        <f t="shared" si="158"/>
        <v>Mon</v>
      </c>
      <c r="K2000" s="2">
        <v>0.57152777777777775</v>
      </c>
      <c r="L2000">
        <f t="shared" si="159"/>
        <v>13</v>
      </c>
      <c r="M2000">
        <f>_xlfn.XLOOKUP(B2000,Email_Data!A:A,Email_Data!C:C,"Organic",0)</f>
        <v>0</v>
      </c>
      <c r="N2000">
        <f>_xlfn.XLOOKUP(Table1[[#This Row],[Filmmaker_ID]],Email_Data!$A:$A,Email_Data!$G:$G,"Not Found")</f>
        <v>14</v>
      </c>
    </row>
    <row r="2001" spans="1:14" x14ac:dyDescent="0.3">
      <c r="A2001" t="s">
        <v>4279</v>
      </c>
      <c r="B2001" t="s">
        <v>1493</v>
      </c>
      <c r="C2001" t="s">
        <v>6283</v>
      </c>
      <c r="D2001" t="s">
        <v>6317</v>
      </c>
      <c r="E2001" t="str">
        <f t="shared" si="155"/>
        <v>Others</v>
      </c>
      <c r="F2001" s="1">
        <f t="shared" si="156"/>
        <v>80</v>
      </c>
      <c r="G2001">
        <v>0.2</v>
      </c>
      <c r="H2001" s="1">
        <f t="shared" si="157"/>
        <v>64</v>
      </c>
      <c r="I2001" s="3">
        <v>45893</v>
      </c>
      <c r="J2001" s="3" t="str">
        <f t="shared" si="158"/>
        <v>Sun</v>
      </c>
      <c r="K2001" s="2">
        <v>0.54861111111111116</v>
      </c>
      <c r="L2001">
        <f t="shared" si="159"/>
        <v>13</v>
      </c>
      <c r="M2001">
        <f>_xlfn.XLOOKUP(B2001,Email_Data!A:A,Email_Data!C:C,"Organic",0)</f>
        <v>0</v>
      </c>
      <c r="N2001">
        <f>_xlfn.XLOOKUP(Table1[[#This Row],[Filmmaker_ID]],Email_Data!$A:$A,Email_Data!$G:$G,"Not Found")</f>
        <v>11</v>
      </c>
    </row>
    <row r="2002" spans="1:14" x14ac:dyDescent="0.3">
      <c r="A2002" t="s">
        <v>4280</v>
      </c>
      <c r="B2002" t="s">
        <v>192</v>
      </c>
      <c r="C2002" t="s">
        <v>6291</v>
      </c>
      <c r="D2002" t="s">
        <v>6297</v>
      </c>
      <c r="E2002" t="str">
        <f t="shared" si="155"/>
        <v>India</v>
      </c>
      <c r="F2002" s="1">
        <f t="shared" si="156"/>
        <v>50</v>
      </c>
      <c r="G2002">
        <v>0.3</v>
      </c>
      <c r="H2002" s="1">
        <f t="shared" si="157"/>
        <v>35</v>
      </c>
      <c r="I2002" s="3">
        <v>45869</v>
      </c>
      <c r="J2002" s="3" t="str">
        <f t="shared" si="158"/>
        <v>Thu</v>
      </c>
      <c r="K2002" s="2">
        <v>0.61805555555555558</v>
      </c>
      <c r="L2002">
        <f t="shared" si="159"/>
        <v>14</v>
      </c>
      <c r="M2002">
        <f>_xlfn.XLOOKUP(B2002,Email_Data!A:A,Email_Data!C:C,"Organic",0)</f>
        <v>1</v>
      </c>
      <c r="N2002">
        <f>_xlfn.XLOOKUP(Table1[[#This Row],[Filmmaker_ID]],Email_Data!$A:$A,Email_Data!$G:$G,"Not Found")</f>
        <v>18</v>
      </c>
    </row>
    <row r="2003" spans="1:14" x14ac:dyDescent="0.3">
      <c r="A2003" t="s">
        <v>4281</v>
      </c>
      <c r="B2003" t="s">
        <v>793</v>
      </c>
      <c r="C2003" t="s">
        <v>6281</v>
      </c>
      <c r="D2003" t="s">
        <v>6315</v>
      </c>
      <c r="E2003" t="str">
        <f t="shared" si="155"/>
        <v>Nigeria</v>
      </c>
      <c r="F2003" s="1">
        <f t="shared" si="156"/>
        <v>70</v>
      </c>
      <c r="G2003">
        <v>0</v>
      </c>
      <c r="H2003" s="1">
        <f t="shared" si="157"/>
        <v>70</v>
      </c>
      <c r="I2003" s="3">
        <v>45849</v>
      </c>
      <c r="J2003" s="3" t="str">
        <f t="shared" si="158"/>
        <v>Fri</v>
      </c>
      <c r="K2003" s="2">
        <v>0.47569444444444442</v>
      </c>
      <c r="L2003">
        <f t="shared" si="159"/>
        <v>11</v>
      </c>
      <c r="M2003" t="str">
        <f>_xlfn.XLOOKUP(B2003,Email_Data!A:A,Email_Data!C:C,"Organic",0)</f>
        <v>Organic</v>
      </c>
      <c r="N2003" t="str">
        <f>_xlfn.XLOOKUP(Table1[[#This Row],[Filmmaker_ID]],Email_Data!$A:$A,Email_Data!$G:$G,"Not Found")</f>
        <v>Not Found</v>
      </c>
    </row>
    <row r="2004" spans="1:14" x14ac:dyDescent="0.3">
      <c r="A2004" t="s">
        <v>4282</v>
      </c>
      <c r="B2004" t="s">
        <v>1494</v>
      </c>
      <c r="C2004" t="s">
        <v>6287</v>
      </c>
      <c r="D2004" t="s">
        <v>6295</v>
      </c>
      <c r="E2004" t="str">
        <f t="shared" si="155"/>
        <v>United States</v>
      </c>
      <c r="F2004" s="1">
        <f t="shared" si="156"/>
        <v>50</v>
      </c>
      <c r="G2004">
        <v>0.2</v>
      </c>
      <c r="H2004" s="1">
        <f t="shared" si="157"/>
        <v>40</v>
      </c>
      <c r="I2004" s="3">
        <v>45877</v>
      </c>
      <c r="J2004" s="3" t="str">
        <f t="shared" si="158"/>
        <v>Fri</v>
      </c>
      <c r="K2004" s="2">
        <v>0.51180555555555551</v>
      </c>
      <c r="L2004">
        <f t="shared" si="159"/>
        <v>12</v>
      </c>
      <c r="M2004">
        <f>_xlfn.XLOOKUP(B2004,Email_Data!A:A,Email_Data!C:C,"Organic",0)</f>
        <v>0</v>
      </c>
      <c r="N2004">
        <f>_xlfn.XLOOKUP(Table1[[#This Row],[Filmmaker_ID]],Email_Data!$A:$A,Email_Data!$G:$G,"Not Found")</f>
        <v>10</v>
      </c>
    </row>
    <row r="2005" spans="1:14" x14ac:dyDescent="0.3">
      <c r="A2005" t="s">
        <v>4283</v>
      </c>
      <c r="B2005" t="s">
        <v>1495</v>
      </c>
      <c r="C2005" t="s">
        <v>6285</v>
      </c>
      <c r="D2005" t="s">
        <v>6305</v>
      </c>
      <c r="E2005" t="str">
        <f t="shared" si="155"/>
        <v>Australia</v>
      </c>
      <c r="F2005" s="1">
        <f t="shared" si="156"/>
        <v>50</v>
      </c>
      <c r="G2005">
        <v>0.1</v>
      </c>
      <c r="H2005" s="1">
        <f t="shared" si="157"/>
        <v>45</v>
      </c>
      <c r="I2005" s="3">
        <v>45878</v>
      </c>
      <c r="J2005" s="3" t="str">
        <f t="shared" si="158"/>
        <v>Sat</v>
      </c>
      <c r="K2005" s="2">
        <v>0.57013888888888886</v>
      </c>
      <c r="L2005">
        <f t="shared" si="159"/>
        <v>13</v>
      </c>
      <c r="M2005" t="str">
        <f>_xlfn.XLOOKUP(B2005,Email_Data!A:A,Email_Data!C:C,"Organic",0)</f>
        <v>Organic</v>
      </c>
      <c r="N2005" t="str">
        <f>_xlfn.XLOOKUP(Table1[[#This Row],[Filmmaker_ID]],Email_Data!$A:$A,Email_Data!$G:$G,"Not Found")</f>
        <v>Not Found</v>
      </c>
    </row>
    <row r="2006" spans="1:14" x14ac:dyDescent="0.3">
      <c r="A2006" t="s">
        <v>4284</v>
      </c>
      <c r="B2006" t="s">
        <v>1226</v>
      </c>
      <c r="C2006" t="s">
        <v>6282</v>
      </c>
      <c r="D2006" t="s">
        <v>6295</v>
      </c>
      <c r="E2006" t="str">
        <f t="shared" si="155"/>
        <v>United States</v>
      </c>
      <c r="F2006" s="1">
        <f t="shared" si="156"/>
        <v>70</v>
      </c>
      <c r="G2006">
        <v>0</v>
      </c>
      <c r="H2006" s="1">
        <f t="shared" si="157"/>
        <v>70</v>
      </c>
      <c r="I2006" s="3">
        <v>45870</v>
      </c>
      <c r="J2006" s="3" t="str">
        <f t="shared" si="158"/>
        <v>Fri</v>
      </c>
      <c r="K2006" s="2">
        <v>0.37986111111111109</v>
      </c>
      <c r="L2006">
        <f t="shared" si="159"/>
        <v>9</v>
      </c>
      <c r="M2006">
        <f>_xlfn.XLOOKUP(B2006,Email_Data!A:A,Email_Data!C:C,"Organic",0)</f>
        <v>0</v>
      </c>
      <c r="N2006">
        <f>_xlfn.XLOOKUP(Table1[[#This Row],[Filmmaker_ID]],Email_Data!$A:$A,Email_Data!$G:$G,"Not Found")</f>
        <v>12</v>
      </c>
    </row>
    <row r="2007" spans="1:14" x14ac:dyDescent="0.3">
      <c r="A2007" t="s">
        <v>4285</v>
      </c>
      <c r="B2007" t="s">
        <v>1496</v>
      </c>
      <c r="C2007" t="s">
        <v>6286</v>
      </c>
      <c r="D2007" t="s">
        <v>6311</v>
      </c>
      <c r="E2007" t="str">
        <f t="shared" si="155"/>
        <v>Mexico</v>
      </c>
      <c r="F2007" s="1">
        <f t="shared" si="156"/>
        <v>50</v>
      </c>
      <c r="G2007">
        <v>0.3</v>
      </c>
      <c r="H2007" s="1">
        <f t="shared" si="157"/>
        <v>35</v>
      </c>
      <c r="I2007" s="3">
        <v>45870</v>
      </c>
      <c r="J2007" s="3" t="str">
        <f t="shared" si="158"/>
        <v>Fri</v>
      </c>
      <c r="K2007" s="2">
        <v>0.47499999999999998</v>
      </c>
      <c r="L2007">
        <f t="shared" si="159"/>
        <v>11</v>
      </c>
      <c r="M2007" t="str">
        <f>_xlfn.XLOOKUP(B2007,Email_Data!A:A,Email_Data!C:C,"Organic",0)</f>
        <v>Organic</v>
      </c>
      <c r="N2007" t="str">
        <f>_xlfn.XLOOKUP(Table1[[#This Row],[Filmmaker_ID]],Email_Data!$A:$A,Email_Data!$G:$G,"Not Found")</f>
        <v>Not Found</v>
      </c>
    </row>
    <row r="2008" spans="1:14" x14ac:dyDescent="0.3">
      <c r="A2008" t="s">
        <v>4286</v>
      </c>
      <c r="B2008" t="s">
        <v>872</v>
      </c>
      <c r="C2008" t="s">
        <v>6291</v>
      </c>
      <c r="D2008" t="s">
        <v>6297</v>
      </c>
      <c r="E2008" t="str">
        <f t="shared" si="155"/>
        <v>India</v>
      </c>
      <c r="F2008" s="1">
        <f t="shared" si="156"/>
        <v>50</v>
      </c>
      <c r="G2008">
        <v>0.3</v>
      </c>
      <c r="H2008" s="1">
        <f t="shared" si="157"/>
        <v>35</v>
      </c>
      <c r="I2008" s="3">
        <v>45840</v>
      </c>
      <c r="J2008" s="3" t="str">
        <f t="shared" si="158"/>
        <v>Wed</v>
      </c>
      <c r="K2008" s="2">
        <v>0.74861111111111112</v>
      </c>
      <c r="L2008">
        <f t="shared" si="159"/>
        <v>17</v>
      </c>
      <c r="M2008">
        <f>_xlfn.XLOOKUP(B2008,Email_Data!A:A,Email_Data!C:C,"Organic",0)</f>
        <v>0</v>
      </c>
      <c r="N2008">
        <f>_xlfn.XLOOKUP(Table1[[#This Row],[Filmmaker_ID]],Email_Data!$A:$A,Email_Data!$G:$G,"Not Found")</f>
        <v>14</v>
      </c>
    </row>
    <row r="2009" spans="1:14" x14ac:dyDescent="0.3">
      <c r="A2009" t="s">
        <v>4287</v>
      </c>
      <c r="B2009" t="s">
        <v>1497</v>
      </c>
      <c r="C2009" t="s">
        <v>6291</v>
      </c>
      <c r="D2009" t="s">
        <v>6317</v>
      </c>
      <c r="E2009" t="str">
        <f t="shared" si="155"/>
        <v>Others</v>
      </c>
      <c r="F2009" s="1">
        <f t="shared" si="156"/>
        <v>50</v>
      </c>
      <c r="G2009">
        <v>0</v>
      </c>
      <c r="H2009" s="1">
        <f t="shared" si="157"/>
        <v>50</v>
      </c>
      <c r="I2009" s="3">
        <v>45861</v>
      </c>
      <c r="J2009" s="3" t="str">
        <f t="shared" si="158"/>
        <v>Wed</v>
      </c>
      <c r="K2009" s="2">
        <v>0.64027777777777772</v>
      </c>
      <c r="L2009">
        <f t="shared" si="159"/>
        <v>15</v>
      </c>
      <c r="M2009">
        <f>_xlfn.XLOOKUP(B2009,Email_Data!A:A,Email_Data!C:C,"Organic",0)</f>
        <v>0</v>
      </c>
      <c r="N2009">
        <f>_xlfn.XLOOKUP(Table1[[#This Row],[Filmmaker_ID]],Email_Data!$A:$A,Email_Data!$G:$G,"Not Found")</f>
        <v>17</v>
      </c>
    </row>
    <row r="2010" spans="1:14" x14ac:dyDescent="0.3">
      <c r="A2010" t="s">
        <v>4288</v>
      </c>
      <c r="B2010" t="s">
        <v>741</v>
      </c>
      <c r="C2010" t="s">
        <v>6287</v>
      </c>
      <c r="D2010" t="s">
        <v>6299</v>
      </c>
      <c r="E2010" t="str">
        <f t="shared" si="155"/>
        <v>United Kingdom</v>
      </c>
      <c r="F2010" s="1">
        <f t="shared" si="156"/>
        <v>50</v>
      </c>
      <c r="G2010">
        <v>0.3</v>
      </c>
      <c r="H2010" s="1">
        <f t="shared" si="157"/>
        <v>35</v>
      </c>
      <c r="I2010" s="3">
        <v>45894</v>
      </c>
      <c r="J2010" s="3" t="str">
        <f t="shared" si="158"/>
        <v>Mon</v>
      </c>
      <c r="K2010" s="2">
        <v>0.60277777777777775</v>
      </c>
      <c r="L2010">
        <f t="shared" si="159"/>
        <v>14</v>
      </c>
      <c r="M2010">
        <f>_xlfn.XLOOKUP(B2010,Email_Data!A:A,Email_Data!C:C,"Organic",0)</f>
        <v>0</v>
      </c>
      <c r="N2010">
        <f>_xlfn.XLOOKUP(Table1[[#This Row],[Filmmaker_ID]],Email_Data!$A:$A,Email_Data!$G:$G,"Not Found")</f>
        <v>18</v>
      </c>
    </row>
    <row r="2011" spans="1:14" x14ac:dyDescent="0.3">
      <c r="A2011" t="s">
        <v>4289</v>
      </c>
      <c r="B2011" t="s">
        <v>1498</v>
      </c>
      <c r="C2011" t="s">
        <v>6288</v>
      </c>
      <c r="D2011" t="s">
        <v>6295</v>
      </c>
      <c r="E2011" t="str">
        <f t="shared" si="155"/>
        <v>United States</v>
      </c>
      <c r="F2011" s="1">
        <f t="shared" si="156"/>
        <v>70</v>
      </c>
      <c r="G2011">
        <v>0.2</v>
      </c>
      <c r="H2011" s="1">
        <f t="shared" si="157"/>
        <v>56</v>
      </c>
      <c r="I2011" s="3">
        <v>45895</v>
      </c>
      <c r="J2011" s="3" t="str">
        <f t="shared" si="158"/>
        <v>Tue</v>
      </c>
      <c r="K2011" s="2">
        <v>0.48541666666666666</v>
      </c>
      <c r="L2011">
        <f t="shared" si="159"/>
        <v>11</v>
      </c>
      <c r="M2011">
        <f>_xlfn.XLOOKUP(B2011,Email_Data!A:A,Email_Data!C:C,"Organic",0)</f>
        <v>0</v>
      </c>
      <c r="N2011">
        <f>_xlfn.XLOOKUP(Table1[[#This Row],[Filmmaker_ID]],Email_Data!$A:$A,Email_Data!$G:$G,"Not Found")</f>
        <v>13</v>
      </c>
    </row>
    <row r="2012" spans="1:14" x14ac:dyDescent="0.3">
      <c r="A2012" t="s">
        <v>4290</v>
      </c>
      <c r="B2012" t="s">
        <v>106</v>
      </c>
      <c r="C2012" t="s">
        <v>6288</v>
      </c>
      <c r="D2012" t="s">
        <v>6313</v>
      </c>
      <c r="E2012" t="str">
        <f t="shared" si="155"/>
        <v>South Korea</v>
      </c>
      <c r="F2012" s="1">
        <f t="shared" si="156"/>
        <v>70</v>
      </c>
      <c r="G2012">
        <v>0.3</v>
      </c>
      <c r="H2012" s="1">
        <f t="shared" si="157"/>
        <v>49</v>
      </c>
      <c r="I2012" s="3">
        <v>45888</v>
      </c>
      <c r="J2012" s="3" t="str">
        <f t="shared" si="158"/>
        <v>Tue</v>
      </c>
      <c r="K2012" s="2">
        <v>0.59652777777777777</v>
      </c>
      <c r="L2012">
        <f t="shared" si="159"/>
        <v>14</v>
      </c>
      <c r="M2012">
        <f>_xlfn.XLOOKUP(B2012,Email_Data!A:A,Email_Data!C:C,"Organic",0)</f>
        <v>0</v>
      </c>
      <c r="N2012">
        <f>_xlfn.XLOOKUP(Table1[[#This Row],[Filmmaker_ID]],Email_Data!$A:$A,Email_Data!$G:$G,"Not Found")</f>
        <v>19</v>
      </c>
    </row>
    <row r="2013" spans="1:14" x14ac:dyDescent="0.3">
      <c r="A2013" t="s">
        <v>4291</v>
      </c>
      <c r="B2013" t="s">
        <v>600</v>
      </c>
      <c r="C2013" t="s">
        <v>6281</v>
      </c>
      <c r="D2013" t="s">
        <v>6301</v>
      </c>
      <c r="E2013" t="str">
        <f t="shared" si="155"/>
        <v>Germany</v>
      </c>
      <c r="F2013" s="1">
        <f t="shared" si="156"/>
        <v>70</v>
      </c>
      <c r="G2013">
        <v>0.3</v>
      </c>
      <c r="H2013" s="1">
        <f t="shared" si="157"/>
        <v>49</v>
      </c>
      <c r="I2013" s="3">
        <v>45897</v>
      </c>
      <c r="J2013" s="3" t="str">
        <f t="shared" si="158"/>
        <v>Thu</v>
      </c>
      <c r="K2013" s="2">
        <v>0.43541666666666667</v>
      </c>
      <c r="L2013">
        <f t="shared" si="159"/>
        <v>10</v>
      </c>
      <c r="M2013" t="str">
        <f>_xlfn.XLOOKUP(B2013,Email_Data!A:A,Email_Data!C:C,"Organic",0)</f>
        <v>Organic</v>
      </c>
      <c r="N2013" t="str">
        <f>_xlfn.XLOOKUP(Table1[[#This Row],[Filmmaker_ID]],Email_Data!$A:$A,Email_Data!$G:$G,"Not Found")</f>
        <v>Not Found</v>
      </c>
    </row>
    <row r="2014" spans="1:14" x14ac:dyDescent="0.3">
      <c r="A2014" t="s">
        <v>4292</v>
      </c>
      <c r="B2014" t="s">
        <v>252</v>
      </c>
      <c r="C2014" t="s">
        <v>6291</v>
      </c>
      <c r="D2014" t="s">
        <v>6317</v>
      </c>
      <c r="E2014" t="str">
        <f t="shared" si="155"/>
        <v>Others</v>
      </c>
      <c r="F2014" s="1">
        <f t="shared" si="156"/>
        <v>50</v>
      </c>
      <c r="G2014">
        <v>0</v>
      </c>
      <c r="H2014" s="1">
        <f t="shared" si="157"/>
        <v>50</v>
      </c>
      <c r="I2014" s="3">
        <v>45859</v>
      </c>
      <c r="J2014" s="3" t="str">
        <f t="shared" si="158"/>
        <v>Mon</v>
      </c>
      <c r="K2014" s="2">
        <v>0.68958333333333333</v>
      </c>
      <c r="L2014">
        <f t="shared" si="159"/>
        <v>16</v>
      </c>
      <c r="M2014">
        <f>_xlfn.XLOOKUP(B2014,Email_Data!A:A,Email_Data!C:C,"Organic",0)</f>
        <v>1</v>
      </c>
      <c r="N2014">
        <f>_xlfn.XLOOKUP(Table1[[#This Row],[Filmmaker_ID]],Email_Data!$A:$A,Email_Data!$G:$G,"Not Found")</f>
        <v>17</v>
      </c>
    </row>
    <row r="2015" spans="1:14" x14ac:dyDescent="0.3">
      <c r="A2015" t="s">
        <v>4293</v>
      </c>
      <c r="B2015" t="s">
        <v>305</v>
      </c>
      <c r="C2015" t="s">
        <v>6282</v>
      </c>
      <c r="D2015" t="s">
        <v>6301</v>
      </c>
      <c r="E2015" t="str">
        <f t="shared" si="155"/>
        <v>Germany</v>
      </c>
      <c r="F2015" s="1">
        <f t="shared" si="156"/>
        <v>70</v>
      </c>
      <c r="G2015">
        <v>0.2</v>
      </c>
      <c r="H2015" s="1">
        <f t="shared" si="157"/>
        <v>56</v>
      </c>
      <c r="I2015" s="3">
        <v>45863</v>
      </c>
      <c r="J2015" s="3" t="str">
        <f t="shared" si="158"/>
        <v>Fri</v>
      </c>
      <c r="K2015" s="2">
        <v>0.39444444444444443</v>
      </c>
      <c r="L2015">
        <f t="shared" si="159"/>
        <v>9</v>
      </c>
      <c r="M2015">
        <f>_xlfn.XLOOKUP(B2015,Email_Data!A:A,Email_Data!C:C,"Organic",0)</f>
        <v>0</v>
      </c>
      <c r="N2015">
        <f>_xlfn.XLOOKUP(Table1[[#This Row],[Filmmaker_ID]],Email_Data!$A:$A,Email_Data!$G:$G,"Not Found")</f>
        <v>9</v>
      </c>
    </row>
    <row r="2016" spans="1:14" x14ac:dyDescent="0.3">
      <c r="A2016" t="s">
        <v>4294</v>
      </c>
      <c r="B2016" t="s">
        <v>1499</v>
      </c>
      <c r="C2016" t="s">
        <v>6284</v>
      </c>
      <c r="D2016" t="s">
        <v>6297</v>
      </c>
      <c r="E2016" t="str">
        <f t="shared" si="155"/>
        <v>India</v>
      </c>
      <c r="F2016" s="1">
        <f t="shared" si="156"/>
        <v>50</v>
      </c>
      <c r="G2016">
        <v>0</v>
      </c>
      <c r="H2016" s="1">
        <f t="shared" si="157"/>
        <v>50</v>
      </c>
      <c r="I2016" s="3">
        <v>45848</v>
      </c>
      <c r="J2016" s="3" t="str">
        <f t="shared" si="158"/>
        <v>Thu</v>
      </c>
      <c r="K2016" s="2">
        <v>0.42916666666666664</v>
      </c>
      <c r="L2016">
        <f t="shared" si="159"/>
        <v>10</v>
      </c>
      <c r="M2016">
        <f>_xlfn.XLOOKUP(B2016,Email_Data!A:A,Email_Data!C:C,"Organic",0)</f>
        <v>0</v>
      </c>
      <c r="N2016">
        <f>_xlfn.XLOOKUP(Table1[[#This Row],[Filmmaker_ID]],Email_Data!$A:$A,Email_Data!$G:$G,"Not Found")</f>
        <v>8</v>
      </c>
    </row>
    <row r="2017" spans="1:14" x14ac:dyDescent="0.3">
      <c r="A2017" t="s">
        <v>4295</v>
      </c>
      <c r="B2017" t="s">
        <v>1500</v>
      </c>
      <c r="C2017" t="s">
        <v>6292</v>
      </c>
      <c r="D2017" t="s">
        <v>6295</v>
      </c>
      <c r="E2017" t="str">
        <f t="shared" si="155"/>
        <v>United States</v>
      </c>
      <c r="F2017" s="1">
        <f t="shared" si="156"/>
        <v>80</v>
      </c>
      <c r="G2017">
        <v>0.3</v>
      </c>
      <c r="H2017" s="1">
        <f t="shared" si="157"/>
        <v>56</v>
      </c>
      <c r="I2017" s="3">
        <v>45890</v>
      </c>
      <c r="J2017" s="3" t="str">
        <f t="shared" si="158"/>
        <v>Thu</v>
      </c>
      <c r="K2017" s="2">
        <v>0.59722222222222221</v>
      </c>
      <c r="L2017">
        <f t="shared" si="159"/>
        <v>14</v>
      </c>
      <c r="M2017" t="str">
        <f>_xlfn.XLOOKUP(B2017,Email_Data!A:A,Email_Data!C:C,"Organic",0)</f>
        <v>Organic</v>
      </c>
      <c r="N2017" t="str">
        <f>_xlfn.XLOOKUP(Table1[[#This Row],[Filmmaker_ID]],Email_Data!$A:$A,Email_Data!$G:$G,"Not Found")</f>
        <v>Not Found</v>
      </c>
    </row>
    <row r="2018" spans="1:14" x14ac:dyDescent="0.3">
      <c r="A2018" t="s">
        <v>4296</v>
      </c>
      <c r="B2018" t="s">
        <v>1501</v>
      </c>
      <c r="C2018" t="s">
        <v>6284</v>
      </c>
      <c r="D2018" t="s">
        <v>6301</v>
      </c>
      <c r="E2018" t="str">
        <f t="shared" si="155"/>
        <v>Germany</v>
      </c>
      <c r="F2018" s="1">
        <f t="shared" si="156"/>
        <v>50</v>
      </c>
      <c r="G2018">
        <v>0</v>
      </c>
      <c r="H2018" s="1">
        <f t="shared" si="157"/>
        <v>50</v>
      </c>
      <c r="I2018" s="3">
        <v>45841</v>
      </c>
      <c r="J2018" s="3" t="str">
        <f t="shared" si="158"/>
        <v>Thu</v>
      </c>
      <c r="K2018" s="2">
        <v>0.73958333333333337</v>
      </c>
      <c r="L2018">
        <f t="shared" si="159"/>
        <v>17</v>
      </c>
      <c r="M2018" t="str">
        <f>_xlfn.XLOOKUP(B2018,Email_Data!A:A,Email_Data!C:C,"Organic",0)</f>
        <v>Organic</v>
      </c>
      <c r="N2018" t="str">
        <f>_xlfn.XLOOKUP(Table1[[#This Row],[Filmmaker_ID]],Email_Data!$A:$A,Email_Data!$G:$G,"Not Found")</f>
        <v>Not Found</v>
      </c>
    </row>
    <row r="2019" spans="1:14" x14ac:dyDescent="0.3">
      <c r="A2019" t="s">
        <v>4297</v>
      </c>
      <c r="B2019" t="s">
        <v>1502</v>
      </c>
      <c r="C2019" t="s">
        <v>6289</v>
      </c>
      <c r="D2019" t="s">
        <v>6311</v>
      </c>
      <c r="E2019" t="str">
        <f t="shared" si="155"/>
        <v>Mexico</v>
      </c>
      <c r="F2019" s="1">
        <f t="shared" si="156"/>
        <v>50</v>
      </c>
      <c r="G2019">
        <v>0.2</v>
      </c>
      <c r="H2019" s="1">
        <f t="shared" si="157"/>
        <v>40</v>
      </c>
      <c r="I2019" s="3">
        <v>45855</v>
      </c>
      <c r="J2019" s="3" t="str">
        <f t="shared" si="158"/>
        <v>Thu</v>
      </c>
      <c r="K2019" s="2">
        <v>0.56597222222222221</v>
      </c>
      <c r="L2019">
        <f t="shared" si="159"/>
        <v>13</v>
      </c>
      <c r="M2019" t="str">
        <f>_xlfn.XLOOKUP(B2019,Email_Data!A:A,Email_Data!C:C,"Organic",0)</f>
        <v>Organic</v>
      </c>
      <c r="N2019" t="str">
        <f>_xlfn.XLOOKUP(Table1[[#This Row],[Filmmaker_ID]],Email_Data!$A:$A,Email_Data!$G:$G,"Not Found")</f>
        <v>Not Found</v>
      </c>
    </row>
    <row r="2020" spans="1:14" x14ac:dyDescent="0.3">
      <c r="A2020" t="s">
        <v>4298</v>
      </c>
      <c r="B2020" t="s">
        <v>301</v>
      </c>
      <c r="C2020" t="s">
        <v>6282</v>
      </c>
      <c r="D2020" t="s">
        <v>6299</v>
      </c>
      <c r="E2020" t="str">
        <f t="shared" si="155"/>
        <v>United Kingdom</v>
      </c>
      <c r="F2020" s="1">
        <f t="shared" si="156"/>
        <v>70</v>
      </c>
      <c r="G2020">
        <v>0</v>
      </c>
      <c r="H2020" s="1">
        <f t="shared" si="157"/>
        <v>70</v>
      </c>
      <c r="I2020" s="3">
        <v>45843</v>
      </c>
      <c r="J2020" s="3" t="str">
        <f t="shared" si="158"/>
        <v>Sat</v>
      </c>
      <c r="K2020" s="2">
        <v>0.47430555555555554</v>
      </c>
      <c r="L2020">
        <f t="shared" si="159"/>
        <v>11</v>
      </c>
      <c r="M2020" t="str">
        <f>_xlfn.XLOOKUP(B2020,Email_Data!A:A,Email_Data!C:C,"Organic",0)</f>
        <v>Organic</v>
      </c>
      <c r="N2020" t="str">
        <f>_xlfn.XLOOKUP(Table1[[#This Row],[Filmmaker_ID]],Email_Data!$A:$A,Email_Data!$G:$G,"Not Found")</f>
        <v>Not Found</v>
      </c>
    </row>
    <row r="2021" spans="1:14" x14ac:dyDescent="0.3">
      <c r="A2021" t="s">
        <v>4299</v>
      </c>
      <c r="B2021" t="s">
        <v>1184</v>
      </c>
      <c r="C2021" t="s">
        <v>6281</v>
      </c>
      <c r="D2021" t="s">
        <v>6297</v>
      </c>
      <c r="E2021" t="str">
        <f t="shared" si="155"/>
        <v>India</v>
      </c>
      <c r="F2021" s="1">
        <f t="shared" si="156"/>
        <v>70</v>
      </c>
      <c r="G2021">
        <v>0</v>
      </c>
      <c r="H2021" s="1">
        <f t="shared" si="157"/>
        <v>70</v>
      </c>
      <c r="I2021" s="3">
        <v>45896</v>
      </c>
      <c r="J2021" s="3" t="str">
        <f t="shared" si="158"/>
        <v>Wed</v>
      </c>
      <c r="K2021" s="2">
        <v>0.65277777777777779</v>
      </c>
      <c r="L2021">
        <f t="shared" si="159"/>
        <v>15</v>
      </c>
      <c r="M2021">
        <f>_xlfn.XLOOKUP(B2021,Email_Data!A:A,Email_Data!C:C,"Organic",0)</f>
        <v>1</v>
      </c>
      <c r="N2021">
        <f>_xlfn.XLOOKUP(Table1[[#This Row],[Filmmaker_ID]],Email_Data!$A:$A,Email_Data!$G:$G,"Not Found")</f>
        <v>10</v>
      </c>
    </row>
    <row r="2022" spans="1:14" x14ac:dyDescent="0.3">
      <c r="A2022" t="s">
        <v>4300</v>
      </c>
      <c r="B2022" t="s">
        <v>24</v>
      </c>
      <c r="C2022" t="s">
        <v>6283</v>
      </c>
      <c r="D2022" t="s">
        <v>6301</v>
      </c>
      <c r="E2022" t="str">
        <f t="shared" si="155"/>
        <v>Germany</v>
      </c>
      <c r="F2022" s="1">
        <f t="shared" si="156"/>
        <v>80</v>
      </c>
      <c r="G2022">
        <v>0.2</v>
      </c>
      <c r="H2022" s="1">
        <f t="shared" si="157"/>
        <v>64</v>
      </c>
      <c r="I2022" s="3">
        <v>45893</v>
      </c>
      <c r="J2022" s="3" t="str">
        <f t="shared" si="158"/>
        <v>Sun</v>
      </c>
      <c r="K2022" s="2">
        <v>0.46250000000000002</v>
      </c>
      <c r="L2022">
        <f t="shared" si="159"/>
        <v>11</v>
      </c>
      <c r="M2022">
        <f>_xlfn.XLOOKUP(B2022,Email_Data!A:A,Email_Data!C:C,"Organic",0)</f>
        <v>0</v>
      </c>
      <c r="N2022">
        <f>_xlfn.XLOOKUP(Table1[[#This Row],[Filmmaker_ID]],Email_Data!$A:$A,Email_Data!$G:$G,"Not Found")</f>
        <v>7</v>
      </c>
    </row>
    <row r="2023" spans="1:14" x14ac:dyDescent="0.3">
      <c r="A2023" t="s">
        <v>4301</v>
      </c>
      <c r="B2023" t="s">
        <v>679</v>
      </c>
      <c r="C2023" t="s">
        <v>6290</v>
      </c>
      <c r="D2023" t="s">
        <v>6299</v>
      </c>
      <c r="E2023" t="str">
        <f t="shared" si="155"/>
        <v>United Kingdom</v>
      </c>
      <c r="F2023" s="1">
        <f t="shared" si="156"/>
        <v>50</v>
      </c>
      <c r="G2023">
        <v>0.3</v>
      </c>
      <c r="H2023" s="1">
        <f t="shared" si="157"/>
        <v>35</v>
      </c>
      <c r="I2023" s="3">
        <v>45857</v>
      </c>
      <c r="J2023" s="3" t="str">
        <f t="shared" si="158"/>
        <v>Sat</v>
      </c>
      <c r="K2023" s="2">
        <v>0.41875000000000001</v>
      </c>
      <c r="L2023">
        <f t="shared" si="159"/>
        <v>10</v>
      </c>
      <c r="M2023">
        <f>_xlfn.XLOOKUP(B2023,Email_Data!A:A,Email_Data!C:C,"Organic",0)</f>
        <v>1</v>
      </c>
      <c r="N2023">
        <f>_xlfn.XLOOKUP(Table1[[#This Row],[Filmmaker_ID]],Email_Data!$A:$A,Email_Data!$G:$G,"Not Found")</f>
        <v>18</v>
      </c>
    </row>
    <row r="2024" spans="1:14" x14ac:dyDescent="0.3">
      <c r="A2024" t="s">
        <v>4302</v>
      </c>
      <c r="B2024" t="s">
        <v>1503</v>
      </c>
      <c r="C2024" t="s">
        <v>6288</v>
      </c>
      <c r="D2024" t="s">
        <v>6297</v>
      </c>
      <c r="E2024" t="str">
        <f t="shared" si="155"/>
        <v>India</v>
      </c>
      <c r="F2024" s="1">
        <f t="shared" si="156"/>
        <v>70</v>
      </c>
      <c r="G2024">
        <v>0.2</v>
      </c>
      <c r="H2024" s="1">
        <f t="shared" si="157"/>
        <v>56</v>
      </c>
      <c r="I2024" s="3">
        <v>45873</v>
      </c>
      <c r="J2024" s="3" t="str">
        <f t="shared" si="158"/>
        <v>Mon</v>
      </c>
      <c r="K2024" s="2">
        <v>0.7319444444444444</v>
      </c>
      <c r="L2024">
        <f t="shared" si="159"/>
        <v>17</v>
      </c>
      <c r="M2024">
        <f>_xlfn.XLOOKUP(B2024,Email_Data!A:A,Email_Data!C:C,"Organic",0)</f>
        <v>1</v>
      </c>
      <c r="N2024">
        <f>_xlfn.XLOOKUP(Table1[[#This Row],[Filmmaker_ID]],Email_Data!$A:$A,Email_Data!$G:$G,"Not Found")</f>
        <v>11</v>
      </c>
    </row>
    <row r="2025" spans="1:14" x14ac:dyDescent="0.3">
      <c r="A2025" t="s">
        <v>4303</v>
      </c>
      <c r="B2025" t="s">
        <v>481</v>
      </c>
      <c r="C2025" t="s">
        <v>6284</v>
      </c>
      <c r="D2025" t="s">
        <v>6317</v>
      </c>
      <c r="E2025" t="str">
        <f t="shared" si="155"/>
        <v>Others</v>
      </c>
      <c r="F2025" s="1">
        <f t="shared" si="156"/>
        <v>50</v>
      </c>
      <c r="G2025">
        <v>0.4</v>
      </c>
      <c r="H2025" s="1">
        <f t="shared" si="157"/>
        <v>30</v>
      </c>
      <c r="I2025" s="3">
        <v>45892</v>
      </c>
      <c r="J2025" s="3" t="str">
        <f t="shared" si="158"/>
        <v>Sat</v>
      </c>
      <c r="K2025" s="2">
        <v>0.62986111111111109</v>
      </c>
      <c r="L2025">
        <f t="shared" si="159"/>
        <v>15</v>
      </c>
      <c r="M2025">
        <f>_xlfn.XLOOKUP(B2025,Email_Data!A:A,Email_Data!C:C,"Organic",0)</f>
        <v>0</v>
      </c>
      <c r="N2025">
        <f>_xlfn.XLOOKUP(Table1[[#This Row],[Filmmaker_ID]],Email_Data!$A:$A,Email_Data!$G:$G,"Not Found")</f>
        <v>17</v>
      </c>
    </row>
    <row r="2026" spans="1:14" x14ac:dyDescent="0.3">
      <c r="A2026" t="s">
        <v>4304</v>
      </c>
      <c r="B2026" t="s">
        <v>1504</v>
      </c>
      <c r="C2026" t="s">
        <v>6288</v>
      </c>
      <c r="D2026" t="s">
        <v>6295</v>
      </c>
      <c r="E2026" t="str">
        <f t="shared" si="155"/>
        <v>United States</v>
      </c>
      <c r="F2026" s="1">
        <f t="shared" si="156"/>
        <v>70</v>
      </c>
      <c r="G2026">
        <v>0</v>
      </c>
      <c r="H2026" s="1">
        <f t="shared" si="157"/>
        <v>70</v>
      </c>
      <c r="I2026" s="3">
        <v>45869</v>
      </c>
      <c r="J2026" s="3" t="str">
        <f t="shared" si="158"/>
        <v>Thu</v>
      </c>
      <c r="K2026" s="2">
        <v>0.57222222222222219</v>
      </c>
      <c r="L2026">
        <f t="shared" si="159"/>
        <v>13</v>
      </c>
      <c r="M2026">
        <f>_xlfn.XLOOKUP(B2026,Email_Data!A:A,Email_Data!C:C,"Organic",0)</f>
        <v>0</v>
      </c>
      <c r="N2026">
        <f>_xlfn.XLOOKUP(Table1[[#This Row],[Filmmaker_ID]],Email_Data!$A:$A,Email_Data!$G:$G,"Not Found")</f>
        <v>15</v>
      </c>
    </row>
    <row r="2027" spans="1:14" x14ac:dyDescent="0.3">
      <c r="A2027" t="s">
        <v>4305</v>
      </c>
      <c r="B2027" t="s">
        <v>1037</v>
      </c>
      <c r="C2027" t="s">
        <v>6285</v>
      </c>
      <c r="D2027" t="s">
        <v>6313</v>
      </c>
      <c r="E2027" t="str">
        <f t="shared" si="155"/>
        <v>South Korea</v>
      </c>
      <c r="F2027" s="1">
        <f t="shared" si="156"/>
        <v>50</v>
      </c>
      <c r="G2027">
        <v>0.3</v>
      </c>
      <c r="H2027" s="1">
        <f t="shared" si="157"/>
        <v>35</v>
      </c>
      <c r="I2027" s="3">
        <v>45855</v>
      </c>
      <c r="J2027" s="3" t="str">
        <f t="shared" si="158"/>
        <v>Thu</v>
      </c>
      <c r="K2027" s="2">
        <v>0.62986111111111109</v>
      </c>
      <c r="L2027">
        <f t="shared" si="159"/>
        <v>15</v>
      </c>
      <c r="M2027" t="str">
        <f>_xlfn.XLOOKUP(B2027,Email_Data!A:A,Email_Data!C:C,"Organic",0)</f>
        <v>Organic</v>
      </c>
      <c r="N2027" t="str">
        <f>_xlfn.XLOOKUP(Table1[[#This Row],[Filmmaker_ID]],Email_Data!$A:$A,Email_Data!$G:$G,"Not Found")</f>
        <v>Not Found</v>
      </c>
    </row>
    <row r="2028" spans="1:14" x14ac:dyDescent="0.3">
      <c r="A2028" t="s">
        <v>4306</v>
      </c>
      <c r="B2028" t="s">
        <v>1505</v>
      </c>
      <c r="C2028" t="s">
        <v>6281</v>
      </c>
      <c r="D2028" t="s">
        <v>6303</v>
      </c>
      <c r="E2028" t="str">
        <f t="shared" si="155"/>
        <v>Canada</v>
      </c>
      <c r="F2028" s="1">
        <f t="shared" si="156"/>
        <v>70</v>
      </c>
      <c r="G2028">
        <v>0.4</v>
      </c>
      <c r="H2028" s="1">
        <f t="shared" si="157"/>
        <v>42</v>
      </c>
      <c r="I2028" s="3">
        <v>45839</v>
      </c>
      <c r="J2028" s="3" t="str">
        <f t="shared" si="158"/>
        <v>Tue</v>
      </c>
      <c r="K2028" s="2">
        <v>0.41875000000000001</v>
      </c>
      <c r="L2028">
        <f t="shared" si="159"/>
        <v>10</v>
      </c>
      <c r="M2028">
        <f>_xlfn.XLOOKUP(B2028,Email_Data!A:A,Email_Data!C:C,"Organic",0)</f>
        <v>0</v>
      </c>
      <c r="N2028">
        <f>_xlfn.XLOOKUP(Table1[[#This Row],[Filmmaker_ID]],Email_Data!$A:$A,Email_Data!$G:$G,"Not Found")</f>
        <v>17</v>
      </c>
    </row>
    <row r="2029" spans="1:14" x14ac:dyDescent="0.3">
      <c r="A2029" t="s">
        <v>4307</v>
      </c>
      <c r="B2029" t="s">
        <v>1071</v>
      </c>
      <c r="C2029" t="s">
        <v>6290</v>
      </c>
      <c r="D2029" t="s">
        <v>6297</v>
      </c>
      <c r="E2029" t="str">
        <f t="shared" si="155"/>
        <v>India</v>
      </c>
      <c r="F2029" s="1">
        <f t="shared" si="156"/>
        <v>50</v>
      </c>
      <c r="G2029">
        <v>0.1</v>
      </c>
      <c r="H2029" s="1">
        <f t="shared" si="157"/>
        <v>45</v>
      </c>
      <c r="I2029" s="3">
        <v>45850</v>
      </c>
      <c r="J2029" s="3" t="str">
        <f t="shared" si="158"/>
        <v>Sat</v>
      </c>
      <c r="K2029" s="2">
        <v>0.6791666666666667</v>
      </c>
      <c r="L2029">
        <f t="shared" si="159"/>
        <v>16</v>
      </c>
      <c r="M2029" t="str">
        <f>_xlfn.XLOOKUP(B2029,Email_Data!A:A,Email_Data!C:C,"Organic",0)</f>
        <v>Organic</v>
      </c>
      <c r="N2029" t="str">
        <f>_xlfn.XLOOKUP(Table1[[#This Row],[Filmmaker_ID]],Email_Data!$A:$A,Email_Data!$G:$G,"Not Found")</f>
        <v>Not Found</v>
      </c>
    </row>
    <row r="2030" spans="1:14" x14ac:dyDescent="0.3">
      <c r="A2030" t="s">
        <v>4308</v>
      </c>
      <c r="B2030" t="s">
        <v>1506</v>
      </c>
      <c r="C2030" t="s">
        <v>6285</v>
      </c>
      <c r="D2030" t="s">
        <v>6301</v>
      </c>
      <c r="E2030" t="str">
        <f t="shared" si="155"/>
        <v>Germany</v>
      </c>
      <c r="F2030" s="1">
        <f t="shared" si="156"/>
        <v>50</v>
      </c>
      <c r="G2030">
        <v>0</v>
      </c>
      <c r="H2030" s="1">
        <f t="shared" si="157"/>
        <v>50</v>
      </c>
      <c r="I2030" s="3">
        <v>45872</v>
      </c>
      <c r="J2030" s="3" t="str">
        <f t="shared" si="158"/>
        <v>Sun</v>
      </c>
      <c r="K2030" s="2">
        <v>0.64652777777777781</v>
      </c>
      <c r="L2030">
        <f t="shared" si="159"/>
        <v>15</v>
      </c>
      <c r="M2030">
        <f>_xlfn.XLOOKUP(B2030,Email_Data!A:A,Email_Data!C:C,"Organic",0)</f>
        <v>1</v>
      </c>
      <c r="N2030">
        <f>_xlfn.XLOOKUP(Table1[[#This Row],[Filmmaker_ID]],Email_Data!$A:$A,Email_Data!$G:$G,"Not Found")</f>
        <v>13</v>
      </c>
    </row>
    <row r="2031" spans="1:14" x14ac:dyDescent="0.3">
      <c r="A2031" t="s">
        <v>4309</v>
      </c>
      <c r="B2031" t="s">
        <v>1507</v>
      </c>
      <c r="C2031" t="s">
        <v>6282</v>
      </c>
      <c r="D2031" t="s">
        <v>6297</v>
      </c>
      <c r="E2031" t="str">
        <f t="shared" si="155"/>
        <v>India</v>
      </c>
      <c r="F2031" s="1">
        <f t="shared" si="156"/>
        <v>70</v>
      </c>
      <c r="G2031">
        <v>0.4</v>
      </c>
      <c r="H2031" s="1">
        <f t="shared" si="157"/>
        <v>42</v>
      </c>
      <c r="I2031" s="3">
        <v>45845</v>
      </c>
      <c r="J2031" s="3" t="str">
        <f t="shared" si="158"/>
        <v>Mon</v>
      </c>
      <c r="K2031" s="2">
        <v>0.39583333333333331</v>
      </c>
      <c r="L2031">
        <f t="shared" si="159"/>
        <v>9</v>
      </c>
      <c r="M2031">
        <f>_xlfn.XLOOKUP(B2031,Email_Data!A:A,Email_Data!C:C,"Organic",0)</f>
        <v>0</v>
      </c>
      <c r="N2031">
        <f>_xlfn.XLOOKUP(Table1[[#This Row],[Filmmaker_ID]],Email_Data!$A:$A,Email_Data!$G:$G,"Not Found")</f>
        <v>8</v>
      </c>
    </row>
    <row r="2032" spans="1:14" x14ac:dyDescent="0.3">
      <c r="A2032" t="s">
        <v>4310</v>
      </c>
      <c r="B2032" t="s">
        <v>1508</v>
      </c>
      <c r="C2032" t="s">
        <v>6288</v>
      </c>
      <c r="D2032" t="s">
        <v>6313</v>
      </c>
      <c r="E2032" t="str">
        <f t="shared" si="155"/>
        <v>South Korea</v>
      </c>
      <c r="F2032" s="1">
        <f t="shared" si="156"/>
        <v>70</v>
      </c>
      <c r="G2032">
        <v>0.2</v>
      </c>
      <c r="H2032" s="1">
        <f t="shared" si="157"/>
        <v>56</v>
      </c>
      <c r="I2032" s="3">
        <v>45873</v>
      </c>
      <c r="J2032" s="3" t="str">
        <f t="shared" si="158"/>
        <v>Mon</v>
      </c>
      <c r="K2032" s="2">
        <v>0.63541666666666663</v>
      </c>
      <c r="L2032">
        <f t="shared" si="159"/>
        <v>15</v>
      </c>
      <c r="M2032" t="str">
        <f>_xlfn.XLOOKUP(B2032,Email_Data!A:A,Email_Data!C:C,"Organic",0)</f>
        <v>Organic</v>
      </c>
      <c r="N2032" t="str">
        <f>_xlfn.XLOOKUP(Table1[[#This Row],[Filmmaker_ID]],Email_Data!$A:$A,Email_Data!$G:$G,"Not Found")</f>
        <v>Not Found</v>
      </c>
    </row>
    <row r="2033" spans="1:14" x14ac:dyDescent="0.3">
      <c r="A2033" t="s">
        <v>4311</v>
      </c>
      <c r="B2033" t="s">
        <v>1509</v>
      </c>
      <c r="C2033" t="s">
        <v>6281</v>
      </c>
      <c r="D2033" t="s">
        <v>6305</v>
      </c>
      <c r="E2033" t="str">
        <f t="shared" si="155"/>
        <v>Australia</v>
      </c>
      <c r="F2033" s="1">
        <f t="shared" si="156"/>
        <v>70</v>
      </c>
      <c r="G2033">
        <v>0.3</v>
      </c>
      <c r="H2033" s="1">
        <f t="shared" si="157"/>
        <v>49</v>
      </c>
      <c r="I2033" s="3">
        <v>45880</v>
      </c>
      <c r="J2033" s="3" t="str">
        <f t="shared" si="158"/>
        <v>Mon</v>
      </c>
      <c r="K2033" s="2">
        <v>0.50138888888888888</v>
      </c>
      <c r="L2033">
        <f t="shared" si="159"/>
        <v>12</v>
      </c>
      <c r="M2033" t="str">
        <f>_xlfn.XLOOKUP(B2033,Email_Data!A:A,Email_Data!C:C,"Organic",0)</f>
        <v>Organic</v>
      </c>
      <c r="N2033" t="str">
        <f>_xlfn.XLOOKUP(Table1[[#This Row],[Filmmaker_ID]],Email_Data!$A:$A,Email_Data!$G:$G,"Not Found")</f>
        <v>Not Found</v>
      </c>
    </row>
    <row r="2034" spans="1:14" x14ac:dyDescent="0.3">
      <c r="A2034" t="s">
        <v>4312</v>
      </c>
      <c r="B2034" t="s">
        <v>1510</v>
      </c>
      <c r="C2034" t="s">
        <v>6287</v>
      </c>
      <c r="D2034" t="s">
        <v>6305</v>
      </c>
      <c r="E2034" t="str">
        <f t="shared" si="155"/>
        <v>Australia</v>
      </c>
      <c r="F2034" s="1">
        <f t="shared" si="156"/>
        <v>50</v>
      </c>
      <c r="G2034">
        <v>0</v>
      </c>
      <c r="H2034" s="1">
        <f t="shared" si="157"/>
        <v>50</v>
      </c>
      <c r="I2034" s="3">
        <v>45894</v>
      </c>
      <c r="J2034" s="3" t="str">
        <f t="shared" si="158"/>
        <v>Mon</v>
      </c>
      <c r="K2034" s="2">
        <v>0.72083333333333333</v>
      </c>
      <c r="L2034">
        <f t="shared" si="159"/>
        <v>17</v>
      </c>
      <c r="M2034">
        <f>_xlfn.XLOOKUP(B2034,Email_Data!A:A,Email_Data!C:C,"Organic",0)</f>
        <v>0</v>
      </c>
      <c r="N2034">
        <f>_xlfn.XLOOKUP(Table1[[#This Row],[Filmmaker_ID]],Email_Data!$A:$A,Email_Data!$G:$G,"Not Found")</f>
        <v>13</v>
      </c>
    </row>
    <row r="2035" spans="1:14" x14ac:dyDescent="0.3">
      <c r="A2035" t="s">
        <v>4313</v>
      </c>
      <c r="B2035" t="s">
        <v>1511</v>
      </c>
      <c r="C2035" t="s">
        <v>6285</v>
      </c>
      <c r="D2035" t="s">
        <v>6301</v>
      </c>
      <c r="E2035" t="str">
        <f t="shared" si="155"/>
        <v>Germany</v>
      </c>
      <c r="F2035" s="1">
        <f t="shared" si="156"/>
        <v>50</v>
      </c>
      <c r="G2035">
        <v>0.3</v>
      </c>
      <c r="H2035" s="1">
        <f t="shared" si="157"/>
        <v>35</v>
      </c>
      <c r="I2035" s="3">
        <v>45862</v>
      </c>
      <c r="J2035" s="3" t="str">
        <f t="shared" si="158"/>
        <v>Thu</v>
      </c>
      <c r="K2035" s="2">
        <v>0.63472222222222219</v>
      </c>
      <c r="L2035">
        <f t="shared" si="159"/>
        <v>15</v>
      </c>
      <c r="M2035">
        <f>_xlfn.XLOOKUP(B2035,Email_Data!A:A,Email_Data!C:C,"Organic",0)</f>
        <v>0</v>
      </c>
      <c r="N2035">
        <f>_xlfn.XLOOKUP(Table1[[#This Row],[Filmmaker_ID]],Email_Data!$A:$A,Email_Data!$G:$G,"Not Found")</f>
        <v>12</v>
      </c>
    </row>
    <row r="2036" spans="1:14" x14ac:dyDescent="0.3">
      <c r="A2036" t="s">
        <v>4314</v>
      </c>
      <c r="B2036" t="s">
        <v>525</v>
      </c>
      <c r="C2036" t="s">
        <v>6283</v>
      </c>
      <c r="D2036" t="s">
        <v>6305</v>
      </c>
      <c r="E2036" t="str">
        <f t="shared" si="155"/>
        <v>Australia</v>
      </c>
      <c r="F2036" s="1">
        <f t="shared" si="156"/>
        <v>80</v>
      </c>
      <c r="G2036">
        <v>0.3</v>
      </c>
      <c r="H2036" s="1">
        <f t="shared" si="157"/>
        <v>56</v>
      </c>
      <c r="I2036" s="3">
        <v>45859</v>
      </c>
      <c r="J2036" s="3" t="str">
        <f t="shared" si="158"/>
        <v>Mon</v>
      </c>
      <c r="K2036" s="2">
        <v>0.59861111111111109</v>
      </c>
      <c r="L2036">
        <f t="shared" si="159"/>
        <v>14</v>
      </c>
      <c r="M2036" t="str">
        <f>_xlfn.XLOOKUP(B2036,Email_Data!A:A,Email_Data!C:C,"Organic",0)</f>
        <v>Organic</v>
      </c>
      <c r="N2036" t="str">
        <f>_xlfn.XLOOKUP(Table1[[#This Row],[Filmmaker_ID]],Email_Data!$A:$A,Email_Data!$G:$G,"Not Found")</f>
        <v>Not Found</v>
      </c>
    </row>
    <row r="2037" spans="1:14" x14ac:dyDescent="0.3">
      <c r="A2037" t="s">
        <v>4315</v>
      </c>
      <c r="B2037" t="s">
        <v>1512</v>
      </c>
      <c r="C2037" t="s">
        <v>6283</v>
      </c>
      <c r="D2037" t="s">
        <v>6309</v>
      </c>
      <c r="E2037" t="str">
        <f t="shared" si="155"/>
        <v>France</v>
      </c>
      <c r="F2037" s="1">
        <f t="shared" si="156"/>
        <v>80</v>
      </c>
      <c r="G2037">
        <v>0.3</v>
      </c>
      <c r="H2037" s="1">
        <f t="shared" si="157"/>
        <v>56</v>
      </c>
      <c r="I2037" s="3">
        <v>45858</v>
      </c>
      <c r="J2037" s="3" t="str">
        <f t="shared" si="158"/>
        <v>Sun</v>
      </c>
      <c r="K2037" s="2">
        <v>0.66666666666666663</v>
      </c>
      <c r="L2037">
        <f t="shared" si="159"/>
        <v>16</v>
      </c>
      <c r="M2037">
        <f>_xlfn.XLOOKUP(B2037,Email_Data!A:A,Email_Data!C:C,"Organic",0)</f>
        <v>0</v>
      </c>
      <c r="N2037">
        <f>_xlfn.XLOOKUP(Table1[[#This Row],[Filmmaker_ID]],Email_Data!$A:$A,Email_Data!$G:$G,"Not Found")</f>
        <v>19</v>
      </c>
    </row>
    <row r="2038" spans="1:14" x14ac:dyDescent="0.3">
      <c r="A2038" t="s">
        <v>4316</v>
      </c>
      <c r="B2038" t="s">
        <v>203</v>
      </c>
      <c r="C2038" t="s">
        <v>6289</v>
      </c>
      <c r="D2038" t="s">
        <v>6295</v>
      </c>
      <c r="E2038" t="str">
        <f t="shared" si="155"/>
        <v>United States</v>
      </c>
      <c r="F2038" s="1">
        <f t="shared" si="156"/>
        <v>50</v>
      </c>
      <c r="G2038">
        <v>0.1</v>
      </c>
      <c r="H2038" s="1">
        <f t="shared" si="157"/>
        <v>45</v>
      </c>
      <c r="I2038" s="3">
        <v>45888</v>
      </c>
      <c r="J2038" s="3" t="str">
        <f t="shared" si="158"/>
        <v>Tue</v>
      </c>
      <c r="K2038" s="2">
        <v>0.67013888888888884</v>
      </c>
      <c r="L2038">
        <f t="shared" si="159"/>
        <v>16</v>
      </c>
      <c r="M2038">
        <f>_xlfn.XLOOKUP(B2038,Email_Data!A:A,Email_Data!C:C,"Organic",0)</f>
        <v>0</v>
      </c>
      <c r="N2038">
        <f>_xlfn.XLOOKUP(Table1[[#This Row],[Filmmaker_ID]],Email_Data!$A:$A,Email_Data!$G:$G,"Not Found")</f>
        <v>15</v>
      </c>
    </row>
    <row r="2039" spans="1:14" x14ac:dyDescent="0.3">
      <c r="A2039" t="s">
        <v>4317</v>
      </c>
      <c r="B2039" t="s">
        <v>1513</v>
      </c>
      <c r="C2039" t="s">
        <v>6285</v>
      </c>
      <c r="D2039" t="s">
        <v>6295</v>
      </c>
      <c r="E2039" t="str">
        <f t="shared" si="155"/>
        <v>United States</v>
      </c>
      <c r="F2039" s="1">
        <f t="shared" si="156"/>
        <v>50</v>
      </c>
      <c r="G2039">
        <v>0.4</v>
      </c>
      <c r="H2039" s="1">
        <f t="shared" si="157"/>
        <v>30</v>
      </c>
      <c r="I2039" s="3">
        <v>45894</v>
      </c>
      <c r="J2039" s="3" t="str">
        <f t="shared" si="158"/>
        <v>Mon</v>
      </c>
      <c r="K2039" s="2">
        <v>0.44722222222222224</v>
      </c>
      <c r="L2039">
        <f t="shared" si="159"/>
        <v>10</v>
      </c>
      <c r="M2039">
        <f>_xlfn.XLOOKUP(B2039,Email_Data!A:A,Email_Data!C:C,"Organic",0)</f>
        <v>0</v>
      </c>
      <c r="N2039">
        <f>_xlfn.XLOOKUP(Table1[[#This Row],[Filmmaker_ID]],Email_Data!$A:$A,Email_Data!$G:$G,"Not Found")</f>
        <v>10</v>
      </c>
    </row>
    <row r="2040" spans="1:14" x14ac:dyDescent="0.3">
      <c r="A2040" t="s">
        <v>4318</v>
      </c>
      <c r="B2040" t="s">
        <v>1514</v>
      </c>
      <c r="C2040" t="s">
        <v>6288</v>
      </c>
      <c r="D2040" t="s">
        <v>6313</v>
      </c>
      <c r="E2040" t="str">
        <f t="shared" si="155"/>
        <v>South Korea</v>
      </c>
      <c r="F2040" s="1">
        <f t="shared" si="156"/>
        <v>70</v>
      </c>
      <c r="G2040">
        <v>0.1</v>
      </c>
      <c r="H2040" s="1">
        <f t="shared" si="157"/>
        <v>63</v>
      </c>
      <c r="I2040" s="3">
        <v>45880</v>
      </c>
      <c r="J2040" s="3" t="str">
        <f t="shared" si="158"/>
        <v>Mon</v>
      </c>
      <c r="K2040" s="2">
        <v>0.70138888888888884</v>
      </c>
      <c r="L2040">
        <f t="shared" si="159"/>
        <v>16</v>
      </c>
      <c r="M2040">
        <f>_xlfn.XLOOKUP(B2040,Email_Data!A:A,Email_Data!C:C,"Organic",0)</f>
        <v>0</v>
      </c>
      <c r="N2040">
        <f>_xlfn.XLOOKUP(Table1[[#This Row],[Filmmaker_ID]],Email_Data!$A:$A,Email_Data!$G:$G,"Not Found")</f>
        <v>13</v>
      </c>
    </row>
    <row r="2041" spans="1:14" x14ac:dyDescent="0.3">
      <c r="A2041" t="s">
        <v>4319</v>
      </c>
      <c r="B2041" t="s">
        <v>1515</v>
      </c>
      <c r="C2041" t="s">
        <v>6286</v>
      </c>
      <c r="D2041" t="s">
        <v>6299</v>
      </c>
      <c r="E2041" t="str">
        <f t="shared" si="155"/>
        <v>United Kingdom</v>
      </c>
      <c r="F2041" s="1">
        <f t="shared" si="156"/>
        <v>50</v>
      </c>
      <c r="G2041">
        <v>0</v>
      </c>
      <c r="H2041" s="1">
        <f t="shared" si="157"/>
        <v>50</v>
      </c>
      <c r="I2041" s="3">
        <v>45870</v>
      </c>
      <c r="J2041" s="3" t="str">
        <f t="shared" si="158"/>
        <v>Fri</v>
      </c>
      <c r="K2041" s="2">
        <v>0.56180555555555556</v>
      </c>
      <c r="L2041">
        <f t="shared" si="159"/>
        <v>13</v>
      </c>
      <c r="M2041">
        <f>_xlfn.XLOOKUP(B2041,Email_Data!A:A,Email_Data!C:C,"Organic",0)</f>
        <v>0</v>
      </c>
      <c r="N2041">
        <f>_xlfn.XLOOKUP(Table1[[#This Row],[Filmmaker_ID]],Email_Data!$A:$A,Email_Data!$G:$G,"Not Found")</f>
        <v>14</v>
      </c>
    </row>
    <row r="2042" spans="1:14" x14ac:dyDescent="0.3">
      <c r="A2042" t="s">
        <v>4320</v>
      </c>
      <c r="B2042" t="s">
        <v>1516</v>
      </c>
      <c r="C2042" t="s">
        <v>6282</v>
      </c>
      <c r="D2042" t="s">
        <v>6313</v>
      </c>
      <c r="E2042" t="str">
        <f t="shared" si="155"/>
        <v>South Korea</v>
      </c>
      <c r="F2042" s="1">
        <f t="shared" si="156"/>
        <v>70</v>
      </c>
      <c r="G2042">
        <v>0.1</v>
      </c>
      <c r="H2042" s="1">
        <f t="shared" si="157"/>
        <v>63</v>
      </c>
      <c r="I2042" s="3">
        <v>45895</v>
      </c>
      <c r="J2042" s="3" t="str">
        <f t="shared" si="158"/>
        <v>Tue</v>
      </c>
      <c r="K2042" s="2">
        <v>0.42083333333333334</v>
      </c>
      <c r="L2042">
        <f t="shared" si="159"/>
        <v>10</v>
      </c>
      <c r="M2042">
        <f>_xlfn.XLOOKUP(B2042,Email_Data!A:A,Email_Data!C:C,"Organic",0)</f>
        <v>0</v>
      </c>
      <c r="N2042">
        <f>_xlfn.XLOOKUP(Table1[[#This Row],[Filmmaker_ID]],Email_Data!$A:$A,Email_Data!$G:$G,"Not Found")</f>
        <v>9</v>
      </c>
    </row>
    <row r="2043" spans="1:14" x14ac:dyDescent="0.3">
      <c r="A2043" t="s">
        <v>4321</v>
      </c>
      <c r="B2043" t="s">
        <v>1517</v>
      </c>
      <c r="C2043" t="s">
        <v>6282</v>
      </c>
      <c r="D2043" t="s">
        <v>6301</v>
      </c>
      <c r="E2043" t="str">
        <f t="shared" si="155"/>
        <v>Germany</v>
      </c>
      <c r="F2043" s="1">
        <f t="shared" si="156"/>
        <v>70</v>
      </c>
      <c r="G2043">
        <v>0.2</v>
      </c>
      <c r="H2043" s="1">
        <f t="shared" si="157"/>
        <v>56</v>
      </c>
      <c r="I2043" s="3">
        <v>45847</v>
      </c>
      <c r="J2043" s="3" t="str">
        <f t="shared" si="158"/>
        <v>Wed</v>
      </c>
      <c r="K2043" s="2">
        <v>0.4375</v>
      </c>
      <c r="L2043">
        <f t="shared" si="159"/>
        <v>10</v>
      </c>
      <c r="M2043">
        <f>_xlfn.XLOOKUP(B2043,Email_Data!A:A,Email_Data!C:C,"Organic",0)</f>
        <v>0</v>
      </c>
      <c r="N2043">
        <f>_xlfn.XLOOKUP(Table1[[#This Row],[Filmmaker_ID]],Email_Data!$A:$A,Email_Data!$G:$G,"Not Found")</f>
        <v>15</v>
      </c>
    </row>
    <row r="2044" spans="1:14" x14ac:dyDescent="0.3">
      <c r="A2044" t="s">
        <v>4322</v>
      </c>
      <c r="B2044" t="s">
        <v>1419</v>
      </c>
      <c r="C2044" t="s">
        <v>6282</v>
      </c>
      <c r="D2044" t="s">
        <v>6303</v>
      </c>
      <c r="E2044" t="str">
        <f t="shared" si="155"/>
        <v>Canada</v>
      </c>
      <c r="F2044" s="1">
        <f t="shared" si="156"/>
        <v>70</v>
      </c>
      <c r="G2044">
        <v>0.3</v>
      </c>
      <c r="H2044" s="1">
        <f t="shared" si="157"/>
        <v>49</v>
      </c>
      <c r="I2044" s="3">
        <v>45883</v>
      </c>
      <c r="J2044" s="3" t="str">
        <f t="shared" si="158"/>
        <v>Thu</v>
      </c>
      <c r="K2044" s="2">
        <v>0.63263888888888886</v>
      </c>
      <c r="L2044">
        <f t="shared" si="159"/>
        <v>15</v>
      </c>
      <c r="M2044">
        <f>_xlfn.XLOOKUP(B2044,Email_Data!A:A,Email_Data!C:C,"Organic",0)</f>
        <v>0</v>
      </c>
      <c r="N2044">
        <f>_xlfn.XLOOKUP(Table1[[#This Row],[Filmmaker_ID]],Email_Data!$A:$A,Email_Data!$G:$G,"Not Found")</f>
        <v>19</v>
      </c>
    </row>
    <row r="2045" spans="1:14" x14ac:dyDescent="0.3">
      <c r="A2045" t="s">
        <v>4323</v>
      </c>
      <c r="B2045" t="s">
        <v>1518</v>
      </c>
      <c r="C2045" t="s">
        <v>6286</v>
      </c>
      <c r="D2045" t="s">
        <v>6317</v>
      </c>
      <c r="E2045" t="str">
        <f t="shared" si="155"/>
        <v>Others</v>
      </c>
      <c r="F2045" s="1">
        <f t="shared" si="156"/>
        <v>50</v>
      </c>
      <c r="G2045">
        <v>0.3</v>
      </c>
      <c r="H2045" s="1">
        <f t="shared" si="157"/>
        <v>35</v>
      </c>
      <c r="I2045" s="3">
        <v>45885</v>
      </c>
      <c r="J2045" s="3" t="str">
        <f t="shared" si="158"/>
        <v>Sat</v>
      </c>
      <c r="K2045" s="2">
        <v>0.45555555555555555</v>
      </c>
      <c r="L2045">
        <f t="shared" si="159"/>
        <v>10</v>
      </c>
      <c r="M2045">
        <f>_xlfn.XLOOKUP(B2045,Email_Data!A:A,Email_Data!C:C,"Organic",0)</f>
        <v>1</v>
      </c>
      <c r="N2045">
        <f>_xlfn.XLOOKUP(Table1[[#This Row],[Filmmaker_ID]],Email_Data!$A:$A,Email_Data!$G:$G,"Not Found")</f>
        <v>17</v>
      </c>
    </row>
    <row r="2046" spans="1:14" x14ac:dyDescent="0.3">
      <c r="A2046" t="s">
        <v>4324</v>
      </c>
      <c r="B2046" t="s">
        <v>1519</v>
      </c>
      <c r="C2046" t="s">
        <v>6283</v>
      </c>
      <c r="D2046" t="s">
        <v>6297</v>
      </c>
      <c r="E2046" t="str">
        <f t="shared" si="155"/>
        <v>India</v>
      </c>
      <c r="F2046" s="1">
        <f t="shared" si="156"/>
        <v>80</v>
      </c>
      <c r="G2046">
        <v>0</v>
      </c>
      <c r="H2046" s="1">
        <f t="shared" si="157"/>
        <v>80</v>
      </c>
      <c r="I2046" s="3">
        <v>45887</v>
      </c>
      <c r="J2046" s="3" t="str">
        <f t="shared" si="158"/>
        <v>Mon</v>
      </c>
      <c r="K2046" s="2">
        <v>0.38124999999999998</v>
      </c>
      <c r="L2046">
        <f t="shared" si="159"/>
        <v>9</v>
      </c>
      <c r="M2046">
        <f>_xlfn.XLOOKUP(B2046,Email_Data!A:A,Email_Data!C:C,"Organic",0)</f>
        <v>1</v>
      </c>
      <c r="N2046">
        <f>_xlfn.XLOOKUP(Table1[[#This Row],[Filmmaker_ID]],Email_Data!$A:$A,Email_Data!$G:$G,"Not Found")</f>
        <v>8</v>
      </c>
    </row>
    <row r="2047" spans="1:14" x14ac:dyDescent="0.3">
      <c r="A2047" t="s">
        <v>4325</v>
      </c>
      <c r="B2047" t="s">
        <v>1520</v>
      </c>
      <c r="C2047" t="s">
        <v>6286</v>
      </c>
      <c r="D2047" t="s">
        <v>6311</v>
      </c>
      <c r="E2047" t="str">
        <f t="shared" si="155"/>
        <v>Mexico</v>
      </c>
      <c r="F2047" s="1">
        <f t="shared" si="156"/>
        <v>50</v>
      </c>
      <c r="G2047">
        <v>0</v>
      </c>
      <c r="H2047" s="1">
        <f t="shared" si="157"/>
        <v>50</v>
      </c>
      <c r="I2047" s="3">
        <v>45882</v>
      </c>
      <c r="J2047" s="3" t="str">
        <f t="shared" si="158"/>
        <v>Wed</v>
      </c>
      <c r="K2047" s="2">
        <v>0.74305555555555558</v>
      </c>
      <c r="L2047">
        <f t="shared" si="159"/>
        <v>17</v>
      </c>
      <c r="M2047">
        <f>_xlfn.XLOOKUP(B2047,Email_Data!A:A,Email_Data!C:C,"Organic",0)</f>
        <v>0</v>
      </c>
      <c r="N2047">
        <f>_xlfn.XLOOKUP(Table1[[#This Row],[Filmmaker_ID]],Email_Data!$A:$A,Email_Data!$G:$G,"Not Found")</f>
        <v>15</v>
      </c>
    </row>
    <row r="2048" spans="1:14" x14ac:dyDescent="0.3">
      <c r="A2048" t="s">
        <v>4326</v>
      </c>
      <c r="B2048" t="s">
        <v>1521</v>
      </c>
      <c r="C2048" t="s">
        <v>6287</v>
      </c>
      <c r="D2048" t="s">
        <v>6303</v>
      </c>
      <c r="E2048" t="str">
        <f t="shared" si="155"/>
        <v>Canada</v>
      </c>
      <c r="F2048" s="1">
        <f t="shared" si="156"/>
        <v>50</v>
      </c>
      <c r="G2048">
        <v>0.1</v>
      </c>
      <c r="H2048" s="1">
        <f t="shared" si="157"/>
        <v>45</v>
      </c>
      <c r="I2048" s="3">
        <v>45885</v>
      </c>
      <c r="J2048" s="3" t="str">
        <f t="shared" si="158"/>
        <v>Sat</v>
      </c>
      <c r="K2048" s="2">
        <v>0.60555555555555551</v>
      </c>
      <c r="L2048">
        <f t="shared" si="159"/>
        <v>14</v>
      </c>
      <c r="M2048">
        <f>_xlfn.XLOOKUP(B2048,Email_Data!A:A,Email_Data!C:C,"Organic",0)</f>
        <v>1</v>
      </c>
      <c r="N2048">
        <f>_xlfn.XLOOKUP(Table1[[#This Row],[Filmmaker_ID]],Email_Data!$A:$A,Email_Data!$G:$G,"Not Found")</f>
        <v>13</v>
      </c>
    </row>
    <row r="2049" spans="1:14" x14ac:dyDescent="0.3">
      <c r="A2049" t="s">
        <v>4327</v>
      </c>
      <c r="B2049" t="s">
        <v>1276</v>
      </c>
      <c r="C2049" t="s">
        <v>6282</v>
      </c>
      <c r="D2049" t="s">
        <v>6295</v>
      </c>
      <c r="E2049" t="str">
        <f t="shared" si="155"/>
        <v>United States</v>
      </c>
      <c r="F2049" s="1">
        <f t="shared" si="156"/>
        <v>70</v>
      </c>
      <c r="G2049">
        <v>0.4</v>
      </c>
      <c r="H2049" s="1">
        <f t="shared" si="157"/>
        <v>42</v>
      </c>
      <c r="I2049" s="3">
        <v>45839</v>
      </c>
      <c r="J2049" s="3" t="str">
        <f t="shared" si="158"/>
        <v>Tue</v>
      </c>
      <c r="K2049" s="2">
        <v>0.65347222222222223</v>
      </c>
      <c r="L2049">
        <f t="shared" si="159"/>
        <v>15</v>
      </c>
      <c r="M2049">
        <f>_xlfn.XLOOKUP(B2049,Email_Data!A:A,Email_Data!C:C,"Organic",0)</f>
        <v>0</v>
      </c>
      <c r="N2049">
        <f>_xlfn.XLOOKUP(Table1[[#This Row],[Filmmaker_ID]],Email_Data!$A:$A,Email_Data!$G:$G,"Not Found")</f>
        <v>19</v>
      </c>
    </row>
    <row r="2050" spans="1:14" x14ac:dyDescent="0.3">
      <c r="A2050" t="s">
        <v>4328</v>
      </c>
      <c r="B2050" t="s">
        <v>109</v>
      </c>
      <c r="C2050" t="s">
        <v>6288</v>
      </c>
      <c r="D2050" t="s">
        <v>6301</v>
      </c>
      <c r="E2050" t="str">
        <f t="shared" ref="E2050:E2113" si="160">VLOOKUP(D2050,CODECHECK,2,FALSE)</f>
        <v>Germany</v>
      </c>
      <c r="F2050" s="1">
        <f t="shared" ref="F2050:F2113" si="161">VLOOKUP(C2050,Pricelist,2,FALSE)</f>
        <v>70</v>
      </c>
      <c r="G2050">
        <v>0.3</v>
      </c>
      <c r="H2050" s="1">
        <f t="shared" ref="H2050:H2113" si="162">F2050-(G2050*F2050)</f>
        <v>49</v>
      </c>
      <c r="I2050" s="3">
        <v>45861</v>
      </c>
      <c r="J2050" s="3" t="str">
        <f t="shared" ref="J2050:J2113" si="163">TEXT(I2050,"ddd")</f>
        <v>Wed</v>
      </c>
      <c r="K2050" s="2">
        <v>0.49930555555555556</v>
      </c>
      <c r="L2050">
        <f t="shared" ref="L2050:L2113" si="164">HOUR(K2050)</f>
        <v>11</v>
      </c>
      <c r="M2050">
        <f>_xlfn.XLOOKUP(B2050,Email_Data!A:A,Email_Data!C:C,"Organic",0)</f>
        <v>1</v>
      </c>
      <c r="N2050">
        <f>_xlfn.XLOOKUP(Table1[[#This Row],[Filmmaker_ID]],Email_Data!$A:$A,Email_Data!$G:$G,"Not Found")</f>
        <v>18</v>
      </c>
    </row>
    <row r="2051" spans="1:14" x14ac:dyDescent="0.3">
      <c r="A2051" t="s">
        <v>4329</v>
      </c>
      <c r="B2051" t="s">
        <v>304</v>
      </c>
      <c r="C2051" t="s">
        <v>6286</v>
      </c>
      <c r="D2051" t="s">
        <v>6299</v>
      </c>
      <c r="E2051" t="str">
        <f t="shared" si="160"/>
        <v>United Kingdom</v>
      </c>
      <c r="F2051" s="1">
        <f t="shared" si="161"/>
        <v>50</v>
      </c>
      <c r="G2051">
        <v>0</v>
      </c>
      <c r="H2051" s="1">
        <f t="shared" si="162"/>
        <v>50</v>
      </c>
      <c r="I2051" s="3">
        <v>45891</v>
      </c>
      <c r="J2051" s="3" t="str">
        <f t="shared" si="163"/>
        <v>Fri</v>
      </c>
      <c r="K2051" s="2">
        <v>0.66388888888888886</v>
      </c>
      <c r="L2051">
        <f t="shared" si="164"/>
        <v>15</v>
      </c>
      <c r="M2051">
        <f>_xlfn.XLOOKUP(B2051,Email_Data!A:A,Email_Data!C:C,"Organic",0)</f>
        <v>0</v>
      </c>
      <c r="N2051">
        <f>_xlfn.XLOOKUP(Table1[[#This Row],[Filmmaker_ID]],Email_Data!$A:$A,Email_Data!$G:$G,"Not Found")</f>
        <v>11</v>
      </c>
    </row>
    <row r="2052" spans="1:14" x14ac:dyDescent="0.3">
      <c r="A2052" t="s">
        <v>4330</v>
      </c>
      <c r="B2052" t="s">
        <v>1522</v>
      </c>
      <c r="C2052" t="s">
        <v>6289</v>
      </c>
      <c r="D2052" t="s">
        <v>6307</v>
      </c>
      <c r="E2052" t="str">
        <f t="shared" si="160"/>
        <v>Brazil</v>
      </c>
      <c r="F2052" s="1">
        <f t="shared" si="161"/>
        <v>50</v>
      </c>
      <c r="G2052">
        <v>0.2</v>
      </c>
      <c r="H2052" s="1">
        <f t="shared" si="162"/>
        <v>40</v>
      </c>
      <c r="I2052" s="3">
        <v>45893</v>
      </c>
      <c r="J2052" s="3" t="str">
        <f t="shared" si="163"/>
        <v>Sun</v>
      </c>
      <c r="K2052" s="2">
        <v>0.48749999999999999</v>
      </c>
      <c r="L2052">
        <f t="shared" si="164"/>
        <v>11</v>
      </c>
      <c r="M2052" t="str">
        <f>_xlfn.XLOOKUP(B2052,Email_Data!A:A,Email_Data!C:C,"Organic",0)</f>
        <v>Organic</v>
      </c>
      <c r="N2052" t="str">
        <f>_xlfn.XLOOKUP(Table1[[#This Row],[Filmmaker_ID]],Email_Data!$A:$A,Email_Data!$G:$G,"Not Found")</f>
        <v>Not Found</v>
      </c>
    </row>
    <row r="2053" spans="1:14" x14ac:dyDescent="0.3">
      <c r="A2053" t="s">
        <v>4331</v>
      </c>
      <c r="B2053" t="s">
        <v>19</v>
      </c>
      <c r="C2053" t="s">
        <v>6282</v>
      </c>
      <c r="D2053" t="s">
        <v>6313</v>
      </c>
      <c r="E2053" t="str">
        <f t="shared" si="160"/>
        <v>South Korea</v>
      </c>
      <c r="F2053" s="1">
        <f t="shared" si="161"/>
        <v>70</v>
      </c>
      <c r="G2053">
        <v>0.1</v>
      </c>
      <c r="H2053" s="1">
        <f t="shared" si="162"/>
        <v>63</v>
      </c>
      <c r="I2053" s="3">
        <v>45896</v>
      </c>
      <c r="J2053" s="3" t="str">
        <f t="shared" si="163"/>
        <v>Wed</v>
      </c>
      <c r="K2053" s="2">
        <v>0.51249999999999996</v>
      </c>
      <c r="L2053">
        <f t="shared" si="164"/>
        <v>12</v>
      </c>
      <c r="M2053" t="str">
        <f>_xlfn.XLOOKUP(B2053,Email_Data!A:A,Email_Data!C:C,"Organic",0)</f>
        <v>Organic</v>
      </c>
      <c r="N2053" t="str">
        <f>_xlfn.XLOOKUP(Table1[[#This Row],[Filmmaker_ID]],Email_Data!$A:$A,Email_Data!$G:$G,"Not Found")</f>
        <v>Not Found</v>
      </c>
    </row>
    <row r="2054" spans="1:14" x14ac:dyDescent="0.3">
      <c r="A2054" t="s">
        <v>4332</v>
      </c>
      <c r="B2054" t="s">
        <v>1523</v>
      </c>
      <c r="C2054" t="s">
        <v>6281</v>
      </c>
      <c r="D2054" t="s">
        <v>6317</v>
      </c>
      <c r="E2054" t="str">
        <f t="shared" si="160"/>
        <v>Others</v>
      </c>
      <c r="F2054" s="1">
        <f t="shared" si="161"/>
        <v>70</v>
      </c>
      <c r="G2054">
        <v>0</v>
      </c>
      <c r="H2054" s="1">
        <f t="shared" si="162"/>
        <v>70</v>
      </c>
      <c r="I2054" s="3">
        <v>45892</v>
      </c>
      <c r="J2054" s="3" t="str">
        <f t="shared" si="163"/>
        <v>Sat</v>
      </c>
      <c r="K2054" s="2">
        <v>0.57361111111111107</v>
      </c>
      <c r="L2054">
        <f t="shared" si="164"/>
        <v>13</v>
      </c>
      <c r="M2054">
        <f>_xlfn.XLOOKUP(B2054,Email_Data!A:A,Email_Data!C:C,"Organic",0)</f>
        <v>1</v>
      </c>
      <c r="N2054">
        <f>_xlfn.XLOOKUP(Table1[[#This Row],[Filmmaker_ID]],Email_Data!$A:$A,Email_Data!$G:$G,"Not Found")</f>
        <v>18</v>
      </c>
    </row>
    <row r="2055" spans="1:14" x14ac:dyDescent="0.3">
      <c r="A2055" t="s">
        <v>4333</v>
      </c>
      <c r="B2055" t="s">
        <v>1524</v>
      </c>
      <c r="C2055" t="s">
        <v>6289</v>
      </c>
      <c r="D2055" t="s">
        <v>6313</v>
      </c>
      <c r="E2055" t="str">
        <f t="shared" si="160"/>
        <v>South Korea</v>
      </c>
      <c r="F2055" s="1">
        <f t="shared" si="161"/>
        <v>50</v>
      </c>
      <c r="G2055">
        <v>0</v>
      </c>
      <c r="H2055" s="1">
        <f t="shared" si="162"/>
        <v>50</v>
      </c>
      <c r="I2055" s="3">
        <v>45878</v>
      </c>
      <c r="J2055" s="3" t="str">
        <f t="shared" si="163"/>
        <v>Sat</v>
      </c>
      <c r="K2055" s="2">
        <v>0.65972222222222221</v>
      </c>
      <c r="L2055">
        <f t="shared" si="164"/>
        <v>15</v>
      </c>
      <c r="M2055">
        <f>_xlfn.XLOOKUP(B2055,Email_Data!A:A,Email_Data!C:C,"Organic",0)</f>
        <v>0</v>
      </c>
      <c r="N2055">
        <f>_xlfn.XLOOKUP(Table1[[#This Row],[Filmmaker_ID]],Email_Data!$A:$A,Email_Data!$G:$G,"Not Found")</f>
        <v>13</v>
      </c>
    </row>
    <row r="2056" spans="1:14" x14ac:dyDescent="0.3">
      <c r="A2056" t="s">
        <v>4334</v>
      </c>
      <c r="B2056" t="s">
        <v>47</v>
      </c>
      <c r="C2056" t="s">
        <v>6288</v>
      </c>
      <c r="D2056" t="s">
        <v>6317</v>
      </c>
      <c r="E2056" t="str">
        <f t="shared" si="160"/>
        <v>Others</v>
      </c>
      <c r="F2056" s="1">
        <f t="shared" si="161"/>
        <v>70</v>
      </c>
      <c r="G2056">
        <v>0.1</v>
      </c>
      <c r="H2056" s="1">
        <f t="shared" si="162"/>
        <v>63</v>
      </c>
      <c r="I2056" s="3">
        <v>45892</v>
      </c>
      <c r="J2056" s="3" t="str">
        <f t="shared" si="163"/>
        <v>Sat</v>
      </c>
      <c r="K2056" s="2">
        <v>0.51944444444444449</v>
      </c>
      <c r="L2056">
        <f t="shared" si="164"/>
        <v>12</v>
      </c>
      <c r="M2056">
        <f>_xlfn.XLOOKUP(B2056,Email_Data!A:A,Email_Data!C:C,"Organic",0)</f>
        <v>0</v>
      </c>
      <c r="N2056">
        <f>_xlfn.XLOOKUP(Table1[[#This Row],[Filmmaker_ID]],Email_Data!$A:$A,Email_Data!$G:$G,"Not Found")</f>
        <v>15</v>
      </c>
    </row>
    <row r="2057" spans="1:14" x14ac:dyDescent="0.3">
      <c r="A2057" t="s">
        <v>4335</v>
      </c>
      <c r="B2057" t="s">
        <v>1525</v>
      </c>
      <c r="C2057" t="s">
        <v>6291</v>
      </c>
      <c r="D2057" t="s">
        <v>6295</v>
      </c>
      <c r="E2057" t="str">
        <f t="shared" si="160"/>
        <v>United States</v>
      </c>
      <c r="F2057" s="1">
        <f t="shared" si="161"/>
        <v>50</v>
      </c>
      <c r="G2057">
        <v>0.1</v>
      </c>
      <c r="H2057" s="1">
        <f t="shared" si="162"/>
        <v>45</v>
      </c>
      <c r="I2057" s="3">
        <v>45888</v>
      </c>
      <c r="J2057" s="3" t="str">
        <f t="shared" si="163"/>
        <v>Tue</v>
      </c>
      <c r="K2057" s="2">
        <v>0.46597222222222223</v>
      </c>
      <c r="L2057">
        <f t="shared" si="164"/>
        <v>11</v>
      </c>
      <c r="M2057">
        <f>_xlfn.XLOOKUP(B2057,Email_Data!A:A,Email_Data!C:C,"Organic",0)</f>
        <v>0</v>
      </c>
      <c r="N2057">
        <f>_xlfn.XLOOKUP(Table1[[#This Row],[Filmmaker_ID]],Email_Data!$A:$A,Email_Data!$G:$G,"Not Found")</f>
        <v>9</v>
      </c>
    </row>
    <row r="2058" spans="1:14" x14ac:dyDescent="0.3">
      <c r="A2058" t="s">
        <v>4336</v>
      </c>
      <c r="B2058" t="s">
        <v>1526</v>
      </c>
      <c r="C2058" t="s">
        <v>6291</v>
      </c>
      <c r="D2058" t="s">
        <v>6297</v>
      </c>
      <c r="E2058" t="str">
        <f t="shared" si="160"/>
        <v>India</v>
      </c>
      <c r="F2058" s="1">
        <f t="shared" si="161"/>
        <v>50</v>
      </c>
      <c r="G2058">
        <v>0.1</v>
      </c>
      <c r="H2058" s="1">
        <f t="shared" si="162"/>
        <v>45</v>
      </c>
      <c r="I2058" s="3">
        <v>45887</v>
      </c>
      <c r="J2058" s="3" t="str">
        <f t="shared" si="163"/>
        <v>Mon</v>
      </c>
      <c r="K2058" s="2">
        <v>0.4548611111111111</v>
      </c>
      <c r="L2058">
        <f t="shared" si="164"/>
        <v>10</v>
      </c>
      <c r="M2058" t="str">
        <f>_xlfn.XLOOKUP(B2058,Email_Data!A:A,Email_Data!C:C,"Organic",0)</f>
        <v>Organic</v>
      </c>
      <c r="N2058" t="str">
        <f>_xlfn.XLOOKUP(Table1[[#This Row],[Filmmaker_ID]],Email_Data!$A:$A,Email_Data!$G:$G,"Not Found")</f>
        <v>Not Found</v>
      </c>
    </row>
    <row r="2059" spans="1:14" x14ac:dyDescent="0.3">
      <c r="A2059" t="s">
        <v>4337</v>
      </c>
      <c r="B2059" t="s">
        <v>1527</v>
      </c>
      <c r="C2059" t="s">
        <v>6282</v>
      </c>
      <c r="D2059" t="s">
        <v>6303</v>
      </c>
      <c r="E2059" t="str">
        <f t="shared" si="160"/>
        <v>Canada</v>
      </c>
      <c r="F2059" s="1">
        <f t="shared" si="161"/>
        <v>70</v>
      </c>
      <c r="G2059">
        <v>0</v>
      </c>
      <c r="H2059" s="1">
        <f t="shared" si="162"/>
        <v>70</v>
      </c>
      <c r="I2059" s="3">
        <v>45892</v>
      </c>
      <c r="J2059" s="3" t="str">
        <f t="shared" si="163"/>
        <v>Sat</v>
      </c>
      <c r="K2059" s="2">
        <v>0.53263888888888888</v>
      </c>
      <c r="L2059">
        <f t="shared" si="164"/>
        <v>12</v>
      </c>
      <c r="M2059">
        <f>_xlfn.XLOOKUP(B2059,Email_Data!A:A,Email_Data!C:C,"Organic",0)</f>
        <v>0</v>
      </c>
      <c r="N2059">
        <f>_xlfn.XLOOKUP(Table1[[#This Row],[Filmmaker_ID]],Email_Data!$A:$A,Email_Data!$G:$G,"Not Found")</f>
        <v>9</v>
      </c>
    </row>
    <row r="2060" spans="1:14" x14ac:dyDescent="0.3">
      <c r="A2060" t="s">
        <v>4338</v>
      </c>
      <c r="B2060" t="s">
        <v>1528</v>
      </c>
      <c r="C2060" t="s">
        <v>6287</v>
      </c>
      <c r="D2060" t="s">
        <v>6297</v>
      </c>
      <c r="E2060" t="str">
        <f t="shared" si="160"/>
        <v>India</v>
      </c>
      <c r="F2060" s="1">
        <f t="shared" si="161"/>
        <v>50</v>
      </c>
      <c r="G2060">
        <v>0</v>
      </c>
      <c r="H2060" s="1">
        <f t="shared" si="162"/>
        <v>50</v>
      </c>
      <c r="I2060" s="3">
        <v>45869</v>
      </c>
      <c r="J2060" s="3" t="str">
        <f t="shared" si="163"/>
        <v>Thu</v>
      </c>
      <c r="K2060" s="2">
        <v>0.47638888888888886</v>
      </c>
      <c r="L2060">
        <f t="shared" si="164"/>
        <v>11</v>
      </c>
      <c r="M2060">
        <f>_xlfn.XLOOKUP(B2060,Email_Data!A:A,Email_Data!C:C,"Organic",0)</f>
        <v>0</v>
      </c>
      <c r="N2060">
        <f>_xlfn.XLOOKUP(Table1[[#This Row],[Filmmaker_ID]],Email_Data!$A:$A,Email_Data!$G:$G,"Not Found")</f>
        <v>13</v>
      </c>
    </row>
    <row r="2061" spans="1:14" x14ac:dyDescent="0.3">
      <c r="A2061" t="s">
        <v>4339</v>
      </c>
      <c r="B2061" t="s">
        <v>316</v>
      </c>
      <c r="C2061" t="s">
        <v>6285</v>
      </c>
      <c r="D2061" t="s">
        <v>6297</v>
      </c>
      <c r="E2061" t="str">
        <f t="shared" si="160"/>
        <v>India</v>
      </c>
      <c r="F2061" s="1">
        <f t="shared" si="161"/>
        <v>50</v>
      </c>
      <c r="G2061">
        <v>0.4</v>
      </c>
      <c r="H2061" s="1">
        <f t="shared" si="162"/>
        <v>30</v>
      </c>
      <c r="I2061" s="3">
        <v>45871</v>
      </c>
      <c r="J2061" s="3" t="str">
        <f t="shared" si="163"/>
        <v>Sat</v>
      </c>
      <c r="K2061" s="2">
        <v>0.44097222222222221</v>
      </c>
      <c r="L2061">
        <f t="shared" si="164"/>
        <v>10</v>
      </c>
      <c r="M2061">
        <f>_xlfn.XLOOKUP(B2061,Email_Data!A:A,Email_Data!C:C,"Organic",0)</f>
        <v>0</v>
      </c>
      <c r="N2061">
        <f>_xlfn.XLOOKUP(Table1[[#This Row],[Filmmaker_ID]],Email_Data!$A:$A,Email_Data!$G:$G,"Not Found")</f>
        <v>12</v>
      </c>
    </row>
    <row r="2062" spans="1:14" x14ac:dyDescent="0.3">
      <c r="A2062" t="s">
        <v>4340</v>
      </c>
      <c r="B2062" t="s">
        <v>1073</v>
      </c>
      <c r="C2062" t="s">
        <v>6286</v>
      </c>
      <c r="D2062" t="s">
        <v>6297</v>
      </c>
      <c r="E2062" t="str">
        <f t="shared" si="160"/>
        <v>India</v>
      </c>
      <c r="F2062" s="1">
        <f t="shared" si="161"/>
        <v>50</v>
      </c>
      <c r="G2062">
        <v>0.3</v>
      </c>
      <c r="H2062" s="1">
        <f t="shared" si="162"/>
        <v>35</v>
      </c>
      <c r="I2062" s="3">
        <v>45881</v>
      </c>
      <c r="J2062" s="3" t="str">
        <f t="shared" si="163"/>
        <v>Tue</v>
      </c>
      <c r="K2062" s="2">
        <v>0.38541666666666669</v>
      </c>
      <c r="L2062">
        <f t="shared" si="164"/>
        <v>9</v>
      </c>
      <c r="M2062">
        <f>_xlfn.XLOOKUP(B2062,Email_Data!A:A,Email_Data!C:C,"Organic",0)</f>
        <v>1</v>
      </c>
      <c r="N2062">
        <f>_xlfn.XLOOKUP(Table1[[#This Row],[Filmmaker_ID]],Email_Data!$A:$A,Email_Data!$G:$G,"Not Found")</f>
        <v>13</v>
      </c>
    </row>
    <row r="2063" spans="1:14" x14ac:dyDescent="0.3">
      <c r="A2063" t="s">
        <v>4341</v>
      </c>
      <c r="B2063" t="s">
        <v>516</v>
      </c>
      <c r="C2063" t="s">
        <v>6286</v>
      </c>
      <c r="D2063" t="s">
        <v>6297</v>
      </c>
      <c r="E2063" t="str">
        <f t="shared" si="160"/>
        <v>India</v>
      </c>
      <c r="F2063" s="1">
        <f t="shared" si="161"/>
        <v>50</v>
      </c>
      <c r="G2063">
        <v>0.3</v>
      </c>
      <c r="H2063" s="1">
        <f t="shared" si="162"/>
        <v>35</v>
      </c>
      <c r="I2063" s="3">
        <v>45853</v>
      </c>
      <c r="J2063" s="3" t="str">
        <f t="shared" si="163"/>
        <v>Tue</v>
      </c>
      <c r="K2063" s="2">
        <v>0.39861111111111114</v>
      </c>
      <c r="L2063">
        <f t="shared" si="164"/>
        <v>9</v>
      </c>
      <c r="M2063" t="str">
        <f>_xlfn.XLOOKUP(B2063,Email_Data!A:A,Email_Data!C:C,"Organic",0)</f>
        <v>Organic</v>
      </c>
      <c r="N2063" t="str">
        <f>_xlfn.XLOOKUP(Table1[[#This Row],[Filmmaker_ID]],Email_Data!$A:$A,Email_Data!$G:$G,"Not Found")</f>
        <v>Not Found</v>
      </c>
    </row>
    <row r="2064" spans="1:14" x14ac:dyDescent="0.3">
      <c r="A2064" t="s">
        <v>4342</v>
      </c>
      <c r="B2064" t="s">
        <v>758</v>
      </c>
      <c r="C2064" t="s">
        <v>6290</v>
      </c>
      <c r="D2064" t="s">
        <v>6299</v>
      </c>
      <c r="E2064" t="str">
        <f t="shared" si="160"/>
        <v>United Kingdom</v>
      </c>
      <c r="F2064" s="1">
        <f t="shared" si="161"/>
        <v>50</v>
      </c>
      <c r="G2064">
        <v>0</v>
      </c>
      <c r="H2064" s="1">
        <f t="shared" si="162"/>
        <v>50</v>
      </c>
      <c r="I2064" s="3">
        <v>45858</v>
      </c>
      <c r="J2064" s="3" t="str">
        <f t="shared" si="163"/>
        <v>Sun</v>
      </c>
      <c r="K2064" s="2">
        <v>0.70902777777777781</v>
      </c>
      <c r="L2064">
        <f t="shared" si="164"/>
        <v>17</v>
      </c>
      <c r="M2064">
        <f>_xlfn.XLOOKUP(B2064,Email_Data!A:A,Email_Data!C:C,"Organic",0)</f>
        <v>0</v>
      </c>
      <c r="N2064">
        <f>_xlfn.XLOOKUP(Table1[[#This Row],[Filmmaker_ID]],Email_Data!$A:$A,Email_Data!$G:$G,"Not Found")</f>
        <v>17</v>
      </c>
    </row>
    <row r="2065" spans="1:14" x14ac:dyDescent="0.3">
      <c r="A2065" t="s">
        <v>4343</v>
      </c>
      <c r="B2065" t="s">
        <v>244</v>
      </c>
      <c r="C2065" t="s">
        <v>6286</v>
      </c>
      <c r="D2065" t="s">
        <v>6307</v>
      </c>
      <c r="E2065" t="str">
        <f t="shared" si="160"/>
        <v>Brazil</v>
      </c>
      <c r="F2065" s="1">
        <f t="shared" si="161"/>
        <v>50</v>
      </c>
      <c r="G2065">
        <v>0.2</v>
      </c>
      <c r="H2065" s="1">
        <f t="shared" si="162"/>
        <v>40</v>
      </c>
      <c r="I2065" s="3">
        <v>45841</v>
      </c>
      <c r="J2065" s="3" t="str">
        <f t="shared" si="163"/>
        <v>Thu</v>
      </c>
      <c r="K2065" s="2">
        <v>0.53472222222222221</v>
      </c>
      <c r="L2065">
        <f t="shared" si="164"/>
        <v>12</v>
      </c>
      <c r="M2065">
        <f>_xlfn.XLOOKUP(B2065,Email_Data!A:A,Email_Data!C:C,"Organic",0)</f>
        <v>0</v>
      </c>
      <c r="N2065">
        <f>_xlfn.XLOOKUP(Table1[[#This Row],[Filmmaker_ID]],Email_Data!$A:$A,Email_Data!$G:$G,"Not Found")</f>
        <v>19</v>
      </c>
    </row>
    <row r="2066" spans="1:14" x14ac:dyDescent="0.3">
      <c r="A2066" t="s">
        <v>4344</v>
      </c>
      <c r="B2066" t="s">
        <v>1529</v>
      </c>
      <c r="C2066" t="s">
        <v>6282</v>
      </c>
      <c r="D2066" t="s">
        <v>6297</v>
      </c>
      <c r="E2066" t="str">
        <f t="shared" si="160"/>
        <v>India</v>
      </c>
      <c r="F2066" s="1">
        <f t="shared" si="161"/>
        <v>70</v>
      </c>
      <c r="G2066">
        <v>0.1</v>
      </c>
      <c r="H2066" s="1">
        <f t="shared" si="162"/>
        <v>63</v>
      </c>
      <c r="I2066" s="3">
        <v>45880</v>
      </c>
      <c r="J2066" s="3" t="str">
        <f t="shared" si="163"/>
        <v>Mon</v>
      </c>
      <c r="K2066" s="2">
        <v>0.71180555555555558</v>
      </c>
      <c r="L2066">
        <f t="shared" si="164"/>
        <v>17</v>
      </c>
      <c r="M2066">
        <f>_xlfn.XLOOKUP(B2066,Email_Data!A:A,Email_Data!C:C,"Organic",0)</f>
        <v>0</v>
      </c>
      <c r="N2066">
        <f>_xlfn.XLOOKUP(Table1[[#This Row],[Filmmaker_ID]],Email_Data!$A:$A,Email_Data!$G:$G,"Not Found")</f>
        <v>14</v>
      </c>
    </row>
    <row r="2067" spans="1:14" x14ac:dyDescent="0.3">
      <c r="A2067" t="s">
        <v>4345</v>
      </c>
      <c r="B2067" t="s">
        <v>1530</v>
      </c>
      <c r="C2067" t="s">
        <v>6289</v>
      </c>
      <c r="D2067" t="s">
        <v>6303</v>
      </c>
      <c r="E2067" t="str">
        <f t="shared" si="160"/>
        <v>Canada</v>
      </c>
      <c r="F2067" s="1">
        <f t="shared" si="161"/>
        <v>50</v>
      </c>
      <c r="G2067">
        <v>0.2</v>
      </c>
      <c r="H2067" s="1">
        <f t="shared" si="162"/>
        <v>40</v>
      </c>
      <c r="I2067" s="3">
        <v>45894</v>
      </c>
      <c r="J2067" s="3" t="str">
        <f t="shared" si="163"/>
        <v>Mon</v>
      </c>
      <c r="K2067" s="2">
        <v>0.43402777777777779</v>
      </c>
      <c r="L2067">
        <f t="shared" si="164"/>
        <v>10</v>
      </c>
      <c r="M2067">
        <f>_xlfn.XLOOKUP(B2067,Email_Data!A:A,Email_Data!C:C,"Organic",0)</f>
        <v>1</v>
      </c>
      <c r="N2067">
        <f>_xlfn.XLOOKUP(Table1[[#This Row],[Filmmaker_ID]],Email_Data!$A:$A,Email_Data!$G:$G,"Not Found")</f>
        <v>11</v>
      </c>
    </row>
    <row r="2068" spans="1:14" x14ac:dyDescent="0.3">
      <c r="A2068" t="s">
        <v>4346</v>
      </c>
      <c r="B2068" t="s">
        <v>822</v>
      </c>
      <c r="C2068" t="s">
        <v>6288</v>
      </c>
      <c r="D2068" t="s">
        <v>6295</v>
      </c>
      <c r="E2068" t="str">
        <f t="shared" si="160"/>
        <v>United States</v>
      </c>
      <c r="F2068" s="1">
        <f t="shared" si="161"/>
        <v>70</v>
      </c>
      <c r="G2068">
        <v>0.3</v>
      </c>
      <c r="H2068" s="1">
        <f t="shared" si="162"/>
        <v>49</v>
      </c>
      <c r="I2068" s="3">
        <v>45853</v>
      </c>
      <c r="J2068" s="3" t="str">
        <f t="shared" si="163"/>
        <v>Tue</v>
      </c>
      <c r="K2068" s="2">
        <v>0.40069444444444446</v>
      </c>
      <c r="L2068">
        <f t="shared" si="164"/>
        <v>9</v>
      </c>
      <c r="M2068" t="str">
        <f>_xlfn.XLOOKUP(B2068,Email_Data!A:A,Email_Data!C:C,"Organic",0)</f>
        <v>Organic</v>
      </c>
      <c r="N2068" t="str">
        <f>_xlfn.XLOOKUP(Table1[[#This Row],[Filmmaker_ID]],Email_Data!$A:$A,Email_Data!$G:$G,"Not Found")</f>
        <v>Not Found</v>
      </c>
    </row>
    <row r="2069" spans="1:14" x14ac:dyDescent="0.3">
      <c r="A2069" t="s">
        <v>4347</v>
      </c>
      <c r="B2069" t="s">
        <v>1280</v>
      </c>
      <c r="C2069" t="s">
        <v>6287</v>
      </c>
      <c r="D2069" t="s">
        <v>6309</v>
      </c>
      <c r="E2069" t="str">
        <f t="shared" si="160"/>
        <v>France</v>
      </c>
      <c r="F2069" s="1">
        <f t="shared" si="161"/>
        <v>50</v>
      </c>
      <c r="G2069">
        <v>0.3</v>
      </c>
      <c r="H2069" s="1">
        <f t="shared" si="162"/>
        <v>35</v>
      </c>
      <c r="I2069" s="3">
        <v>45898</v>
      </c>
      <c r="J2069" s="3" t="str">
        <f t="shared" si="163"/>
        <v>Fri</v>
      </c>
      <c r="K2069" s="2">
        <v>0.67361111111111116</v>
      </c>
      <c r="L2069">
        <f t="shared" si="164"/>
        <v>16</v>
      </c>
      <c r="M2069">
        <f>_xlfn.XLOOKUP(B2069,Email_Data!A:A,Email_Data!C:C,"Organic",0)</f>
        <v>0</v>
      </c>
      <c r="N2069">
        <f>_xlfn.XLOOKUP(Table1[[#This Row],[Filmmaker_ID]],Email_Data!$A:$A,Email_Data!$G:$G,"Not Found")</f>
        <v>13</v>
      </c>
    </row>
    <row r="2070" spans="1:14" x14ac:dyDescent="0.3">
      <c r="A2070" t="s">
        <v>4348</v>
      </c>
      <c r="B2070" t="s">
        <v>1472</v>
      </c>
      <c r="C2070" t="s">
        <v>6292</v>
      </c>
      <c r="D2070" t="s">
        <v>6297</v>
      </c>
      <c r="E2070" t="str">
        <f t="shared" si="160"/>
        <v>India</v>
      </c>
      <c r="F2070" s="1">
        <f t="shared" si="161"/>
        <v>80</v>
      </c>
      <c r="G2070">
        <v>0</v>
      </c>
      <c r="H2070" s="1">
        <f t="shared" si="162"/>
        <v>80</v>
      </c>
      <c r="I2070" s="3">
        <v>45873</v>
      </c>
      <c r="J2070" s="3" t="str">
        <f t="shared" si="163"/>
        <v>Mon</v>
      </c>
      <c r="K2070" s="2">
        <v>0.50277777777777777</v>
      </c>
      <c r="L2070">
        <f t="shared" si="164"/>
        <v>12</v>
      </c>
      <c r="M2070">
        <f>_xlfn.XLOOKUP(B2070,Email_Data!A:A,Email_Data!C:C,"Organic",0)</f>
        <v>0</v>
      </c>
      <c r="N2070">
        <f>_xlfn.XLOOKUP(Table1[[#This Row],[Filmmaker_ID]],Email_Data!$A:$A,Email_Data!$G:$G,"Not Found")</f>
        <v>13</v>
      </c>
    </row>
    <row r="2071" spans="1:14" x14ac:dyDescent="0.3">
      <c r="A2071" t="s">
        <v>4349</v>
      </c>
      <c r="B2071" t="s">
        <v>1531</v>
      </c>
      <c r="C2071" t="s">
        <v>6288</v>
      </c>
      <c r="D2071" t="s">
        <v>6301</v>
      </c>
      <c r="E2071" t="str">
        <f t="shared" si="160"/>
        <v>Germany</v>
      </c>
      <c r="F2071" s="1">
        <f t="shared" si="161"/>
        <v>70</v>
      </c>
      <c r="G2071">
        <v>0.2</v>
      </c>
      <c r="H2071" s="1">
        <f t="shared" si="162"/>
        <v>56</v>
      </c>
      <c r="I2071" s="3">
        <v>45849</v>
      </c>
      <c r="J2071" s="3" t="str">
        <f t="shared" si="163"/>
        <v>Fri</v>
      </c>
      <c r="K2071" s="2">
        <v>0.63402777777777775</v>
      </c>
      <c r="L2071">
        <f t="shared" si="164"/>
        <v>15</v>
      </c>
      <c r="M2071" t="str">
        <f>_xlfn.XLOOKUP(B2071,Email_Data!A:A,Email_Data!C:C,"Organic",0)</f>
        <v>Organic</v>
      </c>
      <c r="N2071" t="str">
        <f>_xlfn.XLOOKUP(Table1[[#This Row],[Filmmaker_ID]],Email_Data!$A:$A,Email_Data!$G:$G,"Not Found")</f>
        <v>Not Found</v>
      </c>
    </row>
    <row r="2072" spans="1:14" x14ac:dyDescent="0.3">
      <c r="A2072" t="s">
        <v>4350</v>
      </c>
      <c r="B2072" t="s">
        <v>1337</v>
      </c>
      <c r="C2072" t="s">
        <v>6283</v>
      </c>
      <c r="D2072" t="s">
        <v>6301</v>
      </c>
      <c r="E2072" t="str">
        <f t="shared" si="160"/>
        <v>Germany</v>
      </c>
      <c r="F2072" s="1">
        <f t="shared" si="161"/>
        <v>80</v>
      </c>
      <c r="G2072">
        <v>0.4</v>
      </c>
      <c r="H2072" s="1">
        <f t="shared" si="162"/>
        <v>48</v>
      </c>
      <c r="I2072" s="3">
        <v>45880</v>
      </c>
      <c r="J2072" s="3" t="str">
        <f t="shared" si="163"/>
        <v>Mon</v>
      </c>
      <c r="K2072" s="2">
        <v>0.59861111111111109</v>
      </c>
      <c r="L2072">
        <f t="shared" si="164"/>
        <v>14</v>
      </c>
      <c r="M2072">
        <f>_xlfn.XLOOKUP(B2072,Email_Data!A:A,Email_Data!C:C,"Organic",0)</f>
        <v>0</v>
      </c>
      <c r="N2072">
        <f>_xlfn.XLOOKUP(Table1[[#This Row],[Filmmaker_ID]],Email_Data!$A:$A,Email_Data!$G:$G,"Not Found")</f>
        <v>7</v>
      </c>
    </row>
    <row r="2073" spans="1:14" x14ac:dyDescent="0.3">
      <c r="A2073" t="s">
        <v>4351</v>
      </c>
      <c r="B2073" t="s">
        <v>1532</v>
      </c>
      <c r="C2073" t="s">
        <v>6286</v>
      </c>
      <c r="D2073" t="s">
        <v>6295</v>
      </c>
      <c r="E2073" t="str">
        <f t="shared" si="160"/>
        <v>United States</v>
      </c>
      <c r="F2073" s="1">
        <f t="shared" si="161"/>
        <v>50</v>
      </c>
      <c r="G2073">
        <v>0.4</v>
      </c>
      <c r="H2073" s="1">
        <f t="shared" si="162"/>
        <v>30</v>
      </c>
      <c r="I2073" s="3">
        <v>45890</v>
      </c>
      <c r="J2073" s="3" t="str">
        <f t="shared" si="163"/>
        <v>Thu</v>
      </c>
      <c r="K2073" s="2">
        <v>0.58819444444444446</v>
      </c>
      <c r="L2073">
        <f t="shared" si="164"/>
        <v>14</v>
      </c>
      <c r="M2073">
        <f>_xlfn.XLOOKUP(B2073,Email_Data!A:A,Email_Data!C:C,"Organic",0)</f>
        <v>1</v>
      </c>
      <c r="N2073">
        <f>_xlfn.XLOOKUP(Table1[[#This Row],[Filmmaker_ID]],Email_Data!$A:$A,Email_Data!$G:$G,"Not Found")</f>
        <v>8</v>
      </c>
    </row>
    <row r="2074" spans="1:14" x14ac:dyDescent="0.3">
      <c r="A2074" t="s">
        <v>4352</v>
      </c>
      <c r="B2074" t="s">
        <v>1014</v>
      </c>
      <c r="C2074" t="s">
        <v>6283</v>
      </c>
      <c r="D2074" t="s">
        <v>6297</v>
      </c>
      <c r="E2074" t="str">
        <f t="shared" si="160"/>
        <v>India</v>
      </c>
      <c r="F2074" s="1">
        <f t="shared" si="161"/>
        <v>80</v>
      </c>
      <c r="G2074">
        <v>0.2</v>
      </c>
      <c r="H2074" s="1">
        <f t="shared" si="162"/>
        <v>64</v>
      </c>
      <c r="I2074" s="3">
        <v>45864</v>
      </c>
      <c r="J2074" s="3" t="str">
        <f t="shared" si="163"/>
        <v>Sat</v>
      </c>
      <c r="K2074" s="2">
        <v>0.58611111111111114</v>
      </c>
      <c r="L2074">
        <f t="shared" si="164"/>
        <v>14</v>
      </c>
      <c r="M2074">
        <f>_xlfn.XLOOKUP(B2074,Email_Data!A:A,Email_Data!C:C,"Organic",0)</f>
        <v>0</v>
      </c>
      <c r="N2074">
        <f>_xlfn.XLOOKUP(Table1[[#This Row],[Filmmaker_ID]],Email_Data!$A:$A,Email_Data!$G:$G,"Not Found")</f>
        <v>15</v>
      </c>
    </row>
    <row r="2075" spans="1:14" x14ac:dyDescent="0.3">
      <c r="A2075" t="s">
        <v>4353</v>
      </c>
      <c r="B2075" t="s">
        <v>1533</v>
      </c>
      <c r="C2075" t="s">
        <v>6291</v>
      </c>
      <c r="D2075" t="s">
        <v>6307</v>
      </c>
      <c r="E2075" t="str">
        <f t="shared" si="160"/>
        <v>Brazil</v>
      </c>
      <c r="F2075" s="1">
        <f t="shared" si="161"/>
        <v>50</v>
      </c>
      <c r="G2075">
        <v>0.3</v>
      </c>
      <c r="H2075" s="1">
        <f t="shared" si="162"/>
        <v>35</v>
      </c>
      <c r="I2075" s="3">
        <v>45857</v>
      </c>
      <c r="J2075" s="3" t="str">
        <f t="shared" si="163"/>
        <v>Sat</v>
      </c>
      <c r="K2075" s="2">
        <v>0.60555555555555551</v>
      </c>
      <c r="L2075">
        <f t="shared" si="164"/>
        <v>14</v>
      </c>
      <c r="M2075" t="str">
        <f>_xlfn.XLOOKUP(B2075,Email_Data!A:A,Email_Data!C:C,"Organic",0)</f>
        <v>Organic</v>
      </c>
      <c r="N2075" t="str">
        <f>_xlfn.XLOOKUP(Table1[[#This Row],[Filmmaker_ID]],Email_Data!$A:$A,Email_Data!$G:$G,"Not Found")</f>
        <v>Not Found</v>
      </c>
    </row>
    <row r="2076" spans="1:14" x14ac:dyDescent="0.3">
      <c r="A2076" t="s">
        <v>4354</v>
      </c>
      <c r="B2076" t="s">
        <v>952</v>
      </c>
      <c r="C2076" t="s">
        <v>6282</v>
      </c>
      <c r="D2076" t="s">
        <v>6309</v>
      </c>
      <c r="E2076" t="str">
        <f t="shared" si="160"/>
        <v>France</v>
      </c>
      <c r="F2076" s="1">
        <f t="shared" si="161"/>
        <v>70</v>
      </c>
      <c r="G2076">
        <v>0.3</v>
      </c>
      <c r="H2076" s="1">
        <f t="shared" si="162"/>
        <v>49</v>
      </c>
      <c r="I2076" s="3">
        <v>45852</v>
      </c>
      <c r="J2076" s="3" t="str">
        <f t="shared" si="163"/>
        <v>Mon</v>
      </c>
      <c r="K2076" s="2">
        <v>0.71111111111111114</v>
      </c>
      <c r="L2076">
        <f t="shared" si="164"/>
        <v>17</v>
      </c>
      <c r="M2076" t="str">
        <f>_xlfn.XLOOKUP(B2076,Email_Data!A:A,Email_Data!C:C,"Organic",0)</f>
        <v>Organic</v>
      </c>
      <c r="N2076" t="str">
        <f>_xlfn.XLOOKUP(Table1[[#This Row],[Filmmaker_ID]],Email_Data!$A:$A,Email_Data!$G:$G,"Not Found")</f>
        <v>Not Found</v>
      </c>
    </row>
    <row r="2077" spans="1:14" x14ac:dyDescent="0.3">
      <c r="A2077" t="s">
        <v>4355</v>
      </c>
      <c r="B2077" t="s">
        <v>1341</v>
      </c>
      <c r="C2077" t="s">
        <v>6285</v>
      </c>
      <c r="D2077" t="s">
        <v>6317</v>
      </c>
      <c r="E2077" t="str">
        <f t="shared" si="160"/>
        <v>Others</v>
      </c>
      <c r="F2077" s="1">
        <f t="shared" si="161"/>
        <v>50</v>
      </c>
      <c r="G2077">
        <v>0</v>
      </c>
      <c r="H2077" s="1">
        <f t="shared" si="162"/>
        <v>50</v>
      </c>
      <c r="I2077" s="3">
        <v>45895</v>
      </c>
      <c r="J2077" s="3" t="str">
        <f t="shared" si="163"/>
        <v>Tue</v>
      </c>
      <c r="K2077" s="2">
        <v>0.40763888888888888</v>
      </c>
      <c r="L2077">
        <f t="shared" si="164"/>
        <v>9</v>
      </c>
      <c r="M2077" t="str">
        <f>_xlfn.XLOOKUP(B2077,Email_Data!A:A,Email_Data!C:C,"Organic",0)</f>
        <v>Organic</v>
      </c>
      <c r="N2077" t="str">
        <f>_xlfn.XLOOKUP(Table1[[#This Row],[Filmmaker_ID]],Email_Data!$A:$A,Email_Data!$G:$G,"Not Found")</f>
        <v>Not Found</v>
      </c>
    </row>
    <row r="2078" spans="1:14" x14ac:dyDescent="0.3">
      <c r="A2078" t="s">
        <v>4356</v>
      </c>
      <c r="B2078" t="s">
        <v>1166</v>
      </c>
      <c r="C2078" t="s">
        <v>6285</v>
      </c>
      <c r="D2078" t="s">
        <v>6297</v>
      </c>
      <c r="E2078" t="str">
        <f t="shared" si="160"/>
        <v>India</v>
      </c>
      <c r="F2078" s="1">
        <f t="shared" si="161"/>
        <v>50</v>
      </c>
      <c r="G2078">
        <v>0.3</v>
      </c>
      <c r="H2078" s="1">
        <f t="shared" si="162"/>
        <v>35</v>
      </c>
      <c r="I2078" s="3">
        <v>45890</v>
      </c>
      <c r="J2078" s="3" t="str">
        <f t="shared" si="163"/>
        <v>Thu</v>
      </c>
      <c r="K2078" s="2">
        <v>0.46180555555555558</v>
      </c>
      <c r="L2078">
        <f t="shared" si="164"/>
        <v>11</v>
      </c>
      <c r="M2078" t="str">
        <f>_xlfn.XLOOKUP(B2078,Email_Data!A:A,Email_Data!C:C,"Organic",0)</f>
        <v>Organic</v>
      </c>
      <c r="N2078" t="str">
        <f>_xlfn.XLOOKUP(Table1[[#This Row],[Filmmaker_ID]],Email_Data!$A:$A,Email_Data!$G:$G,"Not Found")</f>
        <v>Not Found</v>
      </c>
    </row>
    <row r="2079" spans="1:14" x14ac:dyDescent="0.3">
      <c r="A2079" t="s">
        <v>4357</v>
      </c>
      <c r="B2079" t="s">
        <v>1534</v>
      </c>
      <c r="C2079" t="s">
        <v>6291</v>
      </c>
      <c r="D2079" t="s">
        <v>6307</v>
      </c>
      <c r="E2079" t="str">
        <f t="shared" si="160"/>
        <v>Brazil</v>
      </c>
      <c r="F2079" s="1">
        <f t="shared" si="161"/>
        <v>50</v>
      </c>
      <c r="G2079">
        <v>0.3</v>
      </c>
      <c r="H2079" s="1">
        <f t="shared" si="162"/>
        <v>35</v>
      </c>
      <c r="I2079" s="3">
        <v>45868</v>
      </c>
      <c r="J2079" s="3" t="str">
        <f t="shared" si="163"/>
        <v>Wed</v>
      </c>
      <c r="K2079" s="2">
        <v>0.50138888888888888</v>
      </c>
      <c r="L2079">
        <f t="shared" si="164"/>
        <v>12</v>
      </c>
      <c r="M2079">
        <f>_xlfn.XLOOKUP(B2079,Email_Data!A:A,Email_Data!C:C,"Organic",0)</f>
        <v>0</v>
      </c>
      <c r="N2079">
        <f>_xlfn.XLOOKUP(Table1[[#This Row],[Filmmaker_ID]],Email_Data!$A:$A,Email_Data!$G:$G,"Not Found")</f>
        <v>8</v>
      </c>
    </row>
    <row r="2080" spans="1:14" x14ac:dyDescent="0.3">
      <c r="A2080" t="s">
        <v>4358</v>
      </c>
      <c r="B2080" t="s">
        <v>1535</v>
      </c>
      <c r="C2080" t="s">
        <v>6287</v>
      </c>
      <c r="D2080" t="s">
        <v>6309</v>
      </c>
      <c r="E2080" t="str">
        <f t="shared" si="160"/>
        <v>France</v>
      </c>
      <c r="F2080" s="1">
        <f t="shared" si="161"/>
        <v>50</v>
      </c>
      <c r="G2080">
        <v>0.3</v>
      </c>
      <c r="H2080" s="1">
        <f t="shared" si="162"/>
        <v>35</v>
      </c>
      <c r="I2080" s="3">
        <v>45870</v>
      </c>
      <c r="J2080" s="3" t="str">
        <f t="shared" si="163"/>
        <v>Fri</v>
      </c>
      <c r="K2080" s="2">
        <v>0.625</v>
      </c>
      <c r="L2080">
        <f t="shared" si="164"/>
        <v>15</v>
      </c>
      <c r="M2080">
        <f>_xlfn.XLOOKUP(B2080,Email_Data!A:A,Email_Data!C:C,"Organic",0)</f>
        <v>0</v>
      </c>
      <c r="N2080">
        <f>_xlfn.XLOOKUP(Table1[[#This Row],[Filmmaker_ID]],Email_Data!$A:$A,Email_Data!$G:$G,"Not Found")</f>
        <v>17</v>
      </c>
    </row>
    <row r="2081" spans="1:14" x14ac:dyDescent="0.3">
      <c r="A2081" t="s">
        <v>4359</v>
      </c>
      <c r="B2081" t="s">
        <v>1536</v>
      </c>
      <c r="C2081" t="s">
        <v>6286</v>
      </c>
      <c r="D2081" t="s">
        <v>6313</v>
      </c>
      <c r="E2081" t="str">
        <f t="shared" si="160"/>
        <v>South Korea</v>
      </c>
      <c r="F2081" s="1">
        <f t="shared" si="161"/>
        <v>50</v>
      </c>
      <c r="G2081">
        <v>0.2</v>
      </c>
      <c r="H2081" s="1">
        <f t="shared" si="162"/>
        <v>40</v>
      </c>
      <c r="I2081" s="3">
        <v>45889</v>
      </c>
      <c r="J2081" s="3" t="str">
        <f t="shared" si="163"/>
        <v>Wed</v>
      </c>
      <c r="K2081" s="2">
        <v>0.51388888888888884</v>
      </c>
      <c r="L2081">
        <f t="shared" si="164"/>
        <v>12</v>
      </c>
      <c r="M2081" t="str">
        <f>_xlfn.XLOOKUP(B2081,Email_Data!A:A,Email_Data!C:C,"Organic",0)</f>
        <v>Organic</v>
      </c>
      <c r="N2081" t="str">
        <f>_xlfn.XLOOKUP(Table1[[#This Row],[Filmmaker_ID]],Email_Data!$A:$A,Email_Data!$G:$G,"Not Found")</f>
        <v>Not Found</v>
      </c>
    </row>
    <row r="2082" spans="1:14" x14ac:dyDescent="0.3">
      <c r="A2082" t="s">
        <v>4360</v>
      </c>
      <c r="B2082" t="s">
        <v>1537</v>
      </c>
      <c r="C2082" t="s">
        <v>6283</v>
      </c>
      <c r="D2082" t="s">
        <v>6315</v>
      </c>
      <c r="E2082" t="str">
        <f t="shared" si="160"/>
        <v>Nigeria</v>
      </c>
      <c r="F2082" s="1">
        <f t="shared" si="161"/>
        <v>80</v>
      </c>
      <c r="G2082">
        <v>0.3</v>
      </c>
      <c r="H2082" s="1">
        <f t="shared" si="162"/>
        <v>56</v>
      </c>
      <c r="I2082" s="3">
        <v>45897</v>
      </c>
      <c r="J2082" s="3" t="str">
        <f t="shared" si="163"/>
        <v>Thu</v>
      </c>
      <c r="K2082" s="2">
        <v>0.61111111111111116</v>
      </c>
      <c r="L2082">
        <f t="shared" si="164"/>
        <v>14</v>
      </c>
      <c r="M2082">
        <f>_xlfn.XLOOKUP(B2082,Email_Data!A:A,Email_Data!C:C,"Organic",0)</f>
        <v>0</v>
      </c>
      <c r="N2082">
        <f>_xlfn.XLOOKUP(Table1[[#This Row],[Filmmaker_ID]],Email_Data!$A:$A,Email_Data!$G:$G,"Not Found")</f>
        <v>16</v>
      </c>
    </row>
    <row r="2083" spans="1:14" x14ac:dyDescent="0.3">
      <c r="A2083" t="s">
        <v>4361</v>
      </c>
      <c r="B2083" t="s">
        <v>93</v>
      </c>
      <c r="C2083" t="s">
        <v>6282</v>
      </c>
      <c r="D2083" t="s">
        <v>6301</v>
      </c>
      <c r="E2083" t="str">
        <f t="shared" si="160"/>
        <v>Germany</v>
      </c>
      <c r="F2083" s="1">
        <f t="shared" si="161"/>
        <v>70</v>
      </c>
      <c r="G2083">
        <v>0.3</v>
      </c>
      <c r="H2083" s="1">
        <f t="shared" si="162"/>
        <v>49</v>
      </c>
      <c r="I2083" s="3">
        <v>45889</v>
      </c>
      <c r="J2083" s="3" t="str">
        <f t="shared" si="163"/>
        <v>Wed</v>
      </c>
      <c r="K2083" s="2">
        <v>0.62916666666666665</v>
      </c>
      <c r="L2083">
        <f t="shared" si="164"/>
        <v>15</v>
      </c>
      <c r="M2083">
        <f>_xlfn.XLOOKUP(B2083,Email_Data!A:A,Email_Data!C:C,"Organic",0)</f>
        <v>0</v>
      </c>
      <c r="N2083">
        <f>_xlfn.XLOOKUP(Table1[[#This Row],[Filmmaker_ID]],Email_Data!$A:$A,Email_Data!$G:$G,"Not Found")</f>
        <v>19</v>
      </c>
    </row>
    <row r="2084" spans="1:14" x14ac:dyDescent="0.3">
      <c r="A2084" t="s">
        <v>4362</v>
      </c>
      <c r="B2084" t="s">
        <v>1538</v>
      </c>
      <c r="C2084" t="s">
        <v>6286</v>
      </c>
      <c r="D2084" t="s">
        <v>6295</v>
      </c>
      <c r="E2084" t="str">
        <f t="shared" si="160"/>
        <v>United States</v>
      </c>
      <c r="F2084" s="1">
        <f t="shared" si="161"/>
        <v>50</v>
      </c>
      <c r="G2084">
        <v>0.1</v>
      </c>
      <c r="H2084" s="1">
        <f t="shared" si="162"/>
        <v>45</v>
      </c>
      <c r="I2084" s="3">
        <v>45888</v>
      </c>
      <c r="J2084" s="3" t="str">
        <f t="shared" si="163"/>
        <v>Tue</v>
      </c>
      <c r="K2084" s="2">
        <v>0.63472222222222219</v>
      </c>
      <c r="L2084">
        <f t="shared" si="164"/>
        <v>15</v>
      </c>
      <c r="M2084">
        <f>_xlfn.XLOOKUP(B2084,Email_Data!A:A,Email_Data!C:C,"Organic",0)</f>
        <v>0</v>
      </c>
      <c r="N2084">
        <f>_xlfn.XLOOKUP(Table1[[#This Row],[Filmmaker_ID]],Email_Data!$A:$A,Email_Data!$G:$G,"Not Found")</f>
        <v>16</v>
      </c>
    </row>
    <row r="2085" spans="1:14" x14ac:dyDescent="0.3">
      <c r="A2085" t="s">
        <v>4363</v>
      </c>
      <c r="B2085" t="s">
        <v>1539</v>
      </c>
      <c r="C2085" t="s">
        <v>6285</v>
      </c>
      <c r="D2085" t="s">
        <v>6315</v>
      </c>
      <c r="E2085" t="str">
        <f t="shared" si="160"/>
        <v>Nigeria</v>
      </c>
      <c r="F2085" s="1">
        <f t="shared" si="161"/>
        <v>50</v>
      </c>
      <c r="G2085">
        <v>0.3</v>
      </c>
      <c r="H2085" s="1">
        <f t="shared" si="162"/>
        <v>35</v>
      </c>
      <c r="I2085" s="3">
        <v>45855</v>
      </c>
      <c r="J2085" s="3" t="str">
        <f t="shared" si="163"/>
        <v>Thu</v>
      </c>
      <c r="K2085" s="2">
        <v>0.5131944444444444</v>
      </c>
      <c r="L2085">
        <f t="shared" si="164"/>
        <v>12</v>
      </c>
      <c r="M2085" t="str">
        <f>_xlfn.XLOOKUP(B2085,Email_Data!A:A,Email_Data!C:C,"Organic",0)</f>
        <v>Organic</v>
      </c>
      <c r="N2085" t="str">
        <f>_xlfn.XLOOKUP(Table1[[#This Row],[Filmmaker_ID]],Email_Data!$A:$A,Email_Data!$G:$G,"Not Found")</f>
        <v>Not Found</v>
      </c>
    </row>
    <row r="2086" spans="1:14" x14ac:dyDescent="0.3">
      <c r="A2086" t="s">
        <v>4364</v>
      </c>
      <c r="B2086" t="s">
        <v>1540</v>
      </c>
      <c r="C2086" t="s">
        <v>6291</v>
      </c>
      <c r="D2086" t="s">
        <v>6313</v>
      </c>
      <c r="E2086" t="str">
        <f t="shared" si="160"/>
        <v>South Korea</v>
      </c>
      <c r="F2086" s="1">
        <f t="shared" si="161"/>
        <v>50</v>
      </c>
      <c r="G2086">
        <v>0.1</v>
      </c>
      <c r="H2086" s="1">
        <f t="shared" si="162"/>
        <v>45</v>
      </c>
      <c r="I2086" s="3">
        <v>45867</v>
      </c>
      <c r="J2086" s="3" t="str">
        <f t="shared" si="163"/>
        <v>Tue</v>
      </c>
      <c r="K2086" s="2">
        <v>0.55902777777777779</v>
      </c>
      <c r="L2086">
        <f t="shared" si="164"/>
        <v>13</v>
      </c>
      <c r="M2086" t="str">
        <f>_xlfn.XLOOKUP(B2086,Email_Data!A:A,Email_Data!C:C,"Organic",0)</f>
        <v>Organic</v>
      </c>
      <c r="N2086" t="str">
        <f>_xlfn.XLOOKUP(Table1[[#This Row],[Filmmaker_ID]],Email_Data!$A:$A,Email_Data!$G:$G,"Not Found")</f>
        <v>Not Found</v>
      </c>
    </row>
    <row r="2087" spans="1:14" x14ac:dyDescent="0.3">
      <c r="A2087" t="s">
        <v>4365</v>
      </c>
      <c r="B2087" t="s">
        <v>1541</v>
      </c>
      <c r="C2087" t="s">
        <v>6282</v>
      </c>
      <c r="D2087" t="s">
        <v>6301</v>
      </c>
      <c r="E2087" t="str">
        <f t="shared" si="160"/>
        <v>Germany</v>
      </c>
      <c r="F2087" s="1">
        <f t="shared" si="161"/>
        <v>70</v>
      </c>
      <c r="G2087">
        <v>0.3</v>
      </c>
      <c r="H2087" s="1">
        <f t="shared" si="162"/>
        <v>49</v>
      </c>
      <c r="I2087" s="3">
        <v>45851</v>
      </c>
      <c r="J2087" s="3" t="str">
        <f t="shared" si="163"/>
        <v>Sun</v>
      </c>
      <c r="K2087" s="2">
        <v>0.64236111111111116</v>
      </c>
      <c r="L2087">
        <f t="shared" si="164"/>
        <v>15</v>
      </c>
      <c r="M2087">
        <f>_xlfn.XLOOKUP(B2087,Email_Data!A:A,Email_Data!C:C,"Organic",0)</f>
        <v>0</v>
      </c>
      <c r="N2087">
        <f>_xlfn.XLOOKUP(Table1[[#This Row],[Filmmaker_ID]],Email_Data!$A:$A,Email_Data!$G:$G,"Not Found")</f>
        <v>9</v>
      </c>
    </row>
    <row r="2088" spans="1:14" x14ac:dyDescent="0.3">
      <c r="A2088" t="s">
        <v>4366</v>
      </c>
      <c r="B2088" t="s">
        <v>1542</v>
      </c>
      <c r="C2088" t="s">
        <v>6287</v>
      </c>
      <c r="D2088" t="s">
        <v>6315</v>
      </c>
      <c r="E2088" t="str">
        <f t="shared" si="160"/>
        <v>Nigeria</v>
      </c>
      <c r="F2088" s="1">
        <f t="shared" si="161"/>
        <v>50</v>
      </c>
      <c r="G2088">
        <v>0.2</v>
      </c>
      <c r="H2088" s="1">
        <f t="shared" si="162"/>
        <v>40</v>
      </c>
      <c r="I2088" s="3">
        <v>45887</v>
      </c>
      <c r="J2088" s="3" t="str">
        <f t="shared" si="163"/>
        <v>Mon</v>
      </c>
      <c r="K2088" s="2">
        <v>0.53055555555555556</v>
      </c>
      <c r="L2088">
        <f t="shared" si="164"/>
        <v>12</v>
      </c>
      <c r="M2088">
        <f>_xlfn.XLOOKUP(B2088,Email_Data!A:A,Email_Data!C:C,"Organic",0)</f>
        <v>0</v>
      </c>
      <c r="N2088">
        <f>_xlfn.XLOOKUP(Table1[[#This Row],[Filmmaker_ID]],Email_Data!$A:$A,Email_Data!$G:$G,"Not Found")</f>
        <v>19</v>
      </c>
    </row>
    <row r="2089" spans="1:14" x14ac:dyDescent="0.3">
      <c r="A2089" t="s">
        <v>4367</v>
      </c>
      <c r="B2089" t="s">
        <v>1543</v>
      </c>
      <c r="C2089" t="s">
        <v>6284</v>
      </c>
      <c r="D2089" t="s">
        <v>6311</v>
      </c>
      <c r="E2089" t="str">
        <f t="shared" si="160"/>
        <v>Mexico</v>
      </c>
      <c r="F2089" s="1">
        <f t="shared" si="161"/>
        <v>50</v>
      </c>
      <c r="G2089">
        <v>0</v>
      </c>
      <c r="H2089" s="1">
        <f t="shared" si="162"/>
        <v>50</v>
      </c>
      <c r="I2089" s="3">
        <v>45881</v>
      </c>
      <c r="J2089" s="3" t="str">
        <f t="shared" si="163"/>
        <v>Tue</v>
      </c>
      <c r="K2089" s="2">
        <v>0.57361111111111107</v>
      </c>
      <c r="L2089">
        <f t="shared" si="164"/>
        <v>13</v>
      </c>
      <c r="M2089">
        <f>_xlfn.XLOOKUP(B2089,Email_Data!A:A,Email_Data!C:C,"Organic",0)</f>
        <v>1</v>
      </c>
      <c r="N2089">
        <f>_xlfn.XLOOKUP(Table1[[#This Row],[Filmmaker_ID]],Email_Data!$A:$A,Email_Data!$G:$G,"Not Found")</f>
        <v>13</v>
      </c>
    </row>
    <row r="2090" spans="1:14" x14ac:dyDescent="0.3">
      <c r="A2090" t="s">
        <v>4368</v>
      </c>
      <c r="B2090" t="s">
        <v>561</v>
      </c>
      <c r="C2090" t="s">
        <v>6282</v>
      </c>
      <c r="D2090" t="s">
        <v>6297</v>
      </c>
      <c r="E2090" t="str">
        <f t="shared" si="160"/>
        <v>India</v>
      </c>
      <c r="F2090" s="1">
        <f t="shared" si="161"/>
        <v>70</v>
      </c>
      <c r="G2090">
        <v>0.2</v>
      </c>
      <c r="H2090" s="1">
        <f t="shared" si="162"/>
        <v>56</v>
      </c>
      <c r="I2090" s="3">
        <v>45898</v>
      </c>
      <c r="J2090" s="3" t="str">
        <f t="shared" si="163"/>
        <v>Fri</v>
      </c>
      <c r="K2090" s="2">
        <v>0.61527777777777781</v>
      </c>
      <c r="L2090">
        <f t="shared" si="164"/>
        <v>14</v>
      </c>
      <c r="M2090">
        <f>_xlfn.XLOOKUP(B2090,Email_Data!A:A,Email_Data!C:C,"Organic",0)</f>
        <v>0</v>
      </c>
      <c r="N2090">
        <f>_xlfn.XLOOKUP(Table1[[#This Row],[Filmmaker_ID]],Email_Data!$A:$A,Email_Data!$G:$G,"Not Found")</f>
        <v>18</v>
      </c>
    </row>
    <row r="2091" spans="1:14" x14ac:dyDescent="0.3">
      <c r="A2091" t="s">
        <v>4369</v>
      </c>
      <c r="B2091" t="s">
        <v>1544</v>
      </c>
      <c r="C2091" t="s">
        <v>6286</v>
      </c>
      <c r="D2091" t="s">
        <v>6301</v>
      </c>
      <c r="E2091" t="str">
        <f t="shared" si="160"/>
        <v>Germany</v>
      </c>
      <c r="F2091" s="1">
        <f t="shared" si="161"/>
        <v>50</v>
      </c>
      <c r="G2091">
        <v>0.1</v>
      </c>
      <c r="H2091" s="1">
        <f t="shared" si="162"/>
        <v>45</v>
      </c>
      <c r="I2091" s="3">
        <v>45890</v>
      </c>
      <c r="J2091" s="3" t="str">
        <f t="shared" si="163"/>
        <v>Thu</v>
      </c>
      <c r="K2091" s="2">
        <v>0.61041666666666672</v>
      </c>
      <c r="L2091">
        <f t="shared" si="164"/>
        <v>14</v>
      </c>
      <c r="M2091" t="str">
        <f>_xlfn.XLOOKUP(B2091,Email_Data!A:A,Email_Data!C:C,"Organic",0)</f>
        <v>Organic</v>
      </c>
      <c r="N2091" t="str">
        <f>_xlfn.XLOOKUP(Table1[[#This Row],[Filmmaker_ID]],Email_Data!$A:$A,Email_Data!$G:$G,"Not Found")</f>
        <v>Not Found</v>
      </c>
    </row>
    <row r="2092" spans="1:14" x14ac:dyDescent="0.3">
      <c r="A2092" t="s">
        <v>4370</v>
      </c>
      <c r="B2092" t="s">
        <v>1545</v>
      </c>
      <c r="C2092" t="s">
        <v>6287</v>
      </c>
      <c r="D2092" t="s">
        <v>6301</v>
      </c>
      <c r="E2092" t="str">
        <f t="shared" si="160"/>
        <v>Germany</v>
      </c>
      <c r="F2092" s="1">
        <f t="shared" si="161"/>
        <v>50</v>
      </c>
      <c r="G2092">
        <v>0.1</v>
      </c>
      <c r="H2092" s="1">
        <f t="shared" si="162"/>
        <v>45</v>
      </c>
      <c r="I2092" s="3">
        <v>45890</v>
      </c>
      <c r="J2092" s="3" t="str">
        <f t="shared" si="163"/>
        <v>Thu</v>
      </c>
      <c r="K2092" s="2">
        <v>0.52013888888888893</v>
      </c>
      <c r="L2092">
        <f t="shared" si="164"/>
        <v>12</v>
      </c>
      <c r="M2092">
        <f>_xlfn.XLOOKUP(B2092,Email_Data!A:A,Email_Data!C:C,"Organic",0)</f>
        <v>0</v>
      </c>
      <c r="N2092">
        <f>_xlfn.XLOOKUP(Table1[[#This Row],[Filmmaker_ID]],Email_Data!$A:$A,Email_Data!$G:$G,"Not Found")</f>
        <v>7</v>
      </c>
    </row>
    <row r="2093" spans="1:14" x14ac:dyDescent="0.3">
      <c r="A2093" t="s">
        <v>4371</v>
      </c>
      <c r="B2093" t="s">
        <v>1546</v>
      </c>
      <c r="C2093" t="s">
        <v>6288</v>
      </c>
      <c r="D2093" t="s">
        <v>6317</v>
      </c>
      <c r="E2093" t="str">
        <f t="shared" si="160"/>
        <v>Others</v>
      </c>
      <c r="F2093" s="1">
        <f t="shared" si="161"/>
        <v>70</v>
      </c>
      <c r="G2093">
        <v>0.3</v>
      </c>
      <c r="H2093" s="1">
        <f t="shared" si="162"/>
        <v>49</v>
      </c>
      <c r="I2093" s="3">
        <v>45886</v>
      </c>
      <c r="J2093" s="3" t="str">
        <f t="shared" si="163"/>
        <v>Sun</v>
      </c>
      <c r="K2093" s="2">
        <v>0.63611111111111107</v>
      </c>
      <c r="L2093">
        <f t="shared" si="164"/>
        <v>15</v>
      </c>
      <c r="M2093">
        <f>_xlfn.XLOOKUP(B2093,Email_Data!A:A,Email_Data!C:C,"Organic",0)</f>
        <v>0</v>
      </c>
      <c r="N2093">
        <f>_xlfn.XLOOKUP(Table1[[#This Row],[Filmmaker_ID]],Email_Data!$A:$A,Email_Data!$G:$G,"Not Found")</f>
        <v>18</v>
      </c>
    </row>
    <row r="2094" spans="1:14" x14ac:dyDescent="0.3">
      <c r="A2094" t="s">
        <v>4372</v>
      </c>
      <c r="B2094" t="s">
        <v>149</v>
      </c>
      <c r="C2094" t="s">
        <v>6285</v>
      </c>
      <c r="D2094" t="s">
        <v>6315</v>
      </c>
      <c r="E2094" t="str">
        <f t="shared" si="160"/>
        <v>Nigeria</v>
      </c>
      <c r="F2094" s="1">
        <f t="shared" si="161"/>
        <v>50</v>
      </c>
      <c r="G2094">
        <v>0.2</v>
      </c>
      <c r="H2094" s="1">
        <f t="shared" si="162"/>
        <v>40</v>
      </c>
      <c r="I2094" s="3">
        <v>45871</v>
      </c>
      <c r="J2094" s="3" t="str">
        <f t="shared" si="163"/>
        <v>Sat</v>
      </c>
      <c r="K2094" s="2">
        <v>0.55069444444444449</v>
      </c>
      <c r="L2094">
        <f t="shared" si="164"/>
        <v>13</v>
      </c>
      <c r="M2094" t="str">
        <f>_xlfn.XLOOKUP(B2094,Email_Data!A:A,Email_Data!C:C,"Organic",0)</f>
        <v>Organic</v>
      </c>
      <c r="N2094" t="str">
        <f>_xlfn.XLOOKUP(Table1[[#This Row],[Filmmaker_ID]],Email_Data!$A:$A,Email_Data!$G:$G,"Not Found")</f>
        <v>Not Found</v>
      </c>
    </row>
    <row r="2095" spans="1:14" x14ac:dyDescent="0.3">
      <c r="A2095" t="s">
        <v>4373</v>
      </c>
      <c r="B2095" t="s">
        <v>1022</v>
      </c>
      <c r="C2095" t="s">
        <v>6286</v>
      </c>
      <c r="D2095" t="s">
        <v>6315</v>
      </c>
      <c r="E2095" t="str">
        <f t="shared" si="160"/>
        <v>Nigeria</v>
      </c>
      <c r="F2095" s="1">
        <f t="shared" si="161"/>
        <v>50</v>
      </c>
      <c r="G2095">
        <v>0.4</v>
      </c>
      <c r="H2095" s="1">
        <f t="shared" si="162"/>
        <v>30</v>
      </c>
      <c r="I2095" s="3">
        <v>45876</v>
      </c>
      <c r="J2095" s="3" t="str">
        <f t="shared" si="163"/>
        <v>Thu</v>
      </c>
      <c r="K2095" s="2">
        <v>0.39374999999999999</v>
      </c>
      <c r="L2095">
        <f t="shared" si="164"/>
        <v>9</v>
      </c>
      <c r="M2095" t="str">
        <f>_xlfn.XLOOKUP(B2095,Email_Data!A:A,Email_Data!C:C,"Organic",0)</f>
        <v>Organic</v>
      </c>
      <c r="N2095" t="str">
        <f>_xlfn.XLOOKUP(Table1[[#This Row],[Filmmaker_ID]],Email_Data!$A:$A,Email_Data!$G:$G,"Not Found")</f>
        <v>Not Found</v>
      </c>
    </row>
    <row r="2096" spans="1:14" x14ac:dyDescent="0.3">
      <c r="A2096" t="s">
        <v>4374</v>
      </c>
      <c r="B2096" t="s">
        <v>706</v>
      </c>
      <c r="C2096" t="s">
        <v>6286</v>
      </c>
      <c r="D2096" t="s">
        <v>6295</v>
      </c>
      <c r="E2096" t="str">
        <f t="shared" si="160"/>
        <v>United States</v>
      </c>
      <c r="F2096" s="1">
        <f t="shared" si="161"/>
        <v>50</v>
      </c>
      <c r="G2096">
        <v>0.4</v>
      </c>
      <c r="H2096" s="1">
        <f t="shared" si="162"/>
        <v>30</v>
      </c>
      <c r="I2096" s="3">
        <v>45876</v>
      </c>
      <c r="J2096" s="3" t="str">
        <f t="shared" si="163"/>
        <v>Thu</v>
      </c>
      <c r="K2096" s="2">
        <v>0.40277777777777779</v>
      </c>
      <c r="L2096">
        <f t="shared" si="164"/>
        <v>9</v>
      </c>
      <c r="M2096">
        <f>_xlfn.XLOOKUP(B2096,Email_Data!A:A,Email_Data!C:C,"Organic",0)</f>
        <v>0</v>
      </c>
      <c r="N2096">
        <f>_xlfn.XLOOKUP(Table1[[#This Row],[Filmmaker_ID]],Email_Data!$A:$A,Email_Data!$G:$G,"Not Found")</f>
        <v>13</v>
      </c>
    </row>
    <row r="2097" spans="1:14" x14ac:dyDescent="0.3">
      <c r="A2097" t="s">
        <v>4375</v>
      </c>
      <c r="B2097" t="s">
        <v>302</v>
      </c>
      <c r="C2097" t="s">
        <v>6283</v>
      </c>
      <c r="D2097" t="s">
        <v>6317</v>
      </c>
      <c r="E2097" t="str">
        <f t="shared" si="160"/>
        <v>Others</v>
      </c>
      <c r="F2097" s="1">
        <f t="shared" si="161"/>
        <v>80</v>
      </c>
      <c r="G2097">
        <v>0</v>
      </c>
      <c r="H2097" s="1">
        <f t="shared" si="162"/>
        <v>80</v>
      </c>
      <c r="I2097" s="3">
        <v>45885</v>
      </c>
      <c r="J2097" s="3" t="str">
        <f t="shared" si="163"/>
        <v>Sat</v>
      </c>
      <c r="K2097" s="2">
        <v>0.7270833333333333</v>
      </c>
      <c r="L2097">
        <f t="shared" si="164"/>
        <v>17</v>
      </c>
      <c r="M2097">
        <f>_xlfn.XLOOKUP(B2097,Email_Data!A:A,Email_Data!C:C,"Organic",0)</f>
        <v>0</v>
      </c>
      <c r="N2097">
        <f>_xlfn.XLOOKUP(Table1[[#This Row],[Filmmaker_ID]],Email_Data!$A:$A,Email_Data!$G:$G,"Not Found")</f>
        <v>19</v>
      </c>
    </row>
    <row r="2098" spans="1:14" x14ac:dyDescent="0.3">
      <c r="A2098" t="s">
        <v>4376</v>
      </c>
      <c r="B2098" t="s">
        <v>793</v>
      </c>
      <c r="C2098" t="s">
        <v>6283</v>
      </c>
      <c r="D2098" t="s">
        <v>6295</v>
      </c>
      <c r="E2098" t="str">
        <f t="shared" si="160"/>
        <v>United States</v>
      </c>
      <c r="F2098" s="1">
        <f t="shared" si="161"/>
        <v>80</v>
      </c>
      <c r="G2098">
        <v>0.2</v>
      </c>
      <c r="H2098" s="1">
        <f t="shared" si="162"/>
        <v>64</v>
      </c>
      <c r="I2098" s="3">
        <v>45873</v>
      </c>
      <c r="J2098" s="3" t="str">
        <f t="shared" si="163"/>
        <v>Mon</v>
      </c>
      <c r="K2098" s="2">
        <v>0.70763888888888893</v>
      </c>
      <c r="L2098">
        <f t="shared" si="164"/>
        <v>16</v>
      </c>
      <c r="M2098" t="str">
        <f>_xlfn.XLOOKUP(B2098,Email_Data!A:A,Email_Data!C:C,"Organic",0)</f>
        <v>Organic</v>
      </c>
      <c r="N2098" t="str">
        <f>_xlfn.XLOOKUP(Table1[[#This Row],[Filmmaker_ID]],Email_Data!$A:$A,Email_Data!$G:$G,"Not Found")</f>
        <v>Not Found</v>
      </c>
    </row>
    <row r="2099" spans="1:14" x14ac:dyDescent="0.3">
      <c r="A2099" t="s">
        <v>4377</v>
      </c>
      <c r="B2099" t="s">
        <v>296</v>
      </c>
      <c r="C2099" t="s">
        <v>6282</v>
      </c>
      <c r="D2099" t="s">
        <v>6295</v>
      </c>
      <c r="E2099" t="str">
        <f t="shared" si="160"/>
        <v>United States</v>
      </c>
      <c r="F2099" s="1">
        <f t="shared" si="161"/>
        <v>70</v>
      </c>
      <c r="G2099">
        <v>0.3</v>
      </c>
      <c r="H2099" s="1">
        <f t="shared" si="162"/>
        <v>49</v>
      </c>
      <c r="I2099" s="3">
        <v>45878</v>
      </c>
      <c r="J2099" s="3" t="str">
        <f t="shared" si="163"/>
        <v>Sat</v>
      </c>
      <c r="K2099" s="2">
        <v>0.48958333333333331</v>
      </c>
      <c r="L2099">
        <f t="shared" si="164"/>
        <v>11</v>
      </c>
      <c r="M2099">
        <f>_xlfn.XLOOKUP(B2099,Email_Data!A:A,Email_Data!C:C,"Organic",0)</f>
        <v>0</v>
      </c>
      <c r="N2099">
        <f>_xlfn.XLOOKUP(Table1[[#This Row],[Filmmaker_ID]],Email_Data!$A:$A,Email_Data!$G:$G,"Not Found")</f>
        <v>8</v>
      </c>
    </row>
    <row r="2100" spans="1:14" x14ac:dyDescent="0.3">
      <c r="A2100" t="s">
        <v>4378</v>
      </c>
      <c r="B2100" t="s">
        <v>645</v>
      </c>
      <c r="C2100" t="s">
        <v>6292</v>
      </c>
      <c r="D2100" t="s">
        <v>6295</v>
      </c>
      <c r="E2100" t="str">
        <f t="shared" si="160"/>
        <v>United States</v>
      </c>
      <c r="F2100" s="1">
        <f t="shared" si="161"/>
        <v>80</v>
      </c>
      <c r="G2100">
        <v>0</v>
      </c>
      <c r="H2100" s="1">
        <f t="shared" si="162"/>
        <v>80</v>
      </c>
      <c r="I2100" s="3">
        <v>45873</v>
      </c>
      <c r="J2100" s="3" t="str">
        <f t="shared" si="163"/>
        <v>Mon</v>
      </c>
      <c r="K2100" s="2">
        <v>0.52430555555555558</v>
      </c>
      <c r="L2100">
        <f t="shared" si="164"/>
        <v>12</v>
      </c>
      <c r="M2100">
        <f>_xlfn.XLOOKUP(B2100,Email_Data!A:A,Email_Data!C:C,"Organic",0)</f>
        <v>1</v>
      </c>
      <c r="N2100">
        <f>_xlfn.XLOOKUP(Table1[[#This Row],[Filmmaker_ID]],Email_Data!$A:$A,Email_Data!$G:$G,"Not Found")</f>
        <v>19</v>
      </c>
    </row>
    <row r="2101" spans="1:14" x14ac:dyDescent="0.3">
      <c r="A2101" t="s">
        <v>4379</v>
      </c>
      <c r="B2101" t="s">
        <v>804</v>
      </c>
      <c r="C2101" t="s">
        <v>6292</v>
      </c>
      <c r="D2101" t="s">
        <v>6297</v>
      </c>
      <c r="E2101" t="str">
        <f t="shared" si="160"/>
        <v>India</v>
      </c>
      <c r="F2101" s="1">
        <f t="shared" si="161"/>
        <v>80</v>
      </c>
      <c r="G2101">
        <v>0.2</v>
      </c>
      <c r="H2101" s="1">
        <f t="shared" si="162"/>
        <v>64</v>
      </c>
      <c r="I2101" s="3">
        <v>45890</v>
      </c>
      <c r="J2101" s="3" t="str">
        <f t="shared" si="163"/>
        <v>Thu</v>
      </c>
      <c r="K2101" s="2">
        <v>0.44236111111111109</v>
      </c>
      <c r="L2101">
        <f t="shared" si="164"/>
        <v>10</v>
      </c>
      <c r="M2101" t="str">
        <f>_xlfn.XLOOKUP(B2101,Email_Data!A:A,Email_Data!C:C,"Organic",0)</f>
        <v>Organic</v>
      </c>
      <c r="N2101" t="str">
        <f>_xlfn.XLOOKUP(Table1[[#This Row],[Filmmaker_ID]],Email_Data!$A:$A,Email_Data!$G:$G,"Not Found")</f>
        <v>Not Found</v>
      </c>
    </row>
    <row r="2102" spans="1:14" x14ac:dyDescent="0.3">
      <c r="A2102" t="s">
        <v>4380</v>
      </c>
      <c r="B2102" t="s">
        <v>1547</v>
      </c>
      <c r="C2102" t="s">
        <v>6288</v>
      </c>
      <c r="D2102" t="s">
        <v>6295</v>
      </c>
      <c r="E2102" t="str">
        <f t="shared" si="160"/>
        <v>United States</v>
      </c>
      <c r="F2102" s="1">
        <f t="shared" si="161"/>
        <v>70</v>
      </c>
      <c r="G2102">
        <v>0</v>
      </c>
      <c r="H2102" s="1">
        <f t="shared" si="162"/>
        <v>70</v>
      </c>
      <c r="I2102" s="3">
        <v>45842</v>
      </c>
      <c r="J2102" s="3" t="str">
        <f t="shared" si="163"/>
        <v>Fri</v>
      </c>
      <c r="K2102" s="2">
        <v>0.49375000000000002</v>
      </c>
      <c r="L2102">
        <f t="shared" si="164"/>
        <v>11</v>
      </c>
      <c r="M2102">
        <f>_xlfn.XLOOKUP(B2102,Email_Data!A:A,Email_Data!C:C,"Organic",0)</f>
        <v>1</v>
      </c>
      <c r="N2102">
        <f>_xlfn.XLOOKUP(Table1[[#This Row],[Filmmaker_ID]],Email_Data!$A:$A,Email_Data!$G:$G,"Not Found")</f>
        <v>15</v>
      </c>
    </row>
    <row r="2103" spans="1:14" x14ac:dyDescent="0.3">
      <c r="A2103" t="s">
        <v>4381</v>
      </c>
      <c r="B2103" t="s">
        <v>678</v>
      </c>
      <c r="C2103" t="s">
        <v>6284</v>
      </c>
      <c r="D2103" t="s">
        <v>6301</v>
      </c>
      <c r="E2103" t="str">
        <f t="shared" si="160"/>
        <v>Germany</v>
      </c>
      <c r="F2103" s="1">
        <f t="shared" si="161"/>
        <v>50</v>
      </c>
      <c r="G2103">
        <v>0.3</v>
      </c>
      <c r="H2103" s="1">
        <f t="shared" si="162"/>
        <v>35</v>
      </c>
      <c r="I2103" s="3">
        <v>45847</v>
      </c>
      <c r="J2103" s="3" t="str">
        <f t="shared" si="163"/>
        <v>Wed</v>
      </c>
      <c r="K2103" s="2">
        <v>0.71666666666666667</v>
      </c>
      <c r="L2103">
        <f t="shared" si="164"/>
        <v>17</v>
      </c>
      <c r="M2103" t="str">
        <f>_xlfn.XLOOKUP(B2103,Email_Data!A:A,Email_Data!C:C,"Organic",0)</f>
        <v>Organic</v>
      </c>
      <c r="N2103" t="str">
        <f>_xlfn.XLOOKUP(Table1[[#This Row],[Filmmaker_ID]],Email_Data!$A:$A,Email_Data!$G:$G,"Not Found")</f>
        <v>Not Found</v>
      </c>
    </row>
    <row r="2104" spans="1:14" x14ac:dyDescent="0.3">
      <c r="A2104" t="s">
        <v>4382</v>
      </c>
      <c r="B2104" t="s">
        <v>1548</v>
      </c>
      <c r="C2104" t="s">
        <v>6292</v>
      </c>
      <c r="D2104" t="s">
        <v>6295</v>
      </c>
      <c r="E2104" t="str">
        <f t="shared" si="160"/>
        <v>United States</v>
      </c>
      <c r="F2104" s="1">
        <f t="shared" si="161"/>
        <v>80</v>
      </c>
      <c r="G2104">
        <v>0.2</v>
      </c>
      <c r="H2104" s="1">
        <f t="shared" si="162"/>
        <v>64</v>
      </c>
      <c r="I2104" s="3">
        <v>45865</v>
      </c>
      <c r="J2104" s="3" t="str">
        <f t="shared" si="163"/>
        <v>Sun</v>
      </c>
      <c r="K2104" s="2">
        <v>0.5229166666666667</v>
      </c>
      <c r="L2104">
        <f t="shared" si="164"/>
        <v>12</v>
      </c>
      <c r="M2104">
        <f>_xlfn.XLOOKUP(B2104,Email_Data!A:A,Email_Data!C:C,"Organic",0)</f>
        <v>0</v>
      </c>
      <c r="N2104">
        <f>_xlfn.XLOOKUP(Table1[[#This Row],[Filmmaker_ID]],Email_Data!$A:$A,Email_Data!$G:$G,"Not Found")</f>
        <v>16</v>
      </c>
    </row>
    <row r="2105" spans="1:14" x14ac:dyDescent="0.3">
      <c r="A2105" t="s">
        <v>4383</v>
      </c>
      <c r="B2105" t="s">
        <v>1549</v>
      </c>
      <c r="C2105" t="s">
        <v>6290</v>
      </c>
      <c r="D2105" t="s">
        <v>6303</v>
      </c>
      <c r="E2105" t="str">
        <f t="shared" si="160"/>
        <v>Canada</v>
      </c>
      <c r="F2105" s="1">
        <f t="shared" si="161"/>
        <v>50</v>
      </c>
      <c r="G2105">
        <v>0.2</v>
      </c>
      <c r="H2105" s="1">
        <f t="shared" si="162"/>
        <v>40</v>
      </c>
      <c r="I2105" s="3">
        <v>45849</v>
      </c>
      <c r="J2105" s="3" t="str">
        <f t="shared" si="163"/>
        <v>Fri</v>
      </c>
      <c r="K2105" s="2">
        <v>0.40972222222222221</v>
      </c>
      <c r="L2105">
        <f t="shared" si="164"/>
        <v>9</v>
      </c>
      <c r="M2105" t="str">
        <f>_xlfn.XLOOKUP(B2105,Email_Data!A:A,Email_Data!C:C,"Organic",0)</f>
        <v>Organic</v>
      </c>
      <c r="N2105" t="str">
        <f>_xlfn.XLOOKUP(Table1[[#This Row],[Filmmaker_ID]],Email_Data!$A:$A,Email_Data!$G:$G,"Not Found")</f>
        <v>Not Found</v>
      </c>
    </row>
    <row r="2106" spans="1:14" x14ac:dyDescent="0.3">
      <c r="A2106" t="s">
        <v>4384</v>
      </c>
      <c r="B2106" t="s">
        <v>1550</v>
      </c>
      <c r="C2106" t="s">
        <v>6282</v>
      </c>
      <c r="D2106" t="s">
        <v>6299</v>
      </c>
      <c r="E2106" t="str">
        <f t="shared" si="160"/>
        <v>United Kingdom</v>
      </c>
      <c r="F2106" s="1">
        <f t="shared" si="161"/>
        <v>70</v>
      </c>
      <c r="G2106">
        <v>0.1</v>
      </c>
      <c r="H2106" s="1">
        <f t="shared" si="162"/>
        <v>63</v>
      </c>
      <c r="I2106" s="3">
        <v>45871</v>
      </c>
      <c r="J2106" s="3" t="str">
        <f t="shared" si="163"/>
        <v>Sat</v>
      </c>
      <c r="K2106" s="2">
        <v>0.67500000000000004</v>
      </c>
      <c r="L2106">
        <f t="shared" si="164"/>
        <v>16</v>
      </c>
      <c r="M2106">
        <f>_xlfn.XLOOKUP(B2106,Email_Data!A:A,Email_Data!C:C,"Organic",0)</f>
        <v>1</v>
      </c>
      <c r="N2106">
        <f>_xlfn.XLOOKUP(Table1[[#This Row],[Filmmaker_ID]],Email_Data!$A:$A,Email_Data!$G:$G,"Not Found")</f>
        <v>19</v>
      </c>
    </row>
    <row r="2107" spans="1:14" x14ac:dyDescent="0.3">
      <c r="A2107" t="s">
        <v>4385</v>
      </c>
      <c r="B2107" t="s">
        <v>1551</v>
      </c>
      <c r="C2107" t="s">
        <v>6289</v>
      </c>
      <c r="D2107" t="s">
        <v>6301</v>
      </c>
      <c r="E2107" t="str">
        <f t="shared" si="160"/>
        <v>Germany</v>
      </c>
      <c r="F2107" s="1">
        <f t="shared" si="161"/>
        <v>50</v>
      </c>
      <c r="G2107">
        <v>0.1</v>
      </c>
      <c r="H2107" s="1">
        <f t="shared" si="162"/>
        <v>45</v>
      </c>
      <c r="I2107" s="3">
        <v>45861</v>
      </c>
      <c r="J2107" s="3" t="str">
        <f t="shared" si="163"/>
        <v>Wed</v>
      </c>
      <c r="K2107" s="2">
        <v>0.63124999999999998</v>
      </c>
      <c r="L2107">
        <f t="shared" si="164"/>
        <v>15</v>
      </c>
      <c r="M2107">
        <f>_xlfn.XLOOKUP(B2107,Email_Data!A:A,Email_Data!C:C,"Organic",0)</f>
        <v>0</v>
      </c>
      <c r="N2107">
        <f>_xlfn.XLOOKUP(Table1[[#This Row],[Filmmaker_ID]],Email_Data!$A:$A,Email_Data!$G:$G,"Not Found")</f>
        <v>10</v>
      </c>
    </row>
    <row r="2108" spans="1:14" x14ac:dyDescent="0.3">
      <c r="A2108" t="s">
        <v>4386</v>
      </c>
      <c r="B2108" t="s">
        <v>1552</v>
      </c>
      <c r="C2108" t="s">
        <v>6284</v>
      </c>
      <c r="D2108" t="s">
        <v>6309</v>
      </c>
      <c r="E2108" t="str">
        <f t="shared" si="160"/>
        <v>France</v>
      </c>
      <c r="F2108" s="1">
        <f t="shared" si="161"/>
        <v>50</v>
      </c>
      <c r="G2108">
        <v>0.3</v>
      </c>
      <c r="H2108" s="1">
        <f t="shared" si="162"/>
        <v>35</v>
      </c>
      <c r="I2108" s="3">
        <v>45858</v>
      </c>
      <c r="J2108" s="3" t="str">
        <f t="shared" si="163"/>
        <v>Sun</v>
      </c>
      <c r="K2108" s="2">
        <v>0.74791666666666667</v>
      </c>
      <c r="L2108">
        <f t="shared" si="164"/>
        <v>17</v>
      </c>
      <c r="M2108" t="str">
        <f>_xlfn.XLOOKUP(B2108,Email_Data!A:A,Email_Data!C:C,"Organic",0)</f>
        <v>Organic</v>
      </c>
      <c r="N2108" t="str">
        <f>_xlfn.XLOOKUP(Table1[[#This Row],[Filmmaker_ID]],Email_Data!$A:$A,Email_Data!$G:$G,"Not Found")</f>
        <v>Not Found</v>
      </c>
    </row>
    <row r="2109" spans="1:14" x14ac:dyDescent="0.3">
      <c r="A2109" t="s">
        <v>4387</v>
      </c>
      <c r="B2109" t="s">
        <v>1017</v>
      </c>
      <c r="C2109" t="s">
        <v>6289</v>
      </c>
      <c r="D2109" t="s">
        <v>6309</v>
      </c>
      <c r="E2109" t="str">
        <f t="shared" si="160"/>
        <v>France</v>
      </c>
      <c r="F2109" s="1">
        <f t="shared" si="161"/>
        <v>50</v>
      </c>
      <c r="G2109">
        <v>0.2</v>
      </c>
      <c r="H2109" s="1">
        <f t="shared" si="162"/>
        <v>40</v>
      </c>
      <c r="I2109" s="3">
        <v>45872</v>
      </c>
      <c r="J2109" s="3" t="str">
        <f t="shared" si="163"/>
        <v>Sun</v>
      </c>
      <c r="K2109" s="2">
        <v>0.68680555555555556</v>
      </c>
      <c r="L2109">
        <f t="shared" si="164"/>
        <v>16</v>
      </c>
      <c r="M2109">
        <f>_xlfn.XLOOKUP(B2109,Email_Data!A:A,Email_Data!C:C,"Organic",0)</f>
        <v>0</v>
      </c>
      <c r="N2109">
        <f>_xlfn.XLOOKUP(Table1[[#This Row],[Filmmaker_ID]],Email_Data!$A:$A,Email_Data!$G:$G,"Not Found")</f>
        <v>11</v>
      </c>
    </row>
    <row r="2110" spans="1:14" x14ac:dyDescent="0.3">
      <c r="A2110" t="s">
        <v>4388</v>
      </c>
      <c r="B2110" t="s">
        <v>1553</v>
      </c>
      <c r="C2110" t="s">
        <v>6290</v>
      </c>
      <c r="D2110" t="s">
        <v>6295</v>
      </c>
      <c r="E2110" t="str">
        <f t="shared" si="160"/>
        <v>United States</v>
      </c>
      <c r="F2110" s="1">
        <f t="shared" si="161"/>
        <v>50</v>
      </c>
      <c r="G2110">
        <v>0.1</v>
      </c>
      <c r="H2110" s="1">
        <f t="shared" si="162"/>
        <v>45</v>
      </c>
      <c r="I2110" s="3">
        <v>45850</v>
      </c>
      <c r="J2110" s="3" t="str">
        <f t="shared" si="163"/>
        <v>Sat</v>
      </c>
      <c r="K2110" s="2">
        <v>0.59027777777777779</v>
      </c>
      <c r="L2110">
        <f t="shared" si="164"/>
        <v>14</v>
      </c>
      <c r="M2110">
        <f>_xlfn.XLOOKUP(B2110,Email_Data!A:A,Email_Data!C:C,"Organic",0)</f>
        <v>0</v>
      </c>
      <c r="N2110">
        <f>_xlfn.XLOOKUP(Table1[[#This Row],[Filmmaker_ID]],Email_Data!$A:$A,Email_Data!$G:$G,"Not Found")</f>
        <v>13</v>
      </c>
    </row>
    <row r="2111" spans="1:14" x14ac:dyDescent="0.3">
      <c r="A2111" t="s">
        <v>4389</v>
      </c>
      <c r="B2111" t="s">
        <v>1474</v>
      </c>
      <c r="C2111" t="s">
        <v>6285</v>
      </c>
      <c r="D2111" t="s">
        <v>6307</v>
      </c>
      <c r="E2111" t="str">
        <f t="shared" si="160"/>
        <v>Brazil</v>
      </c>
      <c r="F2111" s="1">
        <f t="shared" si="161"/>
        <v>50</v>
      </c>
      <c r="G2111">
        <v>0.2</v>
      </c>
      <c r="H2111" s="1">
        <f t="shared" si="162"/>
        <v>40</v>
      </c>
      <c r="I2111" s="3">
        <v>45859</v>
      </c>
      <c r="J2111" s="3" t="str">
        <f t="shared" si="163"/>
        <v>Mon</v>
      </c>
      <c r="K2111" s="2">
        <v>0.56874999999999998</v>
      </c>
      <c r="L2111">
        <f t="shared" si="164"/>
        <v>13</v>
      </c>
      <c r="M2111" t="str">
        <f>_xlfn.XLOOKUP(B2111,Email_Data!A:A,Email_Data!C:C,"Organic",0)</f>
        <v>Organic</v>
      </c>
      <c r="N2111" t="str">
        <f>_xlfn.XLOOKUP(Table1[[#This Row],[Filmmaker_ID]],Email_Data!$A:$A,Email_Data!$G:$G,"Not Found")</f>
        <v>Not Found</v>
      </c>
    </row>
    <row r="2112" spans="1:14" x14ac:dyDescent="0.3">
      <c r="A2112" t="s">
        <v>4390</v>
      </c>
      <c r="B2112" t="s">
        <v>802</v>
      </c>
      <c r="C2112" t="s">
        <v>6292</v>
      </c>
      <c r="D2112" t="s">
        <v>6317</v>
      </c>
      <c r="E2112" t="str">
        <f t="shared" si="160"/>
        <v>Others</v>
      </c>
      <c r="F2112" s="1">
        <f t="shared" si="161"/>
        <v>80</v>
      </c>
      <c r="G2112">
        <v>0.3</v>
      </c>
      <c r="H2112" s="1">
        <f t="shared" si="162"/>
        <v>56</v>
      </c>
      <c r="I2112" s="3">
        <v>45889</v>
      </c>
      <c r="J2112" s="3" t="str">
        <f t="shared" si="163"/>
        <v>Wed</v>
      </c>
      <c r="K2112" s="2">
        <v>0.50069444444444444</v>
      </c>
      <c r="L2112">
        <f t="shared" si="164"/>
        <v>12</v>
      </c>
      <c r="M2112" t="str">
        <f>_xlfn.XLOOKUP(B2112,Email_Data!A:A,Email_Data!C:C,"Organic",0)</f>
        <v>Organic</v>
      </c>
      <c r="N2112" t="str">
        <f>_xlfn.XLOOKUP(Table1[[#This Row],[Filmmaker_ID]],Email_Data!$A:$A,Email_Data!$G:$G,"Not Found")</f>
        <v>Not Found</v>
      </c>
    </row>
    <row r="2113" spans="1:14" x14ac:dyDescent="0.3">
      <c r="A2113" t="s">
        <v>4391</v>
      </c>
      <c r="B2113" t="s">
        <v>1554</v>
      </c>
      <c r="C2113" t="s">
        <v>6286</v>
      </c>
      <c r="D2113" t="s">
        <v>6309</v>
      </c>
      <c r="E2113" t="str">
        <f t="shared" si="160"/>
        <v>France</v>
      </c>
      <c r="F2113" s="1">
        <f t="shared" si="161"/>
        <v>50</v>
      </c>
      <c r="G2113">
        <v>0.3</v>
      </c>
      <c r="H2113" s="1">
        <f t="shared" si="162"/>
        <v>35</v>
      </c>
      <c r="I2113" s="3">
        <v>45868</v>
      </c>
      <c r="J2113" s="3" t="str">
        <f t="shared" si="163"/>
        <v>Wed</v>
      </c>
      <c r="K2113" s="2">
        <v>0.46597222222222223</v>
      </c>
      <c r="L2113">
        <f t="shared" si="164"/>
        <v>11</v>
      </c>
      <c r="M2113" t="str">
        <f>_xlfn.XLOOKUP(B2113,Email_Data!A:A,Email_Data!C:C,"Organic",0)</f>
        <v>Organic</v>
      </c>
      <c r="N2113" t="str">
        <f>_xlfn.XLOOKUP(Table1[[#This Row],[Filmmaker_ID]],Email_Data!$A:$A,Email_Data!$G:$G,"Not Found")</f>
        <v>Not Found</v>
      </c>
    </row>
    <row r="2114" spans="1:14" x14ac:dyDescent="0.3">
      <c r="A2114" t="s">
        <v>4392</v>
      </c>
      <c r="B2114" t="s">
        <v>1555</v>
      </c>
      <c r="C2114" t="s">
        <v>6289</v>
      </c>
      <c r="D2114" t="s">
        <v>6313</v>
      </c>
      <c r="E2114" t="str">
        <f t="shared" ref="E2114:E2177" si="165">VLOOKUP(D2114,CODECHECK,2,FALSE)</f>
        <v>South Korea</v>
      </c>
      <c r="F2114" s="1">
        <f t="shared" ref="F2114:F2177" si="166">VLOOKUP(C2114,Pricelist,2,FALSE)</f>
        <v>50</v>
      </c>
      <c r="G2114">
        <v>0.2</v>
      </c>
      <c r="H2114" s="1">
        <f t="shared" ref="H2114:H2177" si="167">F2114-(G2114*F2114)</f>
        <v>40</v>
      </c>
      <c r="I2114" s="3">
        <v>45863</v>
      </c>
      <c r="J2114" s="3" t="str">
        <f t="shared" ref="J2114:J2177" si="168">TEXT(I2114,"ddd")</f>
        <v>Fri</v>
      </c>
      <c r="K2114" s="2">
        <v>0.74097222222222225</v>
      </c>
      <c r="L2114">
        <f t="shared" ref="L2114:L2177" si="169">HOUR(K2114)</f>
        <v>17</v>
      </c>
      <c r="M2114">
        <f>_xlfn.XLOOKUP(B2114,Email_Data!A:A,Email_Data!C:C,"Organic",0)</f>
        <v>0</v>
      </c>
      <c r="N2114">
        <f>_xlfn.XLOOKUP(Table1[[#This Row],[Filmmaker_ID]],Email_Data!$A:$A,Email_Data!$G:$G,"Not Found")</f>
        <v>18</v>
      </c>
    </row>
    <row r="2115" spans="1:14" x14ac:dyDescent="0.3">
      <c r="A2115" t="s">
        <v>4393</v>
      </c>
      <c r="B2115" t="s">
        <v>1556</v>
      </c>
      <c r="C2115" t="s">
        <v>6283</v>
      </c>
      <c r="D2115" t="s">
        <v>6307</v>
      </c>
      <c r="E2115" t="str">
        <f t="shared" si="165"/>
        <v>Brazil</v>
      </c>
      <c r="F2115" s="1">
        <f t="shared" si="166"/>
        <v>80</v>
      </c>
      <c r="G2115">
        <v>0.3</v>
      </c>
      <c r="H2115" s="1">
        <f t="shared" si="167"/>
        <v>56</v>
      </c>
      <c r="I2115" s="3">
        <v>45873</v>
      </c>
      <c r="J2115" s="3" t="str">
        <f t="shared" si="168"/>
        <v>Mon</v>
      </c>
      <c r="K2115" s="2">
        <v>0.46388888888888891</v>
      </c>
      <c r="L2115">
        <f t="shared" si="169"/>
        <v>11</v>
      </c>
      <c r="M2115">
        <f>_xlfn.XLOOKUP(B2115,Email_Data!A:A,Email_Data!C:C,"Organic",0)</f>
        <v>0</v>
      </c>
      <c r="N2115">
        <f>_xlfn.XLOOKUP(Table1[[#This Row],[Filmmaker_ID]],Email_Data!$A:$A,Email_Data!$G:$G,"Not Found")</f>
        <v>11</v>
      </c>
    </row>
    <row r="2116" spans="1:14" x14ac:dyDescent="0.3">
      <c r="A2116" t="s">
        <v>4394</v>
      </c>
      <c r="B2116" t="s">
        <v>201</v>
      </c>
      <c r="C2116" t="s">
        <v>6287</v>
      </c>
      <c r="D2116" t="s">
        <v>6295</v>
      </c>
      <c r="E2116" t="str">
        <f t="shared" si="165"/>
        <v>United States</v>
      </c>
      <c r="F2116" s="1">
        <f t="shared" si="166"/>
        <v>50</v>
      </c>
      <c r="G2116">
        <v>0</v>
      </c>
      <c r="H2116" s="1">
        <f t="shared" si="167"/>
        <v>50</v>
      </c>
      <c r="I2116" s="3">
        <v>45848</v>
      </c>
      <c r="J2116" s="3" t="str">
        <f t="shared" si="168"/>
        <v>Thu</v>
      </c>
      <c r="K2116" s="2">
        <v>0.50694444444444442</v>
      </c>
      <c r="L2116">
        <f t="shared" si="169"/>
        <v>12</v>
      </c>
      <c r="M2116" t="str">
        <f>_xlfn.XLOOKUP(B2116,Email_Data!A:A,Email_Data!C:C,"Organic",0)</f>
        <v>Organic</v>
      </c>
      <c r="N2116" t="str">
        <f>_xlfn.XLOOKUP(Table1[[#This Row],[Filmmaker_ID]],Email_Data!$A:$A,Email_Data!$G:$G,"Not Found")</f>
        <v>Not Found</v>
      </c>
    </row>
    <row r="2117" spans="1:14" x14ac:dyDescent="0.3">
      <c r="A2117" t="s">
        <v>4395</v>
      </c>
      <c r="B2117" t="s">
        <v>1557</v>
      </c>
      <c r="C2117" t="s">
        <v>6286</v>
      </c>
      <c r="D2117" t="s">
        <v>6313</v>
      </c>
      <c r="E2117" t="str">
        <f t="shared" si="165"/>
        <v>South Korea</v>
      </c>
      <c r="F2117" s="1">
        <f t="shared" si="166"/>
        <v>50</v>
      </c>
      <c r="G2117">
        <v>0</v>
      </c>
      <c r="H2117" s="1">
        <f t="shared" si="167"/>
        <v>50</v>
      </c>
      <c r="I2117" s="3">
        <v>45891</v>
      </c>
      <c r="J2117" s="3" t="str">
        <f t="shared" si="168"/>
        <v>Fri</v>
      </c>
      <c r="K2117" s="2">
        <v>0.40347222222222223</v>
      </c>
      <c r="L2117">
        <f t="shared" si="169"/>
        <v>9</v>
      </c>
      <c r="M2117">
        <f>_xlfn.XLOOKUP(B2117,Email_Data!A:A,Email_Data!C:C,"Organic",0)</f>
        <v>0</v>
      </c>
      <c r="N2117">
        <f>_xlfn.XLOOKUP(Table1[[#This Row],[Filmmaker_ID]],Email_Data!$A:$A,Email_Data!$G:$G,"Not Found")</f>
        <v>13</v>
      </c>
    </row>
    <row r="2118" spans="1:14" x14ac:dyDescent="0.3">
      <c r="A2118" t="s">
        <v>4396</v>
      </c>
      <c r="B2118" t="s">
        <v>623</v>
      </c>
      <c r="C2118" t="s">
        <v>6281</v>
      </c>
      <c r="D2118" t="s">
        <v>6317</v>
      </c>
      <c r="E2118" t="str">
        <f t="shared" si="165"/>
        <v>Others</v>
      </c>
      <c r="F2118" s="1">
        <f t="shared" si="166"/>
        <v>70</v>
      </c>
      <c r="G2118">
        <v>0.3</v>
      </c>
      <c r="H2118" s="1">
        <f t="shared" si="167"/>
        <v>49</v>
      </c>
      <c r="I2118" s="3">
        <v>45864</v>
      </c>
      <c r="J2118" s="3" t="str">
        <f t="shared" si="168"/>
        <v>Sat</v>
      </c>
      <c r="K2118" s="2">
        <v>0.71111111111111114</v>
      </c>
      <c r="L2118">
        <f t="shared" si="169"/>
        <v>17</v>
      </c>
      <c r="M2118">
        <f>_xlfn.XLOOKUP(B2118,Email_Data!A:A,Email_Data!C:C,"Organic",0)</f>
        <v>0</v>
      </c>
      <c r="N2118">
        <f>_xlfn.XLOOKUP(Table1[[#This Row],[Filmmaker_ID]],Email_Data!$A:$A,Email_Data!$G:$G,"Not Found")</f>
        <v>17</v>
      </c>
    </row>
    <row r="2119" spans="1:14" x14ac:dyDescent="0.3">
      <c r="A2119" t="s">
        <v>4397</v>
      </c>
      <c r="B2119" t="s">
        <v>1183</v>
      </c>
      <c r="C2119" t="s">
        <v>6283</v>
      </c>
      <c r="D2119" t="s">
        <v>6299</v>
      </c>
      <c r="E2119" t="str">
        <f t="shared" si="165"/>
        <v>United Kingdom</v>
      </c>
      <c r="F2119" s="1">
        <f t="shared" si="166"/>
        <v>80</v>
      </c>
      <c r="G2119">
        <v>0.2</v>
      </c>
      <c r="H2119" s="1">
        <f t="shared" si="167"/>
        <v>64</v>
      </c>
      <c r="I2119" s="3">
        <v>45859</v>
      </c>
      <c r="J2119" s="3" t="str">
        <f t="shared" si="168"/>
        <v>Mon</v>
      </c>
      <c r="K2119" s="2">
        <v>0.72291666666666665</v>
      </c>
      <c r="L2119">
        <f t="shared" si="169"/>
        <v>17</v>
      </c>
      <c r="M2119">
        <f>_xlfn.XLOOKUP(B2119,Email_Data!A:A,Email_Data!C:C,"Organic",0)</f>
        <v>0</v>
      </c>
      <c r="N2119">
        <f>_xlfn.XLOOKUP(Table1[[#This Row],[Filmmaker_ID]],Email_Data!$A:$A,Email_Data!$G:$G,"Not Found")</f>
        <v>12</v>
      </c>
    </row>
    <row r="2120" spans="1:14" x14ac:dyDescent="0.3">
      <c r="A2120" t="s">
        <v>4398</v>
      </c>
      <c r="B2120" t="s">
        <v>240</v>
      </c>
      <c r="C2120" t="s">
        <v>6291</v>
      </c>
      <c r="D2120" t="s">
        <v>6295</v>
      </c>
      <c r="E2120" t="str">
        <f t="shared" si="165"/>
        <v>United States</v>
      </c>
      <c r="F2120" s="1">
        <f t="shared" si="166"/>
        <v>50</v>
      </c>
      <c r="G2120">
        <v>0</v>
      </c>
      <c r="H2120" s="1">
        <f t="shared" si="167"/>
        <v>50</v>
      </c>
      <c r="I2120" s="3">
        <v>45839</v>
      </c>
      <c r="J2120" s="3" t="str">
        <f t="shared" si="168"/>
        <v>Tue</v>
      </c>
      <c r="K2120" s="2">
        <v>0.59861111111111109</v>
      </c>
      <c r="L2120">
        <f t="shared" si="169"/>
        <v>14</v>
      </c>
      <c r="M2120">
        <f>_xlfn.XLOOKUP(B2120,Email_Data!A:A,Email_Data!C:C,"Organic",0)</f>
        <v>1</v>
      </c>
      <c r="N2120">
        <f>_xlfn.XLOOKUP(Table1[[#This Row],[Filmmaker_ID]],Email_Data!$A:$A,Email_Data!$G:$G,"Not Found")</f>
        <v>15</v>
      </c>
    </row>
    <row r="2121" spans="1:14" x14ac:dyDescent="0.3">
      <c r="A2121" t="s">
        <v>4399</v>
      </c>
      <c r="B2121" t="s">
        <v>316</v>
      </c>
      <c r="C2121" t="s">
        <v>6286</v>
      </c>
      <c r="D2121" t="s">
        <v>6295</v>
      </c>
      <c r="E2121" t="str">
        <f t="shared" si="165"/>
        <v>United States</v>
      </c>
      <c r="F2121" s="1">
        <f t="shared" si="166"/>
        <v>50</v>
      </c>
      <c r="G2121">
        <v>0.4</v>
      </c>
      <c r="H2121" s="1">
        <f t="shared" si="167"/>
        <v>30</v>
      </c>
      <c r="I2121" s="3">
        <v>45884</v>
      </c>
      <c r="J2121" s="3" t="str">
        <f t="shared" si="168"/>
        <v>Fri</v>
      </c>
      <c r="K2121" s="2">
        <v>0.54861111111111116</v>
      </c>
      <c r="L2121">
        <f t="shared" si="169"/>
        <v>13</v>
      </c>
      <c r="M2121">
        <f>_xlfn.XLOOKUP(B2121,Email_Data!A:A,Email_Data!C:C,"Organic",0)</f>
        <v>0</v>
      </c>
      <c r="N2121">
        <f>_xlfn.XLOOKUP(Table1[[#This Row],[Filmmaker_ID]],Email_Data!$A:$A,Email_Data!$G:$G,"Not Found")</f>
        <v>12</v>
      </c>
    </row>
    <row r="2122" spans="1:14" x14ac:dyDescent="0.3">
      <c r="A2122" t="s">
        <v>4400</v>
      </c>
      <c r="B2122" t="s">
        <v>1193</v>
      </c>
      <c r="C2122" t="s">
        <v>6288</v>
      </c>
      <c r="D2122" t="s">
        <v>6303</v>
      </c>
      <c r="E2122" t="str">
        <f t="shared" si="165"/>
        <v>Canada</v>
      </c>
      <c r="F2122" s="1">
        <f t="shared" si="166"/>
        <v>70</v>
      </c>
      <c r="G2122">
        <v>0.3</v>
      </c>
      <c r="H2122" s="1">
        <f t="shared" si="167"/>
        <v>49</v>
      </c>
      <c r="I2122" s="3">
        <v>45898</v>
      </c>
      <c r="J2122" s="3" t="str">
        <f t="shared" si="168"/>
        <v>Fri</v>
      </c>
      <c r="K2122" s="2">
        <v>0.70138888888888884</v>
      </c>
      <c r="L2122">
        <f t="shared" si="169"/>
        <v>16</v>
      </c>
      <c r="M2122">
        <f>_xlfn.XLOOKUP(B2122,Email_Data!A:A,Email_Data!C:C,"Organic",0)</f>
        <v>0</v>
      </c>
      <c r="N2122">
        <f>_xlfn.XLOOKUP(Table1[[#This Row],[Filmmaker_ID]],Email_Data!$A:$A,Email_Data!$G:$G,"Not Found")</f>
        <v>17</v>
      </c>
    </row>
    <row r="2123" spans="1:14" x14ac:dyDescent="0.3">
      <c r="A2123" t="s">
        <v>4401</v>
      </c>
      <c r="B2123" t="s">
        <v>47</v>
      </c>
      <c r="C2123" t="s">
        <v>6282</v>
      </c>
      <c r="D2123" t="s">
        <v>6307</v>
      </c>
      <c r="E2123" t="str">
        <f t="shared" si="165"/>
        <v>Brazil</v>
      </c>
      <c r="F2123" s="1">
        <f t="shared" si="166"/>
        <v>70</v>
      </c>
      <c r="G2123">
        <v>0.3</v>
      </c>
      <c r="H2123" s="1">
        <f t="shared" si="167"/>
        <v>49</v>
      </c>
      <c r="I2123" s="3">
        <v>45853</v>
      </c>
      <c r="J2123" s="3" t="str">
        <f t="shared" si="168"/>
        <v>Tue</v>
      </c>
      <c r="K2123" s="2">
        <v>0.50972222222222219</v>
      </c>
      <c r="L2123">
        <f t="shared" si="169"/>
        <v>12</v>
      </c>
      <c r="M2123">
        <f>_xlfn.XLOOKUP(B2123,Email_Data!A:A,Email_Data!C:C,"Organic",0)</f>
        <v>0</v>
      </c>
      <c r="N2123">
        <f>_xlfn.XLOOKUP(Table1[[#This Row],[Filmmaker_ID]],Email_Data!$A:$A,Email_Data!$G:$G,"Not Found")</f>
        <v>15</v>
      </c>
    </row>
    <row r="2124" spans="1:14" x14ac:dyDescent="0.3">
      <c r="A2124" t="s">
        <v>4402</v>
      </c>
      <c r="B2124" t="s">
        <v>1558</v>
      </c>
      <c r="C2124" t="s">
        <v>6288</v>
      </c>
      <c r="D2124" t="s">
        <v>6301</v>
      </c>
      <c r="E2124" t="str">
        <f t="shared" si="165"/>
        <v>Germany</v>
      </c>
      <c r="F2124" s="1">
        <f t="shared" si="166"/>
        <v>70</v>
      </c>
      <c r="G2124">
        <v>0.2</v>
      </c>
      <c r="H2124" s="1">
        <f t="shared" si="167"/>
        <v>56</v>
      </c>
      <c r="I2124" s="3">
        <v>45879</v>
      </c>
      <c r="J2124" s="3" t="str">
        <f t="shared" si="168"/>
        <v>Sun</v>
      </c>
      <c r="K2124" s="2">
        <v>0.57916666666666672</v>
      </c>
      <c r="L2124">
        <f t="shared" si="169"/>
        <v>13</v>
      </c>
      <c r="M2124" t="str">
        <f>_xlfn.XLOOKUP(B2124,Email_Data!A:A,Email_Data!C:C,"Organic",0)</f>
        <v>Organic</v>
      </c>
      <c r="N2124" t="str">
        <f>_xlfn.XLOOKUP(Table1[[#This Row],[Filmmaker_ID]],Email_Data!$A:$A,Email_Data!$G:$G,"Not Found")</f>
        <v>Not Found</v>
      </c>
    </row>
    <row r="2125" spans="1:14" x14ac:dyDescent="0.3">
      <c r="A2125" t="s">
        <v>4403</v>
      </c>
      <c r="B2125" t="s">
        <v>133</v>
      </c>
      <c r="C2125" t="s">
        <v>6283</v>
      </c>
      <c r="D2125" t="s">
        <v>6313</v>
      </c>
      <c r="E2125" t="str">
        <f t="shared" si="165"/>
        <v>South Korea</v>
      </c>
      <c r="F2125" s="1">
        <f t="shared" si="166"/>
        <v>80</v>
      </c>
      <c r="G2125">
        <v>0.1</v>
      </c>
      <c r="H2125" s="1">
        <f t="shared" si="167"/>
        <v>72</v>
      </c>
      <c r="I2125" s="3">
        <v>45849</v>
      </c>
      <c r="J2125" s="3" t="str">
        <f t="shared" si="168"/>
        <v>Fri</v>
      </c>
      <c r="K2125" s="2">
        <v>0.63194444444444442</v>
      </c>
      <c r="L2125">
        <f t="shared" si="169"/>
        <v>15</v>
      </c>
      <c r="M2125" t="str">
        <f>_xlfn.XLOOKUP(B2125,Email_Data!A:A,Email_Data!C:C,"Organic",0)</f>
        <v>Organic</v>
      </c>
      <c r="N2125" t="str">
        <f>_xlfn.XLOOKUP(Table1[[#This Row],[Filmmaker_ID]],Email_Data!$A:$A,Email_Data!$G:$G,"Not Found")</f>
        <v>Not Found</v>
      </c>
    </row>
    <row r="2126" spans="1:14" x14ac:dyDescent="0.3">
      <c r="A2126" t="s">
        <v>4404</v>
      </c>
      <c r="B2126" t="s">
        <v>1559</v>
      </c>
      <c r="C2126" t="s">
        <v>6284</v>
      </c>
      <c r="D2126" t="s">
        <v>6297</v>
      </c>
      <c r="E2126" t="str">
        <f t="shared" si="165"/>
        <v>India</v>
      </c>
      <c r="F2126" s="1">
        <f t="shared" si="166"/>
        <v>50</v>
      </c>
      <c r="G2126">
        <v>0.3</v>
      </c>
      <c r="H2126" s="1">
        <f t="shared" si="167"/>
        <v>35</v>
      </c>
      <c r="I2126" s="3">
        <v>45855</v>
      </c>
      <c r="J2126" s="3" t="str">
        <f t="shared" si="168"/>
        <v>Thu</v>
      </c>
      <c r="K2126" s="2">
        <v>0.38194444444444442</v>
      </c>
      <c r="L2126">
        <f t="shared" si="169"/>
        <v>9</v>
      </c>
      <c r="M2126" t="str">
        <f>_xlfn.XLOOKUP(B2126,Email_Data!A:A,Email_Data!C:C,"Organic",0)</f>
        <v>Organic</v>
      </c>
      <c r="N2126" t="str">
        <f>_xlfn.XLOOKUP(Table1[[#This Row],[Filmmaker_ID]],Email_Data!$A:$A,Email_Data!$G:$G,"Not Found")</f>
        <v>Not Found</v>
      </c>
    </row>
    <row r="2127" spans="1:14" x14ac:dyDescent="0.3">
      <c r="A2127" t="s">
        <v>4405</v>
      </c>
      <c r="B2127" t="s">
        <v>710</v>
      </c>
      <c r="C2127" t="s">
        <v>6288</v>
      </c>
      <c r="D2127" t="s">
        <v>6309</v>
      </c>
      <c r="E2127" t="str">
        <f t="shared" si="165"/>
        <v>France</v>
      </c>
      <c r="F2127" s="1">
        <f t="shared" si="166"/>
        <v>70</v>
      </c>
      <c r="G2127">
        <v>0.3</v>
      </c>
      <c r="H2127" s="1">
        <f t="shared" si="167"/>
        <v>49</v>
      </c>
      <c r="I2127" s="3">
        <v>45882</v>
      </c>
      <c r="J2127" s="3" t="str">
        <f t="shared" si="168"/>
        <v>Wed</v>
      </c>
      <c r="K2127" s="2">
        <v>0.71736111111111112</v>
      </c>
      <c r="L2127">
        <f t="shared" si="169"/>
        <v>17</v>
      </c>
      <c r="M2127">
        <f>_xlfn.XLOOKUP(B2127,Email_Data!A:A,Email_Data!C:C,"Organic",0)</f>
        <v>0</v>
      </c>
      <c r="N2127">
        <f>_xlfn.XLOOKUP(Table1[[#This Row],[Filmmaker_ID]],Email_Data!$A:$A,Email_Data!$G:$G,"Not Found")</f>
        <v>14</v>
      </c>
    </row>
    <row r="2128" spans="1:14" x14ac:dyDescent="0.3">
      <c r="A2128" t="s">
        <v>4406</v>
      </c>
      <c r="B2128" t="s">
        <v>1560</v>
      </c>
      <c r="C2128" t="s">
        <v>6287</v>
      </c>
      <c r="D2128" t="s">
        <v>6315</v>
      </c>
      <c r="E2128" t="str">
        <f t="shared" si="165"/>
        <v>Nigeria</v>
      </c>
      <c r="F2128" s="1">
        <f t="shared" si="166"/>
        <v>50</v>
      </c>
      <c r="G2128">
        <v>0.3</v>
      </c>
      <c r="H2128" s="1">
        <f t="shared" si="167"/>
        <v>35</v>
      </c>
      <c r="I2128" s="3">
        <v>45871</v>
      </c>
      <c r="J2128" s="3" t="str">
        <f t="shared" si="168"/>
        <v>Sat</v>
      </c>
      <c r="K2128" s="2">
        <v>0.62777777777777777</v>
      </c>
      <c r="L2128">
        <f t="shared" si="169"/>
        <v>15</v>
      </c>
      <c r="M2128" t="str">
        <f>_xlfn.XLOOKUP(B2128,Email_Data!A:A,Email_Data!C:C,"Organic",0)</f>
        <v>Organic</v>
      </c>
      <c r="N2128" t="str">
        <f>_xlfn.XLOOKUP(Table1[[#This Row],[Filmmaker_ID]],Email_Data!$A:$A,Email_Data!$G:$G,"Not Found")</f>
        <v>Not Found</v>
      </c>
    </row>
    <row r="2129" spans="1:14" x14ac:dyDescent="0.3">
      <c r="A2129" t="s">
        <v>4407</v>
      </c>
      <c r="B2129" t="s">
        <v>1539</v>
      </c>
      <c r="C2129" t="s">
        <v>6284</v>
      </c>
      <c r="D2129" t="s">
        <v>6301</v>
      </c>
      <c r="E2129" t="str">
        <f t="shared" si="165"/>
        <v>Germany</v>
      </c>
      <c r="F2129" s="1">
        <f t="shared" si="166"/>
        <v>50</v>
      </c>
      <c r="G2129">
        <v>0.2</v>
      </c>
      <c r="H2129" s="1">
        <f t="shared" si="167"/>
        <v>40</v>
      </c>
      <c r="I2129" s="3">
        <v>45894</v>
      </c>
      <c r="J2129" s="3" t="str">
        <f t="shared" si="168"/>
        <v>Mon</v>
      </c>
      <c r="K2129" s="2">
        <v>0.61250000000000004</v>
      </c>
      <c r="L2129">
        <f t="shared" si="169"/>
        <v>14</v>
      </c>
      <c r="M2129" t="str">
        <f>_xlfn.XLOOKUP(B2129,Email_Data!A:A,Email_Data!C:C,"Organic",0)</f>
        <v>Organic</v>
      </c>
      <c r="N2129" t="str">
        <f>_xlfn.XLOOKUP(Table1[[#This Row],[Filmmaker_ID]],Email_Data!$A:$A,Email_Data!$G:$G,"Not Found")</f>
        <v>Not Found</v>
      </c>
    </row>
    <row r="2130" spans="1:14" x14ac:dyDescent="0.3">
      <c r="A2130" t="s">
        <v>4408</v>
      </c>
      <c r="B2130" t="s">
        <v>1561</v>
      </c>
      <c r="C2130" t="s">
        <v>6289</v>
      </c>
      <c r="D2130" t="s">
        <v>6295</v>
      </c>
      <c r="E2130" t="str">
        <f t="shared" si="165"/>
        <v>United States</v>
      </c>
      <c r="F2130" s="1">
        <f t="shared" si="166"/>
        <v>50</v>
      </c>
      <c r="G2130">
        <v>0.1</v>
      </c>
      <c r="H2130" s="1">
        <f t="shared" si="167"/>
        <v>45</v>
      </c>
      <c r="I2130" s="3">
        <v>45872</v>
      </c>
      <c r="J2130" s="3" t="str">
        <f t="shared" si="168"/>
        <v>Sun</v>
      </c>
      <c r="K2130" s="2">
        <v>0.72013888888888888</v>
      </c>
      <c r="L2130">
        <f t="shared" si="169"/>
        <v>17</v>
      </c>
      <c r="M2130">
        <f>_xlfn.XLOOKUP(B2130,Email_Data!A:A,Email_Data!C:C,"Organic",0)</f>
        <v>0</v>
      </c>
      <c r="N2130">
        <f>_xlfn.XLOOKUP(Table1[[#This Row],[Filmmaker_ID]],Email_Data!$A:$A,Email_Data!$G:$G,"Not Found")</f>
        <v>8</v>
      </c>
    </row>
    <row r="2131" spans="1:14" x14ac:dyDescent="0.3">
      <c r="A2131" t="s">
        <v>4409</v>
      </c>
      <c r="B2131" t="s">
        <v>1208</v>
      </c>
      <c r="C2131" t="s">
        <v>6286</v>
      </c>
      <c r="D2131" t="s">
        <v>6301</v>
      </c>
      <c r="E2131" t="str">
        <f t="shared" si="165"/>
        <v>Germany</v>
      </c>
      <c r="F2131" s="1">
        <f t="shared" si="166"/>
        <v>50</v>
      </c>
      <c r="G2131">
        <v>0.3</v>
      </c>
      <c r="H2131" s="1">
        <f t="shared" si="167"/>
        <v>35</v>
      </c>
      <c r="I2131" s="3">
        <v>45848</v>
      </c>
      <c r="J2131" s="3" t="str">
        <f t="shared" si="168"/>
        <v>Thu</v>
      </c>
      <c r="K2131" s="2">
        <v>0.4777777777777778</v>
      </c>
      <c r="L2131">
        <f t="shared" si="169"/>
        <v>11</v>
      </c>
      <c r="M2131">
        <f>_xlfn.XLOOKUP(B2131,Email_Data!A:A,Email_Data!C:C,"Organic",0)</f>
        <v>1</v>
      </c>
      <c r="N2131">
        <f>_xlfn.XLOOKUP(Table1[[#This Row],[Filmmaker_ID]],Email_Data!$A:$A,Email_Data!$G:$G,"Not Found")</f>
        <v>12</v>
      </c>
    </row>
    <row r="2132" spans="1:14" x14ac:dyDescent="0.3">
      <c r="A2132" t="s">
        <v>4410</v>
      </c>
      <c r="B2132" t="s">
        <v>1562</v>
      </c>
      <c r="C2132" t="s">
        <v>6288</v>
      </c>
      <c r="D2132" t="s">
        <v>6317</v>
      </c>
      <c r="E2132" t="str">
        <f t="shared" si="165"/>
        <v>Others</v>
      </c>
      <c r="F2132" s="1">
        <f t="shared" si="166"/>
        <v>70</v>
      </c>
      <c r="G2132">
        <v>0.1</v>
      </c>
      <c r="H2132" s="1">
        <f t="shared" si="167"/>
        <v>63</v>
      </c>
      <c r="I2132" s="3">
        <v>45868</v>
      </c>
      <c r="J2132" s="3" t="str">
        <f t="shared" si="168"/>
        <v>Wed</v>
      </c>
      <c r="K2132" s="2">
        <v>0.51597222222222228</v>
      </c>
      <c r="L2132">
        <f t="shared" si="169"/>
        <v>12</v>
      </c>
      <c r="M2132">
        <f>_xlfn.XLOOKUP(B2132,Email_Data!A:A,Email_Data!C:C,"Organic",0)</f>
        <v>1</v>
      </c>
      <c r="N2132">
        <f>_xlfn.XLOOKUP(Table1[[#This Row],[Filmmaker_ID]],Email_Data!$A:$A,Email_Data!$G:$G,"Not Found")</f>
        <v>11</v>
      </c>
    </row>
    <row r="2133" spans="1:14" x14ac:dyDescent="0.3">
      <c r="A2133" t="s">
        <v>4411</v>
      </c>
      <c r="B2133" t="s">
        <v>1563</v>
      </c>
      <c r="C2133" t="s">
        <v>6288</v>
      </c>
      <c r="D2133" t="s">
        <v>6299</v>
      </c>
      <c r="E2133" t="str">
        <f t="shared" si="165"/>
        <v>United Kingdom</v>
      </c>
      <c r="F2133" s="1">
        <f t="shared" si="166"/>
        <v>70</v>
      </c>
      <c r="G2133">
        <v>0.4</v>
      </c>
      <c r="H2133" s="1">
        <f t="shared" si="167"/>
        <v>42</v>
      </c>
      <c r="I2133" s="3">
        <v>45869</v>
      </c>
      <c r="J2133" s="3" t="str">
        <f t="shared" si="168"/>
        <v>Thu</v>
      </c>
      <c r="K2133" s="2">
        <v>0.54166666666666663</v>
      </c>
      <c r="L2133">
        <f t="shared" si="169"/>
        <v>13</v>
      </c>
      <c r="M2133">
        <f>_xlfn.XLOOKUP(B2133,Email_Data!A:A,Email_Data!C:C,"Organic",0)</f>
        <v>0</v>
      </c>
      <c r="N2133">
        <f>_xlfn.XLOOKUP(Table1[[#This Row],[Filmmaker_ID]],Email_Data!$A:$A,Email_Data!$G:$G,"Not Found")</f>
        <v>10</v>
      </c>
    </row>
    <row r="2134" spans="1:14" x14ac:dyDescent="0.3">
      <c r="A2134" t="s">
        <v>4412</v>
      </c>
      <c r="B2134" t="s">
        <v>1564</v>
      </c>
      <c r="C2134" t="s">
        <v>6291</v>
      </c>
      <c r="D2134" t="s">
        <v>6295</v>
      </c>
      <c r="E2134" t="str">
        <f t="shared" si="165"/>
        <v>United States</v>
      </c>
      <c r="F2134" s="1">
        <f t="shared" si="166"/>
        <v>50</v>
      </c>
      <c r="G2134">
        <v>0.1</v>
      </c>
      <c r="H2134" s="1">
        <f t="shared" si="167"/>
        <v>45</v>
      </c>
      <c r="I2134" s="3">
        <v>45877</v>
      </c>
      <c r="J2134" s="3" t="str">
        <f t="shared" si="168"/>
        <v>Fri</v>
      </c>
      <c r="K2134" s="2">
        <v>0.44166666666666665</v>
      </c>
      <c r="L2134">
        <f t="shared" si="169"/>
        <v>10</v>
      </c>
      <c r="M2134">
        <f>_xlfn.XLOOKUP(B2134,Email_Data!A:A,Email_Data!C:C,"Organic",0)</f>
        <v>1</v>
      </c>
      <c r="N2134">
        <f>_xlfn.XLOOKUP(Table1[[#This Row],[Filmmaker_ID]],Email_Data!$A:$A,Email_Data!$G:$G,"Not Found")</f>
        <v>8</v>
      </c>
    </row>
    <row r="2135" spans="1:14" x14ac:dyDescent="0.3">
      <c r="A2135" t="s">
        <v>4413</v>
      </c>
      <c r="B2135" t="s">
        <v>1565</v>
      </c>
      <c r="C2135" t="s">
        <v>6285</v>
      </c>
      <c r="D2135" t="s">
        <v>6317</v>
      </c>
      <c r="E2135" t="str">
        <f t="shared" si="165"/>
        <v>Others</v>
      </c>
      <c r="F2135" s="1">
        <f t="shared" si="166"/>
        <v>50</v>
      </c>
      <c r="G2135">
        <v>0</v>
      </c>
      <c r="H2135" s="1">
        <f t="shared" si="167"/>
        <v>50</v>
      </c>
      <c r="I2135" s="3">
        <v>45880</v>
      </c>
      <c r="J2135" s="3" t="str">
        <f t="shared" si="168"/>
        <v>Mon</v>
      </c>
      <c r="K2135" s="2">
        <v>0.56319444444444444</v>
      </c>
      <c r="L2135">
        <f t="shared" si="169"/>
        <v>13</v>
      </c>
      <c r="M2135" t="str">
        <f>_xlfn.XLOOKUP(B2135,Email_Data!A:A,Email_Data!C:C,"Organic",0)</f>
        <v>Organic</v>
      </c>
      <c r="N2135" t="str">
        <f>_xlfn.XLOOKUP(Table1[[#This Row],[Filmmaker_ID]],Email_Data!$A:$A,Email_Data!$G:$G,"Not Found")</f>
        <v>Not Found</v>
      </c>
    </row>
    <row r="2136" spans="1:14" x14ac:dyDescent="0.3">
      <c r="A2136" t="s">
        <v>4414</v>
      </c>
      <c r="B2136" t="s">
        <v>1566</v>
      </c>
      <c r="C2136" t="s">
        <v>6289</v>
      </c>
      <c r="D2136" t="s">
        <v>6301</v>
      </c>
      <c r="E2136" t="str">
        <f t="shared" si="165"/>
        <v>Germany</v>
      </c>
      <c r="F2136" s="1">
        <f t="shared" si="166"/>
        <v>50</v>
      </c>
      <c r="G2136">
        <v>0.3</v>
      </c>
      <c r="H2136" s="1">
        <f t="shared" si="167"/>
        <v>35</v>
      </c>
      <c r="I2136" s="3">
        <v>45889</v>
      </c>
      <c r="J2136" s="3" t="str">
        <f t="shared" si="168"/>
        <v>Wed</v>
      </c>
      <c r="K2136" s="2">
        <v>0.40694444444444444</v>
      </c>
      <c r="L2136">
        <f t="shared" si="169"/>
        <v>9</v>
      </c>
      <c r="M2136">
        <f>_xlfn.XLOOKUP(B2136,Email_Data!A:A,Email_Data!C:C,"Organic",0)</f>
        <v>0</v>
      </c>
      <c r="N2136">
        <f>_xlfn.XLOOKUP(Table1[[#This Row],[Filmmaker_ID]],Email_Data!$A:$A,Email_Data!$G:$G,"Not Found")</f>
        <v>11</v>
      </c>
    </row>
    <row r="2137" spans="1:14" x14ac:dyDescent="0.3">
      <c r="A2137" t="s">
        <v>4415</v>
      </c>
      <c r="B2137" t="s">
        <v>1567</v>
      </c>
      <c r="C2137" t="s">
        <v>6290</v>
      </c>
      <c r="D2137" t="s">
        <v>6301</v>
      </c>
      <c r="E2137" t="str">
        <f t="shared" si="165"/>
        <v>Germany</v>
      </c>
      <c r="F2137" s="1">
        <f t="shared" si="166"/>
        <v>50</v>
      </c>
      <c r="G2137">
        <v>0.3</v>
      </c>
      <c r="H2137" s="1">
        <f t="shared" si="167"/>
        <v>35</v>
      </c>
      <c r="I2137" s="3">
        <v>45841</v>
      </c>
      <c r="J2137" s="3" t="str">
        <f t="shared" si="168"/>
        <v>Thu</v>
      </c>
      <c r="K2137" s="2">
        <v>0.65902777777777777</v>
      </c>
      <c r="L2137">
        <f t="shared" si="169"/>
        <v>15</v>
      </c>
      <c r="M2137">
        <f>_xlfn.XLOOKUP(B2137,Email_Data!A:A,Email_Data!C:C,"Organic",0)</f>
        <v>1</v>
      </c>
      <c r="N2137">
        <f>_xlfn.XLOOKUP(Table1[[#This Row],[Filmmaker_ID]],Email_Data!$A:$A,Email_Data!$G:$G,"Not Found")</f>
        <v>9</v>
      </c>
    </row>
    <row r="2138" spans="1:14" x14ac:dyDescent="0.3">
      <c r="A2138" t="s">
        <v>4416</v>
      </c>
      <c r="B2138" t="s">
        <v>1568</v>
      </c>
      <c r="C2138" t="s">
        <v>6283</v>
      </c>
      <c r="D2138" t="s">
        <v>6309</v>
      </c>
      <c r="E2138" t="str">
        <f t="shared" si="165"/>
        <v>France</v>
      </c>
      <c r="F2138" s="1">
        <f t="shared" si="166"/>
        <v>80</v>
      </c>
      <c r="G2138">
        <v>0.3</v>
      </c>
      <c r="H2138" s="1">
        <f t="shared" si="167"/>
        <v>56</v>
      </c>
      <c r="I2138" s="3">
        <v>45845</v>
      </c>
      <c r="J2138" s="3" t="str">
        <f t="shared" si="168"/>
        <v>Mon</v>
      </c>
      <c r="K2138" s="2">
        <v>0.74027777777777781</v>
      </c>
      <c r="L2138">
        <f t="shared" si="169"/>
        <v>17</v>
      </c>
      <c r="M2138">
        <f>_xlfn.XLOOKUP(B2138,Email_Data!A:A,Email_Data!C:C,"Organic",0)</f>
        <v>1</v>
      </c>
      <c r="N2138">
        <f>_xlfn.XLOOKUP(Table1[[#This Row],[Filmmaker_ID]],Email_Data!$A:$A,Email_Data!$G:$G,"Not Found")</f>
        <v>7</v>
      </c>
    </row>
    <row r="2139" spans="1:14" x14ac:dyDescent="0.3">
      <c r="A2139" t="s">
        <v>4417</v>
      </c>
      <c r="B2139" t="s">
        <v>1569</v>
      </c>
      <c r="C2139" t="s">
        <v>6285</v>
      </c>
      <c r="D2139" t="s">
        <v>6317</v>
      </c>
      <c r="E2139" t="str">
        <f t="shared" si="165"/>
        <v>Others</v>
      </c>
      <c r="F2139" s="1">
        <f t="shared" si="166"/>
        <v>50</v>
      </c>
      <c r="G2139">
        <v>0.3</v>
      </c>
      <c r="H2139" s="1">
        <f t="shared" si="167"/>
        <v>35</v>
      </c>
      <c r="I2139" s="3">
        <v>45853</v>
      </c>
      <c r="J2139" s="3" t="str">
        <f t="shared" si="168"/>
        <v>Tue</v>
      </c>
      <c r="K2139" s="2">
        <v>0.4909722222222222</v>
      </c>
      <c r="L2139">
        <f t="shared" si="169"/>
        <v>11</v>
      </c>
      <c r="M2139">
        <f>_xlfn.XLOOKUP(B2139,Email_Data!A:A,Email_Data!C:C,"Organic",0)</f>
        <v>1</v>
      </c>
      <c r="N2139">
        <f>_xlfn.XLOOKUP(Table1[[#This Row],[Filmmaker_ID]],Email_Data!$A:$A,Email_Data!$G:$G,"Not Found")</f>
        <v>15</v>
      </c>
    </row>
    <row r="2140" spans="1:14" x14ac:dyDescent="0.3">
      <c r="A2140" t="s">
        <v>4418</v>
      </c>
      <c r="B2140" t="s">
        <v>1570</v>
      </c>
      <c r="C2140" t="s">
        <v>6291</v>
      </c>
      <c r="D2140" t="s">
        <v>6309</v>
      </c>
      <c r="E2140" t="str">
        <f t="shared" si="165"/>
        <v>France</v>
      </c>
      <c r="F2140" s="1">
        <f t="shared" si="166"/>
        <v>50</v>
      </c>
      <c r="G2140">
        <v>0</v>
      </c>
      <c r="H2140" s="1">
        <f t="shared" si="167"/>
        <v>50</v>
      </c>
      <c r="I2140" s="3">
        <v>45882</v>
      </c>
      <c r="J2140" s="3" t="str">
        <f t="shared" si="168"/>
        <v>Wed</v>
      </c>
      <c r="K2140" s="2">
        <v>0.42499999999999999</v>
      </c>
      <c r="L2140">
        <f t="shared" si="169"/>
        <v>10</v>
      </c>
      <c r="M2140" t="str">
        <f>_xlfn.XLOOKUP(B2140,Email_Data!A:A,Email_Data!C:C,"Organic",0)</f>
        <v>Organic</v>
      </c>
      <c r="N2140" t="str">
        <f>_xlfn.XLOOKUP(Table1[[#This Row],[Filmmaker_ID]],Email_Data!$A:$A,Email_Data!$G:$G,"Not Found")</f>
        <v>Not Found</v>
      </c>
    </row>
    <row r="2141" spans="1:14" x14ac:dyDescent="0.3">
      <c r="A2141" t="s">
        <v>4419</v>
      </c>
      <c r="B2141" t="s">
        <v>1571</v>
      </c>
      <c r="C2141" t="s">
        <v>6284</v>
      </c>
      <c r="D2141" t="s">
        <v>6317</v>
      </c>
      <c r="E2141" t="str">
        <f t="shared" si="165"/>
        <v>Others</v>
      </c>
      <c r="F2141" s="1">
        <f t="shared" si="166"/>
        <v>50</v>
      </c>
      <c r="G2141">
        <v>0.4</v>
      </c>
      <c r="H2141" s="1">
        <f t="shared" si="167"/>
        <v>30</v>
      </c>
      <c r="I2141" s="3">
        <v>45869</v>
      </c>
      <c r="J2141" s="3" t="str">
        <f t="shared" si="168"/>
        <v>Thu</v>
      </c>
      <c r="K2141" s="2">
        <v>0.56041666666666667</v>
      </c>
      <c r="L2141">
        <f t="shared" si="169"/>
        <v>13</v>
      </c>
      <c r="M2141">
        <f>_xlfn.XLOOKUP(B2141,Email_Data!A:A,Email_Data!C:C,"Organic",0)</f>
        <v>0</v>
      </c>
      <c r="N2141">
        <f>_xlfn.XLOOKUP(Table1[[#This Row],[Filmmaker_ID]],Email_Data!$A:$A,Email_Data!$G:$G,"Not Found")</f>
        <v>19</v>
      </c>
    </row>
    <row r="2142" spans="1:14" x14ac:dyDescent="0.3">
      <c r="A2142" t="s">
        <v>4420</v>
      </c>
      <c r="B2142" t="s">
        <v>1572</v>
      </c>
      <c r="C2142" t="s">
        <v>6283</v>
      </c>
      <c r="D2142" t="s">
        <v>6307</v>
      </c>
      <c r="E2142" t="str">
        <f t="shared" si="165"/>
        <v>Brazil</v>
      </c>
      <c r="F2142" s="1">
        <f t="shared" si="166"/>
        <v>80</v>
      </c>
      <c r="G2142">
        <v>0.2</v>
      </c>
      <c r="H2142" s="1">
        <f t="shared" si="167"/>
        <v>64</v>
      </c>
      <c r="I2142" s="3">
        <v>45887</v>
      </c>
      <c r="J2142" s="3" t="str">
        <f t="shared" si="168"/>
        <v>Mon</v>
      </c>
      <c r="K2142" s="2">
        <v>0.45208333333333334</v>
      </c>
      <c r="L2142">
        <f t="shared" si="169"/>
        <v>10</v>
      </c>
      <c r="M2142">
        <f>_xlfn.XLOOKUP(B2142,Email_Data!A:A,Email_Data!C:C,"Organic",0)</f>
        <v>0</v>
      </c>
      <c r="N2142">
        <f>_xlfn.XLOOKUP(Table1[[#This Row],[Filmmaker_ID]],Email_Data!$A:$A,Email_Data!$G:$G,"Not Found")</f>
        <v>9</v>
      </c>
    </row>
    <row r="2143" spans="1:14" x14ac:dyDescent="0.3">
      <c r="A2143" t="s">
        <v>4421</v>
      </c>
      <c r="B2143" t="s">
        <v>1573</v>
      </c>
      <c r="C2143" t="s">
        <v>6281</v>
      </c>
      <c r="D2143" t="s">
        <v>6299</v>
      </c>
      <c r="E2143" t="str">
        <f t="shared" si="165"/>
        <v>United Kingdom</v>
      </c>
      <c r="F2143" s="1">
        <f t="shared" si="166"/>
        <v>70</v>
      </c>
      <c r="G2143">
        <v>0.1</v>
      </c>
      <c r="H2143" s="1">
        <f t="shared" si="167"/>
        <v>63</v>
      </c>
      <c r="I2143" s="3">
        <v>45848</v>
      </c>
      <c r="J2143" s="3" t="str">
        <f t="shared" si="168"/>
        <v>Thu</v>
      </c>
      <c r="K2143" s="2">
        <v>0.73055555555555551</v>
      </c>
      <c r="L2143">
        <f t="shared" si="169"/>
        <v>17</v>
      </c>
      <c r="M2143" t="str">
        <f>_xlfn.XLOOKUP(B2143,Email_Data!A:A,Email_Data!C:C,"Organic",0)</f>
        <v>Organic</v>
      </c>
      <c r="N2143" t="str">
        <f>_xlfn.XLOOKUP(Table1[[#This Row],[Filmmaker_ID]],Email_Data!$A:$A,Email_Data!$G:$G,"Not Found")</f>
        <v>Not Found</v>
      </c>
    </row>
    <row r="2144" spans="1:14" x14ac:dyDescent="0.3">
      <c r="A2144" t="s">
        <v>4422</v>
      </c>
      <c r="B2144" t="s">
        <v>1574</v>
      </c>
      <c r="C2144" t="s">
        <v>6289</v>
      </c>
      <c r="D2144" t="s">
        <v>6297</v>
      </c>
      <c r="E2144" t="str">
        <f t="shared" si="165"/>
        <v>India</v>
      </c>
      <c r="F2144" s="1">
        <f t="shared" si="166"/>
        <v>50</v>
      </c>
      <c r="G2144">
        <v>0.3</v>
      </c>
      <c r="H2144" s="1">
        <f t="shared" si="167"/>
        <v>35</v>
      </c>
      <c r="I2144" s="3">
        <v>45857</v>
      </c>
      <c r="J2144" s="3" t="str">
        <f t="shared" si="168"/>
        <v>Sat</v>
      </c>
      <c r="K2144" s="2">
        <v>0.71250000000000002</v>
      </c>
      <c r="L2144">
        <f t="shared" si="169"/>
        <v>17</v>
      </c>
      <c r="M2144">
        <f>_xlfn.XLOOKUP(B2144,Email_Data!A:A,Email_Data!C:C,"Organic",0)</f>
        <v>0</v>
      </c>
      <c r="N2144">
        <f>_xlfn.XLOOKUP(Table1[[#This Row],[Filmmaker_ID]],Email_Data!$A:$A,Email_Data!$G:$G,"Not Found")</f>
        <v>19</v>
      </c>
    </row>
    <row r="2145" spans="1:14" x14ac:dyDescent="0.3">
      <c r="A2145" t="s">
        <v>4423</v>
      </c>
      <c r="B2145" t="s">
        <v>1575</v>
      </c>
      <c r="C2145" t="s">
        <v>6281</v>
      </c>
      <c r="D2145" t="s">
        <v>6307</v>
      </c>
      <c r="E2145" t="str">
        <f t="shared" si="165"/>
        <v>Brazil</v>
      </c>
      <c r="F2145" s="1">
        <f t="shared" si="166"/>
        <v>70</v>
      </c>
      <c r="G2145">
        <v>0.4</v>
      </c>
      <c r="H2145" s="1">
        <f t="shared" si="167"/>
        <v>42</v>
      </c>
      <c r="I2145" s="3">
        <v>45889</v>
      </c>
      <c r="J2145" s="3" t="str">
        <f t="shared" si="168"/>
        <v>Wed</v>
      </c>
      <c r="K2145" s="2">
        <v>0.5541666666666667</v>
      </c>
      <c r="L2145">
        <f t="shared" si="169"/>
        <v>13</v>
      </c>
      <c r="M2145" t="str">
        <f>_xlfn.XLOOKUP(B2145,Email_Data!A:A,Email_Data!C:C,"Organic",0)</f>
        <v>Organic</v>
      </c>
      <c r="N2145" t="str">
        <f>_xlfn.XLOOKUP(Table1[[#This Row],[Filmmaker_ID]],Email_Data!$A:$A,Email_Data!$G:$G,"Not Found")</f>
        <v>Not Found</v>
      </c>
    </row>
    <row r="2146" spans="1:14" x14ac:dyDescent="0.3">
      <c r="A2146" t="s">
        <v>4424</v>
      </c>
      <c r="B2146" t="s">
        <v>1576</v>
      </c>
      <c r="C2146" t="s">
        <v>6289</v>
      </c>
      <c r="D2146" t="s">
        <v>6295</v>
      </c>
      <c r="E2146" t="str">
        <f t="shared" si="165"/>
        <v>United States</v>
      </c>
      <c r="F2146" s="1">
        <f t="shared" si="166"/>
        <v>50</v>
      </c>
      <c r="G2146">
        <v>0.1</v>
      </c>
      <c r="H2146" s="1">
        <f t="shared" si="167"/>
        <v>45</v>
      </c>
      <c r="I2146" s="3">
        <v>45841</v>
      </c>
      <c r="J2146" s="3" t="str">
        <f t="shared" si="168"/>
        <v>Thu</v>
      </c>
      <c r="K2146" s="2">
        <v>0.44374999999999998</v>
      </c>
      <c r="L2146">
        <f t="shared" si="169"/>
        <v>10</v>
      </c>
      <c r="M2146">
        <f>_xlfn.XLOOKUP(B2146,Email_Data!A:A,Email_Data!C:C,"Organic",0)</f>
        <v>0</v>
      </c>
      <c r="N2146">
        <f>_xlfn.XLOOKUP(Table1[[#This Row],[Filmmaker_ID]],Email_Data!$A:$A,Email_Data!$G:$G,"Not Found")</f>
        <v>15</v>
      </c>
    </row>
    <row r="2147" spans="1:14" x14ac:dyDescent="0.3">
      <c r="A2147" t="s">
        <v>4425</v>
      </c>
      <c r="B2147" t="s">
        <v>1577</v>
      </c>
      <c r="C2147" t="s">
        <v>6288</v>
      </c>
      <c r="D2147" t="s">
        <v>6297</v>
      </c>
      <c r="E2147" t="str">
        <f t="shared" si="165"/>
        <v>India</v>
      </c>
      <c r="F2147" s="1">
        <f t="shared" si="166"/>
        <v>70</v>
      </c>
      <c r="G2147">
        <v>0.3</v>
      </c>
      <c r="H2147" s="1">
        <f t="shared" si="167"/>
        <v>49</v>
      </c>
      <c r="I2147" s="3">
        <v>45876</v>
      </c>
      <c r="J2147" s="3" t="str">
        <f t="shared" si="168"/>
        <v>Thu</v>
      </c>
      <c r="K2147" s="2">
        <v>0.47361111111111109</v>
      </c>
      <c r="L2147">
        <f t="shared" si="169"/>
        <v>11</v>
      </c>
      <c r="M2147" t="str">
        <f>_xlfn.XLOOKUP(B2147,Email_Data!A:A,Email_Data!C:C,"Organic",0)</f>
        <v>Organic</v>
      </c>
      <c r="N2147" t="str">
        <f>_xlfn.XLOOKUP(Table1[[#This Row],[Filmmaker_ID]],Email_Data!$A:$A,Email_Data!$G:$G,"Not Found")</f>
        <v>Not Found</v>
      </c>
    </row>
    <row r="2148" spans="1:14" x14ac:dyDescent="0.3">
      <c r="A2148" t="s">
        <v>4426</v>
      </c>
      <c r="B2148" t="s">
        <v>1209</v>
      </c>
      <c r="C2148" t="s">
        <v>6285</v>
      </c>
      <c r="D2148" t="s">
        <v>6299</v>
      </c>
      <c r="E2148" t="str">
        <f t="shared" si="165"/>
        <v>United Kingdom</v>
      </c>
      <c r="F2148" s="1">
        <f t="shared" si="166"/>
        <v>50</v>
      </c>
      <c r="G2148">
        <v>0.2</v>
      </c>
      <c r="H2148" s="1">
        <f t="shared" si="167"/>
        <v>40</v>
      </c>
      <c r="I2148" s="3">
        <v>45854</v>
      </c>
      <c r="J2148" s="3" t="str">
        <f t="shared" si="168"/>
        <v>Wed</v>
      </c>
      <c r="K2148" s="2">
        <v>0.54791666666666672</v>
      </c>
      <c r="L2148">
        <f t="shared" si="169"/>
        <v>13</v>
      </c>
      <c r="M2148" t="str">
        <f>_xlfn.XLOOKUP(B2148,Email_Data!A:A,Email_Data!C:C,"Organic",0)</f>
        <v>Organic</v>
      </c>
      <c r="N2148" t="str">
        <f>_xlfn.XLOOKUP(Table1[[#This Row],[Filmmaker_ID]],Email_Data!$A:$A,Email_Data!$G:$G,"Not Found")</f>
        <v>Not Found</v>
      </c>
    </row>
    <row r="2149" spans="1:14" x14ac:dyDescent="0.3">
      <c r="A2149" t="s">
        <v>4427</v>
      </c>
      <c r="B2149" t="s">
        <v>1578</v>
      </c>
      <c r="C2149" t="s">
        <v>6290</v>
      </c>
      <c r="D2149" t="s">
        <v>6315</v>
      </c>
      <c r="E2149" t="str">
        <f t="shared" si="165"/>
        <v>Nigeria</v>
      </c>
      <c r="F2149" s="1">
        <f t="shared" si="166"/>
        <v>50</v>
      </c>
      <c r="G2149">
        <v>0.3</v>
      </c>
      <c r="H2149" s="1">
        <f t="shared" si="167"/>
        <v>35</v>
      </c>
      <c r="I2149" s="3">
        <v>45872</v>
      </c>
      <c r="J2149" s="3" t="str">
        <f t="shared" si="168"/>
        <v>Sun</v>
      </c>
      <c r="K2149" s="2">
        <v>0.63611111111111107</v>
      </c>
      <c r="L2149">
        <f t="shared" si="169"/>
        <v>15</v>
      </c>
      <c r="M2149" t="str">
        <f>_xlfn.XLOOKUP(B2149,Email_Data!A:A,Email_Data!C:C,"Organic",0)</f>
        <v>Organic</v>
      </c>
      <c r="N2149" t="str">
        <f>_xlfn.XLOOKUP(Table1[[#This Row],[Filmmaker_ID]],Email_Data!$A:$A,Email_Data!$G:$G,"Not Found")</f>
        <v>Not Found</v>
      </c>
    </row>
    <row r="2150" spans="1:14" x14ac:dyDescent="0.3">
      <c r="A2150" t="s">
        <v>4428</v>
      </c>
      <c r="B2150" t="s">
        <v>1119</v>
      </c>
      <c r="C2150" t="s">
        <v>6286</v>
      </c>
      <c r="D2150" t="s">
        <v>6317</v>
      </c>
      <c r="E2150" t="str">
        <f t="shared" si="165"/>
        <v>Others</v>
      </c>
      <c r="F2150" s="1">
        <f t="shared" si="166"/>
        <v>50</v>
      </c>
      <c r="G2150">
        <v>0</v>
      </c>
      <c r="H2150" s="1">
        <f t="shared" si="167"/>
        <v>50</v>
      </c>
      <c r="I2150" s="3">
        <v>45886</v>
      </c>
      <c r="J2150" s="3" t="str">
        <f t="shared" si="168"/>
        <v>Sun</v>
      </c>
      <c r="K2150" s="2">
        <v>0.70902777777777781</v>
      </c>
      <c r="L2150">
        <f t="shared" si="169"/>
        <v>17</v>
      </c>
      <c r="M2150">
        <f>_xlfn.XLOOKUP(B2150,Email_Data!A:A,Email_Data!C:C,"Organic",0)</f>
        <v>0</v>
      </c>
      <c r="N2150">
        <f>_xlfn.XLOOKUP(Table1[[#This Row],[Filmmaker_ID]],Email_Data!$A:$A,Email_Data!$G:$G,"Not Found")</f>
        <v>12</v>
      </c>
    </row>
    <row r="2151" spans="1:14" x14ac:dyDescent="0.3">
      <c r="A2151" t="s">
        <v>4429</v>
      </c>
      <c r="B2151" t="s">
        <v>69</v>
      </c>
      <c r="C2151" t="s">
        <v>6285</v>
      </c>
      <c r="D2151" t="s">
        <v>6295</v>
      </c>
      <c r="E2151" t="str">
        <f t="shared" si="165"/>
        <v>United States</v>
      </c>
      <c r="F2151" s="1">
        <f t="shared" si="166"/>
        <v>50</v>
      </c>
      <c r="G2151">
        <v>0.3</v>
      </c>
      <c r="H2151" s="1">
        <f t="shared" si="167"/>
        <v>35</v>
      </c>
      <c r="I2151" s="3">
        <v>45878</v>
      </c>
      <c r="J2151" s="3" t="str">
        <f t="shared" si="168"/>
        <v>Sat</v>
      </c>
      <c r="K2151" s="2">
        <v>0.70625000000000004</v>
      </c>
      <c r="L2151">
        <f t="shared" si="169"/>
        <v>16</v>
      </c>
      <c r="M2151" t="str">
        <f>_xlfn.XLOOKUP(B2151,Email_Data!A:A,Email_Data!C:C,"Organic",0)</f>
        <v>Organic</v>
      </c>
      <c r="N2151" t="str">
        <f>_xlfn.XLOOKUP(Table1[[#This Row],[Filmmaker_ID]],Email_Data!$A:$A,Email_Data!$G:$G,"Not Found")</f>
        <v>Not Found</v>
      </c>
    </row>
    <row r="2152" spans="1:14" x14ac:dyDescent="0.3">
      <c r="A2152" t="s">
        <v>4430</v>
      </c>
      <c r="B2152" t="s">
        <v>733</v>
      </c>
      <c r="C2152" t="s">
        <v>6290</v>
      </c>
      <c r="D2152" t="s">
        <v>6307</v>
      </c>
      <c r="E2152" t="str">
        <f t="shared" si="165"/>
        <v>Brazil</v>
      </c>
      <c r="F2152" s="1">
        <f t="shared" si="166"/>
        <v>50</v>
      </c>
      <c r="G2152">
        <v>0.4</v>
      </c>
      <c r="H2152" s="1">
        <f t="shared" si="167"/>
        <v>30</v>
      </c>
      <c r="I2152" s="3">
        <v>45844</v>
      </c>
      <c r="J2152" s="3" t="str">
        <f t="shared" si="168"/>
        <v>Sun</v>
      </c>
      <c r="K2152" s="2">
        <v>0.45694444444444443</v>
      </c>
      <c r="L2152">
        <f t="shared" si="169"/>
        <v>10</v>
      </c>
      <c r="M2152">
        <f>_xlfn.XLOOKUP(B2152,Email_Data!A:A,Email_Data!C:C,"Organic",0)</f>
        <v>0</v>
      </c>
      <c r="N2152">
        <f>_xlfn.XLOOKUP(Table1[[#This Row],[Filmmaker_ID]],Email_Data!$A:$A,Email_Data!$G:$G,"Not Found")</f>
        <v>14</v>
      </c>
    </row>
    <row r="2153" spans="1:14" x14ac:dyDescent="0.3">
      <c r="A2153" t="s">
        <v>4431</v>
      </c>
      <c r="B2153" t="s">
        <v>1579</v>
      </c>
      <c r="C2153" t="s">
        <v>6290</v>
      </c>
      <c r="D2153" t="s">
        <v>6297</v>
      </c>
      <c r="E2153" t="str">
        <f t="shared" si="165"/>
        <v>India</v>
      </c>
      <c r="F2153" s="1">
        <f t="shared" si="166"/>
        <v>50</v>
      </c>
      <c r="G2153">
        <v>0.1</v>
      </c>
      <c r="H2153" s="1">
        <f t="shared" si="167"/>
        <v>45</v>
      </c>
      <c r="I2153" s="3">
        <v>45850</v>
      </c>
      <c r="J2153" s="3" t="str">
        <f t="shared" si="168"/>
        <v>Sat</v>
      </c>
      <c r="K2153" s="2">
        <v>0.56944444444444442</v>
      </c>
      <c r="L2153">
        <f t="shared" si="169"/>
        <v>13</v>
      </c>
      <c r="M2153">
        <f>_xlfn.XLOOKUP(B2153,Email_Data!A:A,Email_Data!C:C,"Organic",0)</f>
        <v>1</v>
      </c>
      <c r="N2153">
        <f>_xlfn.XLOOKUP(Table1[[#This Row],[Filmmaker_ID]],Email_Data!$A:$A,Email_Data!$G:$G,"Not Found")</f>
        <v>15</v>
      </c>
    </row>
    <row r="2154" spans="1:14" x14ac:dyDescent="0.3">
      <c r="A2154" t="s">
        <v>4432</v>
      </c>
      <c r="B2154" t="s">
        <v>1580</v>
      </c>
      <c r="C2154" t="s">
        <v>6283</v>
      </c>
      <c r="D2154" t="s">
        <v>6313</v>
      </c>
      <c r="E2154" t="str">
        <f t="shared" si="165"/>
        <v>South Korea</v>
      </c>
      <c r="F2154" s="1">
        <f t="shared" si="166"/>
        <v>80</v>
      </c>
      <c r="G2154">
        <v>0.3</v>
      </c>
      <c r="H2154" s="1">
        <f t="shared" si="167"/>
        <v>56</v>
      </c>
      <c r="I2154" s="3">
        <v>45886</v>
      </c>
      <c r="J2154" s="3" t="str">
        <f t="shared" si="168"/>
        <v>Sun</v>
      </c>
      <c r="K2154" s="2">
        <v>0.72291666666666665</v>
      </c>
      <c r="L2154">
        <f t="shared" si="169"/>
        <v>17</v>
      </c>
      <c r="M2154">
        <f>_xlfn.XLOOKUP(B2154,Email_Data!A:A,Email_Data!C:C,"Organic",0)</f>
        <v>0</v>
      </c>
      <c r="N2154">
        <f>_xlfn.XLOOKUP(Table1[[#This Row],[Filmmaker_ID]],Email_Data!$A:$A,Email_Data!$G:$G,"Not Found")</f>
        <v>7</v>
      </c>
    </row>
    <row r="2155" spans="1:14" x14ac:dyDescent="0.3">
      <c r="A2155" t="s">
        <v>4433</v>
      </c>
      <c r="B2155" t="s">
        <v>68</v>
      </c>
      <c r="C2155" t="s">
        <v>6288</v>
      </c>
      <c r="D2155" t="s">
        <v>6315</v>
      </c>
      <c r="E2155" t="str">
        <f t="shared" si="165"/>
        <v>Nigeria</v>
      </c>
      <c r="F2155" s="1">
        <f t="shared" si="166"/>
        <v>70</v>
      </c>
      <c r="G2155">
        <v>0.4</v>
      </c>
      <c r="H2155" s="1">
        <f t="shared" si="167"/>
        <v>42</v>
      </c>
      <c r="I2155" s="3">
        <v>45854</v>
      </c>
      <c r="J2155" s="3" t="str">
        <f t="shared" si="168"/>
        <v>Wed</v>
      </c>
      <c r="K2155" s="2">
        <v>0.39930555555555558</v>
      </c>
      <c r="L2155">
        <f t="shared" si="169"/>
        <v>9</v>
      </c>
      <c r="M2155">
        <f>_xlfn.XLOOKUP(B2155,Email_Data!A:A,Email_Data!C:C,"Organic",0)</f>
        <v>0</v>
      </c>
      <c r="N2155">
        <f>_xlfn.XLOOKUP(Table1[[#This Row],[Filmmaker_ID]],Email_Data!$A:$A,Email_Data!$G:$G,"Not Found")</f>
        <v>11</v>
      </c>
    </row>
    <row r="2156" spans="1:14" x14ac:dyDescent="0.3">
      <c r="A2156" t="s">
        <v>4434</v>
      </c>
      <c r="B2156" t="s">
        <v>739</v>
      </c>
      <c r="C2156" t="s">
        <v>6286</v>
      </c>
      <c r="D2156" t="s">
        <v>6313</v>
      </c>
      <c r="E2156" t="str">
        <f t="shared" si="165"/>
        <v>South Korea</v>
      </c>
      <c r="F2156" s="1">
        <f t="shared" si="166"/>
        <v>50</v>
      </c>
      <c r="G2156">
        <v>0.4</v>
      </c>
      <c r="H2156" s="1">
        <f t="shared" si="167"/>
        <v>30</v>
      </c>
      <c r="I2156" s="3">
        <v>45882</v>
      </c>
      <c r="J2156" s="3" t="str">
        <f t="shared" si="168"/>
        <v>Wed</v>
      </c>
      <c r="K2156" s="2">
        <v>0.71527777777777779</v>
      </c>
      <c r="L2156">
        <f t="shared" si="169"/>
        <v>17</v>
      </c>
      <c r="M2156" t="str">
        <f>_xlfn.XLOOKUP(B2156,Email_Data!A:A,Email_Data!C:C,"Organic",0)</f>
        <v>Organic</v>
      </c>
      <c r="N2156" t="str">
        <f>_xlfn.XLOOKUP(Table1[[#This Row],[Filmmaker_ID]],Email_Data!$A:$A,Email_Data!$G:$G,"Not Found")</f>
        <v>Not Found</v>
      </c>
    </row>
    <row r="2157" spans="1:14" x14ac:dyDescent="0.3">
      <c r="A2157" t="s">
        <v>4435</v>
      </c>
      <c r="B2157" t="s">
        <v>1581</v>
      </c>
      <c r="C2157" t="s">
        <v>6290</v>
      </c>
      <c r="D2157" t="s">
        <v>6305</v>
      </c>
      <c r="E2157" t="str">
        <f t="shared" si="165"/>
        <v>Australia</v>
      </c>
      <c r="F2157" s="1">
        <f t="shared" si="166"/>
        <v>50</v>
      </c>
      <c r="G2157">
        <v>0.2</v>
      </c>
      <c r="H2157" s="1">
        <f t="shared" si="167"/>
        <v>40</v>
      </c>
      <c r="I2157" s="3">
        <v>45898</v>
      </c>
      <c r="J2157" s="3" t="str">
        <f t="shared" si="168"/>
        <v>Fri</v>
      </c>
      <c r="K2157" s="2">
        <v>0.74236111111111114</v>
      </c>
      <c r="L2157">
        <f t="shared" si="169"/>
        <v>17</v>
      </c>
      <c r="M2157" t="str">
        <f>_xlfn.XLOOKUP(B2157,Email_Data!A:A,Email_Data!C:C,"Organic",0)</f>
        <v>Organic</v>
      </c>
      <c r="N2157" t="str">
        <f>_xlfn.XLOOKUP(Table1[[#This Row],[Filmmaker_ID]],Email_Data!$A:$A,Email_Data!$G:$G,"Not Found")</f>
        <v>Not Found</v>
      </c>
    </row>
    <row r="2158" spans="1:14" x14ac:dyDescent="0.3">
      <c r="A2158" t="s">
        <v>4436</v>
      </c>
      <c r="B2158" t="s">
        <v>1582</v>
      </c>
      <c r="C2158" t="s">
        <v>6285</v>
      </c>
      <c r="D2158" t="s">
        <v>6295</v>
      </c>
      <c r="E2158" t="str">
        <f t="shared" si="165"/>
        <v>United States</v>
      </c>
      <c r="F2158" s="1">
        <f t="shared" si="166"/>
        <v>50</v>
      </c>
      <c r="G2158">
        <v>0</v>
      </c>
      <c r="H2158" s="1">
        <f t="shared" si="167"/>
        <v>50</v>
      </c>
      <c r="I2158" s="3">
        <v>45861</v>
      </c>
      <c r="J2158" s="3" t="str">
        <f t="shared" si="168"/>
        <v>Wed</v>
      </c>
      <c r="K2158" s="2">
        <v>0.4909722222222222</v>
      </c>
      <c r="L2158">
        <f t="shared" si="169"/>
        <v>11</v>
      </c>
      <c r="M2158">
        <f>_xlfn.XLOOKUP(B2158,Email_Data!A:A,Email_Data!C:C,"Organic",0)</f>
        <v>0</v>
      </c>
      <c r="N2158">
        <f>_xlfn.XLOOKUP(Table1[[#This Row],[Filmmaker_ID]],Email_Data!$A:$A,Email_Data!$G:$G,"Not Found")</f>
        <v>19</v>
      </c>
    </row>
    <row r="2159" spans="1:14" x14ac:dyDescent="0.3">
      <c r="A2159" t="s">
        <v>4437</v>
      </c>
      <c r="B2159" t="s">
        <v>553</v>
      </c>
      <c r="C2159" t="s">
        <v>6287</v>
      </c>
      <c r="D2159" t="s">
        <v>6295</v>
      </c>
      <c r="E2159" t="str">
        <f t="shared" si="165"/>
        <v>United States</v>
      </c>
      <c r="F2159" s="1">
        <f t="shared" si="166"/>
        <v>50</v>
      </c>
      <c r="G2159">
        <v>0.4</v>
      </c>
      <c r="H2159" s="1">
        <f t="shared" si="167"/>
        <v>30</v>
      </c>
      <c r="I2159" s="3">
        <v>45885</v>
      </c>
      <c r="J2159" s="3" t="str">
        <f t="shared" si="168"/>
        <v>Sat</v>
      </c>
      <c r="K2159" s="2">
        <v>0.50069444444444444</v>
      </c>
      <c r="L2159">
        <f t="shared" si="169"/>
        <v>12</v>
      </c>
      <c r="M2159">
        <f>_xlfn.XLOOKUP(B2159,Email_Data!A:A,Email_Data!C:C,"Organic",0)</f>
        <v>0</v>
      </c>
      <c r="N2159">
        <f>_xlfn.XLOOKUP(Table1[[#This Row],[Filmmaker_ID]],Email_Data!$A:$A,Email_Data!$G:$G,"Not Found")</f>
        <v>14</v>
      </c>
    </row>
    <row r="2160" spans="1:14" x14ac:dyDescent="0.3">
      <c r="A2160" t="s">
        <v>4438</v>
      </c>
      <c r="B2160" t="s">
        <v>1390</v>
      </c>
      <c r="C2160" t="s">
        <v>6285</v>
      </c>
      <c r="D2160" t="s">
        <v>6317</v>
      </c>
      <c r="E2160" t="str">
        <f t="shared" si="165"/>
        <v>Others</v>
      </c>
      <c r="F2160" s="1">
        <f t="shared" si="166"/>
        <v>50</v>
      </c>
      <c r="G2160">
        <v>0</v>
      </c>
      <c r="H2160" s="1">
        <f t="shared" si="167"/>
        <v>50</v>
      </c>
      <c r="I2160" s="3">
        <v>45881</v>
      </c>
      <c r="J2160" s="3" t="str">
        <f t="shared" si="168"/>
        <v>Tue</v>
      </c>
      <c r="K2160" s="2">
        <v>0.52916666666666667</v>
      </c>
      <c r="L2160">
        <f t="shared" si="169"/>
        <v>12</v>
      </c>
      <c r="M2160">
        <f>_xlfn.XLOOKUP(B2160,Email_Data!A:A,Email_Data!C:C,"Organic",0)</f>
        <v>0</v>
      </c>
      <c r="N2160">
        <f>_xlfn.XLOOKUP(Table1[[#This Row],[Filmmaker_ID]],Email_Data!$A:$A,Email_Data!$G:$G,"Not Found")</f>
        <v>18</v>
      </c>
    </row>
    <row r="2161" spans="1:14" x14ac:dyDescent="0.3">
      <c r="A2161" t="s">
        <v>4439</v>
      </c>
      <c r="B2161" t="s">
        <v>115</v>
      </c>
      <c r="C2161" t="s">
        <v>6289</v>
      </c>
      <c r="D2161" t="s">
        <v>6301</v>
      </c>
      <c r="E2161" t="str">
        <f t="shared" si="165"/>
        <v>Germany</v>
      </c>
      <c r="F2161" s="1">
        <f t="shared" si="166"/>
        <v>50</v>
      </c>
      <c r="G2161">
        <v>0.3</v>
      </c>
      <c r="H2161" s="1">
        <f t="shared" si="167"/>
        <v>35</v>
      </c>
      <c r="I2161" s="3">
        <v>45840</v>
      </c>
      <c r="J2161" s="3" t="str">
        <f t="shared" si="168"/>
        <v>Wed</v>
      </c>
      <c r="K2161" s="2">
        <v>0.57152777777777775</v>
      </c>
      <c r="L2161">
        <f t="shared" si="169"/>
        <v>13</v>
      </c>
      <c r="M2161">
        <f>_xlfn.XLOOKUP(B2161,Email_Data!A:A,Email_Data!C:C,"Organic",0)</f>
        <v>0</v>
      </c>
      <c r="N2161">
        <f>_xlfn.XLOOKUP(Table1[[#This Row],[Filmmaker_ID]],Email_Data!$A:$A,Email_Data!$G:$G,"Not Found")</f>
        <v>16</v>
      </c>
    </row>
    <row r="2162" spans="1:14" x14ac:dyDescent="0.3">
      <c r="A2162" t="s">
        <v>4440</v>
      </c>
      <c r="B2162" t="s">
        <v>848</v>
      </c>
      <c r="C2162" t="s">
        <v>6290</v>
      </c>
      <c r="D2162" t="s">
        <v>6307</v>
      </c>
      <c r="E2162" t="str">
        <f t="shared" si="165"/>
        <v>Brazil</v>
      </c>
      <c r="F2162" s="1">
        <f t="shared" si="166"/>
        <v>50</v>
      </c>
      <c r="G2162">
        <v>0</v>
      </c>
      <c r="H2162" s="1">
        <f t="shared" si="167"/>
        <v>50</v>
      </c>
      <c r="I2162" s="3">
        <v>45857</v>
      </c>
      <c r="J2162" s="3" t="str">
        <f t="shared" si="168"/>
        <v>Sat</v>
      </c>
      <c r="K2162" s="2">
        <v>0.61875000000000002</v>
      </c>
      <c r="L2162">
        <f t="shared" si="169"/>
        <v>14</v>
      </c>
      <c r="M2162" t="str">
        <f>_xlfn.XLOOKUP(B2162,Email_Data!A:A,Email_Data!C:C,"Organic",0)</f>
        <v>Organic</v>
      </c>
      <c r="N2162" t="str">
        <f>_xlfn.XLOOKUP(Table1[[#This Row],[Filmmaker_ID]],Email_Data!$A:$A,Email_Data!$G:$G,"Not Found")</f>
        <v>Not Found</v>
      </c>
    </row>
    <row r="2163" spans="1:14" x14ac:dyDescent="0.3">
      <c r="A2163" t="s">
        <v>4441</v>
      </c>
      <c r="B2163" t="s">
        <v>1583</v>
      </c>
      <c r="C2163" t="s">
        <v>6291</v>
      </c>
      <c r="D2163" t="s">
        <v>6309</v>
      </c>
      <c r="E2163" t="str">
        <f t="shared" si="165"/>
        <v>France</v>
      </c>
      <c r="F2163" s="1">
        <f t="shared" si="166"/>
        <v>50</v>
      </c>
      <c r="G2163">
        <v>0.2</v>
      </c>
      <c r="H2163" s="1">
        <f t="shared" si="167"/>
        <v>40</v>
      </c>
      <c r="I2163" s="3">
        <v>45884</v>
      </c>
      <c r="J2163" s="3" t="str">
        <f t="shared" si="168"/>
        <v>Fri</v>
      </c>
      <c r="K2163" s="2">
        <v>0.73402777777777772</v>
      </c>
      <c r="L2163">
        <f t="shared" si="169"/>
        <v>17</v>
      </c>
      <c r="M2163">
        <f>_xlfn.XLOOKUP(B2163,Email_Data!A:A,Email_Data!C:C,"Organic",0)</f>
        <v>0</v>
      </c>
      <c r="N2163">
        <f>_xlfn.XLOOKUP(Table1[[#This Row],[Filmmaker_ID]],Email_Data!$A:$A,Email_Data!$G:$G,"Not Found")</f>
        <v>14</v>
      </c>
    </row>
    <row r="2164" spans="1:14" x14ac:dyDescent="0.3">
      <c r="A2164" t="s">
        <v>4442</v>
      </c>
      <c r="B2164" t="s">
        <v>1584</v>
      </c>
      <c r="C2164" t="s">
        <v>6289</v>
      </c>
      <c r="D2164" t="s">
        <v>6295</v>
      </c>
      <c r="E2164" t="str">
        <f t="shared" si="165"/>
        <v>United States</v>
      </c>
      <c r="F2164" s="1">
        <f t="shared" si="166"/>
        <v>50</v>
      </c>
      <c r="G2164">
        <v>0</v>
      </c>
      <c r="H2164" s="1">
        <f t="shared" si="167"/>
        <v>50</v>
      </c>
      <c r="I2164" s="3">
        <v>45872</v>
      </c>
      <c r="J2164" s="3" t="str">
        <f t="shared" si="168"/>
        <v>Sun</v>
      </c>
      <c r="K2164" s="2">
        <v>0.59166666666666667</v>
      </c>
      <c r="L2164">
        <f t="shared" si="169"/>
        <v>14</v>
      </c>
      <c r="M2164" t="str">
        <f>_xlfn.XLOOKUP(B2164,Email_Data!A:A,Email_Data!C:C,"Organic",0)</f>
        <v>Organic</v>
      </c>
      <c r="N2164" t="str">
        <f>_xlfn.XLOOKUP(Table1[[#This Row],[Filmmaker_ID]],Email_Data!$A:$A,Email_Data!$G:$G,"Not Found")</f>
        <v>Not Found</v>
      </c>
    </row>
    <row r="2165" spans="1:14" x14ac:dyDescent="0.3">
      <c r="A2165" t="s">
        <v>4443</v>
      </c>
      <c r="B2165" t="s">
        <v>158</v>
      </c>
      <c r="C2165" t="s">
        <v>6283</v>
      </c>
      <c r="D2165" t="s">
        <v>6311</v>
      </c>
      <c r="E2165" t="str">
        <f t="shared" si="165"/>
        <v>Mexico</v>
      </c>
      <c r="F2165" s="1">
        <f t="shared" si="166"/>
        <v>80</v>
      </c>
      <c r="G2165">
        <v>0.2</v>
      </c>
      <c r="H2165" s="1">
        <f t="shared" si="167"/>
        <v>64</v>
      </c>
      <c r="I2165" s="3">
        <v>45851</v>
      </c>
      <c r="J2165" s="3" t="str">
        <f t="shared" si="168"/>
        <v>Sun</v>
      </c>
      <c r="K2165" s="2">
        <v>0.53611111111111109</v>
      </c>
      <c r="L2165">
        <f t="shared" si="169"/>
        <v>12</v>
      </c>
      <c r="M2165">
        <f>_xlfn.XLOOKUP(B2165,Email_Data!A:A,Email_Data!C:C,"Organic",0)</f>
        <v>1</v>
      </c>
      <c r="N2165">
        <f>_xlfn.XLOOKUP(Table1[[#This Row],[Filmmaker_ID]],Email_Data!$A:$A,Email_Data!$G:$G,"Not Found")</f>
        <v>16</v>
      </c>
    </row>
    <row r="2166" spans="1:14" x14ac:dyDescent="0.3">
      <c r="A2166" t="s">
        <v>4444</v>
      </c>
      <c r="B2166" t="s">
        <v>1585</v>
      </c>
      <c r="C2166" t="s">
        <v>6291</v>
      </c>
      <c r="D2166" t="s">
        <v>6305</v>
      </c>
      <c r="E2166" t="str">
        <f t="shared" si="165"/>
        <v>Australia</v>
      </c>
      <c r="F2166" s="1">
        <f t="shared" si="166"/>
        <v>50</v>
      </c>
      <c r="G2166">
        <v>0.3</v>
      </c>
      <c r="H2166" s="1">
        <f t="shared" si="167"/>
        <v>35</v>
      </c>
      <c r="I2166" s="3">
        <v>45878</v>
      </c>
      <c r="J2166" s="3" t="str">
        <f t="shared" si="168"/>
        <v>Sat</v>
      </c>
      <c r="K2166" s="2">
        <v>0.5625</v>
      </c>
      <c r="L2166">
        <f t="shared" si="169"/>
        <v>13</v>
      </c>
      <c r="M2166">
        <f>_xlfn.XLOOKUP(B2166,Email_Data!A:A,Email_Data!C:C,"Organic",0)</f>
        <v>0</v>
      </c>
      <c r="N2166">
        <f>_xlfn.XLOOKUP(Table1[[#This Row],[Filmmaker_ID]],Email_Data!$A:$A,Email_Data!$G:$G,"Not Found")</f>
        <v>11</v>
      </c>
    </row>
    <row r="2167" spans="1:14" x14ac:dyDescent="0.3">
      <c r="A2167" t="s">
        <v>4445</v>
      </c>
      <c r="B2167" t="s">
        <v>1586</v>
      </c>
      <c r="C2167" t="s">
        <v>6281</v>
      </c>
      <c r="D2167" t="s">
        <v>6297</v>
      </c>
      <c r="E2167" t="str">
        <f t="shared" si="165"/>
        <v>India</v>
      </c>
      <c r="F2167" s="1">
        <f t="shared" si="166"/>
        <v>70</v>
      </c>
      <c r="G2167">
        <v>0.1</v>
      </c>
      <c r="H2167" s="1">
        <f t="shared" si="167"/>
        <v>63</v>
      </c>
      <c r="I2167" s="3">
        <v>45855</v>
      </c>
      <c r="J2167" s="3" t="str">
        <f t="shared" si="168"/>
        <v>Thu</v>
      </c>
      <c r="K2167" s="2">
        <v>0.74305555555555558</v>
      </c>
      <c r="L2167">
        <f t="shared" si="169"/>
        <v>17</v>
      </c>
      <c r="M2167">
        <f>_xlfn.XLOOKUP(B2167,Email_Data!A:A,Email_Data!C:C,"Organic",0)</f>
        <v>0</v>
      </c>
      <c r="N2167">
        <f>_xlfn.XLOOKUP(Table1[[#This Row],[Filmmaker_ID]],Email_Data!$A:$A,Email_Data!$G:$G,"Not Found")</f>
        <v>15</v>
      </c>
    </row>
    <row r="2168" spans="1:14" x14ac:dyDescent="0.3">
      <c r="A2168" t="s">
        <v>4446</v>
      </c>
      <c r="B2168" t="s">
        <v>1587</v>
      </c>
      <c r="C2168" t="s">
        <v>6289</v>
      </c>
      <c r="D2168" t="s">
        <v>6295</v>
      </c>
      <c r="E2168" t="str">
        <f t="shared" si="165"/>
        <v>United States</v>
      </c>
      <c r="F2168" s="1">
        <f t="shared" si="166"/>
        <v>50</v>
      </c>
      <c r="G2168">
        <v>0</v>
      </c>
      <c r="H2168" s="1">
        <f t="shared" si="167"/>
        <v>50</v>
      </c>
      <c r="I2168" s="3">
        <v>45887</v>
      </c>
      <c r="J2168" s="3" t="str">
        <f t="shared" si="168"/>
        <v>Mon</v>
      </c>
      <c r="K2168" s="2">
        <v>0.46805555555555556</v>
      </c>
      <c r="L2168">
        <f t="shared" si="169"/>
        <v>11</v>
      </c>
      <c r="M2168">
        <f>_xlfn.XLOOKUP(B2168,Email_Data!A:A,Email_Data!C:C,"Organic",0)</f>
        <v>0</v>
      </c>
      <c r="N2168">
        <f>_xlfn.XLOOKUP(Table1[[#This Row],[Filmmaker_ID]],Email_Data!$A:$A,Email_Data!$G:$G,"Not Found")</f>
        <v>18</v>
      </c>
    </row>
    <row r="2169" spans="1:14" x14ac:dyDescent="0.3">
      <c r="A2169" t="s">
        <v>4447</v>
      </c>
      <c r="B2169" t="s">
        <v>1505</v>
      </c>
      <c r="C2169" t="s">
        <v>6282</v>
      </c>
      <c r="D2169" t="s">
        <v>6313</v>
      </c>
      <c r="E2169" t="str">
        <f t="shared" si="165"/>
        <v>South Korea</v>
      </c>
      <c r="F2169" s="1">
        <f t="shared" si="166"/>
        <v>70</v>
      </c>
      <c r="G2169">
        <v>0.2</v>
      </c>
      <c r="H2169" s="1">
        <f t="shared" si="167"/>
        <v>56</v>
      </c>
      <c r="I2169" s="3">
        <v>45861</v>
      </c>
      <c r="J2169" s="3" t="str">
        <f t="shared" si="168"/>
        <v>Wed</v>
      </c>
      <c r="K2169" s="2">
        <v>0.40069444444444446</v>
      </c>
      <c r="L2169">
        <f t="shared" si="169"/>
        <v>9</v>
      </c>
      <c r="M2169">
        <f>_xlfn.XLOOKUP(B2169,Email_Data!A:A,Email_Data!C:C,"Organic",0)</f>
        <v>0</v>
      </c>
      <c r="N2169">
        <f>_xlfn.XLOOKUP(Table1[[#This Row],[Filmmaker_ID]],Email_Data!$A:$A,Email_Data!$G:$G,"Not Found")</f>
        <v>17</v>
      </c>
    </row>
    <row r="2170" spans="1:14" x14ac:dyDescent="0.3">
      <c r="A2170" t="s">
        <v>4448</v>
      </c>
      <c r="B2170" t="s">
        <v>1588</v>
      </c>
      <c r="C2170" t="s">
        <v>6291</v>
      </c>
      <c r="D2170" t="s">
        <v>6311</v>
      </c>
      <c r="E2170" t="str">
        <f t="shared" si="165"/>
        <v>Mexico</v>
      </c>
      <c r="F2170" s="1">
        <f t="shared" si="166"/>
        <v>50</v>
      </c>
      <c r="G2170">
        <v>0.1</v>
      </c>
      <c r="H2170" s="1">
        <f t="shared" si="167"/>
        <v>45</v>
      </c>
      <c r="I2170" s="3">
        <v>45851</v>
      </c>
      <c r="J2170" s="3" t="str">
        <f t="shared" si="168"/>
        <v>Sun</v>
      </c>
      <c r="K2170" s="2">
        <v>0.49027777777777776</v>
      </c>
      <c r="L2170">
        <f t="shared" si="169"/>
        <v>11</v>
      </c>
      <c r="M2170" t="str">
        <f>_xlfn.XLOOKUP(B2170,Email_Data!A:A,Email_Data!C:C,"Organic",0)</f>
        <v>Organic</v>
      </c>
      <c r="N2170" t="str">
        <f>_xlfn.XLOOKUP(Table1[[#This Row],[Filmmaker_ID]],Email_Data!$A:$A,Email_Data!$G:$G,"Not Found")</f>
        <v>Not Found</v>
      </c>
    </row>
    <row r="2171" spans="1:14" x14ac:dyDescent="0.3">
      <c r="A2171" t="s">
        <v>4449</v>
      </c>
      <c r="B2171" t="s">
        <v>1589</v>
      </c>
      <c r="C2171" t="s">
        <v>6286</v>
      </c>
      <c r="D2171" t="s">
        <v>6315</v>
      </c>
      <c r="E2171" t="str">
        <f t="shared" si="165"/>
        <v>Nigeria</v>
      </c>
      <c r="F2171" s="1">
        <f t="shared" si="166"/>
        <v>50</v>
      </c>
      <c r="G2171">
        <v>0.3</v>
      </c>
      <c r="H2171" s="1">
        <f t="shared" si="167"/>
        <v>35</v>
      </c>
      <c r="I2171" s="3">
        <v>45867</v>
      </c>
      <c r="J2171" s="3" t="str">
        <f t="shared" si="168"/>
        <v>Tue</v>
      </c>
      <c r="K2171" s="2">
        <v>0.70486111111111116</v>
      </c>
      <c r="L2171">
        <f t="shared" si="169"/>
        <v>16</v>
      </c>
      <c r="M2171">
        <f>_xlfn.XLOOKUP(B2171,Email_Data!A:A,Email_Data!C:C,"Organic",0)</f>
        <v>0</v>
      </c>
      <c r="N2171">
        <f>_xlfn.XLOOKUP(Table1[[#This Row],[Filmmaker_ID]],Email_Data!$A:$A,Email_Data!$G:$G,"Not Found")</f>
        <v>9</v>
      </c>
    </row>
    <row r="2172" spans="1:14" x14ac:dyDescent="0.3">
      <c r="A2172" t="s">
        <v>4450</v>
      </c>
      <c r="B2172" t="s">
        <v>1590</v>
      </c>
      <c r="C2172" t="s">
        <v>6283</v>
      </c>
      <c r="D2172" t="s">
        <v>6297</v>
      </c>
      <c r="E2172" t="str">
        <f t="shared" si="165"/>
        <v>India</v>
      </c>
      <c r="F2172" s="1">
        <f t="shared" si="166"/>
        <v>80</v>
      </c>
      <c r="G2172">
        <v>0.3</v>
      </c>
      <c r="H2172" s="1">
        <f t="shared" si="167"/>
        <v>56</v>
      </c>
      <c r="I2172" s="3">
        <v>45856</v>
      </c>
      <c r="J2172" s="3" t="str">
        <f t="shared" si="168"/>
        <v>Fri</v>
      </c>
      <c r="K2172" s="2">
        <v>0.50069444444444444</v>
      </c>
      <c r="L2172">
        <f t="shared" si="169"/>
        <v>12</v>
      </c>
      <c r="M2172" t="str">
        <f>_xlfn.XLOOKUP(B2172,Email_Data!A:A,Email_Data!C:C,"Organic",0)</f>
        <v>Organic</v>
      </c>
      <c r="N2172" t="str">
        <f>_xlfn.XLOOKUP(Table1[[#This Row],[Filmmaker_ID]],Email_Data!$A:$A,Email_Data!$G:$G,"Not Found")</f>
        <v>Not Found</v>
      </c>
    </row>
    <row r="2173" spans="1:14" x14ac:dyDescent="0.3">
      <c r="A2173" t="s">
        <v>4451</v>
      </c>
      <c r="B2173" t="s">
        <v>1034</v>
      </c>
      <c r="C2173" t="s">
        <v>6281</v>
      </c>
      <c r="D2173" t="s">
        <v>6317</v>
      </c>
      <c r="E2173" t="str">
        <f t="shared" si="165"/>
        <v>Others</v>
      </c>
      <c r="F2173" s="1">
        <f t="shared" si="166"/>
        <v>70</v>
      </c>
      <c r="G2173">
        <v>0.3</v>
      </c>
      <c r="H2173" s="1">
        <f t="shared" si="167"/>
        <v>49</v>
      </c>
      <c r="I2173" s="3">
        <v>45861</v>
      </c>
      <c r="J2173" s="3" t="str">
        <f t="shared" si="168"/>
        <v>Wed</v>
      </c>
      <c r="K2173" s="2">
        <v>0.63749999999999996</v>
      </c>
      <c r="L2173">
        <f t="shared" si="169"/>
        <v>15</v>
      </c>
      <c r="M2173" t="str">
        <f>_xlfn.XLOOKUP(B2173,Email_Data!A:A,Email_Data!C:C,"Organic",0)</f>
        <v>Organic</v>
      </c>
      <c r="N2173" t="str">
        <f>_xlfn.XLOOKUP(Table1[[#This Row],[Filmmaker_ID]],Email_Data!$A:$A,Email_Data!$G:$G,"Not Found")</f>
        <v>Not Found</v>
      </c>
    </row>
    <row r="2174" spans="1:14" x14ac:dyDescent="0.3">
      <c r="A2174" t="s">
        <v>4452</v>
      </c>
      <c r="B2174" t="s">
        <v>1039</v>
      </c>
      <c r="C2174" t="s">
        <v>6283</v>
      </c>
      <c r="D2174" t="s">
        <v>6301</v>
      </c>
      <c r="E2174" t="str">
        <f t="shared" si="165"/>
        <v>Germany</v>
      </c>
      <c r="F2174" s="1">
        <f t="shared" si="166"/>
        <v>80</v>
      </c>
      <c r="G2174">
        <v>0.1</v>
      </c>
      <c r="H2174" s="1">
        <f t="shared" si="167"/>
        <v>72</v>
      </c>
      <c r="I2174" s="3">
        <v>45877</v>
      </c>
      <c r="J2174" s="3" t="str">
        <f t="shared" si="168"/>
        <v>Fri</v>
      </c>
      <c r="K2174" s="2">
        <v>0.46666666666666667</v>
      </c>
      <c r="L2174">
        <f t="shared" si="169"/>
        <v>11</v>
      </c>
      <c r="M2174">
        <f>_xlfn.XLOOKUP(B2174,Email_Data!A:A,Email_Data!C:C,"Organic",0)</f>
        <v>0</v>
      </c>
      <c r="N2174">
        <f>_xlfn.XLOOKUP(Table1[[#This Row],[Filmmaker_ID]],Email_Data!$A:$A,Email_Data!$G:$G,"Not Found")</f>
        <v>11</v>
      </c>
    </row>
    <row r="2175" spans="1:14" x14ac:dyDescent="0.3">
      <c r="A2175" t="s">
        <v>4453</v>
      </c>
      <c r="B2175" t="s">
        <v>1356</v>
      </c>
      <c r="C2175" t="s">
        <v>6287</v>
      </c>
      <c r="D2175" t="s">
        <v>6297</v>
      </c>
      <c r="E2175" t="str">
        <f t="shared" si="165"/>
        <v>India</v>
      </c>
      <c r="F2175" s="1">
        <f t="shared" si="166"/>
        <v>50</v>
      </c>
      <c r="G2175">
        <v>0.3</v>
      </c>
      <c r="H2175" s="1">
        <f t="shared" si="167"/>
        <v>35</v>
      </c>
      <c r="I2175" s="3">
        <v>45895</v>
      </c>
      <c r="J2175" s="3" t="str">
        <f t="shared" si="168"/>
        <v>Tue</v>
      </c>
      <c r="K2175" s="2">
        <v>0.39791666666666664</v>
      </c>
      <c r="L2175">
        <f t="shared" si="169"/>
        <v>9</v>
      </c>
      <c r="M2175">
        <f>_xlfn.XLOOKUP(B2175,Email_Data!A:A,Email_Data!C:C,"Organic",0)</f>
        <v>0</v>
      </c>
      <c r="N2175">
        <f>_xlfn.XLOOKUP(Table1[[#This Row],[Filmmaker_ID]],Email_Data!$A:$A,Email_Data!$G:$G,"Not Found")</f>
        <v>18</v>
      </c>
    </row>
    <row r="2176" spans="1:14" x14ac:dyDescent="0.3">
      <c r="A2176" t="s">
        <v>4454</v>
      </c>
      <c r="B2176" t="s">
        <v>1591</v>
      </c>
      <c r="C2176" t="s">
        <v>6292</v>
      </c>
      <c r="D2176" t="s">
        <v>6299</v>
      </c>
      <c r="E2176" t="str">
        <f t="shared" si="165"/>
        <v>United Kingdom</v>
      </c>
      <c r="F2176" s="1">
        <f t="shared" si="166"/>
        <v>80</v>
      </c>
      <c r="G2176">
        <v>0.3</v>
      </c>
      <c r="H2176" s="1">
        <f t="shared" si="167"/>
        <v>56</v>
      </c>
      <c r="I2176" s="3">
        <v>45889</v>
      </c>
      <c r="J2176" s="3" t="str">
        <f t="shared" si="168"/>
        <v>Wed</v>
      </c>
      <c r="K2176" s="2">
        <v>0.37777777777777777</v>
      </c>
      <c r="L2176">
        <f t="shared" si="169"/>
        <v>9</v>
      </c>
      <c r="M2176">
        <f>_xlfn.XLOOKUP(B2176,Email_Data!A:A,Email_Data!C:C,"Organic",0)</f>
        <v>1</v>
      </c>
      <c r="N2176">
        <f>_xlfn.XLOOKUP(Table1[[#This Row],[Filmmaker_ID]],Email_Data!$A:$A,Email_Data!$G:$G,"Not Found")</f>
        <v>13</v>
      </c>
    </row>
    <row r="2177" spans="1:14" x14ac:dyDescent="0.3">
      <c r="A2177" t="s">
        <v>4455</v>
      </c>
      <c r="B2177" t="s">
        <v>522</v>
      </c>
      <c r="C2177" t="s">
        <v>6287</v>
      </c>
      <c r="D2177" t="s">
        <v>6301</v>
      </c>
      <c r="E2177" t="str">
        <f t="shared" si="165"/>
        <v>Germany</v>
      </c>
      <c r="F2177" s="1">
        <f t="shared" si="166"/>
        <v>50</v>
      </c>
      <c r="G2177">
        <v>0.3</v>
      </c>
      <c r="H2177" s="1">
        <f t="shared" si="167"/>
        <v>35</v>
      </c>
      <c r="I2177" s="3">
        <v>45849</v>
      </c>
      <c r="J2177" s="3" t="str">
        <f t="shared" si="168"/>
        <v>Fri</v>
      </c>
      <c r="K2177" s="2">
        <v>0.4513888888888889</v>
      </c>
      <c r="L2177">
        <f t="shared" si="169"/>
        <v>10</v>
      </c>
      <c r="M2177">
        <f>_xlfn.XLOOKUP(B2177,Email_Data!A:A,Email_Data!C:C,"Organic",0)</f>
        <v>0</v>
      </c>
      <c r="N2177">
        <f>_xlfn.XLOOKUP(Table1[[#This Row],[Filmmaker_ID]],Email_Data!$A:$A,Email_Data!$G:$G,"Not Found")</f>
        <v>15</v>
      </c>
    </row>
    <row r="2178" spans="1:14" x14ac:dyDescent="0.3">
      <c r="A2178" t="s">
        <v>4456</v>
      </c>
      <c r="B2178" t="s">
        <v>328</v>
      </c>
      <c r="C2178" t="s">
        <v>6292</v>
      </c>
      <c r="D2178" t="s">
        <v>6299</v>
      </c>
      <c r="E2178" t="str">
        <f t="shared" ref="E2178:E2241" si="170">VLOOKUP(D2178,CODECHECK,2,FALSE)</f>
        <v>United Kingdom</v>
      </c>
      <c r="F2178" s="1">
        <f t="shared" ref="F2178:F2241" si="171">VLOOKUP(C2178,Pricelist,2,FALSE)</f>
        <v>80</v>
      </c>
      <c r="G2178">
        <v>0.3</v>
      </c>
      <c r="H2178" s="1">
        <f t="shared" ref="H2178:H2241" si="172">F2178-(G2178*F2178)</f>
        <v>56</v>
      </c>
      <c r="I2178" s="3">
        <v>45884</v>
      </c>
      <c r="J2178" s="3" t="str">
        <f t="shared" ref="J2178:J2241" si="173">TEXT(I2178,"ddd")</f>
        <v>Fri</v>
      </c>
      <c r="K2178" s="2">
        <v>0.7319444444444444</v>
      </c>
      <c r="L2178">
        <f t="shared" ref="L2178:L2241" si="174">HOUR(K2178)</f>
        <v>17</v>
      </c>
      <c r="M2178">
        <f>_xlfn.XLOOKUP(B2178,Email_Data!A:A,Email_Data!C:C,"Organic",0)</f>
        <v>1</v>
      </c>
      <c r="N2178">
        <f>_xlfn.XLOOKUP(Table1[[#This Row],[Filmmaker_ID]],Email_Data!$A:$A,Email_Data!$G:$G,"Not Found")</f>
        <v>7</v>
      </c>
    </row>
    <row r="2179" spans="1:14" x14ac:dyDescent="0.3">
      <c r="A2179" t="s">
        <v>4457</v>
      </c>
      <c r="B2179" t="s">
        <v>1541</v>
      </c>
      <c r="C2179" t="s">
        <v>6284</v>
      </c>
      <c r="D2179" t="s">
        <v>6295</v>
      </c>
      <c r="E2179" t="str">
        <f t="shared" si="170"/>
        <v>United States</v>
      </c>
      <c r="F2179" s="1">
        <f t="shared" si="171"/>
        <v>50</v>
      </c>
      <c r="G2179">
        <v>0</v>
      </c>
      <c r="H2179" s="1">
        <f t="shared" si="172"/>
        <v>50</v>
      </c>
      <c r="I2179" s="3">
        <v>45885</v>
      </c>
      <c r="J2179" s="3" t="str">
        <f t="shared" si="173"/>
        <v>Sat</v>
      </c>
      <c r="K2179" s="2">
        <v>0.66319444444444442</v>
      </c>
      <c r="L2179">
        <f t="shared" si="174"/>
        <v>15</v>
      </c>
      <c r="M2179">
        <f>_xlfn.XLOOKUP(B2179,Email_Data!A:A,Email_Data!C:C,"Organic",0)</f>
        <v>0</v>
      </c>
      <c r="N2179">
        <f>_xlfn.XLOOKUP(Table1[[#This Row],[Filmmaker_ID]],Email_Data!$A:$A,Email_Data!$G:$G,"Not Found")</f>
        <v>9</v>
      </c>
    </row>
    <row r="2180" spans="1:14" x14ac:dyDescent="0.3">
      <c r="A2180" t="s">
        <v>4458</v>
      </c>
      <c r="B2180" t="s">
        <v>1592</v>
      </c>
      <c r="C2180" t="s">
        <v>6282</v>
      </c>
      <c r="D2180" t="s">
        <v>6305</v>
      </c>
      <c r="E2180" t="str">
        <f t="shared" si="170"/>
        <v>Australia</v>
      </c>
      <c r="F2180" s="1">
        <f t="shared" si="171"/>
        <v>70</v>
      </c>
      <c r="G2180">
        <v>0.2</v>
      </c>
      <c r="H2180" s="1">
        <f t="shared" si="172"/>
        <v>56</v>
      </c>
      <c r="I2180" s="3">
        <v>45862</v>
      </c>
      <c r="J2180" s="3" t="str">
        <f t="shared" si="173"/>
        <v>Thu</v>
      </c>
      <c r="K2180" s="2">
        <v>0.71250000000000002</v>
      </c>
      <c r="L2180">
        <f t="shared" si="174"/>
        <v>17</v>
      </c>
      <c r="M2180">
        <f>_xlfn.XLOOKUP(B2180,Email_Data!A:A,Email_Data!C:C,"Organic",0)</f>
        <v>0</v>
      </c>
      <c r="N2180">
        <f>_xlfn.XLOOKUP(Table1[[#This Row],[Filmmaker_ID]],Email_Data!$A:$A,Email_Data!$G:$G,"Not Found")</f>
        <v>8</v>
      </c>
    </row>
    <row r="2181" spans="1:14" x14ac:dyDescent="0.3">
      <c r="A2181" t="s">
        <v>4459</v>
      </c>
      <c r="B2181" t="s">
        <v>1593</v>
      </c>
      <c r="C2181" t="s">
        <v>6286</v>
      </c>
      <c r="D2181" t="s">
        <v>6297</v>
      </c>
      <c r="E2181" t="str">
        <f t="shared" si="170"/>
        <v>India</v>
      </c>
      <c r="F2181" s="1">
        <f t="shared" si="171"/>
        <v>50</v>
      </c>
      <c r="G2181">
        <v>0.2</v>
      </c>
      <c r="H2181" s="1">
        <f t="shared" si="172"/>
        <v>40</v>
      </c>
      <c r="I2181" s="3">
        <v>45848</v>
      </c>
      <c r="J2181" s="3" t="str">
        <f t="shared" si="173"/>
        <v>Thu</v>
      </c>
      <c r="K2181" s="2">
        <v>0.71458333333333335</v>
      </c>
      <c r="L2181">
        <f t="shared" si="174"/>
        <v>17</v>
      </c>
      <c r="M2181">
        <f>_xlfn.XLOOKUP(B2181,Email_Data!A:A,Email_Data!C:C,"Organic",0)</f>
        <v>0</v>
      </c>
      <c r="N2181">
        <f>_xlfn.XLOOKUP(Table1[[#This Row],[Filmmaker_ID]],Email_Data!$A:$A,Email_Data!$G:$G,"Not Found")</f>
        <v>15</v>
      </c>
    </row>
    <row r="2182" spans="1:14" x14ac:dyDescent="0.3">
      <c r="A2182" t="s">
        <v>4460</v>
      </c>
      <c r="B2182" t="s">
        <v>1594</v>
      </c>
      <c r="C2182" t="s">
        <v>6282</v>
      </c>
      <c r="D2182" t="s">
        <v>6311</v>
      </c>
      <c r="E2182" t="str">
        <f t="shared" si="170"/>
        <v>Mexico</v>
      </c>
      <c r="F2182" s="1">
        <f t="shared" si="171"/>
        <v>70</v>
      </c>
      <c r="G2182">
        <v>0</v>
      </c>
      <c r="H2182" s="1">
        <f t="shared" si="172"/>
        <v>70</v>
      </c>
      <c r="I2182" s="3">
        <v>45863</v>
      </c>
      <c r="J2182" s="3" t="str">
        <f t="shared" si="173"/>
        <v>Fri</v>
      </c>
      <c r="K2182" s="2">
        <v>0.47916666666666669</v>
      </c>
      <c r="L2182">
        <f t="shared" si="174"/>
        <v>11</v>
      </c>
      <c r="M2182" t="str">
        <f>_xlfn.XLOOKUP(B2182,Email_Data!A:A,Email_Data!C:C,"Organic",0)</f>
        <v>Organic</v>
      </c>
      <c r="N2182" t="str">
        <f>_xlfn.XLOOKUP(Table1[[#This Row],[Filmmaker_ID]],Email_Data!$A:$A,Email_Data!$G:$G,"Not Found")</f>
        <v>Not Found</v>
      </c>
    </row>
    <row r="2183" spans="1:14" x14ac:dyDescent="0.3">
      <c r="A2183" t="s">
        <v>4461</v>
      </c>
      <c r="B2183" t="s">
        <v>1595</v>
      </c>
      <c r="C2183" t="s">
        <v>6284</v>
      </c>
      <c r="D2183" t="s">
        <v>6311</v>
      </c>
      <c r="E2183" t="str">
        <f t="shared" si="170"/>
        <v>Mexico</v>
      </c>
      <c r="F2183" s="1">
        <f t="shared" si="171"/>
        <v>50</v>
      </c>
      <c r="G2183">
        <v>0</v>
      </c>
      <c r="H2183" s="1">
        <f t="shared" si="172"/>
        <v>50</v>
      </c>
      <c r="I2183" s="3">
        <v>45888</v>
      </c>
      <c r="J2183" s="3" t="str">
        <f t="shared" si="173"/>
        <v>Tue</v>
      </c>
      <c r="K2183" s="2">
        <v>0.61388888888888893</v>
      </c>
      <c r="L2183">
        <f t="shared" si="174"/>
        <v>14</v>
      </c>
      <c r="M2183">
        <f>_xlfn.XLOOKUP(B2183,Email_Data!A:A,Email_Data!C:C,"Organic",0)</f>
        <v>1</v>
      </c>
      <c r="N2183">
        <f>_xlfn.XLOOKUP(Table1[[#This Row],[Filmmaker_ID]],Email_Data!$A:$A,Email_Data!$G:$G,"Not Found")</f>
        <v>11</v>
      </c>
    </row>
    <row r="2184" spans="1:14" x14ac:dyDescent="0.3">
      <c r="A2184" t="s">
        <v>4462</v>
      </c>
      <c r="B2184" t="s">
        <v>136</v>
      </c>
      <c r="C2184" t="s">
        <v>6292</v>
      </c>
      <c r="D2184" t="s">
        <v>6305</v>
      </c>
      <c r="E2184" t="str">
        <f t="shared" si="170"/>
        <v>Australia</v>
      </c>
      <c r="F2184" s="1">
        <f t="shared" si="171"/>
        <v>80</v>
      </c>
      <c r="G2184">
        <v>0.3</v>
      </c>
      <c r="H2184" s="1">
        <f t="shared" si="172"/>
        <v>56</v>
      </c>
      <c r="I2184" s="3">
        <v>45892</v>
      </c>
      <c r="J2184" s="3" t="str">
        <f t="shared" si="173"/>
        <v>Sat</v>
      </c>
      <c r="K2184" s="2">
        <v>0.62986111111111109</v>
      </c>
      <c r="L2184">
        <f t="shared" si="174"/>
        <v>15</v>
      </c>
      <c r="M2184">
        <f>_xlfn.XLOOKUP(B2184,Email_Data!A:A,Email_Data!C:C,"Organic",0)</f>
        <v>1</v>
      </c>
      <c r="N2184">
        <f>_xlfn.XLOOKUP(Table1[[#This Row],[Filmmaker_ID]],Email_Data!$A:$A,Email_Data!$G:$G,"Not Found")</f>
        <v>15</v>
      </c>
    </row>
    <row r="2185" spans="1:14" x14ac:dyDescent="0.3">
      <c r="A2185" t="s">
        <v>4463</v>
      </c>
      <c r="B2185" t="s">
        <v>1596</v>
      </c>
      <c r="C2185" t="s">
        <v>6289</v>
      </c>
      <c r="D2185" t="s">
        <v>6295</v>
      </c>
      <c r="E2185" t="str">
        <f t="shared" si="170"/>
        <v>United States</v>
      </c>
      <c r="F2185" s="1">
        <f t="shared" si="171"/>
        <v>50</v>
      </c>
      <c r="G2185">
        <v>0</v>
      </c>
      <c r="H2185" s="1">
        <f t="shared" si="172"/>
        <v>50</v>
      </c>
      <c r="I2185" s="3">
        <v>45866</v>
      </c>
      <c r="J2185" s="3" t="str">
        <f t="shared" si="173"/>
        <v>Mon</v>
      </c>
      <c r="K2185" s="2">
        <v>0.39097222222222222</v>
      </c>
      <c r="L2185">
        <f t="shared" si="174"/>
        <v>9</v>
      </c>
      <c r="M2185" t="str">
        <f>_xlfn.XLOOKUP(B2185,Email_Data!A:A,Email_Data!C:C,"Organic",0)</f>
        <v>Organic</v>
      </c>
      <c r="N2185" t="str">
        <f>_xlfn.XLOOKUP(Table1[[#This Row],[Filmmaker_ID]],Email_Data!$A:$A,Email_Data!$G:$G,"Not Found")</f>
        <v>Not Found</v>
      </c>
    </row>
    <row r="2186" spans="1:14" x14ac:dyDescent="0.3">
      <c r="A2186" t="s">
        <v>4464</v>
      </c>
      <c r="B2186" t="s">
        <v>1597</v>
      </c>
      <c r="C2186" t="s">
        <v>6281</v>
      </c>
      <c r="D2186" t="s">
        <v>6297</v>
      </c>
      <c r="E2186" t="str">
        <f t="shared" si="170"/>
        <v>India</v>
      </c>
      <c r="F2186" s="1">
        <f t="shared" si="171"/>
        <v>70</v>
      </c>
      <c r="G2186">
        <v>0</v>
      </c>
      <c r="H2186" s="1">
        <f t="shared" si="172"/>
        <v>70</v>
      </c>
      <c r="I2186" s="3">
        <v>45872</v>
      </c>
      <c r="J2186" s="3" t="str">
        <f t="shared" si="173"/>
        <v>Sun</v>
      </c>
      <c r="K2186" s="2">
        <v>0.7104166666666667</v>
      </c>
      <c r="L2186">
        <f t="shared" si="174"/>
        <v>17</v>
      </c>
      <c r="M2186">
        <f>_xlfn.XLOOKUP(B2186,Email_Data!A:A,Email_Data!C:C,"Organic",0)</f>
        <v>0</v>
      </c>
      <c r="N2186">
        <f>_xlfn.XLOOKUP(Table1[[#This Row],[Filmmaker_ID]],Email_Data!$A:$A,Email_Data!$G:$G,"Not Found")</f>
        <v>19</v>
      </c>
    </row>
    <row r="2187" spans="1:14" x14ac:dyDescent="0.3">
      <c r="A2187" t="s">
        <v>4465</v>
      </c>
      <c r="B2187" t="s">
        <v>1598</v>
      </c>
      <c r="C2187" t="s">
        <v>6288</v>
      </c>
      <c r="D2187" t="s">
        <v>6317</v>
      </c>
      <c r="E2187" t="str">
        <f t="shared" si="170"/>
        <v>Others</v>
      </c>
      <c r="F2187" s="1">
        <f t="shared" si="171"/>
        <v>70</v>
      </c>
      <c r="G2187">
        <v>0.3</v>
      </c>
      <c r="H2187" s="1">
        <f t="shared" si="172"/>
        <v>49</v>
      </c>
      <c r="I2187" s="3">
        <v>45860</v>
      </c>
      <c r="J2187" s="3" t="str">
        <f t="shared" si="173"/>
        <v>Tue</v>
      </c>
      <c r="K2187" s="2">
        <v>0.60624999999999996</v>
      </c>
      <c r="L2187">
        <f t="shared" si="174"/>
        <v>14</v>
      </c>
      <c r="M2187">
        <f>_xlfn.XLOOKUP(B2187,Email_Data!A:A,Email_Data!C:C,"Organic",0)</f>
        <v>1</v>
      </c>
      <c r="N2187">
        <f>_xlfn.XLOOKUP(Table1[[#This Row],[Filmmaker_ID]],Email_Data!$A:$A,Email_Data!$G:$G,"Not Found")</f>
        <v>16</v>
      </c>
    </row>
    <row r="2188" spans="1:14" x14ac:dyDescent="0.3">
      <c r="A2188" t="s">
        <v>4466</v>
      </c>
      <c r="B2188" t="s">
        <v>29</v>
      </c>
      <c r="C2188" t="s">
        <v>6288</v>
      </c>
      <c r="D2188" t="s">
        <v>6299</v>
      </c>
      <c r="E2188" t="str">
        <f t="shared" si="170"/>
        <v>United Kingdom</v>
      </c>
      <c r="F2188" s="1">
        <f t="shared" si="171"/>
        <v>70</v>
      </c>
      <c r="G2188">
        <v>0.3</v>
      </c>
      <c r="H2188" s="1">
        <f t="shared" si="172"/>
        <v>49</v>
      </c>
      <c r="I2188" s="3">
        <v>45848</v>
      </c>
      <c r="J2188" s="3" t="str">
        <f t="shared" si="173"/>
        <v>Thu</v>
      </c>
      <c r="K2188" s="2">
        <v>0.47430555555555554</v>
      </c>
      <c r="L2188">
        <f t="shared" si="174"/>
        <v>11</v>
      </c>
      <c r="M2188">
        <f>_xlfn.XLOOKUP(B2188,Email_Data!A:A,Email_Data!C:C,"Organic",0)</f>
        <v>1</v>
      </c>
      <c r="N2188">
        <f>_xlfn.XLOOKUP(Table1[[#This Row],[Filmmaker_ID]],Email_Data!$A:$A,Email_Data!$G:$G,"Not Found")</f>
        <v>19</v>
      </c>
    </row>
    <row r="2189" spans="1:14" x14ac:dyDescent="0.3">
      <c r="A2189" t="s">
        <v>4467</v>
      </c>
      <c r="B2189" t="s">
        <v>1599</v>
      </c>
      <c r="C2189" t="s">
        <v>6287</v>
      </c>
      <c r="D2189" t="s">
        <v>6297</v>
      </c>
      <c r="E2189" t="str">
        <f t="shared" si="170"/>
        <v>India</v>
      </c>
      <c r="F2189" s="1">
        <f t="shared" si="171"/>
        <v>50</v>
      </c>
      <c r="G2189">
        <v>0.4</v>
      </c>
      <c r="H2189" s="1">
        <f t="shared" si="172"/>
        <v>30</v>
      </c>
      <c r="I2189" s="3">
        <v>45894</v>
      </c>
      <c r="J2189" s="3" t="str">
        <f t="shared" si="173"/>
        <v>Mon</v>
      </c>
      <c r="K2189" s="2">
        <v>0.58680555555555558</v>
      </c>
      <c r="L2189">
        <f t="shared" si="174"/>
        <v>14</v>
      </c>
      <c r="M2189">
        <f>_xlfn.XLOOKUP(B2189,Email_Data!A:A,Email_Data!C:C,"Organic",0)</f>
        <v>0</v>
      </c>
      <c r="N2189">
        <f>_xlfn.XLOOKUP(Table1[[#This Row],[Filmmaker_ID]],Email_Data!$A:$A,Email_Data!$G:$G,"Not Found")</f>
        <v>19</v>
      </c>
    </row>
    <row r="2190" spans="1:14" x14ac:dyDescent="0.3">
      <c r="A2190" t="s">
        <v>4468</v>
      </c>
      <c r="B2190" t="s">
        <v>1600</v>
      </c>
      <c r="C2190" t="s">
        <v>6289</v>
      </c>
      <c r="D2190" t="s">
        <v>6311</v>
      </c>
      <c r="E2190" t="str">
        <f t="shared" si="170"/>
        <v>Mexico</v>
      </c>
      <c r="F2190" s="1">
        <f t="shared" si="171"/>
        <v>50</v>
      </c>
      <c r="G2190">
        <v>0.1</v>
      </c>
      <c r="H2190" s="1">
        <f t="shared" si="172"/>
        <v>45</v>
      </c>
      <c r="I2190" s="3">
        <v>45858</v>
      </c>
      <c r="J2190" s="3" t="str">
        <f t="shared" si="173"/>
        <v>Sun</v>
      </c>
      <c r="K2190" s="2">
        <v>0.47638888888888886</v>
      </c>
      <c r="L2190">
        <f t="shared" si="174"/>
        <v>11</v>
      </c>
      <c r="M2190">
        <f>_xlfn.XLOOKUP(B2190,Email_Data!A:A,Email_Data!C:C,"Organic",0)</f>
        <v>0</v>
      </c>
      <c r="N2190">
        <f>_xlfn.XLOOKUP(Table1[[#This Row],[Filmmaker_ID]],Email_Data!$A:$A,Email_Data!$G:$G,"Not Found")</f>
        <v>17</v>
      </c>
    </row>
    <row r="2191" spans="1:14" x14ac:dyDescent="0.3">
      <c r="A2191" t="s">
        <v>4469</v>
      </c>
      <c r="B2191" t="s">
        <v>1601</v>
      </c>
      <c r="C2191" t="s">
        <v>6282</v>
      </c>
      <c r="D2191" t="s">
        <v>6315</v>
      </c>
      <c r="E2191" t="str">
        <f t="shared" si="170"/>
        <v>Nigeria</v>
      </c>
      <c r="F2191" s="1">
        <f t="shared" si="171"/>
        <v>70</v>
      </c>
      <c r="G2191">
        <v>0.3</v>
      </c>
      <c r="H2191" s="1">
        <f t="shared" si="172"/>
        <v>49</v>
      </c>
      <c r="I2191" s="3">
        <v>45872</v>
      </c>
      <c r="J2191" s="3" t="str">
        <f t="shared" si="173"/>
        <v>Sun</v>
      </c>
      <c r="K2191" s="2">
        <v>0.60763888888888884</v>
      </c>
      <c r="L2191">
        <f t="shared" si="174"/>
        <v>14</v>
      </c>
      <c r="M2191">
        <f>_xlfn.XLOOKUP(B2191,Email_Data!A:A,Email_Data!C:C,"Organic",0)</f>
        <v>0</v>
      </c>
      <c r="N2191">
        <f>_xlfn.XLOOKUP(Table1[[#This Row],[Filmmaker_ID]],Email_Data!$A:$A,Email_Data!$G:$G,"Not Found")</f>
        <v>16</v>
      </c>
    </row>
    <row r="2192" spans="1:14" x14ac:dyDescent="0.3">
      <c r="A2192" t="s">
        <v>4470</v>
      </c>
      <c r="B2192" t="s">
        <v>1304</v>
      </c>
      <c r="C2192" t="s">
        <v>6283</v>
      </c>
      <c r="D2192" t="s">
        <v>6315</v>
      </c>
      <c r="E2192" t="str">
        <f t="shared" si="170"/>
        <v>Nigeria</v>
      </c>
      <c r="F2192" s="1">
        <f t="shared" si="171"/>
        <v>80</v>
      </c>
      <c r="G2192">
        <v>0.3</v>
      </c>
      <c r="H2192" s="1">
        <f t="shared" si="172"/>
        <v>56</v>
      </c>
      <c r="I2192" s="3">
        <v>45875</v>
      </c>
      <c r="J2192" s="3" t="str">
        <f t="shared" si="173"/>
        <v>Wed</v>
      </c>
      <c r="K2192" s="2">
        <v>0.71805555555555556</v>
      </c>
      <c r="L2192">
        <f t="shared" si="174"/>
        <v>17</v>
      </c>
      <c r="M2192" t="str">
        <f>_xlfn.XLOOKUP(B2192,Email_Data!A:A,Email_Data!C:C,"Organic",0)</f>
        <v>Organic</v>
      </c>
      <c r="N2192" t="str">
        <f>_xlfn.XLOOKUP(Table1[[#This Row],[Filmmaker_ID]],Email_Data!$A:$A,Email_Data!$G:$G,"Not Found")</f>
        <v>Not Found</v>
      </c>
    </row>
    <row r="2193" spans="1:14" x14ac:dyDescent="0.3">
      <c r="A2193" t="s">
        <v>4471</v>
      </c>
      <c r="B2193" t="s">
        <v>1602</v>
      </c>
      <c r="C2193" t="s">
        <v>6282</v>
      </c>
      <c r="D2193" t="s">
        <v>6299</v>
      </c>
      <c r="E2193" t="str">
        <f t="shared" si="170"/>
        <v>United Kingdom</v>
      </c>
      <c r="F2193" s="1">
        <f t="shared" si="171"/>
        <v>70</v>
      </c>
      <c r="G2193">
        <v>0.3</v>
      </c>
      <c r="H2193" s="1">
        <f t="shared" si="172"/>
        <v>49</v>
      </c>
      <c r="I2193" s="3">
        <v>45854</v>
      </c>
      <c r="J2193" s="3" t="str">
        <f t="shared" si="173"/>
        <v>Wed</v>
      </c>
      <c r="K2193" s="2">
        <v>0.69791666666666663</v>
      </c>
      <c r="L2193">
        <f t="shared" si="174"/>
        <v>16</v>
      </c>
      <c r="M2193">
        <f>_xlfn.XLOOKUP(B2193,Email_Data!A:A,Email_Data!C:C,"Organic",0)</f>
        <v>0</v>
      </c>
      <c r="N2193">
        <f>_xlfn.XLOOKUP(Table1[[#This Row],[Filmmaker_ID]],Email_Data!$A:$A,Email_Data!$G:$G,"Not Found")</f>
        <v>7</v>
      </c>
    </row>
    <row r="2194" spans="1:14" x14ac:dyDescent="0.3">
      <c r="A2194" t="s">
        <v>4472</v>
      </c>
      <c r="B2194" t="s">
        <v>310</v>
      </c>
      <c r="C2194" t="s">
        <v>6289</v>
      </c>
      <c r="D2194" t="s">
        <v>6317</v>
      </c>
      <c r="E2194" t="str">
        <f t="shared" si="170"/>
        <v>Others</v>
      </c>
      <c r="F2194" s="1">
        <f t="shared" si="171"/>
        <v>50</v>
      </c>
      <c r="G2194">
        <v>0.4</v>
      </c>
      <c r="H2194" s="1">
        <f t="shared" si="172"/>
        <v>30</v>
      </c>
      <c r="I2194" s="3">
        <v>45857</v>
      </c>
      <c r="J2194" s="3" t="str">
        <f t="shared" si="173"/>
        <v>Sat</v>
      </c>
      <c r="K2194" s="2">
        <v>0.4201388888888889</v>
      </c>
      <c r="L2194">
        <f t="shared" si="174"/>
        <v>10</v>
      </c>
      <c r="M2194">
        <f>_xlfn.XLOOKUP(B2194,Email_Data!A:A,Email_Data!C:C,"Organic",0)</f>
        <v>1</v>
      </c>
      <c r="N2194">
        <f>_xlfn.XLOOKUP(Table1[[#This Row],[Filmmaker_ID]],Email_Data!$A:$A,Email_Data!$G:$G,"Not Found")</f>
        <v>9</v>
      </c>
    </row>
    <row r="2195" spans="1:14" x14ac:dyDescent="0.3">
      <c r="A2195" t="s">
        <v>4473</v>
      </c>
      <c r="B2195" t="s">
        <v>1603</v>
      </c>
      <c r="C2195" t="s">
        <v>6281</v>
      </c>
      <c r="D2195" t="s">
        <v>6301</v>
      </c>
      <c r="E2195" t="str">
        <f t="shared" si="170"/>
        <v>Germany</v>
      </c>
      <c r="F2195" s="1">
        <f t="shared" si="171"/>
        <v>70</v>
      </c>
      <c r="G2195">
        <v>0.3</v>
      </c>
      <c r="H2195" s="1">
        <f t="shared" si="172"/>
        <v>49</v>
      </c>
      <c r="I2195" s="3">
        <v>45881</v>
      </c>
      <c r="J2195" s="3" t="str">
        <f t="shared" si="173"/>
        <v>Tue</v>
      </c>
      <c r="K2195" s="2">
        <v>0.66597222222222219</v>
      </c>
      <c r="L2195">
        <f t="shared" si="174"/>
        <v>15</v>
      </c>
      <c r="M2195" t="str">
        <f>_xlfn.XLOOKUP(B2195,Email_Data!A:A,Email_Data!C:C,"Organic",0)</f>
        <v>Organic</v>
      </c>
      <c r="N2195" t="str">
        <f>_xlfn.XLOOKUP(Table1[[#This Row],[Filmmaker_ID]],Email_Data!$A:$A,Email_Data!$G:$G,"Not Found")</f>
        <v>Not Found</v>
      </c>
    </row>
    <row r="2196" spans="1:14" x14ac:dyDescent="0.3">
      <c r="A2196" t="s">
        <v>4474</v>
      </c>
      <c r="B2196" t="s">
        <v>1436</v>
      </c>
      <c r="C2196" t="s">
        <v>6286</v>
      </c>
      <c r="D2196" t="s">
        <v>6299</v>
      </c>
      <c r="E2196" t="str">
        <f t="shared" si="170"/>
        <v>United Kingdom</v>
      </c>
      <c r="F2196" s="1">
        <f t="shared" si="171"/>
        <v>50</v>
      </c>
      <c r="G2196">
        <v>0.2</v>
      </c>
      <c r="H2196" s="1">
        <f t="shared" si="172"/>
        <v>40</v>
      </c>
      <c r="I2196" s="3">
        <v>45848</v>
      </c>
      <c r="J2196" s="3" t="str">
        <f t="shared" si="173"/>
        <v>Thu</v>
      </c>
      <c r="K2196" s="2">
        <v>0.53333333333333333</v>
      </c>
      <c r="L2196">
        <f t="shared" si="174"/>
        <v>12</v>
      </c>
      <c r="M2196" t="str">
        <f>_xlfn.XLOOKUP(B2196,Email_Data!A:A,Email_Data!C:C,"Organic",0)</f>
        <v>Organic</v>
      </c>
      <c r="N2196" t="str">
        <f>_xlfn.XLOOKUP(Table1[[#This Row],[Filmmaker_ID]],Email_Data!$A:$A,Email_Data!$G:$G,"Not Found")</f>
        <v>Not Found</v>
      </c>
    </row>
    <row r="2197" spans="1:14" x14ac:dyDescent="0.3">
      <c r="A2197" t="s">
        <v>4475</v>
      </c>
      <c r="B2197" t="s">
        <v>1049</v>
      </c>
      <c r="C2197" t="s">
        <v>6282</v>
      </c>
      <c r="D2197" t="s">
        <v>6317</v>
      </c>
      <c r="E2197" t="str">
        <f t="shared" si="170"/>
        <v>Others</v>
      </c>
      <c r="F2197" s="1">
        <f t="shared" si="171"/>
        <v>70</v>
      </c>
      <c r="G2197">
        <v>0.4</v>
      </c>
      <c r="H2197" s="1">
        <f t="shared" si="172"/>
        <v>42</v>
      </c>
      <c r="I2197" s="3">
        <v>45896</v>
      </c>
      <c r="J2197" s="3" t="str">
        <f t="shared" si="173"/>
        <v>Wed</v>
      </c>
      <c r="K2197" s="2">
        <v>0.38958333333333334</v>
      </c>
      <c r="L2197">
        <f t="shared" si="174"/>
        <v>9</v>
      </c>
      <c r="M2197">
        <f>_xlfn.XLOOKUP(B2197,Email_Data!A:A,Email_Data!C:C,"Organic",0)</f>
        <v>0</v>
      </c>
      <c r="N2197">
        <f>_xlfn.XLOOKUP(Table1[[#This Row],[Filmmaker_ID]],Email_Data!$A:$A,Email_Data!$G:$G,"Not Found")</f>
        <v>17</v>
      </c>
    </row>
    <row r="2198" spans="1:14" x14ac:dyDescent="0.3">
      <c r="A2198" t="s">
        <v>4476</v>
      </c>
      <c r="B2198" t="s">
        <v>1604</v>
      </c>
      <c r="C2198" t="s">
        <v>6285</v>
      </c>
      <c r="D2198" t="s">
        <v>6297</v>
      </c>
      <c r="E2198" t="str">
        <f t="shared" si="170"/>
        <v>India</v>
      </c>
      <c r="F2198" s="1">
        <f t="shared" si="171"/>
        <v>50</v>
      </c>
      <c r="G2198">
        <v>0.4</v>
      </c>
      <c r="H2198" s="1">
        <f t="shared" si="172"/>
        <v>30</v>
      </c>
      <c r="I2198" s="3">
        <v>45880</v>
      </c>
      <c r="J2198" s="3" t="str">
        <f t="shared" si="173"/>
        <v>Mon</v>
      </c>
      <c r="K2198" s="2">
        <v>0.69791666666666663</v>
      </c>
      <c r="L2198">
        <f t="shared" si="174"/>
        <v>16</v>
      </c>
      <c r="M2198" t="str">
        <f>_xlfn.XLOOKUP(B2198,Email_Data!A:A,Email_Data!C:C,"Organic",0)</f>
        <v>Organic</v>
      </c>
      <c r="N2198" t="str">
        <f>_xlfn.XLOOKUP(Table1[[#This Row],[Filmmaker_ID]],Email_Data!$A:$A,Email_Data!$G:$G,"Not Found")</f>
        <v>Not Found</v>
      </c>
    </row>
    <row r="2199" spans="1:14" x14ac:dyDescent="0.3">
      <c r="A2199" t="s">
        <v>4477</v>
      </c>
      <c r="B2199" t="s">
        <v>1605</v>
      </c>
      <c r="C2199" t="s">
        <v>6286</v>
      </c>
      <c r="D2199" t="s">
        <v>6301</v>
      </c>
      <c r="E2199" t="str">
        <f t="shared" si="170"/>
        <v>Germany</v>
      </c>
      <c r="F2199" s="1">
        <f t="shared" si="171"/>
        <v>50</v>
      </c>
      <c r="G2199">
        <v>0.1</v>
      </c>
      <c r="H2199" s="1">
        <f t="shared" si="172"/>
        <v>45</v>
      </c>
      <c r="I2199" s="3">
        <v>45856</v>
      </c>
      <c r="J2199" s="3" t="str">
        <f t="shared" si="173"/>
        <v>Fri</v>
      </c>
      <c r="K2199" s="2">
        <v>0.71736111111111112</v>
      </c>
      <c r="L2199">
        <f t="shared" si="174"/>
        <v>17</v>
      </c>
      <c r="M2199">
        <f>_xlfn.XLOOKUP(B2199,Email_Data!A:A,Email_Data!C:C,"Organic",0)</f>
        <v>0</v>
      </c>
      <c r="N2199">
        <f>_xlfn.XLOOKUP(Table1[[#This Row],[Filmmaker_ID]],Email_Data!$A:$A,Email_Data!$G:$G,"Not Found")</f>
        <v>17</v>
      </c>
    </row>
    <row r="2200" spans="1:14" x14ac:dyDescent="0.3">
      <c r="A2200" t="s">
        <v>4478</v>
      </c>
      <c r="B2200" t="s">
        <v>989</v>
      </c>
      <c r="C2200" t="s">
        <v>6285</v>
      </c>
      <c r="D2200" t="s">
        <v>6305</v>
      </c>
      <c r="E2200" t="str">
        <f t="shared" si="170"/>
        <v>Australia</v>
      </c>
      <c r="F2200" s="1">
        <f t="shared" si="171"/>
        <v>50</v>
      </c>
      <c r="G2200">
        <v>0.2</v>
      </c>
      <c r="H2200" s="1">
        <f t="shared" si="172"/>
        <v>40</v>
      </c>
      <c r="I2200" s="3">
        <v>45849</v>
      </c>
      <c r="J2200" s="3" t="str">
        <f t="shared" si="173"/>
        <v>Fri</v>
      </c>
      <c r="K2200" s="2">
        <v>0.70902777777777781</v>
      </c>
      <c r="L2200">
        <f t="shared" si="174"/>
        <v>17</v>
      </c>
      <c r="M2200">
        <f>_xlfn.XLOOKUP(B2200,Email_Data!A:A,Email_Data!C:C,"Organic",0)</f>
        <v>1</v>
      </c>
      <c r="N2200">
        <f>_xlfn.XLOOKUP(Table1[[#This Row],[Filmmaker_ID]],Email_Data!$A:$A,Email_Data!$G:$G,"Not Found")</f>
        <v>15</v>
      </c>
    </row>
    <row r="2201" spans="1:14" x14ac:dyDescent="0.3">
      <c r="A2201" t="s">
        <v>4479</v>
      </c>
      <c r="B2201" t="s">
        <v>1606</v>
      </c>
      <c r="C2201" t="s">
        <v>6281</v>
      </c>
      <c r="D2201" t="s">
        <v>6297</v>
      </c>
      <c r="E2201" t="str">
        <f t="shared" si="170"/>
        <v>India</v>
      </c>
      <c r="F2201" s="1">
        <f t="shared" si="171"/>
        <v>70</v>
      </c>
      <c r="G2201">
        <v>0.3</v>
      </c>
      <c r="H2201" s="1">
        <f t="shared" si="172"/>
        <v>49</v>
      </c>
      <c r="I2201" s="3">
        <v>45891</v>
      </c>
      <c r="J2201" s="3" t="str">
        <f t="shared" si="173"/>
        <v>Fri</v>
      </c>
      <c r="K2201" s="2">
        <v>0.7</v>
      </c>
      <c r="L2201">
        <f t="shared" si="174"/>
        <v>16</v>
      </c>
      <c r="M2201">
        <f>_xlfn.XLOOKUP(B2201,Email_Data!A:A,Email_Data!C:C,"Organic",0)</f>
        <v>1</v>
      </c>
      <c r="N2201">
        <f>_xlfn.XLOOKUP(Table1[[#This Row],[Filmmaker_ID]],Email_Data!$A:$A,Email_Data!$G:$G,"Not Found")</f>
        <v>17</v>
      </c>
    </row>
    <row r="2202" spans="1:14" x14ac:dyDescent="0.3">
      <c r="A2202" t="s">
        <v>4480</v>
      </c>
      <c r="B2202" t="s">
        <v>1607</v>
      </c>
      <c r="C2202" t="s">
        <v>6283</v>
      </c>
      <c r="D2202" t="s">
        <v>6307</v>
      </c>
      <c r="E2202" t="str">
        <f t="shared" si="170"/>
        <v>Brazil</v>
      </c>
      <c r="F2202" s="1">
        <f t="shared" si="171"/>
        <v>80</v>
      </c>
      <c r="G2202">
        <v>0.2</v>
      </c>
      <c r="H2202" s="1">
        <f t="shared" si="172"/>
        <v>64</v>
      </c>
      <c r="I2202" s="3">
        <v>45875</v>
      </c>
      <c r="J2202" s="3" t="str">
        <f t="shared" si="173"/>
        <v>Wed</v>
      </c>
      <c r="K2202" s="2">
        <v>0.40069444444444446</v>
      </c>
      <c r="L2202">
        <f t="shared" si="174"/>
        <v>9</v>
      </c>
      <c r="M2202" t="str">
        <f>_xlfn.XLOOKUP(B2202,Email_Data!A:A,Email_Data!C:C,"Organic",0)</f>
        <v>Organic</v>
      </c>
      <c r="N2202" t="str">
        <f>_xlfn.XLOOKUP(Table1[[#This Row],[Filmmaker_ID]],Email_Data!$A:$A,Email_Data!$G:$G,"Not Found")</f>
        <v>Not Found</v>
      </c>
    </row>
    <row r="2203" spans="1:14" x14ac:dyDescent="0.3">
      <c r="A2203" t="s">
        <v>4481</v>
      </c>
      <c r="B2203" t="s">
        <v>1608</v>
      </c>
      <c r="C2203" t="s">
        <v>6289</v>
      </c>
      <c r="D2203" t="s">
        <v>6307</v>
      </c>
      <c r="E2203" t="str">
        <f t="shared" si="170"/>
        <v>Brazil</v>
      </c>
      <c r="F2203" s="1">
        <f t="shared" si="171"/>
        <v>50</v>
      </c>
      <c r="G2203">
        <v>0.1</v>
      </c>
      <c r="H2203" s="1">
        <f t="shared" si="172"/>
        <v>45</v>
      </c>
      <c r="I2203" s="3">
        <v>45866</v>
      </c>
      <c r="J2203" s="3" t="str">
        <f t="shared" si="173"/>
        <v>Mon</v>
      </c>
      <c r="K2203" s="2">
        <v>0.64166666666666672</v>
      </c>
      <c r="L2203">
        <f t="shared" si="174"/>
        <v>15</v>
      </c>
      <c r="M2203">
        <f>_xlfn.XLOOKUP(B2203,Email_Data!A:A,Email_Data!C:C,"Organic",0)</f>
        <v>0</v>
      </c>
      <c r="N2203">
        <f>_xlfn.XLOOKUP(Table1[[#This Row],[Filmmaker_ID]],Email_Data!$A:$A,Email_Data!$G:$G,"Not Found")</f>
        <v>11</v>
      </c>
    </row>
    <row r="2204" spans="1:14" x14ac:dyDescent="0.3">
      <c r="A2204" t="s">
        <v>4482</v>
      </c>
      <c r="B2204" t="s">
        <v>709</v>
      </c>
      <c r="C2204" t="s">
        <v>6286</v>
      </c>
      <c r="D2204" t="s">
        <v>6297</v>
      </c>
      <c r="E2204" t="str">
        <f t="shared" si="170"/>
        <v>India</v>
      </c>
      <c r="F2204" s="1">
        <f t="shared" si="171"/>
        <v>50</v>
      </c>
      <c r="G2204">
        <v>0</v>
      </c>
      <c r="H2204" s="1">
        <f t="shared" si="172"/>
        <v>50</v>
      </c>
      <c r="I2204" s="3">
        <v>45849</v>
      </c>
      <c r="J2204" s="3" t="str">
        <f t="shared" si="173"/>
        <v>Fri</v>
      </c>
      <c r="K2204" s="2">
        <v>0.66736111111111107</v>
      </c>
      <c r="L2204">
        <f t="shared" si="174"/>
        <v>16</v>
      </c>
      <c r="M2204" t="str">
        <f>_xlfn.XLOOKUP(B2204,Email_Data!A:A,Email_Data!C:C,"Organic",0)</f>
        <v>Organic</v>
      </c>
      <c r="N2204" t="str">
        <f>_xlfn.XLOOKUP(Table1[[#This Row],[Filmmaker_ID]],Email_Data!$A:$A,Email_Data!$G:$G,"Not Found")</f>
        <v>Not Found</v>
      </c>
    </row>
    <row r="2205" spans="1:14" x14ac:dyDescent="0.3">
      <c r="A2205" t="s">
        <v>4483</v>
      </c>
      <c r="B2205" t="s">
        <v>1609</v>
      </c>
      <c r="C2205" t="s">
        <v>6289</v>
      </c>
      <c r="D2205" t="s">
        <v>6315</v>
      </c>
      <c r="E2205" t="str">
        <f t="shared" si="170"/>
        <v>Nigeria</v>
      </c>
      <c r="F2205" s="1">
        <f t="shared" si="171"/>
        <v>50</v>
      </c>
      <c r="G2205">
        <v>0.3</v>
      </c>
      <c r="H2205" s="1">
        <f t="shared" si="172"/>
        <v>35</v>
      </c>
      <c r="I2205" s="3">
        <v>45853</v>
      </c>
      <c r="J2205" s="3" t="str">
        <f t="shared" si="173"/>
        <v>Tue</v>
      </c>
      <c r="K2205" s="2">
        <v>0.59513888888888888</v>
      </c>
      <c r="L2205">
        <f t="shared" si="174"/>
        <v>14</v>
      </c>
      <c r="M2205">
        <f>_xlfn.XLOOKUP(B2205,Email_Data!A:A,Email_Data!C:C,"Organic",0)</f>
        <v>0</v>
      </c>
      <c r="N2205">
        <f>_xlfn.XLOOKUP(Table1[[#This Row],[Filmmaker_ID]],Email_Data!$A:$A,Email_Data!$G:$G,"Not Found")</f>
        <v>16</v>
      </c>
    </row>
    <row r="2206" spans="1:14" x14ac:dyDescent="0.3">
      <c r="A2206" t="s">
        <v>4484</v>
      </c>
      <c r="B2206" t="s">
        <v>670</v>
      </c>
      <c r="C2206" t="s">
        <v>6281</v>
      </c>
      <c r="D2206" t="s">
        <v>6295</v>
      </c>
      <c r="E2206" t="str">
        <f t="shared" si="170"/>
        <v>United States</v>
      </c>
      <c r="F2206" s="1">
        <f t="shared" si="171"/>
        <v>70</v>
      </c>
      <c r="G2206">
        <v>0.1</v>
      </c>
      <c r="H2206" s="1">
        <f t="shared" si="172"/>
        <v>63</v>
      </c>
      <c r="I2206" s="3">
        <v>45873</v>
      </c>
      <c r="J2206" s="3" t="str">
        <f t="shared" si="173"/>
        <v>Mon</v>
      </c>
      <c r="K2206" s="2">
        <v>0.58958333333333335</v>
      </c>
      <c r="L2206">
        <f t="shared" si="174"/>
        <v>14</v>
      </c>
      <c r="M2206">
        <f>_xlfn.XLOOKUP(B2206,Email_Data!A:A,Email_Data!C:C,"Organic",0)</f>
        <v>0</v>
      </c>
      <c r="N2206">
        <f>_xlfn.XLOOKUP(Table1[[#This Row],[Filmmaker_ID]],Email_Data!$A:$A,Email_Data!$G:$G,"Not Found")</f>
        <v>7</v>
      </c>
    </row>
    <row r="2207" spans="1:14" x14ac:dyDescent="0.3">
      <c r="A2207" t="s">
        <v>4485</v>
      </c>
      <c r="B2207" t="s">
        <v>1610</v>
      </c>
      <c r="C2207" t="s">
        <v>6285</v>
      </c>
      <c r="D2207" t="s">
        <v>6303</v>
      </c>
      <c r="E2207" t="str">
        <f t="shared" si="170"/>
        <v>Canada</v>
      </c>
      <c r="F2207" s="1">
        <f t="shared" si="171"/>
        <v>50</v>
      </c>
      <c r="G2207">
        <v>0.2</v>
      </c>
      <c r="H2207" s="1">
        <f t="shared" si="172"/>
        <v>40</v>
      </c>
      <c r="I2207" s="3">
        <v>45886</v>
      </c>
      <c r="J2207" s="3" t="str">
        <f t="shared" si="173"/>
        <v>Sun</v>
      </c>
      <c r="K2207" s="2">
        <v>0.47291666666666665</v>
      </c>
      <c r="L2207">
        <f t="shared" si="174"/>
        <v>11</v>
      </c>
      <c r="M2207">
        <f>_xlfn.XLOOKUP(B2207,Email_Data!A:A,Email_Data!C:C,"Organic",0)</f>
        <v>1</v>
      </c>
      <c r="N2207">
        <f>_xlfn.XLOOKUP(Table1[[#This Row],[Filmmaker_ID]],Email_Data!$A:$A,Email_Data!$G:$G,"Not Found")</f>
        <v>9</v>
      </c>
    </row>
    <row r="2208" spans="1:14" x14ac:dyDescent="0.3">
      <c r="A2208" t="s">
        <v>4486</v>
      </c>
      <c r="B2208" t="s">
        <v>1611</v>
      </c>
      <c r="C2208" t="s">
        <v>6284</v>
      </c>
      <c r="D2208" t="s">
        <v>6307</v>
      </c>
      <c r="E2208" t="str">
        <f t="shared" si="170"/>
        <v>Brazil</v>
      </c>
      <c r="F2208" s="1">
        <f t="shared" si="171"/>
        <v>50</v>
      </c>
      <c r="G2208">
        <v>0.1</v>
      </c>
      <c r="H2208" s="1">
        <f t="shared" si="172"/>
        <v>45</v>
      </c>
      <c r="I2208" s="3">
        <v>45862</v>
      </c>
      <c r="J2208" s="3" t="str">
        <f t="shared" si="173"/>
        <v>Thu</v>
      </c>
      <c r="K2208" s="2">
        <v>0.52222222222222225</v>
      </c>
      <c r="L2208">
        <f t="shared" si="174"/>
        <v>12</v>
      </c>
      <c r="M2208">
        <f>_xlfn.XLOOKUP(B2208,Email_Data!A:A,Email_Data!C:C,"Organic",0)</f>
        <v>1</v>
      </c>
      <c r="N2208">
        <f>_xlfn.XLOOKUP(Table1[[#This Row],[Filmmaker_ID]],Email_Data!$A:$A,Email_Data!$G:$G,"Not Found")</f>
        <v>9</v>
      </c>
    </row>
    <row r="2209" spans="1:14" x14ac:dyDescent="0.3">
      <c r="A2209" t="s">
        <v>4487</v>
      </c>
      <c r="B2209" t="s">
        <v>1321</v>
      </c>
      <c r="C2209" t="s">
        <v>6282</v>
      </c>
      <c r="D2209" t="s">
        <v>6297</v>
      </c>
      <c r="E2209" t="str">
        <f t="shared" si="170"/>
        <v>India</v>
      </c>
      <c r="F2209" s="1">
        <f t="shared" si="171"/>
        <v>70</v>
      </c>
      <c r="G2209">
        <v>0</v>
      </c>
      <c r="H2209" s="1">
        <f t="shared" si="172"/>
        <v>70</v>
      </c>
      <c r="I2209" s="3">
        <v>45854</v>
      </c>
      <c r="J2209" s="3" t="str">
        <f t="shared" si="173"/>
        <v>Wed</v>
      </c>
      <c r="K2209" s="2">
        <v>0.44861111111111113</v>
      </c>
      <c r="L2209">
        <f t="shared" si="174"/>
        <v>10</v>
      </c>
      <c r="M2209">
        <f>_xlfn.XLOOKUP(B2209,Email_Data!A:A,Email_Data!C:C,"Organic",0)</f>
        <v>0</v>
      </c>
      <c r="N2209">
        <f>_xlfn.XLOOKUP(Table1[[#This Row],[Filmmaker_ID]],Email_Data!$A:$A,Email_Data!$G:$G,"Not Found")</f>
        <v>13</v>
      </c>
    </row>
    <row r="2210" spans="1:14" x14ac:dyDescent="0.3">
      <c r="A2210" t="s">
        <v>4488</v>
      </c>
      <c r="B2210" t="s">
        <v>965</v>
      </c>
      <c r="C2210" t="s">
        <v>6285</v>
      </c>
      <c r="D2210" t="s">
        <v>6305</v>
      </c>
      <c r="E2210" t="str">
        <f t="shared" si="170"/>
        <v>Australia</v>
      </c>
      <c r="F2210" s="1">
        <f t="shared" si="171"/>
        <v>50</v>
      </c>
      <c r="G2210">
        <v>0.2</v>
      </c>
      <c r="H2210" s="1">
        <f t="shared" si="172"/>
        <v>40</v>
      </c>
      <c r="I2210" s="3">
        <v>45855</v>
      </c>
      <c r="J2210" s="3" t="str">
        <f t="shared" si="173"/>
        <v>Thu</v>
      </c>
      <c r="K2210" s="2">
        <v>0.50416666666666665</v>
      </c>
      <c r="L2210">
        <f t="shared" si="174"/>
        <v>12</v>
      </c>
      <c r="M2210" t="str">
        <f>_xlfn.XLOOKUP(B2210,Email_Data!A:A,Email_Data!C:C,"Organic",0)</f>
        <v>Organic</v>
      </c>
      <c r="N2210" t="str">
        <f>_xlfn.XLOOKUP(Table1[[#This Row],[Filmmaker_ID]],Email_Data!$A:$A,Email_Data!$G:$G,"Not Found")</f>
        <v>Not Found</v>
      </c>
    </row>
    <row r="2211" spans="1:14" x14ac:dyDescent="0.3">
      <c r="A2211" t="s">
        <v>4489</v>
      </c>
      <c r="B2211" t="s">
        <v>792</v>
      </c>
      <c r="C2211" t="s">
        <v>6290</v>
      </c>
      <c r="D2211" t="s">
        <v>6305</v>
      </c>
      <c r="E2211" t="str">
        <f t="shared" si="170"/>
        <v>Australia</v>
      </c>
      <c r="F2211" s="1">
        <f t="shared" si="171"/>
        <v>50</v>
      </c>
      <c r="G2211">
        <v>0.3</v>
      </c>
      <c r="H2211" s="1">
        <f t="shared" si="172"/>
        <v>35</v>
      </c>
      <c r="I2211" s="3">
        <v>45842</v>
      </c>
      <c r="J2211" s="3" t="str">
        <f t="shared" si="173"/>
        <v>Fri</v>
      </c>
      <c r="K2211" s="2">
        <v>0.67708333333333337</v>
      </c>
      <c r="L2211">
        <f t="shared" si="174"/>
        <v>16</v>
      </c>
      <c r="M2211" t="str">
        <f>_xlfn.XLOOKUP(B2211,Email_Data!A:A,Email_Data!C:C,"Organic",0)</f>
        <v>Organic</v>
      </c>
      <c r="N2211" t="str">
        <f>_xlfn.XLOOKUP(Table1[[#This Row],[Filmmaker_ID]],Email_Data!$A:$A,Email_Data!$G:$G,"Not Found")</f>
        <v>Not Found</v>
      </c>
    </row>
    <row r="2212" spans="1:14" x14ac:dyDescent="0.3">
      <c r="A2212" t="s">
        <v>4490</v>
      </c>
      <c r="B2212" t="s">
        <v>1100</v>
      </c>
      <c r="C2212" t="s">
        <v>6281</v>
      </c>
      <c r="D2212" t="s">
        <v>6307</v>
      </c>
      <c r="E2212" t="str">
        <f t="shared" si="170"/>
        <v>Brazil</v>
      </c>
      <c r="F2212" s="1">
        <f t="shared" si="171"/>
        <v>70</v>
      </c>
      <c r="G2212">
        <v>0.3</v>
      </c>
      <c r="H2212" s="1">
        <f t="shared" si="172"/>
        <v>49</v>
      </c>
      <c r="I2212" s="3">
        <v>45892</v>
      </c>
      <c r="J2212" s="3" t="str">
        <f t="shared" si="173"/>
        <v>Sat</v>
      </c>
      <c r="K2212" s="2">
        <v>0.41041666666666665</v>
      </c>
      <c r="L2212">
        <f t="shared" si="174"/>
        <v>9</v>
      </c>
      <c r="M2212" t="str">
        <f>_xlfn.XLOOKUP(B2212,Email_Data!A:A,Email_Data!C:C,"Organic",0)</f>
        <v>Organic</v>
      </c>
      <c r="N2212" t="str">
        <f>_xlfn.XLOOKUP(Table1[[#This Row],[Filmmaker_ID]],Email_Data!$A:$A,Email_Data!$G:$G,"Not Found")</f>
        <v>Not Found</v>
      </c>
    </row>
    <row r="2213" spans="1:14" x14ac:dyDescent="0.3">
      <c r="A2213" t="s">
        <v>4491</v>
      </c>
      <c r="B2213" t="s">
        <v>1612</v>
      </c>
      <c r="C2213" t="s">
        <v>6285</v>
      </c>
      <c r="D2213" t="s">
        <v>6297</v>
      </c>
      <c r="E2213" t="str">
        <f t="shared" si="170"/>
        <v>India</v>
      </c>
      <c r="F2213" s="1">
        <f t="shared" si="171"/>
        <v>50</v>
      </c>
      <c r="G2213">
        <v>0.2</v>
      </c>
      <c r="H2213" s="1">
        <f t="shared" si="172"/>
        <v>40</v>
      </c>
      <c r="I2213" s="3">
        <v>45883</v>
      </c>
      <c r="J2213" s="3" t="str">
        <f t="shared" si="173"/>
        <v>Thu</v>
      </c>
      <c r="K2213" s="2">
        <v>0.68125000000000002</v>
      </c>
      <c r="L2213">
        <f t="shared" si="174"/>
        <v>16</v>
      </c>
      <c r="M2213">
        <f>_xlfn.XLOOKUP(B2213,Email_Data!A:A,Email_Data!C:C,"Organic",0)</f>
        <v>0</v>
      </c>
      <c r="N2213">
        <f>_xlfn.XLOOKUP(Table1[[#This Row],[Filmmaker_ID]],Email_Data!$A:$A,Email_Data!$G:$G,"Not Found")</f>
        <v>19</v>
      </c>
    </row>
    <row r="2214" spans="1:14" x14ac:dyDescent="0.3">
      <c r="A2214" t="s">
        <v>4492</v>
      </c>
      <c r="B2214" t="s">
        <v>1613</v>
      </c>
      <c r="C2214" t="s">
        <v>6288</v>
      </c>
      <c r="D2214" t="s">
        <v>6301</v>
      </c>
      <c r="E2214" t="str">
        <f t="shared" si="170"/>
        <v>Germany</v>
      </c>
      <c r="F2214" s="1">
        <f t="shared" si="171"/>
        <v>70</v>
      </c>
      <c r="G2214">
        <v>0.3</v>
      </c>
      <c r="H2214" s="1">
        <f t="shared" si="172"/>
        <v>49</v>
      </c>
      <c r="I2214" s="3">
        <v>45845</v>
      </c>
      <c r="J2214" s="3" t="str">
        <f t="shared" si="173"/>
        <v>Mon</v>
      </c>
      <c r="K2214" s="2">
        <v>0.46250000000000002</v>
      </c>
      <c r="L2214">
        <f t="shared" si="174"/>
        <v>11</v>
      </c>
      <c r="M2214">
        <f>_xlfn.XLOOKUP(B2214,Email_Data!A:A,Email_Data!C:C,"Organic",0)</f>
        <v>0</v>
      </c>
      <c r="N2214">
        <f>_xlfn.XLOOKUP(Table1[[#This Row],[Filmmaker_ID]],Email_Data!$A:$A,Email_Data!$G:$G,"Not Found")</f>
        <v>8</v>
      </c>
    </row>
    <row r="2215" spans="1:14" x14ac:dyDescent="0.3">
      <c r="A2215" t="s">
        <v>4493</v>
      </c>
      <c r="B2215" t="s">
        <v>1158</v>
      </c>
      <c r="C2215" t="s">
        <v>6292</v>
      </c>
      <c r="D2215" t="s">
        <v>6295</v>
      </c>
      <c r="E2215" t="str">
        <f t="shared" si="170"/>
        <v>United States</v>
      </c>
      <c r="F2215" s="1">
        <f t="shared" si="171"/>
        <v>80</v>
      </c>
      <c r="G2215">
        <v>0.2</v>
      </c>
      <c r="H2215" s="1">
        <f t="shared" si="172"/>
        <v>64</v>
      </c>
      <c r="I2215" s="3">
        <v>45875</v>
      </c>
      <c r="J2215" s="3" t="str">
        <f t="shared" si="173"/>
        <v>Wed</v>
      </c>
      <c r="K2215" s="2">
        <v>0.62708333333333333</v>
      </c>
      <c r="L2215">
        <f t="shared" si="174"/>
        <v>15</v>
      </c>
      <c r="M2215">
        <f>_xlfn.XLOOKUP(B2215,Email_Data!A:A,Email_Data!C:C,"Organic",0)</f>
        <v>1</v>
      </c>
      <c r="N2215">
        <f>_xlfn.XLOOKUP(Table1[[#This Row],[Filmmaker_ID]],Email_Data!$A:$A,Email_Data!$G:$G,"Not Found")</f>
        <v>17</v>
      </c>
    </row>
    <row r="2216" spans="1:14" x14ac:dyDescent="0.3">
      <c r="A2216" t="s">
        <v>4494</v>
      </c>
      <c r="B2216" t="s">
        <v>1614</v>
      </c>
      <c r="C2216" t="s">
        <v>6287</v>
      </c>
      <c r="D2216" t="s">
        <v>6295</v>
      </c>
      <c r="E2216" t="str">
        <f t="shared" si="170"/>
        <v>United States</v>
      </c>
      <c r="F2216" s="1">
        <f t="shared" si="171"/>
        <v>50</v>
      </c>
      <c r="G2216">
        <v>0.3</v>
      </c>
      <c r="H2216" s="1">
        <f t="shared" si="172"/>
        <v>35</v>
      </c>
      <c r="I2216" s="3">
        <v>45858</v>
      </c>
      <c r="J2216" s="3" t="str">
        <f t="shared" si="173"/>
        <v>Sun</v>
      </c>
      <c r="K2216" s="2">
        <v>0.67708333333333337</v>
      </c>
      <c r="L2216">
        <f t="shared" si="174"/>
        <v>16</v>
      </c>
      <c r="M2216">
        <f>_xlfn.XLOOKUP(B2216,Email_Data!A:A,Email_Data!C:C,"Organic",0)</f>
        <v>0</v>
      </c>
      <c r="N2216">
        <f>_xlfn.XLOOKUP(Table1[[#This Row],[Filmmaker_ID]],Email_Data!$A:$A,Email_Data!$G:$G,"Not Found")</f>
        <v>9</v>
      </c>
    </row>
    <row r="2217" spans="1:14" x14ac:dyDescent="0.3">
      <c r="A2217" t="s">
        <v>4495</v>
      </c>
      <c r="B2217" t="s">
        <v>1615</v>
      </c>
      <c r="C2217" t="s">
        <v>6283</v>
      </c>
      <c r="D2217" t="s">
        <v>6315</v>
      </c>
      <c r="E2217" t="str">
        <f t="shared" si="170"/>
        <v>Nigeria</v>
      </c>
      <c r="F2217" s="1">
        <f t="shared" si="171"/>
        <v>80</v>
      </c>
      <c r="G2217">
        <v>0.3</v>
      </c>
      <c r="H2217" s="1">
        <f t="shared" si="172"/>
        <v>56</v>
      </c>
      <c r="I2217" s="3">
        <v>45855</v>
      </c>
      <c r="J2217" s="3" t="str">
        <f t="shared" si="173"/>
        <v>Thu</v>
      </c>
      <c r="K2217" s="2">
        <v>0.70208333333333328</v>
      </c>
      <c r="L2217">
        <f t="shared" si="174"/>
        <v>16</v>
      </c>
      <c r="M2217">
        <f>_xlfn.XLOOKUP(B2217,Email_Data!A:A,Email_Data!C:C,"Organic",0)</f>
        <v>0</v>
      </c>
      <c r="N2217">
        <f>_xlfn.XLOOKUP(Table1[[#This Row],[Filmmaker_ID]],Email_Data!$A:$A,Email_Data!$G:$G,"Not Found")</f>
        <v>14</v>
      </c>
    </row>
    <row r="2218" spans="1:14" x14ac:dyDescent="0.3">
      <c r="A2218" t="s">
        <v>4496</v>
      </c>
      <c r="B2218" t="s">
        <v>1143</v>
      </c>
      <c r="C2218" t="s">
        <v>6283</v>
      </c>
      <c r="D2218" t="s">
        <v>6311</v>
      </c>
      <c r="E2218" t="str">
        <f t="shared" si="170"/>
        <v>Mexico</v>
      </c>
      <c r="F2218" s="1">
        <f t="shared" si="171"/>
        <v>80</v>
      </c>
      <c r="G2218">
        <v>0.4</v>
      </c>
      <c r="H2218" s="1">
        <f t="shared" si="172"/>
        <v>48</v>
      </c>
      <c r="I2218" s="3">
        <v>45872</v>
      </c>
      <c r="J2218" s="3" t="str">
        <f t="shared" si="173"/>
        <v>Sun</v>
      </c>
      <c r="K2218" s="2">
        <v>0.70138888888888884</v>
      </c>
      <c r="L2218">
        <f t="shared" si="174"/>
        <v>16</v>
      </c>
      <c r="M2218" t="str">
        <f>_xlfn.XLOOKUP(B2218,Email_Data!A:A,Email_Data!C:C,"Organic",0)</f>
        <v>Organic</v>
      </c>
      <c r="N2218" t="str">
        <f>_xlfn.XLOOKUP(Table1[[#This Row],[Filmmaker_ID]],Email_Data!$A:$A,Email_Data!$G:$G,"Not Found")</f>
        <v>Not Found</v>
      </c>
    </row>
    <row r="2219" spans="1:14" x14ac:dyDescent="0.3">
      <c r="A2219" t="s">
        <v>4497</v>
      </c>
      <c r="B2219" t="s">
        <v>390</v>
      </c>
      <c r="C2219" t="s">
        <v>6283</v>
      </c>
      <c r="D2219" t="s">
        <v>6313</v>
      </c>
      <c r="E2219" t="str">
        <f t="shared" si="170"/>
        <v>South Korea</v>
      </c>
      <c r="F2219" s="1">
        <f t="shared" si="171"/>
        <v>80</v>
      </c>
      <c r="G2219">
        <v>0.3</v>
      </c>
      <c r="H2219" s="1">
        <f t="shared" si="172"/>
        <v>56</v>
      </c>
      <c r="I2219" s="3">
        <v>45874</v>
      </c>
      <c r="J2219" s="3" t="str">
        <f t="shared" si="173"/>
        <v>Tue</v>
      </c>
      <c r="K2219" s="2">
        <v>0.47916666666666669</v>
      </c>
      <c r="L2219">
        <f t="shared" si="174"/>
        <v>11</v>
      </c>
      <c r="M2219">
        <f>_xlfn.XLOOKUP(B2219,Email_Data!A:A,Email_Data!C:C,"Organic",0)</f>
        <v>1</v>
      </c>
      <c r="N2219">
        <f>_xlfn.XLOOKUP(Table1[[#This Row],[Filmmaker_ID]],Email_Data!$A:$A,Email_Data!$G:$G,"Not Found")</f>
        <v>13</v>
      </c>
    </row>
    <row r="2220" spans="1:14" x14ac:dyDescent="0.3">
      <c r="A2220" t="s">
        <v>4498</v>
      </c>
      <c r="B2220" t="s">
        <v>1169</v>
      </c>
      <c r="C2220" t="s">
        <v>6281</v>
      </c>
      <c r="D2220" t="s">
        <v>6311</v>
      </c>
      <c r="E2220" t="str">
        <f t="shared" si="170"/>
        <v>Mexico</v>
      </c>
      <c r="F2220" s="1">
        <f t="shared" si="171"/>
        <v>70</v>
      </c>
      <c r="G2220">
        <v>0.3</v>
      </c>
      <c r="H2220" s="1">
        <f t="shared" si="172"/>
        <v>49</v>
      </c>
      <c r="I2220" s="3">
        <v>45858</v>
      </c>
      <c r="J2220" s="3" t="str">
        <f t="shared" si="173"/>
        <v>Sun</v>
      </c>
      <c r="K2220" s="2">
        <v>0.71736111111111112</v>
      </c>
      <c r="L2220">
        <f t="shared" si="174"/>
        <v>17</v>
      </c>
      <c r="M2220" t="str">
        <f>_xlfn.XLOOKUP(B2220,Email_Data!A:A,Email_Data!C:C,"Organic",0)</f>
        <v>Organic</v>
      </c>
      <c r="N2220" t="str">
        <f>_xlfn.XLOOKUP(Table1[[#This Row],[Filmmaker_ID]],Email_Data!$A:$A,Email_Data!$G:$G,"Not Found")</f>
        <v>Not Found</v>
      </c>
    </row>
    <row r="2221" spans="1:14" x14ac:dyDescent="0.3">
      <c r="A2221" t="s">
        <v>4499</v>
      </c>
      <c r="B2221" t="s">
        <v>1264</v>
      </c>
      <c r="C2221" t="s">
        <v>6288</v>
      </c>
      <c r="D2221" t="s">
        <v>6299</v>
      </c>
      <c r="E2221" t="str">
        <f t="shared" si="170"/>
        <v>United Kingdom</v>
      </c>
      <c r="F2221" s="1">
        <f t="shared" si="171"/>
        <v>70</v>
      </c>
      <c r="G2221">
        <v>0.3</v>
      </c>
      <c r="H2221" s="1">
        <f t="shared" si="172"/>
        <v>49</v>
      </c>
      <c r="I2221" s="3">
        <v>45839</v>
      </c>
      <c r="J2221" s="3" t="str">
        <f t="shared" si="173"/>
        <v>Tue</v>
      </c>
      <c r="K2221" s="2">
        <v>0.46736111111111112</v>
      </c>
      <c r="L2221">
        <f t="shared" si="174"/>
        <v>11</v>
      </c>
      <c r="M2221">
        <f>_xlfn.XLOOKUP(B2221,Email_Data!A:A,Email_Data!C:C,"Organic",0)</f>
        <v>0</v>
      </c>
      <c r="N2221">
        <f>_xlfn.XLOOKUP(Table1[[#This Row],[Filmmaker_ID]],Email_Data!$A:$A,Email_Data!$G:$G,"Not Found")</f>
        <v>10</v>
      </c>
    </row>
    <row r="2222" spans="1:14" x14ac:dyDescent="0.3">
      <c r="A2222" t="s">
        <v>4500</v>
      </c>
      <c r="B2222" t="s">
        <v>1616</v>
      </c>
      <c r="C2222" t="s">
        <v>6291</v>
      </c>
      <c r="D2222" t="s">
        <v>6301</v>
      </c>
      <c r="E2222" t="str">
        <f t="shared" si="170"/>
        <v>Germany</v>
      </c>
      <c r="F2222" s="1">
        <f t="shared" si="171"/>
        <v>50</v>
      </c>
      <c r="G2222">
        <v>0.4</v>
      </c>
      <c r="H2222" s="1">
        <f t="shared" si="172"/>
        <v>30</v>
      </c>
      <c r="I2222" s="3">
        <v>45895</v>
      </c>
      <c r="J2222" s="3" t="str">
        <f t="shared" si="173"/>
        <v>Tue</v>
      </c>
      <c r="K2222" s="2">
        <v>0.55208333333333337</v>
      </c>
      <c r="L2222">
        <f t="shared" si="174"/>
        <v>13</v>
      </c>
      <c r="M2222">
        <f>_xlfn.XLOOKUP(B2222,Email_Data!A:A,Email_Data!C:C,"Organic",0)</f>
        <v>0</v>
      </c>
      <c r="N2222">
        <f>_xlfn.XLOOKUP(Table1[[#This Row],[Filmmaker_ID]],Email_Data!$A:$A,Email_Data!$G:$G,"Not Found")</f>
        <v>15</v>
      </c>
    </row>
    <row r="2223" spans="1:14" x14ac:dyDescent="0.3">
      <c r="A2223" t="s">
        <v>4501</v>
      </c>
      <c r="B2223" t="s">
        <v>272</v>
      </c>
      <c r="C2223" t="s">
        <v>6285</v>
      </c>
      <c r="D2223" t="s">
        <v>6317</v>
      </c>
      <c r="E2223" t="str">
        <f t="shared" si="170"/>
        <v>Others</v>
      </c>
      <c r="F2223" s="1">
        <f t="shared" si="171"/>
        <v>50</v>
      </c>
      <c r="G2223">
        <v>0.1</v>
      </c>
      <c r="H2223" s="1">
        <f t="shared" si="172"/>
        <v>45</v>
      </c>
      <c r="I2223" s="3">
        <v>45858</v>
      </c>
      <c r="J2223" s="3" t="str">
        <f t="shared" si="173"/>
        <v>Sun</v>
      </c>
      <c r="K2223" s="2">
        <v>0.45416666666666666</v>
      </c>
      <c r="L2223">
        <f t="shared" si="174"/>
        <v>10</v>
      </c>
      <c r="M2223">
        <f>_xlfn.XLOOKUP(B2223,Email_Data!A:A,Email_Data!C:C,"Organic",0)</f>
        <v>0</v>
      </c>
      <c r="N2223">
        <f>_xlfn.XLOOKUP(Table1[[#This Row],[Filmmaker_ID]],Email_Data!$A:$A,Email_Data!$G:$G,"Not Found")</f>
        <v>9</v>
      </c>
    </row>
    <row r="2224" spans="1:14" x14ac:dyDescent="0.3">
      <c r="A2224" t="s">
        <v>4502</v>
      </c>
      <c r="B2224" t="s">
        <v>1392</v>
      </c>
      <c r="C2224" t="s">
        <v>6288</v>
      </c>
      <c r="D2224" t="s">
        <v>6303</v>
      </c>
      <c r="E2224" t="str">
        <f t="shared" si="170"/>
        <v>Canada</v>
      </c>
      <c r="F2224" s="1">
        <f t="shared" si="171"/>
        <v>70</v>
      </c>
      <c r="G2224">
        <v>0.3</v>
      </c>
      <c r="H2224" s="1">
        <f t="shared" si="172"/>
        <v>49</v>
      </c>
      <c r="I2224" s="3">
        <v>45844</v>
      </c>
      <c r="J2224" s="3" t="str">
        <f t="shared" si="173"/>
        <v>Sun</v>
      </c>
      <c r="K2224" s="2">
        <v>0.71944444444444444</v>
      </c>
      <c r="L2224">
        <f t="shared" si="174"/>
        <v>17</v>
      </c>
      <c r="M2224">
        <f>_xlfn.XLOOKUP(B2224,Email_Data!A:A,Email_Data!C:C,"Organic",0)</f>
        <v>0</v>
      </c>
      <c r="N2224">
        <f>_xlfn.XLOOKUP(Table1[[#This Row],[Filmmaker_ID]],Email_Data!$A:$A,Email_Data!$G:$G,"Not Found")</f>
        <v>18</v>
      </c>
    </row>
    <row r="2225" spans="1:14" x14ac:dyDescent="0.3">
      <c r="A2225" t="s">
        <v>4503</v>
      </c>
      <c r="B2225" t="s">
        <v>442</v>
      </c>
      <c r="C2225" t="s">
        <v>6290</v>
      </c>
      <c r="D2225" t="s">
        <v>6317</v>
      </c>
      <c r="E2225" t="str">
        <f t="shared" si="170"/>
        <v>Others</v>
      </c>
      <c r="F2225" s="1">
        <f t="shared" si="171"/>
        <v>50</v>
      </c>
      <c r="G2225">
        <v>0</v>
      </c>
      <c r="H2225" s="1">
        <f t="shared" si="172"/>
        <v>50</v>
      </c>
      <c r="I2225" s="3">
        <v>45843</v>
      </c>
      <c r="J2225" s="3" t="str">
        <f t="shared" si="173"/>
        <v>Sat</v>
      </c>
      <c r="K2225" s="2">
        <v>0.69722222222222219</v>
      </c>
      <c r="L2225">
        <f t="shared" si="174"/>
        <v>16</v>
      </c>
      <c r="M2225" t="str">
        <f>_xlfn.XLOOKUP(B2225,Email_Data!A:A,Email_Data!C:C,"Organic",0)</f>
        <v>Organic</v>
      </c>
      <c r="N2225" t="str">
        <f>_xlfn.XLOOKUP(Table1[[#This Row],[Filmmaker_ID]],Email_Data!$A:$A,Email_Data!$G:$G,"Not Found")</f>
        <v>Not Found</v>
      </c>
    </row>
    <row r="2226" spans="1:14" x14ac:dyDescent="0.3">
      <c r="A2226" t="s">
        <v>4504</v>
      </c>
      <c r="B2226" t="s">
        <v>1617</v>
      </c>
      <c r="C2226" t="s">
        <v>6289</v>
      </c>
      <c r="D2226" t="s">
        <v>6297</v>
      </c>
      <c r="E2226" t="str">
        <f t="shared" si="170"/>
        <v>India</v>
      </c>
      <c r="F2226" s="1">
        <f t="shared" si="171"/>
        <v>50</v>
      </c>
      <c r="G2226">
        <v>0.3</v>
      </c>
      <c r="H2226" s="1">
        <f t="shared" si="172"/>
        <v>35</v>
      </c>
      <c r="I2226" s="3">
        <v>45875</v>
      </c>
      <c r="J2226" s="3" t="str">
        <f t="shared" si="173"/>
        <v>Wed</v>
      </c>
      <c r="K2226" s="2">
        <v>0.72222222222222221</v>
      </c>
      <c r="L2226">
        <f t="shared" si="174"/>
        <v>17</v>
      </c>
      <c r="M2226" t="str">
        <f>_xlfn.XLOOKUP(B2226,Email_Data!A:A,Email_Data!C:C,"Organic",0)</f>
        <v>Organic</v>
      </c>
      <c r="N2226" t="str">
        <f>_xlfn.XLOOKUP(Table1[[#This Row],[Filmmaker_ID]],Email_Data!$A:$A,Email_Data!$G:$G,"Not Found")</f>
        <v>Not Found</v>
      </c>
    </row>
    <row r="2227" spans="1:14" x14ac:dyDescent="0.3">
      <c r="A2227" t="s">
        <v>4505</v>
      </c>
      <c r="B2227" t="s">
        <v>871</v>
      </c>
      <c r="C2227" t="s">
        <v>6284</v>
      </c>
      <c r="D2227" t="s">
        <v>6301</v>
      </c>
      <c r="E2227" t="str">
        <f t="shared" si="170"/>
        <v>Germany</v>
      </c>
      <c r="F2227" s="1">
        <f t="shared" si="171"/>
        <v>50</v>
      </c>
      <c r="G2227">
        <v>0</v>
      </c>
      <c r="H2227" s="1">
        <f t="shared" si="172"/>
        <v>50</v>
      </c>
      <c r="I2227" s="3">
        <v>45867</v>
      </c>
      <c r="J2227" s="3" t="str">
        <f t="shared" si="173"/>
        <v>Tue</v>
      </c>
      <c r="K2227" s="2">
        <v>0.45833333333333331</v>
      </c>
      <c r="L2227">
        <f t="shared" si="174"/>
        <v>11</v>
      </c>
      <c r="M2227">
        <f>_xlfn.XLOOKUP(B2227,Email_Data!A:A,Email_Data!C:C,"Organic",0)</f>
        <v>0</v>
      </c>
      <c r="N2227">
        <f>_xlfn.XLOOKUP(Table1[[#This Row],[Filmmaker_ID]],Email_Data!$A:$A,Email_Data!$G:$G,"Not Found")</f>
        <v>17</v>
      </c>
    </row>
    <row r="2228" spans="1:14" x14ac:dyDescent="0.3">
      <c r="A2228" t="s">
        <v>4506</v>
      </c>
      <c r="B2228" t="s">
        <v>1618</v>
      </c>
      <c r="C2228" t="s">
        <v>6288</v>
      </c>
      <c r="D2228" t="s">
        <v>6313</v>
      </c>
      <c r="E2228" t="str">
        <f t="shared" si="170"/>
        <v>South Korea</v>
      </c>
      <c r="F2228" s="1">
        <f t="shared" si="171"/>
        <v>70</v>
      </c>
      <c r="G2228">
        <v>0.4</v>
      </c>
      <c r="H2228" s="1">
        <f t="shared" si="172"/>
        <v>42</v>
      </c>
      <c r="I2228" s="3">
        <v>45894</v>
      </c>
      <c r="J2228" s="3" t="str">
        <f t="shared" si="173"/>
        <v>Mon</v>
      </c>
      <c r="K2228" s="2">
        <v>0.40972222222222221</v>
      </c>
      <c r="L2228">
        <f t="shared" si="174"/>
        <v>9</v>
      </c>
      <c r="M2228" t="str">
        <f>_xlfn.XLOOKUP(B2228,Email_Data!A:A,Email_Data!C:C,"Organic",0)</f>
        <v>Organic</v>
      </c>
      <c r="N2228" t="str">
        <f>_xlfn.XLOOKUP(Table1[[#This Row],[Filmmaker_ID]],Email_Data!$A:$A,Email_Data!$G:$G,"Not Found")</f>
        <v>Not Found</v>
      </c>
    </row>
    <row r="2229" spans="1:14" x14ac:dyDescent="0.3">
      <c r="A2229" t="s">
        <v>4507</v>
      </c>
      <c r="B2229" t="s">
        <v>91</v>
      </c>
      <c r="C2229" t="s">
        <v>6291</v>
      </c>
      <c r="D2229" t="s">
        <v>6303</v>
      </c>
      <c r="E2229" t="str">
        <f t="shared" si="170"/>
        <v>Canada</v>
      </c>
      <c r="F2229" s="1">
        <f t="shared" si="171"/>
        <v>50</v>
      </c>
      <c r="G2229">
        <v>0</v>
      </c>
      <c r="H2229" s="1">
        <f t="shared" si="172"/>
        <v>50</v>
      </c>
      <c r="I2229" s="3">
        <v>45873</v>
      </c>
      <c r="J2229" s="3" t="str">
        <f t="shared" si="173"/>
        <v>Mon</v>
      </c>
      <c r="K2229" s="2">
        <v>0.63888888888888884</v>
      </c>
      <c r="L2229">
        <f t="shared" si="174"/>
        <v>15</v>
      </c>
      <c r="M2229">
        <f>_xlfn.XLOOKUP(B2229,Email_Data!A:A,Email_Data!C:C,"Organic",0)</f>
        <v>0</v>
      </c>
      <c r="N2229">
        <f>_xlfn.XLOOKUP(Table1[[#This Row],[Filmmaker_ID]],Email_Data!$A:$A,Email_Data!$G:$G,"Not Found")</f>
        <v>8</v>
      </c>
    </row>
    <row r="2230" spans="1:14" x14ac:dyDescent="0.3">
      <c r="A2230" t="s">
        <v>4508</v>
      </c>
      <c r="B2230" t="s">
        <v>1619</v>
      </c>
      <c r="C2230" t="s">
        <v>6288</v>
      </c>
      <c r="D2230" t="s">
        <v>6313</v>
      </c>
      <c r="E2230" t="str">
        <f t="shared" si="170"/>
        <v>South Korea</v>
      </c>
      <c r="F2230" s="1">
        <f t="shared" si="171"/>
        <v>70</v>
      </c>
      <c r="G2230">
        <v>0.3</v>
      </c>
      <c r="H2230" s="1">
        <f t="shared" si="172"/>
        <v>49</v>
      </c>
      <c r="I2230" s="3">
        <v>45839</v>
      </c>
      <c r="J2230" s="3" t="str">
        <f t="shared" si="173"/>
        <v>Tue</v>
      </c>
      <c r="K2230" s="2">
        <v>0.60486111111111107</v>
      </c>
      <c r="L2230">
        <f t="shared" si="174"/>
        <v>14</v>
      </c>
      <c r="M2230">
        <f>_xlfn.XLOOKUP(B2230,Email_Data!A:A,Email_Data!C:C,"Organic",0)</f>
        <v>0</v>
      </c>
      <c r="N2230">
        <f>_xlfn.XLOOKUP(Table1[[#This Row],[Filmmaker_ID]],Email_Data!$A:$A,Email_Data!$G:$G,"Not Found")</f>
        <v>7</v>
      </c>
    </row>
    <row r="2231" spans="1:14" x14ac:dyDescent="0.3">
      <c r="A2231" t="s">
        <v>4509</v>
      </c>
      <c r="B2231" t="s">
        <v>1620</v>
      </c>
      <c r="C2231" t="s">
        <v>6282</v>
      </c>
      <c r="D2231" t="s">
        <v>6311</v>
      </c>
      <c r="E2231" t="str">
        <f t="shared" si="170"/>
        <v>Mexico</v>
      </c>
      <c r="F2231" s="1">
        <f t="shared" si="171"/>
        <v>70</v>
      </c>
      <c r="G2231">
        <v>0</v>
      </c>
      <c r="H2231" s="1">
        <f t="shared" si="172"/>
        <v>70</v>
      </c>
      <c r="I2231" s="3">
        <v>45839</v>
      </c>
      <c r="J2231" s="3" t="str">
        <f t="shared" si="173"/>
        <v>Tue</v>
      </c>
      <c r="K2231" s="2">
        <v>0.63958333333333328</v>
      </c>
      <c r="L2231">
        <f t="shared" si="174"/>
        <v>15</v>
      </c>
      <c r="M2231">
        <f>_xlfn.XLOOKUP(B2231,Email_Data!A:A,Email_Data!C:C,"Organic",0)</f>
        <v>0</v>
      </c>
      <c r="N2231">
        <f>_xlfn.XLOOKUP(Table1[[#This Row],[Filmmaker_ID]],Email_Data!$A:$A,Email_Data!$G:$G,"Not Found")</f>
        <v>16</v>
      </c>
    </row>
    <row r="2232" spans="1:14" x14ac:dyDescent="0.3">
      <c r="A2232" t="s">
        <v>4510</v>
      </c>
      <c r="B2232" t="s">
        <v>831</v>
      </c>
      <c r="C2232" t="s">
        <v>6283</v>
      </c>
      <c r="D2232" t="s">
        <v>6305</v>
      </c>
      <c r="E2232" t="str">
        <f t="shared" si="170"/>
        <v>Australia</v>
      </c>
      <c r="F2232" s="1">
        <f t="shared" si="171"/>
        <v>80</v>
      </c>
      <c r="G2232">
        <v>0.2</v>
      </c>
      <c r="H2232" s="1">
        <f t="shared" si="172"/>
        <v>64</v>
      </c>
      <c r="I2232" s="3">
        <v>45848</v>
      </c>
      <c r="J2232" s="3" t="str">
        <f t="shared" si="173"/>
        <v>Thu</v>
      </c>
      <c r="K2232" s="2">
        <v>0.61388888888888893</v>
      </c>
      <c r="L2232">
        <f t="shared" si="174"/>
        <v>14</v>
      </c>
      <c r="M2232">
        <f>_xlfn.XLOOKUP(B2232,Email_Data!A:A,Email_Data!C:C,"Organic",0)</f>
        <v>0</v>
      </c>
      <c r="N2232">
        <f>_xlfn.XLOOKUP(Table1[[#This Row],[Filmmaker_ID]],Email_Data!$A:$A,Email_Data!$G:$G,"Not Found")</f>
        <v>13</v>
      </c>
    </row>
    <row r="2233" spans="1:14" x14ac:dyDescent="0.3">
      <c r="A2233" t="s">
        <v>4511</v>
      </c>
      <c r="B2233" t="s">
        <v>446</v>
      </c>
      <c r="C2233" t="s">
        <v>6285</v>
      </c>
      <c r="D2233" t="s">
        <v>6315</v>
      </c>
      <c r="E2233" t="str">
        <f t="shared" si="170"/>
        <v>Nigeria</v>
      </c>
      <c r="F2233" s="1">
        <f t="shared" si="171"/>
        <v>50</v>
      </c>
      <c r="G2233">
        <v>0.2</v>
      </c>
      <c r="H2233" s="1">
        <f t="shared" si="172"/>
        <v>40</v>
      </c>
      <c r="I2233" s="3">
        <v>45845</v>
      </c>
      <c r="J2233" s="3" t="str">
        <f t="shared" si="173"/>
        <v>Mon</v>
      </c>
      <c r="K2233" s="2">
        <v>0.52638888888888891</v>
      </c>
      <c r="L2233">
        <f t="shared" si="174"/>
        <v>12</v>
      </c>
      <c r="M2233">
        <f>_xlfn.XLOOKUP(B2233,Email_Data!A:A,Email_Data!C:C,"Organic",0)</f>
        <v>0</v>
      </c>
      <c r="N2233">
        <f>_xlfn.XLOOKUP(Table1[[#This Row],[Filmmaker_ID]],Email_Data!$A:$A,Email_Data!$G:$G,"Not Found")</f>
        <v>7</v>
      </c>
    </row>
    <row r="2234" spans="1:14" x14ac:dyDescent="0.3">
      <c r="A2234" t="s">
        <v>4512</v>
      </c>
      <c r="B2234" t="s">
        <v>1053</v>
      </c>
      <c r="C2234" t="s">
        <v>6286</v>
      </c>
      <c r="D2234" t="s">
        <v>6297</v>
      </c>
      <c r="E2234" t="str">
        <f t="shared" si="170"/>
        <v>India</v>
      </c>
      <c r="F2234" s="1">
        <f t="shared" si="171"/>
        <v>50</v>
      </c>
      <c r="G2234">
        <v>0.3</v>
      </c>
      <c r="H2234" s="1">
        <f t="shared" si="172"/>
        <v>35</v>
      </c>
      <c r="I2234" s="3">
        <v>45864</v>
      </c>
      <c r="J2234" s="3" t="str">
        <f t="shared" si="173"/>
        <v>Sat</v>
      </c>
      <c r="K2234" s="2">
        <v>0.39027777777777778</v>
      </c>
      <c r="L2234">
        <f t="shared" si="174"/>
        <v>9</v>
      </c>
      <c r="M2234" t="str">
        <f>_xlfn.XLOOKUP(B2234,Email_Data!A:A,Email_Data!C:C,"Organic",0)</f>
        <v>Organic</v>
      </c>
      <c r="N2234" t="str">
        <f>_xlfn.XLOOKUP(Table1[[#This Row],[Filmmaker_ID]],Email_Data!$A:$A,Email_Data!$G:$G,"Not Found")</f>
        <v>Not Found</v>
      </c>
    </row>
    <row r="2235" spans="1:14" x14ac:dyDescent="0.3">
      <c r="A2235" t="s">
        <v>4513</v>
      </c>
      <c r="B2235" t="s">
        <v>228</v>
      </c>
      <c r="C2235" t="s">
        <v>6290</v>
      </c>
      <c r="D2235" t="s">
        <v>6299</v>
      </c>
      <c r="E2235" t="str">
        <f t="shared" si="170"/>
        <v>United Kingdom</v>
      </c>
      <c r="F2235" s="1">
        <f t="shared" si="171"/>
        <v>50</v>
      </c>
      <c r="G2235">
        <v>0.4</v>
      </c>
      <c r="H2235" s="1">
        <f t="shared" si="172"/>
        <v>30</v>
      </c>
      <c r="I2235" s="3">
        <v>45849</v>
      </c>
      <c r="J2235" s="3" t="str">
        <f t="shared" si="173"/>
        <v>Fri</v>
      </c>
      <c r="K2235" s="2">
        <v>0.69444444444444442</v>
      </c>
      <c r="L2235">
        <f t="shared" si="174"/>
        <v>16</v>
      </c>
      <c r="M2235" t="str">
        <f>_xlfn.XLOOKUP(B2235,Email_Data!A:A,Email_Data!C:C,"Organic",0)</f>
        <v>Organic</v>
      </c>
      <c r="N2235" t="str">
        <f>_xlfn.XLOOKUP(Table1[[#This Row],[Filmmaker_ID]],Email_Data!$A:$A,Email_Data!$G:$G,"Not Found")</f>
        <v>Not Found</v>
      </c>
    </row>
    <row r="2236" spans="1:14" x14ac:dyDescent="0.3">
      <c r="A2236" t="s">
        <v>4514</v>
      </c>
      <c r="B2236" t="s">
        <v>1577</v>
      </c>
      <c r="C2236" t="s">
        <v>6289</v>
      </c>
      <c r="D2236" t="s">
        <v>6297</v>
      </c>
      <c r="E2236" t="str">
        <f t="shared" si="170"/>
        <v>India</v>
      </c>
      <c r="F2236" s="1">
        <f t="shared" si="171"/>
        <v>50</v>
      </c>
      <c r="G2236">
        <v>0.3</v>
      </c>
      <c r="H2236" s="1">
        <f t="shared" si="172"/>
        <v>35</v>
      </c>
      <c r="I2236" s="3">
        <v>45888</v>
      </c>
      <c r="J2236" s="3" t="str">
        <f t="shared" si="173"/>
        <v>Tue</v>
      </c>
      <c r="K2236" s="2">
        <v>0.59027777777777779</v>
      </c>
      <c r="L2236">
        <f t="shared" si="174"/>
        <v>14</v>
      </c>
      <c r="M2236" t="str">
        <f>_xlfn.XLOOKUP(B2236,Email_Data!A:A,Email_Data!C:C,"Organic",0)</f>
        <v>Organic</v>
      </c>
      <c r="N2236" t="str">
        <f>_xlfn.XLOOKUP(Table1[[#This Row],[Filmmaker_ID]],Email_Data!$A:$A,Email_Data!$G:$G,"Not Found")</f>
        <v>Not Found</v>
      </c>
    </row>
    <row r="2237" spans="1:14" x14ac:dyDescent="0.3">
      <c r="A2237" t="s">
        <v>4515</v>
      </c>
      <c r="B2237" t="s">
        <v>1621</v>
      </c>
      <c r="C2237" t="s">
        <v>6287</v>
      </c>
      <c r="D2237" t="s">
        <v>6305</v>
      </c>
      <c r="E2237" t="str">
        <f t="shared" si="170"/>
        <v>Australia</v>
      </c>
      <c r="F2237" s="1">
        <f t="shared" si="171"/>
        <v>50</v>
      </c>
      <c r="G2237">
        <v>0.3</v>
      </c>
      <c r="H2237" s="1">
        <f t="shared" si="172"/>
        <v>35</v>
      </c>
      <c r="I2237" s="3">
        <v>45870</v>
      </c>
      <c r="J2237" s="3" t="str">
        <f t="shared" si="173"/>
        <v>Fri</v>
      </c>
      <c r="K2237" s="2">
        <v>0.59375</v>
      </c>
      <c r="L2237">
        <f t="shared" si="174"/>
        <v>14</v>
      </c>
      <c r="M2237">
        <f>_xlfn.XLOOKUP(B2237,Email_Data!A:A,Email_Data!C:C,"Organic",0)</f>
        <v>0</v>
      </c>
      <c r="N2237">
        <f>_xlfn.XLOOKUP(Table1[[#This Row],[Filmmaker_ID]],Email_Data!$A:$A,Email_Data!$G:$G,"Not Found")</f>
        <v>11</v>
      </c>
    </row>
    <row r="2238" spans="1:14" x14ac:dyDescent="0.3">
      <c r="A2238" t="s">
        <v>4516</v>
      </c>
      <c r="B2238" t="s">
        <v>1622</v>
      </c>
      <c r="C2238" t="s">
        <v>6287</v>
      </c>
      <c r="D2238" t="s">
        <v>6317</v>
      </c>
      <c r="E2238" t="str">
        <f t="shared" si="170"/>
        <v>Others</v>
      </c>
      <c r="F2238" s="1">
        <f t="shared" si="171"/>
        <v>50</v>
      </c>
      <c r="G2238">
        <v>0</v>
      </c>
      <c r="H2238" s="1">
        <f t="shared" si="172"/>
        <v>50</v>
      </c>
      <c r="I2238" s="3">
        <v>45852</v>
      </c>
      <c r="J2238" s="3" t="str">
        <f t="shared" si="173"/>
        <v>Mon</v>
      </c>
      <c r="K2238" s="2">
        <v>0.7</v>
      </c>
      <c r="L2238">
        <f t="shared" si="174"/>
        <v>16</v>
      </c>
      <c r="M2238">
        <f>_xlfn.XLOOKUP(B2238,Email_Data!A:A,Email_Data!C:C,"Organic",0)</f>
        <v>0</v>
      </c>
      <c r="N2238">
        <f>_xlfn.XLOOKUP(Table1[[#This Row],[Filmmaker_ID]],Email_Data!$A:$A,Email_Data!$G:$G,"Not Found")</f>
        <v>17</v>
      </c>
    </row>
    <row r="2239" spans="1:14" x14ac:dyDescent="0.3">
      <c r="A2239" t="s">
        <v>4517</v>
      </c>
      <c r="B2239" t="s">
        <v>1623</v>
      </c>
      <c r="C2239" t="s">
        <v>6282</v>
      </c>
      <c r="D2239" t="s">
        <v>6297</v>
      </c>
      <c r="E2239" t="str">
        <f t="shared" si="170"/>
        <v>India</v>
      </c>
      <c r="F2239" s="1">
        <f t="shared" si="171"/>
        <v>70</v>
      </c>
      <c r="G2239">
        <v>0.3</v>
      </c>
      <c r="H2239" s="1">
        <f t="shared" si="172"/>
        <v>49</v>
      </c>
      <c r="I2239" s="3">
        <v>45894</v>
      </c>
      <c r="J2239" s="3" t="str">
        <f t="shared" si="173"/>
        <v>Mon</v>
      </c>
      <c r="K2239" s="2">
        <v>0.63263888888888886</v>
      </c>
      <c r="L2239">
        <f t="shared" si="174"/>
        <v>15</v>
      </c>
      <c r="M2239">
        <f>_xlfn.XLOOKUP(B2239,Email_Data!A:A,Email_Data!C:C,"Organic",0)</f>
        <v>0</v>
      </c>
      <c r="N2239">
        <f>_xlfn.XLOOKUP(Table1[[#This Row],[Filmmaker_ID]],Email_Data!$A:$A,Email_Data!$G:$G,"Not Found")</f>
        <v>7</v>
      </c>
    </row>
    <row r="2240" spans="1:14" x14ac:dyDescent="0.3">
      <c r="A2240" t="s">
        <v>4518</v>
      </c>
      <c r="B2240" t="s">
        <v>1624</v>
      </c>
      <c r="C2240" t="s">
        <v>6289</v>
      </c>
      <c r="D2240" t="s">
        <v>6301</v>
      </c>
      <c r="E2240" t="str">
        <f t="shared" si="170"/>
        <v>Germany</v>
      </c>
      <c r="F2240" s="1">
        <f t="shared" si="171"/>
        <v>50</v>
      </c>
      <c r="G2240">
        <v>0</v>
      </c>
      <c r="H2240" s="1">
        <f t="shared" si="172"/>
        <v>50</v>
      </c>
      <c r="I2240" s="3">
        <v>45886</v>
      </c>
      <c r="J2240" s="3" t="str">
        <f t="shared" si="173"/>
        <v>Sun</v>
      </c>
      <c r="K2240" s="2">
        <v>0.43888888888888888</v>
      </c>
      <c r="L2240">
        <f t="shared" si="174"/>
        <v>10</v>
      </c>
      <c r="M2240">
        <f>_xlfn.XLOOKUP(B2240,Email_Data!A:A,Email_Data!C:C,"Organic",0)</f>
        <v>0</v>
      </c>
      <c r="N2240">
        <f>_xlfn.XLOOKUP(Table1[[#This Row],[Filmmaker_ID]],Email_Data!$A:$A,Email_Data!$G:$G,"Not Found")</f>
        <v>10</v>
      </c>
    </row>
    <row r="2241" spans="1:14" x14ac:dyDescent="0.3">
      <c r="A2241" t="s">
        <v>4519</v>
      </c>
      <c r="B2241" t="s">
        <v>493</v>
      </c>
      <c r="C2241" t="s">
        <v>6283</v>
      </c>
      <c r="D2241" t="s">
        <v>6297</v>
      </c>
      <c r="E2241" t="str">
        <f t="shared" si="170"/>
        <v>India</v>
      </c>
      <c r="F2241" s="1">
        <f t="shared" si="171"/>
        <v>80</v>
      </c>
      <c r="G2241">
        <v>0</v>
      </c>
      <c r="H2241" s="1">
        <f t="shared" si="172"/>
        <v>80</v>
      </c>
      <c r="I2241" s="3">
        <v>45885</v>
      </c>
      <c r="J2241" s="3" t="str">
        <f t="shared" si="173"/>
        <v>Sat</v>
      </c>
      <c r="K2241" s="2">
        <v>0.54374999999999996</v>
      </c>
      <c r="L2241">
        <f t="shared" si="174"/>
        <v>13</v>
      </c>
      <c r="M2241">
        <f>_xlfn.XLOOKUP(B2241,Email_Data!A:A,Email_Data!C:C,"Organic",0)</f>
        <v>1</v>
      </c>
      <c r="N2241">
        <f>_xlfn.XLOOKUP(Table1[[#This Row],[Filmmaker_ID]],Email_Data!$A:$A,Email_Data!$G:$G,"Not Found")</f>
        <v>7</v>
      </c>
    </row>
    <row r="2242" spans="1:14" x14ac:dyDescent="0.3">
      <c r="A2242" t="s">
        <v>4520</v>
      </c>
      <c r="B2242" t="s">
        <v>703</v>
      </c>
      <c r="C2242" t="s">
        <v>6287</v>
      </c>
      <c r="D2242" t="s">
        <v>6299</v>
      </c>
      <c r="E2242" t="str">
        <f t="shared" ref="E2242:E2305" si="175">VLOOKUP(D2242,CODECHECK,2,FALSE)</f>
        <v>United Kingdom</v>
      </c>
      <c r="F2242" s="1">
        <f t="shared" ref="F2242:F2305" si="176">VLOOKUP(C2242,Pricelist,2,FALSE)</f>
        <v>50</v>
      </c>
      <c r="G2242">
        <v>0.3</v>
      </c>
      <c r="H2242" s="1">
        <f t="shared" ref="H2242:H2305" si="177">F2242-(G2242*F2242)</f>
        <v>35</v>
      </c>
      <c r="I2242" s="3">
        <v>45847</v>
      </c>
      <c r="J2242" s="3" t="str">
        <f t="shared" ref="J2242:J2305" si="178">TEXT(I2242,"ddd")</f>
        <v>Wed</v>
      </c>
      <c r="K2242" s="2">
        <v>0.56111111111111112</v>
      </c>
      <c r="L2242">
        <f t="shared" ref="L2242:L2305" si="179">HOUR(K2242)</f>
        <v>13</v>
      </c>
      <c r="M2242">
        <f>_xlfn.XLOOKUP(B2242,Email_Data!A:A,Email_Data!C:C,"Organic",0)</f>
        <v>1</v>
      </c>
      <c r="N2242">
        <f>_xlfn.XLOOKUP(Table1[[#This Row],[Filmmaker_ID]],Email_Data!$A:$A,Email_Data!$G:$G,"Not Found")</f>
        <v>11</v>
      </c>
    </row>
    <row r="2243" spans="1:14" x14ac:dyDescent="0.3">
      <c r="A2243" t="s">
        <v>4521</v>
      </c>
      <c r="B2243" t="s">
        <v>1625</v>
      </c>
      <c r="C2243" t="s">
        <v>6290</v>
      </c>
      <c r="D2243" t="s">
        <v>6295</v>
      </c>
      <c r="E2243" t="str">
        <f t="shared" si="175"/>
        <v>United States</v>
      </c>
      <c r="F2243" s="1">
        <f t="shared" si="176"/>
        <v>50</v>
      </c>
      <c r="G2243">
        <v>0.2</v>
      </c>
      <c r="H2243" s="1">
        <f t="shared" si="177"/>
        <v>40</v>
      </c>
      <c r="I2243" s="3">
        <v>45894</v>
      </c>
      <c r="J2243" s="3" t="str">
        <f t="shared" si="178"/>
        <v>Mon</v>
      </c>
      <c r="K2243" s="2">
        <v>0.66874999999999996</v>
      </c>
      <c r="L2243">
        <f t="shared" si="179"/>
        <v>16</v>
      </c>
      <c r="M2243">
        <f>_xlfn.XLOOKUP(B2243,Email_Data!A:A,Email_Data!C:C,"Organic",0)</f>
        <v>0</v>
      </c>
      <c r="N2243">
        <f>_xlfn.XLOOKUP(Table1[[#This Row],[Filmmaker_ID]],Email_Data!$A:$A,Email_Data!$G:$G,"Not Found")</f>
        <v>15</v>
      </c>
    </row>
    <row r="2244" spans="1:14" x14ac:dyDescent="0.3">
      <c r="A2244" t="s">
        <v>4522</v>
      </c>
      <c r="B2244" t="s">
        <v>395</v>
      </c>
      <c r="C2244" t="s">
        <v>6282</v>
      </c>
      <c r="D2244" t="s">
        <v>6317</v>
      </c>
      <c r="E2244" t="str">
        <f t="shared" si="175"/>
        <v>Others</v>
      </c>
      <c r="F2244" s="1">
        <f t="shared" si="176"/>
        <v>70</v>
      </c>
      <c r="G2244">
        <v>0.4</v>
      </c>
      <c r="H2244" s="1">
        <f t="shared" si="177"/>
        <v>42</v>
      </c>
      <c r="I2244" s="3">
        <v>45897</v>
      </c>
      <c r="J2244" s="3" t="str">
        <f t="shared" si="178"/>
        <v>Thu</v>
      </c>
      <c r="K2244" s="2">
        <v>0.5708333333333333</v>
      </c>
      <c r="L2244">
        <f t="shared" si="179"/>
        <v>13</v>
      </c>
      <c r="M2244" t="str">
        <f>_xlfn.XLOOKUP(B2244,Email_Data!A:A,Email_Data!C:C,"Organic",0)</f>
        <v>Organic</v>
      </c>
      <c r="N2244" t="str">
        <f>_xlfn.XLOOKUP(Table1[[#This Row],[Filmmaker_ID]],Email_Data!$A:$A,Email_Data!$G:$G,"Not Found")</f>
        <v>Not Found</v>
      </c>
    </row>
    <row r="2245" spans="1:14" x14ac:dyDescent="0.3">
      <c r="A2245" t="s">
        <v>4523</v>
      </c>
      <c r="B2245" t="s">
        <v>401</v>
      </c>
      <c r="C2245" t="s">
        <v>6290</v>
      </c>
      <c r="D2245" t="s">
        <v>6299</v>
      </c>
      <c r="E2245" t="str">
        <f t="shared" si="175"/>
        <v>United Kingdom</v>
      </c>
      <c r="F2245" s="1">
        <f t="shared" si="176"/>
        <v>50</v>
      </c>
      <c r="G2245">
        <v>0.4</v>
      </c>
      <c r="H2245" s="1">
        <f t="shared" si="177"/>
        <v>30</v>
      </c>
      <c r="I2245" s="3">
        <v>45863</v>
      </c>
      <c r="J2245" s="3" t="str">
        <f t="shared" si="178"/>
        <v>Fri</v>
      </c>
      <c r="K2245" s="2">
        <v>0.54583333333333328</v>
      </c>
      <c r="L2245">
        <f t="shared" si="179"/>
        <v>13</v>
      </c>
      <c r="M2245" t="str">
        <f>_xlfn.XLOOKUP(B2245,Email_Data!A:A,Email_Data!C:C,"Organic",0)</f>
        <v>Organic</v>
      </c>
      <c r="N2245" t="str">
        <f>_xlfn.XLOOKUP(Table1[[#This Row],[Filmmaker_ID]],Email_Data!$A:$A,Email_Data!$G:$G,"Not Found")</f>
        <v>Not Found</v>
      </c>
    </row>
    <row r="2246" spans="1:14" x14ac:dyDescent="0.3">
      <c r="A2246" t="s">
        <v>4524</v>
      </c>
      <c r="B2246" t="s">
        <v>1277</v>
      </c>
      <c r="C2246" t="s">
        <v>6292</v>
      </c>
      <c r="D2246" t="s">
        <v>6317</v>
      </c>
      <c r="E2246" t="str">
        <f t="shared" si="175"/>
        <v>Others</v>
      </c>
      <c r="F2246" s="1">
        <f t="shared" si="176"/>
        <v>80</v>
      </c>
      <c r="G2246">
        <v>0.3</v>
      </c>
      <c r="H2246" s="1">
        <f t="shared" si="177"/>
        <v>56</v>
      </c>
      <c r="I2246" s="3">
        <v>45867</v>
      </c>
      <c r="J2246" s="3" t="str">
        <f t="shared" si="178"/>
        <v>Tue</v>
      </c>
      <c r="K2246" s="2">
        <v>0.65277777777777779</v>
      </c>
      <c r="L2246">
        <f t="shared" si="179"/>
        <v>15</v>
      </c>
      <c r="M2246" t="str">
        <f>_xlfn.XLOOKUP(B2246,Email_Data!A:A,Email_Data!C:C,"Organic",0)</f>
        <v>Organic</v>
      </c>
      <c r="N2246" t="str">
        <f>_xlfn.XLOOKUP(Table1[[#This Row],[Filmmaker_ID]],Email_Data!$A:$A,Email_Data!$G:$G,"Not Found")</f>
        <v>Not Found</v>
      </c>
    </row>
    <row r="2247" spans="1:14" x14ac:dyDescent="0.3">
      <c r="A2247" t="s">
        <v>4525</v>
      </c>
      <c r="B2247" t="s">
        <v>1626</v>
      </c>
      <c r="C2247" t="s">
        <v>6290</v>
      </c>
      <c r="D2247" t="s">
        <v>6305</v>
      </c>
      <c r="E2247" t="str">
        <f t="shared" si="175"/>
        <v>Australia</v>
      </c>
      <c r="F2247" s="1">
        <f t="shared" si="176"/>
        <v>50</v>
      </c>
      <c r="G2247">
        <v>0.3</v>
      </c>
      <c r="H2247" s="1">
        <f t="shared" si="177"/>
        <v>35</v>
      </c>
      <c r="I2247" s="3">
        <v>45872</v>
      </c>
      <c r="J2247" s="3" t="str">
        <f t="shared" si="178"/>
        <v>Sun</v>
      </c>
      <c r="K2247" s="2">
        <v>0.59166666666666667</v>
      </c>
      <c r="L2247">
        <f t="shared" si="179"/>
        <v>14</v>
      </c>
      <c r="M2247" t="str">
        <f>_xlfn.XLOOKUP(B2247,Email_Data!A:A,Email_Data!C:C,"Organic",0)</f>
        <v>Organic</v>
      </c>
      <c r="N2247" t="str">
        <f>_xlfn.XLOOKUP(Table1[[#This Row],[Filmmaker_ID]],Email_Data!$A:$A,Email_Data!$G:$G,"Not Found")</f>
        <v>Not Found</v>
      </c>
    </row>
    <row r="2248" spans="1:14" x14ac:dyDescent="0.3">
      <c r="A2248" t="s">
        <v>4526</v>
      </c>
      <c r="B2248" t="s">
        <v>594</v>
      </c>
      <c r="C2248" t="s">
        <v>6286</v>
      </c>
      <c r="D2248" t="s">
        <v>6297</v>
      </c>
      <c r="E2248" t="str">
        <f t="shared" si="175"/>
        <v>India</v>
      </c>
      <c r="F2248" s="1">
        <f t="shared" si="176"/>
        <v>50</v>
      </c>
      <c r="G2248">
        <v>0</v>
      </c>
      <c r="H2248" s="1">
        <f t="shared" si="177"/>
        <v>50</v>
      </c>
      <c r="I2248" s="3">
        <v>45897</v>
      </c>
      <c r="J2248" s="3" t="str">
        <f t="shared" si="178"/>
        <v>Thu</v>
      </c>
      <c r="K2248" s="2">
        <v>0.51736111111111116</v>
      </c>
      <c r="L2248">
        <f t="shared" si="179"/>
        <v>12</v>
      </c>
      <c r="M2248">
        <f>_xlfn.XLOOKUP(B2248,Email_Data!A:A,Email_Data!C:C,"Organic",0)</f>
        <v>0</v>
      </c>
      <c r="N2248">
        <f>_xlfn.XLOOKUP(Table1[[#This Row],[Filmmaker_ID]],Email_Data!$A:$A,Email_Data!$G:$G,"Not Found")</f>
        <v>11</v>
      </c>
    </row>
    <row r="2249" spans="1:14" x14ac:dyDescent="0.3">
      <c r="A2249" t="s">
        <v>4527</v>
      </c>
      <c r="B2249" t="s">
        <v>1112</v>
      </c>
      <c r="C2249" t="s">
        <v>6286</v>
      </c>
      <c r="D2249" t="s">
        <v>6295</v>
      </c>
      <c r="E2249" t="str">
        <f t="shared" si="175"/>
        <v>United States</v>
      </c>
      <c r="F2249" s="1">
        <f t="shared" si="176"/>
        <v>50</v>
      </c>
      <c r="G2249">
        <v>0.3</v>
      </c>
      <c r="H2249" s="1">
        <f t="shared" si="177"/>
        <v>35</v>
      </c>
      <c r="I2249" s="3">
        <v>45873</v>
      </c>
      <c r="J2249" s="3" t="str">
        <f t="shared" si="178"/>
        <v>Mon</v>
      </c>
      <c r="K2249" s="2">
        <v>0.70416666666666672</v>
      </c>
      <c r="L2249">
        <f t="shared" si="179"/>
        <v>16</v>
      </c>
      <c r="M2249" t="str">
        <f>_xlfn.XLOOKUP(B2249,Email_Data!A:A,Email_Data!C:C,"Organic",0)</f>
        <v>Organic</v>
      </c>
      <c r="N2249" t="str">
        <f>_xlfn.XLOOKUP(Table1[[#This Row],[Filmmaker_ID]],Email_Data!$A:$A,Email_Data!$G:$G,"Not Found")</f>
        <v>Not Found</v>
      </c>
    </row>
    <row r="2250" spans="1:14" x14ac:dyDescent="0.3">
      <c r="A2250" t="s">
        <v>4528</v>
      </c>
      <c r="B2250" t="s">
        <v>1620</v>
      </c>
      <c r="C2250" t="s">
        <v>6281</v>
      </c>
      <c r="D2250" t="s">
        <v>6299</v>
      </c>
      <c r="E2250" t="str">
        <f t="shared" si="175"/>
        <v>United Kingdom</v>
      </c>
      <c r="F2250" s="1">
        <f t="shared" si="176"/>
        <v>70</v>
      </c>
      <c r="G2250">
        <v>0</v>
      </c>
      <c r="H2250" s="1">
        <f t="shared" si="177"/>
        <v>70</v>
      </c>
      <c r="I2250" s="3">
        <v>45897</v>
      </c>
      <c r="J2250" s="3" t="str">
        <f t="shared" si="178"/>
        <v>Thu</v>
      </c>
      <c r="K2250" s="2">
        <v>0.47708333333333336</v>
      </c>
      <c r="L2250">
        <f t="shared" si="179"/>
        <v>11</v>
      </c>
      <c r="M2250">
        <f>_xlfn.XLOOKUP(B2250,Email_Data!A:A,Email_Data!C:C,"Organic",0)</f>
        <v>0</v>
      </c>
      <c r="N2250">
        <f>_xlfn.XLOOKUP(Table1[[#This Row],[Filmmaker_ID]],Email_Data!$A:$A,Email_Data!$G:$G,"Not Found")</f>
        <v>16</v>
      </c>
    </row>
    <row r="2251" spans="1:14" x14ac:dyDescent="0.3">
      <c r="A2251" t="s">
        <v>4529</v>
      </c>
      <c r="B2251" t="s">
        <v>260</v>
      </c>
      <c r="C2251" t="s">
        <v>6289</v>
      </c>
      <c r="D2251" t="s">
        <v>6309</v>
      </c>
      <c r="E2251" t="str">
        <f t="shared" si="175"/>
        <v>France</v>
      </c>
      <c r="F2251" s="1">
        <f t="shared" si="176"/>
        <v>50</v>
      </c>
      <c r="G2251">
        <v>0.2</v>
      </c>
      <c r="H2251" s="1">
        <f t="shared" si="177"/>
        <v>40</v>
      </c>
      <c r="I2251" s="3">
        <v>45856</v>
      </c>
      <c r="J2251" s="3" t="str">
        <f t="shared" si="178"/>
        <v>Fri</v>
      </c>
      <c r="K2251" s="2">
        <v>0.49236111111111114</v>
      </c>
      <c r="L2251">
        <f t="shared" si="179"/>
        <v>11</v>
      </c>
      <c r="M2251">
        <f>_xlfn.XLOOKUP(B2251,Email_Data!A:A,Email_Data!C:C,"Organic",0)</f>
        <v>1</v>
      </c>
      <c r="N2251">
        <f>_xlfn.XLOOKUP(Table1[[#This Row],[Filmmaker_ID]],Email_Data!$A:$A,Email_Data!$G:$G,"Not Found")</f>
        <v>7</v>
      </c>
    </row>
    <row r="2252" spans="1:14" x14ac:dyDescent="0.3">
      <c r="A2252" t="s">
        <v>4530</v>
      </c>
      <c r="B2252" t="s">
        <v>1627</v>
      </c>
      <c r="C2252" t="s">
        <v>6286</v>
      </c>
      <c r="D2252" t="s">
        <v>6297</v>
      </c>
      <c r="E2252" t="str">
        <f t="shared" si="175"/>
        <v>India</v>
      </c>
      <c r="F2252" s="1">
        <f t="shared" si="176"/>
        <v>50</v>
      </c>
      <c r="G2252">
        <v>0</v>
      </c>
      <c r="H2252" s="1">
        <f t="shared" si="177"/>
        <v>50</v>
      </c>
      <c r="I2252" s="3">
        <v>45841</v>
      </c>
      <c r="J2252" s="3" t="str">
        <f t="shared" si="178"/>
        <v>Thu</v>
      </c>
      <c r="K2252" s="2">
        <v>0.40138888888888891</v>
      </c>
      <c r="L2252">
        <f t="shared" si="179"/>
        <v>9</v>
      </c>
      <c r="M2252">
        <f>_xlfn.XLOOKUP(B2252,Email_Data!A:A,Email_Data!C:C,"Organic",0)</f>
        <v>0</v>
      </c>
      <c r="N2252">
        <f>_xlfn.XLOOKUP(Table1[[#This Row],[Filmmaker_ID]],Email_Data!$A:$A,Email_Data!$G:$G,"Not Found")</f>
        <v>7</v>
      </c>
    </row>
    <row r="2253" spans="1:14" x14ac:dyDescent="0.3">
      <c r="A2253" t="s">
        <v>4531</v>
      </c>
      <c r="B2253" t="s">
        <v>511</v>
      </c>
      <c r="C2253" t="s">
        <v>6281</v>
      </c>
      <c r="D2253" t="s">
        <v>6299</v>
      </c>
      <c r="E2253" t="str">
        <f t="shared" si="175"/>
        <v>United Kingdom</v>
      </c>
      <c r="F2253" s="1">
        <f t="shared" si="176"/>
        <v>70</v>
      </c>
      <c r="G2253">
        <v>0.3</v>
      </c>
      <c r="H2253" s="1">
        <f t="shared" si="177"/>
        <v>49</v>
      </c>
      <c r="I2253" s="3">
        <v>45897</v>
      </c>
      <c r="J2253" s="3" t="str">
        <f t="shared" si="178"/>
        <v>Thu</v>
      </c>
      <c r="K2253" s="2">
        <v>0.60347222222222219</v>
      </c>
      <c r="L2253">
        <f t="shared" si="179"/>
        <v>14</v>
      </c>
      <c r="M2253">
        <f>_xlfn.XLOOKUP(B2253,Email_Data!A:A,Email_Data!C:C,"Organic",0)</f>
        <v>1</v>
      </c>
      <c r="N2253">
        <f>_xlfn.XLOOKUP(Table1[[#This Row],[Filmmaker_ID]],Email_Data!$A:$A,Email_Data!$G:$G,"Not Found")</f>
        <v>12</v>
      </c>
    </row>
    <row r="2254" spans="1:14" x14ac:dyDescent="0.3">
      <c r="A2254" t="s">
        <v>4532</v>
      </c>
      <c r="B2254" t="s">
        <v>1628</v>
      </c>
      <c r="C2254" t="s">
        <v>6289</v>
      </c>
      <c r="D2254" t="s">
        <v>6295</v>
      </c>
      <c r="E2254" t="str">
        <f t="shared" si="175"/>
        <v>United States</v>
      </c>
      <c r="F2254" s="1">
        <f t="shared" si="176"/>
        <v>50</v>
      </c>
      <c r="G2254">
        <v>0.3</v>
      </c>
      <c r="H2254" s="1">
        <f t="shared" si="177"/>
        <v>35</v>
      </c>
      <c r="I2254" s="3">
        <v>45895</v>
      </c>
      <c r="J2254" s="3" t="str">
        <f t="shared" si="178"/>
        <v>Tue</v>
      </c>
      <c r="K2254" s="2">
        <v>0.70486111111111116</v>
      </c>
      <c r="L2254">
        <f t="shared" si="179"/>
        <v>16</v>
      </c>
      <c r="M2254">
        <f>_xlfn.XLOOKUP(B2254,Email_Data!A:A,Email_Data!C:C,"Organic",0)</f>
        <v>1</v>
      </c>
      <c r="N2254">
        <f>_xlfn.XLOOKUP(Table1[[#This Row],[Filmmaker_ID]],Email_Data!$A:$A,Email_Data!$G:$G,"Not Found")</f>
        <v>14</v>
      </c>
    </row>
    <row r="2255" spans="1:14" x14ac:dyDescent="0.3">
      <c r="A2255" t="s">
        <v>4533</v>
      </c>
      <c r="B2255" t="s">
        <v>1629</v>
      </c>
      <c r="C2255" t="s">
        <v>6282</v>
      </c>
      <c r="D2255" t="s">
        <v>6317</v>
      </c>
      <c r="E2255" t="str">
        <f t="shared" si="175"/>
        <v>Others</v>
      </c>
      <c r="F2255" s="1">
        <f t="shared" si="176"/>
        <v>70</v>
      </c>
      <c r="G2255">
        <v>0.4</v>
      </c>
      <c r="H2255" s="1">
        <f t="shared" si="177"/>
        <v>42</v>
      </c>
      <c r="I2255" s="3">
        <v>45857</v>
      </c>
      <c r="J2255" s="3" t="str">
        <f t="shared" si="178"/>
        <v>Sat</v>
      </c>
      <c r="K2255" s="2">
        <v>0.70625000000000004</v>
      </c>
      <c r="L2255">
        <f t="shared" si="179"/>
        <v>16</v>
      </c>
      <c r="M2255">
        <f>_xlfn.XLOOKUP(B2255,Email_Data!A:A,Email_Data!C:C,"Organic",0)</f>
        <v>0</v>
      </c>
      <c r="N2255">
        <f>_xlfn.XLOOKUP(Table1[[#This Row],[Filmmaker_ID]],Email_Data!$A:$A,Email_Data!$G:$G,"Not Found")</f>
        <v>19</v>
      </c>
    </row>
    <row r="2256" spans="1:14" x14ac:dyDescent="0.3">
      <c r="A2256" t="s">
        <v>4534</v>
      </c>
      <c r="B2256" t="s">
        <v>838</v>
      </c>
      <c r="C2256" t="s">
        <v>6289</v>
      </c>
      <c r="D2256" t="s">
        <v>6307</v>
      </c>
      <c r="E2256" t="str">
        <f t="shared" si="175"/>
        <v>Brazil</v>
      </c>
      <c r="F2256" s="1">
        <f t="shared" si="176"/>
        <v>50</v>
      </c>
      <c r="G2256">
        <v>0.2</v>
      </c>
      <c r="H2256" s="1">
        <f t="shared" si="177"/>
        <v>40</v>
      </c>
      <c r="I2256" s="3">
        <v>45845</v>
      </c>
      <c r="J2256" s="3" t="str">
        <f t="shared" si="178"/>
        <v>Mon</v>
      </c>
      <c r="K2256" s="2">
        <v>0.69236111111111109</v>
      </c>
      <c r="L2256">
        <f t="shared" si="179"/>
        <v>16</v>
      </c>
      <c r="M2256">
        <f>_xlfn.XLOOKUP(B2256,Email_Data!A:A,Email_Data!C:C,"Organic",0)</f>
        <v>0</v>
      </c>
      <c r="N2256">
        <f>_xlfn.XLOOKUP(Table1[[#This Row],[Filmmaker_ID]],Email_Data!$A:$A,Email_Data!$G:$G,"Not Found")</f>
        <v>9</v>
      </c>
    </row>
    <row r="2257" spans="1:14" x14ac:dyDescent="0.3">
      <c r="A2257" t="s">
        <v>4535</v>
      </c>
      <c r="B2257" t="s">
        <v>1380</v>
      </c>
      <c r="C2257" t="s">
        <v>6282</v>
      </c>
      <c r="D2257" t="s">
        <v>6297</v>
      </c>
      <c r="E2257" t="str">
        <f t="shared" si="175"/>
        <v>India</v>
      </c>
      <c r="F2257" s="1">
        <f t="shared" si="176"/>
        <v>70</v>
      </c>
      <c r="G2257">
        <v>0.4</v>
      </c>
      <c r="H2257" s="1">
        <f t="shared" si="177"/>
        <v>42</v>
      </c>
      <c r="I2257" s="3">
        <v>45844</v>
      </c>
      <c r="J2257" s="3" t="str">
        <f t="shared" si="178"/>
        <v>Sun</v>
      </c>
      <c r="K2257" s="2">
        <v>0.69305555555555554</v>
      </c>
      <c r="L2257">
        <f t="shared" si="179"/>
        <v>16</v>
      </c>
      <c r="M2257" t="str">
        <f>_xlfn.XLOOKUP(B2257,Email_Data!A:A,Email_Data!C:C,"Organic",0)</f>
        <v>Organic</v>
      </c>
      <c r="N2257" t="str">
        <f>_xlfn.XLOOKUP(Table1[[#This Row],[Filmmaker_ID]],Email_Data!$A:$A,Email_Data!$G:$G,"Not Found")</f>
        <v>Not Found</v>
      </c>
    </row>
    <row r="2258" spans="1:14" x14ac:dyDescent="0.3">
      <c r="A2258" t="s">
        <v>4536</v>
      </c>
      <c r="B2258" t="s">
        <v>723</v>
      </c>
      <c r="C2258" t="s">
        <v>6282</v>
      </c>
      <c r="D2258" t="s">
        <v>6295</v>
      </c>
      <c r="E2258" t="str">
        <f t="shared" si="175"/>
        <v>United States</v>
      </c>
      <c r="F2258" s="1">
        <f t="shared" si="176"/>
        <v>70</v>
      </c>
      <c r="G2258">
        <v>0.3</v>
      </c>
      <c r="H2258" s="1">
        <f t="shared" si="177"/>
        <v>49</v>
      </c>
      <c r="I2258" s="3">
        <v>45860</v>
      </c>
      <c r="J2258" s="3" t="str">
        <f t="shared" si="178"/>
        <v>Tue</v>
      </c>
      <c r="K2258" s="2">
        <v>0.46041666666666664</v>
      </c>
      <c r="L2258">
        <f t="shared" si="179"/>
        <v>11</v>
      </c>
      <c r="M2258">
        <f>_xlfn.XLOOKUP(B2258,Email_Data!A:A,Email_Data!C:C,"Organic",0)</f>
        <v>0</v>
      </c>
      <c r="N2258">
        <f>_xlfn.XLOOKUP(Table1[[#This Row],[Filmmaker_ID]],Email_Data!$A:$A,Email_Data!$G:$G,"Not Found")</f>
        <v>17</v>
      </c>
    </row>
    <row r="2259" spans="1:14" x14ac:dyDescent="0.3">
      <c r="A2259" t="s">
        <v>4537</v>
      </c>
      <c r="B2259" t="s">
        <v>1630</v>
      </c>
      <c r="C2259" t="s">
        <v>6290</v>
      </c>
      <c r="D2259" t="s">
        <v>6307</v>
      </c>
      <c r="E2259" t="str">
        <f t="shared" si="175"/>
        <v>Brazil</v>
      </c>
      <c r="F2259" s="1">
        <f t="shared" si="176"/>
        <v>50</v>
      </c>
      <c r="G2259">
        <v>0</v>
      </c>
      <c r="H2259" s="1">
        <f t="shared" si="177"/>
        <v>50</v>
      </c>
      <c r="I2259" s="3">
        <v>45867</v>
      </c>
      <c r="J2259" s="3" t="str">
        <f t="shared" si="178"/>
        <v>Tue</v>
      </c>
      <c r="K2259" s="2">
        <v>0.56319444444444444</v>
      </c>
      <c r="L2259">
        <f t="shared" si="179"/>
        <v>13</v>
      </c>
      <c r="M2259" t="str">
        <f>_xlfn.XLOOKUP(B2259,Email_Data!A:A,Email_Data!C:C,"Organic",0)</f>
        <v>Organic</v>
      </c>
      <c r="N2259" t="str">
        <f>_xlfn.XLOOKUP(Table1[[#This Row],[Filmmaker_ID]],Email_Data!$A:$A,Email_Data!$G:$G,"Not Found")</f>
        <v>Not Found</v>
      </c>
    </row>
    <row r="2260" spans="1:14" x14ac:dyDescent="0.3">
      <c r="A2260" t="s">
        <v>4538</v>
      </c>
      <c r="B2260" t="s">
        <v>996</v>
      </c>
      <c r="C2260" t="s">
        <v>6286</v>
      </c>
      <c r="D2260" t="s">
        <v>6295</v>
      </c>
      <c r="E2260" t="str">
        <f t="shared" si="175"/>
        <v>United States</v>
      </c>
      <c r="F2260" s="1">
        <f t="shared" si="176"/>
        <v>50</v>
      </c>
      <c r="G2260">
        <v>0</v>
      </c>
      <c r="H2260" s="1">
        <f t="shared" si="177"/>
        <v>50</v>
      </c>
      <c r="I2260" s="3">
        <v>45894</v>
      </c>
      <c r="J2260" s="3" t="str">
        <f t="shared" si="178"/>
        <v>Mon</v>
      </c>
      <c r="K2260" s="2">
        <v>0.45833333333333331</v>
      </c>
      <c r="L2260">
        <f t="shared" si="179"/>
        <v>11</v>
      </c>
      <c r="M2260">
        <f>_xlfn.XLOOKUP(B2260,Email_Data!A:A,Email_Data!C:C,"Organic",0)</f>
        <v>1</v>
      </c>
      <c r="N2260">
        <f>_xlfn.XLOOKUP(Table1[[#This Row],[Filmmaker_ID]],Email_Data!$A:$A,Email_Data!$G:$G,"Not Found")</f>
        <v>10</v>
      </c>
    </row>
    <row r="2261" spans="1:14" x14ac:dyDescent="0.3">
      <c r="A2261" t="s">
        <v>4539</v>
      </c>
      <c r="B2261" t="s">
        <v>1426</v>
      </c>
      <c r="C2261" t="s">
        <v>6289</v>
      </c>
      <c r="D2261" t="s">
        <v>6295</v>
      </c>
      <c r="E2261" t="str">
        <f t="shared" si="175"/>
        <v>United States</v>
      </c>
      <c r="F2261" s="1">
        <f t="shared" si="176"/>
        <v>50</v>
      </c>
      <c r="G2261">
        <v>0.1</v>
      </c>
      <c r="H2261" s="1">
        <f t="shared" si="177"/>
        <v>45</v>
      </c>
      <c r="I2261" s="3">
        <v>45880</v>
      </c>
      <c r="J2261" s="3" t="str">
        <f t="shared" si="178"/>
        <v>Mon</v>
      </c>
      <c r="K2261" s="2">
        <v>0.52569444444444446</v>
      </c>
      <c r="L2261">
        <f t="shared" si="179"/>
        <v>12</v>
      </c>
      <c r="M2261">
        <f>_xlfn.XLOOKUP(B2261,Email_Data!A:A,Email_Data!C:C,"Organic",0)</f>
        <v>0</v>
      </c>
      <c r="N2261">
        <f>_xlfn.XLOOKUP(Table1[[#This Row],[Filmmaker_ID]],Email_Data!$A:$A,Email_Data!$G:$G,"Not Found")</f>
        <v>17</v>
      </c>
    </row>
    <row r="2262" spans="1:14" x14ac:dyDescent="0.3">
      <c r="A2262" t="s">
        <v>4540</v>
      </c>
      <c r="B2262" t="s">
        <v>668</v>
      </c>
      <c r="C2262" t="s">
        <v>6288</v>
      </c>
      <c r="D2262" t="s">
        <v>6295</v>
      </c>
      <c r="E2262" t="str">
        <f t="shared" si="175"/>
        <v>United States</v>
      </c>
      <c r="F2262" s="1">
        <f t="shared" si="176"/>
        <v>70</v>
      </c>
      <c r="G2262">
        <v>0.3</v>
      </c>
      <c r="H2262" s="1">
        <f t="shared" si="177"/>
        <v>49</v>
      </c>
      <c r="I2262" s="3">
        <v>45853</v>
      </c>
      <c r="J2262" s="3" t="str">
        <f t="shared" si="178"/>
        <v>Tue</v>
      </c>
      <c r="K2262" s="2">
        <v>0.65833333333333333</v>
      </c>
      <c r="L2262">
        <f t="shared" si="179"/>
        <v>15</v>
      </c>
      <c r="M2262">
        <f>_xlfn.XLOOKUP(B2262,Email_Data!A:A,Email_Data!C:C,"Organic",0)</f>
        <v>1</v>
      </c>
      <c r="N2262">
        <f>_xlfn.XLOOKUP(Table1[[#This Row],[Filmmaker_ID]],Email_Data!$A:$A,Email_Data!$G:$G,"Not Found")</f>
        <v>11</v>
      </c>
    </row>
    <row r="2263" spans="1:14" x14ac:dyDescent="0.3">
      <c r="A2263" t="s">
        <v>4541</v>
      </c>
      <c r="B2263" t="s">
        <v>657</v>
      </c>
      <c r="C2263" t="s">
        <v>6285</v>
      </c>
      <c r="D2263" t="s">
        <v>6313</v>
      </c>
      <c r="E2263" t="str">
        <f t="shared" si="175"/>
        <v>South Korea</v>
      </c>
      <c r="F2263" s="1">
        <f t="shared" si="176"/>
        <v>50</v>
      </c>
      <c r="G2263">
        <v>0</v>
      </c>
      <c r="H2263" s="1">
        <f t="shared" si="177"/>
        <v>50</v>
      </c>
      <c r="I2263" s="3">
        <v>45840</v>
      </c>
      <c r="J2263" s="3" t="str">
        <f t="shared" si="178"/>
        <v>Wed</v>
      </c>
      <c r="K2263" s="2">
        <v>0.41249999999999998</v>
      </c>
      <c r="L2263">
        <f t="shared" si="179"/>
        <v>9</v>
      </c>
      <c r="M2263">
        <f>_xlfn.XLOOKUP(B2263,Email_Data!A:A,Email_Data!C:C,"Organic",0)</f>
        <v>0</v>
      </c>
      <c r="N2263">
        <f>_xlfn.XLOOKUP(Table1[[#This Row],[Filmmaker_ID]],Email_Data!$A:$A,Email_Data!$G:$G,"Not Found")</f>
        <v>10</v>
      </c>
    </row>
    <row r="2264" spans="1:14" x14ac:dyDescent="0.3">
      <c r="A2264" t="s">
        <v>4542</v>
      </c>
      <c r="B2264" t="s">
        <v>1631</v>
      </c>
      <c r="C2264" t="s">
        <v>6283</v>
      </c>
      <c r="D2264" t="s">
        <v>6299</v>
      </c>
      <c r="E2264" t="str">
        <f t="shared" si="175"/>
        <v>United Kingdom</v>
      </c>
      <c r="F2264" s="1">
        <f t="shared" si="176"/>
        <v>80</v>
      </c>
      <c r="G2264">
        <v>0</v>
      </c>
      <c r="H2264" s="1">
        <f t="shared" si="177"/>
        <v>80</v>
      </c>
      <c r="I2264" s="3">
        <v>45866</v>
      </c>
      <c r="J2264" s="3" t="str">
        <f t="shared" si="178"/>
        <v>Mon</v>
      </c>
      <c r="K2264" s="2">
        <v>0.50347222222222221</v>
      </c>
      <c r="L2264">
        <f t="shared" si="179"/>
        <v>12</v>
      </c>
      <c r="M2264" t="str">
        <f>_xlfn.XLOOKUP(B2264,Email_Data!A:A,Email_Data!C:C,"Organic",0)</f>
        <v>Organic</v>
      </c>
      <c r="N2264" t="str">
        <f>_xlfn.XLOOKUP(Table1[[#This Row],[Filmmaker_ID]],Email_Data!$A:$A,Email_Data!$G:$G,"Not Found")</f>
        <v>Not Found</v>
      </c>
    </row>
    <row r="2265" spans="1:14" x14ac:dyDescent="0.3">
      <c r="A2265" t="s">
        <v>4543</v>
      </c>
      <c r="B2265" t="s">
        <v>1632</v>
      </c>
      <c r="C2265" t="s">
        <v>6282</v>
      </c>
      <c r="D2265" t="s">
        <v>6315</v>
      </c>
      <c r="E2265" t="str">
        <f t="shared" si="175"/>
        <v>Nigeria</v>
      </c>
      <c r="F2265" s="1">
        <f t="shared" si="176"/>
        <v>70</v>
      </c>
      <c r="G2265">
        <v>0.3</v>
      </c>
      <c r="H2265" s="1">
        <f t="shared" si="177"/>
        <v>49</v>
      </c>
      <c r="I2265" s="3">
        <v>45878</v>
      </c>
      <c r="J2265" s="3" t="str">
        <f t="shared" si="178"/>
        <v>Sat</v>
      </c>
      <c r="K2265" s="2">
        <v>0.7416666666666667</v>
      </c>
      <c r="L2265">
        <f t="shared" si="179"/>
        <v>17</v>
      </c>
      <c r="M2265">
        <f>_xlfn.XLOOKUP(B2265,Email_Data!A:A,Email_Data!C:C,"Organic",0)</f>
        <v>1</v>
      </c>
      <c r="N2265">
        <f>_xlfn.XLOOKUP(Table1[[#This Row],[Filmmaker_ID]],Email_Data!$A:$A,Email_Data!$G:$G,"Not Found")</f>
        <v>15</v>
      </c>
    </row>
    <row r="2266" spans="1:14" x14ac:dyDescent="0.3">
      <c r="A2266" t="s">
        <v>4544</v>
      </c>
      <c r="B2266" t="s">
        <v>1046</v>
      </c>
      <c r="C2266" t="s">
        <v>6281</v>
      </c>
      <c r="D2266" t="s">
        <v>6301</v>
      </c>
      <c r="E2266" t="str">
        <f t="shared" si="175"/>
        <v>Germany</v>
      </c>
      <c r="F2266" s="1">
        <f t="shared" si="176"/>
        <v>70</v>
      </c>
      <c r="G2266">
        <v>0</v>
      </c>
      <c r="H2266" s="1">
        <f t="shared" si="177"/>
        <v>70</v>
      </c>
      <c r="I2266" s="3">
        <v>45893</v>
      </c>
      <c r="J2266" s="3" t="str">
        <f t="shared" si="178"/>
        <v>Sun</v>
      </c>
      <c r="K2266" s="2">
        <v>0.61250000000000004</v>
      </c>
      <c r="L2266">
        <f t="shared" si="179"/>
        <v>14</v>
      </c>
      <c r="M2266" t="str">
        <f>_xlfn.XLOOKUP(B2266,Email_Data!A:A,Email_Data!C:C,"Organic",0)</f>
        <v>Organic</v>
      </c>
      <c r="N2266" t="str">
        <f>_xlfn.XLOOKUP(Table1[[#This Row],[Filmmaker_ID]],Email_Data!$A:$A,Email_Data!$G:$G,"Not Found")</f>
        <v>Not Found</v>
      </c>
    </row>
    <row r="2267" spans="1:14" x14ac:dyDescent="0.3">
      <c r="A2267" t="s">
        <v>4545</v>
      </c>
      <c r="B2267" t="s">
        <v>1633</v>
      </c>
      <c r="C2267" t="s">
        <v>6282</v>
      </c>
      <c r="D2267" t="s">
        <v>6315</v>
      </c>
      <c r="E2267" t="str">
        <f t="shared" si="175"/>
        <v>Nigeria</v>
      </c>
      <c r="F2267" s="1">
        <f t="shared" si="176"/>
        <v>70</v>
      </c>
      <c r="G2267">
        <v>0.3</v>
      </c>
      <c r="H2267" s="1">
        <f t="shared" si="177"/>
        <v>49</v>
      </c>
      <c r="I2267" s="3">
        <v>45861</v>
      </c>
      <c r="J2267" s="3" t="str">
        <f t="shared" si="178"/>
        <v>Wed</v>
      </c>
      <c r="K2267" s="2">
        <v>0.50416666666666665</v>
      </c>
      <c r="L2267">
        <f t="shared" si="179"/>
        <v>12</v>
      </c>
      <c r="M2267">
        <f>_xlfn.XLOOKUP(B2267,Email_Data!A:A,Email_Data!C:C,"Organic",0)</f>
        <v>1</v>
      </c>
      <c r="N2267">
        <f>_xlfn.XLOOKUP(Table1[[#This Row],[Filmmaker_ID]],Email_Data!$A:$A,Email_Data!$G:$G,"Not Found")</f>
        <v>8</v>
      </c>
    </row>
    <row r="2268" spans="1:14" x14ac:dyDescent="0.3">
      <c r="A2268" t="s">
        <v>4546</v>
      </c>
      <c r="B2268" t="s">
        <v>1296</v>
      </c>
      <c r="C2268" t="s">
        <v>6287</v>
      </c>
      <c r="D2268" t="s">
        <v>6301</v>
      </c>
      <c r="E2268" t="str">
        <f t="shared" si="175"/>
        <v>Germany</v>
      </c>
      <c r="F2268" s="1">
        <f t="shared" si="176"/>
        <v>50</v>
      </c>
      <c r="G2268">
        <v>0</v>
      </c>
      <c r="H2268" s="1">
        <f t="shared" si="177"/>
        <v>50</v>
      </c>
      <c r="I2268" s="3">
        <v>45874</v>
      </c>
      <c r="J2268" s="3" t="str">
        <f t="shared" si="178"/>
        <v>Tue</v>
      </c>
      <c r="K2268" s="2">
        <v>0.47638888888888886</v>
      </c>
      <c r="L2268">
        <f t="shared" si="179"/>
        <v>11</v>
      </c>
      <c r="M2268" t="str">
        <f>_xlfn.XLOOKUP(B2268,Email_Data!A:A,Email_Data!C:C,"Organic",0)</f>
        <v>Organic</v>
      </c>
      <c r="N2268" t="str">
        <f>_xlfn.XLOOKUP(Table1[[#This Row],[Filmmaker_ID]],Email_Data!$A:$A,Email_Data!$G:$G,"Not Found")</f>
        <v>Not Found</v>
      </c>
    </row>
    <row r="2269" spans="1:14" x14ac:dyDescent="0.3">
      <c r="A2269" t="s">
        <v>4547</v>
      </c>
      <c r="B2269" t="s">
        <v>1634</v>
      </c>
      <c r="C2269" t="s">
        <v>6281</v>
      </c>
      <c r="D2269" t="s">
        <v>6297</v>
      </c>
      <c r="E2269" t="str">
        <f t="shared" si="175"/>
        <v>India</v>
      </c>
      <c r="F2269" s="1">
        <f t="shared" si="176"/>
        <v>70</v>
      </c>
      <c r="G2269">
        <v>0.1</v>
      </c>
      <c r="H2269" s="1">
        <f t="shared" si="177"/>
        <v>63</v>
      </c>
      <c r="I2269" s="3">
        <v>45844</v>
      </c>
      <c r="J2269" s="3" t="str">
        <f t="shared" si="178"/>
        <v>Sun</v>
      </c>
      <c r="K2269" s="2">
        <v>0.74513888888888891</v>
      </c>
      <c r="L2269">
        <f t="shared" si="179"/>
        <v>17</v>
      </c>
      <c r="M2269" t="str">
        <f>_xlfn.XLOOKUP(B2269,Email_Data!A:A,Email_Data!C:C,"Organic",0)</f>
        <v>Organic</v>
      </c>
      <c r="N2269" t="str">
        <f>_xlfn.XLOOKUP(Table1[[#This Row],[Filmmaker_ID]],Email_Data!$A:$A,Email_Data!$G:$G,"Not Found")</f>
        <v>Not Found</v>
      </c>
    </row>
    <row r="2270" spans="1:14" x14ac:dyDescent="0.3">
      <c r="A2270" t="s">
        <v>4548</v>
      </c>
      <c r="B2270" t="s">
        <v>90</v>
      </c>
      <c r="C2270" t="s">
        <v>6281</v>
      </c>
      <c r="D2270" t="s">
        <v>6307</v>
      </c>
      <c r="E2270" t="str">
        <f t="shared" si="175"/>
        <v>Brazil</v>
      </c>
      <c r="F2270" s="1">
        <f t="shared" si="176"/>
        <v>70</v>
      </c>
      <c r="G2270">
        <v>0</v>
      </c>
      <c r="H2270" s="1">
        <f t="shared" si="177"/>
        <v>70</v>
      </c>
      <c r="I2270" s="3">
        <v>45887</v>
      </c>
      <c r="J2270" s="3" t="str">
        <f t="shared" si="178"/>
        <v>Mon</v>
      </c>
      <c r="K2270" s="2">
        <v>0.39166666666666666</v>
      </c>
      <c r="L2270">
        <f t="shared" si="179"/>
        <v>9</v>
      </c>
      <c r="M2270">
        <f>_xlfn.XLOOKUP(B2270,Email_Data!A:A,Email_Data!C:C,"Organic",0)</f>
        <v>0</v>
      </c>
      <c r="N2270">
        <f>_xlfn.XLOOKUP(Table1[[#This Row],[Filmmaker_ID]],Email_Data!$A:$A,Email_Data!$G:$G,"Not Found")</f>
        <v>17</v>
      </c>
    </row>
    <row r="2271" spans="1:14" x14ac:dyDescent="0.3">
      <c r="A2271" t="s">
        <v>4549</v>
      </c>
      <c r="B2271" t="s">
        <v>1635</v>
      </c>
      <c r="C2271" t="s">
        <v>6290</v>
      </c>
      <c r="D2271" t="s">
        <v>6315</v>
      </c>
      <c r="E2271" t="str">
        <f t="shared" si="175"/>
        <v>Nigeria</v>
      </c>
      <c r="F2271" s="1">
        <f t="shared" si="176"/>
        <v>50</v>
      </c>
      <c r="G2271">
        <v>0.4</v>
      </c>
      <c r="H2271" s="1">
        <f t="shared" si="177"/>
        <v>30</v>
      </c>
      <c r="I2271" s="3">
        <v>45839</v>
      </c>
      <c r="J2271" s="3" t="str">
        <f t="shared" si="178"/>
        <v>Tue</v>
      </c>
      <c r="K2271" s="2">
        <v>0.68125000000000002</v>
      </c>
      <c r="L2271">
        <f t="shared" si="179"/>
        <v>16</v>
      </c>
      <c r="M2271">
        <f>_xlfn.XLOOKUP(B2271,Email_Data!A:A,Email_Data!C:C,"Organic",0)</f>
        <v>1</v>
      </c>
      <c r="N2271">
        <f>_xlfn.XLOOKUP(Table1[[#This Row],[Filmmaker_ID]],Email_Data!$A:$A,Email_Data!$G:$G,"Not Found")</f>
        <v>10</v>
      </c>
    </row>
    <row r="2272" spans="1:14" x14ac:dyDescent="0.3">
      <c r="A2272" t="s">
        <v>4550</v>
      </c>
      <c r="B2272" t="s">
        <v>1170</v>
      </c>
      <c r="C2272" t="s">
        <v>6286</v>
      </c>
      <c r="D2272" t="s">
        <v>6303</v>
      </c>
      <c r="E2272" t="str">
        <f t="shared" si="175"/>
        <v>Canada</v>
      </c>
      <c r="F2272" s="1">
        <f t="shared" si="176"/>
        <v>50</v>
      </c>
      <c r="G2272">
        <v>0.3</v>
      </c>
      <c r="H2272" s="1">
        <f t="shared" si="177"/>
        <v>35</v>
      </c>
      <c r="I2272" s="3">
        <v>45889</v>
      </c>
      <c r="J2272" s="3" t="str">
        <f t="shared" si="178"/>
        <v>Wed</v>
      </c>
      <c r="K2272" s="2">
        <v>0.69652777777777775</v>
      </c>
      <c r="L2272">
        <f t="shared" si="179"/>
        <v>16</v>
      </c>
      <c r="M2272">
        <f>_xlfn.XLOOKUP(B2272,Email_Data!A:A,Email_Data!C:C,"Organic",0)</f>
        <v>0</v>
      </c>
      <c r="N2272">
        <f>_xlfn.XLOOKUP(Table1[[#This Row],[Filmmaker_ID]],Email_Data!$A:$A,Email_Data!$G:$G,"Not Found")</f>
        <v>13</v>
      </c>
    </row>
    <row r="2273" spans="1:14" x14ac:dyDescent="0.3">
      <c r="A2273" t="s">
        <v>4551</v>
      </c>
      <c r="B2273" t="s">
        <v>84</v>
      </c>
      <c r="C2273" t="s">
        <v>6291</v>
      </c>
      <c r="D2273" t="s">
        <v>6307</v>
      </c>
      <c r="E2273" t="str">
        <f t="shared" si="175"/>
        <v>Brazil</v>
      </c>
      <c r="F2273" s="1">
        <f t="shared" si="176"/>
        <v>50</v>
      </c>
      <c r="G2273">
        <v>0.2</v>
      </c>
      <c r="H2273" s="1">
        <f t="shared" si="177"/>
        <v>40</v>
      </c>
      <c r="I2273" s="3">
        <v>45854</v>
      </c>
      <c r="J2273" s="3" t="str">
        <f t="shared" si="178"/>
        <v>Wed</v>
      </c>
      <c r="K2273" s="2">
        <v>0.57916666666666672</v>
      </c>
      <c r="L2273">
        <f t="shared" si="179"/>
        <v>13</v>
      </c>
      <c r="M2273" t="str">
        <f>_xlfn.XLOOKUP(B2273,Email_Data!A:A,Email_Data!C:C,"Organic",0)</f>
        <v>Organic</v>
      </c>
      <c r="N2273" t="str">
        <f>_xlfn.XLOOKUP(Table1[[#This Row],[Filmmaker_ID]],Email_Data!$A:$A,Email_Data!$G:$G,"Not Found")</f>
        <v>Not Found</v>
      </c>
    </row>
    <row r="2274" spans="1:14" x14ac:dyDescent="0.3">
      <c r="A2274" t="s">
        <v>4552</v>
      </c>
      <c r="B2274" t="s">
        <v>233</v>
      </c>
      <c r="C2274" t="s">
        <v>6284</v>
      </c>
      <c r="D2274" t="s">
        <v>6311</v>
      </c>
      <c r="E2274" t="str">
        <f t="shared" si="175"/>
        <v>Mexico</v>
      </c>
      <c r="F2274" s="1">
        <f t="shared" si="176"/>
        <v>50</v>
      </c>
      <c r="G2274">
        <v>0</v>
      </c>
      <c r="H2274" s="1">
        <f t="shared" si="177"/>
        <v>50</v>
      </c>
      <c r="I2274" s="3">
        <v>45865</v>
      </c>
      <c r="J2274" s="3" t="str">
        <f t="shared" si="178"/>
        <v>Sun</v>
      </c>
      <c r="K2274" s="2">
        <v>0.53541666666666665</v>
      </c>
      <c r="L2274">
        <f t="shared" si="179"/>
        <v>12</v>
      </c>
      <c r="M2274">
        <f>_xlfn.XLOOKUP(B2274,Email_Data!A:A,Email_Data!C:C,"Organic",0)</f>
        <v>0</v>
      </c>
      <c r="N2274">
        <f>_xlfn.XLOOKUP(Table1[[#This Row],[Filmmaker_ID]],Email_Data!$A:$A,Email_Data!$G:$G,"Not Found")</f>
        <v>10</v>
      </c>
    </row>
    <row r="2275" spans="1:14" x14ac:dyDescent="0.3">
      <c r="A2275" t="s">
        <v>4553</v>
      </c>
      <c r="B2275" t="s">
        <v>782</v>
      </c>
      <c r="C2275" t="s">
        <v>6290</v>
      </c>
      <c r="D2275" t="s">
        <v>6317</v>
      </c>
      <c r="E2275" t="str">
        <f t="shared" si="175"/>
        <v>Others</v>
      </c>
      <c r="F2275" s="1">
        <f t="shared" si="176"/>
        <v>50</v>
      </c>
      <c r="G2275">
        <v>0.3</v>
      </c>
      <c r="H2275" s="1">
        <f t="shared" si="177"/>
        <v>35</v>
      </c>
      <c r="I2275" s="3">
        <v>45862</v>
      </c>
      <c r="J2275" s="3" t="str">
        <f t="shared" si="178"/>
        <v>Thu</v>
      </c>
      <c r="K2275" s="2">
        <v>0.43333333333333335</v>
      </c>
      <c r="L2275">
        <f t="shared" si="179"/>
        <v>10</v>
      </c>
      <c r="M2275">
        <f>_xlfn.XLOOKUP(B2275,Email_Data!A:A,Email_Data!C:C,"Organic",0)</f>
        <v>0</v>
      </c>
      <c r="N2275">
        <f>_xlfn.XLOOKUP(Table1[[#This Row],[Filmmaker_ID]],Email_Data!$A:$A,Email_Data!$G:$G,"Not Found")</f>
        <v>13</v>
      </c>
    </row>
    <row r="2276" spans="1:14" x14ac:dyDescent="0.3">
      <c r="A2276" t="s">
        <v>4554</v>
      </c>
      <c r="B2276" t="s">
        <v>1636</v>
      </c>
      <c r="C2276" t="s">
        <v>6289</v>
      </c>
      <c r="D2276" t="s">
        <v>6317</v>
      </c>
      <c r="E2276" t="str">
        <f t="shared" si="175"/>
        <v>Others</v>
      </c>
      <c r="F2276" s="1">
        <f t="shared" si="176"/>
        <v>50</v>
      </c>
      <c r="G2276">
        <v>0.4</v>
      </c>
      <c r="H2276" s="1">
        <f t="shared" si="177"/>
        <v>30</v>
      </c>
      <c r="I2276" s="3">
        <v>45886</v>
      </c>
      <c r="J2276" s="3" t="str">
        <f t="shared" si="178"/>
        <v>Sun</v>
      </c>
      <c r="K2276" s="2">
        <v>0.38611111111111113</v>
      </c>
      <c r="L2276">
        <f t="shared" si="179"/>
        <v>9</v>
      </c>
      <c r="M2276" t="str">
        <f>_xlfn.XLOOKUP(B2276,Email_Data!A:A,Email_Data!C:C,"Organic",0)</f>
        <v>Organic</v>
      </c>
      <c r="N2276" t="str">
        <f>_xlfn.XLOOKUP(Table1[[#This Row],[Filmmaker_ID]],Email_Data!$A:$A,Email_Data!$G:$G,"Not Found")</f>
        <v>Not Found</v>
      </c>
    </row>
    <row r="2277" spans="1:14" x14ac:dyDescent="0.3">
      <c r="A2277" t="s">
        <v>4555</v>
      </c>
      <c r="B2277" t="s">
        <v>1637</v>
      </c>
      <c r="C2277" t="s">
        <v>6282</v>
      </c>
      <c r="D2277" t="s">
        <v>6295</v>
      </c>
      <c r="E2277" t="str">
        <f t="shared" si="175"/>
        <v>United States</v>
      </c>
      <c r="F2277" s="1">
        <f t="shared" si="176"/>
        <v>70</v>
      </c>
      <c r="G2277">
        <v>0.4</v>
      </c>
      <c r="H2277" s="1">
        <f t="shared" si="177"/>
        <v>42</v>
      </c>
      <c r="I2277" s="3">
        <v>45841</v>
      </c>
      <c r="J2277" s="3" t="str">
        <f t="shared" si="178"/>
        <v>Thu</v>
      </c>
      <c r="K2277" s="2">
        <v>0.71111111111111114</v>
      </c>
      <c r="L2277">
        <f t="shared" si="179"/>
        <v>17</v>
      </c>
      <c r="M2277" t="str">
        <f>_xlfn.XLOOKUP(B2277,Email_Data!A:A,Email_Data!C:C,"Organic",0)</f>
        <v>Organic</v>
      </c>
      <c r="N2277" t="str">
        <f>_xlfn.XLOOKUP(Table1[[#This Row],[Filmmaker_ID]],Email_Data!$A:$A,Email_Data!$G:$G,"Not Found")</f>
        <v>Not Found</v>
      </c>
    </row>
    <row r="2278" spans="1:14" x14ac:dyDescent="0.3">
      <c r="A2278" t="s">
        <v>4556</v>
      </c>
      <c r="B2278" t="s">
        <v>1638</v>
      </c>
      <c r="C2278" t="s">
        <v>6283</v>
      </c>
      <c r="D2278" t="s">
        <v>6307</v>
      </c>
      <c r="E2278" t="str">
        <f t="shared" si="175"/>
        <v>Brazil</v>
      </c>
      <c r="F2278" s="1">
        <f t="shared" si="176"/>
        <v>80</v>
      </c>
      <c r="G2278">
        <v>0.2</v>
      </c>
      <c r="H2278" s="1">
        <f t="shared" si="177"/>
        <v>64</v>
      </c>
      <c r="I2278" s="3">
        <v>45869</v>
      </c>
      <c r="J2278" s="3" t="str">
        <f t="shared" si="178"/>
        <v>Thu</v>
      </c>
      <c r="K2278" s="2">
        <v>0.44722222222222224</v>
      </c>
      <c r="L2278">
        <f t="shared" si="179"/>
        <v>10</v>
      </c>
      <c r="M2278">
        <f>_xlfn.XLOOKUP(B2278,Email_Data!A:A,Email_Data!C:C,"Organic",0)</f>
        <v>0</v>
      </c>
      <c r="N2278">
        <f>_xlfn.XLOOKUP(Table1[[#This Row],[Filmmaker_ID]],Email_Data!$A:$A,Email_Data!$G:$G,"Not Found")</f>
        <v>16</v>
      </c>
    </row>
    <row r="2279" spans="1:14" x14ac:dyDescent="0.3">
      <c r="A2279" t="s">
        <v>4557</v>
      </c>
      <c r="B2279" t="s">
        <v>1639</v>
      </c>
      <c r="C2279" t="s">
        <v>6284</v>
      </c>
      <c r="D2279" t="s">
        <v>6301</v>
      </c>
      <c r="E2279" t="str">
        <f t="shared" si="175"/>
        <v>Germany</v>
      </c>
      <c r="F2279" s="1">
        <f t="shared" si="176"/>
        <v>50</v>
      </c>
      <c r="G2279">
        <v>0.3</v>
      </c>
      <c r="H2279" s="1">
        <f t="shared" si="177"/>
        <v>35</v>
      </c>
      <c r="I2279" s="3">
        <v>45867</v>
      </c>
      <c r="J2279" s="3" t="str">
        <f t="shared" si="178"/>
        <v>Tue</v>
      </c>
      <c r="K2279" s="2">
        <v>0.69097222222222221</v>
      </c>
      <c r="L2279">
        <f t="shared" si="179"/>
        <v>16</v>
      </c>
      <c r="M2279">
        <f>_xlfn.XLOOKUP(B2279,Email_Data!A:A,Email_Data!C:C,"Organic",0)</f>
        <v>0</v>
      </c>
      <c r="N2279">
        <f>_xlfn.XLOOKUP(Table1[[#This Row],[Filmmaker_ID]],Email_Data!$A:$A,Email_Data!$G:$G,"Not Found")</f>
        <v>16</v>
      </c>
    </row>
    <row r="2280" spans="1:14" x14ac:dyDescent="0.3">
      <c r="A2280" t="s">
        <v>4558</v>
      </c>
      <c r="B2280" t="s">
        <v>1640</v>
      </c>
      <c r="C2280" t="s">
        <v>6290</v>
      </c>
      <c r="D2280" t="s">
        <v>6295</v>
      </c>
      <c r="E2280" t="str">
        <f t="shared" si="175"/>
        <v>United States</v>
      </c>
      <c r="F2280" s="1">
        <f t="shared" si="176"/>
        <v>50</v>
      </c>
      <c r="G2280">
        <v>0.2</v>
      </c>
      <c r="H2280" s="1">
        <f t="shared" si="177"/>
        <v>40</v>
      </c>
      <c r="I2280" s="3">
        <v>45842</v>
      </c>
      <c r="J2280" s="3" t="str">
        <f t="shared" si="178"/>
        <v>Fri</v>
      </c>
      <c r="K2280" s="2">
        <v>0.6875</v>
      </c>
      <c r="L2280">
        <f t="shared" si="179"/>
        <v>16</v>
      </c>
      <c r="M2280" t="str">
        <f>_xlfn.XLOOKUP(B2280,Email_Data!A:A,Email_Data!C:C,"Organic",0)</f>
        <v>Organic</v>
      </c>
      <c r="N2280" t="str">
        <f>_xlfn.XLOOKUP(Table1[[#This Row],[Filmmaker_ID]],Email_Data!$A:$A,Email_Data!$G:$G,"Not Found")</f>
        <v>Not Found</v>
      </c>
    </row>
    <row r="2281" spans="1:14" x14ac:dyDescent="0.3">
      <c r="A2281" t="s">
        <v>4559</v>
      </c>
      <c r="B2281" t="s">
        <v>818</v>
      </c>
      <c r="C2281" t="s">
        <v>6288</v>
      </c>
      <c r="D2281" t="s">
        <v>6309</v>
      </c>
      <c r="E2281" t="str">
        <f t="shared" si="175"/>
        <v>France</v>
      </c>
      <c r="F2281" s="1">
        <f t="shared" si="176"/>
        <v>70</v>
      </c>
      <c r="G2281">
        <v>0</v>
      </c>
      <c r="H2281" s="1">
        <f t="shared" si="177"/>
        <v>70</v>
      </c>
      <c r="I2281" s="3">
        <v>45840</v>
      </c>
      <c r="J2281" s="3" t="str">
        <f t="shared" si="178"/>
        <v>Wed</v>
      </c>
      <c r="K2281" s="2">
        <v>0.57152777777777775</v>
      </c>
      <c r="L2281">
        <f t="shared" si="179"/>
        <v>13</v>
      </c>
      <c r="M2281" t="str">
        <f>_xlfn.XLOOKUP(B2281,Email_Data!A:A,Email_Data!C:C,"Organic",0)</f>
        <v>Organic</v>
      </c>
      <c r="N2281" t="str">
        <f>_xlfn.XLOOKUP(Table1[[#This Row],[Filmmaker_ID]],Email_Data!$A:$A,Email_Data!$G:$G,"Not Found")</f>
        <v>Not Found</v>
      </c>
    </row>
    <row r="2282" spans="1:14" x14ac:dyDescent="0.3">
      <c r="A2282" t="s">
        <v>4560</v>
      </c>
      <c r="B2282" t="s">
        <v>1610</v>
      </c>
      <c r="C2282" t="s">
        <v>6285</v>
      </c>
      <c r="D2282" t="s">
        <v>6295</v>
      </c>
      <c r="E2282" t="str">
        <f t="shared" si="175"/>
        <v>United States</v>
      </c>
      <c r="F2282" s="1">
        <f t="shared" si="176"/>
        <v>50</v>
      </c>
      <c r="G2282">
        <v>0.2</v>
      </c>
      <c r="H2282" s="1">
        <f t="shared" si="177"/>
        <v>40</v>
      </c>
      <c r="I2282" s="3">
        <v>45860</v>
      </c>
      <c r="J2282" s="3" t="str">
        <f t="shared" si="178"/>
        <v>Tue</v>
      </c>
      <c r="K2282" s="2">
        <v>0.55208333333333337</v>
      </c>
      <c r="L2282">
        <f t="shared" si="179"/>
        <v>13</v>
      </c>
      <c r="M2282">
        <f>_xlfn.XLOOKUP(B2282,Email_Data!A:A,Email_Data!C:C,"Organic",0)</f>
        <v>1</v>
      </c>
      <c r="N2282">
        <f>_xlfn.XLOOKUP(Table1[[#This Row],[Filmmaker_ID]],Email_Data!$A:$A,Email_Data!$G:$G,"Not Found")</f>
        <v>9</v>
      </c>
    </row>
    <row r="2283" spans="1:14" x14ac:dyDescent="0.3">
      <c r="A2283" t="s">
        <v>4561</v>
      </c>
      <c r="B2283" t="s">
        <v>1641</v>
      </c>
      <c r="C2283" t="s">
        <v>6286</v>
      </c>
      <c r="D2283" t="s">
        <v>6317</v>
      </c>
      <c r="E2283" t="str">
        <f t="shared" si="175"/>
        <v>Others</v>
      </c>
      <c r="F2283" s="1">
        <f t="shared" si="176"/>
        <v>50</v>
      </c>
      <c r="G2283">
        <v>0.3</v>
      </c>
      <c r="H2283" s="1">
        <f t="shared" si="177"/>
        <v>35</v>
      </c>
      <c r="I2283" s="3">
        <v>45881</v>
      </c>
      <c r="J2283" s="3" t="str">
        <f t="shared" si="178"/>
        <v>Tue</v>
      </c>
      <c r="K2283" s="2">
        <v>0.42083333333333334</v>
      </c>
      <c r="L2283">
        <f t="shared" si="179"/>
        <v>10</v>
      </c>
      <c r="M2283">
        <f>_xlfn.XLOOKUP(B2283,Email_Data!A:A,Email_Data!C:C,"Organic",0)</f>
        <v>1</v>
      </c>
      <c r="N2283">
        <f>_xlfn.XLOOKUP(Table1[[#This Row],[Filmmaker_ID]],Email_Data!$A:$A,Email_Data!$G:$G,"Not Found")</f>
        <v>14</v>
      </c>
    </row>
    <row r="2284" spans="1:14" x14ac:dyDescent="0.3">
      <c r="A2284" t="s">
        <v>4562</v>
      </c>
      <c r="B2284" t="s">
        <v>1642</v>
      </c>
      <c r="C2284" t="s">
        <v>6289</v>
      </c>
      <c r="D2284" t="s">
        <v>6301</v>
      </c>
      <c r="E2284" t="str">
        <f t="shared" si="175"/>
        <v>Germany</v>
      </c>
      <c r="F2284" s="1">
        <f t="shared" si="176"/>
        <v>50</v>
      </c>
      <c r="G2284">
        <v>0.3</v>
      </c>
      <c r="H2284" s="1">
        <f t="shared" si="177"/>
        <v>35</v>
      </c>
      <c r="I2284" s="3">
        <v>45856</v>
      </c>
      <c r="J2284" s="3" t="str">
        <f t="shared" si="178"/>
        <v>Fri</v>
      </c>
      <c r="K2284" s="2">
        <v>0.52638888888888891</v>
      </c>
      <c r="L2284">
        <f t="shared" si="179"/>
        <v>12</v>
      </c>
      <c r="M2284">
        <f>_xlfn.XLOOKUP(B2284,Email_Data!A:A,Email_Data!C:C,"Organic",0)</f>
        <v>0</v>
      </c>
      <c r="N2284">
        <f>_xlfn.XLOOKUP(Table1[[#This Row],[Filmmaker_ID]],Email_Data!$A:$A,Email_Data!$G:$G,"Not Found")</f>
        <v>17</v>
      </c>
    </row>
    <row r="2285" spans="1:14" x14ac:dyDescent="0.3">
      <c r="A2285" t="s">
        <v>4563</v>
      </c>
      <c r="B2285" t="s">
        <v>1643</v>
      </c>
      <c r="C2285" t="s">
        <v>6291</v>
      </c>
      <c r="D2285" t="s">
        <v>6299</v>
      </c>
      <c r="E2285" t="str">
        <f t="shared" si="175"/>
        <v>United Kingdom</v>
      </c>
      <c r="F2285" s="1">
        <f t="shared" si="176"/>
        <v>50</v>
      </c>
      <c r="G2285">
        <v>0</v>
      </c>
      <c r="H2285" s="1">
        <f t="shared" si="177"/>
        <v>50</v>
      </c>
      <c r="I2285" s="3">
        <v>45885</v>
      </c>
      <c r="J2285" s="3" t="str">
        <f t="shared" si="178"/>
        <v>Sat</v>
      </c>
      <c r="K2285" s="2">
        <v>0.59652777777777777</v>
      </c>
      <c r="L2285">
        <f t="shared" si="179"/>
        <v>14</v>
      </c>
      <c r="M2285">
        <f>_xlfn.XLOOKUP(B2285,Email_Data!A:A,Email_Data!C:C,"Organic",0)</f>
        <v>0</v>
      </c>
      <c r="N2285">
        <f>_xlfn.XLOOKUP(Table1[[#This Row],[Filmmaker_ID]],Email_Data!$A:$A,Email_Data!$G:$G,"Not Found")</f>
        <v>7</v>
      </c>
    </row>
    <row r="2286" spans="1:14" x14ac:dyDescent="0.3">
      <c r="A2286" t="s">
        <v>4564</v>
      </c>
      <c r="B2286" t="s">
        <v>1644</v>
      </c>
      <c r="C2286" t="s">
        <v>6290</v>
      </c>
      <c r="D2286" t="s">
        <v>6301</v>
      </c>
      <c r="E2286" t="str">
        <f t="shared" si="175"/>
        <v>Germany</v>
      </c>
      <c r="F2286" s="1">
        <f t="shared" si="176"/>
        <v>50</v>
      </c>
      <c r="G2286">
        <v>0.3</v>
      </c>
      <c r="H2286" s="1">
        <f t="shared" si="177"/>
        <v>35</v>
      </c>
      <c r="I2286" s="3">
        <v>45871</v>
      </c>
      <c r="J2286" s="3" t="str">
        <f t="shared" si="178"/>
        <v>Sat</v>
      </c>
      <c r="K2286" s="2">
        <v>0.60138888888888886</v>
      </c>
      <c r="L2286">
        <f t="shared" si="179"/>
        <v>14</v>
      </c>
      <c r="M2286" t="str">
        <f>_xlfn.XLOOKUP(B2286,Email_Data!A:A,Email_Data!C:C,"Organic",0)</f>
        <v>Organic</v>
      </c>
      <c r="N2286" t="str">
        <f>_xlfn.XLOOKUP(Table1[[#This Row],[Filmmaker_ID]],Email_Data!$A:$A,Email_Data!$G:$G,"Not Found")</f>
        <v>Not Found</v>
      </c>
    </row>
    <row r="2287" spans="1:14" x14ac:dyDescent="0.3">
      <c r="A2287" t="s">
        <v>4565</v>
      </c>
      <c r="B2287" t="s">
        <v>742</v>
      </c>
      <c r="C2287" t="s">
        <v>6286</v>
      </c>
      <c r="D2287" t="s">
        <v>6295</v>
      </c>
      <c r="E2287" t="str">
        <f t="shared" si="175"/>
        <v>United States</v>
      </c>
      <c r="F2287" s="1">
        <f t="shared" si="176"/>
        <v>50</v>
      </c>
      <c r="G2287">
        <v>0.3</v>
      </c>
      <c r="H2287" s="1">
        <f t="shared" si="177"/>
        <v>35</v>
      </c>
      <c r="I2287" s="3">
        <v>45843</v>
      </c>
      <c r="J2287" s="3" t="str">
        <f t="shared" si="178"/>
        <v>Sat</v>
      </c>
      <c r="K2287" s="2">
        <v>0.68402777777777779</v>
      </c>
      <c r="L2287">
        <f t="shared" si="179"/>
        <v>16</v>
      </c>
      <c r="M2287">
        <f>_xlfn.XLOOKUP(B2287,Email_Data!A:A,Email_Data!C:C,"Organic",0)</f>
        <v>0</v>
      </c>
      <c r="N2287">
        <f>_xlfn.XLOOKUP(Table1[[#This Row],[Filmmaker_ID]],Email_Data!$A:$A,Email_Data!$G:$G,"Not Found")</f>
        <v>17</v>
      </c>
    </row>
    <row r="2288" spans="1:14" x14ac:dyDescent="0.3">
      <c r="A2288" t="s">
        <v>4566</v>
      </c>
      <c r="B2288" t="s">
        <v>1645</v>
      </c>
      <c r="C2288" t="s">
        <v>6282</v>
      </c>
      <c r="D2288" t="s">
        <v>6301</v>
      </c>
      <c r="E2288" t="str">
        <f t="shared" si="175"/>
        <v>Germany</v>
      </c>
      <c r="F2288" s="1">
        <f t="shared" si="176"/>
        <v>70</v>
      </c>
      <c r="G2288">
        <v>0.3</v>
      </c>
      <c r="H2288" s="1">
        <f t="shared" si="177"/>
        <v>49</v>
      </c>
      <c r="I2288" s="3">
        <v>45855</v>
      </c>
      <c r="J2288" s="3" t="str">
        <f t="shared" si="178"/>
        <v>Thu</v>
      </c>
      <c r="K2288" s="2">
        <v>0.61250000000000004</v>
      </c>
      <c r="L2288">
        <f t="shared" si="179"/>
        <v>14</v>
      </c>
      <c r="M2288">
        <f>_xlfn.XLOOKUP(B2288,Email_Data!A:A,Email_Data!C:C,"Organic",0)</f>
        <v>0</v>
      </c>
      <c r="N2288">
        <f>_xlfn.XLOOKUP(Table1[[#This Row],[Filmmaker_ID]],Email_Data!$A:$A,Email_Data!$G:$G,"Not Found")</f>
        <v>18</v>
      </c>
    </row>
    <row r="2289" spans="1:14" x14ac:dyDescent="0.3">
      <c r="A2289" t="s">
        <v>4567</v>
      </c>
      <c r="B2289" t="s">
        <v>1646</v>
      </c>
      <c r="C2289" t="s">
        <v>6290</v>
      </c>
      <c r="D2289" t="s">
        <v>6313</v>
      </c>
      <c r="E2289" t="str">
        <f t="shared" si="175"/>
        <v>South Korea</v>
      </c>
      <c r="F2289" s="1">
        <f t="shared" si="176"/>
        <v>50</v>
      </c>
      <c r="G2289">
        <v>0.3</v>
      </c>
      <c r="H2289" s="1">
        <f t="shared" si="177"/>
        <v>35</v>
      </c>
      <c r="I2289" s="3">
        <v>45863</v>
      </c>
      <c r="J2289" s="3" t="str">
        <f t="shared" si="178"/>
        <v>Fri</v>
      </c>
      <c r="K2289" s="2">
        <v>0.73055555555555551</v>
      </c>
      <c r="L2289">
        <f t="shared" si="179"/>
        <v>17</v>
      </c>
      <c r="M2289">
        <f>_xlfn.XLOOKUP(B2289,Email_Data!A:A,Email_Data!C:C,"Organic",0)</f>
        <v>1</v>
      </c>
      <c r="N2289">
        <f>_xlfn.XLOOKUP(Table1[[#This Row],[Filmmaker_ID]],Email_Data!$A:$A,Email_Data!$G:$G,"Not Found")</f>
        <v>11</v>
      </c>
    </row>
    <row r="2290" spans="1:14" x14ac:dyDescent="0.3">
      <c r="A2290" t="s">
        <v>4568</v>
      </c>
      <c r="B2290" t="s">
        <v>1647</v>
      </c>
      <c r="C2290" t="s">
        <v>6290</v>
      </c>
      <c r="D2290" t="s">
        <v>6309</v>
      </c>
      <c r="E2290" t="str">
        <f t="shared" si="175"/>
        <v>France</v>
      </c>
      <c r="F2290" s="1">
        <f t="shared" si="176"/>
        <v>50</v>
      </c>
      <c r="G2290">
        <v>0.2</v>
      </c>
      <c r="H2290" s="1">
        <f t="shared" si="177"/>
        <v>40</v>
      </c>
      <c r="I2290" s="3">
        <v>45886</v>
      </c>
      <c r="J2290" s="3" t="str">
        <f t="shared" si="178"/>
        <v>Sun</v>
      </c>
      <c r="K2290" s="2">
        <v>0.4201388888888889</v>
      </c>
      <c r="L2290">
        <f t="shared" si="179"/>
        <v>10</v>
      </c>
      <c r="M2290">
        <f>_xlfn.XLOOKUP(B2290,Email_Data!A:A,Email_Data!C:C,"Organic",0)</f>
        <v>0</v>
      </c>
      <c r="N2290">
        <f>_xlfn.XLOOKUP(Table1[[#This Row],[Filmmaker_ID]],Email_Data!$A:$A,Email_Data!$G:$G,"Not Found")</f>
        <v>12</v>
      </c>
    </row>
    <row r="2291" spans="1:14" x14ac:dyDescent="0.3">
      <c r="A2291" t="s">
        <v>4569</v>
      </c>
      <c r="B2291" t="s">
        <v>1288</v>
      </c>
      <c r="C2291" t="s">
        <v>6283</v>
      </c>
      <c r="D2291" t="s">
        <v>6303</v>
      </c>
      <c r="E2291" t="str">
        <f t="shared" si="175"/>
        <v>Canada</v>
      </c>
      <c r="F2291" s="1">
        <f t="shared" si="176"/>
        <v>80</v>
      </c>
      <c r="G2291">
        <v>0.2</v>
      </c>
      <c r="H2291" s="1">
        <f t="shared" si="177"/>
        <v>64</v>
      </c>
      <c r="I2291" s="3">
        <v>45896</v>
      </c>
      <c r="J2291" s="3" t="str">
        <f t="shared" si="178"/>
        <v>Wed</v>
      </c>
      <c r="K2291" s="2">
        <v>0.65069444444444446</v>
      </c>
      <c r="L2291">
        <f t="shared" si="179"/>
        <v>15</v>
      </c>
      <c r="M2291" t="str">
        <f>_xlfn.XLOOKUP(B2291,Email_Data!A:A,Email_Data!C:C,"Organic",0)</f>
        <v>Organic</v>
      </c>
      <c r="N2291" t="str">
        <f>_xlfn.XLOOKUP(Table1[[#This Row],[Filmmaker_ID]],Email_Data!$A:$A,Email_Data!$G:$G,"Not Found")</f>
        <v>Not Found</v>
      </c>
    </row>
    <row r="2292" spans="1:14" x14ac:dyDescent="0.3">
      <c r="A2292" t="s">
        <v>4570</v>
      </c>
      <c r="B2292" t="s">
        <v>1648</v>
      </c>
      <c r="C2292" t="s">
        <v>6287</v>
      </c>
      <c r="D2292" t="s">
        <v>6303</v>
      </c>
      <c r="E2292" t="str">
        <f t="shared" si="175"/>
        <v>Canada</v>
      </c>
      <c r="F2292" s="1">
        <f t="shared" si="176"/>
        <v>50</v>
      </c>
      <c r="G2292">
        <v>0.2</v>
      </c>
      <c r="H2292" s="1">
        <f t="shared" si="177"/>
        <v>40</v>
      </c>
      <c r="I2292" s="3">
        <v>45870</v>
      </c>
      <c r="J2292" s="3" t="str">
        <f t="shared" si="178"/>
        <v>Fri</v>
      </c>
      <c r="K2292" s="2">
        <v>0.3840277777777778</v>
      </c>
      <c r="L2292">
        <f t="shared" si="179"/>
        <v>9</v>
      </c>
      <c r="M2292">
        <f>_xlfn.XLOOKUP(B2292,Email_Data!A:A,Email_Data!C:C,"Organic",0)</f>
        <v>0</v>
      </c>
      <c r="N2292">
        <f>_xlfn.XLOOKUP(Table1[[#This Row],[Filmmaker_ID]],Email_Data!$A:$A,Email_Data!$G:$G,"Not Found")</f>
        <v>13</v>
      </c>
    </row>
    <row r="2293" spans="1:14" x14ac:dyDescent="0.3">
      <c r="A2293" t="s">
        <v>4571</v>
      </c>
      <c r="B2293" t="s">
        <v>1649</v>
      </c>
      <c r="C2293" t="s">
        <v>6290</v>
      </c>
      <c r="D2293" t="s">
        <v>6297</v>
      </c>
      <c r="E2293" t="str">
        <f t="shared" si="175"/>
        <v>India</v>
      </c>
      <c r="F2293" s="1">
        <f t="shared" si="176"/>
        <v>50</v>
      </c>
      <c r="G2293">
        <v>0.3</v>
      </c>
      <c r="H2293" s="1">
        <f t="shared" si="177"/>
        <v>35</v>
      </c>
      <c r="I2293" s="3">
        <v>45857</v>
      </c>
      <c r="J2293" s="3" t="str">
        <f t="shared" si="178"/>
        <v>Sat</v>
      </c>
      <c r="K2293" s="2">
        <v>0.73888888888888893</v>
      </c>
      <c r="L2293">
        <f t="shared" si="179"/>
        <v>17</v>
      </c>
      <c r="M2293">
        <f>_xlfn.XLOOKUP(B2293,Email_Data!A:A,Email_Data!C:C,"Organic",0)</f>
        <v>0</v>
      </c>
      <c r="N2293">
        <f>_xlfn.XLOOKUP(Table1[[#This Row],[Filmmaker_ID]],Email_Data!$A:$A,Email_Data!$G:$G,"Not Found")</f>
        <v>13</v>
      </c>
    </row>
    <row r="2294" spans="1:14" x14ac:dyDescent="0.3">
      <c r="A2294" t="s">
        <v>4572</v>
      </c>
      <c r="B2294" t="s">
        <v>1650</v>
      </c>
      <c r="C2294" t="s">
        <v>6291</v>
      </c>
      <c r="D2294" t="s">
        <v>6297</v>
      </c>
      <c r="E2294" t="str">
        <f t="shared" si="175"/>
        <v>India</v>
      </c>
      <c r="F2294" s="1">
        <f t="shared" si="176"/>
        <v>50</v>
      </c>
      <c r="G2294">
        <v>0</v>
      </c>
      <c r="H2294" s="1">
        <f t="shared" si="177"/>
        <v>50</v>
      </c>
      <c r="I2294" s="3">
        <v>45842</v>
      </c>
      <c r="J2294" s="3" t="str">
        <f t="shared" si="178"/>
        <v>Fri</v>
      </c>
      <c r="K2294" s="2">
        <v>0.69027777777777777</v>
      </c>
      <c r="L2294">
        <f t="shared" si="179"/>
        <v>16</v>
      </c>
      <c r="M2294">
        <f>_xlfn.XLOOKUP(B2294,Email_Data!A:A,Email_Data!C:C,"Organic",0)</f>
        <v>1</v>
      </c>
      <c r="N2294">
        <f>_xlfn.XLOOKUP(Table1[[#This Row],[Filmmaker_ID]],Email_Data!$A:$A,Email_Data!$G:$G,"Not Found")</f>
        <v>10</v>
      </c>
    </row>
    <row r="2295" spans="1:14" x14ac:dyDescent="0.3">
      <c r="A2295" t="s">
        <v>4573</v>
      </c>
      <c r="B2295" t="s">
        <v>73</v>
      </c>
      <c r="C2295" t="s">
        <v>6291</v>
      </c>
      <c r="D2295" t="s">
        <v>6303</v>
      </c>
      <c r="E2295" t="str">
        <f t="shared" si="175"/>
        <v>Canada</v>
      </c>
      <c r="F2295" s="1">
        <f t="shared" si="176"/>
        <v>50</v>
      </c>
      <c r="G2295">
        <v>0.4</v>
      </c>
      <c r="H2295" s="1">
        <f t="shared" si="177"/>
        <v>30</v>
      </c>
      <c r="I2295" s="3">
        <v>45854</v>
      </c>
      <c r="J2295" s="3" t="str">
        <f t="shared" si="178"/>
        <v>Wed</v>
      </c>
      <c r="K2295" s="2">
        <v>0.63263888888888886</v>
      </c>
      <c r="L2295">
        <f t="shared" si="179"/>
        <v>15</v>
      </c>
      <c r="M2295">
        <f>_xlfn.XLOOKUP(B2295,Email_Data!A:A,Email_Data!C:C,"Organic",0)</f>
        <v>0</v>
      </c>
      <c r="N2295">
        <f>_xlfn.XLOOKUP(Table1[[#This Row],[Filmmaker_ID]],Email_Data!$A:$A,Email_Data!$G:$G,"Not Found")</f>
        <v>18</v>
      </c>
    </row>
    <row r="2296" spans="1:14" x14ac:dyDescent="0.3">
      <c r="A2296" t="s">
        <v>4574</v>
      </c>
      <c r="B2296" t="s">
        <v>1651</v>
      </c>
      <c r="C2296" t="s">
        <v>6282</v>
      </c>
      <c r="D2296" t="s">
        <v>6297</v>
      </c>
      <c r="E2296" t="str">
        <f t="shared" si="175"/>
        <v>India</v>
      </c>
      <c r="F2296" s="1">
        <f t="shared" si="176"/>
        <v>70</v>
      </c>
      <c r="G2296">
        <v>0.4</v>
      </c>
      <c r="H2296" s="1">
        <f t="shared" si="177"/>
        <v>42</v>
      </c>
      <c r="I2296" s="3">
        <v>45876</v>
      </c>
      <c r="J2296" s="3" t="str">
        <f t="shared" si="178"/>
        <v>Thu</v>
      </c>
      <c r="K2296" s="2">
        <v>0.37708333333333333</v>
      </c>
      <c r="L2296">
        <f t="shared" si="179"/>
        <v>9</v>
      </c>
      <c r="M2296" t="str">
        <f>_xlfn.XLOOKUP(B2296,Email_Data!A:A,Email_Data!C:C,"Organic",0)</f>
        <v>Organic</v>
      </c>
      <c r="N2296" t="str">
        <f>_xlfn.XLOOKUP(Table1[[#This Row],[Filmmaker_ID]],Email_Data!$A:$A,Email_Data!$G:$G,"Not Found")</f>
        <v>Not Found</v>
      </c>
    </row>
    <row r="2297" spans="1:14" x14ac:dyDescent="0.3">
      <c r="A2297" t="s">
        <v>4575</v>
      </c>
      <c r="B2297" t="s">
        <v>675</v>
      </c>
      <c r="C2297" t="s">
        <v>6283</v>
      </c>
      <c r="D2297" t="s">
        <v>6303</v>
      </c>
      <c r="E2297" t="str">
        <f t="shared" si="175"/>
        <v>Canada</v>
      </c>
      <c r="F2297" s="1">
        <f t="shared" si="176"/>
        <v>80</v>
      </c>
      <c r="G2297">
        <v>0.2</v>
      </c>
      <c r="H2297" s="1">
        <f t="shared" si="177"/>
        <v>64</v>
      </c>
      <c r="I2297" s="3">
        <v>45865</v>
      </c>
      <c r="J2297" s="3" t="str">
        <f t="shared" si="178"/>
        <v>Sun</v>
      </c>
      <c r="K2297" s="2">
        <v>0.38194444444444442</v>
      </c>
      <c r="L2297">
        <f t="shared" si="179"/>
        <v>9</v>
      </c>
      <c r="M2297" t="str">
        <f>_xlfn.XLOOKUP(B2297,Email_Data!A:A,Email_Data!C:C,"Organic",0)</f>
        <v>Organic</v>
      </c>
      <c r="N2297" t="str">
        <f>_xlfn.XLOOKUP(Table1[[#This Row],[Filmmaker_ID]],Email_Data!$A:$A,Email_Data!$G:$G,"Not Found")</f>
        <v>Not Found</v>
      </c>
    </row>
    <row r="2298" spans="1:14" x14ac:dyDescent="0.3">
      <c r="A2298" t="s">
        <v>4576</v>
      </c>
      <c r="B2298" t="s">
        <v>1652</v>
      </c>
      <c r="C2298" t="s">
        <v>6290</v>
      </c>
      <c r="D2298" t="s">
        <v>6307</v>
      </c>
      <c r="E2298" t="str">
        <f t="shared" si="175"/>
        <v>Brazil</v>
      </c>
      <c r="F2298" s="1">
        <f t="shared" si="176"/>
        <v>50</v>
      </c>
      <c r="G2298">
        <v>0</v>
      </c>
      <c r="H2298" s="1">
        <f t="shared" si="177"/>
        <v>50</v>
      </c>
      <c r="I2298" s="3">
        <v>45857</v>
      </c>
      <c r="J2298" s="3" t="str">
        <f t="shared" si="178"/>
        <v>Sat</v>
      </c>
      <c r="K2298" s="2">
        <v>0.73958333333333337</v>
      </c>
      <c r="L2298">
        <f t="shared" si="179"/>
        <v>17</v>
      </c>
      <c r="M2298">
        <f>_xlfn.XLOOKUP(B2298,Email_Data!A:A,Email_Data!C:C,"Organic",0)</f>
        <v>1</v>
      </c>
      <c r="N2298">
        <f>_xlfn.XLOOKUP(Table1[[#This Row],[Filmmaker_ID]],Email_Data!$A:$A,Email_Data!$G:$G,"Not Found")</f>
        <v>15</v>
      </c>
    </row>
    <row r="2299" spans="1:14" x14ac:dyDescent="0.3">
      <c r="A2299" t="s">
        <v>4577</v>
      </c>
      <c r="B2299" t="s">
        <v>914</v>
      </c>
      <c r="C2299" t="s">
        <v>6283</v>
      </c>
      <c r="D2299" t="s">
        <v>6317</v>
      </c>
      <c r="E2299" t="str">
        <f t="shared" si="175"/>
        <v>Others</v>
      </c>
      <c r="F2299" s="1">
        <f t="shared" si="176"/>
        <v>80</v>
      </c>
      <c r="G2299">
        <v>0.3</v>
      </c>
      <c r="H2299" s="1">
        <f t="shared" si="177"/>
        <v>56</v>
      </c>
      <c r="I2299" s="3">
        <v>45879</v>
      </c>
      <c r="J2299" s="3" t="str">
        <f t="shared" si="178"/>
        <v>Sun</v>
      </c>
      <c r="K2299" s="2">
        <v>0.63749999999999996</v>
      </c>
      <c r="L2299">
        <f t="shared" si="179"/>
        <v>15</v>
      </c>
      <c r="M2299">
        <f>_xlfn.XLOOKUP(B2299,Email_Data!A:A,Email_Data!C:C,"Organic",0)</f>
        <v>1</v>
      </c>
      <c r="N2299">
        <f>_xlfn.XLOOKUP(Table1[[#This Row],[Filmmaker_ID]],Email_Data!$A:$A,Email_Data!$G:$G,"Not Found")</f>
        <v>14</v>
      </c>
    </row>
    <row r="2300" spans="1:14" x14ac:dyDescent="0.3">
      <c r="A2300" t="s">
        <v>4578</v>
      </c>
      <c r="B2300" t="s">
        <v>252</v>
      </c>
      <c r="C2300" t="s">
        <v>6287</v>
      </c>
      <c r="D2300" t="s">
        <v>6295</v>
      </c>
      <c r="E2300" t="str">
        <f t="shared" si="175"/>
        <v>United States</v>
      </c>
      <c r="F2300" s="1">
        <f t="shared" si="176"/>
        <v>50</v>
      </c>
      <c r="G2300">
        <v>0.3</v>
      </c>
      <c r="H2300" s="1">
        <f t="shared" si="177"/>
        <v>35</v>
      </c>
      <c r="I2300" s="3">
        <v>45891</v>
      </c>
      <c r="J2300" s="3" t="str">
        <f t="shared" si="178"/>
        <v>Fri</v>
      </c>
      <c r="K2300" s="2">
        <v>0.5395833333333333</v>
      </c>
      <c r="L2300">
        <f t="shared" si="179"/>
        <v>12</v>
      </c>
      <c r="M2300">
        <f>_xlfn.XLOOKUP(B2300,Email_Data!A:A,Email_Data!C:C,"Organic",0)</f>
        <v>1</v>
      </c>
      <c r="N2300">
        <f>_xlfn.XLOOKUP(Table1[[#This Row],[Filmmaker_ID]],Email_Data!$A:$A,Email_Data!$G:$G,"Not Found")</f>
        <v>17</v>
      </c>
    </row>
    <row r="2301" spans="1:14" x14ac:dyDescent="0.3">
      <c r="A2301" t="s">
        <v>4579</v>
      </c>
      <c r="B2301" t="s">
        <v>25</v>
      </c>
      <c r="C2301" t="s">
        <v>6285</v>
      </c>
      <c r="D2301" t="s">
        <v>6311</v>
      </c>
      <c r="E2301" t="str">
        <f t="shared" si="175"/>
        <v>Mexico</v>
      </c>
      <c r="F2301" s="1">
        <f t="shared" si="176"/>
        <v>50</v>
      </c>
      <c r="G2301">
        <v>0.1</v>
      </c>
      <c r="H2301" s="1">
        <f t="shared" si="177"/>
        <v>45</v>
      </c>
      <c r="I2301" s="3">
        <v>45868</v>
      </c>
      <c r="J2301" s="3" t="str">
        <f t="shared" si="178"/>
        <v>Wed</v>
      </c>
      <c r="K2301" s="2">
        <v>0.48749999999999999</v>
      </c>
      <c r="L2301">
        <f t="shared" si="179"/>
        <v>11</v>
      </c>
      <c r="M2301">
        <f>_xlfn.XLOOKUP(B2301,Email_Data!A:A,Email_Data!C:C,"Organic",0)</f>
        <v>0</v>
      </c>
      <c r="N2301">
        <f>_xlfn.XLOOKUP(Table1[[#This Row],[Filmmaker_ID]],Email_Data!$A:$A,Email_Data!$G:$G,"Not Found")</f>
        <v>11</v>
      </c>
    </row>
    <row r="2302" spans="1:14" x14ac:dyDescent="0.3">
      <c r="A2302" t="s">
        <v>4580</v>
      </c>
      <c r="B2302" t="s">
        <v>519</v>
      </c>
      <c r="C2302" t="s">
        <v>6283</v>
      </c>
      <c r="D2302" t="s">
        <v>6309</v>
      </c>
      <c r="E2302" t="str">
        <f t="shared" si="175"/>
        <v>France</v>
      </c>
      <c r="F2302" s="1">
        <f t="shared" si="176"/>
        <v>80</v>
      </c>
      <c r="G2302">
        <v>0.3</v>
      </c>
      <c r="H2302" s="1">
        <f t="shared" si="177"/>
        <v>56</v>
      </c>
      <c r="I2302" s="3">
        <v>45881</v>
      </c>
      <c r="J2302" s="3" t="str">
        <f t="shared" si="178"/>
        <v>Tue</v>
      </c>
      <c r="K2302" s="2">
        <v>0.42083333333333334</v>
      </c>
      <c r="L2302">
        <f t="shared" si="179"/>
        <v>10</v>
      </c>
      <c r="M2302">
        <f>_xlfn.XLOOKUP(B2302,Email_Data!A:A,Email_Data!C:C,"Organic",0)</f>
        <v>0</v>
      </c>
      <c r="N2302">
        <f>_xlfn.XLOOKUP(Table1[[#This Row],[Filmmaker_ID]],Email_Data!$A:$A,Email_Data!$G:$G,"Not Found")</f>
        <v>17</v>
      </c>
    </row>
    <row r="2303" spans="1:14" x14ac:dyDescent="0.3">
      <c r="A2303" t="s">
        <v>4581</v>
      </c>
      <c r="B2303" t="s">
        <v>1653</v>
      </c>
      <c r="C2303" t="s">
        <v>6282</v>
      </c>
      <c r="D2303" t="s">
        <v>6317</v>
      </c>
      <c r="E2303" t="str">
        <f t="shared" si="175"/>
        <v>Others</v>
      </c>
      <c r="F2303" s="1">
        <f t="shared" si="176"/>
        <v>70</v>
      </c>
      <c r="G2303">
        <v>0</v>
      </c>
      <c r="H2303" s="1">
        <f t="shared" si="177"/>
        <v>70</v>
      </c>
      <c r="I2303" s="3">
        <v>45849</v>
      </c>
      <c r="J2303" s="3" t="str">
        <f t="shared" si="178"/>
        <v>Fri</v>
      </c>
      <c r="K2303" s="2">
        <v>0.49236111111111114</v>
      </c>
      <c r="L2303">
        <f t="shared" si="179"/>
        <v>11</v>
      </c>
      <c r="M2303" t="str">
        <f>_xlfn.XLOOKUP(B2303,Email_Data!A:A,Email_Data!C:C,"Organic",0)</f>
        <v>Organic</v>
      </c>
      <c r="N2303" t="str">
        <f>_xlfn.XLOOKUP(Table1[[#This Row],[Filmmaker_ID]],Email_Data!$A:$A,Email_Data!$G:$G,"Not Found")</f>
        <v>Not Found</v>
      </c>
    </row>
    <row r="2304" spans="1:14" x14ac:dyDescent="0.3">
      <c r="A2304" t="s">
        <v>4582</v>
      </c>
      <c r="B2304" t="s">
        <v>990</v>
      </c>
      <c r="C2304" t="s">
        <v>6288</v>
      </c>
      <c r="D2304" t="s">
        <v>6311</v>
      </c>
      <c r="E2304" t="str">
        <f t="shared" si="175"/>
        <v>Mexico</v>
      </c>
      <c r="F2304" s="1">
        <f t="shared" si="176"/>
        <v>70</v>
      </c>
      <c r="G2304">
        <v>0.1</v>
      </c>
      <c r="H2304" s="1">
        <f t="shared" si="177"/>
        <v>63</v>
      </c>
      <c r="I2304" s="3">
        <v>45875</v>
      </c>
      <c r="J2304" s="3" t="str">
        <f t="shared" si="178"/>
        <v>Wed</v>
      </c>
      <c r="K2304" s="2">
        <v>0.58819444444444446</v>
      </c>
      <c r="L2304">
        <f t="shared" si="179"/>
        <v>14</v>
      </c>
      <c r="M2304" t="str">
        <f>_xlfn.XLOOKUP(B2304,Email_Data!A:A,Email_Data!C:C,"Organic",0)</f>
        <v>Organic</v>
      </c>
      <c r="N2304" t="str">
        <f>_xlfn.XLOOKUP(Table1[[#This Row],[Filmmaker_ID]],Email_Data!$A:$A,Email_Data!$G:$G,"Not Found")</f>
        <v>Not Found</v>
      </c>
    </row>
    <row r="2305" spans="1:14" x14ac:dyDescent="0.3">
      <c r="A2305" t="s">
        <v>4583</v>
      </c>
      <c r="B2305" t="s">
        <v>805</v>
      </c>
      <c r="C2305" t="s">
        <v>6288</v>
      </c>
      <c r="D2305" t="s">
        <v>6299</v>
      </c>
      <c r="E2305" t="str">
        <f t="shared" si="175"/>
        <v>United Kingdom</v>
      </c>
      <c r="F2305" s="1">
        <f t="shared" si="176"/>
        <v>70</v>
      </c>
      <c r="G2305">
        <v>0</v>
      </c>
      <c r="H2305" s="1">
        <f t="shared" si="177"/>
        <v>70</v>
      </c>
      <c r="I2305" s="3">
        <v>45857</v>
      </c>
      <c r="J2305" s="3" t="str">
        <f t="shared" si="178"/>
        <v>Sat</v>
      </c>
      <c r="K2305" s="2">
        <v>0.54305555555555551</v>
      </c>
      <c r="L2305">
        <f t="shared" si="179"/>
        <v>13</v>
      </c>
      <c r="M2305">
        <f>_xlfn.XLOOKUP(B2305,Email_Data!A:A,Email_Data!C:C,"Organic",0)</f>
        <v>0</v>
      </c>
      <c r="N2305">
        <f>_xlfn.XLOOKUP(Table1[[#This Row],[Filmmaker_ID]],Email_Data!$A:$A,Email_Data!$G:$G,"Not Found")</f>
        <v>15</v>
      </c>
    </row>
    <row r="2306" spans="1:14" x14ac:dyDescent="0.3">
      <c r="A2306" t="s">
        <v>4584</v>
      </c>
      <c r="B2306" t="s">
        <v>1654</v>
      </c>
      <c r="C2306" t="s">
        <v>6285</v>
      </c>
      <c r="D2306" t="s">
        <v>6305</v>
      </c>
      <c r="E2306" t="str">
        <f t="shared" ref="E2306:E2369" si="180">VLOOKUP(D2306,CODECHECK,2,FALSE)</f>
        <v>Australia</v>
      </c>
      <c r="F2306" s="1">
        <f t="shared" ref="F2306:F2369" si="181">VLOOKUP(C2306,Pricelist,2,FALSE)</f>
        <v>50</v>
      </c>
      <c r="G2306">
        <v>0.3</v>
      </c>
      <c r="H2306" s="1">
        <f t="shared" ref="H2306:H2369" si="182">F2306-(G2306*F2306)</f>
        <v>35</v>
      </c>
      <c r="I2306" s="3">
        <v>45867</v>
      </c>
      <c r="J2306" s="3" t="str">
        <f t="shared" ref="J2306:J2369" si="183">TEXT(I2306,"ddd")</f>
        <v>Tue</v>
      </c>
      <c r="K2306" s="2">
        <v>0.48749999999999999</v>
      </c>
      <c r="L2306">
        <f t="shared" ref="L2306:L2369" si="184">HOUR(K2306)</f>
        <v>11</v>
      </c>
      <c r="M2306" t="str">
        <f>_xlfn.XLOOKUP(B2306,Email_Data!A:A,Email_Data!C:C,"Organic",0)</f>
        <v>Organic</v>
      </c>
      <c r="N2306" t="str">
        <f>_xlfn.XLOOKUP(Table1[[#This Row],[Filmmaker_ID]],Email_Data!$A:$A,Email_Data!$G:$G,"Not Found")</f>
        <v>Not Found</v>
      </c>
    </row>
    <row r="2307" spans="1:14" x14ac:dyDescent="0.3">
      <c r="A2307" t="s">
        <v>4585</v>
      </c>
      <c r="B2307" t="s">
        <v>1655</v>
      </c>
      <c r="C2307" t="s">
        <v>6286</v>
      </c>
      <c r="D2307" t="s">
        <v>6301</v>
      </c>
      <c r="E2307" t="str">
        <f t="shared" si="180"/>
        <v>Germany</v>
      </c>
      <c r="F2307" s="1">
        <f t="shared" si="181"/>
        <v>50</v>
      </c>
      <c r="G2307">
        <v>0.3</v>
      </c>
      <c r="H2307" s="1">
        <f t="shared" si="182"/>
        <v>35</v>
      </c>
      <c r="I2307" s="3">
        <v>45863</v>
      </c>
      <c r="J2307" s="3" t="str">
        <f t="shared" si="183"/>
        <v>Fri</v>
      </c>
      <c r="K2307" s="2">
        <v>0.53472222222222221</v>
      </c>
      <c r="L2307">
        <f t="shared" si="184"/>
        <v>12</v>
      </c>
      <c r="M2307">
        <f>_xlfn.XLOOKUP(B2307,Email_Data!A:A,Email_Data!C:C,"Organic",0)</f>
        <v>0</v>
      </c>
      <c r="N2307">
        <f>_xlfn.XLOOKUP(Table1[[#This Row],[Filmmaker_ID]],Email_Data!$A:$A,Email_Data!$G:$G,"Not Found")</f>
        <v>18</v>
      </c>
    </row>
    <row r="2308" spans="1:14" x14ac:dyDescent="0.3">
      <c r="A2308" t="s">
        <v>4586</v>
      </c>
      <c r="B2308" t="s">
        <v>1656</v>
      </c>
      <c r="C2308" t="s">
        <v>6289</v>
      </c>
      <c r="D2308" t="s">
        <v>6307</v>
      </c>
      <c r="E2308" t="str">
        <f t="shared" si="180"/>
        <v>Brazil</v>
      </c>
      <c r="F2308" s="1">
        <f t="shared" si="181"/>
        <v>50</v>
      </c>
      <c r="G2308">
        <v>0.3</v>
      </c>
      <c r="H2308" s="1">
        <f t="shared" si="182"/>
        <v>35</v>
      </c>
      <c r="I2308" s="3">
        <v>45868</v>
      </c>
      <c r="J2308" s="3" t="str">
        <f t="shared" si="183"/>
        <v>Wed</v>
      </c>
      <c r="K2308" s="2">
        <v>0.41666666666666669</v>
      </c>
      <c r="L2308">
        <f t="shared" si="184"/>
        <v>10</v>
      </c>
      <c r="M2308">
        <f>_xlfn.XLOOKUP(B2308,Email_Data!A:A,Email_Data!C:C,"Organic",0)</f>
        <v>0</v>
      </c>
      <c r="N2308">
        <f>_xlfn.XLOOKUP(Table1[[#This Row],[Filmmaker_ID]],Email_Data!$A:$A,Email_Data!$G:$G,"Not Found")</f>
        <v>13</v>
      </c>
    </row>
    <row r="2309" spans="1:14" x14ac:dyDescent="0.3">
      <c r="A2309" t="s">
        <v>4587</v>
      </c>
      <c r="B2309" t="s">
        <v>1657</v>
      </c>
      <c r="C2309" t="s">
        <v>6282</v>
      </c>
      <c r="D2309" t="s">
        <v>6317</v>
      </c>
      <c r="E2309" t="str">
        <f t="shared" si="180"/>
        <v>Others</v>
      </c>
      <c r="F2309" s="1">
        <f t="shared" si="181"/>
        <v>70</v>
      </c>
      <c r="G2309">
        <v>0.3</v>
      </c>
      <c r="H2309" s="1">
        <f t="shared" si="182"/>
        <v>49</v>
      </c>
      <c r="I2309" s="3">
        <v>45844</v>
      </c>
      <c r="J2309" s="3" t="str">
        <f t="shared" si="183"/>
        <v>Sun</v>
      </c>
      <c r="K2309" s="2">
        <v>0.64861111111111114</v>
      </c>
      <c r="L2309">
        <f t="shared" si="184"/>
        <v>15</v>
      </c>
      <c r="M2309">
        <f>_xlfn.XLOOKUP(B2309,Email_Data!A:A,Email_Data!C:C,"Organic",0)</f>
        <v>1</v>
      </c>
      <c r="N2309">
        <f>_xlfn.XLOOKUP(Table1[[#This Row],[Filmmaker_ID]],Email_Data!$A:$A,Email_Data!$G:$G,"Not Found")</f>
        <v>14</v>
      </c>
    </row>
    <row r="2310" spans="1:14" x14ac:dyDescent="0.3">
      <c r="A2310" t="s">
        <v>4588</v>
      </c>
      <c r="B2310" t="s">
        <v>90</v>
      </c>
      <c r="C2310" t="s">
        <v>6284</v>
      </c>
      <c r="D2310" t="s">
        <v>6299</v>
      </c>
      <c r="E2310" t="str">
        <f t="shared" si="180"/>
        <v>United Kingdom</v>
      </c>
      <c r="F2310" s="1">
        <f t="shared" si="181"/>
        <v>50</v>
      </c>
      <c r="G2310">
        <v>0</v>
      </c>
      <c r="H2310" s="1">
        <f t="shared" si="182"/>
        <v>50</v>
      </c>
      <c r="I2310" s="3">
        <v>45881</v>
      </c>
      <c r="J2310" s="3" t="str">
        <f t="shared" si="183"/>
        <v>Tue</v>
      </c>
      <c r="K2310" s="2">
        <v>0.43541666666666667</v>
      </c>
      <c r="L2310">
        <f t="shared" si="184"/>
        <v>10</v>
      </c>
      <c r="M2310">
        <f>_xlfn.XLOOKUP(B2310,Email_Data!A:A,Email_Data!C:C,"Organic",0)</f>
        <v>0</v>
      </c>
      <c r="N2310">
        <f>_xlfn.XLOOKUP(Table1[[#This Row],[Filmmaker_ID]],Email_Data!$A:$A,Email_Data!$G:$G,"Not Found")</f>
        <v>17</v>
      </c>
    </row>
    <row r="2311" spans="1:14" x14ac:dyDescent="0.3">
      <c r="A2311" t="s">
        <v>4589</v>
      </c>
      <c r="B2311" t="s">
        <v>1658</v>
      </c>
      <c r="C2311" t="s">
        <v>6282</v>
      </c>
      <c r="D2311" t="s">
        <v>6301</v>
      </c>
      <c r="E2311" t="str">
        <f t="shared" si="180"/>
        <v>Germany</v>
      </c>
      <c r="F2311" s="1">
        <f t="shared" si="181"/>
        <v>70</v>
      </c>
      <c r="G2311">
        <v>0</v>
      </c>
      <c r="H2311" s="1">
        <f t="shared" si="182"/>
        <v>70</v>
      </c>
      <c r="I2311" s="3">
        <v>45841</v>
      </c>
      <c r="J2311" s="3" t="str">
        <f t="shared" si="183"/>
        <v>Thu</v>
      </c>
      <c r="K2311" s="2">
        <v>0.39374999999999999</v>
      </c>
      <c r="L2311">
        <f t="shared" si="184"/>
        <v>9</v>
      </c>
      <c r="M2311" t="str">
        <f>_xlfn.XLOOKUP(B2311,Email_Data!A:A,Email_Data!C:C,"Organic",0)</f>
        <v>Organic</v>
      </c>
      <c r="N2311" t="str">
        <f>_xlfn.XLOOKUP(Table1[[#This Row],[Filmmaker_ID]],Email_Data!$A:$A,Email_Data!$G:$G,"Not Found")</f>
        <v>Not Found</v>
      </c>
    </row>
    <row r="2312" spans="1:14" x14ac:dyDescent="0.3">
      <c r="A2312" t="s">
        <v>4590</v>
      </c>
      <c r="B2312" t="s">
        <v>166</v>
      </c>
      <c r="C2312" t="s">
        <v>6292</v>
      </c>
      <c r="D2312" t="s">
        <v>6317</v>
      </c>
      <c r="E2312" t="str">
        <f t="shared" si="180"/>
        <v>Others</v>
      </c>
      <c r="F2312" s="1">
        <f t="shared" si="181"/>
        <v>80</v>
      </c>
      <c r="G2312">
        <v>0.4</v>
      </c>
      <c r="H2312" s="1">
        <f t="shared" si="182"/>
        <v>48</v>
      </c>
      <c r="I2312" s="3">
        <v>45869</v>
      </c>
      <c r="J2312" s="3" t="str">
        <f t="shared" si="183"/>
        <v>Thu</v>
      </c>
      <c r="K2312" s="2">
        <v>0.47847222222222224</v>
      </c>
      <c r="L2312">
        <f t="shared" si="184"/>
        <v>11</v>
      </c>
      <c r="M2312">
        <f>_xlfn.XLOOKUP(B2312,Email_Data!A:A,Email_Data!C:C,"Organic",0)</f>
        <v>0</v>
      </c>
      <c r="N2312">
        <f>_xlfn.XLOOKUP(Table1[[#This Row],[Filmmaker_ID]],Email_Data!$A:$A,Email_Data!$G:$G,"Not Found")</f>
        <v>8</v>
      </c>
    </row>
    <row r="2313" spans="1:14" x14ac:dyDescent="0.3">
      <c r="A2313" t="s">
        <v>4591</v>
      </c>
      <c r="B2313" t="s">
        <v>1659</v>
      </c>
      <c r="C2313" t="s">
        <v>6281</v>
      </c>
      <c r="D2313" t="s">
        <v>6295</v>
      </c>
      <c r="E2313" t="str">
        <f t="shared" si="180"/>
        <v>United States</v>
      </c>
      <c r="F2313" s="1">
        <f t="shared" si="181"/>
        <v>70</v>
      </c>
      <c r="G2313">
        <v>0.3</v>
      </c>
      <c r="H2313" s="1">
        <f t="shared" si="182"/>
        <v>49</v>
      </c>
      <c r="I2313" s="3">
        <v>45870</v>
      </c>
      <c r="J2313" s="3" t="str">
        <f t="shared" si="183"/>
        <v>Fri</v>
      </c>
      <c r="K2313" s="2">
        <v>0.38263888888888886</v>
      </c>
      <c r="L2313">
        <f t="shared" si="184"/>
        <v>9</v>
      </c>
      <c r="M2313">
        <f>_xlfn.XLOOKUP(B2313,Email_Data!A:A,Email_Data!C:C,"Organic",0)</f>
        <v>0</v>
      </c>
      <c r="N2313">
        <f>_xlfn.XLOOKUP(Table1[[#This Row],[Filmmaker_ID]],Email_Data!$A:$A,Email_Data!$G:$G,"Not Found")</f>
        <v>17</v>
      </c>
    </row>
    <row r="2314" spans="1:14" x14ac:dyDescent="0.3">
      <c r="A2314" t="s">
        <v>4592</v>
      </c>
      <c r="B2314" t="s">
        <v>1527</v>
      </c>
      <c r="C2314" t="s">
        <v>6291</v>
      </c>
      <c r="D2314" t="s">
        <v>6315</v>
      </c>
      <c r="E2314" t="str">
        <f t="shared" si="180"/>
        <v>Nigeria</v>
      </c>
      <c r="F2314" s="1">
        <f t="shared" si="181"/>
        <v>50</v>
      </c>
      <c r="G2314">
        <v>0.2</v>
      </c>
      <c r="H2314" s="1">
        <f t="shared" si="182"/>
        <v>40</v>
      </c>
      <c r="I2314" s="3">
        <v>45841</v>
      </c>
      <c r="J2314" s="3" t="str">
        <f t="shared" si="183"/>
        <v>Thu</v>
      </c>
      <c r="K2314" s="2">
        <v>0.65069444444444446</v>
      </c>
      <c r="L2314">
        <f t="shared" si="184"/>
        <v>15</v>
      </c>
      <c r="M2314">
        <f>_xlfn.XLOOKUP(B2314,Email_Data!A:A,Email_Data!C:C,"Organic",0)</f>
        <v>0</v>
      </c>
      <c r="N2314">
        <f>_xlfn.XLOOKUP(Table1[[#This Row],[Filmmaker_ID]],Email_Data!$A:$A,Email_Data!$G:$G,"Not Found")</f>
        <v>9</v>
      </c>
    </row>
    <row r="2315" spans="1:14" x14ac:dyDescent="0.3">
      <c r="A2315" t="s">
        <v>4593</v>
      </c>
      <c r="B2315" t="s">
        <v>138</v>
      </c>
      <c r="C2315" t="s">
        <v>6292</v>
      </c>
      <c r="D2315" t="s">
        <v>6297</v>
      </c>
      <c r="E2315" t="str">
        <f t="shared" si="180"/>
        <v>India</v>
      </c>
      <c r="F2315" s="1">
        <f t="shared" si="181"/>
        <v>80</v>
      </c>
      <c r="G2315">
        <v>0.3</v>
      </c>
      <c r="H2315" s="1">
        <f t="shared" si="182"/>
        <v>56</v>
      </c>
      <c r="I2315" s="3">
        <v>45839</v>
      </c>
      <c r="J2315" s="3" t="str">
        <f t="shared" si="183"/>
        <v>Tue</v>
      </c>
      <c r="K2315" s="2">
        <v>0.49583333333333335</v>
      </c>
      <c r="L2315">
        <f t="shared" si="184"/>
        <v>11</v>
      </c>
      <c r="M2315">
        <f>_xlfn.XLOOKUP(B2315,Email_Data!A:A,Email_Data!C:C,"Organic",0)</f>
        <v>0</v>
      </c>
      <c r="N2315">
        <f>_xlfn.XLOOKUP(Table1[[#This Row],[Filmmaker_ID]],Email_Data!$A:$A,Email_Data!$G:$G,"Not Found")</f>
        <v>11</v>
      </c>
    </row>
    <row r="2316" spans="1:14" x14ac:dyDescent="0.3">
      <c r="A2316" t="s">
        <v>4594</v>
      </c>
      <c r="B2316" t="s">
        <v>51</v>
      </c>
      <c r="C2316" t="s">
        <v>6282</v>
      </c>
      <c r="D2316" t="s">
        <v>6295</v>
      </c>
      <c r="E2316" t="str">
        <f t="shared" si="180"/>
        <v>United States</v>
      </c>
      <c r="F2316" s="1">
        <f t="shared" si="181"/>
        <v>70</v>
      </c>
      <c r="G2316">
        <v>0</v>
      </c>
      <c r="H2316" s="1">
        <f t="shared" si="182"/>
        <v>70</v>
      </c>
      <c r="I2316" s="3">
        <v>45880</v>
      </c>
      <c r="J2316" s="3" t="str">
        <f t="shared" si="183"/>
        <v>Mon</v>
      </c>
      <c r="K2316" s="2">
        <v>0.58194444444444449</v>
      </c>
      <c r="L2316">
        <f t="shared" si="184"/>
        <v>13</v>
      </c>
      <c r="M2316">
        <f>_xlfn.XLOOKUP(B2316,Email_Data!A:A,Email_Data!C:C,"Organic",0)</f>
        <v>0</v>
      </c>
      <c r="N2316">
        <f>_xlfn.XLOOKUP(Table1[[#This Row],[Filmmaker_ID]],Email_Data!$A:$A,Email_Data!$G:$G,"Not Found")</f>
        <v>7</v>
      </c>
    </row>
    <row r="2317" spans="1:14" x14ac:dyDescent="0.3">
      <c r="A2317" t="s">
        <v>4595</v>
      </c>
      <c r="B2317" t="s">
        <v>1660</v>
      </c>
      <c r="C2317" t="s">
        <v>6283</v>
      </c>
      <c r="D2317" t="s">
        <v>6301</v>
      </c>
      <c r="E2317" t="str">
        <f t="shared" si="180"/>
        <v>Germany</v>
      </c>
      <c r="F2317" s="1">
        <f t="shared" si="181"/>
        <v>80</v>
      </c>
      <c r="G2317">
        <v>0.3</v>
      </c>
      <c r="H2317" s="1">
        <f t="shared" si="182"/>
        <v>56</v>
      </c>
      <c r="I2317" s="3">
        <v>45862</v>
      </c>
      <c r="J2317" s="3" t="str">
        <f t="shared" si="183"/>
        <v>Thu</v>
      </c>
      <c r="K2317" s="2">
        <v>0.69236111111111109</v>
      </c>
      <c r="L2317">
        <f t="shared" si="184"/>
        <v>16</v>
      </c>
      <c r="M2317">
        <f>_xlfn.XLOOKUP(B2317,Email_Data!A:A,Email_Data!C:C,"Organic",0)</f>
        <v>0</v>
      </c>
      <c r="N2317">
        <f>_xlfn.XLOOKUP(Table1[[#This Row],[Filmmaker_ID]],Email_Data!$A:$A,Email_Data!$G:$G,"Not Found")</f>
        <v>12</v>
      </c>
    </row>
    <row r="2318" spans="1:14" x14ac:dyDescent="0.3">
      <c r="A2318" t="s">
        <v>4596</v>
      </c>
      <c r="B2318" t="s">
        <v>1061</v>
      </c>
      <c r="C2318" t="s">
        <v>6284</v>
      </c>
      <c r="D2318" t="s">
        <v>6297</v>
      </c>
      <c r="E2318" t="str">
        <f t="shared" si="180"/>
        <v>India</v>
      </c>
      <c r="F2318" s="1">
        <f t="shared" si="181"/>
        <v>50</v>
      </c>
      <c r="G2318">
        <v>0.3</v>
      </c>
      <c r="H2318" s="1">
        <f t="shared" si="182"/>
        <v>35</v>
      </c>
      <c r="I2318" s="3">
        <v>45875</v>
      </c>
      <c r="J2318" s="3" t="str">
        <f t="shared" si="183"/>
        <v>Wed</v>
      </c>
      <c r="K2318" s="2">
        <v>0.54722222222222228</v>
      </c>
      <c r="L2318">
        <f t="shared" si="184"/>
        <v>13</v>
      </c>
      <c r="M2318">
        <f>_xlfn.XLOOKUP(B2318,Email_Data!A:A,Email_Data!C:C,"Organic",0)</f>
        <v>1</v>
      </c>
      <c r="N2318">
        <f>_xlfn.XLOOKUP(Table1[[#This Row],[Filmmaker_ID]],Email_Data!$A:$A,Email_Data!$G:$G,"Not Found")</f>
        <v>9</v>
      </c>
    </row>
    <row r="2319" spans="1:14" x14ac:dyDescent="0.3">
      <c r="A2319" t="s">
        <v>4597</v>
      </c>
      <c r="B2319" t="s">
        <v>1661</v>
      </c>
      <c r="C2319" t="s">
        <v>6281</v>
      </c>
      <c r="D2319" t="s">
        <v>6295</v>
      </c>
      <c r="E2319" t="str">
        <f t="shared" si="180"/>
        <v>United States</v>
      </c>
      <c r="F2319" s="1">
        <f t="shared" si="181"/>
        <v>70</v>
      </c>
      <c r="G2319">
        <v>0</v>
      </c>
      <c r="H2319" s="1">
        <f t="shared" si="182"/>
        <v>70</v>
      </c>
      <c r="I2319" s="3">
        <v>45845</v>
      </c>
      <c r="J2319" s="3" t="str">
        <f t="shared" si="183"/>
        <v>Mon</v>
      </c>
      <c r="K2319" s="2">
        <v>0.40833333333333333</v>
      </c>
      <c r="L2319">
        <f t="shared" si="184"/>
        <v>9</v>
      </c>
      <c r="M2319">
        <f>_xlfn.XLOOKUP(B2319,Email_Data!A:A,Email_Data!C:C,"Organic",0)</f>
        <v>0</v>
      </c>
      <c r="N2319">
        <f>_xlfn.XLOOKUP(Table1[[#This Row],[Filmmaker_ID]],Email_Data!$A:$A,Email_Data!$G:$G,"Not Found")</f>
        <v>10</v>
      </c>
    </row>
    <row r="2320" spans="1:14" x14ac:dyDescent="0.3">
      <c r="A2320" t="s">
        <v>4598</v>
      </c>
      <c r="B2320" t="s">
        <v>675</v>
      </c>
      <c r="C2320" t="s">
        <v>6285</v>
      </c>
      <c r="D2320" t="s">
        <v>6299</v>
      </c>
      <c r="E2320" t="str">
        <f t="shared" si="180"/>
        <v>United Kingdom</v>
      </c>
      <c r="F2320" s="1">
        <f t="shared" si="181"/>
        <v>50</v>
      </c>
      <c r="G2320">
        <v>0</v>
      </c>
      <c r="H2320" s="1">
        <f t="shared" si="182"/>
        <v>50</v>
      </c>
      <c r="I2320" s="3">
        <v>45881</v>
      </c>
      <c r="J2320" s="3" t="str">
        <f t="shared" si="183"/>
        <v>Tue</v>
      </c>
      <c r="K2320" s="2">
        <v>0.60972222222222228</v>
      </c>
      <c r="L2320">
        <f t="shared" si="184"/>
        <v>14</v>
      </c>
      <c r="M2320" t="str">
        <f>_xlfn.XLOOKUP(B2320,Email_Data!A:A,Email_Data!C:C,"Organic",0)</f>
        <v>Organic</v>
      </c>
      <c r="N2320" t="str">
        <f>_xlfn.XLOOKUP(Table1[[#This Row],[Filmmaker_ID]],Email_Data!$A:$A,Email_Data!$G:$G,"Not Found")</f>
        <v>Not Found</v>
      </c>
    </row>
    <row r="2321" spans="1:14" x14ac:dyDescent="0.3">
      <c r="A2321" t="s">
        <v>4599</v>
      </c>
      <c r="B2321" t="s">
        <v>1076</v>
      </c>
      <c r="C2321" t="s">
        <v>6282</v>
      </c>
      <c r="D2321" t="s">
        <v>6295</v>
      </c>
      <c r="E2321" t="str">
        <f t="shared" si="180"/>
        <v>United States</v>
      </c>
      <c r="F2321" s="1">
        <f t="shared" si="181"/>
        <v>70</v>
      </c>
      <c r="G2321">
        <v>0.3</v>
      </c>
      <c r="H2321" s="1">
        <f t="shared" si="182"/>
        <v>49</v>
      </c>
      <c r="I2321" s="3">
        <v>45876</v>
      </c>
      <c r="J2321" s="3" t="str">
        <f t="shared" si="183"/>
        <v>Thu</v>
      </c>
      <c r="K2321" s="2">
        <v>0.62986111111111109</v>
      </c>
      <c r="L2321">
        <f t="shared" si="184"/>
        <v>15</v>
      </c>
      <c r="M2321">
        <f>_xlfn.XLOOKUP(B2321,Email_Data!A:A,Email_Data!C:C,"Organic",0)</f>
        <v>0</v>
      </c>
      <c r="N2321">
        <f>_xlfn.XLOOKUP(Table1[[#This Row],[Filmmaker_ID]],Email_Data!$A:$A,Email_Data!$G:$G,"Not Found")</f>
        <v>7</v>
      </c>
    </row>
    <row r="2322" spans="1:14" x14ac:dyDescent="0.3">
      <c r="A2322" t="s">
        <v>4600</v>
      </c>
      <c r="B2322" t="s">
        <v>1061</v>
      </c>
      <c r="C2322" t="s">
        <v>6286</v>
      </c>
      <c r="D2322" t="s">
        <v>6297</v>
      </c>
      <c r="E2322" t="str">
        <f t="shared" si="180"/>
        <v>India</v>
      </c>
      <c r="F2322" s="1">
        <f t="shared" si="181"/>
        <v>50</v>
      </c>
      <c r="G2322">
        <v>0.3</v>
      </c>
      <c r="H2322" s="1">
        <f t="shared" si="182"/>
        <v>35</v>
      </c>
      <c r="I2322" s="3">
        <v>45883</v>
      </c>
      <c r="J2322" s="3" t="str">
        <f t="shared" si="183"/>
        <v>Thu</v>
      </c>
      <c r="K2322" s="2">
        <v>0.50555555555555554</v>
      </c>
      <c r="L2322">
        <f t="shared" si="184"/>
        <v>12</v>
      </c>
      <c r="M2322">
        <f>_xlfn.XLOOKUP(B2322,Email_Data!A:A,Email_Data!C:C,"Organic",0)</f>
        <v>1</v>
      </c>
      <c r="N2322">
        <f>_xlfn.XLOOKUP(Table1[[#This Row],[Filmmaker_ID]],Email_Data!$A:$A,Email_Data!$G:$G,"Not Found")</f>
        <v>9</v>
      </c>
    </row>
    <row r="2323" spans="1:14" x14ac:dyDescent="0.3">
      <c r="A2323" t="s">
        <v>4601</v>
      </c>
      <c r="B2323" t="s">
        <v>1152</v>
      </c>
      <c r="C2323" t="s">
        <v>6281</v>
      </c>
      <c r="D2323" t="s">
        <v>6317</v>
      </c>
      <c r="E2323" t="str">
        <f t="shared" si="180"/>
        <v>Others</v>
      </c>
      <c r="F2323" s="1">
        <f t="shared" si="181"/>
        <v>70</v>
      </c>
      <c r="G2323">
        <v>0.3</v>
      </c>
      <c r="H2323" s="1">
        <f t="shared" si="182"/>
        <v>49</v>
      </c>
      <c r="I2323" s="3">
        <v>45874</v>
      </c>
      <c r="J2323" s="3" t="str">
        <f t="shared" si="183"/>
        <v>Tue</v>
      </c>
      <c r="K2323" s="2">
        <v>0.47222222222222221</v>
      </c>
      <c r="L2323">
        <f t="shared" si="184"/>
        <v>11</v>
      </c>
      <c r="M2323" t="str">
        <f>_xlfn.XLOOKUP(B2323,Email_Data!A:A,Email_Data!C:C,"Organic",0)</f>
        <v>Organic</v>
      </c>
      <c r="N2323" t="str">
        <f>_xlfn.XLOOKUP(Table1[[#This Row],[Filmmaker_ID]],Email_Data!$A:$A,Email_Data!$G:$G,"Not Found")</f>
        <v>Not Found</v>
      </c>
    </row>
    <row r="2324" spans="1:14" x14ac:dyDescent="0.3">
      <c r="A2324" t="s">
        <v>4602</v>
      </c>
      <c r="B2324" t="s">
        <v>578</v>
      </c>
      <c r="C2324" t="s">
        <v>6283</v>
      </c>
      <c r="D2324" t="s">
        <v>6301</v>
      </c>
      <c r="E2324" t="str">
        <f t="shared" si="180"/>
        <v>Germany</v>
      </c>
      <c r="F2324" s="1">
        <f t="shared" si="181"/>
        <v>80</v>
      </c>
      <c r="G2324">
        <v>0.4</v>
      </c>
      <c r="H2324" s="1">
        <f t="shared" si="182"/>
        <v>48</v>
      </c>
      <c r="I2324" s="3">
        <v>45888</v>
      </c>
      <c r="J2324" s="3" t="str">
        <f t="shared" si="183"/>
        <v>Tue</v>
      </c>
      <c r="K2324" s="2">
        <v>0.41388888888888886</v>
      </c>
      <c r="L2324">
        <f t="shared" si="184"/>
        <v>9</v>
      </c>
      <c r="M2324">
        <f>_xlfn.XLOOKUP(B2324,Email_Data!A:A,Email_Data!C:C,"Organic",0)</f>
        <v>0</v>
      </c>
      <c r="N2324">
        <f>_xlfn.XLOOKUP(Table1[[#This Row],[Filmmaker_ID]],Email_Data!$A:$A,Email_Data!$G:$G,"Not Found")</f>
        <v>13</v>
      </c>
    </row>
    <row r="2325" spans="1:14" x14ac:dyDescent="0.3">
      <c r="A2325" t="s">
        <v>4603</v>
      </c>
      <c r="B2325" t="s">
        <v>1662</v>
      </c>
      <c r="C2325" t="s">
        <v>6289</v>
      </c>
      <c r="D2325" t="s">
        <v>6313</v>
      </c>
      <c r="E2325" t="str">
        <f t="shared" si="180"/>
        <v>South Korea</v>
      </c>
      <c r="F2325" s="1">
        <f t="shared" si="181"/>
        <v>50</v>
      </c>
      <c r="G2325">
        <v>0.4</v>
      </c>
      <c r="H2325" s="1">
        <f t="shared" si="182"/>
        <v>30</v>
      </c>
      <c r="I2325" s="3">
        <v>45893</v>
      </c>
      <c r="J2325" s="3" t="str">
        <f t="shared" si="183"/>
        <v>Sun</v>
      </c>
      <c r="K2325" s="2">
        <v>0.46250000000000002</v>
      </c>
      <c r="L2325">
        <f t="shared" si="184"/>
        <v>11</v>
      </c>
      <c r="M2325">
        <f>_xlfn.XLOOKUP(B2325,Email_Data!A:A,Email_Data!C:C,"Organic",0)</f>
        <v>1</v>
      </c>
      <c r="N2325">
        <f>_xlfn.XLOOKUP(Table1[[#This Row],[Filmmaker_ID]],Email_Data!$A:$A,Email_Data!$G:$G,"Not Found")</f>
        <v>17</v>
      </c>
    </row>
    <row r="2326" spans="1:14" x14ac:dyDescent="0.3">
      <c r="A2326" t="s">
        <v>4604</v>
      </c>
      <c r="B2326" t="s">
        <v>1663</v>
      </c>
      <c r="C2326" t="s">
        <v>6281</v>
      </c>
      <c r="D2326" t="s">
        <v>6315</v>
      </c>
      <c r="E2326" t="str">
        <f t="shared" si="180"/>
        <v>Nigeria</v>
      </c>
      <c r="F2326" s="1">
        <f t="shared" si="181"/>
        <v>70</v>
      </c>
      <c r="G2326">
        <v>0.3</v>
      </c>
      <c r="H2326" s="1">
        <f t="shared" si="182"/>
        <v>49</v>
      </c>
      <c r="I2326" s="3">
        <v>45876</v>
      </c>
      <c r="J2326" s="3" t="str">
        <f t="shared" si="183"/>
        <v>Thu</v>
      </c>
      <c r="K2326" s="2">
        <v>0.50763888888888886</v>
      </c>
      <c r="L2326">
        <f t="shared" si="184"/>
        <v>12</v>
      </c>
      <c r="M2326" t="str">
        <f>_xlfn.XLOOKUP(B2326,Email_Data!A:A,Email_Data!C:C,"Organic",0)</f>
        <v>Organic</v>
      </c>
      <c r="N2326" t="str">
        <f>_xlfn.XLOOKUP(Table1[[#This Row],[Filmmaker_ID]],Email_Data!$A:$A,Email_Data!$G:$G,"Not Found")</f>
        <v>Not Found</v>
      </c>
    </row>
    <row r="2327" spans="1:14" x14ac:dyDescent="0.3">
      <c r="A2327" t="s">
        <v>4605</v>
      </c>
      <c r="B2327" t="s">
        <v>368</v>
      </c>
      <c r="C2327" t="s">
        <v>6290</v>
      </c>
      <c r="D2327" t="s">
        <v>6299</v>
      </c>
      <c r="E2327" t="str">
        <f t="shared" si="180"/>
        <v>United Kingdom</v>
      </c>
      <c r="F2327" s="1">
        <f t="shared" si="181"/>
        <v>50</v>
      </c>
      <c r="G2327">
        <v>0.2</v>
      </c>
      <c r="H2327" s="1">
        <f t="shared" si="182"/>
        <v>40</v>
      </c>
      <c r="I2327" s="3">
        <v>45845</v>
      </c>
      <c r="J2327" s="3" t="str">
        <f t="shared" si="183"/>
        <v>Mon</v>
      </c>
      <c r="K2327" s="2">
        <v>0.65833333333333333</v>
      </c>
      <c r="L2327">
        <f t="shared" si="184"/>
        <v>15</v>
      </c>
      <c r="M2327" t="str">
        <f>_xlfn.XLOOKUP(B2327,Email_Data!A:A,Email_Data!C:C,"Organic",0)</f>
        <v>Organic</v>
      </c>
      <c r="N2327" t="str">
        <f>_xlfn.XLOOKUP(Table1[[#This Row],[Filmmaker_ID]],Email_Data!$A:$A,Email_Data!$G:$G,"Not Found")</f>
        <v>Not Found</v>
      </c>
    </row>
    <row r="2328" spans="1:14" x14ac:dyDescent="0.3">
      <c r="A2328" t="s">
        <v>4606</v>
      </c>
      <c r="B2328" t="s">
        <v>1664</v>
      </c>
      <c r="C2328" t="s">
        <v>6286</v>
      </c>
      <c r="D2328" t="s">
        <v>6317</v>
      </c>
      <c r="E2328" t="str">
        <f t="shared" si="180"/>
        <v>Others</v>
      </c>
      <c r="F2328" s="1">
        <f t="shared" si="181"/>
        <v>50</v>
      </c>
      <c r="G2328">
        <v>0.1</v>
      </c>
      <c r="H2328" s="1">
        <f t="shared" si="182"/>
        <v>45</v>
      </c>
      <c r="I2328" s="3">
        <v>45861</v>
      </c>
      <c r="J2328" s="3" t="str">
        <f t="shared" si="183"/>
        <v>Wed</v>
      </c>
      <c r="K2328" s="2">
        <v>0.69027777777777777</v>
      </c>
      <c r="L2328">
        <f t="shared" si="184"/>
        <v>16</v>
      </c>
      <c r="M2328">
        <f>_xlfn.XLOOKUP(B2328,Email_Data!A:A,Email_Data!C:C,"Organic",0)</f>
        <v>0</v>
      </c>
      <c r="N2328">
        <f>_xlfn.XLOOKUP(Table1[[#This Row],[Filmmaker_ID]],Email_Data!$A:$A,Email_Data!$G:$G,"Not Found")</f>
        <v>17</v>
      </c>
    </row>
    <row r="2329" spans="1:14" x14ac:dyDescent="0.3">
      <c r="A2329" t="s">
        <v>4607</v>
      </c>
      <c r="B2329" t="s">
        <v>1665</v>
      </c>
      <c r="C2329" t="s">
        <v>6284</v>
      </c>
      <c r="D2329" t="s">
        <v>6301</v>
      </c>
      <c r="E2329" t="str">
        <f t="shared" si="180"/>
        <v>Germany</v>
      </c>
      <c r="F2329" s="1">
        <f t="shared" si="181"/>
        <v>50</v>
      </c>
      <c r="G2329">
        <v>0.3</v>
      </c>
      <c r="H2329" s="1">
        <f t="shared" si="182"/>
        <v>35</v>
      </c>
      <c r="I2329" s="3">
        <v>45839</v>
      </c>
      <c r="J2329" s="3" t="str">
        <f t="shared" si="183"/>
        <v>Tue</v>
      </c>
      <c r="K2329" s="2">
        <v>0.4375</v>
      </c>
      <c r="L2329">
        <f t="shared" si="184"/>
        <v>10</v>
      </c>
      <c r="M2329" t="str">
        <f>_xlfn.XLOOKUP(B2329,Email_Data!A:A,Email_Data!C:C,"Organic",0)</f>
        <v>Organic</v>
      </c>
      <c r="N2329" t="str">
        <f>_xlfn.XLOOKUP(Table1[[#This Row],[Filmmaker_ID]],Email_Data!$A:$A,Email_Data!$G:$G,"Not Found")</f>
        <v>Not Found</v>
      </c>
    </row>
    <row r="2330" spans="1:14" x14ac:dyDescent="0.3">
      <c r="A2330" t="s">
        <v>4608</v>
      </c>
      <c r="B2330" t="s">
        <v>1634</v>
      </c>
      <c r="C2330" t="s">
        <v>6292</v>
      </c>
      <c r="D2330" t="s">
        <v>6317</v>
      </c>
      <c r="E2330" t="str">
        <f t="shared" si="180"/>
        <v>Others</v>
      </c>
      <c r="F2330" s="1">
        <f t="shared" si="181"/>
        <v>80</v>
      </c>
      <c r="G2330">
        <v>0</v>
      </c>
      <c r="H2330" s="1">
        <f t="shared" si="182"/>
        <v>80</v>
      </c>
      <c r="I2330" s="3">
        <v>45888</v>
      </c>
      <c r="J2330" s="3" t="str">
        <f t="shared" si="183"/>
        <v>Tue</v>
      </c>
      <c r="K2330" s="2">
        <v>0.42222222222222222</v>
      </c>
      <c r="L2330">
        <f t="shared" si="184"/>
        <v>10</v>
      </c>
      <c r="M2330" t="str">
        <f>_xlfn.XLOOKUP(B2330,Email_Data!A:A,Email_Data!C:C,"Organic",0)</f>
        <v>Organic</v>
      </c>
      <c r="N2330" t="str">
        <f>_xlfn.XLOOKUP(Table1[[#This Row],[Filmmaker_ID]],Email_Data!$A:$A,Email_Data!$G:$G,"Not Found")</f>
        <v>Not Found</v>
      </c>
    </row>
    <row r="2331" spans="1:14" x14ac:dyDescent="0.3">
      <c r="A2331" t="s">
        <v>4609</v>
      </c>
      <c r="B2331" t="s">
        <v>1666</v>
      </c>
      <c r="C2331" t="s">
        <v>6290</v>
      </c>
      <c r="D2331" t="s">
        <v>6297</v>
      </c>
      <c r="E2331" t="str">
        <f t="shared" si="180"/>
        <v>India</v>
      </c>
      <c r="F2331" s="1">
        <f t="shared" si="181"/>
        <v>50</v>
      </c>
      <c r="G2331">
        <v>0.3</v>
      </c>
      <c r="H2331" s="1">
        <f t="shared" si="182"/>
        <v>35</v>
      </c>
      <c r="I2331" s="3">
        <v>45875</v>
      </c>
      <c r="J2331" s="3" t="str">
        <f t="shared" si="183"/>
        <v>Wed</v>
      </c>
      <c r="K2331" s="2">
        <v>0.52916666666666667</v>
      </c>
      <c r="L2331">
        <f t="shared" si="184"/>
        <v>12</v>
      </c>
      <c r="M2331">
        <f>_xlfn.XLOOKUP(B2331,Email_Data!A:A,Email_Data!C:C,"Organic",0)</f>
        <v>0</v>
      </c>
      <c r="N2331">
        <f>_xlfn.XLOOKUP(Table1[[#This Row],[Filmmaker_ID]],Email_Data!$A:$A,Email_Data!$G:$G,"Not Found")</f>
        <v>18</v>
      </c>
    </row>
    <row r="2332" spans="1:14" x14ac:dyDescent="0.3">
      <c r="A2332" t="s">
        <v>4610</v>
      </c>
      <c r="B2332" t="s">
        <v>878</v>
      </c>
      <c r="C2332" t="s">
        <v>6283</v>
      </c>
      <c r="D2332" t="s">
        <v>6315</v>
      </c>
      <c r="E2332" t="str">
        <f t="shared" si="180"/>
        <v>Nigeria</v>
      </c>
      <c r="F2332" s="1">
        <f t="shared" si="181"/>
        <v>80</v>
      </c>
      <c r="G2332">
        <v>0.4</v>
      </c>
      <c r="H2332" s="1">
        <f t="shared" si="182"/>
        <v>48</v>
      </c>
      <c r="I2332" s="3">
        <v>45839</v>
      </c>
      <c r="J2332" s="3" t="str">
        <f t="shared" si="183"/>
        <v>Tue</v>
      </c>
      <c r="K2332" s="2">
        <v>0.44236111111111109</v>
      </c>
      <c r="L2332">
        <f t="shared" si="184"/>
        <v>10</v>
      </c>
      <c r="M2332" t="str">
        <f>_xlfn.XLOOKUP(B2332,Email_Data!A:A,Email_Data!C:C,"Organic",0)</f>
        <v>Organic</v>
      </c>
      <c r="N2332" t="str">
        <f>_xlfn.XLOOKUP(Table1[[#This Row],[Filmmaker_ID]],Email_Data!$A:$A,Email_Data!$G:$G,"Not Found")</f>
        <v>Not Found</v>
      </c>
    </row>
    <row r="2333" spans="1:14" x14ac:dyDescent="0.3">
      <c r="A2333" t="s">
        <v>4611</v>
      </c>
      <c r="B2333" t="s">
        <v>1667</v>
      </c>
      <c r="C2333" t="s">
        <v>6284</v>
      </c>
      <c r="D2333" t="s">
        <v>6297</v>
      </c>
      <c r="E2333" t="str">
        <f t="shared" si="180"/>
        <v>India</v>
      </c>
      <c r="F2333" s="1">
        <f t="shared" si="181"/>
        <v>50</v>
      </c>
      <c r="G2333">
        <v>0.2</v>
      </c>
      <c r="H2333" s="1">
        <f t="shared" si="182"/>
        <v>40</v>
      </c>
      <c r="I2333" s="3">
        <v>45852</v>
      </c>
      <c r="J2333" s="3" t="str">
        <f t="shared" si="183"/>
        <v>Mon</v>
      </c>
      <c r="K2333" s="2">
        <v>0.73958333333333337</v>
      </c>
      <c r="L2333">
        <f t="shared" si="184"/>
        <v>17</v>
      </c>
      <c r="M2333" t="str">
        <f>_xlfn.XLOOKUP(B2333,Email_Data!A:A,Email_Data!C:C,"Organic",0)</f>
        <v>Organic</v>
      </c>
      <c r="N2333" t="str">
        <f>_xlfn.XLOOKUP(Table1[[#This Row],[Filmmaker_ID]],Email_Data!$A:$A,Email_Data!$G:$G,"Not Found")</f>
        <v>Not Found</v>
      </c>
    </row>
    <row r="2334" spans="1:14" x14ac:dyDescent="0.3">
      <c r="A2334" t="s">
        <v>4612</v>
      </c>
      <c r="B2334" t="s">
        <v>1668</v>
      </c>
      <c r="C2334" t="s">
        <v>6290</v>
      </c>
      <c r="D2334" t="s">
        <v>6299</v>
      </c>
      <c r="E2334" t="str">
        <f t="shared" si="180"/>
        <v>United Kingdom</v>
      </c>
      <c r="F2334" s="1">
        <f t="shared" si="181"/>
        <v>50</v>
      </c>
      <c r="G2334">
        <v>0.1</v>
      </c>
      <c r="H2334" s="1">
        <f t="shared" si="182"/>
        <v>45</v>
      </c>
      <c r="I2334" s="3">
        <v>45844</v>
      </c>
      <c r="J2334" s="3" t="str">
        <f t="shared" si="183"/>
        <v>Sun</v>
      </c>
      <c r="K2334" s="2">
        <v>0.50624999999999998</v>
      </c>
      <c r="L2334">
        <f t="shared" si="184"/>
        <v>12</v>
      </c>
      <c r="M2334">
        <f>_xlfn.XLOOKUP(B2334,Email_Data!A:A,Email_Data!C:C,"Organic",0)</f>
        <v>0</v>
      </c>
      <c r="N2334">
        <f>_xlfn.XLOOKUP(Table1[[#This Row],[Filmmaker_ID]],Email_Data!$A:$A,Email_Data!$G:$G,"Not Found")</f>
        <v>19</v>
      </c>
    </row>
    <row r="2335" spans="1:14" x14ac:dyDescent="0.3">
      <c r="A2335" t="s">
        <v>4613</v>
      </c>
      <c r="B2335" t="s">
        <v>1669</v>
      </c>
      <c r="C2335" t="s">
        <v>6285</v>
      </c>
      <c r="D2335" t="s">
        <v>6297</v>
      </c>
      <c r="E2335" t="str">
        <f t="shared" si="180"/>
        <v>India</v>
      </c>
      <c r="F2335" s="1">
        <f t="shared" si="181"/>
        <v>50</v>
      </c>
      <c r="G2335">
        <v>0.2</v>
      </c>
      <c r="H2335" s="1">
        <f t="shared" si="182"/>
        <v>40</v>
      </c>
      <c r="I2335" s="3">
        <v>45843</v>
      </c>
      <c r="J2335" s="3" t="str">
        <f t="shared" si="183"/>
        <v>Sat</v>
      </c>
      <c r="K2335" s="2">
        <v>0.5625</v>
      </c>
      <c r="L2335">
        <f t="shared" si="184"/>
        <v>13</v>
      </c>
      <c r="M2335">
        <f>_xlfn.XLOOKUP(B2335,Email_Data!A:A,Email_Data!C:C,"Organic",0)</f>
        <v>1</v>
      </c>
      <c r="N2335">
        <f>_xlfn.XLOOKUP(Table1[[#This Row],[Filmmaker_ID]],Email_Data!$A:$A,Email_Data!$G:$G,"Not Found")</f>
        <v>10</v>
      </c>
    </row>
    <row r="2336" spans="1:14" x14ac:dyDescent="0.3">
      <c r="A2336" t="s">
        <v>4614</v>
      </c>
      <c r="B2336" t="s">
        <v>579</v>
      </c>
      <c r="C2336" t="s">
        <v>6290</v>
      </c>
      <c r="D2336" t="s">
        <v>6305</v>
      </c>
      <c r="E2336" t="str">
        <f t="shared" si="180"/>
        <v>Australia</v>
      </c>
      <c r="F2336" s="1">
        <f t="shared" si="181"/>
        <v>50</v>
      </c>
      <c r="G2336">
        <v>0.3</v>
      </c>
      <c r="H2336" s="1">
        <f t="shared" si="182"/>
        <v>35</v>
      </c>
      <c r="I2336" s="3">
        <v>45886</v>
      </c>
      <c r="J2336" s="3" t="str">
        <f t="shared" si="183"/>
        <v>Sun</v>
      </c>
      <c r="K2336" s="2">
        <v>0.65138888888888891</v>
      </c>
      <c r="L2336">
        <f t="shared" si="184"/>
        <v>15</v>
      </c>
      <c r="M2336">
        <f>_xlfn.XLOOKUP(B2336,Email_Data!A:A,Email_Data!C:C,"Organic",0)</f>
        <v>1</v>
      </c>
      <c r="N2336">
        <f>_xlfn.XLOOKUP(Table1[[#This Row],[Filmmaker_ID]],Email_Data!$A:$A,Email_Data!$G:$G,"Not Found")</f>
        <v>17</v>
      </c>
    </row>
    <row r="2337" spans="1:14" x14ac:dyDescent="0.3">
      <c r="A2337" t="s">
        <v>4615</v>
      </c>
      <c r="B2337" t="s">
        <v>1233</v>
      </c>
      <c r="C2337" t="s">
        <v>6291</v>
      </c>
      <c r="D2337" t="s">
        <v>6301</v>
      </c>
      <c r="E2337" t="str">
        <f t="shared" si="180"/>
        <v>Germany</v>
      </c>
      <c r="F2337" s="1">
        <f t="shared" si="181"/>
        <v>50</v>
      </c>
      <c r="G2337">
        <v>0.3</v>
      </c>
      <c r="H2337" s="1">
        <f t="shared" si="182"/>
        <v>35</v>
      </c>
      <c r="I2337" s="3">
        <v>45882</v>
      </c>
      <c r="J2337" s="3" t="str">
        <f t="shared" si="183"/>
        <v>Wed</v>
      </c>
      <c r="K2337" s="2">
        <v>0.63541666666666663</v>
      </c>
      <c r="L2337">
        <f t="shared" si="184"/>
        <v>15</v>
      </c>
      <c r="M2337">
        <f>_xlfn.XLOOKUP(B2337,Email_Data!A:A,Email_Data!C:C,"Organic",0)</f>
        <v>0</v>
      </c>
      <c r="N2337">
        <f>_xlfn.XLOOKUP(Table1[[#This Row],[Filmmaker_ID]],Email_Data!$A:$A,Email_Data!$G:$G,"Not Found")</f>
        <v>18</v>
      </c>
    </row>
    <row r="2338" spans="1:14" x14ac:dyDescent="0.3">
      <c r="A2338" t="s">
        <v>4616</v>
      </c>
      <c r="B2338" t="s">
        <v>1670</v>
      </c>
      <c r="C2338" t="s">
        <v>6292</v>
      </c>
      <c r="D2338" t="s">
        <v>6315</v>
      </c>
      <c r="E2338" t="str">
        <f t="shared" si="180"/>
        <v>Nigeria</v>
      </c>
      <c r="F2338" s="1">
        <f t="shared" si="181"/>
        <v>80</v>
      </c>
      <c r="G2338">
        <v>0.1</v>
      </c>
      <c r="H2338" s="1">
        <f t="shared" si="182"/>
        <v>72</v>
      </c>
      <c r="I2338" s="3">
        <v>45856</v>
      </c>
      <c r="J2338" s="3" t="str">
        <f t="shared" si="183"/>
        <v>Fri</v>
      </c>
      <c r="K2338" s="2">
        <v>0.45069444444444445</v>
      </c>
      <c r="L2338">
        <f t="shared" si="184"/>
        <v>10</v>
      </c>
      <c r="M2338">
        <f>_xlfn.XLOOKUP(B2338,Email_Data!A:A,Email_Data!C:C,"Organic",0)</f>
        <v>0</v>
      </c>
      <c r="N2338">
        <f>_xlfn.XLOOKUP(Table1[[#This Row],[Filmmaker_ID]],Email_Data!$A:$A,Email_Data!$G:$G,"Not Found")</f>
        <v>13</v>
      </c>
    </row>
    <row r="2339" spans="1:14" x14ac:dyDescent="0.3">
      <c r="A2339" t="s">
        <v>4617</v>
      </c>
      <c r="B2339" t="s">
        <v>1671</v>
      </c>
      <c r="C2339" t="s">
        <v>6284</v>
      </c>
      <c r="D2339" t="s">
        <v>6297</v>
      </c>
      <c r="E2339" t="str">
        <f t="shared" si="180"/>
        <v>India</v>
      </c>
      <c r="F2339" s="1">
        <f t="shared" si="181"/>
        <v>50</v>
      </c>
      <c r="G2339">
        <v>0</v>
      </c>
      <c r="H2339" s="1">
        <f t="shared" si="182"/>
        <v>50</v>
      </c>
      <c r="I2339" s="3">
        <v>45839</v>
      </c>
      <c r="J2339" s="3" t="str">
        <f t="shared" si="183"/>
        <v>Tue</v>
      </c>
      <c r="K2339" s="2">
        <v>0.39583333333333331</v>
      </c>
      <c r="L2339">
        <f t="shared" si="184"/>
        <v>9</v>
      </c>
      <c r="M2339" t="str">
        <f>_xlfn.XLOOKUP(B2339,Email_Data!A:A,Email_Data!C:C,"Organic",0)</f>
        <v>Organic</v>
      </c>
      <c r="N2339" t="str">
        <f>_xlfn.XLOOKUP(Table1[[#This Row],[Filmmaker_ID]],Email_Data!$A:$A,Email_Data!$G:$G,"Not Found")</f>
        <v>Not Found</v>
      </c>
    </row>
    <row r="2340" spans="1:14" x14ac:dyDescent="0.3">
      <c r="A2340" t="s">
        <v>4618</v>
      </c>
      <c r="B2340" t="s">
        <v>1672</v>
      </c>
      <c r="C2340" t="s">
        <v>6287</v>
      </c>
      <c r="D2340" t="s">
        <v>6295</v>
      </c>
      <c r="E2340" t="str">
        <f t="shared" si="180"/>
        <v>United States</v>
      </c>
      <c r="F2340" s="1">
        <f t="shared" si="181"/>
        <v>50</v>
      </c>
      <c r="G2340">
        <v>0</v>
      </c>
      <c r="H2340" s="1">
        <f t="shared" si="182"/>
        <v>50</v>
      </c>
      <c r="I2340" s="3">
        <v>45844</v>
      </c>
      <c r="J2340" s="3" t="str">
        <f t="shared" si="183"/>
        <v>Sun</v>
      </c>
      <c r="K2340" s="2">
        <v>0.44861111111111113</v>
      </c>
      <c r="L2340">
        <f t="shared" si="184"/>
        <v>10</v>
      </c>
      <c r="M2340">
        <f>_xlfn.XLOOKUP(B2340,Email_Data!A:A,Email_Data!C:C,"Organic",0)</f>
        <v>0</v>
      </c>
      <c r="N2340">
        <f>_xlfn.XLOOKUP(Table1[[#This Row],[Filmmaker_ID]],Email_Data!$A:$A,Email_Data!$G:$G,"Not Found")</f>
        <v>12</v>
      </c>
    </row>
    <row r="2341" spans="1:14" x14ac:dyDescent="0.3">
      <c r="A2341" t="s">
        <v>4619</v>
      </c>
      <c r="B2341" t="s">
        <v>1673</v>
      </c>
      <c r="C2341" t="s">
        <v>6287</v>
      </c>
      <c r="D2341" t="s">
        <v>6295</v>
      </c>
      <c r="E2341" t="str">
        <f t="shared" si="180"/>
        <v>United States</v>
      </c>
      <c r="F2341" s="1">
        <f t="shared" si="181"/>
        <v>50</v>
      </c>
      <c r="G2341">
        <v>0.3</v>
      </c>
      <c r="H2341" s="1">
        <f t="shared" si="182"/>
        <v>35</v>
      </c>
      <c r="I2341" s="3">
        <v>45886</v>
      </c>
      <c r="J2341" s="3" t="str">
        <f t="shared" si="183"/>
        <v>Sun</v>
      </c>
      <c r="K2341" s="2">
        <v>0.49583333333333335</v>
      </c>
      <c r="L2341">
        <f t="shared" si="184"/>
        <v>11</v>
      </c>
      <c r="M2341">
        <f>_xlfn.XLOOKUP(B2341,Email_Data!A:A,Email_Data!C:C,"Organic",0)</f>
        <v>0</v>
      </c>
      <c r="N2341">
        <f>_xlfn.XLOOKUP(Table1[[#This Row],[Filmmaker_ID]],Email_Data!$A:$A,Email_Data!$G:$G,"Not Found")</f>
        <v>7</v>
      </c>
    </row>
    <row r="2342" spans="1:14" x14ac:dyDescent="0.3">
      <c r="A2342" t="s">
        <v>4620</v>
      </c>
      <c r="B2342" t="s">
        <v>1674</v>
      </c>
      <c r="C2342" t="s">
        <v>6288</v>
      </c>
      <c r="D2342" t="s">
        <v>6299</v>
      </c>
      <c r="E2342" t="str">
        <f t="shared" si="180"/>
        <v>United Kingdom</v>
      </c>
      <c r="F2342" s="1">
        <f t="shared" si="181"/>
        <v>70</v>
      </c>
      <c r="G2342">
        <v>0</v>
      </c>
      <c r="H2342" s="1">
        <f t="shared" si="182"/>
        <v>70</v>
      </c>
      <c r="I2342" s="3">
        <v>45853</v>
      </c>
      <c r="J2342" s="3" t="str">
        <f t="shared" si="183"/>
        <v>Tue</v>
      </c>
      <c r="K2342" s="2">
        <v>0.49375000000000002</v>
      </c>
      <c r="L2342">
        <f t="shared" si="184"/>
        <v>11</v>
      </c>
      <c r="M2342">
        <f>_xlfn.XLOOKUP(B2342,Email_Data!A:A,Email_Data!C:C,"Organic",0)</f>
        <v>0</v>
      </c>
      <c r="N2342">
        <f>_xlfn.XLOOKUP(Table1[[#This Row],[Filmmaker_ID]],Email_Data!$A:$A,Email_Data!$G:$G,"Not Found")</f>
        <v>12</v>
      </c>
    </row>
    <row r="2343" spans="1:14" x14ac:dyDescent="0.3">
      <c r="A2343" t="s">
        <v>4621</v>
      </c>
      <c r="B2343" t="s">
        <v>1675</v>
      </c>
      <c r="C2343" t="s">
        <v>6290</v>
      </c>
      <c r="D2343" t="s">
        <v>6299</v>
      </c>
      <c r="E2343" t="str">
        <f t="shared" si="180"/>
        <v>United Kingdom</v>
      </c>
      <c r="F2343" s="1">
        <f t="shared" si="181"/>
        <v>50</v>
      </c>
      <c r="G2343">
        <v>0</v>
      </c>
      <c r="H2343" s="1">
        <f t="shared" si="182"/>
        <v>50</v>
      </c>
      <c r="I2343" s="3">
        <v>45841</v>
      </c>
      <c r="J2343" s="3" t="str">
        <f t="shared" si="183"/>
        <v>Thu</v>
      </c>
      <c r="K2343" s="2">
        <v>0.43263888888888891</v>
      </c>
      <c r="L2343">
        <f t="shared" si="184"/>
        <v>10</v>
      </c>
      <c r="M2343">
        <f>_xlfn.XLOOKUP(B2343,Email_Data!A:A,Email_Data!C:C,"Organic",0)</f>
        <v>0</v>
      </c>
      <c r="N2343">
        <f>_xlfn.XLOOKUP(Table1[[#This Row],[Filmmaker_ID]],Email_Data!$A:$A,Email_Data!$G:$G,"Not Found")</f>
        <v>13</v>
      </c>
    </row>
    <row r="2344" spans="1:14" x14ac:dyDescent="0.3">
      <c r="A2344" t="s">
        <v>4622</v>
      </c>
      <c r="B2344" t="s">
        <v>1676</v>
      </c>
      <c r="C2344" t="s">
        <v>6291</v>
      </c>
      <c r="D2344" t="s">
        <v>6313</v>
      </c>
      <c r="E2344" t="str">
        <f t="shared" si="180"/>
        <v>South Korea</v>
      </c>
      <c r="F2344" s="1">
        <f t="shared" si="181"/>
        <v>50</v>
      </c>
      <c r="G2344">
        <v>0.2</v>
      </c>
      <c r="H2344" s="1">
        <f t="shared" si="182"/>
        <v>40</v>
      </c>
      <c r="I2344" s="3">
        <v>45844</v>
      </c>
      <c r="J2344" s="3" t="str">
        <f t="shared" si="183"/>
        <v>Sun</v>
      </c>
      <c r="K2344" s="2">
        <v>0.38958333333333334</v>
      </c>
      <c r="L2344">
        <f t="shared" si="184"/>
        <v>9</v>
      </c>
      <c r="M2344">
        <f>_xlfn.XLOOKUP(B2344,Email_Data!A:A,Email_Data!C:C,"Organic",0)</f>
        <v>0</v>
      </c>
      <c r="N2344">
        <f>_xlfn.XLOOKUP(Table1[[#This Row],[Filmmaker_ID]],Email_Data!$A:$A,Email_Data!$G:$G,"Not Found")</f>
        <v>16</v>
      </c>
    </row>
    <row r="2345" spans="1:14" x14ac:dyDescent="0.3">
      <c r="A2345" t="s">
        <v>4623</v>
      </c>
      <c r="B2345" t="s">
        <v>1677</v>
      </c>
      <c r="C2345" t="s">
        <v>6288</v>
      </c>
      <c r="D2345" t="s">
        <v>6301</v>
      </c>
      <c r="E2345" t="str">
        <f t="shared" si="180"/>
        <v>Germany</v>
      </c>
      <c r="F2345" s="1">
        <f t="shared" si="181"/>
        <v>70</v>
      </c>
      <c r="G2345">
        <v>0.3</v>
      </c>
      <c r="H2345" s="1">
        <f t="shared" si="182"/>
        <v>49</v>
      </c>
      <c r="I2345" s="3">
        <v>45891</v>
      </c>
      <c r="J2345" s="3" t="str">
        <f t="shared" si="183"/>
        <v>Fri</v>
      </c>
      <c r="K2345" s="2">
        <v>0.73263888888888884</v>
      </c>
      <c r="L2345">
        <f t="shared" si="184"/>
        <v>17</v>
      </c>
      <c r="M2345">
        <f>_xlfn.XLOOKUP(B2345,Email_Data!A:A,Email_Data!C:C,"Organic",0)</f>
        <v>0</v>
      </c>
      <c r="N2345">
        <f>_xlfn.XLOOKUP(Table1[[#This Row],[Filmmaker_ID]],Email_Data!$A:$A,Email_Data!$G:$G,"Not Found")</f>
        <v>14</v>
      </c>
    </row>
    <row r="2346" spans="1:14" x14ac:dyDescent="0.3">
      <c r="A2346" t="s">
        <v>4624</v>
      </c>
      <c r="B2346" t="s">
        <v>1678</v>
      </c>
      <c r="C2346" t="s">
        <v>6282</v>
      </c>
      <c r="D2346" t="s">
        <v>6311</v>
      </c>
      <c r="E2346" t="str">
        <f t="shared" si="180"/>
        <v>Mexico</v>
      </c>
      <c r="F2346" s="1">
        <f t="shared" si="181"/>
        <v>70</v>
      </c>
      <c r="G2346">
        <v>0.1</v>
      </c>
      <c r="H2346" s="1">
        <f t="shared" si="182"/>
        <v>63</v>
      </c>
      <c r="I2346" s="3">
        <v>45894</v>
      </c>
      <c r="J2346" s="3" t="str">
        <f t="shared" si="183"/>
        <v>Mon</v>
      </c>
      <c r="K2346" s="2">
        <v>0.6166666666666667</v>
      </c>
      <c r="L2346">
        <f t="shared" si="184"/>
        <v>14</v>
      </c>
      <c r="M2346" t="str">
        <f>_xlfn.XLOOKUP(B2346,Email_Data!A:A,Email_Data!C:C,"Organic",0)</f>
        <v>Organic</v>
      </c>
      <c r="N2346" t="str">
        <f>_xlfn.XLOOKUP(Table1[[#This Row],[Filmmaker_ID]],Email_Data!$A:$A,Email_Data!$G:$G,"Not Found")</f>
        <v>Not Found</v>
      </c>
    </row>
    <row r="2347" spans="1:14" x14ac:dyDescent="0.3">
      <c r="A2347" t="s">
        <v>4625</v>
      </c>
      <c r="B2347" t="s">
        <v>1679</v>
      </c>
      <c r="C2347" t="s">
        <v>6282</v>
      </c>
      <c r="D2347" t="s">
        <v>6299</v>
      </c>
      <c r="E2347" t="str">
        <f t="shared" si="180"/>
        <v>United Kingdom</v>
      </c>
      <c r="F2347" s="1">
        <f t="shared" si="181"/>
        <v>70</v>
      </c>
      <c r="G2347">
        <v>0.3</v>
      </c>
      <c r="H2347" s="1">
        <f t="shared" si="182"/>
        <v>49</v>
      </c>
      <c r="I2347" s="3">
        <v>45855</v>
      </c>
      <c r="J2347" s="3" t="str">
        <f t="shared" si="183"/>
        <v>Thu</v>
      </c>
      <c r="K2347" s="2">
        <v>0.55138888888888893</v>
      </c>
      <c r="L2347">
        <f t="shared" si="184"/>
        <v>13</v>
      </c>
      <c r="M2347" t="str">
        <f>_xlfn.XLOOKUP(B2347,Email_Data!A:A,Email_Data!C:C,"Organic",0)</f>
        <v>Organic</v>
      </c>
      <c r="N2347" t="str">
        <f>_xlfn.XLOOKUP(Table1[[#This Row],[Filmmaker_ID]],Email_Data!$A:$A,Email_Data!$G:$G,"Not Found")</f>
        <v>Not Found</v>
      </c>
    </row>
    <row r="2348" spans="1:14" x14ac:dyDescent="0.3">
      <c r="A2348" t="s">
        <v>4626</v>
      </c>
      <c r="B2348" t="s">
        <v>1680</v>
      </c>
      <c r="C2348" t="s">
        <v>6287</v>
      </c>
      <c r="D2348" t="s">
        <v>6307</v>
      </c>
      <c r="E2348" t="str">
        <f t="shared" si="180"/>
        <v>Brazil</v>
      </c>
      <c r="F2348" s="1">
        <f t="shared" si="181"/>
        <v>50</v>
      </c>
      <c r="G2348">
        <v>0.2</v>
      </c>
      <c r="H2348" s="1">
        <f t="shared" si="182"/>
        <v>40</v>
      </c>
      <c r="I2348" s="3">
        <v>45874</v>
      </c>
      <c r="J2348" s="3" t="str">
        <f t="shared" si="183"/>
        <v>Tue</v>
      </c>
      <c r="K2348" s="2">
        <v>0.57708333333333328</v>
      </c>
      <c r="L2348">
        <f t="shared" si="184"/>
        <v>13</v>
      </c>
      <c r="M2348" t="str">
        <f>_xlfn.XLOOKUP(B2348,Email_Data!A:A,Email_Data!C:C,"Organic",0)</f>
        <v>Organic</v>
      </c>
      <c r="N2348" t="str">
        <f>_xlfn.XLOOKUP(Table1[[#This Row],[Filmmaker_ID]],Email_Data!$A:$A,Email_Data!$G:$G,"Not Found")</f>
        <v>Not Found</v>
      </c>
    </row>
    <row r="2349" spans="1:14" x14ac:dyDescent="0.3">
      <c r="A2349" t="s">
        <v>4627</v>
      </c>
      <c r="B2349" t="s">
        <v>287</v>
      </c>
      <c r="C2349" t="s">
        <v>6283</v>
      </c>
      <c r="D2349" t="s">
        <v>6297</v>
      </c>
      <c r="E2349" t="str">
        <f t="shared" si="180"/>
        <v>India</v>
      </c>
      <c r="F2349" s="1">
        <f t="shared" si="181"/>
        <v>80</v>
      </c>
      <c r="G2349">
        <v>0.3</v>
      </c>
      <c r="H2349" s="1">
        <f t="shared" si="182"/>
        <v>56</v>
      </c>
      <c r="I2349" s="3">
        <v>45888</v>
      </c>
      <c r="J2349" s="3" t="str">
        <f t="shared" si="183"/>
        <v>Tue</v>
      </c>
      <c r="K2349" s="2">
        <v>0.56666666666666665</v>
      </c>
      <c r="L2349">
        <f t="shared" si="184"/>
        <v>13</v>
      </c>
      <c r="M2349">
        <f>_xlfn.XLOOKUP(B2349,Email_Data!A:A,Email_Data!C:C,"Organic",0)</f>
        <v>0</v>
      </c>
      <c r="N2349">
        <f>_xlfn.XLOOKUP(Table1[[#This Row],[Filmmaker_ID]],Email_Data!$A:$A,Email_Data!$G:$G,"Not Found")</f>
        <v>8</v>
      </c>
    </row>
    <row r="2350" spans="1:14" x14ac:dyDescent="0.3">
      <c r="A2350" t="s">
        <v>4628</v>
      </c>
      <c r="B2350" t="s">
        <v>1681</v>
      </c>
      <c r="C2350" t="s">
        <v>6290</v>
      </c>
      <c r="D2350" t="s">
        <v>6305</v>
      </c>
      <c r="E2350" t="str">
        <f t="shared" si="180"/>
        <v>Australia</v>
      </c>
      <c r="F2350" s="1">
        <f t="shared" si="181"/>
        <v>50</v>
      </c>
      <c r="G2350">
        <v>0.4</v>
      </c>
      <c r="H2350" s="1">
        <f t="shared" si="182"/>
        <v>30</v>
      </c>
      <c r="I2350" s="3">
        <v>45875</v>
      </c>
      <c r="J2350" s="3" t="str">
        <f t="shared" si="183"/>
        <v>Wed</v>
      </c>
      <c r="K2350" s="2">
        <v>0.40625</v>
      </c>
      <c r="L2350">
        <f t="shared" si="184"/>
        <v>9</v>
      </c>
      <c r="M2350">
        <f>_xlfn.XLOOKUP(B2350,Email_Data!A:A,Email_Data!C:C,"Organic",0)</f>
        <v>0</v>
      </c>
      <c r="N2350">
        <f>_xlfn.XLOOKUP(Table1[[#This Row],[Filmmaker_ID]],Email_Data!$A:$A,Email_Data!$G:$G,"Not Found")</f>
        <v>7</v>
      </c>
    </row>
    <row r="2351" spans="1:14" x14ac:dyDescent="0.3">
      <c r="A2351" t="s">
        <v>4629</v>
      </c>
      <c r="B2351" t="s">
        <v>1682</v>
      </c>
      <c r="C2351" t="s">
        <v>6285</v>
      </c>
      <c r="D2351" t="s">
        <v>6297</v>
      </c>
      <c r="E2351" t="str">
        <f t="shared" si="180"/>
        <v>India</v>
      </c>
      <c r="F2351" s="1">
        <f t="shared" si="181"/>
        <v>50</v>
      </c>
      <c r="G2351">
        <v>0</v>
      </c>
      <c r="H2351" s="1">
        <f t="shared" si="182"/>
        <v>50</v>
      </c>
      <c r="I2351" s="3">
        <v>45893</v>
      </c>
      <c r="J2351" s="3" t="str">
        <f t="shared" si="183"/>
        <v>Sun</v>
      </c>
      <c r="K2351" s="2">
        <v>0.68125000000000002</v>
      </c>
      <c r="L2351">
        <f t="shared" si="184"/>
        <v>16</v>
      </c>
      <c r="M2351">
        <f>_xlfn.XLOOKUP(B2351,Email_Data!A:A,Email_Data!C:C,"Organic",0)</f>
        <v>1</v>
      </c>
      <c r="N2351">
        <f>_xlfn.XLOOKUP(Table1[[#This Row],[Filmmaker_ID]],Email_Data!$A:$A,Email_Data!$G:$G,"Not Found")</f>
        <v>14</v>
      </c>
    </row>
    <row r="2352" spans="1:14" x14ac:dyDescent="0.3">
      <c r="A2352" t="s">
        <v>4630</v>
      </c>
      <c r="B2352" t="s">
        <v>1252</v>
      </c>
      <c r="C2352" t="s">
        <v>6291</v>
      </c>
      <c r="D2352" t="s">
        <v>6295</v>
      </c>
      <c r="E2352" t="str">
        <f t="shared" si="180"/>
        <v>United States</v>
      </c>
      <c r="F2352" s="1">
        <f t="shared" si="181"/>
        <v>50</v>
      </c>
      <c r="G2352">
        <v>0.3</v>
      </c>
      <c r="H2352" s="1">
        <f t="shared" si="182"/>
        <v>35</v>
      </c>
      <c r="I2352" s="3">
        <v>45892</v>
      </c>
      <c r="J2352" s="3" t="str">
        <f t="shared" si="183"/>
        <v>Sat</v>
      </c>
      <c r="K2352" s="2">
        <v>0.4152777777777778</v>
      </c>
      <c r="L2352">
        <f t="shared" si="184"/>
        <v>9</v>
      </c>
      <c r="M2352">
        <f>_xlfn.XLOOKUP(B2352,Email_Data!A:A,Email_Data!C:C,"Organic",0)</f>
        <v>0</v>
      </c>
      <c r="N2352">
        <f>_xlfn.XLOOKUP(Table1[[#This Row],[Filmmaker_ID]],Email_Data!$A:$A,Email_Data!$G:$G,"Not Found")</f>
        <v>16</v>
      </c>
    </row>
    <row r="2353" spans="1:14" x14ac:dyDescent="0.3">
      <c r="A2353" t="s">
        <v>4631</v>
      </c>
      <c r="B2353" t="s">
        <v>1683</v>
      </c>
      <c r="C2353" t="s">
        <v>6292</v>
      </c>
      <c r="D2353" t="s">
        <v>6309</v>
      </c>
      <c r="E2353" t="str">
        <f t="shared" si="180"/>
        <v>France</v>
      </c>
      <c r="F2353" s="1">
        <f t="shared" si="181"/>
        <v>80</v>
      </c>
      <c r="G2353">
        <v>0.1</v>
      </c>
      <c r="H2353" s="1">
        <f t="shared" si="182"/>
        <v>72</v>
      </c>
      <c r="I2353" s="3">
        <v>45840</v>
      </c>
      <c r="J2353" s="3" t="str">
        <f t="shared" si="183"/>
        <v>Wed</v>
      </c>
      <c r="K2353" s="2">
        <v>0.55902777777777779</v>
      </c>
      <c r="L2353">
        <f t="shared" si="184"/>
        <v>13</v>
      </c>
      <c r="M2353">
        <f>_xlfn.XLOOKUP(B2353,Email_Data!A:A,Email_Data!C:C,"Organic",0)</f>
        <v>0</v>
      </c>
      <c r="N2353">
        <f>_xlfn.XLOOKUP(Table1[[#This Row],[Filmmaker_ID]],Email_Data!$A:$A,Email_Data!$G:$G,"Not Found")</f>
        <v>19</v>
      </c>
    </row>
    <row r="2354" spans="1:14" x14ac:dyDescent="0.3">
      <c r="A2354" t="s">
        <v>4632</v>
      </c>
      <c r="B2354" t="s">
        <v>1509</v>
      </c>
      <c r="C2354" t="s">
        <v>6288</v>
      </c>
      <c r="D2354" t="s">
        <v>6295</v>
      </c>
      <c r="E2354" t="str">
        <f t="shared" si="180"/>
        <v>United States</v>
      </c>
      <c r="F2354" s="1">
        <f t="shared" si="181"/>
        <v>70</v>
      </c>
      <c r="G2354">
        <v>0.3</v>
      </c>
      <c r="H2354" s="1">
        <f t="shared" si="182"/>
        <v>49</v>
      </c>
      <c r="I2354" s="3">
        <v>45895</v>
      </c>
      <c r="J2354" s="3" t="str">
        <f t="shared" si="183"/>
        <v>Tue</v>
      </c>
      <c r="K2354" s="2">
        <v>0.47708333333333336</v>
      </c>
      <c r="L2354">
        <f t="shared" si="184"/>
        <v>11</v>
      </c>
      <c r="M2354" t="str">
        <f>_xlfn.XLOOKUP(B2354,Email_Data!A:A,Email_Data!C:C,"Organic",0)</f>
        <v>Organic</v>
      </c>
      <c r="N2354" t="str">
        <f>_xlfn.XLOOKUP(Table1[[#This Row],[Filmmaker_ID]],Email_Data!$A:$A,Email_Data!$G:$G,"Not Found")</f>
        <v>Not Found</v>
      </c>
    </row>
    <row r="2355" spans="1:14" x14ac:dyDescent="0.3">
      <c r="A2355" t="s">
        <v>4633</v>
      </c>
      <c r="B2355" t="s">
        <v>1217</v>
      </c>
      <c r="C2355" t="s">
        <v>6290</v>
      </c>
      <c r="D2355" t="s">
        <v>6311</v>
      </c>
      <c r="E2355" t="str">
        <f t="shared" si="180"/>
        <v>Mexico</v>
      </c>
      <c r="F2355" s="1">
        <f t="shared" si="181"/>
        <v>50</v>
      </c>
      <c r="G2355">
        <v>0.4</v>
      </c>
      <c r="H2355" s="1">
        <f t="shared" si="182"/>
        <v>30</v>
      </c>
      <c r="I2355" s="3">
        <v>45885</v>
      </c>
      <c r="J2355" s="3" t="str">
        <f t="shared" si="183"/>
        <v>Sat</v>
      </c>
      <c r="K2355" s="2">
        <v>0.59652777777777777</v>
      </c>
      <c r="L2355">
        <f t="shared" si="184"/>
        <v>14</v>
      </c>
      <c r="M2355">
        <f>_xlfn.XLOOKUP(B2355,Email_Data!A:A,Email_Data!C:C,"Organic",0)</f>
        <v>1</v>
      </c>
      <c r="N2355">
        <f>_xlfn.XLOOKUP(Table1[[#This Row],[Filmmaker_ID]],Email_Data!$A:$A,Email_Data!$G:$G,"Not Found")</f>
        <v>13</v>
      </c>
    </row>
    <row r="2356" spans="1:14" x14ac:dyDescent="0.3">
      <c r="A2356" t="s">
        <v>4634</v>
      </c>
      <c r="B2356" t="s">
        <v>1684</v>
      </c>
      <c r="C2356" t="s">
        <v>6292</v>
      </c>
      <c r="D2356" t="s">
        <v>6309</v>
      </c>
      <c r="E2356" t="str">
        <f t="shared" si="180"/>
        <v>France</v>
      </c>
      <c r="F2356" s="1">
        <f t="shared" si="181"/>
        <v>80</v>
      </c>
      <c r="G2356">
        <v>0</v>
      </c>
      <c r="H2356" s="1">
        <f t="shared" si="182"/>
        <v>80</v>
      </c>
      <c r="I2356" s="3">
        <v>45851</v>
      </c>
      <c r="J2356" s="3" t="str">
        <f t="shared" si="183"/>
        <v>Sun</v>
      </c>
      <c r="K2356" s="2">
        <v>0.45902777777777776</v>
      </c>
      <c r="L2356">
        <f t="shared" si="184"/>
        <v>11</v>
      </c>
      <c r="M2356">
        <f>_xlfn.XLOOKUP(B2356,Email_Data!A:A,Email_Data!C:C,"Organic",0)</f>
        <v>0</v>
      </c>
      <c r="N2356">
        <f>_xlfn.XLOOKUP(Table1[[#This Row],[Filmmaker_ID]],Email_Data!$A:$A,Email_Data!$G:$G,"Not Found")</f>
        <v>8</v>
      </c>
    </row>
    <row r="2357" spans="1:14" x14ac:dyDescent="0.3">
      <c r="A2357" t="s">
        <v>4635</v>
      </c>
      <c r="B2357" t="s">
        <v>1685</v>
      </c>
      <c r="C2357" t="s">
        <v>6286</v>
      </c>
      <c r="D2357" t="s">
        <v>6299</v>
      </c>
      <c r="E2357" t="str">
        <f t="shared" si="180"/>
        <v>United Kingdom</v>
      </c>
      <c r="F2357" s="1">
        <f t="shared" si="181"/>
        <v>50</v>
      </c>
      <c r="G2357">
        <v>0.2</v>
      </c>
      <c r="H2357" s="1">
        <f t="shared" si="182"/>
        <v>40</v>
      </c>
      <c r="I2357" s="3">
        <v>45840</v>
      </c>
      <c r="J2357" s="3" t="str">
        <f t="shared" si="183"/>
        <v>Wed</v>
      </c>
      <c r="K2357" s="2">
        <v>0.47222222222222221</v>
      </c>
      <c r="L2357">
        <f t="shared" si="184"/>
        <v>11</v>
      </c>
      <c r="M2357">
        <f>_xlfn.XLOOKUP(B2357,Email_Data!A:A,Email_Data!C:C,"Organic",0)</f>
        <v>0</v>
      </c>
      <c r="N2357">
        <f>_xlfn.XLOOKUP(Table1[[#This Row],[Filmmaker_ID]],Email_Data!$A:$A,Email_Data!$G:$G,"Not Found")</f>
        <v>17</v>
      </c>
    </row>
    <row r="2358" spans="1:14" x14ac:dyDescent="0.3">
      <c r="A2358" t="s">
        <v>4636</v>
      </c>
      <c r="B2358" t="s">
        <v>1686</v>
      </c>
      <c r="C2358" t="s">
        <v>6289</v>
      </c>
      <c r="D2358" t="s">
        <v>6295</v>
      </c>
      <c r="E2358" t="str">
        <f t="shared" si="180"/>
        <v>United States</v>
      </c>
      <c r="F2358" s="1">
        <f t="shared" si="181"/>
        <v>50</v>
      </c>
      <c r="G2358">
        <v>0</v>
      </c>
      <c r="H2358" s="1">
        <f t="shared" si="182"/>
        <v>50</v>
      </c>
      <c r="I2358" s="3">
        <v>45896</v>
      </c>
      <c r="J2358" s="3" t="str">
        <f t="shared" si="183"/>
        <v>Wed</v>
      </c>
      <c r="K2358" s="2">
        <v>0.74791666666666667</v>
      </c>
      <c r="L2358">
        <f t="shared" si="184"/>
        <v>17</v>
      </c>
      <c r="M2358">
        <f>_xlfn.XLOOKUP(B2358,Email_Data!A:A,Email_Data!C:C,"Organic",0)</f>
        <v>0</v>
      </c>
      <c r="N2358">
        <f>_xlfn.XLOOKUP(Table1[[#This Row],[Filmmaker_ID]],Email_Data!$A:$A,Email_Data!$G:$G,"Not Found")</f>
        <v>18</v>
      </c>
    </row>
    <row r="2359" spans="1:14" x14ac:dyDescent="0.3">
      <c r="A2359" t="s">
        <v>4637</v>
      </c>
      <c r="B2359" t="s">
        <v>1549</v>
      </c>
      <c r="C2359" t="s">
        <v>6287</v>
      </c>
      <c r="D2359" t="s">
        <v>6295</v>
      </c>
      <c r="E2359" t="str">
        <f t="shared" si="180"/>
        <v>United States</v>
      </c>
      <c r="F2359" s="1">
        <f t="shared" si="181"/>
        <v>50</v>
      </c>
      <c r="G2359">
        <v>0.4</v>
      </c>
      <c r="H2359" s="1">
        <f t="shared" si="182"/>
        <v>30</v>
      </c>
      <c r="I2359" s="3">
        <v>45862</v>
      </c>
      <c r="J2359" s="3" t="str">
        <f t="shared" si="183"/>
        <v>Thu</v>
      </c>
      <c r="K2359" s="2">
        <v>0.66319444444444442</v>
      </c>
      <c r="L2359">
        <f t="shared" si="184"/>
        <v>15</v>
      </c>
      <c r="M2359" t="str">
        <f>_xlfn.XLOOKUP(B2359,Email_Data!A:A,Email_Data!C:C,"Organic",0)</f>
        <v>Organic</v>
      </c>
      <c r="N2359" t="str">
        <f>_xlfn.XLOOKUP(Table1[[#This Row],[Filmmaker_ID]],Email_Data!$A:$A,Email_Data!$G:$G,"Not Found")</f>
        <v>Not Found</v>
      </c>
    </row>
    <row r="2360" spans="1:14" x14ac:dyDescent="0.3">
      <c r="A2360" t="s">
        <v>4638</v>
      </c>
      <c r="B2360" t="s">
        <v>655</v>
      </c>
      <c r="C2360" t="s">
        <v>6288</v>
      </c>
      <c r="D2360" t="s">
        <v>6295</v>
      </c>
      <c r="E2360" t="str">
        <f t="shared" si="180"/>
        <v>United States</v>
      </c>
      <c r="F2360" s="1">
        <f t="shared" si="181"/>
        <v>70</v>
      </c>
      <c r="G2360">
        <v>0.3</v>
      </c>
      <c r="H2360" s="1">
        <f t="shared" si="182"/>
        <v>49</v>
      </c>
      <c r="I2360" s="3">
        <v>45872</v>
      </c>
      <c r="J2360" s="3" t="str">
        <f t="shared" si="183"/>
        <v>Sun</v>
      </c>
      <c r="K2360" s="2">
        <v>0.58888888888888891</v>
      </c>
      <c r="L2360">
        <f t="shared" si="184"/>
        <v>14</v>
      </c>
      <c r="M2360">
        <f>_xlfn.XLOOKUP(B2360,Email_Data!A:A,Email_Data!C:C,"Organic",0)</f>
        <v>0</v>
      </c>
      <c r="N2360">
        <f>_xlfn.XLOOKUP(Table1[[#This Row],[Filmmaker_ID]],Email_Data!$A:$A,Email_Data!$G:$G,"Not Found")</f>
        <v>9</v>
      </c>
    </row>
    <row r="2361" spans="1:14" x14ac:dyDescent="0.3">
      <c r="A2361" t="s">
        <v>4639</v>
      </c>
      <c r="B2361" t="s">
        <v>1687</v>
      </c>
      <c r="C2361" t="s">
        <v>6287</v>
      </c>
      <c r="D2361" t="s">
        <v>6317</v>
      </c>
      <c r="E2361" t="str">
        <f t="shared" si="180"/>
        <v>Others</v>
      </c>
      <c r="F2361" s="1">
        <f t="shared" si="181"/>
        <v>50</v>
      </c>
      <c r="G2361">
        <v>0.1</v>
      </c>
      <c r="H2361" s="1">
        <f t="shared" si="182"/>
        <v>45</v>
      </c>
      <c r="I2361" s="3">
        <v>45880</v>
      </c>
      <c r="J2361" s="3" t="str">
        <f t="shared" si="183"/>
        <v>Mon</v>
      </c>
      <c r="K2361" s="2">
        <v>0.73055555555555551</v>
      </c>
      <c r="L2361">
        <f t="shared" si="184"/>
        <v>17</v>
      </c>
      <c r="M2361" t="str">
        <f>_xlfn.XLOOKUP(B2361,Email_Data!A:A,Email_Data!C:C,"Organic",0)</f>
        <v>Organic</v>
      </c>
      <c r="N2361" t="str">
        <f>_xlfn.XLOOKUP(Table1[[#This Row],[Filmmaker_ID]],Email_Data!$A:$A,Email_Data!$G:$G,"Not Found")</f>
        <v>Not Found</v>
      </c>
    </row>
    <row r="2362" spans="1:14" x14ac:dyDescent="0.3">
      <c r="A2362" t="s">
        <v>4640</v>
      </c>
      <c r="B2362" t="s">
        <v>473</v>
      </c>
      <c r="C2362" t="s">
        <v>6282</v>
      </c>
      <c r="D2362" t="s">
        <v>6301</v>
      </c>
      <c r="E2362" t="str">
        <f t="shared" si="180"/>
        <v>Germany</v>
      </c>
      <c r="F2362" s="1">
        <f t="shared" si="181"/>
        <v>70</v>
      </c>
      <c r="G2362">
        <v>0</v>
      </c>
      <c r="H2362" s="1">
        <f t="shared" si="182"/>
        <v>70</v>
      </c>
      <c r="I2362" s="3">
        <v>45869</v>
      </c>
      <c r="J2362" s="3" t="str">
        <f t="shared" si="183"/>
        <v>Thu</v>
      </c>
      <c r="K2362" s="2">
        <v>0.54861111111111116</v>
      </c>
      <c r="L2362">
        <f t="shared" si="184"/>
        <v>13</v>
      </c>
      <c r="M2362" t="str">
        <f>_xlfn.XLOOKUP(B2362,Email_Data!A:A,Email_Data!C:C,"Organic",0)</f>
        <v>Organic</v>
      </c>
      <c r="N2362" t="str">
        <f>_xlfn.XLOOKUP(Table1[[#This Row],[Filmmaker_ID]],Email_Data!$A:$A,Email_Data!$G:$G,"Not Found")</f>
        <v>Not Found</v>
      </c>
    </row>
    <row r="2363" spans="1:14" x14ac:dyDescent="0.3">
      <c r="A2363" t="s">
        <v>4641</v>
      </c>
      <c r="B2363" t="s">
        <v>1688</v>
      </c>
      <c r="C2363" t="s">
        <v>6283</v>
      </c>
      <c r="D2363" t="s">
        <v>6297</v>
      </c>
      <c r="E2363" t="str">
        <f t="shared" si="180"/>
        <v>India</v>
      </c>
      <c r="F2363" s="1">
        <f t="shared" si="181"/>
        <v>80</v>
      </c>
      <c r="G2363">
        <v>0.1</v>
      </c>
      <c r="H2363" s="1">
        <f t="shared" si="182"/>
        <v>72</v>
      </c>
      <c r="I2363" s="3">
        <v>45887</v>
      </c>
      <c r="J2363" s="3" t="str">
        <f t="shared" si="183"/>
        <v>Mon</v>
      </c>
      <c r="K2363" s="2">
        <v>0.65486111111111112</v>
      </c>
      <c r="L2363">
        <f t="shared" si="184"/>
        <v>15</v>
      </c>
      <c r="M2363">
        <f>_xlfn.XLOOKUP(B2363,Email_Data!A:A,Email_Data!C:C,"Organic",0)</f>
        <v>1</v>
      </c>
      <c r="N2363">
        <f>_xlfn.XLOOKUP(Table1[[#This Row],[Filmmaker_ID]],Email_Data!$A:$A,Email_Data!$G:$G,"Not Found")</f>
        <v>12</v>
      </c>
    </row>
    <row r="2364" spans="1:14" x14ac:dyDescent="0.3">
      <c r="A2364" t="s">
        <v>4642</v>
      </c>
      <c r="B2364" t="s">
        <v>1689</v>
      </c>
      <c r="C2364" t="s">
        <v>6290</v>
      </c>
      <c r="D2364" t="s">
        <v>6299</v>
      </c>
      <c r="E2364" t="str">
        <f t="shared" si="180"/>
        <v>United Kingdom</v>
      </c>
      <c r="F2364" s="1">
        <f t="shared" si="181"/>
        <v>50</v>
      </c>
      <c r="G2364">
        <v>0.3</v>
      </c>
      <c r="H2364" s="1">
        <f t="shared" si="182"/>
        <v>35</v>
      </c>
      <c r="I2364" s="3">
        <v>45865</v>
      </c>
      <c r="J2364" s="3" t="str">
        <f t="shared" si="183"/>
        <v>Sun</v>
      </c>
      <c r="K2364" s="2">
        <v>0.57222222222222219</v>
      </c>
      <c r="L2364">
        <f t="shared" si="184"/>
        <v>13</v>
      </c>
      <c r="M2364" t="str">
        <f>_xlfn.XLOOKUP(B2364,Email_Data!A:A,Email_Data!C:C,"Organic",0)</f>
        <v>Organic</v>
      </c>
      <c r="N2364" t="str">
        <f>_xlfn.XLOOKUP(Table1[[#This Row],[Filmmaker_ID]],Email_Data!$A:$A,Email_Data!$G:$G,"Not Found")</f>
        <v>Not Found</v>
      </c>
    </row>
    <row r="2365" spans="1:14" x14ac:dyDescent="0.3">
      <c r="A2365" t="s">
        <v>4643</v>
      </c>
      <c r="B2365" t="s">
        <v>861</v>
      </c>
      <c r="C2365" t="s">
        <v>6289</v>
      </c>
      <c r="D2365" t="s">
        <v>6315</v>
      </c>
      <c r="E2365" t="str">
        <f t="shared" si="180"/>
        <v>Nigeria</v>
      </c>
      <c r="F2365" s="1">
        <f t="shared" si="181"/>
        <v>50</v>
      </c>
      <c r="G2365">
        <v>0</v>
      </c>
      <c r="H2365" s="1">
        <f t="shared" si="182"/>
        <v>50</v>
      </c>
      <c r="I2365" s="3">
        <v>45859</v>
      </c>
      <c r="J2365" s="3" t="str">
        <f t="shared" si="183"/>
        <v>Mon</v>
      </c>
      <c r="K2365" s="2">
        <v>0.50138888888888888</v>
      </c>
      <c r="L2365">
        <f t="shared" si="184"/>
        <v>12</v>
      </c>
      <c r="M2365">
        <f>_xlfn.XLOOKUP(B2365,Email_Data!A:A,Email_Data!C:C,"Organic",0)</f>
        <v>0</v>
      </c>
      <c r="N2365">
        <f>_xlfn.XLOOKUP(Table1[[#This Row],[Filmmaker_ID]],Email_Data!$A:$A,Email_Data!$G:$G,"Not Found")</f>
        <v>11</v>
      </c>
    </row>
    <row r="2366" spans="1:14" x14ac:dyDescent="0.3">
      <c r="A2366" t="s">
        <v>4644</v>
      </c>
      <c r="B2366" t="s">
        <v>1422</v>
      </c>
      <c r="C2366" t="s">
        <v>6291</v>
      </c>
      <c r="D2366" t="s">
        <v>6297</v>
      </c>
      <c r="E2366" t="str">
        <f t="shared" si="180"/>
        <v>India</v>
      </c>
      <c r="F2366" s="1">
        <f t="shared" si="181"/>
        <v>50</v>
      </c>
      <c r="G2366">
        <v>0.2</v>
      </c>
      <c r="H2366" s="1">
        <f t="shared" si="182"/>
        <v>40</v>
      </c>
      <c r="I2366" s="3">
        <v>45869</v>
      </c>
      <c r="J2366" s="3" t="str">
        <f t="shared" si="183"/>
        <v>Thu</v>
      </c>
      <c r="K2366" s="2">
        <v>0.50138888888888888</v>
      </c>
      <c r="L2366">
        <f t="shared" si="184"/>
        <v>12</v>
      </c>
      <c r="M2366" t="str">
        <f>_xlfn.XLOOKUP(B2366,Email_Data!A:A,Email_Data!C:C,"Organic",0)</f>
        <v>Organic</v>
      </c>
      <c r="N2366" t="str">
        <f>_xlfn.XLOOKUP(Table1[[#This Row],[Filmmaker_ID]],Email_Data!$A:$A,Email_Data!$G:$G,"Not Found")</f>
        <v>Not Found</v>
      </c>
    </row>
    <row r="2367" spans="1:14" x14ac:dyDescent="0.3">
      <c r="A2367" t="s">
        <v>4645</v>
      </c>
      <c r="B2367" t="s">
        <v>1685</v>
      </c>
      <c r="C2367" t="s">
        <v>6286</v>
      </c>
      <c r="D2367" t="s">
        <v>6311</v>
      </c>
      <c r="E2367" t="str">
        <f t="shared" si="180"/>
        <v>Mexico</v>
      </c>
      <c r="F2367" s="1">
        <f t="shared" si="181"/>
        <v>50</v>
      </c>
      <c r="G2367">
        <v>0</v>
      </c>
      <c r="H2367" s="1">
        <f t="shared" si="182"/>
        <v>50</v>
      </c>
      <c r="I2367" s="3">
        <v>45873</v>
      </c>
      <c r="J2367" s="3" t="str">
        <f t="shared" si="183"/>
        <v>Mon</v>
      </c>
      <c r="K2367" s="2">
        <v>0.65763888888888888</v>
      </c>
      <c r="L2367">
        <f t="shared" si="184"/>
        <v>15</v>
      </c>
      <c r="M2367">
        <f>_xlfn.XLOOKUP(B2367,Email_Data!A:A,Email_Data!C:C,"Organic",0)</f>
        <v>0</v>
      </c>
      <c r="N2367">
        <f>_xlfn.XLOOKUP(Table1[[#This Row],[Filmmaker_ID]],Email_Data!$A:$A,Email_Data!$G:$G,"Not Found")</f>
        <v>17</v>
      </c>
    </row>
    <row r="2368" spans="1:14" x14ac:dyDescent="0.3">
      <c r="A2368" t="s">
        <v>4646</v>
      </c>
      <c r="B2368" t="s">
        <v>1690</v>
      </c>
      <c r="C2368" t="s">
        <v>6290</v>
      </c>
      <c r="D2368" t="s">
        <v>6317</v>
      </c>
      <c r="E2368" t="str">
        <f t="shared" si="180"/>
        <v>Others</v>
      </c>
      <c r="F2368" s="1">
        <f t="shared" si="181"/>
        <v>50</v>
      </c>
      <c r="G2368">
        <v>0.4</v>
      </c>
      <c r="H2368" s="1">
        <f t="shared" si="182"/>
        <v>30</v>
      </c>
      <c r="I2368" s="3">
        <v>45841</v>
      </c>
      <c r="J2368" s="3" t="str">
        <f t="shared" si="183"/>
        <v>Thu</v>
      </c>
      <c r="K2368" s="2">
        <v>0.51736111111111116</v>
      </c>
      <c r="L2368">
        <f t="shared" si="184"/>
        <v>12</v>
      </c>
      <c r="M2368">
        <f>_xlfn.XLOOKUP(B2368,Email_Data!A:A,Email_Data!C:C,"Organic",0)</f>
        <v>0</v>
      </c>
      <c r="N2368">
        <f>_xlfn.XLOOKUP(Table1[[#This Row],[Filmmaker_ID]],Email_Data!$A:$A,Email_Data!$G:$G,"Not Found")</f>
        <v>7</v>
      </c>
    </row>
    <row r="2369" spans="1:14" x14ac:dyDescent="0.3">
      <c r="A2369" t="s">
        <v>4647</v>
      </c>
      <c r="B2369" t="s">
        <v>1691</v>
      </c>
      <c r="C2369" t="s">
        <v>6281</v>
      </c>
      <c r="D2369" t="s">
        <v>6309</v>
      </c>
      <c r="E2369" t="str">
        <f t="shared" si="180"/>
        <v>France</v>
      </c>
      <c r="F2369" s="1">
        <f t="shared" si="181"/>
        <v>70</v>
      </c>
      <c r="G2369">
        <v>0.3</v>
      </c>
      <c r="H2369" s="1">
        <f t="shared" si="182"/>
        <v>49</v>
      </c>
      <c r="I2369" s="3">
        <v>45855</v>
      </c>
      <c r="J2369" s="3" t="str">
        <f t="shared" si="183"/>
        <v>Thu</v>
      </c>
      <c r="K2369" s="2">
        <v>0.43541666666666667</v>
      </c>
      <c r="L2369">
        <f t="shared" si="184"/>
        <v>10</v>
      </c>
      <c r="M2369" t="str">
        <f>_xlfn.XLOOKUP(B2369,Email_Data!A:A,Email_Data!C:C,"Organic",0)</f>
        <v>Organic</v>
      </c>
      <c r="N2369" t="str">
        <f>_xlfn.XLOOKUP(Table1[[#This Row],[Filmmaker_ID]],Email_Data!$A:$A,Email_Data!$G:$G,"Not Found")</f>
        <v>Not Found</v>
      </c>
    </row>
    <row r="2370" spans="1:14" x14ac:dyDescent="0.3">
      <c r="A2370" t="s">
        <v>4648</v>
      </c>
      <c r="B2370" t="s">
        <v>1692</v>
      </c>
      <c r="C2370" t="s">
        <v>6283</v>
      </c>
      <c r="D2370" t="s">
        <v>6295</v>
      </c>
      <c r="E2370" t="str">
        <f t="shared" ref="E2370:E2433" si="185">VLOOKUP(D2370,CODECHECK,2,FALSE)</f>
        <v>United States</v>
      </c>
      <c r="F2370" s="1">
        <f t="shared" ref="F2370:F2433" si="186">VLOOKUP(C2370,Pricelist,2,FALSE)</f>
        <v>80</v>
      </c>
      <c r="G2370">
        <v>0.1</v>
      </c>
      <c r="H2370" s="1">
        <f t="shared" ref="H2370:H2433" si="187">F2370-(G2370*F2370)</f>
        <v>72</v>
      </c>
      <c r="I2370" s="3">
        <v>45889</v>
      </c>
      <c r="J2370" s="3" t="str">
        <f t="shared" ref="J2370:J2433" si="188">TEXT(I2370,"ddd")</f>
        <v>Wed</v>
      </c>
      <c r="K2370" s="2">
        <v>0.57499999999999996</v>
      </c>
      <c r="L2370">
        <f t="shared" ref="L2370:L2433" si="189">HOUR(K2370)</f>
        <v>13</v>
      </c>
      <c r="M2370">
        <f>_xlfn.XLOOKUP(B2370,Email_Data!A:A,Email_Data!C:C,"Organic",0)</f>
        <v>0</v>
      </c>
      <c r="N2370">
        <f>_xlfn.XLOOKUP(Table1[[#This Row],[Filmmaker_ID]],Email_Data!$A:$A,Email_Data!$G:$G,"Not Found")</f>
        <v>15</v>
      </c>
    </row>
    <row r="2371" spans="1:14" x14ac:dyDescent="0.3">
      <c r="A2371" t="s">
        <v>4649</v>
      </c>
      <c r="B2371" t="s">
        <v>1693</v>
      </c>
      <c r="C2371" t="s">
        <v>6286</v>
      </c>
      <c r="D2371" t="s">
        <v>6301</v>
      </c>
      <c r="E2371" t="str">
        <f t="shared" si="185"/>
        <v>Germany</v>
      </c>
      <c r="F2371" s="1">
        <f t="shared" si="186"/>
        <v>50</v>
      </c>
      <c r="G2371">
        <v>0.1</v>
      </c>
      <c r="H2371" s="1">
        <f t="shared" si="187"/>
        <v>45</v>
      </c>
      <c r="I2371" s="3">
        <v>45893</v>
      </c>
      <c r="J2371" s="3" t="str">
        <f t="shared" si="188"/>
        <v>Sun</v>
      </c>
      <c r="K2371" s="2">
        <v>0.57847222222222228</v>
      </c>
      <c r="L2371">
        <f t="shared" si="189"/>
        <v>13</v>
      </c>
      <c r="M2371" t="str">
        <f>_xlfn.XLOOKUP(B2371,Email_Data!A:A,Email_Data!C:C,"Organic",0)</f>
        <v>Organic</v>
      </c>
      <c r="N2371" t="str">
        <f>_xlfn.XLOOKUP(Table1[[#This Row],[Filmmaker_ID]],Email_Data!$A:$A,Email_Data!$G:$G,"Not Found")</f>
        <v>Not Found</v>
      </c>
    </row>
    <row r="2372" spans="1:14" x14ac:dyDescent="0.3">
      <c r="A2372" t="s">
        <v>4650</v>
      </c>
      <c r="B2372" t="s">
        <v>1694</v>
      </c>
      <c r="C2372" t="s">
        <v>6291</v>
      </c>
      <c r="D2372" t="s">
        <v>6295</v>
      </c>
      <c r="E2372" t="str">
        <f t="shared" si="185"/>
        <v>United States</v>
      </c>
      <c r="F2372" s="1">
        <f t="shared" si="186"/>
        <v>50</v>
      </c>
      <c r="G2372">
        <v>0.2</v>
      </c>
      <c r="H2372" s="1">
        <f t="shared" si="187"/>
        <v>40</v>
      </c>
      <c r="I2372" s="3">
        <v>45862</v>
      </c>
      <c r="J2372" s="3" t="str">
        <f t="shared" si="188"/>
        <v>Thu</v>
      </c>
      <c r="K2372" s="2">
        <v>0.49236111111111114</v>
      </c>
      <c r="L2372">
        <f t="shared" si="189"/>
        <v>11</v>
      </c>
      <c r="M2372">
        <f>_xlfn.XLOOKUP(B2372,Email_Data!A:A,Email_Data!C:C,"Organic",0)</f>
        <v>1</v>
      </c>
      <c r="N2372">
        <f>_xlfn.XLOOKUP(Table1[[#This Row],[Filmmaker_ID]],Email_Data!$A:$A,Email_Data!$G:$G,"Not Found")</f>
        <v>18</v>
      </c>
    </row>
    <row r="2373" spans="1:14" x14ac:dyDescent="0.3">
      <c r="A2373" t="s">
        <v>4651</v>
      </c>
      <c r="B2373" t="s">
        <v>833</v>
      </c>
      <c r="C2373" t="s">
        <v>6291</v>
      </c>
      <c r="D2373" t="s">
        <v>6295</v>
      </c>
      <c r="E2373" t="str">
        <f t="shared" si="185"/>
        <v>United States</v>
      </c>
      <c r="F2373" s="1">
        <f t="shared" si="186"/>
        <v>50</v>
      </c>
      <c r="G2373">
        <v>0.4</v>
      </c>
      <c r="H2373" s="1">
        <f t="shared" si="187"/>
        <v>30</v>
      </c>
      <c r="I2373" s="3">
        <v>45864</v>
      </c>
      <c r="J2373" s="3" t="str">
        <f t="shared" si="188"/>
        <v>Sat</v>
      </c>
      <c r="K2373" s="2">
        <v>0.44097222222222221</v>
      </c>
      <c r="L2373">
        <f t="shared" si="189"/>
        <v>10</v>
      </c>
      <c r="M2373">
        <f>_xlfn.XLOOKUP(B2373,Email_Data!A:A,Email_Data!C:C,"Organic",0)</f>
        <v>0</v>
      </c>
      <c r="N2373">
        <f>_xlfn.XLOOKUP(Table1[[#This Row],[Filmmaker_ID]],Email_Data!$A:$A,Email_Data!$G:$G,"Not Found")</f>
        <v>7</v>
      </c>
    </row>
    <row r="2374" spans="1:14" x14ac:dyDescent="0.3">
      <c r="A2374" t="s">
        <v>4652</v>
      </c>
      <c r="B2374" t="s">
        <v>1695</v>
      </c>
      <c r="C2374" t="s">
        <v>6282</v>
      </c>
      <c r="D2374" t="s">
        <v>6315</v>
      </c>
      <c r="E2374" t="str">
        <f t="shared" si="185"/>
        <v>Nigeria</v>
      </c>
      <c r="F2374" s="1">
        <f t="shared" si="186"/>
        <v>70</v>
      </c>
      <c r="G2374">
        <v>0.4</v>
      </c>
      <c r="H2374" s="1">
        <f t="shared" si="187"/>
        <v>42</v>
      </c>
      <c r="I2374" s="3">
        <v>45860</v>
      </c>
      <c r="J2374" s="3" t="str">
        <f t="shared" si="188"/>
        <v>Tue</v>
      </c>
      <c r="K2374" s="2">
        <v>0.52569444444444446</v>
      </c>
      <c r="L2374">
        <f t="shared" si="189"/>
        <v>12</v>
      </c>
      <c r="M2374" t="str">
        <f>_xlfn.XLOOKUP(B2374,Email_Data!A:A,Email_Data!C:C,"Organic",0)</f>
        <v>Organic</v>
      </c>
      <c r="N2374" t="str">
        <f>_xlfn.XLOOKUP(Table1[[#This Row],[Filmmaker_ID]],Email_Data!$A:$A,Email_Data!$G:$G,"Not Found")</f>
        <v>Not Found</v>
      </c>
    </row>
    <row r="2375" spans="1:14" x14ac:dyDescent="0.3">
      <c r="A2375" t="s">
        <v>4653</v>
      </c>
      <c r="B2375" t="s">
        <v>495</v>
      </c>
      <c r="C2375" t="s">
        <v>6292</v>
      </c>
      <c r="D2375" t="s">
        <v>6295</v>
      </c>
      <c r="E2375" t="str">
        <f t="shared" si="185"/>
        <v>United States</v>
      </c>
      <c r="F2375" s="1">
        <f t="shared" si="186"/>
        <v>80</v>
      </c>
      <c r="G2375">
        <v>0.1</v>
      </c>
      <c r="H2375" s="1">
        <f t="shared" si="187"/>
        <v>72</v>
      </c>
      <c r="I2375" s="3">
        <v>45871</v>
      </c>
      <c r="J2375" s="3" t="str">
        <f t="shared" si="188"/>
        <v>Sat</v>
      </c>
      <c r="K2375" s="2">
        <v>0.72916666666666663</v>
      </c>
      <c r="L2375">
        <f t="shared" si="189"/>
        <v>17</v>
      </c>
      <c r="M2375" t="str">
        <f>_xlfn.XLOOKUP(B2375,Email_Data!A:A,Email_Data!C:C,"Organic",0)</f>
        <v>Organic</v>
      </c>
      <c r="N2375" t="str">
        <f>_xlfn.XLOOKUP(Table1[[#This Row],[Filmmaker_ID]],Email_Data!$A:$A,Email_Data!$G:$G,"Not Found")</f>
        <v>Not Found</v>
      </c>
    </row>
    <row r="2376" spans="1:14" x14ac:dyDescent="0.3">
      <c r="A2376" t="s">
        <v>4654</v>
      </c>
      <c r="B2376" t="s">
        <v>1313</v>
      </c>
      <c r="C2376" t="s">
        <v>6283</v>
      </c>
      <c r="D2376" t="s">
        <v>6305</v>
      </c>
      <c r="E2376" t="str">
        <f t="shared" si="185"/>
        <v>Australia</v>
      </c>
      <c r="F2376" s="1">
        <f t="shared" si="186"/>
        <v>80</v>
      </c>
      <c r="G2376">
        <v>0.1</v>
      </c>
      <c r="H2376" s="1">
        <f t="shared" si="187"/>
        <v>72</v>
      </c>
      <c r="I2376" s="3">
        <v>45851</v>
      </c>
      <c r="J2376" s="3" t="str">
        <f t="shared" si="188"/>
        <v>Sun</v>
      </c>
      <c r="K2376" s="2">
        <v>0.43541666666666667</v>
      </c>
      <c r="L2376">
        <f t="shared" si="189"/>
        <v>10</v>
      </c>
      <c r="M2376">
        <f>_xlfn.XLOOKUP(B2376,Email_Data!A:A,Email_Data!C:C,"Organic",0)</f>
        <v>1</v>
      </c>
      <c r="N2376">
        <f>_xlfn.XLOOKUP(Table1[[#This Row],[Filmmaker_ID]],Email_Data!$A:$A,Email_Data!$G:$G,"Not Found")</f>
        <v>14</v>
      </c>
    </row>
    <row r="2377" spans="1:14" x14ac:dyDescent="0.3">
      <c r="A2377" t="s">
        <v>4655</v>
      </c>
      <c r="B2377" t="s">
        <v>1246</v>
      </c>
      <c r="C2377" t="s">
        <v>6281</v>
      </c>
      <c r="D2377" t="s">
        <v>6311</v>
      </c>
      <c r="E2377" t="str">
        <f t="shared" si="185"/>
        <v>Mexico</v>
      </c>
      <c r="F2377" s="1">
        <f t="shared" si="186"/>
        <v>70</v>
      </c>
      <c r="G2377">
        <v>0.3</v>
      </c>
      <c r="H2377" s="1">
        <f t="shared" si="187"/>
        <v>49</v>
      </c>
      <c r="I2377" s="3">
        <v>45885</v>
      </c>
      <c r="J2377" s="3" t="str">
        <f t="shared" si="188"/>
        <v>Sat</v>
      </c>
      <c r="K2377" s="2">
        <v>0.43125000000000002</v>
      </c>
      <c r="L2377">
        <f t="shared" si="189"/>
        <v>10</v>
      </c>
      <c r="M2377" t="str">
        <f>_xlfn.XLOOKUP(B2377,Email_Data!A:A,Email_Data!C:C,"Organic",0)</f>
        <v>Organic</v>
      </c>
      <c r="N2377" t="str">
        <f>_xlfn.XLOOKUP(Table1[[#This Row],[Filmmaker_ID]],Email_Data!$A:$A,Email_Data!$G:$G,"Not Found")</f>
        <v>Not Found</v>
      </c>
    </row>
    <row r="2378" spans="1:14" x14ac:dyDescent="0.3">
      <c r="A2378" t="s">
        <v>4656</v>
      </c>
      <c r="B2378" t="s">
        <v>1696</v>
      </c>
      <c r="C2378" t="s">
        <v>6291</v>
      </c>
      <c r="D2378" t="s">
        <v>6297</v>
      </c>
      <c r="E2378" t="str">
        <f t="shared" si="185"/>
        <v>India</v>
      </c>
      <c r="F2378" s="1">
        <f t="shared" si="186"/>
        <v>50</v>
      </c>
      <c r="G2378">
        <v>0.3</v>
      </c>
      <c r="H2378" s="1">
        <f t="shared" si="187"/>
        <v>35</v>
      </c>
      <c r="I2378" s="3">
        <v>45842</v>
      </c>
      <c r="J2378" s="3" t="str">
        <f t="shared" si="188"/>
        <v>Fri</v>
      </c>
      <c r="K2378" s="2">
        <v>0.43333333333333335</v>
      </c>
      <c r="L2378">
        <f t="shared" si="189"/>
        <v>10</v>
      </c>
      <c r="M2378" t="str">
        <f>_xlfn.XLOOKUP(B2378,Email_Data!A:A,Email_Data!C:C,"Organic",0)</f>
        <v>Organic</v>
      </c>
      <c r="N2378" t="str">
        <f>_xlfn.XLOOKUP(Table1[[#This Row],[Filmmaker_ID]],Email_Data!$A:$A,Email_Data!$G:$G,"Not Found")</f>
        <v>Not Found</v>
      </c>
    </row>
    <row r="2379" spans="1:14" x14ac:dyDescent="0.3">
      <c r="A2379" t="s">
        <v>4657</v>
      </c>
      <c r="B2379" t="s">
        <v>1228</v>
      </c>
      <c r="C2379" t="s">
        <v>6289</v>
      </c>
      <c r="D2379" t="s">
        <v>6299</v>
      </c>
      <c r="E2379" t="str">
        <f t="shared" si="185"/>
        <v>United Kingdom</v>
      </c>
      <c r="F2379" s="1">
        <f t="shared" si="186"/>
        <v>50</v>
      </c>
      <c r="G2379">
        <v>0.2</v>
      </c>
      <c r="H2379" s="1">
        <f t="shared" si="187"/>
        <v>40</v>
      </c>
      <c r="I2379" s="3">
        <v>45895</v>
      </c>
      <c r="J2379" s="3" t="str">
        <f t="shared" si="188"/>
        <v>Tue</v>
      </c>
      <c r="K2379" s="2">
        <v>0.43611111111111112</v>
      </c>
      <c r="L2379">
        <f t="shared" si="189"/>
        <v>10</v>
      </c>
      <c r="M2379">
        <f>_xlfn.XLOOKUP(B2379,Email_Data!A:A,Email_Data!C:C,"Organic",0)</f>
        <v>0</v>
      </c>
      <c r="N2379">
        <f>_xlfn.XLOOKUP(Table1[[#This Row],[Filmmaker_ID]],Email_Data!$A:$A,Email_Data!$G:$G,"Not Found")</f>
        <v>16</v>
      </c>
    </row>
    <row r="2380" spans="1:14" x14ac:dyDescent="0.3">
      <c r="A2380" t="s">
        <v>4658</v>
      </c>
      <c r="B2380" t="s">
        <v>731</v>
      </c>
      <c r="C2380" t="s">
        <v>6282</v>
      </c>
      <c r="D2380" t="s">
        <v>6295</v>
      </c>
      <c r="E2380" t="str">
        <f t="shared" si="185"/>
        <v>United States</v>
      </c>
      <c r="F2380" s="1">
        <f t="shared" si="186"/>
        <v>70</v>
      </c>
      <c r="G2380">
        <v>0.2</v>
      </c>
      <c r="H2380" s="1">
        <f t="shared" si="187"/>
        <v>56</v>
      </c>
      <c r="I2380" s="3">
        <v>45873</v>
      </c>
      <c r="J2380" s="3" t="str">
        <f t="shared" si="188"/>
        <v>Mon</v>
      </c>
      <c r="K2380" s="2">
        <v>0.54097222222222219</v>
      </c>
      <c r="L2380">
        <f t="shared" si="189"/>
        <v>12</v>
      </c>
      <c r="M2380" t="str">
        <f>_xlfn.XLOOKUP(B2380,Email_Data!A:A,Email_Data!C:C,"Organic",0)</f>
        <v>Organic</v>
      </c>
      <c r="N2380" t="str">
        <f>_xlfn.XLOOKUP(Table1[[#This Row],[Filmmaker_ID]],Email_Data!$A:$A,Email_Data!$G:$G,"Not Found")</f>
        <v>Not Found</v>
      </c>
    </row>
    <row r="2381" spans="1:14" x14ac:dyDescent="0.3">
      <c r="A2381" t="s">
        <v>4659</v>
      </c>
      <c r="B2381" t="s">
        <v>1697</v>
      </c>
      <c r="C2381" t="s">
        <v>6292</v>
      </c>
      <c r="D2381" t="s">
        <v>6307</v>
      </c>
      <c r="E2381" t="str">
        <f t="shared" si="185"/>
        <v>Brazil</v>
      </c>
      <c r="F2381" s="1">
        <f t="shared" si="186"/>
        <v>80</v>
      </c>
      <c r="G2381">
        <v>0.2</v>
      </c>
      <c r="H2381" s="1">
        <f t="shared" si="187"/>
        <v>64</v>
      </c>
      <c r="I2381" s="3">
        <v>45884</v>
      </c>
      <c r="J2381" s="3" t="str">
        <f t="shared" si="188"/>
        <v>Fri</v>
      </c>
      <c r="K2381" s="2">
        <v>0.53680555555555554</v>
      </c>
      <c r="L2381">
        <f t="shared" si="189"/>
        <v>12</v>
      </c>
      <c r="M2381">
        <f>_xlfn.XLOOKUP(B2381,Email_Data!A:A,Email_Data!C:C,"Organic",0)</f>
        <v>0</v>
      </c>
      <c r="N2381">
        <f>_xlfn.XLOOKUP(Table1[[#This Row],[Filmmaker_ID]],Email_Data!$A:$A,Email_Data!$G:$G,"Not Found")</f>
        <v>19</v>
      </c>
    </row>
    <row r="2382" spans="1:14" x14ac:dyDescent="0.3">
      <c r="A2382" t="s">
        <v>4660</v>
      </c>
      <c r="B2382" t="s">
        <v>1698</v>
      </c>
      <c r="C2382" t="s">
        <v>6288</v>
      </c>
      <c r="D2382" t="s">
        <v>6313</v>
      </c>
      <c r="E2382" t="str">
        <f t="shared" si="185"/>
        <v>South Korea</v>
      </c>
      <c r="F2382" s="1">
        <f t="shared" si="186"/>
        <v>70</v>
      </c>
      <c r="G2382">
        <v>0.3</v>
      </c>
      <c r="H2382" s="1">
        <f t="shared" si="187"/>
        <v>49</v>
      </c>
      <c r="I2382" s="3">
        <v>45896</v>
      </c>
      <c r="J2382" s="3" t="str">
        <f t="shared" si="188"/>
        <v>Wed</v>
      </c>
      <c r="K2382" s="2">
        <v>0.53819444444444442</v>
      </c>
      <c r="L2382">
        <f t="shared" si="189"/>
        <v>12</v>
      </c>
      <c r="M2382">
        <f>_xlfn.XLOOKUP(B2382,Email_Data!A:A,Email_Data!C:C,"Organic",0)</f>
        <v>0</v>
      </c>
      <c r="N2382">
        <f>_xlfn.XLOOKUP(Table1[[#This Row],[Filmmaker_ID]],Email_Data!$A:$A,Email_Data!$G:$G,"Not Found")</f>
        <v>11</v>
      </c>
    </row>
    <row r="2383" spans="1:14" x14ac:dyDescent="0.3">
      <c r="A2383" t="s">
        <v>4661</v>
      </c>
      <c r="B2383" t="s">
        <v>1657</v>
      </c>
      <c r="C2383" t="s">
        <v>6291</v>
      </c>
      <c r="D2383" t="s">
        <v>6317</v>
      </c>
      <c r="E2383" t="str">
        <f t="shared" si="185"/>
        <v>Others</v>
      </c>
      <c r="F2383" s="1">
        <f t="shared" si="186"/>
        <v>50</v>
      </c>
      <c r="G2383">
        <v>0</v>
      </c>
      <c r="H2383" s="1">
        <f t="shared" si="187"/>
        <v>50</v>
      </c>
      <c r="I2383" s="3">
        <v>45871</v>
      </c>
      <c r="J2383" s="3" t="str">
        <f t="shared" si="188"/>
        <v>Sat</v>
      </c>
      <c r="K2383" s="2">
        <v>0.54513888888888884</v>
      </c>
      <c r="L2383">
        <f t="shared" si="189"/>
        <v>13</v>
      </c>
      <c r="M2383">
        <f>_xlfn.XLOOKUP(B2383,Email_Data!A:A,Email_Data!C:C,"Organic",0)</f>
        <v>1</v>
      </c>
      <c r="N2383">
        <f>_xlfn.XLOOKUP(Table1[[#This Row],[Filmmaker_ID]],Email_Data!$A:$A,Email_Data!$G:$G,"Not Found")</f>
        <v>14</v>
      </c>
    </row>
    <row r="2384" spans="1:14" x14ac:dyDescent="0.3">
      <c r="A2384" t="s">
        <v>4662</v>
      </c>
      <c r="B2384" t="s">
        <v>1699</v>
      </c>
      <c r="C2384" t="s">
        <v>6282</v>
      </c>
      <c r="D2384" t="s">
        <v>6303</v>
      </c>
      <c r="E2384" t="str">
        <f t="shared" si="185"/>
        <v>Canada</v>
      </c>
      <c r="F2384" s="1">
        <f t="shared" si="186"/>
        <v>70</v>
      </c>
      <c r="G2384">
        <v>0.1</v>
      </c>
      <c r="H2384" s="1">
        <f t="shared" si="187"/>
        <v>63</v>
      </c>
      <c r="I2384" s="3">
        <v>45840</v>
      </c>
      <c r="J2384" s="3" t="str">
        <f t="shared" si="188"/>
        <v>Wed</v>
      </c>
      <c r="K2384" s="2">
        <v>0.4513888888888889</v>
      </c>
      <c r="L2384">
        <f t="shared" si="189"/>
        <v>10</v>
      </c>
      <c r="M2384">
        <f>_xlfn.XLOOKUP(B2384,Email_Data!A:A,Email_Data!C:C,"Organic",0)</f>
        <v>0</v>
      </c>
      <c r="N2384">
        <f>_xlfn.XLOOKUP(Table1[[#This Row],[Filmmaker_ID]],Email_Data!$A:$A,Email_Data!$G:$G,"Not Found")</f>
        <v>12</v>
      </c>
    </row>
    <row r="2385" spans="1:14" x14ac:dyDescent="0.3">
      <c r="A2385" t="s">
        <v>4663</v>
      </c>
      <c r="B2385" t="s">
        <v>1700</v>
      </c>
      <c r="C2385" t="s">
        <v>6291</v>
      </c>
      <c r="D2385" t="s">
        <v>6295</v>
      </c>
      <c r="E2385" t="str">
        <f t="shared" si="185"/>
        <v>United States</v>
      </c>
      <c r="F2385" s="1">
        <f t="shared" si="186"/>
        <v>50</v>
      </c>
      <c r="G2385">
        <v>0.3</v>
      </c>
      <c r="H2385" s="1">
        <f t="shared" si="187"/>
        <v>35</v>
      </c>
      <c r="I2385" s="3">
        <v>45848</v>
      </c>
      <c r="J2385" s="3" t="str">
        <f t="shared" si="188"/>
        <v>Thu</v>
      </c>
      <c r="K2385" s="2">
        <v>0.65277777777777779</v>
      </c>
      <c r="L2385">
        <f t="shared" si="189"/>
        <v>15</v>
      </c>
      <c r="M2385">
        <f>_xlfn.XLOOKUP(B2385,Email_Data!A:A,Email_Data!C:C,"Organic",0)</f>
        <v>0</v>
      </c>
      <c r="N2385">
        <f>_xlfn.XLOOKUP(Table1[[#This Row],[Filmmaker_ID]],Email_Data!$A:$A,Email_Data!$G:$G,"Not Found")</f>
        <v>18</v>
      </c>
    </row>
    <row r="2386" spans="1:14" x14ac:dyDescent="0.3">
      <c r="A2386" t="s">
        <v>4664</v>
      </c>
      <c r="B2386" t="s">
        <v>1701</v>
      </c>
      <c r="C2386" t="s">
        <v>6285</v>
      </c>
      <c r="D2386" t="s">
        <v>6309</v>
      </c>
      <c r="E2386" t="str">
        <f t="shared" si="185"/>
        <v>France</v>
      </c>
      <c r="F2386" s="1">
        <f t="shared" si="186"/>
        <v>50</v>
      </c>
      <c r="G2386">
        <v>0.3</v>
      </c>
      <c r="H2386" s="1">
        <f t="shared" si="187"/>
        <v>35</v>
      </c>
      <c r="I2386" s="3">
        <v>45877</v>
      </c>
      <c r="J2386" s="3" t="str">
        <f t="shared" si="188"/>
        <v>Fri</v>
      </c>
      <c r="K2386" s="2">
        <v>0.55763888888888891</v>
      </c>
      <c r="L2386">
        <f t="shared" si="189"/>
        <v>13</v>
      </c>
      <c r="M2386" t="str">
        <f>_xlfn.XLOOKUP(B2386,Email_Data!A:A,Email_Data!C:C,"Organic",0)</f>
        <v>Organic</v>
      </c>
      <c r="N2386" t="str">
        <f>_xlfn.XLOOKUP(Table1[[#This Row],[Filmmaker_ID]],Email_Data!$A:$A,Email_Data!$G:$G,"Not Found")</f>
        <v>Not Found</v>
      </c>
    </row>
    <row r="2387" spans="1:14" x14ac:dyDescent="0.3">
      <c r="A2387" t="s">
        <v>4665</v>
      </c>
      <c r="B2387" t="s">
        <v>1014</v>
      </c>
      <c r="C2387" t="s">
        <v>6291</v>
      </c>
      <c r="D2387" t="s">
        <v>6317</v>
      </c>
      <c r="E2387" t="str">
        <f t="shared" si="185"/>
        <v>Others</v>
      </c>
      <c r="F2387" s="1">
        <f t="shared" si="186"/>
        <v>50</v>
      </c>
      <c r="G2387">
        <v>0.2</v>
      </c>
      <c r="H2387" s="1">
        <f t="shared" si="187"/>
        <v>40</v>
      </c>
      <c r="I2387" s="3">
        <v>45843</v>
      </c>
      <c r="J2387" s="3" t="str">
        <f t="shared" si="188"/>
        <v>Sat</v>
      </c>
      <c r="K2387" s="2">
        <v>0.58680555555555558</v>
      </c>
      <c r="L2387">
        <f t="shared" si="189"/>
        <v>14</v>
      </c>
      <c r="M2387">
        <f>_xlfn.XLOOKUP(B2387,Email_Data!A:A,Email_Data!C:C,"Organic",0)</f>
        <v>0</v>
      </c>
      <c r="N2387">
        <f>_xlfn.XLOOKUP(Table1[[#This Row],[Filmmaker_ID]],Email_Data!$A:$A,Email_Data!$G:$G,"Not Found")</f>
        <v>15</v>
      </c>
    </row>
    <row r="2388" spans="1:14" x14ac:dyDescent="0.3">
      <c r="A2388" t="s">
        <v>4666</v>
      </c>
      <c r="B2388" t="s">
        <v>1702</v>
      </c>
      <c r="C2388" t="s">
        <v>6283</v>
      </c>
      <c r="D2388" t="s">
        <v>6307</v>
      </c>
      <c r="E2388" t="str">
        <f t="shared" si="185"/>
        <v>Brazil</v>
      </c>
      <c r="F2388" s="1">
        <f t="shared" si="186"/>
        <v>80</v>
      </c>
      <c r="G2388">
        <v>0.4</v>
      </c>
      <c r="H2388" s="1">
        <f t="shared" si="187"/>
        <v>48</v>
      </c>
      <c r="I2388" s="3">
        <v>45882</v>
      </c>
      <c r="J2388" s="3" t="str">
        <f t="shared" si="188"/>
        <v>Wed</v>
      </c>
      <c r="K2388" s="2">
        <v>0.39097222222222222</v>
      </c>
      <c r="L2388">
        <f t="shared" si="189"/>
        <v>9</v>
      </c>
      <c r="M2388">
        <f>_xlfn.XLOOKUP(B2388,Email_Data!A:A,Email_Data!C:C,"Organic",0)</f>
        <v>0</v>
      </c>
      <c r="N2388">
        <f>_xlfn.XLOOKUP(Table1[[#This Row],[Filmmaker_ID]],Email_Data!$A:$A,Email_Data!$G:$G,"Not Found")</f>
        <v>18</v>
      </c>
    </row>
    <row r="2389" spans="1:14" x14ac:dyDescent="0.3">
      <c r="A2389" t="s">
        <v>4667</v>
      </c>
      <c r="B2389" t="s">
        <v>1345</v>
      </c>
      <c r="C2389" t="s">
        <v>6284</v>
      </c>
      <c r="D2389" t="s">
        <v>6305</v>
      </c>
      <c r="E2389" t="str">
        <f t="shared" si="185"/>
        <v>Australia</v>
      </c>
      <c r="F2389" s="1">
        <f t="shared" si="186"/>
        <v>50</v>
      </c>
      <c r="G2389">
        <v>0.3</v>
      </c>
      <c r="H2389" s="1">
        <f t="shared" si="187"/>
        <v>35</v>
      </c>
      <c r="I2389" s="3">
        <v>45843</v>
      </c>
      <c r="J2389" s="3" t="str">
        <f t="shared" si="188"/>
        <v>Sat</v>
      </c>
      <c r="K2389" s="2">
        <v>0.42499999999999999</v>
      </c>
      <c r="L2389">
        <f t="shared" si="189"/>
        <v>10</v>
      </c>
      <c r="M2389">
        <f>_xlfn.XLOOKUP(B2389,Email_Data!A:A,Email_Data!C:C,"Organic",0)</f>
        <v>1</v>
      </c>
      <c r="N2389">
        <f>_xlfn.XLOOKUP(Table1[[#This Row],[Filmmaker_ID]],Email_Data!$A:$A,Email_Data!$G:$G,"Not Found")</f>
        <v>10</v>
      </c>
    </row>
    <row r="2390" spans="1:14" x14ac:dyDescent="0.3">
      <c r="A2390" t="s">
        <v>4668</v>
      </c>
      <c r="B2390" t="s">
        <v>304</v>
      </c>
      <c r="C2390" t="s">
        <v>6284</v>
      </c>
      <c r="D2390" t="s">
        <v>6305</v>
      </c>
      <c r="E2390" t="str">
        <f t="shared" si="185"/>
        <v>Australia</v>
      </c>
      <c r="F2390" s="1">
        <f t="shared" si="186"/>
        <v>50</v>
      </c>
      <c r="G2390">
        <v>0.2</v>
      </c>
      <c r="H2390" s="1">
        <f t="shared" si="187"/>
        <v>40</v>
      </c>
      <c r="I2390" s="3">
        <v>45898</v>
      </c>
      <c r="J2390" s="3" t="str">
        <f t="shared" si="188"/>
        <v>Fri</v>
      </c>
      <c r="K2390" s="2">
        <v>0.58611111111111114</v>
      </c>
      <c r="L2390">
        <f t="shared" si="189"/>
        <v>14</v>
      </c>
      <c r="M2390">
        <f>_xlfn.XLOOKUP(B2390,Email_Data!A:A,Email_Data!C:C,"Organic",0)</f>
        <v>0</v>
      </c>
      <c r="N2390">
        <f>_xlfn.XLOOKUP(Table1[[#This Row],[Filmmaker_ID]],Email_Data!$A:$A,Email_Data!$G:$G,"Not Found")</f>
        <v>11</v>
      </c>
    </row>
    <row r="2391" spans="1:14" x14ac:dyDescent="0.3">
      <c r="A2391" t="s">
        <v>4669</v>
      </c>
      <c r="B2391" t="s">
        <v>872</v>
      </c>
      <c r="C2391" t="s">
        <v>6281</v>
      </c>
      <c r="D2391" t="s">
        <v>6315</v>
      </c>
      <c r="E2391" t="str">
        <f t="shared" si="185"/>
        <v>Nigeria</v>
      </c>
      <c r="F2391" s="1">
        <f t="shared" si="186"/>
        <v>70</v>
      </c>
      <c r="G2391">
        <v>0.2</v>
      </c>
      <c r="H2391" s="1">
        <f t="shared" si="187"/>
        <v>56</v>
      </c>
      <c r="I2391" s="3">
        <v>45865</v>
      </c>
      <c r="J2391" s="3" t="str">
        <f t="shared" si="188"/>
        <v>Sun</v>
      </c>
      <c r="K2391" s="2">
        <v>0.41388888888888886</v>
      </c>
      <c r="L2391">
        <f t="shared" si="189"/>
        <v>9</v>
      </c>
      <c r="M2391">
        <f>_xlfn.XLOOKUP(B2391,Email_Data!A:A,Email_Data!C:C,"Organic",0)</f>
        <v>0</v>
      </c>
      <c r="N2391">
        <f>_xlfn.XLOOKUP(Table1[[#This Row],[Filmmaker_ID]],Email_Data!$A:$A,Email_Data!$G:$G,"Not Found")</f>
        <v>14</v>
      </c>
    </row>
    <row r="2392" spans="1:14" x14ac:dyDescent="0.3">
      <c r="A2392" t="s">
        <v>4670</v>
      </c>
      <c r="B2392" t="s">
        <v>341</v>
      </c>
      <c r="C2392" t="s">
        <v>6289</v>
      </c>
      <c r="D2392" t="s">
        <v>6299</v>
      </c>
      <c r="E2392" t="str">
        <f t="shared" si="185"/>
        <v>United Kingdom</v>
      </c>
      <c r="F2392" s="1">
        <f t="shared" si="186"/>
        <v>50</v>
      </c>
      <c r="G2392">
        <v>0.1</v>
      </c>
      <c r="H2392" s="1">
        <f t="shared" si="187"/>
        <v>45</v>
      </c>
      <c r="I2392" s="3">
        <v>45861</v>
      </c>
      <c r="J2392" s="3" t="str">
        <f t="shared" si="188"/>
        <v>Wed</v>
      </c>
      <c r="K2392" s="2">
        <v>0.5395833333333333</v>
      </c>
      <c r="L2392">
        <f t="shared" si="189"/>
        <v>12</v>
      </c>
      <c r="M2392">
        <f>_xlfn.XLOOKUP(B2392,Email_Data!A:A,Email_Data!C:C,"Organic",0)</f>
        <v>0</v>
      </c>
      <c r="N2392">
        <f>_xlfn.XLOOKUP(Table1[[#This Row],[Filmmaker_ID]],Email_Data!$A:$A,Email_Data!$G:$G,"Not Found")</f>
        <v>11</v>
      </c>
    </row>
    <row r="2393" spans="1:14" x14ac:dyDescent="0.3">
      <c r="A2393" t="s">
        <v>4671</v>
      </c>
      <c r="B2393" t="s">
        <v>1703</v>
      </c>
      <c r="C2393" t="s">
        <v>6291</v>
      </c>
      <c r="D2393" t="s">
        <v>6299</v>
      </c>
      <c r="E2393" t="str">
        <f t="shared" si="185"/>
        <v>United Kingdom</v>
      </c>
      <c r="F2393" s="1">
        <f t="shared" si="186"/>
        <v>50</v>
      </c>
      <c r="G2393">
        <v>0</v>
      </c>
      <c r="H2393" s="1">
        <f t="shared" si="187"/>
        <v>50</v>
      </c>
      <c r="I2393" s="3">
        <v>45895</v>
      </c>
      <c r="J2393" s="3" t="str">
        <f t="shared" si="188"/>
        <v>Tue</v>
      </c>
      <c r="K2393" s="2">
        <v>0.57986111111111116</v>
      </c>
      <c r="L2393">
        <f t="shared" si="189"/>
        <v>13</v>
      </c>
      <c r="M2393" t="str">
        <f>_xlfn.XLOOKUP(B2393,Email_Data!A:A,Email_Data!C:C,"Organic",0)</f>
        <v>Organic</v>
      </c>
      <c r="N2393" t="str">
        <f>_xlfn.XLOOKUP(Table1[[#This Row],[Filmmaker_ID]],Email_Data!$A:$A,Email_Data!$G:$G,"Not Found")</f>
        <v>Not Found</v>
      </c>
    </row>
    <row r="2394" spans="1:14" x14ac:dyDescent="0.3">
      <c r="A2394" t="s">
        <v>4672</v>
      </c>
      <c r="B2394" t="s">
        <v>1483</v>
      </c>
      <c r="C2394" t="s">
        <v>6292</v>
      </c>
      <c r="D2394" t="s">
        <v>6295</v>
      </c>
      <c r="E2394" t="str">
        <f t="shared" si="185"/>
        <v>United States</v>
      </c>
      <c r="F2394" s="1">
        <f t="shared" si="186"/>
        <v>80</v>
      </c>
      <c r="G2394">
        <v>0.2</v>
      </c>
      <c r="H2394" s="1">
        <f t="shared" si="187"/>
        <v>64</v>
      </c>
      <c r="I2394" s="3">
        <v>45858</v>
      </c>
      <c r="J2394" s="3" t="str">
        <f t="shared" si="188"/>
        <v>Sun</v>
      </c>
      <c r="K2394" s="2">
        <v>0.45347222222222222</v>
      </c>
      <c r="L2394">
        <f t="shared" si="189"/>
        <v>10</v>
      </c>
      <c r="M2394" t="str">
        <f>_xlfn.XLOOKUP(B2394,Email_Data!A:A,Email_Data!C:C,"Organic",0)</f>
        <v>Organic</v>
      </c>
      <c r="N2394" t="str">
        <f>_xlfn.XLOOKUP(Table1[[#This Row],[Filmmaker_ID]],Email_Data!$A:$A,Email_Data!$G:$G,"Not Found")</f>
        <v>Not Found</v>
      </c>
    </row>
    <row r="2395" spans="1:14" x14ac:dyDescent="0.3">
      <c r="A2395" t="s">
        <v>4673</v>
      </c>
      <c r="B2395" t="s">
        <v>232</v>
      </c>
      <c r="C2395" t="s">
        <v>6288</v>
      </c>
      <c r="D2395" t="s">
        <v>6297</v>
      </c>
      <c r="E2395" t="str">
        <f t="shared" si="185"/>
        <v>India</v>
      </c>
      <c r="F2395" s="1">
        <f t="shared" si="186"/>
        <v>70</v>
      </c>
      <c r="G2395">
        <v>0.2</v>
      </c>
      <c r="H2395" s="1">
        <f t="shared" si="187"/>
        <v>56</v>
      </c>
      <c r="I2395" s="3">
        <v>45839</v>
      </c>
      <c r="J2395" s="3" t="str">
        <f t="shared" si="188"/>
        <v>Tue</v>
      </c>
      <c r="K2395" s="2">
        <v>0.5493055555555556</v>
      </c>
      <c r="L2395">
        <f t="shared" si="189"/>
        <v>13</v>
      </c>
      <c r="M2395">
        <f>_xlfn.XLOOKUP(B2395,Email_Data!A:A,Email_Data!C:C,"Organic",0)</f>
        <v>1</v>
      </c>
      <c r="N2395">
        <f>_xlfn.XLOOKUP(Table1[[#This Row],[Filmmaker_ID]],Email_Data!$A:$A,Email_Data!$G:$G,"Not Found")</f>
        <v>18</v>
      </c>
    </row>
    <row r="2396" spans="1:14" x14ac:dyDescent="0.3">
      <c r="A2396" t="s">
        <v>4674</v>
      </c>
      <c r="B2396" t="s">
        <v>1704</v>
      </c>
      <c r="C2396" t="s">
        <v>6284</v>
      </c>
      <c r="D2396" t="s">
        <v>6295</v>
      </c>
      <c r="E2396" t="str">
        <f t="shared" si="185"/>
        <v>United States</v>
      </c>
      <c r="F2396" s="1">
        <f t="shared" si="186"/>
        <v>50</v>
      </c>
      <c r="G2396">
        <v>0.2</v>
      </c>
      <c r="H2396" s="1">
        <f t="shared" si="187"/>
        <v>40</v>
      </c>
      <c r="I2396" s="3">
        <v>45887</v>
      </c>
      <c r="J2396" s="3" t="str">
        <f t="shared" si="188"/>
        <v>Mon</v>
      </c>
      <c r="K2396" s="2">
        <v>0.72986111111111107</v>
      </c>
      <c r="L2396">
        <f t="shared" si="189"/>
        <v>17</v>
      </c>
      <c r="M2396">
        <f>_xlfn.XLOOKUP(B2396,Email_Data!A:A,Email_Data!C:C,"Organic",0)</f>
        <v>1</v>
      </c>
      <c r="N2396">
        <f>_xlfn.XLOOKUP(Table1[[#This Row],[Filmmaker_ID]],Email_Data!$A:$A,Email_Data!$G:$G,"Not Found")</f>
        <v>13</v>
      </c>
    </row>
    <row r="2397" spans="1:14" x14ac:dyDescent="0.3">
      <c r="A2397" t="s">
        <v>4675</v>
      </c>
      <c r="B2397" t="s">
        <v>903</v>
      </c>
      <c r="C2397" t="s">
        <v>6283</v>
      </c>
      <c r="D2397" t="s">
        <v>6309</v>
      </c>
      <c r="E2397" t="str">
        <f t="shared" si="185"/>
        <v>France</v>
      </c>
      <c r="F2397" s="1">
        <f t="shared" si="186"/>
        <v>80</v>
      </c>
      <c r="G2397">
        <v>0.3</v>
      </c>
      <c r="H2397" s="1">
        <f t="shared" si="187"/>
        <v>56</v>
      </c>
      <c r="I2397" s="3">
        <v>45851</v>
      </c>
      <c r="J2397" s="3" t="str">
        <f t="shared" si="188"/>
        <v>Sun</v>
      </c>
      <c r="K2397" s="2">
        <v>0.73819444444444449</v>
      </c>
      <c r="L2397">
        <f t="shared" si="189"/>
        <v>17</v>
      </c>
      <c r="M2397" t="str">
        <f>_xlfn.XLOOKUP(B2397,Email_Data!A:A,Email_Data!C:C,"Organic",0)</f>
        <v>Organic</v>
      </c>
      <c r="N2397" t="str">
        <f>_xlfn.XLOOKUP(Table1[[#This Row],[Filmmaker_ID]],Email_Data!$A:$A,Email_Data!$G:$G,"Not Found")</f>
        <v>Not Found</v>
      </c>
    </row>
    <row r="2398" spans="1:14" x14ac:dyDescent="0.3">
      <c r="A2398" t="s">
        <v>4676</v>
      </c>
      <c r="B2398" t="s">
        <v>1705</v>
      </c>
      <c r="C2398" t="s">
        <v>6285</v>
      </c>
      <c r="D2398" t="s">
        <v>6311</v>
      </c>
      <c r="E2398" t="str">
        <f t="shared" si="185"/>
        <v>Mexico</v>
      </c>
      <c r="F2398" s="1">
        <f t="shared" si="186"/>
        <v>50</v>
      </c>
      <c r="G2398">
        <v>0.2</v>
      </c>
      <c r="H2398" s="1">
        <f t="shared" si="187"/>
        <v>40</v>
      </c>
      <c r="I2398" s="3">
        <v>45881</v>
      </c>
      <c r="J2398" s="3" t="str">
        <f t="shared" si="188"/>
        <v>Tue</v>
      </c>
      <c r="K2398" s="2">
        <v>0.40277777777777779</v>
      </c>
      <c r="L2398">
        <f t="shared" si="189"/>
        <v>9</v>
      </c>
      <c r="M2398">
        <f>_xlfn.XLOOKUP(B2398,Email_Data!A:A,Email_Data!C:C,"Organic",0)</f>
        <v>0</v>
      </c>
      <c r="N2398">
        <f>_xlfn.XLOOKUP(Table1[[#This Row],[Filmmaker_ID]],Email_Data!$A:$A,Email_Data!$G:$G,"Not Found")</f>
        <v>8</v>
      </c>
    </row>
    <row r="2399" spans="1:14" x14ac:dyDescent="0.3">
      <c r="A2399" t="s">
        <v>4677</v>
      </c>
      <c r="B2399" t="s">
        <v>355</v>
      </c>
      <c r="C2399" t="s">
        <v>6291</v>
      </c>
      <c r="D2399" t="s">
        <v>6297</v>
      </c>
      <c r="E2399" t="str">
        <f t="shared" si="185"/>
        <v>India</v>
      </c>
      <c r="F2399" s="1">
        <f t="shared" si="186"/>
        <v>50</v>
      </c>
      <c r="G2399">
        <v>0.3</v>
      </c>
      <c r="H2399" s="1">
        <f t="shared" si="187"/>
        <v>35</v>
      </c>
      <c r="I2399" s="3">
        <v>45841</v>
      </c>
      <c r="J2399" s="3" t="str">
        <f t="shared" si="188"/>
        <v>Thu</v>
      </c>
      <c r="K2399" s="2">
        <v>0.62222222222222223</v>
      </c>
      <c r="L2399">
        <f t="shared" si="189"/>
        <v>14</v>
      </c>
      <c r="M2399" t="str">
        <f>_xlfn.XLOOKUP(B2399,Email_Data!A:A,Email_Data!C:C,"Organic",0)</f>
        <v>Organic</v>
      </c>
      <c r="N2399" t="str">
        <f>_xlfn.XLOOKUP(Table1[[#This Row],[Filmmaker_ID]],Email_Data!$A:$A,Email_Data!$G:$G,"Not Found")</f>
        <v>Not Found</v>
      </c>
    </row>
    <row r="2400" spans="1:14" x14ac:dyDescent="0.3">
      <c r="A2400" t="s">
        <v>4678</v>
      </c>
      <c r="B2400" t="s">
        <v>1706</v>
      </c>
      <c r="C2400" t="s">
        <v>6291</v>
      </c>
      <c r="D2400" t="s">
        <v>6315</v>
      </c>
      <c r="E2400" t="str">
        <f t="shared" si="185"/>
        <v>Nigeria</v>
      </c>
      <c r="F2400" s="1">
        <f t="shared" si="186"/>
        <v>50</v>
      </c>
      <c r="G2400">
        <v>0</v>
      </c>
      <c r="H2400" s="1">
        <f t="shared" si="187"/>
        <v>50</v>
      </c>
      <c r="I2400" s="3">
        <v>45896</v>
      </c>
      <c r="J2400" s="3" t="str">
        <f t="shared" si="188"/>
        <v>Wed</v>
      </c>
      <c r="K2400" s="2">
        <v>0.46944444444444444</v>
      </c>
      <c r="L2400">
        <f t="shared" si="189"/>
        <v>11</v>
      </c>
      <c r="M2400" t="str">
        <f>_xlfn.XLOOKUP(B2400,Email_Data!A:A,Email_Data!C:C,"Organic",0)</f>
        <v>Organic</v>
      </c>
      <c r="N2400" t="str">
        <f>_xlfn.XLOOKUP(Table1[[#This Row],[Filmmaker_ID]],Email_Data!$A:$A,Email_Data!$G:$G,"Not Found")</f>
        <v>Not Found</v>
      </c>
    </row>
    <row r="2401" spans="1:14" x14ac:dyDescent="0.3">
      <c r="A2401" t="s">
        <v>4679</v>
      </c>
      <c r="B2401" t="s">
        <v>1327</v>
      </c>
      <c r="C2401" t="s">
        <v>6285</v>
      </c>
      <c r="D2401" t="s">
        <v>6295</v>
      </c>
      <c r="E2401" t="str">
        <f t="shared" si="185"/>
        <v>United States</v>
      </c>
      <c r="F2401" s="1">
        <f t="shared" si="186"/>
        <v>50</v>
      </c>
      <c r="G2401">
        <v>0.4</v>
      </c>
      <c r="H2401" s="1">
        <f t="shared" si="187"/>
        <v>30</v>
      </c>
      <c r="I2401" s="3">
        <v>45850</v>
      </c>
      <c r="J2401" s="3" t="str">
        <f t="shared" si="188"/>
        <v>Sat</v>
      </c>
      <c r="K2401" s="2">
        <v>0.40833333333333333</v>
      </c>
      <c r="L2401">
        <f t="shared" si="189"/>
        <v>9</v>
      </c>
      <c r="M2401">
        <f>_xlfn.XLOOKUP(B2401,Email_Data!A:A,Email_Data!C:C,"Organic",0)</f>
        <v>0</v>
      </c>
      <c r="N2401">
        <f>_xlfn.XLOOKUP(Table1[[#This Row],[Filmmaker_ID]],Email_Data!$A:$A,Email_Data!$G:$G,"Not Found")</f>
        <v>12</v>
      </c>
    </row>
    <row r="2402" spans="1:14" x14ac:dyDescent="0.3">
      <c r="A2402" t="s">
        <v>4680</v>
      </c>
      <c r="B2402" t="s">
        <v>1146</v>
      </c>
      <c r="C2402" t="s">
        <v>6282</v>
      </c>
      <c r="D2402" t="s">
        <v>6305</v>
      </c>
      <c r="E2402" t="str">
        <f t="shared" si="185"/>
        <v>Australia</v>
      </c>
      <c r="F2402" s="1">
        <f t="shared" si="186"/>
        <v>70</v>
      </c>
      <c r="G2402">
        <v>0.3</v>
      </c>
      <c r="H2402" s="1">
        <f t="shared" si="187"/>
        <v>49</v>
      </c>
      <c r="I2402" s="3">
        <v>45895</v>
      </c>
      <c r="J2402" s="3" t="str">
        <f t="shared" si="188"/>
        <v>Tue</v>
      </c>
      <c r="K2402" s="2">
        <v>0.53680555555555554</v>
      </c>
      <c r="L2402">
        <f t="shared" si="189"/>
        <v>12</v>
      </c>
      <c r="M2402">
        <f>_xlfn.XLOOKUP(B2402,Email_Data!A:A,Email_Data!C:C,"Organic",0)</f>
        <v>0</v>
      </c>
      <c r="N2402">
        <f>_xlfn.XLOOKUP(Table1[[#This Row],[Filmmaker_ID]],Email_Data!$A:$A,Email_Data!$G:$G,"Not Found")</f>
        <v>14</v>
      </c>
    </row>
    <row r="2403" spans="1:14" x14ac:dyDescent="0.3">
      <c r="A2403" t="s">
        <v>4681</v>
      </c>
      <c r="B2403" t="s">
        <v>1707</v>
      </c>
      <c r="C2403" t="s">
        <v>6286</v>
      </c>
      <c r="D2403" t="s">
        <v>6315</v>
      </c>
      <c r="E2403" t="str">
        <f t="shared" si="185"/>
        <v>Nigeria</v>
      </c>
      <c r="F2403" s="1">
        <f t="shared" si="186"/>
        <v>50</v>
      </c>
      <c r="G2403">
        <v>0.2</v>
      </c>
      <c r="H2403" s="1">
        <f t="shared" si="187"/>
        <v>40</v>
      </c>
      <c r="I2403" s="3">
        <v>45869</v>
      </c>
      <c r="J2403" s="3" t="str">
        <f t="shared" si="188"/>
        <v>Thu</v>
      </c>
      <c r="K2403" s="2">
        <v>0.62986111111111109</v>
      </c>
      <c r="L2403">
        <f t="shared" si="189"/>
        <v>15</v>
      </c>
      <c r="M2403" t="str">
        <f>_xlfn.XLOOKUP(B2403,Email_Data!A:A,Email_Data!C:C,"Organic",0)</f>
        <v>Organic</v>
      </c>
      <c r="N2403" t="str">
        <f>_xlfn.XLOOKUP(Table1[[#This Row],[Filmmaker_ID]],Email_Data!$A:$A,Email_Data!$G:$G,"Not Found")</f>
        <v>Not Found</v>
      </c>
    </row>
    <row r="2404" spans="1:14" x14ac:dyDescent="0.3">
      <c r="A2404" t="s">
        <v>4682</v>
      </c>
      <c r="B2404" t="s">
        <v>693</v>
      </c>
      <c r="C2404" t="s">
        <v>6287</v>
      </c>
      <c r="D2404" t="s">
        <v>6297</v>
      </c>
      <c r="E2404" t="str">
        <f t="shared" si="185"/>
        <v>India</v>
      </c>
      <c r="F2404" s="1">
        <f t="shared" si="186"/>
        <v>50</v>
      </c>
      <c r="G2404">
        <v>0.2</v>
      </c>
      <c r="H2404" s="1">
        <f t="shared" si="187"/>
        <v>40</v>
      </c>
      <c r="I2404" s="3">
        <v>45867</v>
      </c>
      <c r="J2404" s="3" t="str">
        <f t="shared" si="188"/>
        <v>Tue</v>
      </c>
      <c r="K2404" s="2">
        <v>0.49861111111111112</v>
      </c>
      <c r="L2404">
        <f t="shared" si="189"/>
        <v>11</v>
      </c>
      <c r="M2404" t="str">
        <f>_xlfn.XLOOKUP(B2404,Email_Data!A:A,Email_Data!C:C,"Organic",0)</f>
        <v>Organic</v>
      </c>
      <c r="N2404" t="str">
        <f>_xlfn.XLOOKUP(Table1[[#This Row],[Filmmaker_ID]],Email_Data!$A:$A,Email_Data!$G:$G,"Not Found")</f>
        <v>Not Found</v>
      </c>
    </row>
    <row r="2405" spans="1:14" x14ac:dyDescent="0.3">
      <c r="A2405" t="s">
        <v>4683</v>
      </c>
      <c r="B2405" t="s">
        <v>1708</v>
      </c>
      <c r="C2405" t="s">
        <v>6291</v>
      </c>
      <c r="D2405" t="s">
        <v>6307</v>
      </c>
      <c r="E2405" t="str">
        <f t="shared" si="185"/>
        <v>Brazil</v>
      </c>
      <c r="F2405" s="1">
        <f t="shared" si="186"/>
        <v>50</v>
      </c>
      <c r="G2405">
        <v>0.2</v>
      </c>
      <c r="H2405" s="1">
        <f t="shared" si="187"/>
        <v>40</v>
      </c>
      <c r="I2405" s="3">
        <v>45883</v>
      </c>
      <c r="J2405" s="3" t="str">
        <f t="shared" si="188"/>
        <v>Thu</v>
      </c>
      <c r="K2405" s="2">
        <v>0.4</v>
      </c>
      <c r="L2405">
        <f t="shared" si="189"/>
        <v>9</v>
      </c>
      <c r="M2405">
        <f>_xlfn.XLOOKUP(B2405,Email_Data!A:A,Email_Data!C:C,"Organic",0)</f>
        <v>0</v>
      </c>
      <c r="N2405">
        <f>_xlfn.XLOOKUP(Table1[[#This Row],[Filmmaker_ID]],Email_Data!$A:$A,Email_Data!$G:$G,"Not Found")</f>
        <v>8</v>
      </c>
    </row>
    <row r="2406" spans="1:14" x14ac:dyDescent="0.3">
      <c r="A2406" t="s">
        <v>4684</v>
      </c>
      <c r="B2406" t="s">
        <v>340</v>
      </c>
      <c r="C2406" t="s">
        <v>6289</v>
      </c>
      <c r="D2406" t="s">
        <v>6307</v>
      </c>
      <c r="E2406" t="str">
        <f t="shared" si="185"/>
        <v>Brazil</v>
      </c>
      <c r="F2406" s="1">
        <f t="shared" si="186"/>
        <v>50</v>
      </c>
      <c r="G2406">
        <v>0.3</v>
      </c>
      <c r="H2406" s="1">
        <f t="shared" si="187"/>
        <v>35</v>
      </c>
      <c r="I2406" s="3">
        <v>45859</v>
      </c>
      <c r="J2406" s="3" t="str">
        <f t="shared" si="188"/>
        <v>Mon</v>
      </c>
      <c r="K2406" s="2">
        <v>0.50208333333333333</v>
      </c>
      <c r="L2406">
        <f t="shared" si="189"/>
        <v>12</v>
      </c>
      <c r="M2406">
        <f>_xlfn.XLOOKUP(B2406,Email_Data!A:A,Email_Data!C:C,"Organic",0)</f>
        <v>1</v>
      </c>
      <c r="N2406">
        <f>_xlfn.XLOOKUP(Table1[[#This Row],[Filmmaker_ID]],Email_Data!$A:$A,Email_Data!$G:$G,"Not Found")</f>
        <v>10</v>
      </c>
    </row>
    <row r="2407" spans="1:14" x14ac:dyDescent="0.3">
      <c r="A2407" t="s">
        <v>4685</v>
      </c>
      <c r="B2407" t="s">
        <v>1709</v>
      </c>
      <c r="C2407" t="s">
        <v>6286</v>
      </c>
      <c r="D2407" t="s">
        <v>6305</v>
      </c>
      <c r="E2407" t="str">
        <f t="shared" si="185"/>
        <v>Australia</v>
      </c>
      <c r="F2407" s="1">
        <f t="shared" si="186"/>
        <v>50</v>
      </c>
      <c r="G2407">
        <v>0.3</v>
      </c>
      <c r="H2407" s="1">
        <f t="shared" si="187"/>
        <v>35</v>
      </c>
      <c r="I2407" s="3">
        <v>45859</v>
      </c>
      <c r="J2407" s="3" t="str">
        <f t="shared" si="188"/>
        <v>Mon</v>
      </c>
      <c r="K2407" s="2">
        <v>0.63124999999999998</v>
      </c>
      <c r="L2407">
        <f t="shared" si="189"/>
        <v>15</v>
      </c>
      <c r="M2407">
        <f>_xlfn.XLOOKUP(B2407,Email_Data!A:A,Email_Data!C:C,"Organic",0)</f>
        <v>0</v>
      </c>
      <c r="N2407">
        <f>_xlfn.XLOOKUP(Table1[[#This Row],[Filmmaker_ID]],Email_Data!$A:$A,Email_Data!$G:$G,"Not Found")</f>
        <v>18</v>
      </c>
    </row>
    <row r="2408" spans="1:14" x14ac:dyDescent="0.3">
      <c r="A2408" t="s">
        <v>4686</v>
      </c>
      <c r="B2408" t="s">
        <v>823</v>
      </c>
      <c r="C2408" t="s">
        <v>6288</v>
      </c>
      <c r="D2408" t="s">
        <v>6295</v>
      </c>
      <c r="E2408" t="str">
        <f t="shared" si="185"/>
        <v>United States</v>
      </c>
      <c r="F2408" s="1">
        <f t="shared" si="186"/>
        <v>70</v>
      </c>
      <c r="G2408">
        <v>0.1</v>
      </c>
      <c r="H2408" s="1">
        <f t="shared" si="187"/>
        <v>63</v>
      </c>
      <c r="I2408" s="3">
        <v>45896</v>
      </c>
      <c r="J2408" s="3" t="str">
        <f t="shared" si="188"/>
        <v>Wed</v>
      </c>
      <c r="K2408" s="2">
        <v>0.65277777777777779</v>
      </c>
      <c r="L2408">
        <f t="shared" si="189"/>
        <v>15</v>
      </c>
      <c r="M2408">
        <f>_xlfn.XLOOKUP(B2408,Email_Data!A:A,Email_Data!C:C,"Organic",0)</f>
        <v>1</v>
      </c>
      <c r="N2408">
        <f>_xlfn.XLOOKUP(Table1[[#This Row],[Filmmaker_ID]],Email_Data!$A:$A,Email_Data!$G:$G,"Not Found")</f>
        <v>12</v>
      </c>
    </row>
    <row r="2409" spans="1:14" x14ac:dyDescent="0.3">
      <c r="A2409" t="s">
        <v>4687</v>
      </c>
      <c r="B2409" t="s">
        <v>743</v>
      </c>
      <c r="C2409" t="s">
        <v>6290</v>
      </c>
      <c r="D2409" t="s">
        <v>6317</v>
      </c>
      <c r="E2409" t="str">
        <f t="shared" si="185"/>
        <v>Others</v>
      </c>
      <c r="F2409" s="1">
        <f t="shared" si="186"/>
        <v>50</v>
      </c>
      <c r="G2409">
        <v>0.2</v>
      </c>
      <c r="H2409" s="1">
        <f t="shared" si="187"/>
        <v>40</v>
      </c>
      <c r="I2409" s="3">
        <v>45855</v>
      </c>
      <c r="J2409" s="3" t="str">
        <f t="shared" si="188"/>
        <v>Thu</v>
      </c>
      <c r="K2409" s="2">
        <v>0.55763888888888891</v>
      </c>
      <c r="L2409">
        <f t="shared" si="189"/>
        <v>13</v>
      </c>
      <c r="M2409">
        <f>_xlfn.XLOOKUP(B2409,Email_Data!A:A,Email_Data!C:C,"Organic",0)</f>
        <v>0</v>
      </c>
      <c r="N2409">
        <f>_xlfn.XLOOKUP(Table1[[#This Row],[Filmmaker_ID]],Email_Data!$A:$A,Email_Data!$G:$G,"Not Found")</f>
        <v>17</v>
      </c>
    </row>
    <row r="2410" spans="1:14" x14ac:dyDescent="0.3">
      <c r="A2410" t="s">
        <v>4688</v>
      </c>
      <c r="B2410" t="s">
        <v>1710</v>
      </c>
      <c r="C2410" t="s">
        <v>6287</v>
      </c>
      <c r="D2410" t="s">
        <v>6315</v>
      </c>
      <c r="E2410" t="str">
        <f t="shared" si="185"/>
        <v>Nigeria</v>
      </c>
      <c r="F2410" s="1">
        <f t="shared" si="186"/>
        <v>50</v>
      </c>
      <c r="G2410">
        <v>0.3</v>
      </c>
      <c r="H2410" s="1">
        <f t="shared" si="187"/>
        <v>35</v>
      </c>
      <c r="I2410" s="3">
        <v>45897</v>
      </c>
      <c r="J2410" s="3" t="str">
        <f t="shared" si="188"/>
        <v>Thu</v>
      </c>
      <c r="K2410" s="2">
        <v>0.72361111111111109</v>
      </c>
      <c r="L2410">
        <f t="shared" si="189"/>
        <v>17</v>
      </c>
      <c r="M2410">
        <f>_xlfn.XLOOKUP(B2410,Email_Data!A:A,Email_Data!C:C,"Organic",0)</f>
        <v>0</v>
      </c>
      <c r="N2410">
        <f>_xlfn.XLOOKUP(Table1[[#This Row],[Filmmaker_ID]],Email_Data!$A:$A,Email_Data!$G:$G,"Not Found")</f>
        <v>9</v>
      </c>
    </row>
    <row r="2411" spans="1:14" x14ac:dyDescent="0.3">
      <c r="A2411" t="s">
        <v>4689</v>
      </c>
      <c r="B2411" t="s">
        <v>1056</v>
      </c>
      <c r="C2411" t="s">
        <v>6287</v>
      </c>
      <c r="D2411" t="s">
        <v>6303</v>
      </c>
      <c r="E2411" t="str">
        <f t="shared" si="185"/>
        <v>Canada</v>
      </c>
      <c r="F2411" s="1">
        <f t="shared" si="186"/>
        <v>50</v>
      </c>
      <c r="G2411">
        <v>0.4</v>
      </c>
      <c r="H2411" s="1">
        <f t="shared" si="187"/>
        <v>30</v>
      </c>
      <c r="I2411" s="3">
        <v>45863</v>
      </c>
      <c r="J2411" s="3" t="str">
        <f t="shared" si="188"/>
        <v>Fri</v>
      </c>
      <c r="K2411" s="2">
        <v>0.52152777777777781</v>
      </c>
      <c r="L2411">
        <f t="shared" si="189"/>
        <v>12</v>
      </c>
      <c r="M2411">
        <f>_xlfn.XLOOKUP(B2411,Email_Data!A:A,Email_Data!C:C,"Organic",0)</f>
        <v>0</v>
      </c>
      <c r="N2411">
        <f>_xlfn.XLOOKUP(Table1[[#This Row],[Filmmaker_ID]],Email_Data!$A:$A,Email_Data!$G:$G,"Not Found")</f>
        <v>12</v>
      </c>
    </row>
    <row r="2412" spans="1:14" x14ac:dyDescent="0.3">
      <c r="A2412" t="s">
        <v>4690</v>
      </c>
      <c r="B2412" t="s">
        <v>794</v>
      </c>
      <c r="C2412" t="s">
        <v>6285</v>
      </c>
      <c r="D2412" t="s">
        <v>6295</v>
      </c>
      <c r="E2412" t="str">
        <f t="shared" si="185"/>
        <v>United States</v>
      </c>
      <c r="F2412" s="1">
        <f t="shared" si="186"/>
        <v>50</v>
      </c>
      <c r="G2412">
        <v>0.4</v>
      </c>
      <c r="H2412" s="1">
        <f t="shared" si="187"/>
        <v>30</v>
      </c>
      <c r="I2412" s="3">
        <v>45862</v>
      </c>
      <c r="J2412" s="3" t="str">
        <f t="shared" si="188"/>
        <v>Thu</v>
      </c>
      <c r="K2412" s="2">
        <v>0.50208333333333333</v>
      </c>
      <c r="L2412">
        <f t="shared" si="189"/>
        <v>12</v>
      </c>
      <c r="M2412" t="str">
        <f>_xlfn.XLOOKUP(B2412,Email_Data!A:A,Email_Data!C:C,"Organic",0)</f>
        <v>Organic</v>
      </c>
      <c r="N2412" t="str">
        <f>_xlfn.XLOOKUP(Table1[[#This Row],[Filmmaker_ID]],Email_Data!$A:$A,Email_Data!$G:$G,"Not Found")</f>
        <v>Not Found</v>
      </c>
    </row>
    <row r="2413" spans="1:14" x14ac:dyDescent="0.3">
      <c r="A2413" t="s">
        <v>4691</v>
      </c>
      <c r="B2413" t="s">
        <v>398</v>
      </c>
      <c r="C2413" t="s">
        <v>6289</v>
      </c>
      <c r="D2413" t="s">
        <v>6313</v>
      </c>
      <c r="E2413" t="str">
        <f t="shared" si="185"/>
        <v>South Korea</v>
      </c>
      <c r="F2413" s="1">
        <f t="shared" si="186"/>
        <v>50</v>
      </c>
      <c r="G2413">
        <v>0</v>
      </c>
      <c r="H2413" s="1">
        <f t="shared" si="187"/>
        <v>50</v>
      </c>
      <c r="I2413" s="3">
        <v>45844</v>
      </c>
      <c r="J2413" s="3" t="str">
        <f t="shared" si="188"/>
        <v>Sun</v>
      </c>
      <c r="K2413" s="2">
        <v>0.73541666666666672</v>
      </c>
      <c r="L2413">
        <f t="shared" si="189"/>
        <v>17</v>
      </c>
      <c r="M2413" t="str">
        <f>_xlfn.XLOOKUP(B2413,Email_Data!A:A,Email_Data!C:C,"Organic",0)</f>
        <v>Organic</v>
      </c>
      <c r="N2413" t="str">
        <f>_xlfn.XLOOKUP(Table1[[#This Row],[Filmmaker_ID]],Email_Data!$A:$A,Email_Data!$G:$G,"Not Found")</f>
        <v>Not Found</v>
      </c>
    </row>
    <row r="2414" spans="1:14" x14ac:dyDescent="0.3">
      <c r="A2414" t="s">
        <v>4692</v>
      </c>
      <c r="B2414" t="s">
        <v>1711</v>
      </c>
      <c r="C2414" t="s">
        <v>6286</v>
      </c>
      <c r="D2414" t="s">
        <v>6309</v>
      </c>
      <c r="E2414" t="str">
        <f t="shared" si="185"/>
        <v>France</v>
      </c>
      <c r="F2414" s="1">
        <f t="shared" si="186"/>
        <v>50</v>
      </c>
      <c r="G2414">
        <v>0.1</v>
      </c>
      <c r="H2414" s="1">
        <f t="shared" si="187"/>
        <v>45</v>
      </c>
      <c r="I2414" s="3">
        <v>45891</v>
      </c>
      <c r="J2414" s="3" t="str">
        <f t="shared" si="188"/>
        <v>Fri</v>
      </c>
      <c r="K2414" s="2">
        <v>0.61250000000000004</v>
      </c>
      <c r="L2414">
        <f t="shared" si="189"/>
        <v>14</v>
      </c>
      <c r="M2414">
        <f>_xlfn.XLOOKUP(B2414,Email_Data!A:A,Email_Data!C:C,"Organic",0)</f>
        <v>1</v>
      </c>
      <c r="N2414">
        <f>_xlfn.XLOOKUP(Table1[[#This Row],[Filmmaker_ID]],Email_Data!$A:$A,Email_Data!$G:$G,"Not Found")</f>
        <v>19</v>
      </c>
    </row>
    <row r="2415" spans="1:14" x14ac:dyDescent="0.3">
      <c r="A2415" t="s">
        <v>4693</v>
      </c>
      <c r="B2415" t="s">
        <v>1712</v>
      </c>
      <c r="C2415" t="s">
        <v>6289</v>
      </c>
      <c r="D2415" t="s">
        <v>6295</v>
      </c>
      <c r="E2415" t="str">
        <f t="shared" si="185"/>
        <v>United States</v>
      </c>
      <c r="F2415" s="1">
        <f t="shared" si="186"/>
        <v>50</v>
      </c>
      <c r="G2415">
        <v>0.1</v>
      </c>
      <c r="H2415" s="1">
        <f t="shared" si="187"/>
        <v>45</v>
      </c>
      <c r="I2415" s="3">
        <v>45868</v>
      </c>
      <c r="J2415" s="3" t="str">
        <f t="shared" si="188"/>
        <v>Wed</v>
      </c>
      <c r="K2415" s="2">
        <v>0.47361111111111109</v>
      </c>
      <c r="L2415">
        <f t="shared" si="189"/>
        <v>11</v>
      </c>
      <c r="M2415" t="str">
        <f>_xlfn.XLOOKUP(B2415,Email_Data!A:A,Email_Data!C:C,"Organic",0)</f>
        <v>Organic</v>
      </c>
      <c r="N2415" t="str">
        <f>_xlfn.XLOOKUP(Table1[[#This Row],[Filmmaker_ID]],Email_Data!$A:$A,Email_Data!$G:$G,"Not Found")</f>
        <v>Not Found</v>
      </c>
    </row>
    <row r="2416" spans="1:14" x14ac:dyDescent="0.3">
      <c r="A2416" t="s">
        <v>4694</v>
      </c>
      <c r="B2416" t="s">
        <v>1713</v>
      </c>
      <c r="C2416" t="s">
        <v>6292</v>
      </c>
      <c r="D2416" t="s">
        <v>6297</v>
      </c>
      <c r="E2416" t="str">
        <f t="shared" si="185"/>
        <v>India</v>
      </c>
      <c r="F2416" s="1">
        <f t="shared" si="186"/>
        <v>80</v>
      </c>
      <c r="G2416">
        <v>0.3</v>
      </c>
      <c r="H2416" s="1">
        <f t="shared" si="187"/>
        <v>56</v>
      </c>
      <c r="I2416" s="3">
        <v>45878</v>
      </c>
      <c r="J2416" s="3" t="str">
        <f t="shared" si="188"/>
        <v>Sat</v>
      </c>
      <c r="K2416" s="2">
        <v>0.69027777777777777</v>
      </c>
      <c r="L2416">
        <f t="shared" si="189"/>
        <v>16</v>
      </c>
      <c r="M2416">
        <f>_xlfn.XLOOKUP(B2416,Email_Data!A:A,Email_Data!C:C,"Organic",0)</f>
        <v>0</v>
      </c>
      <c r="N2416">
        <f>_xlfn.XLOOKUP(Table1[[#This Row],[Filmmaker_ID]],Email_Data!$A:$A,Email_Data!$G:$G,"Not Found")</f>
        <v>17</v>
      </c>
    </row>
    <row r="2417" spans="1:14" x14ac:dyDescent="0.3">
      <c r="A2417" t="s">
        <v>4695</v>
      </c>
      <c r="B2417" t="s">
        <v>1714</v>
      </c>
      <c r="C2417" t="s">
        <v>6286</v>
      </c>
      <c r="D2417" t="s">
        <v>6297</v>
      </c>
      <c r="E2417" t="str">
        <f t="shared" si="185"/>
        <v>India</v>
      </c>
      <c r="F2417" s="1">
        <f t="shared" si="186"/>
        <v>50</v>
      </c>
      <c r="G2417">
        <v>0</v>
      </c>
      <c r="H2417" s="1">
        <f t="shared" si="187"/>
        <v>50</v>
      </c>
      <c r="I2417" s="3">
        <v>45876</v>
      </c>
      <c r="J2417" s="3" t="str">
        <f t="shared" si="188"/>
        <v>Thu</v>
      </c>
      <c r="K2417" s="2">
        <v>0.41249999999999998</v>
      </c>
      <c r="L2417">
        <f t="shared" si="189"/>
        <v>9</v>
      </c>
      <c r="M2417" t="str">
        <f>_xlfn.XLOOKUP(B2417,Email_Data!A:A,Email_Data!C:C,"Organic",0)</f>
        <v>Organic</v>
      </c>
      <c r="N2417" t="str">
        <f>_xlfn.XLOOKUP(Table1[[#This Row],[Filmmaker_ID]],Email_Data!$A:$A,Email_Data!$G:$G,"Not Found")</f>
        <v>Not Found</v>
      </c>
    </row>
    <row r="2418" spans="1:14" x14ac:dyDescent="0.3">
      <c r="A2418" t="s">
        <v>4696</v>
      </c>
      <c r="B2418" t="s">
        <v>1393</v>
      </c>
      <c r="C2418" t="s">
        <v>6291</v>
      </c>
      <c r="D2418" t="s">
        <v>6305</v>
      </c>
      <c r="E2418" t="str">
        <f t="shared" si="185"/>
        <v>Australia</v>
      </c>
      <c r="F2418" s="1">
        <f t="shared" si="186"/>
        <v>50</v>
      </c>
      <c r="G2418">
        <v>0.3</v>
      </c>
      <c r="H2418" s="1">
        <f t="shared" si="187"/>
        <v>35</v>
      </c>
      <c r="I2418" s="3">
        <v>45857</v>
      </c>
      <c r="J2418" s="3" t="str">
        <f t="shared" si="188"/>
        <v>Sat</v>
      </c>
      <c r="K2418" s="2">
        <v>0.59583333333333333</v>
      </c>
      <c r="L2418">
        <f t="shared" si="189"/>
        <v>14</v>
      </c>
      <c r="M2418" t="str">
        <f>_xlfn.XLOOKUP(B2418,Email_Data!A:A,Email_Data!C:C,"Organic",0)</f>
        <v>Organic</v>
      </c>
      <c r="N2418" t="str">
        <f>_xlfn.XLOOKUP(Table1[[#This Row],[Filmmaker_ID]],Email_Data!$A:$A,Email_Data!$G:$G,"Not Found")</f>
        <v>Not Found</v>
      </c>
    </row>
    <row r="2419" spans="1:14" x14ac:dyDescent="0.3">
      <c r="A2419" t="s">
        <v>4697</v>
      </c>
      <c r="B2419" t="s">
        <v>32</v>
      </c>
      <c r="C2419" t="s">
        <v>6286</v>
      </c>
      <c r="D2419" t="s">
        <v>6299</v>
      </c>
      <c r="E2419" t="str">
        <f t="shared" si="185"/>
        <v>United Kingdom</v>
      </c>
      <c r="F2419" s="1">
        <f t="shared" si="186"/>
        <v>50</v>
      </c>
      <c r="G2419">
        <v>0.2</v>
      </c>
      <c r="H2419" s="1">
        <f t="shared" si="187"/>
        <v>40</v>
      </c>
      <c r="I2419" s="3">
        <v>45874</v>
      </c>
      <c r="J2419" s="3" t="str">
        <f t="shared" si="188"/>
        <v>Tue</v>
      </c>
      <c r="K2419" s="2">
        <v>0.53888888888888886</v>
      </c>
      <c r="L2419">
        <f t="shared" si="189"/>
        <v>12</v>
      </c>
      <c r="M2419" t="str">
        <f>_xlfn.XLOOKUP(B2419,Email_Data!A:A,Email_Data!C:C,"Organic",0)</f>
        <v>Organic</v>
      </c>
      <c r="N2419" t="str">
        <f>_xlfn.XLOOKUP(Table1[[#This Row],[Filmmaker_ID]],Email_Data!$A:$A,Email_Data!$G:$G,"Not Found")</f>
        <v>Not Found</v>
      </c>
    </row>
    <row r="2420" spans="1:14" x14ac:dyDescent="0.3">
      <c r="A2420" t="s">
        <v>4698</v>
      </c>
      <c r="B2420" t="s">
        <v>453</v>
      </c>
      <c r="C2420" t="s">
        <v>6281</v>
      </c>
      <c r="D2420" t="s">
        <v>6301</v>
      </c>
      <c r="E2420" t="str">
        <f t="shared" si="185"/>
        <v>Germany</v>
      </c>
      <c r="F2420" s="1">
        <f t="shared" si="186"/>
        <v>70</v>
      </c>
      <c r="G2420">
        <v>0.1</v>
      </c>
      <c r="H2420" s="1">
        <f t="shared" si="187"/>
        <v>63</v>
      </c>
      <c r="I2420" s="3">
        <v>45897</v>
      </c>
      <c r="J2420" s="3" t="str">
        <f t="shared" si="188"/>
        <v>Thu</v>
      </c>
      <c r="K2420" s="2">
        <v>0.56666666666666665</v>
      </c>
      <c r="L2420">
        <f t="shared" si="189"/>
        <v>13</v>
      </c>
      <c r="M2420">
        <f>_xlfn.XLOOKUP(B2420,Email_Data!A:A,Email_Data!C:C,"Organic",0)</f>
        <v>0</v>
      </c>
      <c r="N2420">
        <f>_xlfn.XLOOKUP(Table1[[#This Row],[Filmmaker_ID]],Email_Data!$A:$A,Email_Data!$G:$G,"Not Found")</f>
        <v>13</v>
      </c>
    </row>
    <row r="2421" spans="1:14" x14ac:dyDescent="0.3">
      <c r="A2421" t="s">
        <v>4699</v>
      </c>
      <c r="B2421" t="s">
        <v>1258</v>
      </c>
      <c r="C2421" t="s">
        <v>6287</v>
      </c>
      <c r="D2421" t="s">
        <v>6313</v>
      </c>
      <c r="E2421" t="str">
        <f t="shared" si="185"/>
        <v>South Korea</v>
      </c>
      <c r="F2421" s="1">
        <f t="shared" si="186"/>
        <v>50</v>
      </c>
      <c r="G2421">
        <v>0.3</v>
      </c>
      <c r="H2421" s="1">
        <f t="shared" si="187"/>
        <v>35</v>
      </c>
      <c r="I2421" s="3">
        <v>45863</v>
      </c>
      <c r="J2421" s="3" t="str">
        <f t="shared" si="188"/>
        <v>Fri</v>
      </c>
      <c r="K2421" s="2">
        <v>0.51527777777777772</v>
      </c>
      <c r="L2421">
        <f t="shared" si="189"/>
        <v>12</v>
      </c>
      <c r="M2421">
        <f>_xlfn.XLOOKUP(B2421,Email_Data!A:A,Email_Data!C:C,"Organic",0)</f>
        <v>1</v>
      </c>
      <c r="N2421">
        <f>_xlfn.XLOOKUP(Table1[[#This Row],[Filmmaker_ID]],Email_Data!$A:$A,Email_Data!$G:$G,"Not Found")</f>
        <v>15</v>
      </c>
    </row>
    <row r="2422" spans="1:14" x14ac:dyDescent="0.3">
      <c r="A2422" t="s">
        <v>4700</v>
      </c>
      <c r="B2422" t="s">
        <v>320</v>
      </c>
      <c r="C2422" t="s">
        <v>6283</v>
      </c>
      <c r="D2422" t="s">
        <v>6317</v>
      </c>
      <c r="E2422" t="str">
        <f t="shared" si="185"/>
        <v>Others</v>
      </c>
      <c r="F2422" s="1">
        <f t="shared" si="186"/>
        <v>80</v>
      </c>
      <c r="G2422">
        <v>0</v>
      </c>
      <c r="H2422" s="1">
        <f t="shared" si="187"/>
        <v>80</v>
      </c>
      <c r="I2422" s="3">
        <v>45854</v>
      </c>
      <c r="J2422" s="3" t="str">
        <f t="shared" si="188"/>
        <v>Wed</v>
      </c>
      <c r="K2422" s="2">
        <v>0.3888888888888889</v>
      </c>
      <c r="L2422">
        <f t="shared" si="189"/>
        <v>9</v>
      </c>
      <c r="M2422" t="str">
        <f>_xlfn.XLOOKUP(B2422,Email_Data!A:A,Email_Data!C:C,"Organic",0)</f>
        <v>Organic</v>
      </c>
      <c r="N2422" t="str">
        <f>_xlfn.XLOOKUP(Table1[[#This Row],[Filmmaker_ID]],Email_Data!$A:$A,Email_Data!$G:$G,"Not Found")</f>
        <v>Not Found</v>
      </c>
    </row>
    <row r="2423" spans="1:14" x14ac:dyDescent="0.3">
      <c r="A2423" t="s">
        <v>4701</v>
      </c>
      <c r="B2423" t="s">
        <v>1715</v>
      </c>
      <c r="C2423" t="s">
        <v>6287</v>
      </c>
      <c r="D2423" t="s">
        <v>6301</v>
      </c>
      <c r="E2423" t="str">
        <f t="shared" si="185"/>
        <v>Germany</v>
      </c>
      <c r="F2423" s="1">
        <f t="shared" si="186"/>
        <v>50</v>
      </c>
      <c r="G2423">
        <v>0.3</v>
      </c>
      <c r="H2423" s="1">
        <f t="shared" si="187"/>
        <v>35</v>
      </c>
      <c r="I2423" s="3">
        <v>45895</v>
      </c>
      <c r="J2423" s="3" t="str">
        <f t="shared" si="188"/>
        <v>Tue</v>
      </c>
      <c r="K2423" s="2">
        <v>0.4284722222222222</v>
      </c>
      <c r="L2423">
        <f t="shared" si="189"/>
        <v>10</v>
      </c>
      <c r="M2423">
        <f>_xlfn.XLOOKUP(B2423,Email_Data!A:A,Email_Data!C:C,"Organic",0)</f>
        <v>0</v>
      </c>
      <c r="N2423">
        <f>_xlfn.XLOOKUP(Table1[[#This Row],[Filmmaker_ID]],Email_Data!$A:$A,Email_Data!$G:$G,"Not Found")</f>
        <v>14</v>
      </c>
    </row>
    <row r="2424" spans="1:14" x14ac:dyDescent="0.3">
      <c r="A2424" t="s">
        <v>4702</v>
      </c>
      <c r="B2424" t="s">
        <v>1716</v>
      </c>
      <c r="C2424" t="s">
        <v>6287</v>
      </c>
      <c r="D2424" t="s">
        <v>6297</v>
      </c>
      <c r="E2424" t="str">
        <f t="shared" si="185"/>
        <v>India</v>
      </c>
      <c r="F2424" s="1">
        <f t="shared" si="186"/>
        <v>50</v>
      </c>
      <c r="G2424">
        <v>0.3</v>
      </c>
      <c r="H2424" s="1">
        <f t="shared" si="187"/>
        <v>35</v>
      </c>
      <c r="I2424" s="3">
        <v>45882</v>
      </c>
      <c r="J2424" s="3" t="str">
        <f t="shared" si="188"/>
        <v>Wed</v>
      </c>
      <c r="K2424" s="2">
        <v>0.64583333333333337</v>
      </c>
      <c r="L2424">
        <f t="shared" si="189"/>
        <v>15</v>
      </c>
      <c r="M2424" t="str">
        <f>_xlfn.XLOOKUP(B2424,Email_Data!A:A,Email_Data!C:C,"Organic",0)</f>
        <v>Organic</v>
      </c>
      <c r="N2424" t="str">
        <f>_xlfn.XLOOKUP(Table1[[#This Row],[Filmmaker_ID]],Email_Data!$A:$A,Email_Data!$G:$G,"Not Found")</f>
        <v>Not Found</v>
      </c>
    </row>
    <row r="2425" spans="1:14" x14ac:dyDescent="0.3">
      <c r="A2425" t="s">
        <v>4703</v>
      </c>
      <c r="B2425" t="s">
        <v>1396</v>
      </c>
      <c r="C2425" t="s">
        <v>6282</v>
      </c>
      <c r="D2425" t="s">
        <v>6301</v>
      </c>
      <c r="E2425" t="str">
        <f t="shared" si="185"/>
        <v>Germany</v>
      </c>
      <c r="F2425" s="1">
        <f t="shared" si="186"/>
        <v>70</v>
      </c>
      <c r="G2425">
        <v>0.2</v>
      </c>
      <c r="H2425" s="1">
        <f t="shared" si="187"/>
        <v>56</v>
      </c>
      <c r="I2425" s="3">
        <v>45891</v>
      </c>
      <c r="J2425" s="3" t="str">
        <f t="shared" si="188"/>
        <v>Fri</v>
      </c>
      <c r="K2425" s="2">
        <v>0.47291666666666665</v>
      </c>
      <c r="L2425">
        <f t="shared" si="189"/>
        <v>11</v>
      </c>
      <c r="M2425">
        <f>_xlfn.XLOOKUP(B2425,Email_Data!A:A,Email_Data!C:C,"Organic",0)</f>
        <v>0</v>
      </c>
      <c r="N2425">
        <f>_xlfn.XLOOKUP(Table1[[#This Row],[Filmmaker_ID]],Email_Data!$A:$A,Email_Data!$G:$G,"Not Found")</f>
        <v>18</v>
      </c>
    </row>
    <row r="2426" spans="1:14" x14ac:dyDescent="0.3">
      <c r="A2426" t="s">
        <v>4704</v>
      </c>
      <c r="B2426" t="s">
        <v>1717</v>
      </c>
      <c r="C2426" t="s">
        <v>6289</v>
      </c>
      <c r="D2426" t="s">
        <v>6317</v>
      </c>
      <c r="E2426" t="str">
        <f t="shared" si="185"/>
        <v>Others</v>
      </c>
      <c r="F2426" s="1">
        <f t="shared" si="186"/>
        <v>50</v>
      </c>
      <c r="G2426">
        <v>0.3</v>
      </c>
      <c r="H2426" s="1">
        <f t="shared" si="187"/>
        <v>35</v>
      </c>
      <c r="I2426" s="3">
        <v>45883</v>
      </c>
      <c r="J2426" s="3" t="str">
        <f t="shared" si="188"/>
        <v>Thu</v>
      </c>
      <c r="K2426" s="2">
        <v>0.47499999999999998</v>
      </c>
      <c r="L2426">
        <f t="shared" si="189"/>
        <v>11</v>
      </c>
      <c r="M2426">
        <f>_xlfn.XLOOKUP(B2426,Email_Data!A:A,Email_Data!C:C,"Organic",0)</f>
        <v>0</v>
      </c>
      <c r="N2426">
        <f>_xlfn.XLOOKUP(Table1[[#This Row],[Filmmaker_ID]],Email_Data!$A:$A,Email_Data!$G:$G,"Not Found")</f>
        <v>19</v>
      </c>
    </row>
    <row r="2427" spans="1:14" x14ac:dyDescent="0.3">
      <c r="A2427" t="s">
        <v>4705</v>
      </c>
      <c r="B2427" t="s">
        <v>1114</v>
      </c>
      <c r="C2427" t="s">
        <v>6284</v>
      </c>
      <c r="D2427" t="s">
        <v>6311</v>
      </c>
      <c r="E2427" t="str">
        <f t="shared" si="185"/>
        <v>Mexico</v>
      </c>
      <c r="F2427" s="1">
        <f t="shared" si="186"/>
        <v>50</v>
      </c>
      <c r="G2427">
        <v>0.1</v>
      </c>
      <c r="H2427" s="1">
        <f t="shared" si="187"/>
        <v>45</v>
      </c>
      <c r="I2427" s="3">
        <v>45881</v>
      </c>
      <c r="J2427" s="3" t="str">
        <f t="shared" si="188"/>
        <v>Tue</v>
      </c>
      <c r="K2427" s="2">
        <v>0.62152777777777779</v>
      </c>
      <c r="L2427">
        <f t="shared" si="189"/>
        <v>14</v>
      </c>
      <c r="M2427">
        <f>_xlfn.XLOOKUP(B2427,Email_Data!A:A,Email_Data!C:C,"Organic",0)</f>
        <v>0</v>
      </c>
      <c r="N2427">
        <f>_xlfn.XLOOKUP(Table1[[#This Row],[Filmmaker_ID]],Email_Data!$A:$A,Email_Data!$G:$G,"Not Found")</f>
        <v>9</v>
      </c>
    </row>
    <row r="2428" spans="1:14" x14ac:dyDescent="0.3">
      <c r="A2428" t="s">
        <v>4706</v>
      </c>
      <c r="B2428" t="s">
        <v>1718</v>
      </c>
      <c r="C2428" t="s">
        <v>6284</v>
      </c>
      <c r="D2428" t="s">
        <v>6299</v>
      </c>
      <c r="E2428" t="str">
        <f t="shared" si="185"/>
        <v>United Kingdom</v>
      </c>
      <c r="F2428" s="1">
        <f t="shared" si="186"/>
        <v>50</v>
      </c>
      <c r="G2428">
        <v>0.4</v>
      </c>
      <c r="H2428" s="1">
        <f t="shared" si="187"/>
        <v>30</v>
      </c>
      <c r="I2428" s="3">
        <v>45895</v>
      </c>
      <c r="J2428" s="3" t="str">
        <f t="shared" si="188"/>
        <v>Tue</v>
      </c>
      <c r="K2428" s="2">
        <v>0.43125000000000002</v>
      </c>
      <c r="L2428">
        <f t="shared" si="189"/>
        <v>10</v>
      </c>
      <c r="M2428" t="str">
        <f>_xlfn.XLOOKUP(B2428,Email_Data!A:A,Email_Data!C:C,"Organic",0)</f>
        <v>Organic</v>
      </c>
      <c r="N2428" t="str">
        <f>_xlfn.XLOOKUP(Table1[[#This Row],[Filmmaker_ID]],Email_Data!$A:$A,Email_Data!$G:$G,"Not Found")</f>
        <v>Not Found</v>
      </c>
    </row>
    <row r="2429" spans="1:14" x14ac:dyDescent="0.3">
      <c r="A2429" t="s">
        <v>4707</v>
      </c>
      <c r="B2429" t="s">
        <v>1021</v>
      </c>
      <c r="C2429" t="s">
        <v>6285</v>
      </c>
      <c r="D2429" t="s">
        <v>6297</v>
      </c>
      <c r="E2429" t="str">
        <f t="shared" si="185"/>
        <v>India</v>
      </c>
      <c r="F2429" s="1">
        <f t="shared" si="186"/>
        <v>50</v>
      </c>
      <c r="G2429">
        <v>0</v>
      </c>
      <c r="H2429" s="1">
        <f t="shared" si="187"/>
        <v>50</v>
      </c>
      <c r="I2429" s="3">
        <v>45890</v>
      </c>
      <c r="J2429" s="3" t="str">
        <f t="shared" si="188"/>
        <v>Thu</v>
      </c>
      <c r="K2429" s="2">
        <v>0.5854166666666667</v>
      </c>
      <c r="L2429">
        <f t="shared" si="189"/>
        <v>14</v>
      </c>
      <c r="M2429" t="str">
        <f>_xlfn.XLOOKUP(B2429,Email_Data!A:A,Email_Data!C:C,"Organic",0)</f>
        <v>Organic</v>
      </c>
      <c r="N2429" t="str">
        <f>_xlfn.XLOOKUP(Table1[[#This Row],[Filmmaker_ID]],Email_Data!$A:$A,Email_Data!$G:$G,"Not Found")</f>
        <v>Not Found</v>
      </c>
    </row>
    <row r="2430" spans="1:14" x14ac:dyDescent="0.3">
      <c r="A2430" t="s">
        <v>4708</v>
      </c>
      <c r="B2430" t="s">
        <v>1559</v>
      </c>
      <c r="C2430" t="s">
        <v>6282</v>
      </c>
      <c r="D2430" t="s">
        <v>6295</v>
      </c>
      <c r="E2430" t="str">
        <f t="shared" si="185"/>
        <v>United States</v>
      </c>
      <c r="F2430" s="1">
        <f t="shared" si="186"/>
        <v>70</v>
      </c>
      <c r="G2430">
        <v>0.2</v>
      </c>
      <c r="H2430" s="1">
        <f t="shared" si="187"/>
        <v>56</v>
      </c>
      <c r="I2430" s="3">
        <v>45862</v>
      </c>
      <c r="J2430" s="3" t="str">
        <f t="shared" si="188"/>
        <v>Thu</v>
      </c>
      <c r="K2430" s="2">
        <v>0.58888888888888891</v>
      </c>
      <c r="L2430">
        <f t="shared" si="189"/>
        <v>14</v>
      </c>
      <c r="M2430" t="str">
        <f>_xlfn.XLOOKUP(B2430,Email_Data!A:A,Email_Data!C:C,"Organic",0)</f>
        <v>Organic</v>
      </c>
      <c r="N2430" t="str">
        <f>_xlfn.XLOOKUP(Table1[[#This Row],[Filmmaker_ID]],Email_Data!$A:$A,Email_Data!$G:$G,"Not Found")</f>
        <v>Not Found</v>
      </c>
    </row>
    <row r="2431" spans="1:14" x14ac:dyDescent="0.3">
      <c r="A2431" t="s">
        <v>4709</v>
      </c>
      <c r="B2431" t="s">
        <v>1719</v>
      </c>
      <c r="C2431" t="s">
        <v>6286</v>
      </c>
      <c r="D2431" t="s">
        <v>6309</v>
      </c>
      <c r="E2431" t="str">
        <f t="shared" si="185"/>
        <v>France</v>
      </c>
      <c r="F2431" s="1">
        <f t="shared" si="186"/>
        <v>50</v>
      </c>
      <c r="G2431">
        <v>0.3</v>
      </c>
      <c r="H2431" s="1">
        <f t="shared" si="187"/>
        <v>35</v>
      </c>
      <c r="I2431" s="3">
        <v>45892</v>
      </c>
      <c r="J2431" s="3" t="str">
        <f t="shared" si="188"/>
        <v>Sat</v>
      </c>
      <c r="K2431" s="2">
        <v>0.70833333333333337</v>
      </c>
      <c r="L2431">
        <f t="shared" si="189"/>
        <v>17</v>
      </c>
      <c r="M2431">
        <f>_xlfn.XLOOKUP(B2431,Email_Data!A:A,Email_Data!C:C,"Organic",0)</f>
        <v>0</v>
      </c>
      <c r="N2431">
        <f>_xlfn.XLOOKUP(Table1[[#This Row],[Filmmaker_ID]],Email_Data!$A:$A,Email_Data!$G:$G,"Not Found")</f>
        <v>14</v>
      </c>
    </row>
    <row r="2432" spans="1:14" x14ac:dyDescent="0.3">
      <c r="A2432" t="s">
        <v>4710</v>
      </c>
      <c r="B2432" t="s">
        <v>1720</v>
      </c>
      <c r="C2432" t="s">
        <v>6288</v>
      </c>
      <c r="D2432" t="s">
        <v>6309</v>
      </c>
      <c r="E2432" t="str">
        <f t="shared" si="185"/>
        <v>France</v>
      </c>
      <c r="F2432" s="1">
        <f t="shared" si="186"/>
        <v>70</v>
      </c>
      <c r="G2432">
        <v>0.1</v>
      </c>
      <c r="H2432" s="1">
        <f t="shared" si="187"/>
        <v>63</v>
      </c>
      <c r="I2432" s="3">
        <v>45847</v>
      </c>
      <c r="J2432" s="3" t="str">
        <f t="shared" si="188"/>
        <v>Wed</v>
      </c>
      <c r="K2432" s="2">
        <v>0.63194444444444442</v>
      </c>
      <c r="L2432">
        <f t="shared" si="189"/>
        <v>15</v>
      </c>
      <c r="M2432">
        <f>_xlfn.XLOOKUP(B2432,Email_Data!A:A,Email_Data!C:C,"Organic",0)</f>
        <v>0</v>
      </c>
      <c r="N2432">
        <f>_xlfn.XLOOKUP(Table1[[#This Row],[Filmmaker_ID]],Email_Data!$A:$A,Email_Data!$G:$G,"Not Found")</f>
        <v>19</v>
      </c>
    </row>
    <row r="2433" spans="1:14" x14ac:dyDescent="0.3">
      <c r="A2433" t="s">
        <v>4711</v>
      </c>
      <c r="B2433" t="s">
        <v>1721</v>
      </c>
      <c r="C2433" t="s">
        <v>6287</v>
      </c>
      <c r="D2433" t="s">
        <v>6299</v>
      </c>
      <c r="E2433" t="str">
        <f t="shared" si="185"/>
        <v>United Kingdom</v>
      </c>
      <c r="F2433" s="1">
        <f t="shared" si="186"/>
        <v>50</v>
      </c>
      <c r="G2433">
        <v>0.3</v>
      </c>
      <c r="H2433" s="1">
        <f t="shared" si="187"/>
        <v>35</v>
      </c>
      <c r="I2433" s="3">
        <v>45849</v>
      </c>
      <c r="J2433" s="3" t="str">
        <f t="shared" si="188"/>
        <v>Fri</v>
      </c>
      <c r="K2433" s="2">
        <v>0.62638888888888888</v>
      </c>
      <c r="L2433">
        <f t="shared" si="189"/>
        <v>15</v>
      </c>
      <c r="M2433">
        <f>_xlfn.XLOOKUP(B2433,Email_Data!A:A,Email_Data!C:C,"Organic",0)</f>
        <v>0</v>
      </c>
      <c r="N2433">
        <f>_xlfn.XLOOKUP(Table1[[#This Row],[Filmmaker_ID]],Email_Data!$A:$A,Email_Data!$G:$G,"Not Found")</f>
        <v>11</v>
      </c>
    </row>
    <row r="2434" spans="1:14" x14ac:dyDescent="0.3">
      <c r="A2434" t="s">
        <v>4712</v>
      </c>
      <c r="B2434" t="s">
        <v>1722</v>
      </c>
      <c r="C2434" t="s">
        <v>6284</v>
      </c>
      <c r="D2434" t="s">
        <v>6297</v>
      </c>
      <c r="E2434" t="str">
        <f t="shared" ref="E2434:E2497" si="190">VLOOKUP(D2434,CODECHECK,2,FALSE)</f>
        <v>India</v>
      </c>
      <c r="F2434" s="1">
        <f t="shared" ref="F2434:F2497" si="191">VLOOKUP(C2434,Pricelist,2,FALSE)</f>
        <v>50</v>
      </c>
      <c r="G2434">
        <v>0</v>
      </c>
      <c r="H2434" s="1">
        <f t="shared" ref="H2434:H2497" si="192">F2434-(G2434*F2434)</f>
        <v>50</v>
      </c>
      <c r="I2434" s="3">
        <v>45848</v>
      </c>
      <c r="J2434" s="3" t="str">
        <f t="shared" ref="J2434:J2497" si="193">TEXT(I2434,"ddd")</f>
        <v>Thu</v>
      </c>
      <c r="K2434" s="2">
        <v>0.67777777777777781</v>
      </c>
      <c r="L2434">
        <f t="shared" ref="L2434:L2497" si="194">HOUR(K2434)</f>
        <v>16</v>
      </c>
      <c r="M2434">
        <f>_xlfn.XLOOKUP(B2434,Email_Data!A:A,Email_Data!C:C,"Organic",0)</f>
        <v>0</v>
      </c>
      <c r="N2434">
        <f>_xlfn.XLOOKUP(Table1[[#This Row],[Filmmaker_ID]],Email_Data!$A:$A,Email_Data!$G:$G,"Not Found")</f>
        <v>10</v>
      </c>
    </row>
    <row r="2435" spans="1:14" x14ac:dyDescent="0.3">
      <c r="A2435" t="s">
        <v>4713</v>
      </c>
      <c r="B2435" t="s">
        <v>549</v>
      </c>
      <c r="C2435" t="s">
        <v>6290</v>
      </c>
      <c r="D2435" t="s">
        <v>6301</v>
      </c>
      <c r="E2435" t="str">
        <f t="shared" si="190"/>
        <v>Germany</v>
      </c>
      <c r="F2435" s="1">
        <f t="shared" si="191"/>
        <v>50</v>
      </c>
      <c r="G2435">
        <v>0</v>
      </c>
      <c r="H2435" s="1">
        <f t="shared" si="192"/>
        <v>50</v>
      </c>
      <c r="I2435" s="3">
        <v>45858</v>
      </c>
      <c r="J2435" s="3" t="str">
        <f t="shared" si="193"/>
        <v>Sun</v>
      </c>
      <c r="K2435" s="2">
        <v>0.51388888888888884</v>
      </c>
      <c r="L2435">
        <f t="shared" si="194"/>
        <v>12</v>
      </c>
      <c r="M2435">
        <f>_xlfn.XLOOKUP(B2435,Email_Data!A:A,Email_Data!C:C,"Organic",0)</f>
        <v>0</v>
      </c>
      <c r="N2435">
        <f>_xlfn.XLOOKUP(Table1[[#This Row],[Filmmaker_ID]],Email_Data!$A:$A,Email_Data!$G:$G,"Not Found")</f>
        <v>14</v>
      </c>
    </row>
    <row r="2436" spans="1:14" x14ac:dyDescent="0.3">
      <c r="A2436" t="s">
        <v>4714</v>
      </c>
      <c r="B2436" t="s">
        <v>1723</v>
      </c>
      <c r="C2436" t="s">
        <v>6290</v>
      </c>
      <c r="D2436" t="s">
        <v>6313</v>
      </c>
      <c r="E2436" t="str">
        <f t="shared" si="190"/>
        <v>South Korea</v>
      </c>
      <c r="F2436" s="1">
        <f t="shared" si="191"/>
        <v>50</v>
      </c>
      <c r="G2436">
        <v>0.3</v>
      </c>
      <c r="H2436" s="1">
        <f t="shared" si="192"/>
        <v>35</v>
      </c>
      <c r="I2436" s="3">
        <v>45853</v>
      </c>
      <c r="J2436" s="3" t="str">
        <f t="shared" si="193"/>
        <v>Tue</v>
      </c>
      <c r="K2436" s="2">
        <v>0.56388888888888888</v>
      </c>
      <c r="L2436">
        <f t="shared" si="194"/>
        <v>13</v>
      </c>
      <c r="M2436" t="str">
        <f>_xlfn.XLOOKUP(B2436,Email_Data!A:A,Email_Data!C:C,"Organic",0)</f>
        <v>Organic</v>
      </c>
      <c r="N2436" t="str">
        <f>_xlfn.XLOOKUP(Table1[[#This Row],[Filmmaker_ID]],Email_Data!$A:$A,Email_Data!$G:$G,"Not Found")</f>
        <v>Not Found</v>
      </c>
    </row>
    <row r="2437" spans="1:14" x14ac:dyDescent="0.3">
      <c r="A2437" t="s">
        <v>4715</v>
      </c>
      <c r="B2437" t="s">
        <v>1724</v>
      </c>
      <c r="C2437" t="s">
        <v>6291</v>
      </c>
      <c r="D2437" t="s">
        <v>6297</v>
      </c>
      <c r="E2437" t="str">
        <f t="shared" si="190"/>
        <v>India</v>
      </c>
      <c r="F2437" s="1">
        <f t="shared" si="191"/>
        <v>50</v>
      </c>
      <c r="G2437">
        <v>0</v>
      </c>
      <c r="H2437" s="1">
        <f t="shared" si="192"/>
        <v>50</v>
      </c>
      <c r="I2437" s="3">
        <v>45865</v>
      </c>
      <c r="J2437" s="3" t="str">
        <f t="shared" si="193"/>
        <v>Sun</v>
      </c>
      <c r="K2437" s="2">
        <v>0.65486111111111112</v>
      </c>
      <c r="L2437">
        <f t="shared" si="194"/>
        <v>15</v>
      </c>
      <c r="M2437" t="str">
        <f>_xlfn.XLOOKUP(B2437,Email_Data!A:A,Email_Data!C:C,"Organic",0)</f>
        <v>Organic</v>
      </c>
      <c r="N2437" t="str">
        <f>_xlfn.XLOOKUP(Table1[[#This Row],[Filmmaker_ID]],Email_Data!$A:$A,Email_Data!$G:$G,"Not Found")</f>
        <v>Not Found</v>
      </c>
    </row>
    <row r="2438" spans="1:14" x14ac:dyDescent="0.3">
      <c r="A2438" t="s">
        <v>4716</v>
      </c>
      <c r="B2438" t="s">
        <v>435</v>
      </c>
      <c r="C2438" t="s">
        <v>6286</v>
      </c>
      <c r="D2438" t="s">
        <v>6299</v>
      </c>
      <c r="E2438" t="str">
        <f t="shared" si="190"/>
        <v>United Kingdom</v>
      </c>
      <c r="F2438" s="1">
        <f t="shared" si="191"/>
        <v>50</v>
      </c>
      <c r="G2438">
        <v>0.2</v>
      </c>
      <c r="H2438" s="1">
        <f t="shared" si="192"/>
        <v>40</v>
      </c>
      <c r="I2438" s="3">
        <v>45870</v>
      </c>
      <c r="J2438" s="3" t="str">
        <f t="shared" si="193"/>
        <v>Fri</v>
      </c>
      <c r="K2438" s="2">
        <v>0.66249999999999998</v>
      </c>
      <c r="L2438">
        <f t="shared" si="194"/>
        <v>15</v>
      </c>
      <c r="M2438" t="str">
        <f>_xlfn.XLOOKUP(B2438,Email_Data!A:A,Email_Data!C:C,"Organic",0)</f>
        <v>Organic</v>
      </c>
      <c r="N2438" t="str">
        <f>_xlfn.XLOOKUP(Table1[[#This Row],[Filmmaker_ID]],Email_Data!$A:$A,Email_Data!$G:$G,"Not Found")</f>
        <v>Not Found</v>
      </c>
    </row>
    <row r="2439" spans="1:14" x14ac:dyDescent="0.3">
      <c r="A2439" t="s">
        <v>4717</v>
      </c>
      <c r="B2439" t="s">
        <v>1477</v>
      </c>
      <c r="C2439" t="s">
        <v>6290</v>
      </c>
      <c r="D2439" t="s">
        <v>6295</v>
      </c>
      <c r="E2439" t="str">
        <f t="shared" si="190"/>
        <v>United States</v>
      </c>
      <c r="F2439" s="1">
        <f t="shared" si="191"/>
        <v>50</v>
      </c>
      <c r="G2439">
        <v>0.1</v>
      </c>
      <c r="H2439" s="1">
        <f t="shared" si="192"/>
        <v>45</v>
      </c>
      <c r="I2439" s="3">
        <v>45895</v>
      </c>
      <c r="J2439" s="3" t="str">
        <f t="shared" si="193"/>
        <v>Tue</v>
      </c>
      <c r="K2439" s="2">
        <v>0.41111111111111109</v>
      </c>
      <c r="L2439">
        <f t="shared" si="194"/>
        <v>9</v>
      </c>
      <c r="M2439">
        <f>_xlfn.XLOOKUP(B2439,Email_Data!A:A,Email_Data!C:C,"Organic",0)</f>
        <v>0</v>
      </c>
      <c r="N2439">
        <f>_xlfn.XLOOKUP(Table1[[#This Row],[Filmmaker_ID]],Email_Data!$A:$A,Email_Data!$G:$G,"Not Found")</f>
        <v>17</v>
      </c>
    </row>
    <row r="2440" spans="1:14" x14ac:dyDescent="0.3">
      <c r="A2440" t="s">
        <v>4718</v>
      </c>
      <c r="B2440" t="s">
        <v>1634</v>
      </c>
      <c r="C2440" t="s">
        <v>6288</v>
      </c>
      <c r="D2440" t="s">
        <v>6297</v>
      </c>
      <c r="E2440" t="str">
        <f t="shared" si="190"/>
        <v>India</v>
      </c>
      <c r="F2440" s="1">
        <f t="shared" si="191"/>
        <v>70</v>
      </c>
      <c r="G2440">
        <v>0.3</v>
      </c>
      <c r="H2440" s="1">
        <f t="shared" si="192"/>
        <v>49</v>
      </c>
      <c r="I2440" s="3">
        <v>45863</v>
      </c>
      <c r="J2440" s="3" t="str">
        <f t="shared" si="193"/>
        <v>Fri</v>
      </c>
      <c r="K2440" s="2">
        <v>0.70833333333333337</v>
      </c>
      <c r="L2440">
        <f t="shared" si="194"/>
        <v>17</v>
      </c>
      <c r="M2440" t="str">
        <f>_xlfn.XLOOKUP(B2440,Email_Data!A:A,Email_Data!C:C,"Organic",0)</f>
        <v>Organic</v>
      </c>
      <c r="N2440" t="str">
        <f>_xlfn.XLOOKUP(Table1[[#This Row],[Filmmaker_ID]],Email_Data!$A:$A,Email_Data!$G:$G,"Not Found")</f>
        <v>Not Found</v>
      </c>
    </row>
    <row r="2441" spans="1:14" x14ac:dyDescent="0.3">
      <c r="A2441" t="s">
        <v>4719</v>
      </c>
      <c r="B2441" t="s">
        <v>1725</v>
      </c>
      <c r="C2441" t="s">
        <v>6286</v>
      </c>
      <c r="D2441" t="s">
        <v>6297</v>
      </c>
      <c r="E2441" t="str">
        <f t="shared" si="190"/>
        <v>India</v>
      </c>
      <c r="F2441" s="1">
        <f t="shared" si="191"/>
        <v>50</v>
      </c>
      <c r="G2441">
        <v>0.2</v>
      </c>
      <c r="H2441" s="1">
        <f t="shared" si="192"/>
        <v>40</v>
      </c>
      <c r="I2441" s="3">
        <v>45884</v>
      </c>
      <c r="J2441" s="3" t="str">
        <f t="shared" si="193"/>
        <v>Fri</v>
      </c>
      <c r="K2441" s="2">
        <v>0.43472222222222223</v>
      </c>
      <c r="L2441">
        <f t="shared" si="194"/>
        <v>10</v>
      </c>
      <c r="M2441">
        <f>_xlfn.XLOOKUP(B2441,Email_Data!A:A,Email_Data!C:C,"Organic",0)</f>
        <v>0</v>
      </c>
      <c r="N2441">
        <f>_xlfn.XLOOKUP(Table1[[#This Row],[Filmmaker_ID]],Email_Data!$A:$A,Email_Data!$G:$G,"Not Found")</f>
        <v>16</v>
      </c>
    </row>
    <row r="2442" spans="1:14" x14ac:dyDescent="0.3">
      <c r="A2442" t="s">
        <v>4720</v>
      </c>
      <c r="B2442" t="s">
        <v>1572</v>
      </c>
      <c r="C2442" t="s">
        <v>6281</v>
      </c>
      <c r="D2442" t="s">
        <v>6297</v>
      </c>
      <c r="E2442" t="str">
        <f t="shared" si="190"/>
        <v>India</v>
      </c>
      <c r="F2442" s="1">
        <f t="shared" si="191"/>
        <v>70</v>
      </c>
      <c r="G2442">
        <v>0.2</v>
      </c>
      <c r="H2442" s="1">
        <f t="shared" si="192"/>
        <v>56</v>
      </c>
      <c r="I2442" s="3">
        <v>45891</v>
      </c>
      <c r="J2442" s="3" t="str">
        <f t="shared" si="193"/>
        <v>Fri</v>
      </c>
      <c r="K2442" s="2">
        <v>0.42291666666666666</v>
      </c>
      <c r="L2442">
        <f t="shared" si="194"/>
        <v>10</v>
      </c>
      <c r="M2442">
        <f>_xlfn.XLOOKUP(B2442,Email_Data!A:A,Email_Data!C:C,"Organic",0)</f>
        <v>0</v>
      </c>
      <c r="N2442">
        <f>_xlfn.XLOOKUP(Table1[[#This Row],[Filmmaker_ID]],Email_Data!$A:$A,Email_Data!$G:$G,"Not Found")</f>
        <v>9</v>
      </c>
    </row>
    <row r="2443" spans="1:14" x14ac:dyDescent="0.3">
      <c r="A2443" t="s">
        <v>4721</v>
      </c>
      <c r="B2443" t="s">
        <v>1726</v>
      </c>
      <c r="C2443" t="s">
        <v>6291</v>
      </c>
      <c r="D2443" t="s">
        <v>6295</v>
      </c>
      <c r="E2443" t="str">
        <f t="shared" si="190"/>
        <v>United States</v>
      </c>
      <c r="F2443" s="1">
        <f t="shared" si="191"/>
        <v>50</v>
      </c>
      <c r="G2443">
        <v>0.3</v>
      </c>
      <c r="H2443" s="1">
        <f t="shared" si="192"/>
        <v>35</v>
      </c>
      <c r="I2443" s="3">
        <v>45840</v>
      </c>
      <c r="J2443" s="3" t="str">
        <f t="shared" si="193"/>
        <v>Wed</v>
      </c>
      <c r="K2443" s="2">
        <v>0.64652777777777781</v>
      </c>
      <c r="L2443">
        <f t="shared" si="194"/>
        <v>15</v>
      </c>
      <c r="M2443">
        <f>_xlfn.XLOOKUP(B2443,Email_Data!A:A,Email_Data!C:C,"Organic",0)</f>
        <v>0</v>
      </c>
      <c r="N2443">
        <f>_xlfn.XLOOKUP(Table1[[#This Row],[Filmmaker_ID]],Email_Data!$A:$A,Email_Data!$G:$G,"Not Found")</f>
        <v>16</v>
      </c>
    </row>
    <row r="2444" spans="1:14" x14ac:dyDescent="0.3">
      <c r="A2444" t="s">
        <v>4722</v>
      </c>
      <c r="B2444" t="s">
        <v>1140</v>
      </c>
      <c r="C2444" t="s">
        <v>6284</v>
      </c>
      <c r="D2444" t="s">
        <v>6295</v>
      </c>
      <c r="E2444" t="str">
        <f t="shared" si="190"/>
        <v>United States</v>
      </c>
      <c r="F2444" s="1">
        <f t="shared" si="191"/>
        <v>50</v>
      </c>
      <c r="G2444">
        <v>0.2</v>
      </c>
      <c r="H2444" s="1">
        <f t="shared" si="192"/>
        <v>40</v>
      </c>
      <c r="I2444" s="3">
        <v>45839</v>
      </c>
      <c r="J2444" s="3" t="str">
        <f t="shared" si="193"/>
        <v>Tue</v>
      </c>
      <c r="K2444" s="2">
        <v>0.39097222222222222</v>
      </c>
      <c r="L2444">
        <f t="shared" si="194"/>
        <v>9</v>
      </c>
      <c r="M2444">
        <f>_xlfn.XLOOKUP(B2444,Email_Data!A:A,Email_Data!C:C,"Organic",0)</f>
        <v>0</v>
      </c>
      <c r="N2444">
        <f>_xlfn.XLOOKUP(Table1[[#This Row],[Filmmaker_ID]],Email_Data!$A:$A,Email_Data!$G:$G,"Not Found")</f>
        <v>17</v>
      </c>
    </row>
    <row r="2445" spans="1:14" x14ac:dyDescent="0.3">
      <c r="A2445" t="s">
        <v>4723</v>
      </c>
      <c r="B2445" t="s">
        <v>1727</v>
      </c>
      <c r="C2445" t="s">
        <v>6291</v>
      </c>
      <c r="D2445" t="s">
        <v>6301</v>
      </c>
      <c r="E2445" t="str">
        <f t="shared" si="190"/>
        <v>Germany</v>
      </c>
      <c r="F2445" s="1">
        <f t="shared" si="191"/>
        <v>50</v>
      </c>
      <c r="G2445">
        <v>0.3</v>
      </c>
      <c r="H2445" s="1">
        <f t="shared" si="192"/>
        <v>35</v>
      </c>
      <c r="I2445" s="3">
        <v>45873</v>
      </c>
      <c r="J2445" s="3" t="str">
        <f t="shared" si="193"/>
        <v>Mon</v>
      </c>
      <c r="K2445" s="2">
        <v>0.43819444444444444</v>
      </c>
      <c r="L2445">
        <f t="shared" si="194"/>
        <v>10</v>
      </c>
      <c r="M2445">
        <f>_xlfn.XLOOKUP(B2445,Email_Data!A:A,Email_Data!C:C,"Organic",0)</f>
        <v>1</v>
      </c>
      <c r="N2445">
        <f>_xlfn.XLOOKUP(Table1[[#This Row],[Filmmaker_ID]],Email_Data!$A:$A,Email_Data!$G:$G,"Not Found")</f>
        <v>17</v>
      </c>
    </row>
    <row r="2446" spans="1:14" x14ac:dyDescent="0.3">
      <c r="A2446" t="s">
        <v>4724</v>
      </c>
      <c r="B2446" t="s">
        <v>1728</v>
      </c>
      <c r="C2446" t="s">
        <v>6290</v>
      </c>
      <c r="D2446" t="s">
        <v>6299</v>
      </c>
      <c r="E2446" t="str">
        <f t="shared" si="190"/>
        <v>United Kingdom</v>
      </c>
      <c r="F2446" s="1">
        <f t="shared" si="191"/>
        <v>50</v>
      </c>
      <c r="G2446">
        <v>0</v>
      </c>
      <c r="H2446" s="1">
        <f t="shared" si="192"/>
        <v>50</v>
      </c>
      <c r="I2446" s="3">
        <v>45882</v>
      </c>
      <c r="J2446" s="3" t="str">
        <f t="shared" si="193"/>
        <v>Wed</v>
      </c>
      <c r="K2446" s="2">
        <v>0.4152777777777778</v>
      </c>
      <c r="L2446">
        <f t="shared" si="194"/>
        <v>9</v>
      </c>
      <c r="M2446" t="str">
        <f>_xlfn.XLOOKUP(B2446,Email_Data!A:A,Email_Data!C:C,"Organic",0)</f>
        <v>Organic</v>
      </c>
      <c r="N2446" t="str">
        <f>_xlfn.XLOOKUP(Table1[[#This Row],[Filmmaker_ID]],Email_Data!$A:$A,Email_Data!$G:$G,"Not Found")</f>
        <v>Not Found</v>
      </c>
    </row>
    <row r="2447" spans="1:14" x14ac:dyDescent="0.3">
      <c r="A2447" t="s">
        <v>4725</v>
      </c>
      <c r="B2447" t="s">
        <v>1729</v>
      </c>
      <c r="C2447" t="s">
        <v>6282</v>
      </c>
      <c r="D2447" t="s">
        <v>6307</v>
      </c>
      <c r="E2447" t="str">
        <f t="shared" si="190"/>
        <v>Brazil</v>
      </c>
      <c r="F2447" s="1">
        <f t="shared" si="191"/>
        <v>70</v>
      </c>
      <c r="G2447">
        <v>0.3</v>
      </c>
      <c r="H2447" s="1">
        <f t="shared" si="192"/>
        <v>49</v>
      </c>
      <c r="I2447" s="3">
        <v>45890</v>
      </c>
      <c r="J2447" s="3" t="str">
        <f t="shared" si="193"/>
        <v>Thu</v>
      </c>
      <c r="K2447" s="2">
        <v>0.49861111111111112</v>
      </c>
      <c r="L2447">
        <f t="shared" si="194"/>
        <v>11</v>
      </c>
      <c r="M2447">
        <f>_xlfn.XLOOKUP(B2447,Email_Data!A:A,Email_Data!C:C,"Organic",0)</f>
        <v>0</v>
      </c>
      <c r="N2447">
        <f>_xlfn.XLOOKUP(Table1[[#This Row],[Filmmaker_ID]],Email_Data!$A:$A,Email_Data!$G:$G,"Not Found")</f>
        <v>11</v>
      </c>
    </row>
    <row r="2448" spans="1:14" x14ac:dyDescent="0.3">
      <c r="A2448" t="s">
        <v>4726</v>
      </c>
      <c r="B2448" t="s">
        <v>1730</v>
      </c>
      <c r="C2448" t="s">
        <v>6287</v>
      </c>
      <c r="D2448" t="s">
        <v>6313</v>
      </c>
      <c r="E2448" t="str">
        <f t="shared" si="190"/>
        <v>South Korea</v>
      </c>
      <c r="F2448" s="1">
        <f t="shared" si="191"/>
        <v>50</v>
      </c>
      <c r="G2448">
        <v>0.3</v>
      </c>
      <c r="H2448" s="1">
        <f t="shared" si="192"/>
        <v>35</v>
      </c>
      <c r="I2448" s="3">
        <v>45852</v>
      </c>
      <c r="J2448" s="3" t="str">
        <f t="shared" si="193"/>
        <v>Mon</v>
      </c>
      <c r="K2448" s="2">
        <v>0.46597222222222223</v>
      </c>
      <c r="L2448">
        <f t="shared" si="194"/>
        <v>11</v>
      </c>
      <c r="M2448">
        <f>_xlfn.XLOOKUP(B2448,Email_Data!A:A,Email_Data!C:C,"Organic",0)</f>
        <v>0</v>
      </c>
      <c r="N2448">
        <f>_xlfn.XLOOKUP(Table1[[#This Row],[Filmmaker_ID]],Email_Data!$A:$A,Email_Data!$G:$G,"Not Found")</f>
        <v>14</v>
      </c>
    </row>
    <row r="2449" spans="1:14" x14ac:dyDescent="0.3">
      <c r="A2449" t="s">
        <v>4727</v>
      </c>
      <c r="B2449" t="s">
        <v>1731</v>
      </c>
      <c r="C2449" t="s">
        <v>6287</v>
      </c>
      <c r="D2449" t="s">
        <v>6309</v>
      </c>
      <c r="E2449" t="str">
        <f t="shared" si="190"/>
        <v>France</v>
      </c>
      <c r="F2449" s="1">
        <f t="shared" si="191"/>
        <v>50</v>
      </c>
      <c r="G2449">
        <v>0.3</v>
      </c>
      <c r="H2449" s="1">
        <f t="shared" si="192"/>
        <v>35</v>
      </c>
      <c r="I2449" s="3">
        <v>45878</v>
      </c>
      <c r="J2449" s="3" t="str">
        <f t="shared" si="193"/>
        <v>Sat</v>
      </c>
      <c r="K2449" s="2">
        <v>0.43958333333333333</v>
      </c>
      <c r="L2449">
        <f t="shared" si="194"/>
        <v>10</v>
      </c>
      <c r="M2449">
        <f>_xlfn.XLOOKUP(B2449,Email_Data!A:A,Email_Data!C:C,"Organic",0)</f>
        <v>0</v>
      </c>
      <c r="N2449">
        <f>_xlfn.XLOOKUP(Table1[[#This Row],[Filmmaker_ID]],Email_Data!$A:$A,Email_Data!$G:$G,"Not Found")</f>
        <v>14</v>
      </c>
    </row>
    <row r="2450" spans="1:14" x14ac:dyDescent="0.3">
      <c r="A2450" t="s">
        <v>4728</v>
      </c>
      <c r="B2450" t="s">
        <v>45</v>
      </c>
      <c r="C2450" t="s">
        <v>6286</v>
      </c>
      <c r="D2450" t="s">
        <v>6303</v>
      </c>
      <c r="E2450" t="str">
        <f t="shared" si="190"/>
        <v>Canada</v>
      </c>
      <c r="F2450" s="1">
        <f t="shared" si="191"/>
        <v>50</v>
      </c>
      <c r="G2450">
        <v>0.1</v>
      </c>
      <c r="H2450" s="1">
        <f t="shared" si="192"/>
        <v>45</v>
      </c>
      <c r="I2450" s="3">
        <v>45864</v>
      </c>
      <c r="J2450" s="3" t="str">
        <f t="shared" si="193"/>
        <v>Sat</v>
      </c>
      <c r="K2450" s="2">
        <v>0.65416666666666667</v>
      </c>
      <c r="L2450">
        <f t="shared" si="194"/>
        <v>15</v>
      </c>
      <c r="M2450">
        <f>_xlfn.XLOOKUP(B2450,Email_Data!A:A,Email_Data!C:C,"Organic",0)</f>
        <v>0</v>
      </c>
      <c r="N2450">
        <f>_xlfn.XLOOKUP(Table1[[#This Row],[Filmmaker_ID]],Email_Data!$A:$A,Email_Data!$G:$G,"Not Found")</f>
        <v>17</v>
      </c>
    </row>
    <row r="2451" spans="1:14" x14ac:dyDescent="0.3">
      <c r="A2451" t="s">
        <v>4729</v>
      </c>
      <c r="B2451" t="s">
        <v>1402</v>
      </c>
      <c r="C2451" t="s">
        <v>6283</v>
      </c>
      <c r="D2451" t="s">
        <v>6311</v>
      </c>
      <c r="E2451" t="str">
        <f t="shared" si="190"/>
        <v>Mexico</v>
      </c>
      <c r="F2451" s="1">
        <f t="shared" si="191"/>
        <v>80</v>
      </c>
      <c r="G2451">
        <v>0.3</v>
      </c>
      <c r="H2451" s="1">
        <f t="shared" si="192"/>
        <v>56</v>
      </c>
      <c r="I2451" s="3">
        <v>45896</v>
      </c>
      <c r="J2451" s="3" t="str">
        <f t="shared" si="193"/>
        <v>Wed</v>
      </c>
      <c r="K2451" s="2">
        <v>0.3888888888888889</v>
      </c>
      <c r="L2451">
        <f t="shared" si="194"/>
        <v>9</v>
      </c>
      <c r="M2451">
        <f>_xlfn.XLOOKUP(B2451,Email_Data!A:A,Email_Data!C:C,"Organic",0)</f>
        <v>0</v>
      </c>
      <c r="N2451">
        <f>_xlfn.XLOOKUP(Table1[[#This Row],[Filmmaker_ID]],Email_Data!$A:$A,Email_Data!$G:$G,"Not Found")</f>
        <v>18</v>
      </c>
    </row>
    <row r="2452" spans="1:14" x14ac:dyDescent="0.3">
      <c r="A2452" t="s">
        <v>4730</v>
      </c>
      <c r="B2452" t="s">
        <v>1011</v>
      </c>
      <c r="C2452" t="s">
        <v>6287</v>
      </c>
      <c r="D2452" t="s">
        <v>6297</v>
      </c>
      <c r="E2452" t="str">
        <f t="shared" si="190"/>
        <v>India</v>
      </c>
      <c r="F2452" s="1">
        <f t="shared" si="191"/>
        <v>50</v>
      </c>
      <c r="G2452">
        <v>0.3</v>
      </c>
      <c r="H2452" s="1">
        <f t="shared" si="192"/>
        <v>35</v>
      </c>
      <c r="I2452" s="3">
        <v>45854</v>
      </c>
      <c r="J2452" s="3" t="str">
        <f t="shared" si="193"/>
        <v>Wed</v>
      </c>
      <c r="K2452" s="2">
        <v>0.59236111111111112</v>
      </c>
      <c r="L2452">
        <f t="shared" si="194"/>
        <v>14</v>
      </c>
      <c r="M2452">
        <f>_xlfn.XLOOKUP(B2452,Email_Data!A:A,Email_Data!C:C,"Organic",0)</f>
        <v>1</v>
      </c>
      <c r="N2452">
        <f>_xlfn.XLOOKUP(Table1[[#This Row],[Filmmaker_ID]],Email_Data!$A:$A,Email_Data!$G:$G,"Not Found")</f>
        <v>15</v>
      </c>
    </row>
    <row r="2453" spans="1:14" x14ac:dyDescent="0.3">
      <c r="A2453" t="s">
        <v>4731</v>
      </c>
      <c r="B2453" t="s">
        <v>351</v>
      </c>
      <c r="C2453" t="s">
        <v>6291</v>
      </c>
      <c r="D2453" t="s">
        <v>6317</v>
      </c>
      <c r="E2453" t="str">
        <f t="shared" si="190"/>
        <v>Others</v>
      </c>
      <c r="F2453" s="1">
        <f t="shared" si="191"/>
        <v>50</v>
      </c>
      <c r="G2453">
        <v>0.1</v>
      </c>
      <c r="H2453" s="1">
        <f t="shared" si="192"/>
        <v>45</v>
      </c>
      <c r="I2453" s="3">
        <v>45858</v>
      </c>
      <c r="J2453" s="3" t="str">
        <f t="shared" si="193"/>
        <v>Sun</v>
      </c>
      <c r="K2453" s="2">
        <v>0.39374999999999999</v>
      </c>
      <c r="L2453">
        <f t="shared" si="194"/>
        <v>9</v>
      </c>
      <c r="M2453" t="str">
        <f>_xlfn.XLOOKUP(B2453,Email_Data!A:A,Email_Data!C:C,"Organic",0)</f>
        <v>Organic</v>
      </c>
      <c r="N2453" t="str">
        <f>_xlfn.XLOOKUP(Table1[[#This Row],[Filmmaker_ID]],Email_Data!$A:$A,Email_Data!$G:$G,"Not Found")</f>
        <v>Not Found</v>
      </c>
    </row>
    <row r="2454" spans="1:14" x14ac:dyDescent="0.3">
      <c r="A2454" t="s">
        <v>4732</v>
      </c>
      <c r="B2454" t="s">
        <v>1132</v>
      </c>
      <c r="C2454" t="s">
        <v>6283</v>
      </c>
      <c r="D2454" t="s">
        <v>6295</v>
      </c>
      <c r="E2454" t="str">
        <f t="shared" si="190"/>
        <v>United States</v>
      </c>
      <c r="F2454" s="1">
        <f t="shared" si="191"/>
        <v>80</v>
      </c>
      <c r="G2454">
        <v>0.2</v>
      </c>
      <c r="H2454" s="1">
        <f t="shared" si="192"/>
        <v>64</v>
      </c>
      <c r="I2454" s="3">
        <v>45849</v>
      </c>
      <c r="J2454" s="3" t="str">
        <f t="shared" si="193"/>
        <v>Fri</v>
      </c>
      <c r="K2454" s="2">
        <v>0.39930555555555558</v>
      </c>
      <c r="L2454">
        <f t="shared" si="194"/>
        <v>9</v>
      </c>
      <c r="M2454">
        <f>_xlfn.XLOOKUP(B2454,Email_Data!A:A,Email_Data!C:C,"Organic",0)</f>
        <v>0</v>
      </c>
      <c r="N2454">
        <f>_xlfn.XLOOKUP(Table1[[#This Row],[Filmmaker_ID]],Email_Data!$A:$A,Email_Data!$G:$G,"Not Found")</f>
        <v>11</v>
      </c>
    </row>
    <row r="2455" spans="1:14" x14ac:dyDescent="0.3">
      <c r="A2455" t="s">
        <v>4733</v>
      </c>
      <c r="B2455" t="s">
        <v>1732</v>
      </c>
      <c r="C2455" t="s">
        <v>6287</v>
      </c>
      <c r="D2455" t="s">
        <v>6295</v>
      </c>
      <c r="E2455" t="str">
        <f t="shared" si="190"/>
        <v>United States</v>
      </c>
      <c r="F2455" s="1">
        <f t="shared" si="191"/>
        <v>50</v>
      </c>
      <c r="G2455">
        <v>0</v>
      </c>
      <c r="H2455" s="1">
        <f t="shared" si="192"/>
        <v>50</v>
      </c>
      <c r="I2455" s="3">
        <v>45895</v>
      </c>
      <c r="J2455" s="3" t="str">
        <f t="shared" si="193"/>
        <v>Tue</v>
      </c>
      <c r="K2455" s="2">
        <v>0.39583333333333331</v>
      </c>
      <c r="L2455">
        <f t="shared" si="194"/>
        <v>9</v>
      </c>
      <c r="M2455">
        <f>_xlfn.XLOOKUP(B2455,Email_Data!A:A,Email_Data!C:C,"Organic",0)</f>
        <v>0</v>
      </c>
      <c r="N2455">
        <f>_xlfn.XLOOKUP(Table1[[#This Row],[Filmmaker_ID]],Email_Data!$A:$A,Email_Data!$G:$G,"Not Found")</f>
        <v>15</v>
      </c>
    </row>
    <row r="2456" spans="1:14" x14ac:dyDescent="0.3">
      <c r="A2456" t="s">
        <v>4734</v>
      </c>
      <c r="B2456" t="s">
        <v>1446</v>
      </c>
      <c r="C2456" t="s">
        <v>6284</v>
      </c>
      <c r="D2456" t="s">
        <v>6305</v>
      </c>
      <c r="E2456" t="str">
        <f t="shared" si="190"/>
        <v>Australia</v>
      </c>
      <c r="F2456" s="1">
        <f t="shared" si="191"/>
        <v>50</v>
      </c>
      <c r="G2456">
        <v>0.4</v>
      </c>
      <c r="H2456" s="1">
        <f t="shared" si="192"/>
        <v>30</v>
      </c>
      <c r="I2456" s="3">
        <v>45857</v>
      </c>
      <c r="J2456" s="3" t="str">
        <f t="shared" si="193"/>
        <v>Sat</v>
      </c>
      <c r="K2456" s="2">
        <v>0.52361111111111114</v>
      </c>
      <c r="L2456">
        <f t="shared" si="194"/>
        <v>12</v>
      </c>
      <c r="M2456">
        <f>_xlfn.XLOOKUP(B2456,Email_Data!A:A,Email_Data!C:C,"Organic",0)</f>
        <v>0</v>
      </c>
      <c r="N2456">
        <f>_xlfn.XLOOKUP(Table1[[#This Row],[Filmmaker_ID]],Email_Data!$A:$A,Email_Data!$G:$G,"Not Found")</f>
        <v>16</v>
      </c>
    </row>
    <row r="2457" spans="1:14" x14ac:dyDescent="0.3">
      <c r="A2457" t="s">
        <v>4735</v>
      </c>
      <c r="B2457" t="s">
        <v>579</v>
      </c>
      <c r="C2457" t="s">
        <v>6281</v>
      </c>
      <c r="D2457" t="s">
        <v>6297</v>
      </c>
      <c r="E2457" t="str">
        <f t="shared" si="190"/>
        <v>India</v>
      </c>
      <c r="F2457" s="1">
        <f t="shared" si="191"/>
        <v>70</v>
      </c>
      <c r="G2457">
        <v>0.3</v>
      </c>
      <c r="H2457" s="1">
        <f t="shared" si="192"/>
        <v>49</v>
      </c>
      <c r="I2457" s="3">
        <v>45883</v>
      </c>
      <c r="J2457" s="3" t="str">
        <f t="shared" si="193"/>
        <v>Thu</v>
      </c>
      <c r="K2457" s="2">
        <v>0.46180555555555558</v>
      </c>
      <c r="L2457">
        <f t="shared" si="194"/>
        <v>11</v>
      </c>
      <c r="M2457">
        <f>_xlfn.XLOOKUP(B2457,Email_Data!A:A,Email_Data!C:C,"Organic",0)</f>
        <v>1</v>
      </c>
      <c r="N2457">
        <f>_xlfn.XLOOKUP(Table1[[#This Row],[Filmmaker_ID]],Email_Data!$A:$A,Email_Data!$G:$G,"Not Found")</f>
        <v>17</v>
      </c>
    </row>
    <row r="2458" spans="1:14" x14ac:dyDescent="0.3">
      <c r="A2458" t="s">
        <v>4736</v>
      </c>
      <c r="B2458" t="s">
        <v>919</v>
      </c>
      <c r="C2458" t="s">
        <v>6287</v>
      </c>
      <c r="D2458" t="s">
        <v>6297</v>
      </c>
      <c r="E2458" t="str">
        <f t="shared" si="190"/>
        <v>India</v>
      </c>
      <c r="F2458" s="1">
        <f t="shared" si="191"/>
        <v>50</v>
      </c>
      <c r="G2458">
        <v>0.4</v>
      </c>
      <c r="H2458" s="1">
        <f t="shared" si="192"/>
        <v>30</v>
      </c>
      <c r="I2458" s="3">
        <v>45874</v>
      </c>
      <c r="J2458" s="3" t="str">
        <f t="shared" si="193"/>
        <v>Tue</v>
      </c>
      <c r="K2458" s="2">
        <v>0.53888888888888886</v>
      </c>
      <c r="L2458">
        <f t="shared" si="194"/>
        <v>12</v>
      </c>
      <c r="M2458">
        <f>_xlfn.XLOOKUP(B2458,Email_Data!A:A,Email_Data!C:C,"Organic",0)</f>
        <v>0</v>
      </c>
      <c r="N2458">
        <f>_xlfn.XLOOKUP(Table1[[#This Row],[Filmmaker_ID]],Email_Data!$A:$A,Email_Data!$G:$G,"Not Found")</f>
        <v>15</v>
      </c>
    </row>
    <row r="2459" spans="1:14" x14ac:dyDescent="0.3">
      <c r="A2459" t="s">
        <v>4737</v>
      </c>
      <c r="B2459" t="s">
        <v>1002</v>
      </c>
      <c r="C2459" t="s">
        <v>6281</v>
      </c>
      <c r="D2459" t="s">
        <v>6301</v>
      </c>
      <c r="E2459" t="str">
        <f t="shared" si="190"/>
        <v>Germany</v>
      </c>
      <c r="F2459" s="1">
        <f t="shared" si="191"/>
        <v>70</v>
      </c>
      <c r="G2459">
        <v>0.4</v>
      </c>
      <c r="H2459" s="1">
        <f t="shared" si="192"/>
        <v>42</v>
      </c>
      <c r="I2459" s="3">
        <v>45885</v>
      </c>
      <c r="J2459" s="3" t="str">
        <f t="shared" si="193"/>
        <v>Sat</v>
      </c>
      <c r="K2459" s="2">
        <v>0.66666666666666663</v>
      </c>
      <c r="L2459">
        <f t="shared" si="194"/>
        <v>16</v>
      </c>
      <c r="M2459" t="str">
        <f>_xlfn.XLOOKUP(B2459,Email_Data!A:A,Email_Data!C:C,"Organic",0)</f>
        <v>Organic</v>
      </c>
      <c r="N2459" t="str">
        <f>_xlfn.XLOOKUP(Table1[[#This Row],[Filmmaker_ID]],Email_Data!$A:$A,Email_Data!$G:$G,"Not Found")</f>
        <v>Not Found</v>
      </c>
    </row>
    <row r="2460" spans="1:14" x14ac:dyDescent="0.3">
      <c r="A2460" t="s">
        <v>4738</v>
      </c>
      <c r="B2460" t="s">
        <v>1733</v>
      </c>
      <c r="C2460" t="s">
        <v>6292</v>
      </c>
      <c r="D2460" t="s">
        <v>6303</v>
      </c>
      <c r="E2460" t="str">
        <f t="shared" si="190"/>
        <v>Canada</v>
      </c>
      <c r="F2460" s="1">
        <f t="shared" si="191"/>
        <v>80</v>
      </c>
      <c r="G2460">
        <v>0.2</v>
      </c>
      <c r="H2460" s="1">
        <f t="shared" si="192"/>
        <v>64</v>
      </c>
      <c r="I2460" s="3">
        <v>45893</v>
      </c>
      <c r="J2460" s="3" t="str">
        <f t="shared" si="193"/>
        <v>Sun</v>
      </c>
      <c r="K2460" s="2">
        <v>0.44027777777777777</v>
      </c>
      <c r="L2460">
        <f t="shared" si="194"/>
        <v>10</v>
      </c>
      <c r="M2460" t="str">
        <f>_xlfn.XLOOKUP(B2460,Email_Data!A:A,Email_Data!C:C,"Organic",0)</f>
        <v>Organic</v>
      </c>
      <c r="N2460" t="str">
        <f>_xlfn.XLOOKUP(Table1[[#This Row],[Filmmaker_ID]],Email_Data!$A:$A,Email_Data!$G:$G,"Not Found")</f>
        <v>Not Found</v>
      </c>
    </row>
    <row r="2461" spans="1:14" x14ac:dyDescent="0.3">
      <c r="A2461" t="s">
        <v>4739</v>
      </c>
      <c r="B2461" t="s">
        <v>1734</v>
      </c>
      <c r="C2461" t="s">
        <v>6286</v>
      </c>
      <c r="D2461" t="s">
        <v>6317</v>
      </c>
      <c r="E2461" t="str">
        <f t="shared" si="190"/>
        <v>Others</v>
      </c>
      <c r="F2461" s="1">
        <f t="shared" si="191"/>
        <v>50</v>
      </c>
      <c r="G2461">
        <v>0.1</v>
      </c>
      <c r="H2461" s="1">
        <f t="shared" si="192"/>
        <v>45</v>
      </c>
      <c r="I2461" s="3">
        <v>45894</v>
      </c>
      <c r="J2461" s="3" t="str">
        <f t="shared" si="193"/>
        <v>Mon</v>
      </c>
      <c r="K2461" s="2">
        <v>0.60138888888888886</v>
      </c>
      <c r="L2461">
        <f t="shared" si="194"/>
        <v>14</v>
      </c>
      <c r="M2461">
        <f>_xlfn.XLOOKUP(B2461,Email_Data!A:A,Email_Data!C:C,"Organic",0)</f>
        <v>0</v>
      </c>
      <c r="N2461">
        <f>_xlfn.XLOOKUP(Table1[[#This Row],[Filmmaker_ID]],Email_Data!$A:$A,Email_Data!$G:$G,"Not Found")</f>
        <v>15</v>
      </c>
    </row>
    <row r="2462" spans="1:14" x14ac:dyDescent="0.3">
      <c r="A2462" t="s">
        <v>4740</v>
      </c>
      <c r="B2462" t="s">
        <v>75</v>
      </c>
      <c r="C2462" t="s">
        <v>6282</v>
      </c>
      <c r="D2462" t="s">
        <v>6299</v>
      </c>
      <c r="E2462" t="str">
        <f t="shared" si="190"/>
        <v>United Kingdom</v>
      </c>
      <c r="F2462" s="1">
        <f t="shared" si="191"/>
        <v>70</v>
      </c>
      <c r="G2462">
        <v>0</v>
      </c>
      <c r="H2462" s="1">
        <f t="shared" si="192"/>
        <v>70</v>
      </c>
      <c r="I2462" s="3">
        <v>45896</v>
      </c>
      <c r="J2462" s="3" t="str">
        <f t="shared" si="193"/>
        <v>Wed</v>
      </c>
      <c r="K2462" s="2">
        <v>0.43263888888888891</v>
      </c>
      <c r="L2462">
        <f t="shared" si="194"/>
        <v>10</v>
      </c>
      <c r="M2462">
        <f>_xlfn.XLOOKUP(B2462,Email_Data!A:A,Email_Data!C:C,"Organic",0)</f>
        <v>0</v>
      </c>
      <c r="N2462">
        <f>_xlfn.XLOOKUP(Table1[[#This Row],[Filmmaker_ID]],Email_Data!$A:$A,Email_Data!$G:$G,"Not Found")</f>
        <v>19</v>
      </c>
    </row>
    <row r="2463" spans="1:14" x14ac:dyDescent="0.3">
      <c r="A2463" t="s">
        <v>4741</v>
      </c>
      <c r="B2463" t="s">
        <v>1597</v>
      </c>
      <c r="C2463" t="s">
        <v>6289</v>
      </c>
      <c r="D2463" t="s">
        <v>6311</v>
      </c>
      <c r="E2463" t="str">
        <f t="shared" si="190"/>
        <v>Mexico</v>
      </c>
      <c r="F2463" s="1">
        <f t="shared" si="191"/>
        <v>50</v>
      </c>
      <c r="G2463">
        <v>0.3</v>
      </c>
      <c r="H2463" s="1">
        <f t="shared" si="192"/>
        <v>35</v>
      </c>
      <c r="I2463" s="3">
        <v>45844</v>
      </c>
      <c r="J2463" s="3" t="str">
        <f t="shared" si="193"/>
        <v>Sun</v>
      </c>
      <c r="K2463" s="2">
        <v>0.66874999999999996</v>
      </c>
      <c r="L2463">
        <f t="shared" si="194"/>
        <v>16</v>
      </c>
      <c r="M2463">
        <f>_xlfn.XLOOKUP(B2463,Email_Data!A:A,Email_Data!C:C,"Organic",0)</f>
        <v>0</v>
      </c>
      <c r="N2463">
        <f>_xlfn.XLOOKUP(Table1[[#This Row],[Filmmaker_ID]],Email_Data!$A:$A,Email_Data!$G:$G,"Not Found")</f>
        <v>19</v>
      </c>
    </row>
    <row r="2464" spans="1:14" x14ac:dyDescent="0.3">
      <c r="A2464" t="s">
        <v>4742</v>
      </c>
      <c r="B2464" t="s">
        <v>800</v>
      </c>
      <c r="C2464" t="s">
        <v>6289</v>
      </c>
      <c r="D2464" t="s">
        <v>6313</v>
      </c>
      <c r="E2464" t="str">
        <f t="shared" si="190"/>
        <v>South Korea</v>
      </c>
      <c r="F2464" s="1">
        <f t="shared" si="191"/>
        <v>50</v>
      </c>
      <c r="G2464">
        <v>0.3</v>
      </c>
      <c r="H2464" s="1">
        <f t="shared" si="192"/>
        <v>35</v>
      </c>
      <c r="I2464" s="3">
        <v>45877</v>
      </c>
      <c r="J2464" s="3" t="str">
        <f t="shared" si="193"/>
        <v>Fri</v>
      </c>
      <c r="K2464" s="2">
        <v>0.58819444444444446</v>
      </c>
      <c r="L2464">
        <f t="shared" si="194"/>
        <v>14</v>
      </c>
      <c r="M2464">
        <f>_xlfn.XLOOKUP(B2464,Email_Data!A:A,Email_Data!C:C,"Organic",0)</f>
        <v>1</v>
      </c>
      <c r="N2464">
        <f>_xlfn.XLOOKUP(Table1[[#This Row],[Filmmaker_ID]],Email_Data!$A:$A,Email_Data!$G:$G,"Not Found")</f>
        <v>9</v>
      </c>
    </row>
    <row r="2465" spans="1:14" x14ac:dyDescent="0.3">
      <c r="A2465" t="s">
        <v>4743</v>
      </c>
      <c r="B2465" t="s">
        <v>1735</v>
      </c>
      <c r="C2465" t="s">
        <v>6286</v>
      </c>
      <c r="D2465" t="s">
        <v>6315</v>
      </c>
      <c r="E2465" t="str">
        <f t="shared" si="190"/>
        <v>Nigeria</v>
      </c>
      <c r="F2465" s="1">
        <f t="shared" si="191"/>
        <v>50</v>
      </c>
      <c r="G2465">
        <v>0</v>
      </c>
      <c r="H2465" s="1">
        <f t="shared" si="192"/>
        <v>50</v>
      </c>
      <c r="I2465" s="3">
        <v>45892</v>
      </c>
      <c r="J2465" s="3" t="str">
        <f t="shared" si="193"/>
        <v>Sat</v>
      </c>
      <c r="K2465" s="2">
        <v>0.42986111111111114</v>
      </c>
      <c r="L2465">
        <f t="shared" si="194"/>
        <v>10</v>
      </c>
      <c r="M2465">
        <f>_xlfn.XLOOKUP(B2465,Email_Data!A:A,Email_Data!C:C,"Organic",0)</f>
        <v>1</v>
      </c>
      <c r="N2465">
        <f>_xlfn.XLOOKUP(Table1[[#This Row],[Filmmaker_ID]],Email_Data!$A:$A,Email_Data!$G:$G,"Not Found")</f>
        <v>11</v>
      </c>
    </row>
    <row r="2466" spans="1:14" x14ac:dyDescent="0.3">
      <c r="A2466" t="s">
        <v>4744</v>
      </c>
      <c r="B2466" t="s">
        <v>1436</v>
      </c>
      <c r="C2466" t="s">
        <v>6286</v>
      </c>
      <c r="D2466" t="s">
        <v>6295</v>
      </c>
      <c r="E2466" t="str">
        <f t="shared" si="190"/>
        <v>United States</v>
      </c>
      <c r="F2466" s="1">
        <f t="shared" si="191"/>
        <v>50</v>
      </c>
      <c r="G2466">
        <v>0.4</v>
      </c>
      <c r="H2466" s="1">
        <f t="shared" si="192"/>
        <v>30</v>
      </c>
      <c r="I2466" s="3">
        <v>45874</v>
      </c>
      <c r="J2466" s="3" t="str">
        <f t="shared" si="193"/>
        <v>Tue</v>
      </c>
      <c r="K2466" s="2">
        <v>0.59444444444444444</v>
      </c>
      <c r="L2466">
        <f t="shared" si="194"/>
        <v>14</v>
      </c>
      <c r="M2466" t="str">
        <f>_xlfn.XLOOKUP(B2466,Email_Data!A:A,Email_Data!C:C,"Organic",0)</f>
        <v>Organic</v>
      </c>
      <c r="N2466" t="str">
        <f>_xlfn.XLOOKUP(Table1[[#This Row],[Filmmaker_ID]],Email_Data!$A:$A,Email_Data!$G:$G,"Not Found")</f>
        <v>Not Found</v>
      </c>
    </row>
    <row r="2467" spans="1:14" x14ac:dyDescent="0.3">
      <c r="A2467" t="s">
        <v>4745</v>
      </c>
      <c r="B2467" t="s">
        <v>800</v>
      </c>
      <c r="C2467" t="s">
        <v>6291</v>
      </c>
      <c r="D2467" t="s">
        <v>6317</v>
      </c>
      <c r="E2467" t="str">
        <f t="shared" si="190"/>
        <v>Others</v>
      </c>
      <c r="F2467" s="1">
        <f t="shared" si="191"/>
        <v>50</v>
      </c>
      <c r="G2467">
        <v>0.2</v>
      </c>
      <c r="H2467" s="1">
        <f t="shared" si="192"/>
        <v>40</v>
      </c>
      <c r="I2467" s="3">
        <v>45854</v>
      </c>
      <c r="J2467" s="3" t="str">
        <f t="shared" si="193"/>
        <v>Wed</v>
      </c>
      <c r="K2467" s="2">
        <v>0.54097222222222219</v>
      </c>
      <c r="L2467">
        <f t="shared" si="194"/>
        <v>12</v>
      </c>
      <c r="M2467">
        <f>_xlfn.XLOOKUP(B2467,Email_Data!A:A,Email_Data!C:C,"Organic",0)</f>
        <v>1</v>
      </c>
      <c r="N2467">
        <f>_xlfn.XLOOKUP(Table1[[#This Row],[Filmmaker_ID]],Email_Data!$A:$A,Email_Data!$G:$G,"Not Found")</f>
        <v>9</v>
      </c>
    </row>
    <row r="2468" spans="1:14" x14ac:dyDescent="0.3">
      <c r="A2468" t="s">
        <v>4746</v>
      </c>
      <c r="B2468" t="s">
        <v>1143</v>
      </c>
      <c r="C2468" t="s">
        <v>6291</v>
      </c>
      <c r="D2468" t="s">
        <v>6299</v>
      </c>
      <c r="E2468" t="str">
        <f t="shared" si="190"/>
        <v>United Kingdom</v>
      </c>
      <c r="F2468" s="1">
        <f t="shared" si="191"/>
        <v>50</v>
      </c>
      <c r="G2468">
        <v>0.3</v>
      </c>
      <c r="H2468" s="1">
        <f t="shared" si="192"/>
        <v>35</v>
      </c>
      <c r="I2468" s="3">
        <v>45839</v>
      </c>
      <c r="J2468" s="3" t="str">
        <f t="shared" si="193"/>
        <v>Tue</v>
      </c>
      <c r="K2468" s="2">
        <v>0.67083333333333328</v>
      </c>
      <c r="L2468">
        <f t="shared" si="194"/>
        <v>16</v>
      </c>
      <c r="M2468" t="str">
        <f>_xlfn.XLOOKUP(B2468,Email_Data!A:A,Email_Data!C:C,"Organic",0)</f>
        <v>Organic</v>
      </c>
      <c r="N2468" t="str">
        <f>_xlfn.XLOOKUP(Table1[[#This Row],[Filmmaker_ID]],Email_Data!$A:$A,Email_Data!$G:$G,"Not Found")</f>
        <v>Not Found</v>
      </c>
    </row>
    <row r="2469" spans="1:14" x14ac:dyDescent="0.3">
      <c r="A2469" t="s">
        <v>4747</v>
      </c>
      <c r="B2469" t="s">
        <v>1525</v>
      </c>
      <c r="C2469" t="s">
        <v>6289</v>
      </c>
      <c r="D2469" t="s">
        <v>6299</v>
      </c>
      <c r="E2469" t="str">
        <f t="shared" si="190"/>
        <v>United Kingdom</v>
      </c>
      <c r="F2469" s="1">
        <f t="shared" si="191"/>
        <v>50</v>
      </c>
      <c r="G2469">
        <v>0.3</v>
      </c>
      <c r="H2469" s="1">
        <f t="shared" si="192"/>
        <v>35</v>
      </c>
      <c r="I2469" s="3">
        <v>45844</v>
      </c>
      <c r="J2469" s="3" t="str">
        <f t="shared" si="193"/>
        <v>Sun</v>
      </c>
      <c r="K2469" s="2">
        <v>0.56527777777777777</v>
      </c>
      <c r="L2469">
        <f t="shared" si="194"/>
        <v>13</v>
      </c>
      <c r="M2469">
        <f>_xlfn.XLOOKUP(B2469,Email_Data!A:A,Email_Data!C:C,"Organic",0)</f>
        <v>0</v>
      </c>
      <c r="N2469">
        <f>_xlfn.XLOOKUP(Table1[[#This Row],[Filmmaker_ID]],Email_Data!$A:$A,Email_Data!$G:$G,"Not Found")</f>
        <v>9</v>
      </c>
    </row>
    <row r="2470" spans="1:14" x14ac:dyDescent="0.3">
      <c r="A2470" t="s">
        <v>4748</v>
      </c>
      <c r="B2470" t="s">
        <v>1736</v>
      </c>
      <c r="C2470" t="s">
        <v>6282</v>
      </c>
      <c r="D2470" t="s">
        <v>6301</v>
      </c>
      <c r="E2470" t="str">
        <f t="shared" si="190"/>
        <v>Germany</v>
      </c>
      <c r="F2470" s="1">
        <f t="shared" si="191"/>
        <v>70</v>
      </c>
      <c r="G2470">
        <v>0</v>
      </c>
      <c r="H2470" s="1">
        <f t="shared" si="192"/>
        <v>70</v>
      </c>
      <c r="I2470" s="3">
        <v>45882</v>
      </c>
      <c r="J2470" s="3" t="str">
        <f t="shared" si="193"/>
        <v>Wed</v>
      </c>
      <c r="K2470" s="2">
        <v>0.38680555555555557</v>
      </c>
      <c r="L2470">
        <f t="shared" si="194"/>
        <v>9</v>
      </c>
      <c r="M2470">
        <f>_xlfn.XLOOKUP(B2470,Email_Data!A:A,Email_Data!C:C,"Organic",0)</f>
        <v>0</v>
      </c>
      <c r="N2470">
        <f>_xlfn.XLOOKUP(Table1[[#This Row],[Filmmaker_ID]],Email_Data!$A:$A,Email_Data!$G:$G,"Not Found")</f>
        <v>7</v>
      </c>
    </row>
    <row r="2471" spans="1:14" x14ac:dyDescent="0.3">
      <c r="A2471" t="s">
        <v>4749</v>
      </c>
      <c r="B2471" t="s">
        <v>1095</v>
      </c>
      <c r="C2471" t="s">
        <v>6281</v>
      </c>
      <c r="D2471" t="s">
        <v>6313</v>
      </c>
      <c r="E2471" t="str">
        <f t="shared" si="190"/>
        <v>South Korea</v>
      </c>
      <c r="F2471" s="1">
        <f t="shared" si="191"/>
        <v>70</v>
      </c>
      <c r="G2471">
        <v>0</v>
      </c>
      <c r="H2471" s="1">
        <f t="shared" si="192"/>
        <v>70</v>
      </c>
      <c r="I2471" s="3">
        <v>45877</v>
      </c>
      <c r="J2471" s="3" t="str">
        <f t="shared" si="193"/>
        <v>Fri</v>
      </c>
      <c r="K2471" s="2">
        <v>0.70763888888888893</v>
      </c>
      <c r="L2471">
        <f t="shared" si="194"/>
        <v>16</v>
      </c>
      <c r="M2471" t="str">
        <f>_xlfn.XLOOKUP(B2471,Email_Data!A:A,Email_Data!C:C,"Organic",0)</f>
        <v>Organic</v>
      </c>
      <c r="N2471" t="str">
        <f>_xlfn.XLOOKUP(Table1[[#This Row],[Filmmaker_ID]],Email_Data!$A:$A,Email_Data!$G:$G,"Not Found")</f>
        <v>Not Found</v>
      </c>
    </row>
    <row r="2472" spans="1:14" x14ac:dyDescent="0.3">
      <c r="A2472" t="s">
        <v>4750</v>
      </c>
      <c r="B2472" t="s">
        <v>722</v>
      </c>
      <c r="C2472" t="s">
        <v>6291</v>
      </c>
      <c r="D2472" t="s">
        <v>6309</v>
      </c>
      <c r="E2472" t="str">
        <f t="shared" si="190"/>
        <v>France</v>
      </c>
      <c r="F2472" s="1">
        <f t="shared" si="191"/>
        <v>50</v>
      </c>
      <c r="G2472">
        <v>0.4</v>
      </c>
      <c r="H2472" s="1">
        <f t="shared" si="192"/>
        <v>30</v>
      </c>
      <c r="I2472" s="3">
        <v>45853</v>
      </c>
      <c r="J2472" s="3" t="str">
        <f t="shared" si="193"/>
        <v>Tue</v>
      </c>
      <c r="K2472" s="2">
        <v>0.70486111111111116</v>
      </c>
      <c r="L2472">
        <f t="shared" si="194"/>
        <v>16</v>
      </c>
      <c r="M2472" t="str">
        <f>_xlfn.XLOOKUP(B2472,Email_Data!A:A,Email_Data!C:C,"Organic",0)</f>
        <v>Organic</v>
      </c>
      <c r="N2472" t="str">
        <f>_xlfn.XLOOKUP(Table1[[#This Row],[Filmmaker_ID]],Email_Data!$A:$A,Email_Data!$G:$G,"Not Found")</f>
        <v>Not Found</v>
      </c>
    </row>
    <row r="2473" spans="1:14" x14ac:dyDescent="0.3">
      <c r="A2473" t="s">
        <v>4751</v>
      </c>
      <c r="B2473" t="s">
        <v>231</v>
      </c>
      <c r="C2473" t="s">
        <v>6285</v>
      </c>
      <c r="D2473" t="s">
        <v>6299</v>
      </c>
      <c r="E2473" t="str">
        <f t="shared" si="190"/>
        <v>United Kingdom</v>
      </c>
      <c r="F2473" s="1">
        <f t="shared" si="191"/>
        <v>50</v>
      </c>
      <c r="G2473">
        <v>0.2</v>
      </c>
      <c r="H2473" s="1">
        <f t="shared" si="192"/>
        <v>40</v>
      </c>
      <c r="I2473" s="3">
        <v>45847</v>
      </c>
      <c r="J2473" s="3" t="str">
        <f t="shared" si="193"/>
        <v>Wed</v>
      </c>
      <c r="K2473" s="2">
        <v>0.38680555555555557</v>
      </c>
      <c r="L2473">
        <f t="shared" si="194"/>
        <v>9</v>
      </c>
      <c r="M2473" t="str">
        <f>_xlfn.XLOOKUP(B2473,Email_Data!A:A,Email_Data!C:C,"Organic",0)</f>
        <v>Organic</v>
      </c>
      <c r="N2473" t="str">
        <f>_xlfn.XLOOKUP(Table1[[#This Row],[Filmmaker_ID]],Email_Data!$A:$A,Email_Data!$G:$G,"Not Found")</f>
        <v>Not Found</v>
      </c>
    </row>
    <row r="2474" spans="1:14" x14ac:dyDescent="0.3">
      <c r="A2474" t="s">
        <v>4752</v>
      </c>
      <c r="B2474" t="s">
        <v>1737</v>
      </c>
      <c r="C2474" t="s">
        <v>6284</v>
      </c>
      <c r="D2474" t="s">
        <v>6317</v>
      </c>
      <c r="E2474" t="str">
        <f t="shared" si="190"/>
        <v>Others</v>
      </c>
      <c r="F2474" s="1">
        <f t="shared" si="191"/>
        <v>50</v>
      </c>
      <c r="G2474">
        <v>0.4</v>
      </c>
      <c r="H2474" s="1">
        <f t="shared" si="192"/>
        <v>30</v>
      </c>
      <c r="I2474" s="3">
        <v>45841</v>
      </c>
      <c r="J2474" s="3" t="str">
        <f t="shared" si="193"/>
        <v>Thu</v>
      </c>
      <c r="K2474" s="2">
        <v>0.66319444444444442</v>
      </c>
      <c r="L2474">
        <f t="shared" si="194"/>
        <v>15</v>
      </c>
      <c r="M2474" t="str">
        <f>_xlfn.XLOOKUP(B2474,Email_Data!A:A,Email_Data!C:C,"Organic",0)</f>
        <v>Organic</v>
      </c>
      <c r="N2474" t="str">
        <f>_xlfn.XLOOKUP(Table1[[#This Row],[Filmmaker_ID]],Email_Data!$A:$A,Email_Data!$G:$G,"Not Found")</f>
        <v>Not Found</v>
      </c>
    </row>
    <row r="2475" spans="1:14" x14ac:dyDescent="0.3">
      <c r="A2475" t="s">
        <v>4753</v>
      </c>
      <c r="B2475" t="s">
        <v>1260</v>
      </c>
      <c r="C2475" t="s">
        <v>6288</v>
      </c>
      <c r="D2475" t="s">
        <v>6297</v>
      </c>
      <c r="E2475" t="str">
        <f t="shared" si="190"/>
        <v>India</v>
      </c>
      <c r="F2475" s="1">
        <f t="shared" si="191"/>
        <v>70</v>
      </c>
      <c r="G2475">
        <v>0.4</v>
      </c>
      <c r="H2475" s="1">
        <f t="shared" si="192"/>
        <v>42</v>
      </c>
      <c r="I2475" s="3">
        <v>45868</v>
      </c>
      <c r="J2475" s="3" t="str">
        <f t="shared" si="193"/>
        <v>Wed</v>
      </c>
      <c r="K2475" s="2">
        <v>0.54374999999999996</v>
      </c>
      <c r="L2475">
        <f t="shared" si="194"/>
        <v>13</v>
      </c>
      <c r="M2475">
        <f>_xlfn.XLOOKUP(B2475,Email_Data!A:A,Email_Data!C:C,"Organic",0)</f>
        <v>0</v>
      </c>
      <c r="N2475">
        <f>_xlfn.XLOOKUP(Table1[[#This Row],[Filmmaker_ID]],Email_Data!$A:$A,Email_Data!$G:$G,"Not Found")</f>
        <v>18</v>
      </c>
    </row>
    <row r="2476" spans="1:14" x14ac:dyDescent="0.3">
      <c r="A2476" t="s">
        <v>4754</v>
      </c>
      <c r="B2476" t="s">
        <v>1738</v>
      </c>
      <c r="C2476" t="s">
        <v>6285</v>
      </c>
      <c r="D2476" t="s">
        <v>6297</v>
      </c>
      <c r="E2476" t="str">
        <f t="shared" si="190"/>
        <v>India</v>
      </c>
      <c r="F2476" s="1">
        <f t="shared" si="191"/>
        <v>50</v>
      </c>
      <c r="G2476">
        <v>0.4</v>
      </c>
      <c r="H2476" s="1">
        <f t="shared" si="192"/>
        <v>30</v>
      </c>
      <c r="I2476" s="3">
        <v>45862</v>
      </c>
      <c r="J2476" s="3" t="str">
        <f t="shared" si="193"/>
        <v>Thu</v>
      </c>
      <c r="K2476" s="2">
        <v>0.60833333333333328</v>
      </c>
      <c r="L2476">
        <f t="shared" si="194"/>
        <v>14</v>
      </c>
      <c r="M2476" t="str">
        <f>_xlfn.XLOOKUP(B2476,Email_Data!A:A,Email_Data!C:C,"Organic",0)</f>
        <v>Organic</v>
      </c>
      <c r="N2476" t="str">
        <f>_xlfn.XLOOKUP(Table1[[#This Row],[Filmmaker_ID]],Email_Data!$A:$A,Email_Data!$G:$G,"Not Found")</f>
        <v>Not Found</v>
      </c>
    </row>
    <row r="2477" spans="1:14" x14ac:dyDescent="0.3">
      <c r="A2477" t="s">
        <v>4755</v>
      </c>
      <c r="B2477" t="s">
        <v>1739</v>
      </c>
      <c r="C2477" t="s">
        <v>6288</v>
      </c>
      <c r="D2477" t="s">
        <v>6297</v>
      </c>
      <c r="E2477" t="str">
        <f t="shared" si="190"/>
        <v>India</v>
      </c>
      <c r="F2477" s="1">
        <f t="shared" si="191"/>
        <v>70</v>
      </c>
      <c r="G2477">
        <v>0.3</v>
      </c>
      <c r="H2477" s="1">
        <f t="shared" si="192"/>
        <v>49</v>
      </c>
      <c r="I2477" s="3">
        <v>45858</v>
      </c>
      <c r="J2477" s="3" t="str">
        <f t="shared" si="193"/>
        <v>Sun</v>
      </c>
      <c r="K2477" s="2">
        <v>0.38333333333333336</v>
      </c>
      <c r="L2477">
        <f t="shared" si="194"/>
        <v>9</v>
      </c>
      <c r="M2477">
        <f>_xlfn.XLOOKUP(B2477,Email_Data!A:A,Email_Data!C:C,"Organic",0)</f>
        <v>0</v>
      </c>
      <c r="N2477">
        <f>_xlfn.XLOOKUP(Table1[[#This Row],[Filmmaker_ID]],Email_Data!$A:$A,Email_Data!$G:$G,"Not Found")</f>
        <v>7</v>
      </c>
    </row>
    <row r="2478" spans="1:14" x14ac:dyDescent="0.3">
      <c r="A2478" t="s">
        <v>4756</v>
      </c>
      <c r="B2478" t="s">
        <v>1740</v>
      </c>
      <c r="C2478" t="s">
        <v>6291</v>
      </c>
      <c r="D2478" t="s">
        <v>6317</v>
      </c>
      <c r="E2478" t="str">
        <f t="shared" si="190"/>
        <v>Others</v>
      </c>
      <c r="F2478" s="1">
        <f t="shared" si="191"/>
        <v>50</v>
      </c>
      <c r="G2478">
        <v>0</v>
      </c>
      <c r="H2478" s="1">
        <f t="shared" si="192"/>
        <v>50</v>
      </c>
      <c r="I2478" s="3">
        <v>45853</v>
      </c>
      <c r="J2478" s="3" t="str">
        <f t="shared" si="193"/>
        <v>Tue</v>
      </c>
      <c r="K2478" s="2">
        <v>0.56180555555555556</v>
      </c>
      <c r="L2478">
        <f t="shared" si="194"/>
        <v>13</v>
      </c>
      <c r="M2478" t="str">
        <f>_xlfn.XLOOKUP(B2478,Email_Data!A:A,Email_Data!C:C,"Organic",0)</f>
        <v>Organic</v>
      </c>
      <c r="N2478" t="str">
        <f>_xlfn.XLOOKUP(Table1[[#This Row],[Filmmaker_ID]],Email_Data!$A:$A,Email_Data!$G:$G,"Not Found")</f>
        <v>Not Found</v>
      </c>
    </row>
    <row r="2479" spans="1:14" x14ac:dyDescent="0.3">
      <c r="A2479" t="s">
        <v>4757</v>
      </c>
      <c r="B2479" t="s">
        <v>1741</v>
      </c>
      <c r="C2479" t="s">
        <v>6282</v>
      </c>
      <c r="D2479" t="s">
        <v>6299</v>
      </c>
      <c r="E2479" t="str">
        <f t="shared" si="190"/>
        <v>United Kingdom</v>
      </c>
      <c r="F2479" s="1">
        <f t="shared" si="191"/>
        <v>70</v>
      </c>
      <c r="G2479">
        <v>0.3</v>
      </c>
      <c r="H2479" s="1">
        <f t="shared" si="192"/>
        <v>49</v>
      </c>
      <c r="I2479" s="3">
        <v>45858</v>
      </c>
      <c r="J2479" s="3" t="str">
        <f t="shared" si="193"/>
        <v>Sun</v>
      </c>
      <c r="K2479" s="2">
        <v>0.70972222222222225</v>
      </c>
      <c r="L2479">
        <f t="shared" si="194"/>
        <v>17</v>
      </c>
      <c r="M2479">
        <f>_xlfn.XLOOKUP(B2479,Email_Data!A:A,Email_Data!C:C,"Organic",0)</f>
        <v>0</v>
      </c>
      <c r="N2479">
        <f>_xlfn.XLOOKUP(Table1[[#This Row],[Filmmaker_ID]],Email_Data!$A:$A,Email_Data!$G:$G,"Not Found")</f>
        <v>13</v>
      </c>
    </row>
    <row r="2480" spans="1:14" x14ac:dyDescent="0.3">
      <c r="A2480" t="s">
        <v>4758</v>
      </c>
      <c r="B2480" t="s">
        <v>1212</v>
      </c>
      <c r="C2480" t="s">
        <v>6284</v>
      </c>
      <c r="D2480" t="s">
        <v>6297</v>
      </c>
      <c r="E2480" t="str">
        <f t="shared" si="190"/>
        <v>India</v>
      </c>
      <c r="F2480" s="1">
        <f t="shared" si="191"/>
        <v>50</v>
      </c>
      <c r="G2480">
        <v>0.3</v>
      </c>
      <c r="H2480" s="1">
        <f t="shared" si="192"/>
        <v>35</v>
      </c>
      <c r="I2480" s="3">
        <v>45882</v>
      </c>
      <c r="J2480" s="3" t="str">
        <f t="shared" si="193"/>
        <v>Wed</v>
      </c>
      <c r="K2480" s="2">
        <v>0.49722222222222223</v>
      </c>
      <c r="L2480">
        <f t="shared" si="194"/>
        <v>11</v>
      </c>
      <c r="M2480">
        <f>_xlfn.XLOOKUP(B2480,Email_Data!A:A,Email_Data!C:C,"Organic",0)</f>
        <v>0</v>
      </c>
      <c r="N2480">
        <f>_xlfn.XLOOKUP(Table1[[#This Row],[Filmmaker_ID]],Email_Data!$A:$A,Email_Data!$G:$G,"Not Found")</f>
        <v>16</v>
      </c>
    </row>
    <row r="2481" spans="1:14" x14ac:dyDescent="0.3">
      <c r="A2481" t="s">
        <v>4759</v>
      </c>
      <c r="B2481" t="s">
        <v>1244</v>
      </c>
      <c r="C2481" t="s">
        <v>6290</v>
      </c>
      <c r="D2481" t="s">
        <v>6317</v>
      </c>
      <c r="E2481" t="str">
        <f t="shared" si="190"/>
        <v>Others</v>
      </c>
      <c r="F2481" s="1">
        <f t="shared" si="191"/>
        <v>50</v>
      </c>
      <c r="G2481">
        <v>0.3</v>
      </c>
      <c r="H2481" s="1">
        <f t="shared" si="192"/>
        <v>35</v>
      </c>
      <c r="I2481" s="3">
        <v>45877</v>
      </c>
      <c r="J2481" s="3" t="str">
        <f t="shared" si="193"/>
        <v>Fri</v>
      </c>
      <c r="K2481" s="2">
        <v>0.70625000000000004</v>
      </c>
      <c r="L2481">
        <f t="shared" si="194"/>
        <v>16</v>
      </c>
      <c r="M2481">
        <f>_xlfn.XLOOKUP(B2481,Email_Data!A:A,Email_Data!C:C,"Organic",0)</f>
        <v>0</v>
      </c>
      <c r="N2481">
        <f>_xlfn.XLOOKUP(Table1[[#This Row],[Filmmaker_ID]],Email_Data!$A:$A,Email_Data!$G:$G,"Not Found")</f>
        <v>12</v>
      </c>
    </row>
    <row r="2482" spans="1:14" x14ac:dyDescent="0.3">
      <c r="A2482" t="s">
        <v>4760</v>
      </c>
      <c r="B2482" t="s">
        <v>1489</v>
      </c>
      <c r="C2482" t="s">
        <v>6285</v>
      </c>
      <c r="D2482" t="s">
        <v>6303</v>
      </c>
      <c r="E2482" t="str">
        <f t="shared" si="190"/>
        <v>Canada</v>
      </c>
      <c r="F2482" s="1">
        <f t="shared" si="191"/>
        <v>50</v>
      </c>
      <c r="G2482">
        <v>0.2</v>
      </c>
      <c r="H2482" s="1">
        <f t="shared" si="192"/>
        <v>40</v>
      </c>
      <c r="I2482" s="3">
        <v>45872</v>
      </c>
      <c r="J2482" s="3" t="str">
        <f t="shared" si="193"/>
        <v>Sun</v>
      </c>
      <c r="K2482" s="2">
        <v>0.69930555555555551</v>
      </c>
      <c r="L2482">
        <f t="shared" si="194"/>
        <v>16</v>
      </c>
      <c r="M2482">
        <f>_xlfn.XLOOKUP(B2482,Email_Data!A:A,Email_Data!C:C,"Organic",0)</f>
        <v>0</v>
      </c>
      <c r="N2482">
        <f>_xlfn.XLOOKUP(Table1[[#This Row],[Filmmaker_ID]],Email_Data!$A:$A,Email_Data!$G:$G,"Not Found")</f>
        <v>16</v>
      </c>
    </row>
    <row r="2483" spans="1:14" x14ac:dyDescent="0.3">
      <c r="A2483" t="s">
        <v>4761</v>
      </c>
      <c r="B2483" t="s">
        <v>674</v>
      </c>
      <c r="C2483" t="s">
        <v>6281</v>
      </c>
      <c r="D2483" t="s">
        <v>6295</v>
      </c>
      <c r="E2483" t="str">
        <f t="shared" si="190"/>
        <v>United States</v>
      </c>
      <c r="F2483" s="1">
        <f t="shared" si="191"/>
        <v>70</v>
      </c>
      <c r="G2483">
        <v>0</v>
      </c>
      <c r="H2483" s="1">
        <f t="shared" si="192"/>
        <v>70</v>
      </c>
      <c r="I2483" s="3">
        <v>45843</v>
      </c>
      <c r="J2483" s="3" t="str">
        <f t="shared" si="193"/>
        <v>Sat</v>
      </c>
      <c r="K2483" s="2">
        <v>0.49583333333333335</v>
      </c>
      <c r="L2483">
        <f t="shared" si="194"/>
        <v>11</v>
      </c>
      <c r="M2483">
        <f>_xlfn.XLOOKUP(B2483,Email_Data!A:A,Email_Data!C:C,"Organic",0)</f>
        <v>0</v>
      </c>
      <c r="N2483">
        <f>_xlfn.XLOOKUP(Table1[[#This Row],[Filmmaker_ID]],Email_Data!$A:$A,Email_Data!$G:$G,"Not Found")</f>
        <v>16</v>
      </c>
    </row>
    <row r="2484" spans="1:14" x14ac:dyDescent="0.3">
      <c r="A2484" t="s">
        <v>4762</v>
      </c>
      <c r="B2484" t="s">
        <v>1224</v>
      </c>
      <c r="C2484" t="s">
        <v>6282</v>
      </c>
      <c r="D2484" t="s">
        <v>6295</v>
      </c>
      <c r="E2484" t="str">
        <f t="shared" si="190"/>
        <v>United States</v>
      </c>
      <c r="F2484" s="1">
        <f t="shared" si="191"/>
        <v>70</v>
      </c>
      <c r="G2484">
        <v>0</v>
      </c>
      <c r="H2484" s="1">
        <f t="shared" si="192"/>
        <v>70</v>
      </c>
      <c r="I2484" s="3">
        <v>45847</v>
      </c>
      <c r="J2484" s="3" t="str">
        <f t="shared" si="193"/>
        <v>Wed</v>
      </c>
      <c r="K2484" s="2">
        <v>0.63263888888888886</v>
      </c>
      <c r="L2484">
        <f t="shared" si="194"/>
        <v>15</v>
      </c>
      <c r="M2484">
        <f>_xlfn.XLOOKUP(B2484,Email_Data!A:A,Email_Data!C:C,"Organic",0)</f>
        <v>0</v>
      </c>
      <c r="N2484">
        <f>_xlfn.XLOOKUP(Table1[[#This Row],[Filmmaker_ID]],Email_Data!$A:$A,Email_Data!$G:$G,"Not Found")</f>
        <v>10</v>
      </c>
    </row>
    <row r="2485" spans="1:14" x14ac:dyDescent="0.3">
      <c r="A2485" t="s">
        <v>4763</v>
      </c>
      <c r="B2485" t="s">
        <v>18</v>
      </c>
      <c r="C2485" t="s">
        <v>6292</v>
      </c>
      <c r="D2485" t="s">
        <v>6295</v>
      </c>
      <c r="E2485" t="str">
        <f t="shared" si="190"/>
        <v>United States</v>
      </c>
      <c r="F2485" s="1">
        <f t="shared" si="191"/>
        <v>80</v>
      </c>
      <c r="G2485">
        <v>0</v>
      </c>
      <c r="H2485" s="1">
        <f t="shared" si="192"/>
        <v>80</v>
      </c>
      <c r="I2485" s="3">
        <v>45874</v>
      </c>
      <c r="J2485" s="3" t="str">
        <f t="shared" si="193"/>
        <v>Tue</v>
      </c>
      <c r="K2485" s="2">
        <v>0.70625000000000004</v>
      </c>
      <c r="L2485">
        <f t="shared" si="194"/>
        <v>16</v>
      </c>
      <c r="M2485">
        <f>_xlfn.XLOOKUP(B2485,Email_Data!A:A,Email_Data!C:C,"Organic",0)</f>
        <v>0</v>
      </c>
      <c r="N2485">
        <f>_xlfn.XLOOKUP(Table1[[#This Row],[Filmmaker_ID]],Email_Data!$A:$A,Email_Data!$G:$G,"Not Found")</f>
        <v>17</v>
      </c>
    </row>
    <row r="2486" spans="1:14" x14ac:dyDescent="0.3">
      <c r="A2486" t="s">
        <v>4764</v>
      </c>
      <c r="B2486" t="s">
        <v>1742</v>
      </c>
      <c r="C2486" t="s">
        <v>6285</v>
      </c>
      <c r="D2486" t="s">
        <v>6295</v>
      </c>
      <c r="E2486" t="str">
        <f t="shared" si="190"/>
        <v>United States</v>
      </c>
      <c r="F2486" s="1">
        <f t="shared" si="191"/>
        <v>50</v>
      </c>
      <c r="G2486">
        <v>0.3</v>
      </c>
      <c r="H2486" s="1">
        <f t="shared" si="192"/>
        <v>35</v>
      </c>
      <c r="I2486" s="3">
        <v>45898</v>
      </c>
      <c r="J2486" s="3" t="str">
        <f t="shared" si="193"/>
        <v>Fri</v>
      </c>
      <c r="K2486" s="2">
        <v>0.74305555555555558</v>
      </c>
      <c r="L2486">
        <f t="shared" si="194"/>
        <v>17</v>
      </c>
      <c r="M2486" t="str">
        <f>_xlfn.XLOOKUP(B2486,Email_Data!A:A,Email_Data!C:C,"Organic",0)</f>
        <v>Organic</v>
      </c>
      <c r="N2486" t="str">
        <f>_xlfn.XLOOKUP(Table1[[#This Row],[Filmmaker_ID]],Email_Data!$A:$A,Email_Data!$G:$G,"Not Found")</f>
        <v>Not Found</v>
      </c>
    </row>
    <row r="2487" spans="1:14" x14ac:dyDescent="0.3">
      <c r="A2487" t="s">
        <v>4765</v>
      </c>
      <c r="B2487" t="s">
        <v>1743</v>
      </c>
      <c r="C2487" t="s">
        <v>6288</v>
      </c>
      <c r="D2487" t="s">
        <v>6299</v>
      </c>
      <c r="E2487" t="str">
        <f t="shared" si="190"/>
        <v>United Kingdom</v>
      </c>
      <c r="F2487" s="1">
        <f t="shared" si="191"/>
        <v>70</v>
      </c>
      <c r="G2487">
        <v>0.1</v>
      </c>
      <c r="H2487" s="1">
        <f t="shared" si="192"/>
        <v>63</v>
      </c>
      <c r="I2487" s="3">
        <v>45870</v>
      </c>
      <c r="J2487" s="3" t="str">
        <f t="shared" si="193"/>
        <v>Fri</v>
      </c>
      <c r="K2487" s="2">
        <v>0.4909722222222222</v>
      </c>
      <c r="L2487">
        <f t="shared" si="194"/>
        <v>11</v>
      </c>
      <c r="M2487" t="str">
        <f>_xlfn.XLOOKUP(B2487,Email_Data!A:A,Email_Data!C:C,"Organic",0)</f>
        <v>Organic</v>
      </c>
      <c r="N2487" t="str">
        <f>_xlfn.XLOOKUP(Table1[[#This Row],[Filmmaker_ID]],Email_Data!$A:$A,Email_Data!$G:$G,"Not Found")</f>
        <v>Not Found</v>
      </c>
    </row>
    <row r="2488" spans="1:14" x14ac:dyDescent="0.3">
      <c r="A2488" t="s">
        <v>4766</v>
      </c>
      <c r="B2488" t="s">
        <v>1744</v>
      </c>
      <c r="C2488" t="s">
        <v>6290</v>
      </c>
      <c r="D2488" t="s">
        <v>6315</v>
      </c>
      <c r="E2488" t="str">
        <f t="shared" si="190"/>
        <v>Nigeria</v>
      </c>
      <c r="F2488" s="1">
        <f t="shared" si="191"/>
        <v>50</v>
      </c>
      <c r="G2488">
        <v>0.1</v>
      </c>
      <c r="H2488" s="1">
        <f t="shared" si="192"/>
        <v>45</v>
      </c>
      <c r="I2488" s="3">
        <v>45863</v>
      </c>
      <c r="J2488" s="3" t="str">
        <f t="shared" si="193"/>
        <v>Fri</v>
      </c>
      <c r="K2488" s="2">
        <v>0.4597222222222222</v>
      </c>
      <c r="L2488">
        <f t="shared" si="194"/>
        <v>11</v>
      </c>
      <c r="M2488" t="str">
        <f>_xlfn.XLOOKUP(B2488,Email_Data!A:A,Email_Data!C:C,"Organic",0)</f>
        <v>Organic</v>
      </c>
      <c r="N2488" t="str">
        <f>_xlfn.XLOOKUP(Table1[[#This Row],[Filmmaker_ID]],Email_Data!$A:$A,Email_Data!$G:$G,"Not Found")</f>
        <v>Not Found</v>
      </c>
    </row>
    <row r="2489" spans="1:14" x14ac:dyDescent="0.3">
      <c r="A2489" t="s">
        <v>4767</v>
      </c>
      <c r="B2489" t="s">
        <v>1284</v>
      </c>
      <c r="C2489" t="s">
        <v>6281</v>
      </c>
      <c r="D2489" t="s">
        <v>6299</v>
      </c>
      <c r="E2489" t="str">
        <f t="shared" si="190"/>
        <v>United Kingdom</v>
      </c>
      <c r="F2489" s="1">
        <f t="shared" si="191"/>
        <v>70</v>
      </c>
      <c r="G2489">
        <v>0.3</v>
      </c>
      <c r="H2489" s="1">
        <f t="shared" si="192"/>
        <v>49</v>
      </c>
      <c r="I2489" s="3">
        <v>45844</v>
      </c>
      <c r="J2489" s="3" t="str">
        <f t="shared" si="193"/>
        <v>Sun</v>
      </c>
      <c r="K2489" s="2">
        <v>0.47847222222222224</v>
      </c>
      <c r="L2489">
        <f t="shared" si="194"/>
        <v>11</v>
      </c>
      <c r="M2489">
        <f>_xlfn.XLOOKUP(B2489,Email_Data!A:A,Email_Data!C:C,"Organic",0)</f>
        <v>0</v>
      </c>
      <c r="N2489">
        <f>_xlfn.XLOOKUP(Table1[[#This Row],[Filmmaker_ID]],Email_Data!$A:$A,Email_Data!$G:$G,"Not Found")</f>
        <v>14</v>
      </c>
    </row>
    <row r="2490" spans="1:14" x14ac:dyDescent="0.3">
      <c r="A2490" t="s">
        <v>4768</v>
      </c>
      <c r="B2490" t="s">
        <v>1644</v>
      </c>
      <c r="C2490" t="s">
        <v>6290</v>
      </c>
      <c r="D2490" t="s">
        <v>6295</v>
      </c>
      <c r="E2490" t="str">
        <f t="shared" si="190"/>
        <v>United States</v>
      </c>
      <c r="F2490" s="1">
        <f t="shared" si="191"/>
        <v>50</v>
      </c>
      <c r="G2490">
        <v>0</v>
      </c>
      <c r="H2490" s="1">
        <f t="shared" si="192"/>
        <v>50</v>
      </c>
      <c r="I2490" s="3">
        <v>45840</v>
      </c>
      <c r="J2490" s="3" t="str">
        <f t="shared" si="193"/>
        <v>Wed</v>
      </c>
      <c r="K2490" s="2">
        <v>0.41041666666666665</v>
      </c>
      <c r="L2490">
        <f t="shared" si="194"/>
        <v>9</v>
      </c>
      <c r="M2490" t="str">
        <f>_xlfn.XLOOKUP(B2490,Email_Data!A:A,Email_Data!C:C,"Organic",0)</f>
        <v>Organic</v>
      </c>
      <c r="N2490" t="str">
        <f>_xlfn.XLOOKUP(Table1[[#This Row],[Filmmaker_ID]],Email_Data!$A:$A,Email_Data!$G:$G,"Not Found")</f>
        <v>Not Found</v>
      </c>
    </row>
    <row r="2491" spans="1:14" x14ac:dyDescent="0.3">
      <c r="A2491" t="s">
        <v>4769</v>
      </c>
      <c r="B2491" t="s">
        <v>1745</v>
      </c>
      <c r="C2491" t="s">
        <v>6282</v>
      </c>
      <c r="D2491" t="s">
        <v>6315</v>
      </c>
      <c r="E2491" t="str">
        <f t="shared" si="190"/>
        <v>Nigeria</v>
      </c>
      <c r="F2491" s="1">
        <f t="shared" si="191"/>
        <v>70</v>
      </c>
      <c r="G2491">
        <v>0.3</v>
      </c>
      <c r="H2491" s="1">
        <f t="shared" si="192"/>
        <v>49</v>
      </c>
      <c r="I2491" s="3">
        <v>45872</v>
      </c>
      <c r="J2491" s="3" t="str">
        <f t="shared" si="193"/>
        <v>Sun</v>
      </c>
      <c r="K2491" s="2">
        <v>0.63402777777777775</v>
      </c>
      <c r="L2491">
        <f t="shared" si="194"/>
        <v>15</v>
      </c>
      <c r="M2491" t="str">
        <f>_xlfn.XLOOKUP(B2491,Email_Data!A:A,Email_Data!C:C,"Organic",0)</f>
        <v>Organic</v>
      </c>
      <c r="N2491" t="str">
        <f>_xlfn.XLOOKUP(Table1[[#This Row],[Filmmaker_ID]],Email_Data!$A:$A,Email_Data!$G:$G,"Not Found")</f>
        <v>Not Found</v>
      </c>
    </row>
    <row r="2492" spans="1:14" x14ac:dyDescent="0.3">
      <c r="A2492" t="s">
        <v>4770</v>
      </c>
      <c r="B2492" t="s">
        <v>818</v>
      </c>
      <c r="C2492" t="s">
        <v>6285</v>
      </c>
      <c r="D2492" t="s">
        <v>6305</v>
      </c>
      <c r="E2492" t="str">
        <f t="shared" si="190"/>
        <v>Australia</v>
      </c>
      <c r="F2492" s="1">
        <f t="shared" si="191"/>
        <v>50</v>
      </c>
      <c r="G2492">
        <v>0.2</v>
      </c>
      <c r="H2492" s="1">
        <f t="shared" si="192"/>
        <v>40</v>
      </c>
      <c r="I2492" s="3">
        <v>45853</v>
      </c>
      <c r="J2492" s="3" t="str">
        <f t="shared" si="193"/>
        <v>Tue</v>
      </c>
      <c r="K2492" s="2">
        <v>0.41458333333333336</v>
      </c>
      <c r="L2492">
        <f t="shared" si="194"/>
        <v>9</v>
      </c>
      <c r="M2492" t="str">
        <f>_xlfn.XLOOKUP(B2492,Email_Data!A:A,Email_Data!C:C,"Organic",0)</f>
        <v>Organic</v>
      </c>
      <c r="N2492" t="str">
        <f>_xlfn.XLOOKUP(Table1[[#This Row],[Filmmaker_ID]],Email_Data!$A:$A,Email_Data!$G:$G,"Not Found")</f>
        <v>Not Found</v>
      </c>
    </row>
    <row r="2493" spans="1:14" x14ac:dyDescent="0.3">
      <c r="A2493" t="s">
        <v>4771</v>
      </c>
      <c r="B2493" t="s">
        <v>1746</v>
      </c>
      <c r="C2493" t="s">
        <v>6283</v>
      </c>
      <c r="D2493" t="s">
        <v>6299</v>
      </c>
      <c r="E2493" t="str">
        <f t="shared" si="190"/>
        <v>United Kingdom</v>
      </c>
      <c r="F2493" s="1">
        <f t="shared" si="191"/>
        <v>80</v>
      </c>
      <c r="G2493">
        <v>0</v>
      </c>
      <c r="H2493" s="1">
        <f t="shared" si="192"/>
        <v>80</v>
      </c>
      <c r="I2493" s="3">
        <v>45871</v>
      </c>
      <c r="J2493" s="3" t="str">
        <f t="shared" si="193"/>
        <v>Sat</v>
      </c>
      <c r="K2493" s="2">
        <v>0.69444444444444442</v>
      </c>
      <c r="L2493">
        <f t="shared" si="194"/>
        <v>16</v>
      </c>
      <c r="M2493">
        <f>_xlfn.XLOOKUP(B2493,Email_Data!A:A,Email_Data!C:C,"Organic",0)</f>
        <v>0</v>
      </c>
      <c r="N2493">
        <f>_xlfn.XLOOKUP(Table1[[#This Row],[Filmmaker_ID]],Email_Data!$A:$A,Email_Data!$G:$G,"Not Found")</f>
        <v>14</v>
      </c>
    </row>
    <row r="2494" spans="1:14" x14ac:dyDescent="0.3">
      <c r="A2494" t="s">
        <v>4772</v>
      </c>
      <c r="B2494" t="s">
        <v>21</v>
      </c>
      <c r="C2494" t="s">
        <v>6287</v>
      </c>
      <c r="D2494" t="s">
        <v>6309</v>
      </c>
      <c r="E2494" t="str">
        <f t="shared" si="190"/>
        <v>France</v>
      </c>
      <c r="F2494" s="1">
        <f t="shared" si="191"/>
        <v>50</v>
      </c>
      <c r="G2494">
        <v>0.2</v>
      </c>
      <c r="H2494" s="1">
        <f t="shared" si="192"/>
        <v>40</v>
      </c>
      <c r="I2494" s="3">
        <v>45883</v>
      </c>
      <c r="J2494" s="3" t="str">
        <f t="shared" si="193"/>
        <v>Thu</v>
      </c>
      <c r="K2494" s="2">
        <v>0.6020833333333333</v>
      </c>
      <c r="L2494">
        <f t="shared" si="194"/>
        <v>14</v>
      </c>
      <c r="M2494" t="str">
        <f>_xlfn.XLOOKUP(B2494,Email_Data!A:A,Email_Data!C:C,"Organic",0)</f>
        <v>Organic</v>
      </c>
      <c r="N2494" t="str">
        <f>_xlfn.XLOOKUP(Table1[[#This Row],[Filmmaker_ID]],Email_Data!$A:$A,Email_Data!$G:$G,"Not Found")</f>
        <v>Not Found</v>
      </c>
    </row>
    <row r="2495" spans="1:14" x14ac:dyDescent="0.3">
      <c r="A2495" t="s">
        <v>4773</v>
      </c>
      <c r="B2495" t="s">
        <v>1747</v>
      </c>
      <c r="C2495" t="s">
        <v>6290</v>
      </c>
      <c r="D2495" t="s">
        <v>6297</v>
      </c>
      <c r="E2495" t="str">
        <f t="shared" si="190"/>
        <v>India</v>
      </c>
      <c r="F2495" s="1">
        <f t="shared" si="191"/>
        <v>50</v>
      </c>
      <c r="G2495">
        <v>0.3</v>
      </c>
      <c r="H2495" s="1">
        <f t="shared" si="192"/>
        <v>35</v>
      </c>
      <c r="I2495" s="3">
        <v>45892</v>
      </c>
      <c r="J2495" s="3" t="str">
        <f t="shared" si="193"/>
        <v>Sat</v>
      </c>
      <c r="K2495" s="2">
        <v>0.38263888888888886</v>
      </c>
      <c r="L2495">
        <f t="shared" si="194"/>
        <v>9</v>
      </c>
      <c r="M2495">
        <f>_xlfn.XLOOKUP(B2495,Email_Data!A:A,Email_Data!C:C,"Organic",0)</f>
        <v>0</v>
      </c>
      <c r="N2495">
        <f>_xlfn.XLOOKUP(Table1[[#This Row],[Filmmaker_ID]],Email_Data!$A:$A,Email_Data!$G:$G,"Not Found")</f>
        <v>18</v>
      </c>
    </row>
    <row r="2496" spans="1:14" x14ac:dyDescent="0.3">
      <c r="A2496" t="s">
        <v>4774</v>
      </c>
      <c r="B2496" t="s">
        <v>1748</v>
      </c>
      <c r="C2496" t="s">
        <v>6289</v>
      </c>
      <c r="D2496" t="s">
        <v>6313</v>
      </c>
      <c r="E2496" t="str">
        <f t="shared" si="190"/>
        <v>South Korea</v>
      </c>
      <c r="F2496" s="1">
        <f t="shared" si="191"/>
        <v>50</v>
      </c>
      <c r="G2496">
        <v>0.2</v>
      </c>
      <c r="H2496" s="1">
        <f t="shared" si="192"/>
        <v>40</v>
      </c>
      <c r="I2496" s="3">
        <v>45840</v>
      </c>
      <c r="J2496" s="3" t="str">
        <f t="shared" si="193"/>
        <v>Wed</v>
      </c>
      <c r="K2496" s="2">
        <v>0.50138888888888888</v>
      </c>
      <c r="L2496">
        <f t="shared" si="194"/>
        <v>12</v>
      </c>
      <c r="M2496">
        <f>_xlfn.XLOOKUP(B2496,Email_Data!A:A,Email_Data!C:C,"Organic",0)</f>
        <v>1</v>
      </c>
      <c r="N2496">
        <f>_xlfn.XLOOKUP(Table1[[#This Row],[Filmmaker_ID]],Email_Data!$A:$A,Email_Data!$G:$G,"Not Found")</f>
        <v>10</v>
      </c>
    </row>
    <row r="2497" spans="1:14" x14ac:dyDescent="0.3">
      <c r="A2497" t="s">
        <v>4775</v>
      </c>
      <c r="B2497" t="s">
        <v>1328</v>
      </c>
      <c r="C2497" t="s">
        <v>6283</v>
      </c>
      <c r="D2497" t="s">
        <v>6301</v>
      </c>
      <c r="E2497" t="str">
        <f t="shared" si="190"/>
        <v>Germany</v>
      </c>
      <c r="F2497" s="1">
        <f t="shared" si="191"/>
        <v>80</v>
      </c>
      <c r="G2497">
        <v>0.3</v>
      </c>
      <c r="H2497" s="1">
        <f t="shared" si="192"/>
        <v>56</v>
      </c>
      <c r="I2497" s="3">
        <v>45842</v>
      </c>
      <c r="J2497" s="3" t="str">
        <f t="shared" si="193"/>
        <v>Fri</v>
      </c>
      <c r="K2497" s="2">
        <v>0.68194444444444446</v>
      </c>
      <c r="L2497">
        <f t="shared" si="194"/>
        <v>16</v>
      </c>
      <c r="M2497">
        <f>_xlfn.XLOOKUP(B2497,Email_Data!A:A,Email_Data!C:C,"Organic",0)</f>
        <v>0</v>
      </c>
      <c r="N2497">
        <f>_xlfn.XLOOKUP(Table1[[#This Row],[Filmmaker_ID]],Email_Data!$A:$A,Email_Data!$G:$G,"Not Found")</f>
        <v>10</v>
      </c>
    </row>
    <row r="2498" spans="1:14" x14ac:dyDescent="0.3">
      <c r="A2498" t="s">
        <v>4776</v>
      </c>
      <c r="B2498" t="s">
        <v>990</v>
      </c>
      <c r="C2498" t="s">
        <v>6282</v>
      </c>
      <c r="D2498" t="s">
        <v>6311</v>
      </c>
      <c r="E2498" t="str">
        <f t="shared" ref="E2498:E2561" si="195">VLOOKUP(D2498,CODECHECK,2,FALSE)</f>
        <v>Mexico</v>
      </c>
      <c r="F2498" s="1">
        <f t="shared" ref="F2498:F2561" si="196">VLOOKUP(C2498,Pricelist,2,FALSE)</f>
        <v>70</v>
      </c>
      <c r="G2498">
        <v>0.3</v>
      </c>
      <c r="H2498" s="1">
        <f t="shared" ref="H2498:H2561" si="197">F2498-(G2498*F2498)</f>
        <v>49</v>
      </c>
      <c r="I2498" s="3">
        <v>45858</v>
      </c>
      <c r="J2498" s="3" t="str">
        <f t="shared" ref="J2498:J2561" si="198">TEXT(I2498,"ddd")</f>
        <v>Sun</v>
      </c>
      <c r="K2498" s="2">
        <v>0.40555555555555556</v>
      </c>
      <c r="L2498">
        <f t="shared" ref="L2498:L2561" si="199">HOUR(K2498)</f>
        <v>9</v>
      </c>
      <c r="M2498" t="str">
        <f>_xlfn.XLOOKUP(B2498,Email_Data!A:A,Email_Data!C:C,"Organic",0)</f>
        <v>Organic</v>
      </c>
      <c r="N2498" t="str">
        <f>_xlfn.XLOOKUP(Table1[[#This Row],[Filmmaker_ID]],Email_Data!$A:$A,Email_Data!$G:$G,"Not Found")</f>
        <v>Not Found</v>
      </c>
    </row>
    <row r="2499" spans="1:14" x14ac:dyDescent="0.3">
      <c r="A2499" t="s">
        <v>4777</v>
      </c>
      <c r="B2499" t="s">
        <v>1749</v>
      </c>
      <c r="C2499" t="s">
        <v>6288</v>
      </c>
      <c r="D2499" t="s">
        <v>6297</v>
      </c>
      <c r="E2499" t="str">
        <f t="shared" si="195"/>
        <v>India</v>
      </c>
      <c r="F2499" s="1">
        <f t="shared" si="196"/>
        <v>70</v>
      </c>
      <c r="G2499">
        <v>0</v>
      </c>
      <c r="H2499" s="1">
        <f t="shared" si="197"/>
        <v>70</v>
      </c>
      <c r="I2499" s="3">
        <v>45881</v>
      </c>
      <c r="J2499" s="3" t="str">
        <f t="shared" si="198"/>
        <v>Tue</v>
      </c>
      <c r="K2499" s="2">
        <v>0.4284722222222222</v>
      </c>
      <c r="L2499">
        <f t="shared" si="199"/>
        <v>10</v>
      </c>
      <c r="M2499" t="str">
        <f>_xlfn.XLOOKUP(B2499,Email_Data!A:A,Email_Data!C:C,"Organic",0)</f>
        <v>Organic</v>
      </c>
      <c r="N2499" t="str">
        <f>_xlfn.XLOOKUP(Table1[[#This Row],[Filmmaker_ID]],Email_Data!$A:$A,Email_Data!$G:$G,"Not Found")</f>
        <v>Not Found</v>
      </c>
    </row>
    <row r="2500" spans="1:14" x14ac:dyDescent="0.3">
      <c r="A2500" t="s">
        <v>4778</v>
      </c>
      <c r="B2500" t="s">
        <v>1750</v>
      </c>
      <c r="C2500" t="s">
        <v>6284</v>
      </c>
      <c r="D2500" t="s">
        <v>6299</v>
      </c>
      <c r="E2500" t="str">
        <f t="shared" si="195"/>
        <v>United Kingdom</v>
      </c>
      <c r="F2500" s="1">
        <f t="shared" si="196"/>
        <v>50</v>
      </c>
      <c r="G2500">
        <v>0.2</v>
      </c>
      <c r="H2500" s="1">
        <f t="shared" si="197"/>
        <v>40</v>
      </c>
      <c r="I2500" s="3">
        <v>45846</v>
      </c>
      <c r="J2500" s="3" t="str">
        <f t="shared" si="198"/>
        <v>Tue</v>
      </c>
      <c r="K2500" s="2">
        <v>0.72083333333333333</v>
      </c>
      <c r="L2500">
        <f t="shared" si="199"/>
        <v>17</v>
      </c>
      <c r="M2500">
        <f>_xlfn.XLOOKUP(B2500,Email_Data!A:A,Email_Data!C:C,"Organic",0)</f>
        <v>1</v>
      </c>
      <c r="N2500">
        <f>_xlfn.XLOOKUP(Table1[[#This Row],[Filmmaker_ID]],Email_Data!$A:$A,Email_Data!$G:$G,"Not Found")</f>
        <v>13</v>
      </c>
    </row>
    <row r="2501" spans="1:14" x14ac:dyDescent="0.3">
      <c r="A2501" t="s">
        <v>4779</v>
      </c>
      <c r="B2501" t="s">
        <v>1231</v>
      </c>
      <c r="C2501" t="s">
        <v>6285</v>
      </c>
      <c r="D2501" t="s">
        <v>6305</v>
      </c>
      <c r="E2501" t="str">
        <f t="shared" si="195"/>
        <v>Australia</v>
      </c>
      <c r="F2501" s="1">
        <f t="shared" si="196"/>
        <v>50</v>
      </c>
      <c r="G2501">
        <v>0.3</v>
      </c>
      <c r="H2501" s="1">
        <f t="shared" si="197"/>
        <v>35</v>
      </c>
      <c r="I2501" s="3">
        <v>45865</v>
      </c>
      <c r="J2501" s="3" t="str">
        <f t="shared" si="198"/>
        <v>Sun</v>
      </c>
      <c r="K2501" s="2">
        <v>0.74930555555555556</v>
      </c>
      <c r="L2501">
        <f t="shared" si="199"/>
        <v>17</v>
      </c>
      <c r="M2501" t="str">
        <f>_xlfn.XLOOKUP(B2501,Email_Data!A:A,Email_Data!C:C,"Organic",0)</f>
        <v>Organic</v>
      </c>
      <c r="N2501" t="str">
        <f>_xlfn.XLOOKUP(Table1[[#This Row],[Filmmaker_ID]],Email_Data!$A:$A,Email_Data!$G:$G,"Not Found")</f>
        <v>Not Found</v>
      </c>
    </row>
    <row r="2502" spans="1:14" x14ac:dyDescent="0.3">
      <c r="A2502" t="s">
        <v>4780</v>
      </c>
      <c r="B2502" t="s">
        <v>852</v>
      </c>
      <c r="C2502" t="s">
        <v>6281</v>
      </c>
      <c r="D2502" t="s">
        <v>6317</v>
      </c>
      <c r="E2502" t="str">
        <f t="shared" si="195"/>
        <v>Others</v>
      </c>
      <c r="F2502" s="1">
        <f t="shared" si="196"/>
        <v>70</v>
      </c>
      <c r="G2502">
        <v>0.4</v>
      </c>
      <c r="H2502" s="1">
        <f t="shared" si="197"/>
        <v>42</v>
      </c>
      <c r="I2502" s="3">
        <v>45888</v>
      </c>
      <c r="J2502" s="3" t="str">
        <f t="shared" si="198"/>
        <v>Tue</v>
      </c>
      <c r="K2502" s="2">
        <v>0.44791666666666669</v>
      </c>
      <c r="L2502">
        <f t="shared" si="199"/>
        <v>10</v>
      </c>
      <c r="M2502">
        <f>_xlfn.XLOOKUP(B2502,Email_Data!A:A,Email_Data!C:C,"Organic",0)</f>
        <v>0</v>
      </c>
      <c r="N2502">
        <f>_xlfn.XLOOKUP(Table1[[#This Row],[Filmmaker_ID]],Email_Data!$A:$A,Email_Data!$G:$G,"Not Found")</f>
        <v>12</v>
      </c>
    </row>
    <row r="2503" spans="1:14" x14ac:dyDescent="0.3">
      <c r="A2503" t="s">
        <v>4781</v>
      </c>
      <c r="B2503" t="s">
        <v>971</v>
      </c>
      <c r="C2503" t="s">
        <v>6282</v>
      </c>
      <c r="D2503" t="s">
        <v>6307</v>
      </c>
      <c r="E2503" t="str">
        <f t="shared" si="195"/>
        <v>Brazil</v>
      </c>
      <c r="F2503" s="1">
        <f t="shared" si="196"/>
        <v>70</v>
      </c>
      <c r="G2503">
        <v>0.3</v>
      </c>
      <c r="H2503" s="1">
        <f t="shared" si="197"/>
        <v>49</v>
      </c>
      <c r="I2503" s="3">
        <v>45853</v>
      </c>
      <c r="J2503" s="3" t="str">
        <f t="shared" si="198"/>
        <v>Tue</v>
      </c>
      <c r="K2503" s="2">
        <v>0.4548611111111111</v>
      </c>
      <c r="L2503">
        <f t="shared" si="199"/>
        <v>10</v>
      </c>
      <c r="M2503">
        <f>_xlfn.XLOOKUP(B2503,Email_Data!A:A,Email_Data!C:C,"Organic",0)</f>
        <v>0</v>
      </c>
      <c r="N2503">
        <f>_xlfn.XLOOKUP(Table1[[#This Row],[Filmmaker_ID]],Email_Data!$A:$A,Email_Data!$G:$G,"Not Found")</f>
        <v>18</v>
      </c>
    </row>
    <row r="2504" spans="1:14" x14ac:dyDescent="0.3">
      <c r="A2504" t="s">
        <v>4782</v>
      </c>
      <c r="B2504" t="s">
        <v>1419</v>
      </c>
      <c r="C2504" t="s">
        <v>6290</v>
      </c>
      <c r="D2504" t="s">
        <v>6299</v>
      </c>
      <c r="E2504" t="str">
        <f t="shared" si="195"/>
        <v>United Kingdom</v>
      </c>
      <c r="F2504" s="1">
        <f t="shared" si="196"/>
        <v>50</v>
      </c>
      <c r="G2504">
        <v>0.3</v>
      </c>
      <c r="H2504" s="1">
        <f t="shared" si="197"/>
        <v>35</v>
      </c>
      <c r="I2504" s="3">
        <v>45897</v>
      </c>
      <c r="J2504" s="3" t="str">
        <f t="shared" si="198"/>
        <v>Thu</v>
      </c>
      <c r="K2504" s="2">
        <v>0.54166666666666663</v>
      </c>
      <c r="L2504">
        <f t="shared" si="199"/>
        <v>13</v>
      </c>
      <c r="M2504">
        <f>_xlfn.XLOOKUP(B2504,Email_Data!A:A,Email_Data!C:C,"Organic",0)</f>
        <v>0</v>
      </c>
      <c r="N2504">
        <f>_xlfn.XLOOKUP(Table1[[#This Row],[Filmmaker_ID]],Email_Data!$A:$A,Email_Data!$G:$G,"Not Found")</f>
        <v>19</v>
      </c>
    </row>
    <row r="2505" spans="1:14" x14ac:dyDescent="0.3">
      <c r="A2505" t="s">
        <v>4783</v>
      </c>
      <c r="B2505" t="s">
        <v>1680</v>
      </c>
      <c r="C2505" t="s">
        <v>6284</v>
      </c>
      <c r="D2505" t="s">
        <v>6301</v>
      </c>
      <c r="E2505" t="str">
        <f t="shared" si="195"/>
        <v>Germany</v>
      </c>
      <c r="F2505" s="1">
        <f t="shared" si="196"/>
        <v>50</v>
      </c>
      <c r="G2505">
        <v>0.2</v>
      </c>
      <c r="H2505" s="1">
        <f t="shared" si="197"/>
        <v>40</v>
      </c>
      <c r="I2505" s="3">
        <v>45883</v>
      </c>
      <c r="J2505" s="3" t="str">
        <f t="shared" si="198"/>
        <v>Thu</v>
      </c>
      <c r="K2505" s="2">
        <v>0.50208333333333333</v>
      </c>
      <c r="L2505">
        <f t="shared" si="199"/>
        <v>12</v>
      </c>
      <c r="M2505" t="str">
        <f>_xlfn.XLOOKUP(B2505,Email_Data!A:A,Email_Data!C:C,"Organic",0)</f>
        <v>Organic</v>
      </c>
      <c r="N2505" t="str">
        <f>_xlfn.XLOOKUP(Table1[[#This Row],[Filmmaker_ID]],Email_Data!$A:$A,Email_Data!$G:$G,"Not Found")</f>
        <v>Not Found</v>
      </c>
    </row>
    <row r="2506" spans="1:14" x14ac:dyDescent="0.3">
      <c r="A2506" t="s">
        <v>4784</v>
      </c>
      <c r="B2506" t="s">
        <v>952</v>
      </c>
      <c r="C2506" t="s">
        <v>6281</v>
      </c>
      <c r="D2506" t="s">
        <v>6297</v>
      </c>
      <c r="E2506" t="str">
        <f t="shared" si="195"/>
        <v>India</v>
      </c>
      <c r="F2506" s="1">
        <f t="shared" si="196"/>
        <v>70</v>
      </c>
      <c r="G2506">
        <v>0.3</v>
      </c>
      <c r="H2506" s="1">
        <f t="shared" si="197"/>
        <v>49</v>
      </c>
      <c r="I2506" s="3">
        <v>45885</v>
      </c>
      <c r="J2506" s="3" t="str">
        <f t="shared" si="198"/>
        <v>Sat</v>
      </c>
      <c r="K2506" s="2">
        <v>0.65972222222222221</v>
      </c>
      <c r="L2506">
        <f t="shared" si="199"/>
        <v>15</v>
      </c>
      <c r="M2506" t="str">
        <f>_xlfn.XLOOKUP(B2506,Email_Data!A:A,Email_Data!C:C,"Organic",0)</f>
        <v>Organic</v>
      </c>
      <c r="N2506" t="str">
        <f>_xlfn.XLOOKUP(Table1[[#This Row],[Filmmaker_ID]],Email_Data!$A:$A,Email_Data!$G:$G,"Not Found")</f>
        <v>Not Found</v>
      </c>
    </row>
    <row r="2507" spans="1:14" x14ac:dyDescent="0.3">
      <c r="A2507" t="s">
        <v>4785</v>
      </c>
      <c r="B2507" t="s">
        <v>400</v>
      </c>
      <c r="C2507" t="s">
        <v>6285</v>
      </c>
      <c r="D2507" t="s">
        <v>6317</v>
      </c>
      <c r="E2507" t="str">
        <f t="shared" si="195"/>
        <v>Others</v>
      </c>
      <c r="F2507" s="1">
        <f t="shared" si="196"/>
        <v>50</v>
      </c>
      <c r="G2507">
        <v>0</v>
      </c>
      <c r="H2507" s="1">
        <f t="shared" si="197"/>
        <v>50</v>
      </c>
      <c r="I2507" s="3">
        <v>45843</v>
      </c>
      <c r="J2507" s="3" t="str">
        <f t="shared" si="198"/>
        <v>Sat</v>
      </c>
      <c r="K2507" s="2">
        <v>0.67361111111111116</v>
      </c>
      <c r="L2507">
        <f t="shared" si="199"/>
        <v>16</v>
      </c>
      <c r="M2507">
        <f>_xlfn.XLOOKUP(B2507,Email_Data!A:A,Email_Data!C:C,"Organic",0)</f>
        <v>0</v>
      </c>
      <c r="N2507">
        <f>_xlfn.XLOOKUP(Table1[[#This Row],[Filmmaker_ID]],Email_Data!$A:$A,Email_Data!$G:$G,"Not Found")</f>
        <v>10</v>
      </c>
    </row>
    <row r="2508" spans="1:14" x14ac:dyDescent="0.3">
      <c r="A2508" t="s">
        <v>4786</v>
      </c>
      <c r="B2508" t="s">
        <v>1251</v>
      </c>
      <c r="C2508" t="s">
        <v>6289</v>
      </c>
      <c r="D2508" t="s">
        <v>6317</v>
      </c>
      <c r="E2508" t="str">
        <f t="shared" si="195"/>
        <v>Others</v>
      </c>
      <c r="F2508" s="1">
        <f t="shared" si="196"/>
        <v>50</v>
      </c>
      <c r="G2508">
        <v>0.1</v>
      </c>
      <c r="H2508" s="1">
        <f t="shared" si="197"/>
        <v>45</v>
      </c>
      <c r="I2508" s="3">
        <v>45891</v>
      </c>
      <c r="J2508" s="3" t="str">
        <f t="shared" si="198"/>
        <v>Fri</v>
      </c>
      <c r="K2508" s="2">
        <v>0.42499999999999999</v>
      </c>
      <c r="L2508">
        <f t="shared" si="199"/>
        <v>10</v>
      </c>
      <c r="M2508" t="str">
        <f>_xlfn.XLOOKUP(B2508,Email_Data!A:A,Email_Data!C:C,"Organic",0)</f>
        <v>Organic</v>
      </c>
      <c r="N2508" t="str">
        <f>_xlfn.XLOOKUP(Table1[[#This Row],[Filmmaker_ID]],Email_Data!$A:$A,Email_Data!$G:$G,"Not Found")</f>
        <v>Not Found</v>
      </c>
    </row>
    <row r="2509" spans="1:14" x14ac:dyDescent="0.3">
      <c r="A2509" t="s">
        <v>4787</v>
      </c>
      <c r="B2509" t="s">
        <v>1751</v>
      </c>
      <c r="C2509" t="s">
        <v>6291</v>
      </c>
      <c r="D2509" t="s">
        <v>6303</v>
      </c>
      <c r="E2509" t="str">
        <f t="shared" si="195"/>
        <v>Canada</v>
      </c>
      <c r="F2509" s="1">
        <f t="shared" si="196"/>
        <v>50</v>
      </c>
      <c r="G2509">
        <v>0.1</v>
      </c>
      <c r="H2509" s="1">
        <f t="shared" si="197"/>
        <v>45</v>
      </c>
      <c r="I2509" s="3">
        <v>45896</v>
      </c>
      <c r="J2509" s="3" t="str">
        <f t="shared" si="198"/>
        <v>Wed</v>
      </c>
      <c r="K2509" s="2">
        <v>0.55694444444444446</v>
      </c>
      <c r="L2509">
        <f t="shared" si="199"/>
        <v>13</v>
      </c>
      <c r="M2509">
        <f>_xlfn.XLOOKUP(B2509,Email_Data!A:A,Email_Data!C:C,"Organic",0)</f>
        <v>0</v>
      </c>
      <c r="N2509">
        <f>_xlfn.XLOOKUP(Table1[[#This Row],[Filmmaker_ID]],Email_Data!$A:$A,Email_Data!$G:$G,"Not Found")</f>
        <v>8</v>
      </c>
    </row>
    <row r="2510" spans="1:14" x14ac:dyDescent="0.3">
      <c r="A2510" t="s">
        <v>4788</v>
      </c>
      <c r="B2510" t="s">
        <v>1752</v>
      </c>
      <c r="C2510" t="s">
        <v>6290</v>
      </c>
      <c r="D2510" t="s">
        <v>6309</v>
      </c>
      <c r="E2510" t="str">
        <f t="shared" si="195"/>
        <v>France</v>
      </c>
      <c r="F2510" s="1">
        <f t="shared" si="196"/>
        <v>50</v>
      </c>
      <c r="G2510">
        <v>0.3</v>
      </c>
      <c r="H2510" s="1">
        <f t="shared" si="197"/>
        <v>35</v>
      </c>
      <c r="I2510" s="3">
        <v>45853</v>
      </c>
      <c r="J2510" s="3" t="str">
        <f t="shared" si="198"/>
        <v>Tue</v>
      </c>
      <c r="K2510" s="2">
        <v>0.53263888888888888</v>
      </c>
      <c r="L2510">
        <f t="shared" si="199"/>
        <v>12</v>
      </c>
      <c r="M2510" t="str">
        <f>_xlfn.XLOOKUP(B2510,Email_Data!A:A,Email_Data!C:C,"Organic",0)</f>
        <v>Organic</v>
      </c>
      <c r="N2510" t="str">
        <f>_xlfn.XLOOKUP(Table1[[#This Row],[Filmmaker_ID]],Email_Data!$A:$A,Email_Data!$G:$G,"Not Found")</f>
        <v>Not Found</v>
      </c>
    </row>
    <row r="2511" spans="1:14" x14ac:dyDescent="0.3">
      <c r="A2511" t="s">
        <v>4789</v>
      </c>
      <c r="B2511" t="s">
        <v>240</v>
      </c>
      <c r="C2511" t="s">
        <v>6281</v>
      </c>
      <c r="D2511" t="s">
        <v>6295</v>
      </c>
      <c r="E2511" t="str">
        <f t="shared" si="195"/>
        <v>United States</v>
      </c>
      <c r="F2511" s="1">
        <f t="shared" si="196"/>
        <v>70</v>
      </c>
      <c r="G2511">
        <v>0.4</v>
      </c>
      <c r="H2511" s="1">
        <f t="shared" si="197"/>
        <v>42</v>
      </c>
      <c r="I2511" s="3">
        <v>45870</v>
      </c>
      <c r="J2511" s="3" t="str">
        <f t="shared" si="198"/>
        <v>Fri</v>
      </c>
      <c r="K2511" s="2">
        <v>0.46805555555555556</v>
      </c>
      <c r="L2511">
        <f t="shared" si="199"/>
        <v>11</v>
      </c>
      <c r="M2511">
        <f>_xlfn.XLOOKUP(B2511,Email_Data!A:A,Email_Data!C:C,"Organic",0)</f>
        <v>1</v>
      </c>
      <c r="N2511">
        <f>_xlfn.XLOOKUP(Table1[[#This Row],[Filmmaker_ID]],Email_Data!$A:$A,Email_Data!$G:$G,"Not Found")</f>
        <v>15</v>
      </c>
    </row>
    <row r="2512" spans="1:14" x14ac:dyDescent="0.3">
      <c r="A2512" t="s">
        <v>4790</v>
      </c>
      <c r="B2512" t="s">
        <v>366</v>
      </c>
      <c r="C2512" t="s">
        <v>6284</v>
      </c>
      <c r="D2512" t="s">
        <v>6297</v>
      </c>
      <c r="E2512" t="str">
        <f t="shared" si="195"/>
        <v>India</v>
      </c>
      <c r="F2512" s="1">
        <f t="shared" si="196"/>
        <v>50</v>
      </c>
      <c r="G2512">
        <v>0.3</v>
      </c>
      <c r="H2512" s="1">
        <f t="shared" si="197"/>
        <v>35</v>
      </c>
      <c r="I2512" s="3">
        <v>45856</v>
      </c>
      <c r="J2512" s="3" t="str">
        <f t="shared" si="198"/>
        <v>Fri</v>
      </c>
      <c r="K2512" s="2">
        <v>0.58819444444444446</v>
      </c>
      <c r="L2512">
        <f t="shared" si="199"/>
        <v>14</v>
      </c>
      <c r="M2512" t="str">
        <f>_xlfn.XLOOKUP(B2512,Email_Data!A:A,Email_Data!C:C,"Organic",0)</f>
        <v>Organic</v>
      </c>
      <c r="N2512" t="str">
        <f>_xlfn.XLOOKUP(Table1[[#This Row],[Filmmaker_ID]],Email_Data!$A:$A,Email_Data!$G:$G,"Not Found")</f>
        <v>Not Found</v>
      </c>
    </row>
    <row r="2513" spans="1:14" x14ac:dyDescent="0.3">
      <c r="A2513" t="s">
        <v>4791</v>
      </c>
      <c r="B2513" t="s">
        <v>1753</v>
      </c>
      <c r="C2513" t="s">
        <v>6281</v>
      </c>
      <c r="D2513" t="s">
        <v>6295</v>
      </c>
      <c r="E2513" t="str">
        <f t="shared" si="195"/>
        <v>United States</v>
      </c>
      <c r="F2513" s="1">
        <f t="shared" si="196"/>
        <v>70</v>
      </c>
      <c r="G2513">
        <v>0.3</v>
      </c>
      <c r="H2513" s="1">
        <f t="shared" si="197"/>
        <v>49</v>
      </c>
      <c r="I2513" s="3">
        <v>45845</v>
      </c>
      <c r="J2513" s="3" t="str">
        <f t="shared" si="198"/>
        <v>Mon</v>
      </c>
      <c r="K2513" s="2">
        <v>0.73055555555555551</v>
      </c>
      <c r="L2513">
        <f t="shared" si="199"/>
        <v>17</v>
      </c>
      <c r="M2513">
        <f>_xlfn.XLOOKUP(B2513,Email_Data!A:A,Email_Data!C:C,"Organic",0)</f>
        <v>0</v>
      </c>
      <c r="N2513">
        <f>_xlfn.XLOOKUP(Table1[[#This Row],[Filmmaker_ID]],Email_Data!$A:$A,Email_Data!$G:$G,"Not Found")</f>
        <v>10</v>
      </c>
    </row>
    <row r="2514" spans="1:14" x14ac:dyDescent="0.3">
      <c r="A2514" t="s">
        <v>4792</v>
      </c>
      <c r="B2514" t="s">
        <v>608</v>
      </c>
      <c r="C2514" t="s">
        <v>6291</v>
      </c>
      <c r="D2514" t="s">
        <v>6297</v>
      </c>
      <c r="E2514" t="str">
        <f t="shared" si="195"/>
        <v>India</v>
      </c>
      <c r="F2514" s="1">
        <f t="shared" si="196"/>
        <v>50</v>
      </c>
      <c r="G2514">
        <v>0.2</v>
      </c>
      <c r="H2514" s="1">
        <f t="shared" si="197"/>
        <v>40</v>
      </c>
      <c r="I2514" s="3">
        <v>45858</v>
      </c>
      <c r="J2514" s="3" t="str">
        <f t="shared" si="198"/>
        <v>Sun</v>
      </c>
      <c r="K2514" s="2">
        <v>0.62569444444444444</v>
      </c>
      <c r="L2514">
        <f t="shared" si="199"/>
        <v>15</v>
      </c>
      <c r="M2514" t="str">
        <f>_xlfn.XLOOKUP(B2514,Email_Data!A:A,Email_Data!C:C,"Organic",0)</f>
        <v>Organic</v>
      </c>
      <c r="N2514" t="str">
        <f>_xlfn.XLOOKUP(Table1[[#This Row],[Filmmaker_ID]],Email_Data!$A:$A,Email_Data!$G:$G,"Not Found")</f>
        <v>Not Found</v>
      </c>
    </row>
    <row r="2515" spans="1:14" x14ac:dyDescent="0.3">
      <c r="A2515" t="s">
        <v>4793</v>
      </c>
      <c r="B2515" t="s">
        <v>1377</v>
      </c>
      <c r="C2515" t="s">
        <v>6290</v>
      </c>
      <c r="D2515" t="s">
        <v>6309</v>
      </c>
      <c r="E2515" t="str">
        <f t="shared" si="195"/>
        <v>France</v>
      </c>
      <c r="F2515" s="1">
        <f t="shared" si="196"/>
        <v>50</v>
      </c>
      <c r="G2515">
        <v>0.4</v>
      </c>
      <c r="H2515" s="1">
        <f t="shared" si="197"/>
        <v>30</v>
      </c>
      <c r="I2515" s="3">
        <v>45882</v>
      </c>
      <c r="J2515" s="3" t="str">
        <f t="shared" si="198"/>
        <v>Wed</v>
      </c>
      <c r="K2515" s="2">
        <v>0.54027777777777775</v>
      </c>
      <c r="L2515">
        <f t="shared" si="199"/>
        <v>12</v>
      </c>
      <c r="M2515">
        <f>_xlfn.XLOOKUP(B2515,Email_Data!A:A,Email_Data!C:C,"Organic",0)</f>
        <v>0</v>
      </c>
      <c r="N2515">
        <f>_xlfn.XLOOKUP(Table1[[#This Row],[Filmmaker_ID]],Email_Data!$A:$A,Email_Data!$G:$G,"Not Found")</f>
        <v>8</v>
      </c>
    </row>
    <row r="2516" spans="1:14" x14ac:dyDescent="0.3">
      <c r="A2516" t="s">
        <v>4794</v>
      </c>
      <c r="B2516" t="s">
        <v>1393</v>
      </c>
      <c r="C2516" t="s">
        <v>6288</v>
      </c>
      <c r="D2516" t="s">
        <v>6301</v>
      </c>
      <c r="E2516" t="str">
        <f t="shared" si="195"/>
        <v>Germany</v>
      </c>
      <c r="F2516" s="1">
        <f t="shared" si="196"/>
        <v>70</v>
      </c>
      <c r="G2516">
        <v>0.3</v>
      </c>
      <c r="H2516" s="1">
        <f t="shared" si="197"/>
        <v>49</v>
      </c>
      <c r="I2516" s="3">
        <v>45864</v>
      </c>
      <c r="J2516" s="3" t="str">
        <f t="shared" si="198"/>
        <v>Sat</v>
      </c>
      <c r="K2516" s="2">
        <v>0.49236111111111114</v>
      </c>
      <c r="L2516">
        <f t="shared" si="199"/>
        <v>11</v>
      </c>
      <c r="M2516" t="str">
        <f>_xlfn.XLOOKUP(B2516,Email_Data!A:A,Email_Data!C:C,"Organic",0)</f>
        <v>Organic</v>
      </c>
      <c r="N2516" t="str">
        <f>_xlfn.XLOOKUP(Table1[[#This Row],[Filmmaker_ID]],Email_Data!$A:$A,Email_Data!$G:$G,"Not Found")</f>
        <v>Not Found</v>
      </c>
    </row>
    <row r="2517" spans="1:14" x14ac:dyDescent="0.3">
      <c r="A2517" t="s">
        <v>4795</v>
      </c>
      <c r="B2517" t="s">
        <v>1754</v>
      </c>
      <c r="C2517" t="s">
        <v>6289</v>
      </c>
      <c r="D2517" t="s">
        <v>6295</v>
      </c>
      <c r="E2517" t="str">
        <f t="shared" si="195"/>
        <v>United States</v>
      </c>
      <c r="F2517" s="1">
        <f t="shared" si="196"/>
        <v>50</v>
      </c>
      <c r="G2517">
        <v>0.3</v>
      </c>
      <c r="H2517" s="1">
        <f t="shared" si="197"/>
        <v>35</v>
      </c>
      <c r="I2517" s="3">
        <v>45854</v>
      </c>
      <c r="J2517" s="3" t="str">
        <f t="shared" si="198"/>
        <v>Wed</v>
      </c>
      <c r="K2517" s="2">
        <v>0.65486111111111112</v>
      </c>
      <c r="L2517">
        <f t="shared" si="199"/>
        <v>15</v>
      </c>
      <c r="M2517">
        <f>_xlfn.XLOOKUP(B2517,Email_Data!A:A,Email_Data!C:C,"Organic",0)</f>
        <v>0</v>
      </c>
      <c r="N2517">
        <f>_xlfn.XLOOKUP(Table1[[#This Row],[Filmmaker_ID]],Email_Data!$A:$A,Email_Data!$G:$G,"Not Found")</f>
        <v>18</v>
      </c>
    </row>
    <row r="2518" spans="1:14" x14ac:dyDescent="0.3">
      <c r="A2518" t="s">
        <v>4796</v>
      </c>
      <c r="B2518" t="s">
        <v>1463</v>
      </c>
      <c r="C2518" t="s">
        <v>6283</v>
      </c>
      <c r="D2518" t="s">
        <v>6295</v>
      </c>
      <c r="E2518" t="str">
        <f t="shared" si="195"/>
        <v>United States</v>
      </c>
      <c r="F2518" s="1">
        <f t="shared" si="196"/>
        <v>80</v>
      </c>
      <c r="G2518">
        <v>0.3</v>
      </c>
      <c r="H2518" s="1">
        <f t="shared" si="197"/>
        <v>56</v>
      </c>
      <c r="I2518" s="3">
        <v>45851</v>
      </c>
      <c r="J2518" s="3" t="str">
        <f t="shared" si="198"/>
        <v>Sun</v>
      </c>
      <c r="K2518" s="2">
        <v>0.50069444444444444</v>
      </c>
      <c r="L2518">
        <f t="shared" si="199"/>
        <v>12</v>
      </c>
      <c r="M2518">
        <f>_xlfn.XLOOKUP(B2518,Email_Data!A:A,Email_Data!C:C,"Organic",0)</f>
        <v>0</v>
      </c>
      <c r="N2518">
        <f>_xlfn.XLOOKUP(Table1[[#This Row],[Filmmaker_ID]],Email_Data!$A:$A,Email_Data!$G:$G,"Not Found")</f>
        <v>10</v>
      </c>
    </row>
    <row r="2519" spans="1:14" x14ac:dyDescent="0.3">
      <c r="A2519" t="s">
        <v>4797</v>
      </c>
      <c r="B2519" t="s">
        <v>998</v>
      </c>
      <c r="C2519" t="s">
        <v>6288</v>
      </c>
      <c r="D2519" t="s">
        <v>6297</v>
      </c>
      <c r="E2519" t="str">
        <f t="shared" si="195"/>
        <v>India</v>
      </c>
      <c r="F2519" s="1">
        <f t="shared" si="196"/>
        <v>70</v>
      </c>
      <c r="G2519">
        <v>0.3</v>
      </c>
      <c r="H2519" s="1">
        <f t="shared" si="197"/>
        <v>49</v>
      </c>
      <c r="I2519" s="3">
        <v>45896</v>
      </c>
      <c r="J2519" s="3" t="str">
        <f t="shared" si="198"/>
        <v>Wed</v>
      </c>
      <c r="K2519" s="2">
        <v>0.5229166666666667</v>
      </c>
      <c r="L2519">
        <f t="shared" si="199"/>
        <v>12</v>
      </c>
      <c r="M2519">
        <f>_xlfn.XLOOKUP(B2519,Email_Data!A:A,Email_Data!C:C,"Organic",0)</f>
        <v>0</v>
      </c>
      <c r="N2519">
        <f>_xlfn.XLOOKUP(Table1[[#This Row],[Filmmaker_ID]],Email_Data!$A:$A,Email_Data!$G:$G,"Not Found")</f>
        <v>19</v>
      </c>
    </row>
    <row r="2520" spans="1:14" x14ac:dyDescent="0.3">
      <c r="A2520" t="s">
        <v>4798</v>
      </c>
      <c r="B2520" t="s">
        <v>35</v>
      </c>
      <c r="C2520" t="s">
        <v>6287</v>
      </c>
      <c r="D2520" t="s">
        <v>6295</v>
      </c>
      <c r="E2520" t="str">
        <f t="shared" si="195"/>
        <v>United States</v>
      </c>
      <c r="F2520" s="1">
        <f t="shared" si="196"/>
        <v>50</v>
      </c>
      <c r="G2520">
        <v>0</v>
      </c>
      <c r="H2520" s="1">
        <f t="shared" si="197"/>
        <v>50</v>
      </c>
      <c r="I2520" s="3">
        <v>45858</v>
      </c>
      <c r="J2520" s="3" t="str">
        <f t="shared" si="198"/>
        <v>Sun</v>
      </c>
      <c r="K2520" s="2">
        <v>0.69722222222222219</v>
      </c>
      <c r="L2520">
        <f t="shared" si="199"/>
        <v>16</v>
      </c>
      <c r="M2520">
        <f>_xlfn.XLOOKUP(B2520,Email_Data!A:A,Email_Data!C:C,"Organic",0)</f>
        <v>0</v>
      </c>
      <c r="N2520">
        <f>_xlfn.XLOOKUP(Table1[[#This Row],[Filmmaker_ID]],Email_Data!$A:$A,Email_Data!$G:$G,"Not Found")</f>
        <v>19</v>
      </c>
    </row>
    <row r="2521" spans="1:14" x14ac:dyDescent="0.3">
      <c r="A2521" t="s">
        <v>4799</v>
      </c>
      <c r="B2521" t="s">
        <v>1755</v>
      </c>
      <c r="C2521" t="s">
        <v>6290</v>
      </c>
      <c r="D2521" t="s">
        <v>6299</v>
      </c>
      <c r="E2521" t="str">
        <f t="shared" si="195"/>
        <v>United Kingdom</v>
      </c>
      <c r="F2521" s="1">
        <f t="shared" si="196"/>
        <v>50</v>
      </c>
      <c r="G2521">
        <v>0</v>
      </c>
      <c r="H2521" s="1">
        <f t="shared" si="197"/>
        <v>50</v>
      </c>
      <c r="I2521" s="3">
        <v>45857</v>
      </c>
      <c r="J2521" s="3" t="str">
        <f t="shared" si="198"/>
        <v>Sat</v>
      </c>
      <c r="K2521" s="2">
        <v>0.375</v>
      </c>
      <c r="L2521">
        <f t="shared" si="199"/>
        <v>9</v>
      </c>
      <c r="M2521" t="str">
        <f>_xlfn.XLOOKUP(B2521,Email_Data!A:A,Email_Data!C:C,"Organic",0)</f>
        <v>Organic</v>
      </c>
      <c r="N2521" t="str">
        <f>_xlfn.XLOOKUP(Table1[[#This Row],[Filmmaker_ID]],Email_Data!$A:$A,Email_Data!$G:$G,"Not Found")</f>
        <v>Not Found</v>
      </c>
    </row>
    <row r="2522" spans="1:14" x14ac:dyDescent="0.3">
      <c r="A2522" t="s">
        <v>4800</v>
      </c>
      <c r="B2522" t="s">
        <v>858</v>
      </c>
      <c r="C2522" t="s">
        <v>6284</v>
      </c>
      <c r="D2522" t="s">
        <v>6301</v>
      </c>
      <c r="E2522" t="str">
        <f t="shared" si="195"/>
        <v>Germany</v>
      </c>
      <c r="F2522" s="1">
        <f t="shared" si="196"/>
        <v>50</v>
      </c>
      <c r="G2522">
        <v>0.1</v>
      </c>
      <c r="H2522" s="1">
        <f t="shared" si="197"/>
        <v>45</v>
      </c>
      <c r="I2522" s="3">
        <v>45857</v>
      </c>
      <c r="J2522" s="3" t="str">
        <f t="shared" si="198"/>
        <v>Sat</v>
      </c>
      <c r="K2522" s="2">
        <v>0.56041666666666667</v>
      </c>
      <c r="L2522">
        <f t="shared" si="199"/>
        <v>13</v>
      </c>
      <c r="M2522" t="str">
        <f>_xlfn.XLOOKUP(B2522,Email_Data!A:A,Email_Data!C:C,"Organic",0)</f>
        <v>Organic</v>
      </c>
      <c r="N2522" t="str">
        <f>_xlfn.XLOOKUP(Table1[[#This Row],[Filmmaker_ID]],Email_Data!$A:$A,Email_Data!$G:$G,"Not Found")</f>
        <v>Not Found</v>
      </c>
    </row>
    <row r="2523" spans="1:14" x14ac:dyDescent="0.3">
      <c r="A2523" t="s">
        <v>4801</v>
      </c>
      <c r="B2523" t="s">
        <v>1532</v>
      </c>
      <c r="C2523" t="s">
        <v>6292</v>
      </c>
      <c r="D2523" t="s">
        <v>6297</v>
      </c>
      <c r="E2523" t="str">
        <f t="shared" si="195"/>
        <v>India</v>
      </c>
      <c r="F2523" s="1">
        <f t="shared" si="196"/>
        <v>80</v>
      </c>
      <c r="G2523">
        <v>0.3</v>
      </c>
      <c r="H2523" s="1">
        <f t="shared" si="197"/>
        <v>56</v>
      </c>
      <c r="I2523" s="3">
        <v>45845</v>
      </c>
      <c r="J2523" s="3" t="str">
        <f t="shared" si="198"/>
        <v>Mon</v>
      </c>
      <c r="K2523" s="2">
        <v>0.72847222222222219</v>
      </c>
      <c r="L2523">
        <f t="shared" si="199"/>
        <v>17</v>
      </c>
      <c r="M2523">
        <f>_xlfn.XLOOKUP(B2523,Email_Data!A:A,Email_Data!C:C,"Organic",0)</f>
        <v>1</v>
      </c>
      <c r="N2523">
        <f>_xlfn.XLOOKUP(Table1[[#This Row],[Filmmaker_ID]],Email_Data!$A:$A,Email_Data!$G:$G,"Not Found")</f>
        <v>8</v>
      </c>
    </row>
    <row r="2524" spans="1:14" x14ac:dyDescent="0.3">
      <c r="A2524" t="s">
        <v>4802</v>
      </c>
      <c r="B2524" t="s">
        <v>278</v>
      </c>
      <c r="C2524" t="s">
        <v>6291</v>
      </c>
      <c r="D2524" t="s">
        <v>6311</v>
      </c>
      <c r="E2524" t="str">
        <f t="shared" si="195"/>
        <v>Mexico</v>
      </c>
      <c r="F2524" s="1">
        <f t="shared" si="196"/>
        <v>50</v>
      </c>
      <c r="G2524">
        <v>0.3</v>
      </c>
      <c r="H2524" s="1">
        <f t="shared" si="197"/>
        <v>35</v>
      </c>
      <c r="I2524" s="3">
        <v>45880</v>
      </c>
      <c r="J2524" s="3" t="str">
        <f t="shared" si="198"/>
        <v>Mon</v>
      </c>
      <c r="K2524" s="2">
        <v>0.48819444444444443</v>
      </c>
      <c r="L2524">
        <f t="shared" si="199"/>
        <v>11</v>
      </c>
      <c r="M2524">
        <f>_xlfn.XLOOKUP(B2524,Email_Data!A:A,Email_Data!C:C,"Organic",0)</f>
        <v>0</v>
      </c>
      <c r="N2524">
        <f>_xlfn.XLOOKUP(Table1[[#This Row],[Filmmaker_ID]],Email_Data!$A:$A,Email_Data!$G:$G,"Not Found")</f>
        <v>11</v>
      </c>
    </row>
    <row r="2525" spans="1:14" x14ac:dyDescent="0.3">
      <c r="A2525" t="s">
        <v>4803</v>
      </c>
      <c r="B2525" t="s">
        <v>1613</v>
      </c>
      <c r="C2525" t="s">
        <v>6283</v>
      </c>
      <c r="D2525" t="s">
        <v>6309</v>
      </c>
      <c r="E2525" t="str">
        <f t="shared" si="195"/>
        <v>France</v>
      </c>
      <c r="F2525" s="1">
        <f t="shared" si="196"/>
        <v>80</v>
      </c>
      <c r="G2525">
        <v>0.3</v>
      </c>
      <c r="H2525" s="1">
        <f t="shared" si="197"/>
        <v>56</v>
      </c>
      <c r="I2525" s="3">
        <v>45855</v>
      </c>
      <c r="J2525" s="3" t="str">
        <f t="shared" si="198"/>
        <v>Thu</v>
      </c>
      <c r="K2525" s="2">
        <v>0.625</v>
      </c>
      <c r="L2525">
        <f t="shared" si="199"/>
        <v>15</v>
      </c>
      <c r="M2525">
        <f>_xlfn.XLOOKUP(B2525,Email_Data!A:A,Email_Data!C:C,"Organic",0)</f>
        <v>0</v>
      </c>
      <c r="N2525">
        <f>_xlfn.XLOOKUP(Table1[[#This Row],[Filmmaker_ID]],Email_Data!$A:$A,Email_Data!$G:$G,"Not Found")</f>
        <v>8</v>
      </c>
    </row>
    <row r="2526" spans="1:14" x14ac:dyDescent="0.3">
      <c r="A2526" t="s">
        <v>4804</v>
      </c>
      <c r="B2526" t="s">
        <v>933</v>
      </c>
      <c r="C2526" t="s">
        <v>6281</v>
      </c>
      <c r="D2526" t="s">
        <v>6297</v>
      </c>
      <c r="E2526" t="str">
        <f t="shared" si="195"/>
        <v>India</v>
      </c>
      <c r="F2526" s="1">
        <f t="shared" si="196"/>
        <v>70</v>
      </c>
      <c r="G2526">
        <v>0.2</v>
      </c>
      <c r="H2526" s="1">
        <f t="shared" si="197"/>
        <v>56</v>
      </c>
      <c r="I2526" s="3">
        <v>45854</v>
      </c>
      <c r="J2526" s="3" t="str">
        <f t="shared" si="198"/>
        <v>Wed</v>
      </c>
      <c r="K2526" s="2">
        <v>0.43819444444444444</v>
      </c>
      <c r="L2526">
        <f t="shared" si="199"/>
        <v>10</v>
      </c>
      <c r="M2526">
        <f>_xlfn.XLOOKUP(B2526,Email_Data!A:A,Email_Data!C:C,"Organic",0)</f>
        <v>0</v>
      </c>
      <c r="N2526">
        <f>_xlfn.XLOOKUP(Table1[[#This Row],[Filmmaker_ID]],Email_Data!$A:$A,Email_Data!$G:$G,"Not Found")</f>
        <v>14</v>
      </c>
    </row>
    <row r="2527" spans="1:14" x14ac:dyDescent="0.3">
      <c r="A2527" t="s">
        <v>4805</v>
      </c>
      <c r="B2527" t="s">
        <v>1756</v>
      </c>
      <c r="C2527" t="s">
        <v>6289</v>
      </c>
      <c r="D2527" t="s">
        <v>6297</v>
      </c>
      <c r="E2527" t="str">
        <f t="shared" si="195"/>
        <v>India</v>
      </c>
      <c r="F2527" s="1">
        <f t="shared" si="196"/>
        <v>50</v>
      </c>
      <c r="G2527">
        <v>0.3</v>
      </c>
      <c r="H2527" s="1">
        <f t="shared" si="197"/>
        <v>35</v>
      </c>
      <c r="I2527" s="3">
        <v>45873</v>
      </c>
      <c r="J2527" s="3" t="str">
        <f t="shared" si="198"/>
        <v>Mon</v>
      </c>
      <c r="K2527" s="2">
        <v>0.57013888888888886</v>
      </c>
      <c r="L2527">
        <f t="shared" si="199"/>
        <v>13</v>
      </c>
      <c r="M2527">
        <f>_xlfn.XLOOKUP(B2527,Email_Data!A:A,Email_Data!C:C,"Organic",0)</f>
        <v>0</v>
      </c>
      <c r="N2527">
        <f>_xlfn.XLOOKUP(Table1[[#This Row],[Filmmaker_ID]],Email_Data!$A:$A,Email_Data!$G:$G,"Not Found")</f>
        <v>14</v>
      </c>
    </row>
    <row r="2528" spans="1:14" x14ac:dyDescent="0.3">
      <c r="A2528" t="s">
        <v>4806</v>
      </c>
      <c r="B2528" t="s">
        <v>1757</v>
      </c>
      <c r="C2528" t="s">
        <v>6291</v>
      </c>
      <c r="D2528" t="s">
        <v>6313</v>
      </c>
      <c r="E2528" t="str">
        <f t="shared" si="195"/>
        <v>South Korea</v>
      </c>
      <c r="F2528" s="1">
        <f t="shared" si="196"/>
        <v>50</v>
      </c>
      <c r="G2528">
        <v>0.2</v>
      </c>
      <c r="H2528" s="1">
        <f t="shared" si="197"/>
        <v>40</v>
      </c>
      <c r="I2528" s="3">
        <v>45884</v>
      </c>
      <c r="J2528" s="3" t="str">
        <f t="shared" si="198"/>
        <v>Fri</v>
      </c>
      <c r="K2528" s="2">
        <v>0.66666666666666663</v>
      </c>
      <c r="L2528">
        <f t="shared" si="199"/>
        <v>16</v>
      </c>
      <c r="M2528" t="str">
        <f>_xlfn.XLOOKUP(B2528,Email_Data!A:A,Email_Data!C:C,"Organic",0)</f>
        <v>Organic</v>
      </c>
      <c r="N2528" t="str">
        <f>_xlfn.XLOOKUP(Table1[[#This Row],[Filmmaker_ID]],Email_Data!$A:$A,Email_Data!$G:$G,"Not Found")</f>
        <v>Not Found</v>
      </c>
    </row>
    <row r="2529" spans="1:14" x14ac:dyDescent="0.3">
      <c r="A2529" t="s">
        <v>4807</v>
      </c>
      <c r="B2529" t="s">
        <v>1347</v>
      </c>
      <c r="C2529" t="s">
        <v>6291</v>
      </c>
      <c r="D2529" t="s">
        <v>6311</v>
      </c>
      <c r="E2529" t="str">
        <f t="shared" si="195"/>
        <v>Mexico</v>
      </c>
      <c r="F2529" s="1">
        <f t="shared" si="196"/>
        <v>50</v>
      </c>
      <c r="G2529">
        <v>0.3</v>
      </c>
      <c r="H2529" s="1">
        <f t="shared" si="197"/>
        <v>35</v>
      </c>
      <c r="I2529" s="3">
        <v>45842</v>
      </c>
      <c r="J2529" s="3" t="str">
        <f t="shared" si="198"/>
        <v>Fri</v>
      </c>
      <c r="K2529" s="2">
        <v>0.67638888888888893</v>
      </c>
      <c r="L2529">
        <f t="shared" si="199"/>
        <v>16</v>
      </c>
      <c r="M2529">
        <f>_xlfn.XLOOKUP(B2529,Email_Data!A:A,Email_Data!C:C,"Organic",0)</f>
        <v>0</v>
      </c>
      <c r="N2529">
        <f>_xlfn.XLOOKUP(Table1[[#This Row],[Filmmaker_ID]],Email_Data!$A:$A,Email_Data!$G:$G,"Not Found")</f>
        <v>16</v>
      </c>
    </row>
    <row r="2530" spans="1:14" x14ac:dyDescent="0.3">
      <c r="A2530" t="s">
        <v>4808</v>
      </c>
      <c r="B2530" t="s">
        <v>1758</v>
      </c>
      <c r="C2530" t="s">
        <v>6287</v>
      </c>
      <c r="D2530" t="s">
        <v>6295</v>
      </c>
      <c r="E2530" t="str">
        <f t="shared" si="195"/>
        <v>United States</v>
      </c>
      <c r="F2530" s="1">
        <f t="shared" si="196"/>
        <v>50</v>
      </c>
      <c r="G2530">
        <v>0</v>
      </c>
      <c r="H2530" s="1">
        <f t="shared" si="197"/>
        <v>50</v>
      </c>
      <c r="I2530" s="3">
        <v>45891</v>
      </c>
      <c r="J2530" s="3" t="str">
        <f t="shared" si="198"/>
        <v>Fri</v>
      </c>
      <c r="K2530" s="2">
        <v>0.60486111111111107</v>
      </c>
      <c r="L2530">
        <f t="shared" si="199"/>
        <v>14</v>
      </c>
      <c r="M2530">
        <f>_xlfn.XLOOKUP(B2530,Email_Data!A:A,Email_Data!C:C,"Organic",0)</f>
        <v>0</v>
      </c>
      <c r="N2530">
        <f>_xlfn.XLOOKUP(Table1[[#This Row],[Filmmaker_ID]],Email_Data!$A:$A,Email_Data!$G:$G,"Not Found")</f>
        <v>17</v>
      </c>
    </row>
    <row r="2531" spans="1:14" x14ac:dyDescent="0.3">
      <c r="A2531" t="s">
        <v>4809</v>
      </c>
      <c r="B2531" t="s">
        <v>1759</v>
      </c>
      <c r="C2531" t="s">
        <v>6287</v>
      </c>
      <c r="D2531" t="s">
        <v>6295</v>
      </c>
      <c r="E2531" t="str">
        <f t="shared" si="195"/>
        <v>United States</v>
      </c>
      <c r="F2531" s="1">
        <f t="shared" si="196"/>
        <v>50</v>
      </c>
      <c r="G2531">
        <v>0</v>
      </c>
      <c r="H2531" s="1">
        <f t="shared" si="197"/>
        <v>50</v>
      </c>
      <c r="I2531" s="3">
        <v>45894</v>
      </c>
      <c r="J2531" s="3" t="str">
        <f t="shared" si="198"/>
        <v>Mon</v>
      </c>
      <c r="K2531" s="2">
        <v>0.66388888888888886</v>
      </c>
      <c r="L2531">
        <f t="shared" si="199"/>
        <v>15</v>
      </c>
      <c r="M2531">
        <f>_xlfn.XLOOKUP(B2531,Email_Data!A:A,Email_Data!C:C,"Organic",0)</f>
        <v>0</v>
      </c>
      <c r="N2531">
        <f>_xlfn.XLOOKUP(Table1[[#This Row],[Filmmaker_ID]],Email_Data!$A:$A,Email_Data!$G:$G,"Not Found")</f>
        <v>14</v>
      </c>
    </row>
    <row r="2532" spans="1:14" x14ac:dyDescent="0.3">
      <c r="A2532" t="s">
        <v>4810</v>
      </c>
      <c r="B2532" t="s">
        <v>1760</v>
      </c>
      <c r="C2532" t="s">
        <v>6289</v>
      </c>
      <c r="D2532" t="s">
        <v>6297</v>
      </c>
      <c r="E2532" t="str">
        <f t="shared" si="195"/>
        <v>India</v>
      </c>
      <c r="F2532" s="1">
        <f t="shared" si="196"/>
        <v>50</v>
      </c>
      <c r="G2532">
        <v>0</v>
      </c>
      <c r="H2532" s="1">
        <f t="shared" si="197"/>
        <v>50</v>
      </c>
      <c r="I2532" s="3">
        <v>45861</v>
      </c>
      <c r="J2532" s="3" t="str">
        <f t="shared" si="198"/>
        <v>Wed</v>
      </c>
      <c r="K2532" s="2">
        <v>0.72361111111111109</v>
      </c>
      <c r="L2532">
        <f t="shared" si="199"/>
        <v>17</v>
      </c>
      <c r="M2532">
        <f>_xlfn.XLOOKUP(B2532,Email_Data!A:A,Email_Data!C:C,"Organic",0)</f>
        <v>0</v>
      </c>
      <c r="N2532">
        <f>_xlfn.XLOOKUP(Table1[[#This Row],[Filmmaker_ID]],Email_Data!$A:$A,Email_Data!$G:$G,"Not Found")</f>
        <v>13</v>
      </c>
    </row>
    <row r="2533" spans="1:14" x14ac:dyDescent="0.3">
      <c r="A2533" t="s">
        <v>4811</v>
      </c>
      <c r="B2533" t="s">
        <v>679</v>
      </c>
      <c r="C2533" t="s">
        <v>6286</v>
      </c>
      <c r="D2533" t="s">
        <v>6299</v>
      </c>
      <c r="E2533" t="str">
        <f t="shared" si="195"/>
        <v>United Kingdom</v>
      </c>
      <c r="F2533" s="1">
        <f t="shared" si="196"/>
        <v>50</v>
      </c>
      <c r="G2533">
        <v>0.2</v>
      </c>
      <c r="H2533" s="1">
        <f t="shared" si="197"/>
        <v>40</v>
      </c>
      <c r="I2533" s="3">
        <v>45884</v>
      </c>
      <c r="J2533" s="3" t="str">
        <f t="shared" si="198"/>
        <v>Fri</v>
      </c>
      <c r="K2533" s="2">
        <v>0.61736111111111114</v>
      </c>
      <c r="L2533">
        <f t="shared" si="199"/>
        <v>14</v>
      </c>
      <c r="M2533">
        <f>_xlfn.XLOOKUP(B2533,Email_Data!A:A,Email_Data!C:C,"Organic",0)</f>
        <v>1</v>
      </c>
      <c r="N2533">
        <f>_xlfn.XLOOKUP(Table1[[#This Row],[Filmmaker_ID]],Email_Data!$A:$A,Email_Data!$G:$G,"Not Found")</f>
        <v>18</v>
      </c>
    </row>
    <row r="2534" spans="1:14" x14ac:dyDescent="0.3">
      <c r="A2534" t="s">
        <v>4812</v>
      </c>
      <c r="B2534" t="s">
        <v>1761</v>
      </c>
      <c r="C2534" t="s">
        <v>6287</v>
      </c>
      <c r="D2534" t="s">
        <v>6317</v>
      </c>
      <c r="E2534" t="str">
        <f t="shared" si="195"/>
        <v>Others</v>
      </c>
      <c r="F2534" s="1">
        <f t="shared" si="196"/>
        <v>50</v>
      </c>
      <c r="G2534">
        <v>0.2</v>
      </c>
      <c r="H2534" s="1">
        <f t="shared" si="197"/>
        <v>40</v>
      </c>
      <c r="I2534" s="3">
        <v>45844</v>
      </c>
      <c r="J2534" s="3" t="str">
        <f t="shared" si="198"/>
        <v>Sun</v>
      </c>
      <c r="K2534" s="2">
        <v>0.67500000000000004</v>
      </c>
      <c r="L2534">
        <f t="shared" si="199"/>
        <v>16</v>
      </c>
      <c r="M2534">
        <f>_xlfn.XLOOKUP(B2534,Email_Data!A:A,Email_Data!C:C,"Organic",0)</f>
        <v>1</v>
      </c>
      <c r="N2534">
        <f>_xlfn.XLOOKUP(Table1[[#This Row],[Filmmaker_ID]],Email_Data!$A:$A,Email_Data!$G:$G,"Not Found")</f>
        <v>14</v>
      </c>
    </row>
    <row r="2535" spans="1:14" x14ac:dyDescent="0.3">
      <c r="A2535" t="s">
        <v>4813</v>
      </c>
      <c r="B2535" t="s">
        <v>7</v>
      </c>
      <c r="C2535" t="s">
        <v>6291</v>
      </c>
      <c r="D2535" t="s">
        <v>6317</v>
      </c>
      <c r="E2535" t="str">
        <f t="shared" si="195"/>
        <v>Others</v>
      </c>
      <c r="F2535" s="1">
        <f t="shared" si="196"/>
        <v>50</v>
      </c>
      <c r="G2535">
        <v>0.3</v>
      </c>
      <c r="H2535" s="1">
        <f t="shared" si="197"/>
        <v>35</v>
      </c>
      <c r="I2535" s="3">
        <v>45871</v>
      </c>
      <c r="J2535" s="3" t="str">
        <f t="shared" si="198"/>
        <v>Sat</v>
      </c>
      <c r="K2535" s="2">
        <v>0.71875</v>
      </c>
      <c r="L2535">
        <f t="shared" si="199"/>
        <v>17</v>
      </c>
      <c r="M2535">
        <f>_xlfn.XLOOKUP(B2535,Email_Data!A:A,Email_Data!C:C,"Organic",0)</f>
        <v>0</v>
      </c>
      <c r="N2535">
        <f>_xlfn.XLOOKUP(Table1[[#This Row],[Filmmaker_ID]],Email_Data!$A:$A,Email_Data!$G:$G,"Not Found")</f>
        <v>7</v>
      </c>
    </row>
    <row r="2536" spans="1:14" x14ac:dyDescent="0.3">
      <c r="A2536" t="s">
        <v>4814</v>
      </c>
      <c r="B2536" t="s">
        <v>900</v>
      </c>
      <c r="C2536" t="s">
        <v>6282</v>
      </c>
      <c r="D2536" t="s">
        <v>6297</v>
      </c>
      <c r="E2536" t="str">
        <f t="shared" si="195"/>
        <v>India</v>
      </c>
      <c r="F2536" s="1">
        <f t="shared" si="196"/>
        <v>70</v>
      </c>
      <c r="G2536">
        <v>0.3</v>
      </c>
      <c r="H2536" s="1">
        <f t="shared" si="197"/>
        <v>49</v>
      </c>
      <c r="I2536" s="3">
        <v>45883</v>
      </c>
      <c r="J2536" s="3" t="str">
        <f t="shared" si="198"/>
        <v>Thu</v>
      </c>
      <c r="K2536" s="2">
        <v>0.54097222222222219</v>
      </c>
      <c r="L2536">
        <f t="shared" si="199"/>
        <v>12</v>
      </c>
      <c r="M2536" t="str">
        <f>_xlfn.XLOOKUP(B2536,Email_Data!A:A,Email_Data!C:C,"Organic",0)</f>
        <v>Organic</v>
      </c>
      <c r="N2536" t="str">
        <f>_xlfn.XLOOKUP(Table1[[#This Row],[Filmmaker_ID]],Email_Data!$A:$A,Email_Data!$G:$G,"Not Found")</f>
        <v>Not Found</v>
      </c>
    </row>
    <row r="2537" spans="1:14" x14ac:dyDescent="0.3">
      <c r="A2537" t="s">
        <v>4815</v>
      </c>
      <c r="B2537" t="s">
        <v>1762</v>
      </c>
      <c r="C2537" t="s">
        <v>6285</v>
      </c>
      <c r="D2537" t="s">
        <v>6303</v>
      </c>
      <c r="E2537" t="str">
        <f t="shared" si="195"/>
        <v>Canada</v>
      </c>
      <c r="F2537" s="1">
        <f t="shared" si="196"/>
        <v>50</v>
      </c>
      <c r="G2537">
        <v>0.4</v>
      </c>
      <c r="H2537" s="1">
        <f t="shared" si="197"/>
        <v>30</v>
      </c>
      <c r="I2537" s="3">
        <v>45878</v>
      </c>
      <c r="J2537" s="3" t="str">
        <f t="shared" si="198"/>
        <v>Sat</v>
      </c>
      <c r="K2537" s="2">
        <v>0.47708333333333336</v>
      </c>
      <c r="L2537">
        <f t="shared" si="199"/>
        <v>11</v>
      </c>
      <c r="M2537" t="str">
        <f>_xlfn.XLOOKUP(B2537,Email_Data!A:A,Email_Data!C:C,"Organic",0)</f>
        <v>Organic</v>
      </c>
      <c r="N2537" t="str">
        <f>_xlfn.XLOOKUP(Table1[[#This Row],[Filmmaker_ID]],Email_Data!$A:$A,Email_Data!$G:$G,"Not Found")</f>
        <v>Not Found</v>
      </c>
    </row>
    <row r="2538" spans="1:14" x14ac:dyDescent="0.3">
      <c r="A2538" t="s">
        <v>4816</v>
      </c>
      <c r="B2538" t="s">
        <v>1763</v>
      </c>
      <c r="C2538" t="s">
        <v>6290</v>
      </c>
      <c r="D2538" t="s">
        <v>6311</v>
      </c>
      <c r="E2538" t="str">
        <f t="shared" si="195"/>
        <v>Mexico</v>
      </c>
      <c r="F2538" s="1">
        <f t="shared" si="196"/>
        <v>50</v>
      </c>
      <c r="G2538">
        <v>0.3</v>
      </c>
      <c r="H2538" s="1">
        <f t="shared" si="197"/>
        <v>35</v>
      </c>
      <c r="I2538" s="3">
        <v>45844</v>
      </c>
      <c r="J2538" s="3" t="str">
        <f t="shared" si="198"/>
        <v>Sun</v>
      </c>
      <c r="K2538" s="2">
        <v>0.42152777777777778</v>
      </c>
      <c r="L2538">
        <f t="shared" si="199"/>
        <v>10</v>
      </c>
      <c r="M2538">
        <f>_xlfn.XLOOKUP(B2538,Email_Data!A:A,Email_Data!C:C,"Organic",0)</f>
        <v>0</v>
      </c>
      <c r="N2538">
        <f>_xlfn.XLOOKUP(Table1[[#This Row],[Filmmaker_ID]],Email_Data!$A:$A,Email_Data!$G:$G,"Not Found")</f>
        <v>14</v>
      </c>
    </row>
    <row r="2539" spans="1:14" x14ac:dyDescent="0.3">
      <c r="A2539" t="s">
        <v>4817</v>
      </c>
      <c r="B2539" t="s">
        <v>1764</v>
      </c>
      <c r="C2539" t="s">
        <v>6285</v>
      </c>
      <c r="D2539" t="s">
        <v>6309</v>
      </c>
      <c r="E2539" t="str">
        <f t="shared" si="195"/>
        <v>France</v>
      </c>
      <c r="F2539" s="1">
        <f t="shared" si="196"/>
        <v>50</v>
      </c>
      <c r="G2539">
        <v>0.2</v>
      </c>
      <c r="H2539" s="1">
        <f t="shared" si="197"/>
        <v>40</v>
      </c>
      <c r="I2539" s="3">
        <v>45878</v>
      </c>
      <c r="J2539" s="3" t="str">
        <f t="shared" si="198"/>
        <v>Sat</v>
      </c>
      <c r="K2539" s="2">
        <v>0.72013888888888888</v>
      </c>
      <c r="L2539">
        <f t="shared" si="199"/>
        <v>17</v>
      </c>
      <c r="M2539" t="str">
        <f>_xlfn.XLOOKUP(B2539,Email_Data!A:A,Email_Data!C:C,"Organic",0)</f>
        <v>Organic</v>
      </c>
      <c r="N2539" t="str">
        <f>_xlfn.XLOOKUP(Table1[[#This Row],[Filmmaker_ID]],Email_Data!$A:$A,Email_Data!$G:$G,"Not Found")</f>
        <v>Not Found</v>
      </c>
    </row>
    <row r="2540" spans="1:14" x14ac:dyDescent="0.3">
      <c r="A2540" t="s">
        <v>4818</v>
      </c>
      <c r="B2540" t="s">
        <v>670</v>
      </c>
      <c r="C2540" t="s">
        <v>6285</v>
      </c>
      <c r="D2540" t="s">
        <v>6297</v>
      </c>
      <c r="E2540" t="str">
        <f t="shared" si="195"/>
        <v>India</v>
      </c>
      <c r="F2540" s="1">
        <f t="shared" si="196"/>
        <v>50</v>
      </c>
      <c r="G2540">
        <v>0.4</v>
      </c>
      <c r="H2540" s="1">
        <f t="shared" si="197"/>
        <v>30</v>
      </c>
      <c r="I2540" s="3">
        <v>45882</v>
      </c>
      <c r="J2540" s="3" t="str">
        <f t="shared" si="198"/>
        <v>Wed</v>
      </c>
      <c r="K2540" s="2">
        <v>0.47569444444444442</v>
      </c>
      <c r="L2540">
        <f t="shared" si="199"/>
        <v>11</v>
      </c>
      <c r="M2540">
        <f>_xlfn.XLOOKUP(B2540,Email_Data!A:A,Email_Data!C:C,"Organic",0)</f>
        <v>0</v>
      </c>
      <c r="N2540">
        <f>_xlfn.XLOOKUP(Table1[[#This Row],[Filmmaker_ID]],Email_Data!$A:$A,Email_Data!$G:$G,"Not Found")</f>
        <v>7</v>
      </c>
    </row>
    <row r="2541" spans="1:14" x14ac:dyDescent="0.3">
      <c r="A2541" t="s">
        <v>4819</v>
      </c>
      <c r="B2541" t="s">
        <v>982</v>
      </c>
      <c r="C2541" t="s">
        <v>6286</v>
      </c>
      <c r="D2541" t="s">
        <v>6295</v>
      </c>
      <c r="E2541" t="str">
        <f t="shared" si="195"/>
        <v>United States</v>
      </c>
      <c r="F2541" s="1">
        <f t="shared" si="196"/>
        <v>50</v>
      </c>
      <c r="G2541">
        <v>0.3</v>
      </c>
      <c r="H2541" s="1">
        <f t="shared" si="197"/>
        <v>35</v>
      </c>
      <c r="I2541" s="3">
        <v>45887</v>
      </c>
      <c r="J2541" s="3" t="str">
        <f t="shared" si="198"/>
        <v>Mon</v>
      </c>
      <c r="K2541" s="2">
        <v>0.42638888888888887</v>
      </c>
      <c r="L2541">
        <f t="shared" si="199"/>
        <v>10</v>
      </c>
      <c r="M2541" t="str">
        <f>_xlfn.XLOOKUP(B2541,Email_Data!A:A,Email_Data!C:C,"Organic",0)</f>
        <v>Organic</v>
      </c>
      <c r="N2541" t="str">
        <f>_xlfn.XLOOKUP(Table1[[#This Row],[Filmmaker_ID]],Email_Data!$A:$A,Email_Data!$G:$G,"Not Found")</f>
        <v>Not Found</v>
      </c>
    </row>
    <row r="2542" spans="1:14" x14ac:dyDescent="0.3">
      <c r="A2542" t="s">
        <v>4820</v>
      </c>
      <c r="B2542" t="s">
        <v>361</v>
      </c>
      <c r="C2542" t="s">
        <v>6283</v>
      </c>
      <c r="D2542" t="s">
        <v>6301</v>
      </c>
      <c r="E2542" t="str">
        <f t="shared" si="195"/>
        <v>Germany</v>
      </c>
      <c r="F2542" s="1">
        <f t="shared" si="196"/>
        <v>80</v>
      </c>
      <c r="G2542">
        <v>0</v>
      </c>
      <c r="H2542" s="1">
        <f t="shared" si="197"/>
        <v>80</v>
      </c>
      <c r="I2542" s="3">
        <v>45856</v>
      </c>
      <c r="J2542" s="3" t="str">
        <f t="shared" si="198"/>
        <v>Fri</v>
      </c>
      <c r="K2542" s="2">
        <v>0.45833333333333331</v>
      </c>
      <c r="L2542">
        <f t="shared" si="199"/>
        <v>11</v>
      </c>
      <c r="M2542" t="str">
        <f>_xlfn.XLOOKUP(B2542,Email_Data!A:A,Email_Data!C:C,"Organic",0)</f>
        <v>Organic</v>
      </c>
      <c r="N2542" t="str">
        <f>_xlfn.XLOOKUP(Table1[[#This Row],[Filmmaker_ID]],Email_Data!$A:$A,Email_Data!$G:$G,"Not Found")</f>
        <v>Not Found</v>
      </c>
    </row>
    <row r="2543" spans="1:14" x14ac:dyDescent="0.3">
      <c r="A2543" t="s">
        <v>4821</v>
      </c>
      <c r="B2543" t="s">
        <v>1765</v>
      </c>
      <c r="C2543" t="s">
        <v>6281</v>
      </c>
      <c r="D2543" t="s">
        <v>6295</v>
      </c>
      <c r="E2543" t="str">
        <f t="shared" si="195"/>
        <v>United States</v>
      </c>
      <c r="F2543" s="1">
        <f t="shared" si="196"/>
        <v>70</v>
      </c>
      <c r="G2543">
        <v>0.2</v>
      </c>
      <c r="H2543" s="1">
        <f t="shared" si="197"/>
        <v>56</v>
      </c>
      <c r="I2543" s="3">
        <v>45847</v>
      </c>
      <c r="J2543" s="3" t="str">
        <f t="shared" si="198"/>
        <v>Wed</v>
      </c>
      <c r="K2543" s="2">
        <v>0.7006944444444444</v>
      </c>
      <c r="L2543">
        <f t="shared" si="199"/>
        <v>16</v>
      </c>
      <c r="M2543">
        <f>_xlfn.XLOOKUP(B2543,Email_Data!A:A,Email_Data!C:C,"Organic",0)</f>
        <v>1</v>
      </c>
      <c r="N2543">
        <f>_xlfn.XLOOKUP(Table1[[#This Row],[Filmmaker_ID]],Email_Data!$A:$A,Email_Data!$G:$G,"Not Found")</f>
        <v>17</v>
      </c>
    </row>
    <row r="2544" spans="1:14" x14ac:dyDescent="0.3">
      <c r="A2544" t="s">
        <v>4822</v>
      </c>
      <c r="B2544" t="s">
        <v>38</v>
      </c>
      <c r="C2544" t="s">
        <v>6289</v>
      </c>
      <c r="D2544" t="s">
        <v>6301</v>
      </c>
      <c r="E2544" t="str">
        <f t="shared" si="195"/>
        <v>Germany</v>
      </c>
      <c r="F2544" s="1">
        <f t="shared" si="196"/>
        <v>50</v>
      </c>
      <c r="G2544">
        <v>0.2</v>
      </c>
      <c r="H2544" s="1">
        <f t="shared" si="197"/>
        <v>40</v>
      </c>
      <c r="I2544" s="3">
        <v>45861</v>
      </c>
      <c r="J2544" s="3" t="str">
        <f t="shared" si="198"/>
        <v>Wed</v>
      </c>
      <c r="K2544" s="2">
        <v>0.48680555555555555</v>
      </c>
      <c r="L2544">
        <f t="shared" si="199"/>
        <v>11</v>
      </c>
      <c r="M2544">
        <f>_xlfn.XLOOKUP(B2544,Email_Data!A:A,Email_Data!C:C,"Organic",0)</f>
        <v>0</v>
      </c>
      <c r="N2544">
        <f>_xlfn.XLOOKUP(Table1[[#This Row],[Filmmaker_ID]],Email_Data!$A:$A,Email_Data!$G:$G,"Not Found")</f>
        <v>14</v>
      </c>
    </row>
    <row r="2545" spans="1:14" x14ac:dyDescent="0.3">
      <c r="A2545" t="s">
        <v>4823</v>
      </c>
      <c r="B2545" t="s">
        <v>649</v>
      </c>
      <c r="C2545" t="s">
        <v>6287</v>
      </c>
      <c r="D2545" t="s">
        <v>6295</v>
      </c>
      <c r="E2545" t="str">
        <f t="shared" si="195"/>
        <v>United States</v>
      </c>
      <c r="F2545" s="1">
        <f t="shared" si="196"/>
        <v>50</v>
      </c>
      <c r="G2545">
        <v>0</v>
      </c>
      <c r="H2545" s="1">
        <f t="shared" si="197"/>
        <v>50</v>
      </c>
      <c r="I2545" s="3">
        <v>45849</v>
      </c>
      <c r="J2545" s="3" t="str">
        <f t="shared" si="198"/>
        <v>Fri</v>
      </c>
      <c r="K2545" s="2">
        <v>0.39583333333333331</v>
      </c>
      <c r="L2545">
        <f t="shared" si="199"/>
        <v>9</v>
      </c>
      <c r="M2545" t="str">
        <f>_xlfn.XLOOKUP(B2545,Email_Data!A:A,Email_Data!C:C,"Organic",0)</f>
        <v>Organic</v>
      </c>
      <c r="N2545" t="str">
        <f>_xlfn.XLOOKUP(Table1[[#This Row],[Filmmaker_ID]],Email_Data!$A:$A,Email_Data!$G:$G,"Not Found")</f>
        <v>Not Found</v>
      </c>
    </row>
    <row r="2546" spans="1:14" x14ac:dyDescent="0.3">
      <c r="A2546" t="s">
        <v>4824</v>
      </c>
      <c r="B2546" t="s">
        <v>1500</v>
      </c>
      <c r="C2546" t="s">
        <v>6291</v>
      </c>
      <c r="D2546" t="s">
        <v>6297</v>
      </c>
      <c r="E2546" t="str">
        <f t="shared" si="195"/>
        <v>India</v>
      </c>
      <c r="F2546" s="1">
        <f t="shared" si="196"/>
        <v>50</v>
      </c>
      <c r="G2546">
        <v>0.2</v>
      </c>
      <c r="H2546" s="1">
        <f t="shared" si="197"/>
        <v>40</v>
      </c>
      <c r="I2546" s="3">
        <v>45875</v>
      </c>
      <c r="J2546" s="3" t="str">
        <f t="shared" si="198"/>
        <v>Wed</v>
      </c>
      <c r="K2546" s="2">
        <v>0.56041666666666667</v>
      </c>
      <c r="L2546">
        <f t="shared" si="199"/>
        <v>13</v>
      </c>
      <c r="M2546" t="str">
        <f>_xlfn.XLOOKUP(B2546,Email_Data!A:A,Email_Data!C:C,"Organic",0)</f>
        <v>Organic</v>
      </c>
      <c r="N2546" t="str">
        <f>_xlfn.XLOOKUP(Table1[[#This Row],[Filmmaker_ID]],Email_Data!$A:$A,Email_Data!$G:$G,"Not Found")</f>
        <v>Not Found</v>
      </c>
    </row>
    <row r="2547" spans="1:14" x14ac:dyDescent="0.3">
      <c r="A2547" t="s">
        <v>4825</v>
      </c>
      <c r="B2547" t="s">
        <v>1766</v>
      </c>
      <c r="C2547" t="s">
        <v>6283</v>
      </c>
      <c r="D2547" t="s">
        <v>6297</v>
      </c>
      <c r="E2547" t="str">
        <f t="shared" si="195"/>
        <v>India</v>
      </c>
      <c r="F2547" s="1">
        <f t="shared" si="196"/>
        <v>80</v>
      </c>
      <c r="G2547">
        <v>0.3</v>
      </c>
      <c r="H2547" s="1">
        <f t="shared" si="197"/>
        <v>56</v>
      </c>
      <c r="I2547" s="3">
        <v>45869</v>
      </c>
      <c r="J2547" s="3" t="str">
        <f t="shared" si="198"/>
        <v>Thu</v>
      </c>
      <c r="K2547" s="2">
        <v>0.57708333333333328</v>
      </c>
      <c r="L2547">
        <f t="shared" si="199"/>
        <v>13</v>
      </c>
      <c r="M2547" t="str">
        <f>_xlfn.XLOOKUP(B2547,Email_Data!A:A,Email_Data!C:C,"Organic",0)</f>
        <v>Organic</v>
      </c>
      <c r="N2547" t="str">
        <f>_xlfn.XLOOKUP(Table1[[#This Row],[Filmmaker_ID]],Email_Data!$A:$A,Email_Data!$G:$G,"Not Found")</f>
        <v>Not Found</v>
      </c>
    </row>
    <row r="2548" spans="1:14" x14ac:dyDescent="0.3">
      <c r="A2548" t="s">
        <v>4826</v>
      </c>
      <c r="B2548" t="s">
        <v>988</v>
      </c>
      <c r="C2548" t="s">
        <v>6292</v>
      </c>
      <c r="D2548" t="s">
        <v>6309</v>
      </c>
      <c r="E2548" t="str">
        <f t="shared" si="195"/>
        <v>France</v>
      </c>
      <c r="F2548" s="1">
        <f t="shared" si="196"/>
        <v>80</v>
      </c>
      <c r="G2548">
        <v>0.2</v>
      </c>
      <c r="H2548" s="1">
        <f t="shared" si="197"/>
        <v>64</v>
      </c>
      <c r="I2548" s="3">
        <v>45847</v>
      </c>
      <c r="J2548" s="3" t="str">
        <f t="shared" si="198"/>
        <v>Wed</v>
      </c>
      <c r="K2548" s="2">
        <v>0.52083333333333337</v>
      </c>
      <c r="L2548">
        <f t="shared" si="199"/>
        <v>12</v>
      </c>
      <c r="M2548">
        <f>_xlfn.XLOOKUP(B2548,Email_Data!A:A,Email_Data!C:C,"Organic",0)</f>
        <v>0</v>
      </c>
      <c r="N2548">
        <f>_xlfn.XLOOKUP(Table1[[#This Row],[Filmmaker_ID]],Email_Data!$A:$A,Email_Data!$G:$G,"Not Found")</f>
        <v>19</v>
      </c>
    </row>
    <row r="2549" spans="1:14" x14ac:dyDescent="0.3">
      <c r="A2549" t="s">
        <v>4827</v>
      </c>
      <c r="B2549" t="s">
        <v>1767</v>
      </c>
      <c r="C2549" t="s">
        <v>6284</v>
      </c>
      <c r="D2549" t="s">
        <v>6313</v>
      </c>
      <c r="E2549" t="str">
        <f t="shared" si="195"/>
        <v>South Korea</v>
      </c>
      <c r="F2549" s="1">
        <f t="shared" si="196"/>
        <v>50</v>
      </c>
      <c r="G2549">
        <v>0.3</v>
      </c>
      <c r="H2549" s="1">
        <f t="shared" si="197"/>
        <v>35</v>
      </c>
      <c r="I2549" s="3">
        <v>45896</v>
      </c>
      <c r="J2549" s="3" t="str">
        <f t="shared" si="198"/>
        <v>Wed</v>
      </c>
      <c r="K2549" s="2">
        <v>0.70625000000000004</v>
      </c>
      <c r="L2549">
        <f t="shared" si="199"/>
        <v>16</v>
      </c>
      <c r="M2549">
        <f>_xlfn.XLOOKUP(B2549,Email_Data!A:A,Email_Data!C:C,"Organic",0)</f>
        <v>0</v>
      </c>
      <c r="N2549">
        <f>_xlfn.XLOOKUP(Table1[[#This Row],[Filmmaker_ID]],Email_Data!$A:$A,Email_Data!$G:$G,"Not Found")</f>
        <v>11</v>
      </c>
    </row>
    <row r="2550" spans="1:14" x14ac:dyDescent="0.3">
      <c r="A2550" t="s">
        <v>4828</v>
      </c>
      <c r="B2550" t="s">
        <v>1768</v>
      </c>
      <c r="C2550" t="s">
        <v>6286</v>
      </c>
      <c r="D2550" t="s">
        <v>6305</v>
      </c>
      <c r="E2550" t="str">
        <f t="shared" si="195"/>
        <v>Australia</v>
      </c>
      <c r="F2550" s="1">
        <f t="shared" si="196"/>
        <v>50</v>
      </c>
      <c r="G2550">
        <v>0.2</v>
      </c>
      <c r="H2550" s="1">
        <f t="shared" si="197"/>
        <v>40</v>
      </c>
      <c r="I2550" s="3">
        <v>45848</v>
      </c>
      <c r="J2550" s="3" t="str">
        <f t="shared" si="198"/>
        <v>Thu</v>
      </c>
      <c r="K2550" s="2">
        <v>0.49930555555555556</v>
      </c>
      <c r="L2550">
        <f t="shared" si="199"/>
        <v>11</v>
      </c>
      <c r="M2550">
        <f>_xlfn.XLOOKUP(B2550,Email_Data!A:A,Email_Data!C:C,"Organic",0)</f>
        <v>1</v>
      </c>
      <c r="N2550">
        <f>_xlfn.XLOOKUP(Table1[[#This Row],[Filmmaker_ID]],Email_Data!$A:$A,Email_Data!$G:$G,"Not Found")</f>
        <v>7</v>
      </c>
    </row>
    <row r="2551" spans="1:14" x14ac:dyDescent="0.3">
      <c r="A2551" t="s">
        <v>4829</v>
      </c>
      <c r="B2551" t="s">
        <v>1684</v>
      </c>
      <c r="C2551" t="s">
        <v>6286</v>
      </c>
      <c r="D2551" t="s">
        <v>6307</v>
      </c>
      <c r="E2551" t="str">
        <f t="shared" si="195"/>
        <v>Brazil</v>
      </c>
      <c r="F2551" s="1">
        <f t="shared" si="196"/>
        <v>50</v>
      </c>
      <c r="G2551">
        <v>0.1</v>
      </c>
      <c r="H2551" s="1">
        <f t="shared" si="197"/>
        <v>45</v>
      </c>
      <c r="I2551" s="3">
        <v>45893</v>
      </c>
      <c r="J2551" s="3" t="str">
        <f t="shared" si="198"/>
        <v>Sun</v>
      </c>
      <c r="K2551" s="2">
        <v>0.44444444444444442</v>
      </c>
      <c r="L2551">
        <f t="shared" si="199"/>
        <v>10</v>
      </c>
      <c r="M2551">
        <f>_xlfn.XLOOKUP(B2551,Email_Data!A:A,Email_Data!C:C,"Organic",0)</f>
        <v>0</v>
      </c>
      <c r="N2551">
        <f>_xlfn.XLOOKUP(Table1[[#This Row],[Filmmaker_ID]],Email_Data!$A:$A,Email_Data!$G:$G,"Not Found")</f>
        <v>8</v>
      </c>
    </row>
    <row r="2552" spans="1:14" x14ac:dyDescent="0.3">
      <c r="A2552" t="s">
        <v>4830</v>
      </c>
      <c r="B2552" t="s">
        <v>1769</v>
      </c>
      <c r="C2552" t="s">
        <v>6290</v>
      </c>
      <c r="D2552" t="s">
        <v>6311</v>
      </c>
      <c r="E2552" t="str">
        <f t="shared" si="195"/>
        <v>Mexico</v>
      </c>
      <c r="F2552" s="1">
        <f t="shared" si="196"/>
        <v>50</v>
      </c>
      <c r="G2552">
        <v>0.4</v>
      </c>
      <c r="H2552" s="1">
        <f t="shared" si="197"/>
        <v>30</v>
      </c>
      <c r="I2552" s="3">
        <v>45895</v>
      </c>
      <c r="J2552" s="3" t="str">
        <f t="shared" si="198"/>
        <v>Tue</v>
      </c>
      <c r="K2552" s="2">
        <v>0.5493055555555556</v>
      </c>
      <c r="L2552">
        <f t="shared" si="199"/>
        <v>13</v>
      </c>
      <c r="M2552">
        <f>_xlfn.XLOOKUP(B2552,Email_Data!A:A,Email_Data!C:C,"Organic",0)</f>
        <v>0</v>
      </c>
      <c r="N2552">
        <f>_xlfn.XLOOKUP(Table1[[#This Row],[Filmmaker_ID]],Email_Data!$A:$A,Email_Data!$G:$G,"Not Found")</f>
        <v>15</v>
      </c>
    </row>
    <row r="2553" spans="1:14" x14ac:dyDescent="0.3">
      <c r="A2553" t="s">
        <v>4831</v>
      </c>
      <c r="B2553" t="s">
        <v>950</v>
      </c>
      <c r="C2553" t="s">
        <v>6291</v>
      </c>
      <c r="D2553" t="s">
        <v>6311</v>
      </c>
      <c r="E2553" t="str">
        <f t="shared" si="195"/>
        <v>Mexico</v>
      </c>
      <c r="F2553" s="1">
        <f t="shared" si="196"/>
        <v>50</v>
      </c>
      <c r="G2553">
        <v>0.2</v>
      </c>
      <c r="H2553" s="1">
        <f t="shared" si="197"/>
        <v>40</v>
      </c>
      <c r="I2553" s="3">
        <v>45840</v>
      </c>
      <c r="J2553" s="3" t="str">
        <f t="shared" si="198"/>
        <v>Wed</v>
      </c>
      <c r="K2553" s="2">
        <v>0.51597222222222228</v>
      </c>
      <c r="L2553">
        <f t="shared" si="199"/>
        <v>12</v>
      </c>
      <c r="M2553" t="str">
        <f>_xlfn.XLOOKUP(B2553,Email_Data!A:A,Email_Data!C:C,"Organic",0)</f>
        <v>Organic</v>
      </c>
      <c r="N2553" t="str">
        <f>_xlfn.XLOOKUP(Table1[[#This Row],[Filmmaker_ID]],Email_Data!$A:$A,Email_Data!$G:$G,"Not Found")</f>
        <v>Not Found</v>
      </c>
    </row>
    <row r="2554" spans="1:14" x14ac:dyDescent="0.3">
      <c r="A2554" t="s">
        <v>4832</v>
      </c>
      <c r="B2554" t="s">
        <v>1628</v>
      </c>
      <c r="C2554" t="s">
        <v>6287</v>
      </c>
      <c r="D2554" t="s">
        <v>6315</v>
      </c>
      <c r="E2554" t="str">
        <f t="shared" si="195"/>
        <v>Nigeria</v>
      </c>
      <c r="F2554" s="1">
        <f t="shared" si="196"/>
        <v>50</v>
      </c>
      <c r="G2554">
        <v>0.1</v>
      </c>
      <c r="H2554" s="1">
        <f t="shared" si="197"/>
        <v>45</v>
      </c>
      <c r="I2554" s="3">
        <v>45872</v>
      </c>
      <c r="J2554" s="3" t="str">
        <f t="shared" si="198"/>
        <v>Sun</v>
      </c>
      <c r="K2554" s="2">
        <v>0.72916666666666663</v>
      </c>
      <c r="L2554">
        <f t="shared" si="199"/>
        <v>17</v>
      </c>
      <c r="M2554">
        <f>_xlfn.XLOOKUP(B2554,Email_Data!A:A,Email_Data!C:C,"Organic",0)</f>
        <v>1</v>
      </c>
      <c r="N2554">
        <f>_xlfn.XLOOKUP(Table1[[#This Row],[Filmmaker_ID]],Email_Data!$A:$A,Email_Data!$G:$G,"Not Found")</f>
        <v>14</v>
      </c>
    </row>
    <row r="2555" spans="1:14" x14ac:dyDescent="0.3">
      <c r="A2555" t="s">
        <v>4833</v>
      </c>
      <c r="B2555" t="s">
        <v>1770</v>
      </c>
      <c r="C2555" t="s">
        <v>6290</v>
      </c>
      <c r="D2555" t="s">
        <v>6303</v>
      </c>
      <c r="E2555" t="str">
        <f t="shared" si="195"/>
        <v>Canada</v>
      </c>
      <c r="F2555" s="1">
        <f t="shared" si="196"/>
        <v>50</v>
      </c>
      <c r="G2555">
        <v>0.2</v>
      </c>
      <c r="H2555" s="1">
        <f t="shared" si="197"/>
        <v>40</v>
      </c>
      <c r="I2555" s="3">
        <v>45894</v>
      </c>
      <c r="J2555" s="3" t="str">
        <f t="shared" si="198"/>
        <v>Mon</v>
      </c>
      <c r="K2555" s="2">
        <v>0.58333333333333337</v>
      </c>
      <c r="L2555">
        <f t="shared" si="199"/>
        <v>14</v>
      </c>
      <c r="M2555">
        <f>_xlfn.XLOOKUP(B2555,Email_Data!A:A,Email_Data!C:C,"Organic",0)</f>
        <v>1</v>
      </c>
      <c r="N2555">
        <f>_xlfn.XLOOKUP(Table1[[#This Row],[Filmmaker_ID]],Email_Data!$A:$A,Email_Data!$G:$G,"Not Found")</f>
        <v>9</v>
      </c>
    </row>
    <row r="2556" spans="1:14" x14ac:dyDescent="0.3">
      <c r="A2556" t="s">
        <v>4834</v>
      </c>
      <c r="B2556" t="s">
        <v>800</v>
      </c>
      <c r="C2556" t="s">
        <v>6290</v>
      </c>
      <c r="D2556" t="s">
        <v>6297</v>
      </c>
      <c r="E2556" t="str">
        <f t="shared" si="195"/>
        <v>India</v>
      </c>
      <c r="F2556" s="1">
        <f t="shared" si="196"/>
        <v>50</v>
      </c>
      <c r="G2556">
        <v>0.4</v>
      </c>
      <c r="H2556" s="1">
        <f t="shared" si="197"/>
        <v>30</v>
      </c>
      <c r="I2556" s="3">
        <v>45878</v>
      </c>
      <c r="J2556" s="3" t="str">
        <f t="shared" si="198"/>
        <v>Sat</v>
      </c>
      <c r="K2556" s="2">
        <v>0.49930555555555556</v>
      </c>
      <c r="L2556">
        <f t="shared" si="199"/>
        <v>11</v>
      </c>
      <c r="M2556">
        <f>_xlfn.XLOOKUP(B2556,Email_Data!A:A,Email_Data!C:C,"Organic",0)</f>
        <v>1</v>
      </c>
      <c r="N2556">
        <f>_xlfn.XLOOKUP(Table1[[#This Row],[Filmmaker_ID]],Email_Data!$A:$A,Email_Data!$G:$G,"Not Found")</f>
        <v>9</v>
      </c>
    </row>
    <row r="2557" spans="1:14" x14ac:dyDescent="0.3">
      <c r="A2557" t="s">
        <v>4835</v>
      </c>
      <c r="B2557" t="s">
        <v>1457</v>
      </c>
      <c r="C2557" t="s">
        <v>6292</v>
      </c>
      <c r="D2557" t="s">
        <v>6299</v>
      </c>
      <c r="E2557" t="str">
        <f t="shared" si="195"/>
        <v>United Kingdom</v>
      </c>
      <c r="F2557" s="1">
        <f t="shared" si="196"/>
        <v>80</v>
      </c>
      <c r="G2557">
        <v>0</v>
      </c>
      <c r="H2557" s="1">
        <f t="shared" si="197"/>
        <v>80</v>
      </c>
      <c r="I2557" s="3">
        <v>45878</v>
      </c>
      <c r="J2557" s="3" t="str">
        <f t="shared" si="198"/>
        <v>Sat</v>
      </c>
      <c r="K2557" s="2">
        <v>0.4236111111111111</v>
      </c>
      <c r="L2557">
        <f t="shared" si="199"/>
        <v>10</v>
      </c>
      <c r="M2557">
        <f>_xlfn.XLOOKUP(B2557,Email_Data!A:A,Email_Data!C:C,"Organic",0)</f>
        <v>0</v>
      </c>
      <c r="N2557">
        <f>_xlfn.XLOOKUP(Table1[[#This Row],[Filmmaker_ID]],Email_Data!$A:$A,Email_Data!$G:$G,"Not Found")</f>
        <v>17</v>
      </c>
    </row>
    <row r="2558" spans="1:14" x14ac:dyDescent="0.3">
      <c r="A2558" t="s">
        <v>4836</v>
      </c>
      <c r="B2558" t="s">
        <v>330</v>
      </c>
      <c r="C2558" t="s">
        <v>6289</v>
      </c>
      <c r="D2558" t="s">
        <v>6301</v>
      </c>
      <c r="E2558" t="str">
        <f t="shared" si="195"/>
        <v>Germany</v>
      </c>
      <c r="F2558" s="1">
        <f t="shared" si="196"/>
        <v>50</v>
      </c>
      <c r="G2558">
        <v>0.4</v>
      </c>
      <c r="H2558" s="1">
        <f t="shared" si="197"/>
        <v>30</v>
      </c>
      <c r="I2558" s="3">
        <v>45862</v>
      </c>
      <c r="J2558" s="3" t="str">
        <f t="shared" si="198"/>
        <v>Thu</v>
      </c>
      <c r="K2558" s="2">
        <v>0.46041666666666664</v>
      </c>
      <c r="L2558">
        <f t="shared" si="199"/>
        <v>11</v>
      </c>
      <c r="M2558">
        <f>_xlfn.XLOOKUP(B2558,Email_Data!A:A,Email_Data!C:C,"Organic",0)</f>
        <v>0</v>
      </c>
      <c r="N2558">
        <f>_xlfn.XLOOKUP(Table1[[#This Row],[Filmmaker_ID]],Email_Data!$A:$A,Email_Data!$G:$G,"Not Found")</f>
        <v>12</v>
      </c>
    </row>
    <row r="2559" spans="1:14" x14ac:dyDescent="0.3">
      <c r="A2559" t="s">
        <v>4837</v>
      </c>
      <c r="B2559" t="s">
        <v>1771</v>
      </c>
      <c r="C2559" t="s">
        <v>6292</v>
      </c>
      <c r="D2559" t="s">
        <v>6295</v>
      </c>
      <c r="E2559" t="str">
        <f t="shared" si="195"/>
        <v>United States</v>
      </c>
      <c r="F2559" s="1">
        <f t="shared" si="196"/>
        <v>80</v>
      </c>
      <c r="G2559">
        <v>0</v>
      </c>
      <c r="H2559" s="1">
        <f t="shared" si="197"/>
        <v>80</v>
      </c>
      <c r="I2559" s="3">
        <v>45851</v>
      </c>
      <c r="J2559" s="3" t="str">
        <f t="shared" si="198"/>
        <v>Sun</v>
      </c>
      <c r="K2559" s="2">
        <v>0.625</v>
      </c>
      <c r="L2559">
        <f t="shared" si="199"/>
        <v>15</v>
      </c>
      <c r="M2559">
        <f>_xlfn.XLOOKUP(B2559,Email_Data!A:A,Email_Data!C:C,"Organic",0)</f>
        <v>1</v>
      </c>
      <c r="N2559">
        <f>_xlfn.XLOOKUP(Table1[[#This Row],[Filmmaker_ID]],Email_Data!$A:$A,Email_Data!$G:$G,"Not Found")</f>
        <v>9</v>
      </c>
    </row>
    <row r="2560" spans="1:14" x14ac:dyDescent="0.3">
      <c r="A2560" t="s">
        <v>4838</v>
      </c>
      <c r="B2560" t="s">
        <v>1338</v>
      </c>
      <c r="C2560" t="s">
        <v>6290</v>
      </c>
      <c r="D2560" t="s">
        <v>6303</v>
      </c>
      <c r="E2560" t="str">
        <f t="shared" si="195"/>
        <v>Canada</v>
      </c>
      <c r="F2560" s="1">
        <f t="shared" si="196"/>
        <v>50</v>
      </c>
      <c r="G2560">
        <v>0.3</v>
      </c>
      <c r="H2560" s="1">
        <f t="shared" si="197"/>
        <v>35</v>
      </c>
      <c r="I2560" s="3">
        <v>45881</v>
      </c>
      <c r="J2560" s="3" t="str">
        <f t="shared" si="198"/>
        <v>Tue</v>
      </c>
      <c r="K2560" s="2">
        <v>0.53055555555555556</v>
      </c>
      <c r="L2560">
        <f t="shared" si="199"/>
        <v>12</v>
      </c>
      <c r="M2560" t="str">
        <f>_xlfn.XLOOKUP(B2560,Email_Data!A:A,Email_Data!C:C,"Organic",0)</f>
        <v>Organic</v>
      </c>
      <c r="N2560" t="str">
        <f>_xlfn.XLOOKUP(Table1[[#This Row],[Filmmaker_ID]],Email_Data!$A:$A,Email_Data!$G:$G,"Not Found")</f>
        <v>Not Found</v>
      </c>
    </row>
    <row r="2561" spans="1:14" x14ac:dyDescent="0.3">
      <c r="A2561" t="s">
        <v>4839</v>
      </c>
      <c r="B2561" t="s">
        <v>357</v>
      </c>
      <c r="C2561" t="s">
        <v>6288</v>
      </c>
      <c r="D2561" t="s">
        <v>6295</v>
      </c>
      <c r="E2561" t="str">
        <f t="shared" si="195"/>
        <v>United States</v>
      </c>
      <c r="F2561" s="1">
        <f t="shared" si="196"/>
        <v>70</v>
      </c>
      <c r="G2561">
        <v>0.3</v>
      </c>
      <c r="H2561" s="1">
        <f t="shared" si="197"/>
        <v>49</v>
      </c>
      <c r="I2561" s="3">
        <v>45882</v>
      </c>
      <c r="J2561" s="3" t="str">
        <f t="shared" si="198"/>
        <v>Wed</v>
      </c>
      <c r="K2561" s="2">
        <v>0.56180555555555556</v>
      </c>
      <c r="L2561">
        <f t="shared" si="199"/>
        <v>13</v>
      </c>
      <c r="M2561">
        <f>_xlfn.XLOOKUP(B2561,Email_Data!A:A,Email_Data!C:C,"Organic",0)</f>
        <v>0</v>
      </c>
      <c r="N2561">
        <f>_xlfn.XLOOKUP(Table1[[#This Row],[Filmmaker_ID]],Email_Data!$A:$A,Email_Data!$G:$G,"Not Found")</f>
        <v>8</v>
      </c>
    </row>
    <row r="2562" spans="1:14" x14ac:dyDescent="0.3">
      <c r="A2562" t="s">
        <v>4840</v>
      </c>
      <c r="B2562" t="s">
        <v>1772</v>
      </c>
      <c r="C2562" t="s">
        <v>6285</v>
      </c>
      <c r="D2562" t="s">
        <v>6295</v>
      </c>
      <c r="E2562" t="str">
        <f t="shared" ref="E2562:E2625" si="200">VLOOKUP(D2562,CODECHECK,2,FALSE)</f>
        <v>United States</v>
      </c>
      <c r="F2562" s="1">
        <f t="shared" ref="F2562:F2625" si="201">VLOOKUP(C2562,Pricelist,2,FALSE)</f>
        <v>50</v>
      </c>
      <c r="G2562">
        <v>0</v>
      </c>
      <c r="H2562" s="1">
        <f t="shared" ref="H2562:H2625" si="202">F2562-(G2562*F2562)</f>
        <v>50</v>
      </c>
      <c r="I2562" s="3">
        <v>45875</v>
      </c>
      <c r="J2562" s="3" t="str">
        <f t="shared" ref="J2562:J2625" si="203">TEXT(I2562,"ddd")</f>
        <v>Wed</v>
      </c>
      <c r="K2562" s="2">
        <v>0.56180555555555556</v>
      </c>
      <c r="L2562">
        <f t="shared" ref="L2562:L2625" si="204">HOUR(K2562)</f>
        <v>13</v>
      </c>
      <c r="M2562">
        <f>_xlfn.XLOOKUP(B2562,Email_Data!A:A,Email_Data!C:C,"Organic",0)</f>
        <v>0</v>
      </c>
      <c r="N2562">
        <f>_xlfn.XLOOKUP(Table1[[#This Row],[Filmmaker_ID]],Email_Data!$A:$A,Email_Data!$G:$G,"Not Found")</f>
        <v>10</v>
      </c>
    </row>
    <row r="2563" spans="1:14" x14ac:dyDescent="0.3">
      <c r="A2563" t="s">
        <v>4841</v>
      </c>
      <c r="B2563" t="s">
        <v>160</v>
      </c>
      <c r="C2563" t="s">
        <v>6289</v>
      </c>
      <c r="D2563" t="s">
        <v>6311</v>
      </c>
      <c r="E2563" t="str">
        <f t="shared" si="200"/>
        <v>Mexico</v>
      </c>
      <c r="F2563" s="1">
        <f t="shared" si="201"/>
        <v>50</v>
      </c>
      <c r="G2563">
        <v>0.4</v>
      </c>
      <c r="H2563" s="1">
        <f t="shared" si="202"/>
        <v>30</v>
      </c>
      <c r="I2563" s="3">
        <v>45857</v>
      </c>
      <c r="J2563" s="3" t="str">
        <f t="shared" si="203"/>
        <v>Sat</v>
      </c>
      <c r="K2563" s="2">
        <v>0.57986111111111116</v>
      </c>
      <c r="L2563">
        <f t="shared" si="204"/>
        <v>13</v>
      </c>
      <c r="M2563">
        <f>_xlfn.XLOOKUP(B2563,Email_Data!A:A,Email_Data!C:C,"Organic",0)</f>
        <v>0</v>
      </c>
      <c r="N2563">
        <f>_xlfn.XLOOKUP(Table1[[#This Row],[Filmmaker_ID]],Email_Data!$A:$A,Email_Data!$G:$G,"Not Found")</f>
        <v>19</v>
      </c>
    </row>
    <row r="2564" spans="1:14" x14ac:dyDescent="0.3">
      <c r="A2564" t="s">
        <v>4842</v>
      </c>
      <c r="B2564" t="s">
        <v>576</v>
      </c>
      <c r="C2564" t="s">
        <v>6288</v>
      </c>
      <c r="D2564" t="s">
        <v>6309</v>
      </c>
      <c r="E2564" t="str">
        <f t="shared" si="200"/>
        <v>France</v>
      </c>
      <c r="F2564" s="1">
        <f t="shared" si="201"/>
        <v>70</v>
      </c>
      <c r="G2564">
        <v>0.3</v>
      </c>
      <c r="H2564" s="1">
        <f t="shared" si="202"/>
        <v>49</v>
      </c>
      <c r="I2564" s="3">
        <v>45860</v>
      </c>
      <c r="J2564" s="3" t="str">
        <f t="shared" si="203"/>
        <v>Tue</v>
      </c>
      <c r="K2564" s="2">
        <v>0.6166666666666667</v>
      </c>
      <c r="L2564">
        <f t="shared" si="204"/>
        <v>14</v>
      </c>
      <c r="M2564">
        <f>_xlfn.XLOOKUP(B2564,Email_Data!A:A,Email_Data!C:C,"Organic",0)</f>
        <v>1</v>
      </c>
      <c r="N2564">
        <f>_xlfn.XLOOKUP(Table1[[#This Row],[Filmmaker_ID]],Email_Data!$A:$A,Email_Data!$G:$G,"Not Found")</f>
        <v>11</v>
      </c>
    </row>
    <row r="2565" spans="1:14" x14ac:dyDescent="0.3">
      <c r="A2565" t="s">
        <v>4843</v>
      </c>
      <c r="B2565" t="s">
        <v>1773</v>
      </c>
      <c r="C2565" t="s">
        <v>6290</v>
      </c>
      <c r="D2565" t="s">
        <v>6295</v>
      </c>
      <c r="E2565" t="str">
        <f t="shared" si="200"/>
        <v>United States</v>
      </c>
      <c r="F2565" s="1">
        <f t="shared" si="201"/>
        <v>50</v>
      </c>
      <c r="G2565">
        <v>0.3</v>
      </c>
      <c r="H2565" s="1">
        <f t="shared" si="202"/>
        <v>35</v>
      </c>
      <c r="I2565" s="3">
        <v>45849</v>
      </c>
      <c r="J2565" s="3" t="str">
        <f t="shared" si="203"/>
        <v>Fri</v>
      </c>
      <c r="K2565" s="2">
        <v>0.72638888888888886</v>
      </c>
      <c r="L2565">
        <f t="shared" si="204"/>
        <v>17</v>
      </c>
      <c r="M2565">
        <f>_xlfn.XLOOKUP(B2565,Email_Data!A:A,Email_Data!C:C,"Organic",0)</f>
        <v>0</v>
      </c>
      <c r="N2565">
        <f>_xlfn.XLOOKUP(Table1[[#This Row],[Filmmaker_ID]],Email_Data!$A:$A,Email_Data!$G:$G,"Not Found")</f>
        <v>7</v>
      </c>
    </row>
    <row r="2566" spans="1:14" x14ac:dyDescent="0.3">
      <c r="A2566" t="s">
        <v>4844</v>
      </c>
      <c r="B2566" t="s">
        <v>402</v>
      </c>
      <c r="C2566" t="s">
        <v>6291</v>
      </c>
      <c r="D2566" t="s">
        <v>6315</v>
      </c>
      <c r="E2566" t="str">
        <f t="shared" si="200"/>
        <v>Nigeria</v>
      </c>
      <c r="F2566" s="1">
        <f t="shared" si="201"/>
        <v>50</v>
      </c>
      <c r="G2566">
        <v>0</v>
      </c>
      <c r="H2566" s="1">
        <f t="shared" si="202"/>
        <v>50</v>
      </c>
      <c r="I2566" s="3">
        <v>45863</v>
      </c>
      <c r="J2566" s="3" t="str">
        <f t="shared" si="203"/>
        <v>Fri</v>
      </c>
      <c r="K2566" s="2">
        <v>0.51527777777777772</v>
      </c>
      <c r="L2566">
        <f t="shared" si="204"/>
        <v>12</v>
      </c>
      <c r="M2566">
        <f>_xlfn.XLOOKUP(B2566,Email_Data!A:A,Email_Data!C:C,"Organic",0)</f>
        <v>1</v>
      </c>
      <c r="N2566">
        <f>_xlfn.XLOOKUP(Table1[[#This Row],[Filmmaker_ID]],Email_Data!$A:$A,Email_Data!$G:$G,"Not Found")</f>
        <v>19</v>
      </c>
    </row>
    <row r="2567" spans="1:14" x14ac:dyDescent="0.3">
      <c r="A2567" t="s">
        <v>4845</v>
      </c>
      <c r="B2567" t="s">
        <v>1774</v>
      </c>
      <c r="C2567" t="s">
        <v>6285</v>
      </c>
      <c r="D2567" t="s">
        <v>6315</v>
      </c>
      <c r="E2567" t="str">
        <f t="shared" si="200"/>
        <v>Nigeria</v>
      </c>
      <c r="F2567" s="1">
        <f t="shared" si="201"/>
        <v>50</v>
      </c>
      <c r="G2567">
        <v>0</v>
      </c>
      <c r="H2567" s="1">
        <f t="shared" si="202"/>
        <v>50</v>
      </c>
      <c r="I2567" s="3">
        <v>45869</v>
      </c>
      <c r="J2567" s="3" t="str">
        <f t="shared" si="203"/>
        <v>Thu</v>
      </c>
      <c r="K2567" s="2">
        <v>0.57847222222222228</v>
      </c>
      <c r="L2567">
        <f t="shared" si="204"/>
        <v>13</v>
      </c>
      <c r="M2567">
        <f>_xlfn.XLOOKUP(B2567,Email_Data!A:A,Email_Data!C:C,"Organic",0)</f>
        <v>0</v>
      </c>
      <c r="N2567">
        <f>_xlfn.XLOOKUP(Table1[[#This Row],[Filmmaker_ID]],Email_Data!$A:$A,Email_Data!$G:$G,"Not Found")</f>
        <v>14</v>
      </c>
    </row>
    <row r="2568" spans="1:14" x14ac:dyDescent="0.3">
      <c r="A2568" t="s">
        <v>4846</v>
      </c>
      <c r="B2568" t="s">
        <v>1775</v>
      </c>
      <c r="C2568" t="s">
        <v>6284</v>
      </c>
      <c r="D2568" t="s">
        <v>6297</v>
      </c>
      <c r="E2568" t="str">
        <f t="shared" si="200"/>
        <v>India</v>
      </c>
      <c r="F2568" s="1">
        <f t="shared" si="201"/>
        <v>50</v>
      </c>
      <c r="G2568">
        <v>0.4</v>
      </c>
      <c r="H2568" s="1">
        <f t="shared" si="202"/>
        <v>30</v>
      </c>
      <c r="I2568" s="3">
        <v>45845</v>
      </c>
      <c r="J2568" s="3" t="str">
        <f t="shared" si="203"/>
        <v>Mon</v>
      </c>
      <c r="K2568" s="2">
        <v>0.44444444444444442</v>
      </c>
      <c r="L2568">
        <f t="shared" si="204"/>
        <v>10</v>
      </c>
      <c r="M2568">
        <f>_xlfn.XLOOKUP(B2568,Email_Data!A:A,Email_Data!C:C,"Organic",0)</f>
        <v>1</v>
      </c>
      <c r="N2568">
        <f>_xlfn.XLOOKUP(Table1[[#This Row],[Filmmaker_ID]],Email_Data!$A:$A,Email_Data!$G:$G,"Not Found")</f>
        <v>13</v>
      </c>
    </row>
    <row r="2569" spans="1:14" x14ac:dyDescent="0.3">
      <c r="A2569" t="s">
        <v>4847</v>
      </c>
      <c r="B2569" t="s">
        <v>1776</v>
      </c>
      <c r="C2569" t="s">
        <v>6283</v>
      </c>
      <c r="D2569" t="s">
        <v>6311</v>
      </c>
      <c r="E2569" t="str">
        <f t="shared" si="200"/>
        <v>Mexico</v>
      </c>
      <c r="F2569" s="1">
        <f t="shared" si="201"/>
        <v>80</v>
      </c>
      <c r="G2569">
        <v>0</v>
      </c>
      <c r="H2569" s="1">
        <f t="shared" si="202"/>
        <v>80</v>
      </c>
      <c r="I2569" s="3">
        <v>45878</v>
      </c>
      <c r="J2569" s="3" t="str">
        <f t="shared" si="203"/>
        <v>Sat</v>
      </c>
      <c r="K2569" s="2">
        <v>0.61250000000000004</v>
      </c>
      <c r="L2569">
        <f t="shared" si="204"/>
        <v>14</v>
      </c>
      <c r="M2569" t="str">
        <f>_xlfn.XLOOKUP(B2569,Email_Data!A:A,Email_Data!C:C,"Organic",0)</f>
        <v>Organic</v>
      </c>
      <c r="N2569" t="str">
        <f>_xlfn.XLOOKUP(Table1[[#This Row],[Filmmaker_ID]],Email_Data!$A:$A,Email_Data!$G:$G,"Not Found")</f>
        <v>Not Found</v>
      </c>
    </row>
    <row r="2570" spans="1:14" x14ac:dyDescent="0.3">
      <c r="A2570" t="s">
        <v>4848</v>
      </c>
      <c r="B2570" t="s">
        <v>1777</v>
      </c>
      <c r="C2570" t="s">
        <v>6291</v>
      </c>
      <c r="D2570" t="s">
        <v>6299</v>
      </c>
      <c r="E2570" t="str">
        <f t="shared" si="200"/>
        <v>United Kingdom</v>
      </c>
      <c r="F2570" s="1">
        <f t="shared" si="201"/>
        <v>50</v>
      </c>
      <c r="G2570">
        <v>0.3</v>
      </c>
      <c r="H2570" s="1">
        <f t="shared" si="202"/>
        <v>35</v>
      </c>
      <c r="I2570" s="3">
        <v>45884</v>
      </c>
      <c r="J2570" s="3" t="str">
        <f t="shared" si="203"/>
        <v>Fri</v>
      </c>
      <c r="K2570" s="2">
        <v>0.39444444444444443</v>
      </c>
      <c r="L2570">
        <f t="shared" si="204"/>
        <v>9</v>
      </c>
      <c r="M2570" t="str">
        <f>_xlfn.XLOOKUP(B2570,Email_Data!A:A,Email_Data!C:C,"Organic",0)</f>
        <v>Organic</v>
      </c>
      <c r="N2570" t="str">
        <f>_xlfn.XLOOKUP(Table1[[#This Row],[Filmmaker_ID]],Email_Data!$A:$A,Email_Data!$G:$G,"Not Found")</f>
        <v>Not Found</v>
      </c>
    </row>
    <row r="2571" spans="1:14" x14ac:dyDescent="0.3">
      <c r="A2571" t="s">
        <v>4849</v>
      </c>
      <c r="B2571" t="s">
        <v>1778</v>
      </c>
      <c r="C2571" t="s">
        <v>6287</v>
      </c>
      <c r="D2571" t="s">
        <v>6299</v>
      </c>
      <c r="E2571" t="str">
        <f t="shared" si="200"/>
        <v>United Kingdom</v>
      </c>
      <c r="F2571" s="1">
        <f t="shared" si="201"/>
        <v>50</v>
      </c>
      <c r="G2571">
        <v>0.3</v>
      </c>
      <c r="H2571" s="1">
        <f t="shared" si="202"/>
        <v>35</v>
      </c>
      <c r="I2571" s="3">
        <v>45863</v>
      </c>
      <c r="J2571" s="3" t="str">
        <f t="shared" si="203"/>
        <v>Fri</v>
      </c>
      <c r="K2571" s="2">
        <v>0.43263888888888891</v>
      </c>
      <c r="L2571">
        <f t="shared" si="204"/>
        <v>10</v>
      </c>
      <c r="M2571">
        <f>_xlfn.XLOOKUP(B2571,Email_Data!A:A,Email_Data!C:C,"Organic",0)</f>
        <v>0</v>
      </c>
      <c r="N2571">
        <f>_xlfn.XLOOKUP(Table1[[#This Row],[Filmmaker_ID]],Email_Data!$A:$A,Email_Data!$G:$G,"Not Found")</f>
        <v>14</v>
      </c>
    </row>
    <row r="2572" spans="1:14" x14ac:dyDescent="0.3">
      <c r="A2572" t="s">
        <v>4850</v>
      </c>
      <c r="B2572" t="s">
        <v>1779</v>
      </c>
      <c r="C2572" t="s">
        <v>6286</v>
      </c>
      <c r="D2572" t="s">
        <v>6303</v>
      </c>
      <c r="E2572" t="str">
        <f t="shared" si="200"/>
        <v>Canada</v>
      </c>
      <c r="F2572" s="1">
        <f t="shared" si="201"/>
        <v>50</v>
      </c>
      <c r="G2572">
        <v>0.2</v>
      </c>
      <c r="H2572" s="1">
        <f t="shared" si="202"/>
        <v>40</v>
      </c>
      <c r="I2572" s="3">
        <v>45840</v>
      </c>
      <c r="J2572" s="3" t="str">
        <f t="shared" si="203"/>
        <v>Wed</v>
      </c>
      <c r="K2572" s="2">
        <v>0.41597222222222224</v>
      </c>
      <c r="L2572">
        <f t="shared" si="204"/>
        <v>9</v>
      </c>
      <c r="M2572">
        <f>_xlfn.XLOOKUP(B2572,Email_Data!A:A,Email_Data!C:C,"Organic",0)</f>
        <v>0</v>
      </c>
      <c r="N2572">
        <f>_xlfn.XLOOKUP(Table1[[#This Row],[Filmmaker_ID]],Email_Data!$A:$A,Email_Data!$G:$G,"Not Found")</f>
        <v>12</v>
      </c>
    </row>
    <row r="2573" spans="1:14" x14ac:dyDescent="0.3">
      <c r="A2573" t="s">
        <v>4851</v>
      </c>
      <c r="B2573" t="s">
        <v>316</v>
      </c>
      <c r="C2573" t="s">
        <v>6283</v>
      </c>
      <c r="D2573" t="s">
        <v>6307</v>
      </c>
      <c r="E2573" t="str">
        <f t="shared" si="200"/>
        <v>Brazil</v>
      </c>
      <c r="F2573" s="1">
        <f t="shared" si="201"/>
        <v>80</v>
      </c>
      <c r="G2573">
        <v>0.3</v>
      </c>
      <c r="H2573" s="1">
        <f t="shared" si="202"/>
        <v>56</v>
      </c>
      <c r="I2573" s="3">
        <v>45875</v>
      </c>
      <c r="J2573" s="3" t="str">
        <f t="shared" si="203"/>
        <v>Wed</v>
      </c>
      <c r="K2573" s="2">
        <v>0.70347222222222228</v>
      </c>
      <c r="L2573">
        <f t="shared" si="204"/>
        <v>16</v>
      </c>
      <c r="M2573">
        <f>_xlfn.XLOOKUP(B2573,Email_Data!A:A,Email_Data!C:C,"Organic",0)</f>
        <v>0</v>
      </c>
      <c r="N2573">
        <f>_xlfn.XLOOKUP(Table1[[#This Row],[Filmmaker_ID]],Email_Data!$A:$A,Email_Data!$G:$G,"Not Found")</f>
        <v>12</v>
      </c>
    </row>
    <row r="2574" spans="1:14" x14ac:dyDescent="0.3">
      <c r="A2574" t="s">
        <v>4852</v>
      </c>
      <c r="B2574" t="s">
        <v>497</v>
      </c>
      <c r="C2574" t="s">
        <v>6284</v>
      </c>
      <c r="D2574" t="s">
        <v>6301</v>
      </c>
      <c r="E2574" t="str">
        <f t="shared" si="200"/>
        <v>Germany</v>
      </c>
      <c r="F2574" s="1">
        <f t="shared" si="201"/>
        <v>50</v>
      </c>
      <c r="G2574">
        <v>0.3</v>
      </c>
      <c r="H2574" s="1">
        <f t="shared" si="202"/>
        <v>35</v>
      </c>
      <c r="I2574" s="3">
        <v>45849</v>
      </c>
      <c r="J2574" s="3" t="str">
        <f t="shared" si="203"/>
        <v>Fri</v>
      </c>
      <c r="K2574" s="2">
        <v>0.67083333333333328</v>
      </c>
      <c r="L2574">
        <f t="shared" si="204"/>
        <v>16</v>
      </c>
      <c r="M2574" t="str">
        <f>_xlfn.XLOOKUP(B2574,Email_Data!A:A,Email_Data!C:C,"Organic",0)</f>
        <v>Organic</v>
      </c>
      <c r="N2574" t="str">
        <f>_xlfn.XLOOKUP(Table1[[#This Row],[Filmmaker_ID]],Email_Data!$A:$A,Email_Data!$G:$G,"Not Found")</f>
        <v>Not Found</v>
      </c>
    </row>
    <row r="2575" spans="1:14" x14ac:dyDescent="0.3">
      <c r="A2575" t="s">
        <v>4853</v>
      </c>
      <c r="B2575" t="s">
        <v>124</v>
      </c>
      <c r="C2575" t="s">
        <v>6282</v>
      </c>
      <c r="D2575" t="s">
        <v>6305</v>
      </c>
      <c r="E2575" t="str">
        <f t="shared" si="200"/>
        <v>Australia</v>
      </c>
      <c r="F2575" s="1">
        <f t="shared" si="201"/>
        <v>70</v>
      </c>
      <c r="G2575">
        <v>0.1</v>
      </c>
      <c r="H2575" s="1">
        <f t="shared" si="202"/>
        <v>63</v>
      </c>
      <c r="I2575" s="3">
        <v>45898</v>
      </c>
      <c r="J2575" s="3" t="str">
        <f t="shared" si="203"/>
        <v>Fri</v>
      </c>
      <c r="K2575" s="2">
        <v>0.52986111111111112</v>
      </c>
      <c r="L2575">
        <f t="shared" si="204"/>
        <v>12</v>
      </c>
      <c r="M2575">
        <f>_xlfn.XLOOKUP(B2575,Email_Data!A:A,Email_Data!C:C,"Organic",0)</f>
        <v>0</v>
      </c>
      <c r="N2575">
        <f>_xlfn.XLOOKUP(Table1[[#This Row],[Filmmaker_ID]],Email_Data!$A:$A,Email_Data!$G:$G,"Not Found")</f>
        <v>19</v>
      </c>
    </row>
    <row r="2576" spans="1:14" x14ac:dyDescent="0.3">
      <c r="A2576" t="s">
        <v>4854</v>
      </c>
      <c r="B2576" t="s">
        <v>1780</v>
      </c>
      <c r="C2576" t="s">
        <v>6282</v>
      </c>
      <c r="D2576" t="s">
        <v>6311</v>
      </c>
      <c r="E2576" t="str">
        <f t="shared" si="200"/>
        <v>Mexico</v>
      </c>
      <c r="F2576" s="1">
        <f t="shared" si="201"/>
        <v>70</v>
      </c>
      <c r="G2576">
        <v>0.4</v>
      </c>
      <c r="H2576" s="1">
        <f t="shared" si="202"/>
        <v>42</v>
      </c>
      <c r="I2576" s="3">
        <v>45863</v>
      </c>
      <c r="J2576" s="3" t="str">
        <f t="shared" si="203"/>
        <v>Fri</v>
      </c>
      <c r="K2576" s="2">
        <v>0.47569444444444442</v>
      </c>
      <c r="L2576">
        <f t="shared" si="204"/>
        <v>11</v>
      </c>
      <c r="M2576" t="str">
        <f>_xlfn.XLOOKUP(B2576,Email_Data!A:A,Email_Data!C:C,"Organic",0)</f>
        <v>Organic</v>
      </c>
      <c r="N2576" t="str">
        <f>_xlfn.XLOOKUP(Table1[[#This Row],[Filmmaker_ID]],Email_Data!$A:$A,Email_Data!$G:$G,"Not Found")</f>
        <v>Not Found</v>
      </c>
    </row>
    <row r="2577" spans="1:14" x14ac:dyDescent="0.3">
      <c r="A2577" t="s">
        <v>4855</v>
      </c>
      <c r="B2577" t="s">
        <v>1104</v>
      </c>
      <c r="C2577" t="s">
        <v>6288</v>
      </c>
      <c r="D2577" t="s">
        <v>6301</v>
      </c>
      <c r="E2577" t="str">
        <f t="shared" si="200"/>
        <v>Germany</v>
      </c>
      <c r="F2577" s="1">
        <f t="shared" si="201"/>
        <v>70</v>
      </c>
      <c r="G2577">
        <v>0.3</v>
      </c>
      <c r="H2577" s="1">
        <f t="shared" si="202"/>
        <v>49</v>
      </c>
      <c r="I2577" s="3">
        <v>45891</v>
      </c>
      <c r="J2577" s="3" t="str">
        <f t="shared" si="203"/>
        <v>Fri</v>
      </c>
      <c r="K2577" s="2">
        <v>0.62291666666666667</v>
      </c>
      <c r="L2577">
        <f t="shared" si="204"/>
        <v>14</v>
      </c>
      <c r="M2577">
        <f>_xlfn.XLOOKUP(B2577,Email_Data!A:A,Email_Data!C:C,"Organic",0)</f>
        <v>0</v>
      </c>
      <c r="N2577">
        <f>_xlfn.XLOOKUP(Table1[[#This Row],[Filmmaker_ID]],Email_Data!$A:$A,Email_Data!$G:$G,"Not Found")</f>
        <v>7</v>
      </c>
    </row>
    <row r="2578" spans="1:14" x14ac:dyDescent="0.3">
      <c r="A2578" t="s">
        <v>4856</v>
      </c>
      <c r="B2578" t="s">
        <v>1781</v>
      </c>
      <c r="C2578" t="s">
        <v>6289</v>
      </c>
      <c r="D2578" t="s">
        <v>6295</v>
      </c>
      <c r="E2578" t="str">
        <f t="shared" si="200"/>
        <v>United States</v>
      </c>
      <c r="F2578" s="1">
        <f t="shared" si="201"/>
        <v>50</v>
      </c>
      <c r="G2578">
        <v>0</v>
      </c>
      <c r="H2578" s="1">
        <f t="shared" si="202"/>
        <v>50</v>
      </c>
      <c r="I2578" s="3">
        <v>45853</v>
      </c>
      <c r="J2578" s="3" t="str">
        <f t="shared" si="203"/>
        <v>Tue</v>
      </c>
      <c r="K2578" s="2">
        <v>0.68472222222222223</v>
      </c>
      <c r="L2578">
        <f t="shared" si="204"/>
        <v>16</v>
      </c>
      <c r="M2578">
        <f>_xlfn.XLOOKUP(B2578,Email_Data!A:A,Email_Data!C:C,"Organic",0)</f>
        <v>1</v>
      </c>
      <c r="N2578">
        <f>_xlfn.XLOOKUP(Table1[[#This Row],[Filmmaker_ID]],Email_Data!$A:$A,Email_Data!$G:$G,"Not Found")</f>
        <v>12</v>
      </c>
    </row>
    <row r="2579" spans="1:14" x14ac:dyDescent="0.3">
      <c r="A2579" t="s">
        <v>4857</v>
      </c>
      <c r="B2579" t="s">
        <v>1782</v>
      </c>
      <c r="C2579" t="s">
        <v>6284</v>
      </c>
      <c r="D2579" t="s">
        <v>6299</v>
      </c>
      <c r="E2579" t="str">
        <f t="shared" si="200"/>
        <v>United Kingdom</v>
      </c>
      <c r="F2579" s="1">
        <f t="shared" si="201"/>
        <v>50</v>
      </c>
      <c r="G2579">
        <v>0.1</v>
      </c>
      <c r="H2579" s="1">
        <f t="shared" si="202"/>
        <v>45</v>
      </c>
      <c r="I2579" s="3">
        <v>45850</v>
      </c>
      <c r="J2579" s="3" t="str">
        <f t="shared" si="203"/>
        <v>Sat</v>
      </c>
      <c r="K2579" s="2">
        <v>0.38541666666666669</v>
      </c>
      <c r="L2579">
        <f t="shared" si="204"/>
        <v>9</v>
      </c>
      <c r="M2579">
        <f>_xlfn.XLOOKUP(B2579,Email_Data!A:A,Email_Data!C:C,"Organic",0)</f>
        <v>0</v>
      </c>
      <c r="N2579">
        <f>_xlfn.XLOOKUP(Table1[[#This Row],[Filmmaker_ID]],Email_Data!$A:$A,Email_Data!$G:$G,"Not Found")</f>
        <v>9</v>
      </c>
    </row>
    <row r="2580" spans="1:14" x14ac:dyDescent="0.3">
      <c r="A2580" t="s">
        <v>4858</v>
      </c>
      <c r="B2580" t="s">
        <v>80</v>
      </c>
      <c r="C2580" t="s">
        <v>6282</v>
      </c>
      <c r="D2580" t="s">
        <v>6297</v>
      </c>
      <c r="E2580" t="str">
        <f t="shared" si="200"/>
        <v>India</v>
      </c>
      <c r="F2580" s="1">
        <f t="shared" si="201"/>
        <v>70</v>
      </c>
      <c r="G2580">
        <v>0.3</v>
      </c>
      <c r="H2580" s="1">
        <f t="shared" si="202"/>
        <v>49</v>
      </c>
      <c r="I2580" s="3">
        <v>45854</v>
      </c>
      <c r="J2580" s="3" t="str">
        <f t="shared" si="203"/>
        <v>Wed</v>
      </c>
      <c r="K2580" s="2">
        <v>0.65763888888888888</v>
      </c>
      <c r="L2580">
        <f t="shared" si="204"/>
        <v>15</v>
      </c>
      <c r="M2580">
        <f>_xlfn.XLOOKUP(B2580,Email_Data!A:A,Email_Data!C:C,"Organic",0)</f>
        <v>0</v>
      </c>
      <c r="N2580">
        <f>_xlfn.XLOOKUP(Table1[[#This Row],[Filmmaker_ID]],Email_Data!$A:$A,Email_Data!$G:$G,"Not Found")</f>
        <v>19</v>
      </c>
    </row>
    <row r="2581" spans="1:14" x14ac:dyDescent="0.3">
      <c r="A2581" t="s">
        <v>4859</v>
      </c>
      <c r="B2581" t="s">
        <v>370</v>
      </c>
      <c r="C2581" t="s">
        <v>6292</v>
      </c>
      <c r="D2581" t="s">
        <v>6317</v>
      </c>
      <c r="E2581" t="str">
        <f t="shared" si="200"/>
        <v>Others</v>
      </c>
      <c r="F2581" s="1">
        <f t="shared" si="201"/>
        <v>80</v>
      </c>
      <c r="G2581">
        <v>0.3</v>
      </c>
      <c r="H2581" s="1">
        <f t="shared" si="202"/>
        <v>56</v>
      </c>
      <c r="I2581" s="3">
        <v>45847</v>
      </c>
      <c r="J2581" s="3" t="str">
        <f t="shared" si="203"/>
        <v>Wed</v>
      </c>
      <c r="K2581" s="2">
        <v>0.67083333333333328</v>
      </c>
      <c r="L2581">
        <f t="shared" si="204"/>
        <v>16</v>
      </c>
      <c r="M2581">
        <f>_xlfn.XLOOKUP(B2581,Email_Data!A:A,Email_Data!C:C,"Organic",0)</f>
        <v>0</v>
      </c>
      <c r="N2581">
        <f>_xlfn.XLOOKUP(Table1[[#This Row],[Filmmaker_ID]],Email_Data!$A:$A,Email_Data!$G:$G,"Not Found")</f>
        <v>7</v>
      </c>
    </row>
    <row r="2582" spans="1:14" x14ac:dyDescent="0.3">
      <c r="A2582" t="s">
        <v>4860</v>
      </c>
      <c r="B2582" t="s">
        <v>761</v>
      </c>
      <c r="C2582" t="s">
        <v>6285</v>
      </c>
      <c r="D2582" t="s">
        <v>6301</v>
      </c>
      <c r="E2582" t="str">
        <f t="shared" si="200"/>
        <v>Germany</v>
      </c>
      <c r="F2582" s="1">
        <f t="shared" si="201"/>
        <v>50</v>
      </c>
      <c r="G2582">
        <v>0.2</v>
      </c>
      <c r="H2582" s="1">
        <f t="shared" si="202"/>
        <v>40</v>
      </c>
      <c r="I2582" s="3">
        <v>45897</v>
      </c>
      <c r="J2582" s="3" t="str">
        <f t="shared" si="203"/>
        <v>Thu</v>
      </c>
      <c r="K2582" s="2">
        <v>0.67708333333333337</v>
      </c>
      <c r="L2582">
        <f t="shared" si="204"/>
        <v>16</v>
      </c>
      <c r="M2582">
        <f>_xlfn.XLOOKUP(B2582,Email_Data!A:A,Email_Data!C:C,"Organic",0)</f>
        <v>0</v>
      </c>
      <c r="N2582">
        <f>_xlfn.XLOOKUP(Table1[[#This Row],[Filmmaker_ID]],Email_Data!$A:$A,Email_Data!$G:$G,"Not Found")</f>
        <v>19</v>
      </c>
    </row>
    <row r="2583" spans="1:14" x14ac:dyDescent="0.3">
      <c r="A2583" t="s">
        <v>4861</v>
      </c>
      <c r="B2583" t="s">
        <v>1783</v>
      </c>
      <c r="C2583" t="s">
        <v>6292</v>
      </c>
      <c r="D2583" t="s">
        <v>6317</v>
      </c>
      <c r="E2583" t="str">
        <f t="shared" si="200"/>
        <v>Others</v>
      </c>
      <c r="F2583" s="1">
        <f t="shared" si="201"/>
        <v>80</v>
      </c>
      <c r="G2583">
        <v>0.3</v>
      </c>
      <c r="H2583" s="1">
        <f t="shared" si="202"/>
        <v>56</v>
      </c>
      <c r="I2583" s="3">
        <v>45875</v>
      </c>
      <c r="J2583" s="3" t="str">
        <f t="shared" si="203"/>
        <v>Wed</v>
      </c>
      <c r="K2583" s="2">
        <v>0.65138888888888891</v>
      </c>
      <c r="L2583">
        <f t="shared" si="204"/>
        <v>15</v>
      </c>
      <c r="M2583">
        <f>_xlfn.XLOOKUP(B2583,Email_Data!A:A,Email_Data!C:C,"Organic",0)</f>
        <v>0</v>
      </c>
      <c r="N2583">
        <f>_xlfn.XLOOKUP(Table1[[#This Row],[Filmmaker_ID]],Email_Data!$A:$A,Email_Data!$G:$G,"Not Found")</f>
        <v>16</v>
      </c>
    </row>
    <row r="2584" spans="1:14" x14ac:dyDescent="0.3">
      <c r="A2584" t="s">
        <v>4862</v>
      </c>
      <c r="B2584" t="s">
        <v>1784</v>
      </c>
      <c r="C2584" t="s">
        <v>6291</v>
      </c>
      <c r="D2584" t="s">
        <v>6299</v>
      </c>
      <c r="E2584" t="str">
        <f t="shared" si="200"/>
        <v>United Kingdom</v>
      </c>
      <c r="F2584" s="1">
        <f t="shared" si="201"/>
        <v>50</v>
      </c>
      <c r="G2584">
        <v>0</v>
      </c>
      <c r="H2584" s="1">
        <f t="shared" si="202"/>
        <v>50</v>
      </c>
      <c r="I2584" s="3">
        <v>45887</v>
      </c>
      <c r="J2584" s="3" t="str">
        <f t="shared" si="203"/>
        <v>Mon</v>
      </c>
      <c r="K2584" s="2">
        <v>0.67708333333333337</v>
      </c>
      <c r="L2584">
        <f t="shared" si="204"/>
        <v>16</v>
      </c>
      <c r="M2584">
        <f>_xlfn.XLOOKUP(B2584,Email_Data!A:A,Email_Data!C:C,"Organic",0)</f>
        <v>0</v>
      </c>
      <c r="N2584">
        <f>_xlfn.XLOOKUP(Table1[[#This Row],[Filmmaker_ID]],Email_Data!$A:$A,Email_Data!$G:$G,"Not Found")</f>
        <v>10</v>
      </c>
    </row>
    <row r="2585" spans="1:14" x14ac:dyDescent="0.3">
      <c r="A2585" t="s">
        <v>4863</v>
      </c>
      <c r="B2585" t="s">
        <v>279</v>
      </c>
      <c r="C2585" t="s">
        <v>6292</v>
      </c>
      <c r="D2585" t="s">
        <v>6305</v>
      </c>
      <c r="E2585" t="str">
        <f t="shared" si="200"/>
        <v>Australia</v>
      </c>
      <c r="F2585" s="1">
        <f t="shared" si="201"/>
        <v>80</v>
      </c>
      <c r="G2585">
        <v>0.2</v>
      </c>
      <c r="H2585" s="1">
        <f t="shared" si="202"/>
        <v>64</v>
      </c>
      <c r="I2585" s="3">
        <v>45863</v>
      </c>
      <c r="J2585" s="3" t="str">
        <f t="shared" si="203"/>
        <v>Fri</v>
      </c>
      <c r="K2585" s="2">
        <v>0.63749999999999996</v>
      </c>
      <c r="L2585">
        <f t="shared" si="204"/>
        <v>15</v>
      </c>
      <c r="M2585">
        <f>_xlfn.XLOOKUP(B2585,Email_Data!A:A,Email_Data!C:C,"Organic",0)</f>
        <v>0</v>
      </c>
      <c r="N2585">
        <f>_xlfn.XLOOKUP(Table1[[#This Row],[Filmmaker_ID]],Email_Data!$A:$A,Email_Data!$G:$G,"Not Found")</f>
        <v>11</v>
      </c>
    </row>
    <row r="2586" spans="1:14" x14ac:dyDescent="0.3">
      <c r="A2586" t="s">
        <v>4864</v>
      </c>
      <c r="B2586" t="s">
        <v>1112</v>
      </c>
      <c r="C2586" t="s">
        <v>6287</v>
      </c>
      <c r="D2586" t="s">
        <v>6303</v>
      </c>
      <c r="E2586" t="str">
        <f t="shared" si="200"/>
        <v>Canada</v>
      </c>
      <c r="F2586" s="1">
        <f t="shared" si="201"/>
        <v>50</v>
      </c>
      <c r="G2586">
        <v>0.3</v>
      </c>
      <c r="H2586" s="1">
        <f t="shared" si="202"/>
        <v>35</v>
      </c>
      <c r="I2586" s="3">
        <v>45888</v>
      </c>
      <c r="J2586" s="3" t="str">
        <f t="shared" si="203"/>
        <v>Tue</v>
      </c>
      <c r="K2586" s="2">
        <v>0.65138888888888891</v>
      </c>
      <c r="L2586">
        <f t="shared" si="204"/>
        <v>15</v>
      </c>
      <c r="M2586" t="str">
        <f>_xlfn.XLOOKUP(B2586,Email_Data!A:A,Email_Data!C:C,"Organic",0)</f>
        <v>Organic</v>
      </c>
      <c r="N2586" t="str">
        <f>_xlfn.XLOOKUP(Table1[[#This Row],[Filmmaker_ID]],Email_Data!$A:$A,Email_Data!$G:$G,"Not Found")</f>
        <v>Not Found</v>
      </c>
    </row>
    <row r="2587" spans="1:14" x14ac:dyDescent="0.3">
      <c r="A2587" t="s">
        <v>4865</v>
      </c>
      <c r="B2587" t="s">
        <v>1785</v>
      </c>
      <c r="C2587" t="s">
        <v>6287</v>
      </c>
      <c r="D2587" t="s">
        <v>6313</v>
      </c>
      <c r="E2587" t="str">
        <f t="shared" si="200"/>
        <v>South Korea</v>
      </c>
      <c r="F2587" s="1">
        <f t="shared" si="201"/>
        <v>50</v>
      </c>
      <c r="G2587">
        <v>0.3</v>
      </c>
      <c r="H2587" s="1">
        <f t="shared" si="202"/>
        <v>35</v>
      </c>
      <c r="I2587" s="3">
        <v>45892</v>
      </c>
      <c r="J2587" s="3" t="str">
        <f t="shared" si="203"/>
        <v>Sat</v>
      </c>
      <c r="K2587" s="2">
        <v>0.59166666666666667</v>
      </c>
      <c r="L2587">
        <f t="shared" si="204"/>
        <v>14</v>
      </c>
      <c r="M2587">
        <f>_xlfn.XLOOKUP(B2587,Email_Data!A:A,Email_Data!C:C,"Organic",0)</f>
        <v>1</v>
      </c>
      <c r="N2587">
        <f>_xlfn.XLOOKUP(Table1[[#This Row],[Filmmaker_ID]],Email_Data!$A:$A,Email_Data!$G:$G,"Not Found")</f>
        <v>16</v>
      </c>
    </row>
    <row r="2588" spans="1:14" x14ac:dyDescent="0.3">
      <c r="A2588" t="s">
        <v>4866</v>
      </c>
      <c r="B2588" t="s">
        <v>589</v>
      </c>
      <c r="C2588" t="s">
        <v>6287</v>
      </c>
      <c r="D2588" t="s">
        <v>6295</v>
      </c>
      <c r="E2588" t="str">
        <f t="shared" si="200"/>
        <v>United States</v>
      </c>
      <c r="F2588" s="1">
        <f t="shared" si="201"/>
        <v>50</v>
      </c>
      <c r="G2588">
        <v>0.2</v>
      </c>
      <c r="H2588" s="1">
        <f t="shared" si="202"/>
        <v>40</v>
      </c>
      <c r="I2588" s="3">
        <v>45884</v>
      </c>
      <c r="J2588" s="3" t="str">
        <f t="shared" si="203"/>
        <v>Fri</v>
      </c>
      <c r="K2588" s="2">
        <v>0.44097222222222221</v>
      </c>
      <c r="L2588">
        <f t="shared" si="204"/>
        <v>10</v>
      </c>
      <c r="M2588">
        <f>_xlfn.XLOOKUP(B2588,Email_Data!A:A,Email_Data!C:C,"Organic",0)</f>
        <v>0</v>
      </c>
      <c r="N2588">
        <f>_xlfn.XLOOKUP(Table1[[#This Row],[Filmmaker_ID]],Email_Data!$A:$A,Email_Data!$G:$G,"Not Found")</f>
        <v>10</v>
      </c>
    </row>
    <row r="2589" spans="1:14" x14ac:dyDescent="0.3">
      <c r="A2589" t="s">
        <v>4867</v>
      </c>
      <c r="B2589" t="s">
        <v>640</v>
      </c>
      <c r="C2589" t="s">
        <v>6286</v>
      </c>
      <c r="D2589" t="s">
        <v>6297</v>
      </c>
      <c r="E2589" t="str">
        <f t="shared" si="200"/>
        <v>India</v>
      </c>
      <c r="F2589" s="1">
        <f t="shared" si="201"/>
        <v>50</v>
      </c>
      <c r="G2589">
        <v>0.2</v>
      </c>
      <c r="H2589" s="1">
        <f t="shared" si="202"/>
        <v>40</v>
      </c>
      <c r="I2589" s="3">
        <v>45847</v>
      </c>
      <c r="J2589" s="3" t="str">
        <f t="shared" si="203"/>
        <v>Wed</v>
      </c>
      <c r="K2589" s="2">
        <v>0.61388888888888893</v>
      </c>
      <c r="L2589">
        <f t="shared" si="204"/>
        <v>14</v>
      </c>
      <c r="M2589">
        <f>_xlfn.XLOOKUP(B2589,Email_Data!A:A,Email_Data!C:C,"Organic",0)</f>
        <v>0</v>
      </c>
      <c r="N2589">
        <f>_xlfn.XLOOKUP(Table1[[#This Row],[Filmmaker_ID]],Email_Data!$A:$A,Email_Data!$G:$G,"Not Found")</f>
        <v>9</v>
      </c>
    </row>
    <row r="2590" spans="1:14" x14ac:dyDescent="0.3">
      <c r="A2590" t="s">
        <v>4868</v>
      </c>
      <c r="B2590" t="s">
        <v>1786</v>
      </c>
      <c r="C2590" t="s">
        <v>6283</v>
      </c>
      <c r="D2590" t="s">
        <v>6307</v>
      </c>
      <c r="E2590" t="str">
        <f t="shared" si="200"/>
        <v>Brazil</v>
      </c>
      <c r="F2590" s="1">
        <f t="shared" si="201"/>
        <v>80</v>
      </c>
      <c r="G2590">
        <v>0</v>
      </c>
      <c r="H2590" s="1">
        <f t="shared" si="202"/>
        <v>80</v>
      </c>
      <c r="I2590" s="3">
        <v>45851</v>
      </c>
      <c r="J2590" s="3" t="str">
        <f t="shared" si="203"/>
        <v>Sun</v>
      </c>
      <c r="K2590" s="2">
        <v>0.68125000000000002</v>
      </c>
      <c r="L2590">
        <f t="shared" si="204"/>
        <v>16</v>
      </c>
      <c r="M2590">
        <f>_xlfn.XLOOKUP(B2590,Email_Data!A:A,Email_Data!C:C,"Organic",0)</f>
        <v>1</v>
      </c>
      <c r="N2590">
        <f>_xlfn.XLOOKUP(Table1[[#This Row],[Filmmaker_ID]],Email_Data!$A:$A,Email_Data!$G:$G,"Not Found")</f>
        <v>19</v>
      </c>
    </row>
    <row r="2591" spans="1:14" x14ac:dyDescent="0.3">
      <c r="A2591" t="s">
        <v>4869</v>
      </c>
      <c r="B2591" t="s">
        <v>1024</v>
      </c>
      <c r="C2591" t="s">
        <v>6284</v>
      </c>
      <c r="D2591" t="s">
        <v>6297</v>
      </c>
      <c r="E2591" t="str">
        <f t="shared" si="200"/>
        <v>India</v>
      </c>
      <c r="F2591" s="1">
        <f t="shared" si="201"/>
        <v>50</v>
      </c>
      <c r="G2591">
        <v>0</v>
      </c>
      <c r="H2591" s="1">
        <f t="shared" si="202"/>
        <v>50</v>
      </c>
      <c r="I2591" s="3">
        <v>45867</v>
      </c>
      <c r="J2591" s="3" t="str">
        <f t="shared" si="203"/>
        <v>Tue</v>
      </c>
      <c r="K2591" s="2">
        <v>0.40277777777777779</v>
      </c>
      <c r="L2591">
        <f t="shared" si="204"/>
        <v>9</v>
      </c>
      <c r="M2591">
        <f>_xlfn.XLOOKUP(B2591,Email_Data!A:A,Email_Data!C:C,"Organic",0)</f>
        <v>0</v>
      </c>
      <c r="N2591">
        <f>_xlfn.XLOOKUP(Table1[[#This Row],[Filmmaker_ID]],Email_Data!$A:$A,Email_Data!$G:$G,"Not Found")</f>
        <v>7</v>
      </c>
    </row>
    <row r="2592" spans="1:14" x14ac:dyDescent="0.3">
      <c r="A2592" t="s">
        <v>4870</v>
      </c>
      <c r="B2592" t="s">
        <v>981</v>
      </c>
      <c r="C2592" t="s">
        <v>6292</v>
      </c>
      <c r="D2592" t="s">
        <v>6303</v>
      </c>
      <c r="E2592" t="str">
        <f t="shared" si="200"/>
        <v>Canada</v>
      </c>
      <c r="F2592" s="1">
        <f t="shared" si="201"/>
        <v>80</v>
      </c>
      <c r="G2592">
        <v>0.4</v>
      </c>
      <c r="H2592" s="1">
        <f t="shared" si="202"/>
        <v>48</v>
      </c>
      <c r="I2592" s="3">
        <v>45876</v>
      </c>
      <c r="J2592" s="3" t="str">
        <f t="shared" si="203"/>
        <v>Thu</v>
      </c>
      <c r="K2592" s="2">
        <v>0.55555555555555558</v>
      </c>
      <c r="L2592">
        <f t="shared" si="204"/>
        <v>13</v>
      </c>
      <c r="M2592">
        <f>_xlfn.XLOOKUP(B2592,Email_Data!A:A,Email_Data!C:C,"Organic",0)</f>
        <v>0</v>
      </c>
      <c r="N2592">
        <f>_xlfn.XLOOKUP(Table1[[#This Row],[Filmmaker_ID]],Email_Data!$A:$A,Email_Data!$G:$G,"Not Found")</f>
        <v>12</v>
      </c>
    </row>
    <row r="2593" spans="1:14" x14ac:dyDescent="0.3">
      <c r="A2593" t="s">
        <v>4871</v>
      </c>
      <c r="B2593" t="s">
        <v>1787</v>
      </c>
      <c r="C2593" t="s">
        <v>6284</v>
      </c>
      <c r="D2593" t="s">
        <v>6295</v>
      </c>
      <c r="E2593" t="str">
        <f t="shared" si="200"/>
        <v>United States</v>
      </c>
      <c r="F2593" s="1">
        <f t="shared" si="201"/>
        <v>50</v>
      </c>
      <c r="G2593">
        <v>0</v>
      </c>
      <c r="H2593" s="1">
        <f t="shared" si="202"/>
        <v>50</v>
      </c>
      <c r="I2593" s="3">
        <v>45873</v>
      </c>
      <c r="J2593" s="3" t="str">
        <f t="shared" si="203"/>
        <v>Mon</v>
      </c>
      <c r="K2593" s="2">
        <v>0.49583333333333335</v>
      </c>
      <c r="L2593">
        <f t="shared" si="204"/>
        <v>11</v>
      </c>
      <c r="M2593">
        <f>_xlfn.XLOOKUP(B2593,Email_Data!A:A,Email_Data!C:C,"Organic",0)</f>
        <v>0</v>
      </c>
      <c r="N2593">
        <f>_xlfn.XLOOKUP(Table1[[#This Row],[Filmmaker_ID]],Email_Data!$A:$A,Email_Data!$G:$G,"Not Found")</f>
        <v>9</v>
      </c>
    </row>
    <row r="2594" spans="1:14" x14ac:dyDescent="0.3">
      <c r="A2594" t="s">
        <v>4872</v>
      </c>
      <c r="B2594" t="s">
        <v>428</v>
      </c>
      <c r="C2594" t="s">
        <v>6282</v>
      </c>
      <c r="D2594" t="s">
        <v>6301</v>
      </c>
      <c r="E2594" t="str">
        <f t="shared" si="200"/>
        <v>Germany</v>
      </c>
      <c r="F2594" s="1">
        <f t="shared" si="201"/>
        <v>70</v>
      </c>
      <c r="G2594">
        <v>0.2</v>
      </c>
      <c r="H2594" s="1">
        <f t="shared" si="202"/>
        <v>56</v>
      </c>
      <c r="I2594" s="3">
        <v>45874</v>
      </c>
      <c r="J2594" s="3" t="str">
        <f t="shared" si="203"/>
        <v>Tue</v>
      </c>
      <c r="K2594" s="2">
        <v>0.49236111111111114</v>
      </c>
      <c r="L2594">
        <f t="shared" si="204"/>
        <v>11</v>
      </c>
      <c r="M2594" t="str">
        <f>_xlfn.XLOOKUP(B2594,Email_Data!A:A,Email_Data!C:C,"Organic",0)</f>
        <v>Organic</v>
      </c>
      <c r="N2594" t="str">
        <f>_xlfn.XLOOKUP(Table1[[#This Row],[Filmmaker_ID]],Email_Data!$A:$A,Email_Data!$G:$G,"Not Found")</f>
        <v>Not Found</v>
      </c>
    </row>
    <row r="2595" spans="1:14" x14ac:dyDescent="0.3">
      <c r="A2595" t="s">
        <v>4873</v>
      </c>
      <c r="B2595" t="s">
        <v>1788</v>
      </c>
      <c r="C2595" t="s">
        <v>6282</v>
      </c>
      <c r="D2595" t="s">
        <v>6309</v>
      </c>
      <c r="E2595" t="str">
        <f t="shared" si="200"/>
        <v>France</v>
      </c>
      <c r="F2595" s="1">
        <f t="shared" si="201"/>
        <v>70</v>
      </c>
      <c r="G2595">
        <v>0.3</v>
      </c>
      <c r="H2595" s="1">
        <f t="shared" si="202"/>
        <v>49</v>
      </c>
      <c r="I2595" s="3">
        <v>45841</v>
      </c>
      <c r="J2595" s="3" t="str">
        <f t="shared" si="203"/>
        <v>Thu</v>
      </c>
      <c r="K2595" s="2">
        <v>0.48680555555555555</v>
      </c>
      <c r="L2595">
        <f t="shared" si="204"/>
        <v>11</v>
      </c>
      <c r="M2595">
        <f>_xlfn.XLOOKUP(B2595,Email_Data!A:A,Email_Data!C:C,"Organic",0)</f>
        <v>0</v>
      </c>
      <c r="N2595">
        <f>_xlfn.XLOOKUP(Table1[[#This Row],[Filmmaker_ID]],Email_Data!$A:$A,Email_Data!$G:$G,"Not Found")</f>
        <v>11</v>
      </c>
    </row>
    <row r="2596" spans="1:14" x14ac:dyDescent="0.3">
      <c r="A2596" t="s">
        <v>4874</v>
      </c>
      <c r="B2596" t="s">
        <v>1789</v>
      </c>
      <c r="C2596" t="s">
        <v>6283</v>
      </c>
      <c r="D2596" t="s">
        <v>6295</v>
      </c>
      <c r="E2596" t="str">
        <f t="shared" si="200"/>
        <v>United States</v>
      </c>
      <c r="F2596" s="1">
        <f t="shared" si="201"/>
        <v>80</v>
      </c>
      <c r="G2596">
        <v>0.3</v>
      </c>
      <c r="H2596" s="1">
        <f t="shared" si="202"/>
        <v>56</v>
      </c>
      <c r="I2596" s="3">
        <v>45888</v>
      </c>
      <c r="J2596" s="3" t="str">
        <f t="shared" si="203"/>
        <v>Tue</v>
      </c>
      <c r="K2596" s="2">
        <v>0.41041666666666665</v>
      </c>
      <c r="L2596">
        <f t="shared" si="204"/>
        <v>9</v>
      </c>
      <c r="M2596">
        <f>_xlfn.XLOOKUP(B2596,Email_Data!A:A,Email_Data!C:C,"Organic",0)</f>
        <v>0</v>
      </c>
      <c r="N2596">
        <f>_xlfn.XLOOKUP(Table1[[#This Row],[Filmmaker_ID]],Email_Data!$A:$A,Email_Data!$G:$G,"Not Found")</f>
        <v>18</v>
      </c>
    </row>
    <row r="2597" spans="1:14" x14ac:dyDescent="0.3">
      <c r="A2597" t="s">
        <v>4875</v>
      </c>
      <c r="B2597" t="s">
        <v>1790</v>
      </c>
      <c r="C2597" t="s">
        <v>6286</v>
      </c>
      <c r="D2597" t="s">
        <v>6309</v>
      </c>
      <c r="E2597" t="str">
        <f t="shared" si="200"/>
        <v>France</v>
      </c>
      <c r="F2597" s="1">
        <f t="shared" si="201"/>
        <v>50</v>
      </c>
      <c r="G2597">
        <v>0.4</v>
      </c>
      <c r="H2597" s="1">
        <f t="shared" si="202"/>
        <v>30</v>
      </c>
      <c r="I2597" s="3">
        <v>45871</v>
      </c>
      <c r="J2597" s="3" t="str">
        <f t="shared" si="203"/>
        <v>Sat</v>
      </c>
      <c r="K2597" s="2">
        <v>0.48888888888888887</v>
      </c>
      <c r="L2597">
        <f t="shared" si="204"/>
        <v>11</v>
      </c>
      <c r="M2597" t="str">
        <f>_xlfn.XLOOKUP(B2597,Email_Data!A:A,Email_Data!C:C,"Organic",0)</f>
        <v>Organic</v>
      </c>
      <c r="N2597" t="str">
        <f>_xlfn.XLOOKUP(Table1[[#This Row],[Filmmaker_ID]],Email_Data!$A:$A,Email_Data!$G:$G,"Not Found")</f>
        <v>Not Found</v>
      </c>
    </row>
    <row r="2598" spans="1:14" x14ac:dyDescent="0.3">
      <c r="A2598" t="s">
        <v>4876</v>
      </c>
      <c r="B2598" t="s">
        <v>1488</v>
      </c>
      <c r="C2598" t="s">
        <v>6283</v>
      </c>
      <c r="D2598" t="s">
        <v>6295</v>
      </c>
      <c r="E2598" t="str">
        <f t="shared" si="200"/>
        <v>United States</v>
      </c>
      <c r="F2598" s="1">
        <f t="shared" si="201"/>
        <v>80</v>
      </c>
      <c r="G2598">
        <v>0.3</v>
      </c>
      <c r="H2598" s="1">
        <f t="shared" si="202"/>
        <v>56</v>
      </c>
      <c r="I2598" s="3">
        <v>45890</v>
      </c>
      <c r="J2598" s="3" t="str">
        <f t="shared" si="203"/>
        <v>Thu</v>
      </c>
      <c r="K2598" s="2">
        <v>0.48541666666666666</v>
      </c>
      <c r="L2598">
        <f t="shared" si="204"/>
        <v>11</v>
      </c>
      <c r="M2598">
        <f>_xlfn.XLOOKUP(B2598,Email_Data!A:A,Email_Data!C:C,"Organic",0)</f>
        <v>0</v>
      </c>
      <c r="N2598">
        <f>_xlfn.XLOOKUP(Table1[[#This Row],[Filmmaker_ID]],Email_Data!$A:$A,Email_Data!$G:$G,"Not Found")</f>
        <v>14</v>
      </c>
    </row>
    <row r="2599" spans="1:14" x14ac:dyDescent="0.3">
      <c r="A2599" t="s">
        <v>4877</v>
      </c>
      <c r="B2599" t="s">
        <v>1676</v>
      </c>
      <c r="C2599" t="s">
        <v>6292</v>
      </c>
      <c r="D2599" t="s">
        <v>6303</v>
      </c>
      <c r="E2599" t="str">
        <f t="shared" si="200"/>
        <v>Canada</v>
      </c>
      <c r="F2599" s="1">
        <f t="shared" si="201"/>
        <v>80</v>
      </c>
      <c r="G2599">
        <v>0</v>
      </c>
      <c r="H2599" s="1">
        <f t="shared" si="202"/>
        <v>80</v>
      </c>
      <c r="I2599" s="3">
        <v>45883</v>
      </c>
      <c r="J2599" s="3" t="str">
        <f t="shared" si="203"/>
        <v>Thu</v>
      </c>
      <c r="K2599" s="2">
        <v>0.56180555555555556</v>
      </c>
      <c r="L2599">
        <f t="shared" si="204"/>
        <v>13</v>
      </c>
      <c r="M2599">
        <f>_xlfn.XLOOKUP(B2599,Email_Data!A:A,Email_Data!C:C,"Organic",0)</f>
        <v>0</v>
      </c>
      <c r="N2599">
        <f>_xlfn.XLOOKUP(Table1[[#This Row],[Filmmaker_ID]],Email_Data!$A:$A,Email_Data!$G:$G,"Not Found")</f>
        <v>16</v>
      </c>
    </row>
    <row r="2600" spans="1:14" x14ac:dyDescent="0.3">
      <c r="A2600" t="s">
        <v>4878</v>
      </c>
      <c r="B2600" t="s">
        <v>1791</v>
      </c>
      <c r="C2600" t="s">
        <v>6289</v>
      </c>
      <c r="D2600" t="s">
        <v>6305</v>
      </c>
      <c r="E2600" t="str">
        <f t="shared" si="200"/>
        <v>Australia</v>
      </c>
      <c r="F2600" s="1">
        <f t="shared" si="201"/>
        <v>50</v>
      </c>
      <c r="G2600">
        <v>0.4</v>
      </c>
      <c r="H2600" s="1">
        <f t="shared" si="202"/>
        <v>30</v>
      </c>
      <c r="I2600" s="3">
        <v>45891</v>
      </c>
      <c r="J2600" s="3" t="str">
        <f t="shared" si="203"/>
        <v>Fri</v>
      </c>
      <c r="K2600" s="2">
        <v>0.42083333333333334</v>
      </c>
      <c r="L2600">
        <f t="shared" si="204"/>
        <v>10</v>
      </c>
      <c r="M2600">
        <f>_xlfn.XLOOKUP(B2600,Email_Data!A:A,Email_Data!C:C,"Organic",0)</f>
        <v>0</v>
      </c>
      <c r="N2600">
        <f>_xlfn.XLOOKUP(Table1[[#This Row],[Filmmaker_ID]],Email_Data!$A:$A,Email_Data!$G:$G,"Not Found")</f>
        <v>9</v>
      </c>
    </row>
    <row r="2601" spans="1:14" x14ac:dyDescent="0.3">
      <c r="A2601" t="s">
        <v>4879</v>
      </c>
      <c r="B2601" t="s">
        <v>787</v>
      </c>
      <c r="C2601" t="s">
        <v>6292</v>
      </c>
      <c r="D2601" t="s">
        <v>6299</v>
      </c>
      <c r="E2601" t="str">
        <f t="shared" si="200"/>
        <v>United Kingdom</v>
      </c>
      <c r="F2601" s="1">
        <f t="shared" si="201"/>
        <v>80</v>
      </c>
      <c r="G2601">
        <v>0.4</v>
      </c>
      <c r="H2601" s="1">
        <f t="shared" si="202"/>
        <v>48</v>
      </c>
      <c r="I2601" s="3">
        <v>45880</v>
      </c>
      <c r="J2601" s="3" t="str">
        <f t="shared" si="203"/>
        <v>Mon</v>
      </c>
      <c r="K2601" s="2">
        <v>0.50138888888888888</v>
      </c>
      <c r="L2601">
        <f t="shared" si="204"/>
        <v>12</v>
      </c>
      <c r="M2601">
        <f>_xlfn.XLOOKUP(B2601,Email_Data!A:A,Email_Data!C:C,"Organic",0)</f>
        <v>1</v>
      </c>
      <c r="N2601">
        <f>_xlfn.XLOOKUP(Table1[[#This Row],[Filmmaker_ID]],Email_Data!$A:$A,Email_Data!$G:$G,"Not Found")</f>
        <v>12</v>
      </c>
    </row>
    <row r="2602" spans="1:14" x14ac:dyDescent="0.3">
      <c r="A2602" t="s">
        <v>4880</v>
      </c>
      <c r="B2602" t="s">
        <v>1792</v>
      </c>
      <c r="C2602" t="s">
        <v>6282</v>
      </c>
      <c r="D2602" t="s">
        <v>6295</v>
      </c>
      <c r="E2602" t="str">
        <f t="shared" si="200"/>
        <v>United States</v>
      </c>
      <c r="F2602" s="1">
        <f t="shared" si="201"/>
        <v>70</v>
      </c>
      <c r="G2602">
        <v>0.3</v>
      </c>
      <c r="H2602" s="1">
        <f t="shared" si="202"/>
        <v>49</v>
      </c>
      <c r="I2602" s="3">
        <v>45855</v>
      </c>
      <c r="J2602" s="3" t="str">
        <f t="shared" si="203"/>
        <v>Thu</v>
      </c>
      <c r="K2602" s="2">
        <v>0.58333333333333337</v>
      </c>
      <c r="L2602">
        <f t="shared" si="204"/>
        <v>14</v>
      </c>
      <c r="M2602">
        <f>_xlfn.XLOOKUP(B2602,Email_Data!A:A,Email_Data!C:C,"Organic",0)</f>
        <v>0</v>
      </c>
      <c r="N2602">
        <f>_xlfn.XLOOKUP(Table1[[#This Row],[Filmmaker_ID]],Email_Data!$A:$A,Email_Data!$G:$G,"Not Found")</f>
        <v>18</v>
      </c>
    </row>
    <row r="2603" spans="1:14" x14ac:dyDescent="0.3">
      <c r="A2603" t="s">
        <v>4881</v>
      </c>
      <c r="B2603" t="s">
        <v>1793</v>
      </c>
      <c r="C2603" t="s">
        <v>6281</v>
      </c>
      <c r="D2603" t="s">
        <v>6305</v>
      </c>
      <c r="E2603" t="str">
        <f t="shared" si="200"/>
        <v>Australia</v>
      </c>
      <c r="F2603" s="1">
        <f t="shared" si="201"/>
        <v>70</v>
      </c>
      <c r="G2603">
        <v>0.3</v>
      </c>
      <c r="H2603" s="1">
        <f t="shared" si="202"/>
        <v>49</v>
      </c>
      <c r="I2603" s="3">
        <v>45871</v>
      </c>
      <c r="J2603" s="3" t="str">
        <f t="shared" si="203"/>
        <v>Sat</v>
      </c>
      <c r="K2603" s="2">
        <v>0.64513888888888893</v>
      </c>
      <c r="L2603">
        <f t="shared" si="204"/>
        <v>15</v>
      </c>
      <c r="M2603">
        <f>_xlfn.XLOOKUP(B2603,Email_Data!A:A,Email_Data!C:C,"Organic",0)</f>
        <v>0</v>
      </c>
      <c r="N2603">
        <f>_xlfn.XLOOKUP(Table1[[#This Row],[Filmmaker_ID]],Email_Data!$A:$A,Email_Data!$G:$G,"Not Found")</f>
        <v>18</v>
      </c>
    </row>
    <row r="2604" spans="1:14" x14ac:dyDescent="0.3">
      <c r="A2604" t="s">
        <v>4882</v>
      </c>
      <c r="B2604" t="s">
        <v>1794</v>
      </c>
      <c r="C2604" t="s">
        <v>6291</v>
      </c>
      <c r="D2604" t="s">
        <v>6295</v>
      </c>
      <c r="E2604" t="str">
        <f t="shared" si="200"/>
        <v>United States</v>
      </c>
      <c r="F2604" s="1">
        <f t="shared" si="201"/>
        <v>50</v>
      </c>
      <c r="G2604">
        <v>0.2</v>
      </c>
      <c r="H2604" s="1">
        <f t="shared" si="202"/>
        <v>40</v>
      </c>
      <c r="I2604" s="3">
        <v>45839</v>
      </c>
      <c r="J2604" s="3" t="str">
        <f t="shared" si="203"/>
        <v>Tue</v>
      </c>
      <c r="K2604" s="2">
        <v>0.49930555555555556</v>
      </c>
      <c r="L2604">
        <f t="shared" si="204"/>
        <v>11</v>
      </c>
      <c r="M2604">
        <f>_xlfn.XLOOKUP(B2604,Email_Data!A:A,Email_Data!C:C,"Organic",0)</f>
        <v>1</v>
      </c>
      <c r="N2604">
        <f>_xlfn.XLOOKUP(Table1[[#This Row],[Filmmaker_ID]],Email_Data!$A:$A,Email_Data!$G:$G,"Not Found")</f>
        <v>19</v>
      </c>
    </row>
    <row r="2605" spans="1:14" x14ac:dyDescent="0.3">
      <c r="A2605" t="s">
        <v>4883</v>
      </c>
      <c r="B2605" t="s">
        <v>1795</v>
      </c>
      <c r="C2605" t="s">
        <v>6292</v>
      </c>
      <c r="D2605" t="s">
        <v>6295</v>
      </c>
      <c r="E2605" t="str">
        <f t="shared" si="200"/>
        <v>United States</v>
      </c>
      <c r="F2605" s="1">
        <f t="shared" si="201"/>
        <v>80</v>
      </c>
      <c r="G2605">
        <v>0.2</v>
      </c>
      <c r="H2605" s="1">
        <f t="shared" si="202"/>
        <v>64</v>
      </c>
      <c r="I2605" s="3">
        <v>45897</v>
      </c>
      <c r="J2605" s="3" t="str">
        <f t="shared" si="203"/>
        <v>Thu</v>
      </c>
      <c r="K2605" s="2">
        <v>0.5625</v>
      </c>
      <c r="L2605">
        <f t="shared" si="204"/>
        <v>13</v>
      </c>
      <c r="M2605" t="str">
        <f>_xlfn.XLOOKUP(B2605,Email_Data!A:A,Email_Data!C:C,"Organic",0)</f>
        <v>Organic</v>
      </c>
      <c r="N2605" t="str">
        <f>_xlfn.XLOOKUP(Table1[[#This Row],[Filmmaker_ID]],Email_Data!$A:$A,Email_Data!$G:$G,"Not Found")</f>
        <v>Not Found</v>
      </c>
    </row>
    <row r="2606" spans="1:14" x14ac:dyDescent="0.3">
      <c r="A2606" t="s">
        <v>4884</v>
      </c>
      <c r="B2606" t="s">
        <v>1796</v>
      </c>
      <c r="C2606" t="s">
        <v>6284</v>
      </c>
      <c r="D2606" t="s">
        <v>6297</v>
      </c>
      <c r="E2606" t="str">
        <f t="shared" si="200"/>
        <v>India</v>
      </c>
      <c r="F2606" s="1">
        <f t="shared" si="201"/>
        <v>50</v>
      </c>
      <c r="G2606">
        <v>0</v>
      </c>
      <c r="H2606" s="1">
        <f t="shared" si="202"/>
        <v>50</v>
      </c>
      <c r="I2606" s="3">
        <v>45855</v>
      </c>
      <c r="J2606" s="3" t="str">
        <f t="shared" si="203"/>
        <v>Thu</v>
      </c>
      <c r="K2606" s="2">
        <v>0.69722222222222219</v>
      </c>
      <c r="L2606">
        <f t="shared" si="204"/>
        <v>16</v>
      </c>
      <c r="M2606" t="str">
        <f>_xlfn.XLOOKUP(B2606,Email_Data!A:A,Email_Data!C:C,"Organic",0)</f>
        <v>Organic</v>
      </c>
      <c r="N2606" t="str">
        <f>_xlfn.XLOOKUP(Table1[[#This Row],[Filmmaker_ID]],Email_Data!$A:$A,Email_Data!$G:$G,"Not Found")</f>
        <v>Not Found</v>
      </c>
    </row>
    <row r="2607" spans="1:14" x14ac:dyDescent="0.3">
      <c r="A2607" t="s">
        <v>4885</v>
      </c>
      <c r="B2607" t="s">
        <v>1797</v>
      </c>
      <c r="C2607" t="s">
        <v>6291</v>
      </c>
      <c r="D2607" t="s">
        <v>6307</v>
      </c>
      <c r="E2607" t="str">
        <f t="shared" si="200"/>
        <v>Brazil</v>
      </c>
      <c r="F2607" s="1">
        <f t="shared" si="201"/>
        <v>50</v>
      </c>
      <c r="G2607">
        <v>0.2</v>
      </c>
      <c r="H2607" s="1">
        <f t="shared" si="202"/>
        <v>40</v>
      </c>
      <c r="I2607" s="3">
        <v>45867</v>
      </c>
      <c r="J2607" s="3" t="str">
        <f t="shared" si="203"/>
        <v>Tue</v>
      </c>
      <c r="K2607" s="2">
        <v>0.74027777777777781</v>
      </c>
      <c r="L2607">
        <f t="shared" si="204"/>
        <v>17</v>
      </c>
      <c r="M2607">
        <f>_xlfn.XLOOKUP(B2607,Email_Data!A:A,Email_Data!C:C,"Organic",0)</f>
        <v>0</v>
      </c>
      <c r="N2607">
        <f>_xlfn.XLOOKUP(Table1[[#This Row],[Filmmaker_ID]],Email_Data!$A:$A,Email_Data!$G:$G,"Not Found")</f>
        <v>11</v>
      </c>
    </row>
    <row r="2608" spans="1:14" x14ac:dyDescent="0.3">
      <c r="A2608" t="s">
        <v>4886</v>
      </c>
      <c r="B2608" t="s">
        <v>981</v>
      </c>
      <c r="C2608" t="s">
        <v>6284</v>
      </c>
      <c r="D2608" t="s">
        <v>6297</v>
      </c>
      <c r="E2608" t="str">
        <f t="shared" si="200"/>
        <v>India</v>
      </c>
      <c r="F2608" s="1">
        <f t="shared" si="201"/>
        <v>50</v>
      </c>
      <c r="G2608">
        <v>0.3</v>
      </c>
      <c r="H2608" s="1">
        <f t="shared" si="202"/>
        <v>35</v>
      </c>
      <c r="I2608" s="3">
        <v>45867</v>
      </c>
      <c r="J2608" s="3" t="str">
        <f t="shared" si="203"/>
        <v>Tue</v>
      </c>
      <c r="K2608" s="2">
        <v>0.48055555555555557</v>
      </c>
      <c r="L2608">
        <f t="shared" si="204"/>
        <v>11</v>
      </c>
      <c r="M2608">
        <f>_xlfn.XLOOKUP(B2608,Email_Data!A:A,Email_Data!C:C,"Organic",0)</f>
        <v>0</v>
      </c>
      <c r="N2608">
        <f>_xlfn.XLOOKUP(Table1[[#This Row],[Filmmaker_ID]],Email_Data!$A:$A,Email_Data!$G:$G,"Not Found")</f>
        <v>12</v>
      </c>
    </row>
    <row r="2609" spans="1:14" x14ac:dyDescent="0.3">
      <c r="A2609" t="s">
        <v>4887</v>
      </c>
      <c r="B2609" t="s">
        <v>1474</v>
      </c>
      <c r="C2609" t="s">
        <v>6281</v>
      </c>
      <c r="D2609" t="s">
        <v>6317</v>
      </c>
      <c r="E2609" t="str">
        <f t="shared" si="200"/>
        <v>Others</v>
      </c>
      <c r="F2609" s="1">
        <f t="shared" si="201"/>
        <v>70</v>
      </c>
      <c r="G2609">
        <v>0.3</v>
      </c>
      <c r="H2609" s="1">
        <f t="shared" si="202"/>
        <v>49</v>
      </c>
      <c r="I2609" s="3">
        <v>45887</v>
      </c>
      <c r="J2609" s="3" t="str">
        <f t="shared" si="203"/>
        <v>Mon</v>
      </c>
      <c r="K2609" s="2">
        <v>0.53541666666666665</v>
      </c>
      <c r="L2609">
        <f t="shared" si="204"/>
        <v>12</v>
      </c>
      <c r="M2609" t="str">
        <f>_xlfn.XLOOKUP(B2609,Email_Data!A:A,Email_Data!C:C,"Organic",0)</f>
        <v>Organic</v>
      </c>
      <c r="N2609" t="str">
        <f>_xlfn.XLOOKUP(Table1[[#This Row],[Filmmaker_ID]],Email_Data!$A:$A,Email_Data!$G:$G,"Not Found")</f>
        <v>Not Found</v>
      </c>
    </row>
    <row r="2610" spans="1:14" x14ac:dyDescent="0.3">
      <c r="A2610" t="s">
        <v>4888</v>
      </c>
      <c r="B2610" t="s">
        <v>1688</v>
      </c>
      <c r="C2610" t="s">
        <v>6289</v>
      </c>
      <c r="D2610" t="s">
        <v>6295</v>
      </c>
      <c r="E2610" t="str">
        <f t="shared" si="200"/>
        <v>United States</v>
      </c>
      <c r="F2610" s="1">
        <f t="shared" si="201"/>
        <v>50</v>
      </c>
      <c r="G2610">
        <v>0.3</v>
      </c>
      <c r="H2610" s="1">
        <f t="shared" si="202"/>
        <v>35</v>
      </c>
      <c r="I2610" s="3">
        <v>45881</v>
      </c>
      <c r="J2610" s="3" t="str">
        <f t="shared" si="203"/>
        <v>Tue</v>
      </c>
      <c r="K2610" s="2">
        <v>0.5180555555555556</v>
      </c>
      <c r="L2610">
        <f t="shared" si="204"/>
        <v>12</v>
      </c>
      <c r="M2610">
        <f>_xlfn.XLOOKUP(B2610,Email_Data!A:A,Email_Data!C:C,"Organic",0)</f>
        <v>1</v>
      </c>
      <c r="N2610">
        <f>_xlfn.XLOOKUP(Table1[[#This Row],[Filmmaker_ID]],Email_Data!$A:$A,Email_Data!$G:$G,"Not Found")</f>
        <v>12</v>
      </c>
    </row>
    <row r="2611" spans="1:14" x14ac:dyDescent="0.3">
      <c r="A2611" t="s">
        <v>4889</v>
      </c>
      <c r="B2611" t="s">
        <v>100</v>
      </c>
      <c r="C2611" t="s">
        <v>6292</v>
      </c>
      <c r="D2611" t="s">
        <v>6295</v>
      </c>
      <c r="E2611" t="str">
        <f t="shared" si="200"/>
        <v>United States</v>
      </c>
      <c r="F2611" s="1">
        <f t="shared" si="201"/>
        <v>80</v>
      </c>
      <c r="G2611">
        <v>0.3</v>
      </c>
      <c r="H2611" s="1">
        <f t="shared" si="202"/>
        <v>56</v>
      </c>
      <c r="I2611" s="3">
        <v>45856</v>
      </c>
      <c r="J2611" s="3" t="str">
        <f t="shared" si="203"/>
        <v>Fri</v>
      </c>
      <c r="K2611" s="2">
        <v>0.42291666666666666</v>
      </c>
      <c r="L2611">
        <f t="shared" si="204"/>
        <v>10</v>
      </c>
      <c r="M2611" t="str">
        <f>_xlfn.XLOOKUP(B2611,Email_Data!A:A,Email_Data!C:C,"Organic",0)</f>
        <v>Organic</v>
      </c>
      <c r="N2611" t="str">
        <f>_xlfn.XLOOKUP(Table1[[#This Row],[Filmmaker_ID]],Email_Data!$A:$A,Email_Data!$G:$G,"Not Found")</f>
        <v>Not Found</v>
      </c>
    </row>
    <row r="2612" spans="1:14" x14ac:dyDescent="0.3">
      <c r="A2612" t="s">
        <v>4890</v>
      </c>
      <c r="B2612" t="s">
        <v>1798</v>
      </c>
      <c r="C2612" t="s">
        <v>6292</v>
      </c>
      <c r="D2612" t="s">
        <v>6295</v>
      </c>
      <c r="E2612" t="str">
        <f t="shared" si="200"/>
        <v>United States</v>
      </c>
      <c r="F2612" s="1">
        <f t="shared" si="201"/>
        <v>80</v>
      </c>
      <c r="G2612">
        <v>0.2</v>
      </c>
      <c r="H2612" s="1">
        <f t="shared" si="202"/>
        <v>64</v>
      </c>
      <c r="I2612" s="3">
        <v>45896</v>
      </c>
      <c r="J2612" s="3" t="str">
        <f t="shared" si="203"/>
        <v>Wed</v>
      </c>
      <c r="K2612" s="2">
        <v>0.64097222222222228</v>
      </c>
      <c r="L2612">
        <f t="shared" si="204"/>
        <v>15</v>
      </c>
      <c r="M2612">
        <f>_xlfn.XLOOKUP(B2612,Email_Data!A:A,Email_Data!C:C,"Organic",0)</f>
        <v>0</v>
      </c>
      <c r="N2612">
        <f>_xlfn.XLOOKUP(Table1[[#This Row],[Filmmaker_ID]],Email_Data!$A:$A,Email_Data!$G:$G,"Not Found")</f>
        <v>14</v>
      </c>
    </row>
    <row r="2613" spans="1:14" x14ac:dyDescent="0.3">
      <c r="A2613" t="s">
        <v>4891</v>
      </c>
      <c r="B2613" t="s">
        <v>1799</v>
      </c>
      <c r="C2613" t="s">
        <v>6283</v>
      </c>
      <c r="D2613" t="s">
        <v>6313</v>
      </c>
      <c r="E2613" t="str">
        <f t="shared" si="200"/>
        <v>South Korea</v>
      </c>
      <c r="F2613" s="1">
        <f t="shared" si="201"/>
        <v>80</v>
      </c>
      <c r="G2613">
        <v>0.3</v>
      </c>
      <c r="H2613" s="1">
        <f t="shared" si="202"/>
        <v>56</v>
      </c>
      <c r="I2613" s="3">
        <v>45896</v>
      </c>
      <c r="J2613" s="3" t="str">
        <f t="shared" si="203"/>
        <v>Wed</v>
      </c>
      <c r="K2613" s="2">
        <v>0.71805555555555556</v>
      </c>
      <c r="L2613">
        <f t="shared" si="204"/>
        <v>17</v>
      </c>
      <c r="M2613" t="str">
        <f>_xlfn.XLOOKUP(B2613,Email_Data!A:A,Email_Data!C:C,"Organic",0)</f>
        <v>Organic</v>
      </c>
      <c r="N2613" t="str">
        <f>_xlfn.XLOOKUP(Table1[[#This Row],[Filmmaker_ID]],Email_Data!$A:$A,Email_Data!$G:$G,"Not Found")</f>
        <v>Not Found</v>
      </c>
    </row>
    <row r="2614" spans="1:14" x14ac:dyDescent="0.3">
      <c r="A2614" t="s">
        <v>4892</v>
      </c>
      <c r="B2614" t="s">
        <v>1800</v>
      </c>
      <c r="C2614" t="s">
        <v>6289</v>
      </c>
      <c r="D2614" t="s">
        <v>6317</v>
      </c>
      <c r="E2614" t="str">
        <f t="shared" si="200"/>
        <v>Others</v>
      </c>
      <c r="F2614" s="1">
        <f t="shared" si="201"/>
        <v>50</v>
      </c>
      <c r="G2614">
        <v>0</v>
      </c>
      <c r="H2614" s="1">
        <f t="shared" si="202"/>
        <v>50</v>
      </c>
      <c r="I2614" s="3">
        <v>45893</v>
      </c>
      <c r="J2614" s="3" t="str">
        <f t="shared" si="203"/>
        <v>Sun</v>
      </c>
      <c r="K2614" s="2">
        <v>0.40486111111111112</v>
      </c>
      <c r="L2614">
        <f t="shared" si="204"/>
        <v>9</v>
      </c>
      <c r="M2614">
        <f>_xlfn.XLOOKUP(B2614,Email_Data!A:A,Email_Data!C:C,"Organic",0)</f>
        <v>0</v>
      </c>
      <c r="N2614">
        <f>_xlfn.XLOOKUP(Table1[[#This Row],[Filmmaker_ID]],Email_Data!$A:$A,Email_Data!$G:$G,"Not Found")</f>
        <v>15</v>
      </c>
    </row>
    <row r="2615" spans="1:14" x14ac:dyDescent="0.3">
      <c r="A2615" t="s">
        <v>4893</v>
      </c>
      <c r="B2615" t="s">
        <v>1801</v>
      </c>
      <c r="C2615" t="s">
        <v>6283</v>
      </c>
      <c r="D2615" t="s">
        <v>6311</v>
      </c>
      <c r="E2615" t="str">
        <f t="shared" si="200"/>
        <v>Mexico</v>
      </c>
      <c r="F2615" s="1">
        <f t="shared" si="201"/>
        <v>80</v>
      </c>
      <c r="G2615">
        <v>0.1</v>
      </c>
      <c r="H2615" s="1">
        <f t="shared" si="202"/>
        <v>72</v>
      </c>
      <c r="I2615" s="3">
        <v>45890</v>
      </c>
      <c r="J2615" s="3" t="str">
        <f t="shared" si="203"/>
        <v>Thu</v>
      </c>
      <c r="K2615" s="2">
        <v>0.51527777777777772</v>
      </c>
      <c r="L2615">
        <f t="shared" si="204"/>
        <v>12</v>
      </c>
      <c r="M2615" t="str">
        <f>_xlfn.XLOOKUP(B2615,Email_Data!A:A,Email_Data!C:C,"Organic",0)</f>
        <v>Organic</v>
      </c>
      <c r="N2615" t="str">
        <f>_xlfn.XLOOKUP(Table1[[#This Row],[Filmmaker_ID]],Email_Data!$A:$A,Email_Data!$G:$G,"Not Found")</f>
        <v>Not Found</v>
      </c>
    </row>
    <row r="2616" spans="1:14" x14ac:dyDescent="0.3">
      <c r="A2616" t="s">
        <v>4894</v>
      </c>
      <c r="B2616" t="s">
        <v>1802</v>
      </c>
      <c r="C2616" t="s">
        <v>6291</v>
      </c>
      <c r="D2616" t="s">
        <v>6307</v>
      </c>
      <c r="E2616" t="str">
        <f t="shared" si="200"/>
        <v>Brazil</v>
      </c>
      <c r="F2616" s="1">
        <f t="shared" si="201"/>
        <v>50</v>
      </c>
      <c r="G2616">
        <v>0.2</v>
      </c>
      <c r="H2616" s="1">
        <f t="shared" si="202"/>
        <v>40</v>
      </c>
      <c r="I2616" s="3">
        <v>45865</v>
      </c>
      <c r="J2616" s="3" t="str">
        <f t="shared" si="203"/>
        <v>Sun</v>
      </c>
      <c r="K2616" s="2">
        <v>0.57986111111111116</v>
      </c>
      <c r="L2616">
        <f t="shared" si="204"/>
        <v>13</v>
      </c>
      <c r="M2616">
        <f>_xlfn.XLOOKUP(B2616,Email_Data!A:A,Email_Data!C:C,"Organic",0)</f>
        <v>0</v>
      </c>
      <c r="N2616">
        <f>_xlfn.XLOOKUP(Table1[[#This Row],[Filmmaker_ID]],Email_Data!$A:$A,Email_Data!$G:$G,"Not Found")</f>
        <v>17</v>
      </c>
    </row>
    <row r="2617" spans="1:14" x14ac:dyDescent="0.3">
      <c r="A2617" t="s">
        <v>4895</v>
      </c>
      <c r="B2617" t="s">
        <v>829</v>
      </c>
      <c r="C2617" t="s">
        <v>6285</v>
      </c>
      <c r="D2617" t="s">
        <v>6295</v>
      </c>
      <c r="E2617" t="str">
        <f t="shared" si="200"/>
        <v>United States</v>
      </c>
      <c r="F2617" s="1">
        <f t="shared" si="201"/>
        <v>50</v>
      </c>
      <c r="G2617">
        <v>0.3</v>
      </c>
      <c r="H2617" s="1">
        <f t="shared" si="202"/>
        <v>35</v>
      </c>
      <c r="I2617" s="3">
        <v>45840</v>
      </c>
      <c r="J2617" s="3" t="str">
        <f t="shared" si="203"/>
        <v>Wed</v>
      </c>
      <c r="K2617" s="2">
        <v>0.69027777777777777</v>
      </c>
      <c r="L2617">
        <f t="shared" si="204"/>
        <v>16</v>
      </c>
      <c r="M2617" t="str">
        <f>_xlfn.XLOOKUP(B2617,Email_Data!A:A,Email_Data!C:C,"Organic",0)</f>
        <v>Organic</v>
      </c>
      <c r="N2617" t="str">
        <f>_xlfn.XLOOKUP(Table1[[#This Row],[Filmmaker_ID]],Email_Data!$A:$A,Email_Data!$G:$G,"Not Found")</f>
        <v>Not Found</v>
      </c>
    </row>
    <row r="2618" spans="1:14" x14ac:dyDescent="0.3">
      <c r="A2618" t="s">
        <v>4896</v>
      </c>
      <c r="B2618" t="s">
        <v>1803</v>
      </c>
      <c r="C2618" t="s">
        <v>6288</v>
      </c>
      <c r="D2618" t="s">
        <v>6295</v>
      </c>
      <c r="E2618" t="str">
        <f t="shared" si="200"/>
        <v>United States</v>
      </c>
      <c r="F2618" s="1">
        <f t="shared" si="201"/>
        <v>70</v>
      </c>
      <c r="G2618">
        <v>0.4</v>
      </c>
      <c r="H2618" s="1">
        <f t="shared" si="202"/>
        <v>42</v>
      </c>
      <c r="I2618" s="3">
        <v>45896</v>
      </c>
      <c r="J2618" s="3" t="str">
        <f t="shared" si="203"/>
        <v>Wed</v>
      </c>
      <c r="K2618" s="2">
        <v>0.63958333333333328</v>
      </c>
      <c r="L2618">
        <f t="shared" si="204"/>
        <v>15</v>
      </c>
      <c r="M2618">
        <f>_xlfn.XLOOKUP(B2618,Email_Data!A:A,Email_Data!C:C,"Organic",0)</f>
        <v>0</v>
      </c>
      <c r="N2618">
        <f>_xlfn.XLOOKUP(Table1[[#This Row],[Filmmaker_ID]],Email_Data!$A:$A,Email_Data!$G:$G,"Not Found")</f>
        <v>7</v>
      </c>
    </row>
    <row r="2619" spans="1:14" x14ac:dyDescent="0.3">
      <c r="A2619" t="s">
        <v>4897</v>
      </c>
      <c r="B2619" t="s">
        <v>1752</v>
      </c>
      <c r="C2619" t="s">
        <v>6286</v>
      </c>
      <c r="D2619" t="s">
        <v>6303</v>
      </c>
      <c r="E2619" t="str">
        <f t="shared" si="200"/>
        <v>Canada</v>
      </c>
      <c r="F2619" s="1">
        <f t="shared" si="201"/>
        <v>50</v>
      </c>
      <c r="G2619">
        <v>0.2</v>
      </c>
      <c r="H2619" s="1">
        <f t="shared" si="202"/>
        <v>40</v>
      </c>
      <c r="I2619" s="3">
        <v>45895</v>
      </c>
      <c r="J2619" s="3" t="str">
        <f t="shared" si="203"/>
        <v>Tue</v>
      </c>
      <c r="K2619" s="2">
        <v>0.52013888888888893</v>
      </c>
      <c r="L2619">
        <f t="shared" si="204"/>
        <v>12</v>
      </c>
      <c r="M2619" t="str">
        <f>_xlfn.XLOOKUP(B2619,Email_Data!A:A,Email_Data!C:C,"Organic",0)</f>
        <v>Organic</v>
      </c>
      <c r="N2619" t="str">
        <f>_xlfn.XLOOKUP(Table1[[#This Row],[Filmmaker_ID]],Email_Data!$A:$A,Email_Data!$G:$G,"Not Found")</f>
        <v>Not Found</v>
      </c>
    </row>
    <row r="2620" spans="1:14" x14ac:dyDescent="0.3">
      <c r="A2620" t="s">
        <v>4898</v>
      </c>
      <c r="B2620" t="s">
        <v>1635</v>
      </c>
      <c r="C2620" t="s">
        <v>6288</v>
      </c>
      <c r="D2620" t="s">
        <v>6307</v>
      </c>
      <c r="E2620" t="str">
        <f t="shared" si="200"/>
        <v>Brazil</v>
      </c>
      <c r="F2620" s="1">
        <f t="shared" si="201"/>
        <v>70</v>
      </c>
      <c r="G2620">
        <v>0.3</v>
      </c>
      <c r="H2620" s="1">
        <f t="shared" si="202"/>
        <v>49</v>
      </c>
      <c r="I2620" s="3">
        <v>45845</v>
      </c>
      <c r="J2620" s="3" t="str">
        <f t="shared" si="203"/>
        <v>Mon</v>
      </c>
      <c r="K2620" s="2">
        <v>0.42499999999999999</v>
      </c>
      <c r="L2620">
        <f t="shared" si="204"/>
        <v>10</v>
      </c>
      <c r="M2620">
        <f>_xlfn.XLOOKUP(B2620,Email_Data!A:A,Email_Data!C:C,"Organic",0)</f>
        <v>1</v>
      </c>
      <c r="N2620">
        <f>_xlfn.XLOOKUP(Table1[[#This Row],[Filmmaker_ID]],Email_Data!$A:$A,Email_Data!$G:$G,"Not Found")</f>
        <v>10</v>
      </c>
    </row>
    <row r="2621" spans="1:14" x14ac:dyDescent="0.3">
      <c r="A2621" t="s">
        <v>4899</v>
      </c>
      <c r="B2621" t="s">
        <v>954</v>
      </c>
      <c r="C2621" t="s">
        <v>6287</v>
      </c>
      <c r="D2621" t="s">
        <v>6301</v>
      </c>
      <c r="E2621" t="str">
        <f t="shared" si="200"/>
        <v>Germany</v>
      </c>
      <c r="F2621" s="1">
        <f t="shared" si="201"/>
        <v>50</v>
      </c>
      <c r="G2621">
        <v>0.3</v>
      </c>
      <c r="H2621" s="1">
        <f t="shared" si="202"/>
        <v>35</v>
      </c>
      <c r="I2621" s="3">
        <v>45852</v>
      </c>
      <c r="J2621" s="3" t="str">
        <f t="shared" si="203"/>
        <v>Mon</v>
      </c>
      <c r="K2621" s="2">
        <v>0.67777777777777781</v>
      </c>
      <c r="L2621">
        <f t="shared" si="204"/>
        <v>16</v>
      </c>
      <c r="M2621">
        <f>_xlfn.XLOOKUP(B2621,Email_Data!A:A,Email_Data!C:C,"Organic",0)</f>
        <v>1</v>
      </c>
      <c r="N2621">
        <f>_xlfn.XLOOKUP(Table1[[#This Row],[Filmmaker_ID]],Email_Data!$A:$A,Email_Data!$G:$G,"Not Found")</f>
        <v>16</v>
      </c>
    </row>
    <row r="2622" spans="1:14" x14ac:dyDescent="0.3">
      <c r="A2622" t="s">
        <v>4900</v>
      </c>
      <c r="B2622" t="s">
        <v>858</v>
      </c>
      <c r="C2622" t="s">
        <v>6282</v>
      </c>
      <c r="D2622" t="s">
        <v>6317</v>
      </c>
      <c r="E2622" t="str">
        <f t="shared" si="200"/>
        <v>Others</v>
      </c>
      <c r="F2622" s="1">
        <f t="shared" si="201"/>
        <v>70</v>
      </c>
      <c r="G2622">
        <v>0.3</v>
      </c>
      <c r="H2622" s="1">
        <f t="shared" si="202"/>
        <v>49</v>
      </c>
      <c r="I2622" s="3">
        <v>45840</v>
      </c>
      <c r="J2622" s="3" t="str">
        <f t="shared" si="203"/>
        <v>Wed</v>
      </c>
      <c r="K2622" s="2">
        <v>0.66527777777777775</v>
      </c>
      <c r="L2622">
        <f t="shared" si="204"/>
        <v>15</v>
      </c>
      <c r="M2622" t="str">
        <f>_xlfn.XLOOKUP(B2622,Email_Data!A:A,Email_Data!C:C,"Organic",0)</f>
        <v>Organic</v>
      </c>
      <c r="N2622" t="str">
        <f>_xlfn.XLOOKUP(Table1[[#This Row],[Filmmaker_ID]],Email_Data!$A:$A,Email_Data!$G:$G,"Not Found")</f>
        <v>Not Found</v>
      </c>
    </row>
    <row r="2623" spans="1:14" x14ac:dyDescent="0.3">
      <c r="A2623" t="s">
        <v>4901</v>
      </c>
      <c r="B2623" t="s">
        <v>1804</v>
      </c>
      <c r="C2623" t="s">
        <v>6287</v>
      </c>
      <c r="D2623" t="s">
        <v>6295</v>
      </c>
      <c r="E2623" t="str">
        <f t="shared" si="200"/>
        <v>United States</v>
      </c>
      <c r="F2623" s="1">
        <f t="shared" si="201"/>
        <v>50</v>
      </c>
      <c r="G2623">
        <v>0.3</v>
      </c>
      <c r="H2623" s="1">
        <f t="shared" si="202"/>
        <v>35</v>
      </c>
      <c r="I2623" s="3">
        <v>45884</v>
      </c>
      <c r="J2623" s="3" t="str">
        <f t="shared" si="203"/>
        <v>Fri</v>
      </c>
      <c r="K2623" s="2">
        <v>0.74236111111111114</v>
      </c>
      <c r="L2623">
        <f t="shared" si="204"/>
        <v>17</v>
      </c>
      <c r="M2623">
        <f>_xlfn.XLOOKUP(B2623,Email_Data!A:A,Email_Data!C:C,"Organic",0)</f>
        <v>0</v>
      </c>
      <c r="N2623">
        <f>_xlfn.XLOOKUP(Table1[[#This Row],[Filmmaker_ID]],Email_Data!$A:$A,Email_Data!$G:$G,"Not Found")</f>
        <v>13</v>
      </c>
    </row>
    <row r="2624" spans="1:14" x14ac:dyDescent="0.3">
      <c r="A2624" t="s">
        <v>4902</v>
      </c>
      <c r="B2624" t="s">
        <v>749</v>
      </c>
      <c r="C2624" t="s">
        <v>6282</v>
      </c>
      <c r="D2624" t="s">
        <v>6297</v>
      </c>
      <c r="E2624" t="str">
        <f t="shared" si="200"/>
        <v>India</v>
      </c>
      <c r="F2624" s="1">
        <f t="shared" si="201"/>
        <v>70</v>
      </c>
      <c r="G2624">
        <v>0.3</v>
      </c>
      <c r="H2624" s="1">
        <f t="shared" si="202"/>
        <v>49</v>
      </c>
      <c r="I2624" s="3">
        <v>45849</v>
      </c>
      <c r="J2624" s="3" t="str">
        <f t="shared" si="203"/>
        <v>Fri</v>
      </c>
      <c r="K2624" s="2">
        <v>0.68055555555555558</v>
      </c>
      <c r="L2624">
        <f t="shared" si="204"/>
        <v>16</v>
      </c>
      <c r="M2624">
        <f>_xlfn.XLOOKUP(B2624,Email_Data!A:A,Email_Data!C:C,"Organic",0)</f>
        <v>0</v>
      </c>
      <c r="N2624">
        <f>_xlfn.XLOOKUP(Table1[[#This Row],[Filmmaker_ID]],Email_Data!$A:$A,Email_Data!$G:$G,"Not Found")</f>
        <v>15</v>
      </c>
    </row>
    <row r="2625" spans="1:14" x14ac:dyDescent="0.3">
      <c r="A2625" t="s">
        <v>4903</v>
      </c>
      <c r="B2625" t="s">
        <v>1805</v>
      </c>
      <c r="C2625" t="s">
        <v>6289</v>
      </c>
      <c r="D2625" t="s">
        <v>6295</v>
      </c>
      <c r="E2625" t="str">
        <f t="shared" si="200"/>
        <v>United States</v>
      </c>
      <c r="F2625" s="1">
        <f t="shared" si="201"/>
        <v>50</v>
      </c>
      <c r="G2625">
        <v>0</v>
      </c>
      <c r="H2625" s="1">
        <f t="shared" si="202"/>
        <v>50</v>
      </c>
      <c r="I2625" s="3">
        <v>45886</v>
      </c>
      <c r="J2625" s="3" t="str">
        <f t="shared" si="203"/>
        <v>Sun</v>
      </c>
      <c r="K2625" s="2">
        <v>0.52569444444444446</v>
      </c>
      <c r="L2625">
        <f t="shared" si="204"/>
        <v>12</v>
      </c>
      <c r="M2625">
        <f>_xlfn.XLOOKUP(B2625,Email_Data!A:A,Email_Data!C:C,"Organic",0)</f>
        <v>0</v>
      </c>
      <c r="N2625">
        <f>_xlfn.XLOOKUP(Table1[[#This Row],[Filmmaker_ID]],Email_Data!$A:$A,Email_Data!$G:$G,"Not Found")</f>
        <v>16</v>
      </c>
    </row>
    <row r="2626" spans="1:14" x14ac:dyDescent="0.3">
      <c r="A2626" t="s">
        <v>4904</v>
      </c>
      <c r="B2626" t="s">
        <v>1389</v>
      </c>
      <c r="C2626" t="s">
        <v>6287</v>
      </c>
      <c r="D2626" t="s">
        <v>6295</v>
      </c>
      <c r="E2626" t="str">
        <f t="shared" ref="E2626:E2689" si="205">VLOOKUP(D2626,CODECHECK,2,FALSE)</f>
        <v>United States</v>
      </c>
      <c r="F2626" s="1">
        <f t="shared" ref="F2626:F2689" si="206">VLOOKUP(C2626,Pricelist,2,FALSE)</f>
        <v>50</v>
      </c>
      <c r="G2626">
        <v>0</v>
      </c>
      <c r="H2626" s="1">
        <f t="shared" ref="H2626:H2689" si="207">F2626-(G2626*F2626)</f>
        <v>50</v>
      </c>
      <c r="I2626" s="3">
        <v>45881</v>
      </c>
      <c r="J2626" s="3" t="str">
        <f t="shared" ref="J2626:J2689" si="208">TEXT(I2626,"ddd")</f>
        <v>Tue</v>
      </c>
      <c r="K2626" s="2">
        <v>0.68333333333333335</v>
      </c>
      <c r="L2626">
        <f t="shared" ref="L2626:L2689" si="209">HOUR(K2626)</f>
        <v>16</v>
      </c>
      <c r="M2626" t="str">
        <f>_xlfn.XLOOKUP(B2626,Email_Data!A:A,Email_Data!C:C,"Organic",0)</f>
        <v>Organic</v>
      </c>
      <c r="N2626" t="str">
        <f>_xlfn.XLOOKUP(Table1[[#This Row],[Filmmaker_ID]],Email_Data!$A:$A,Email_Data!$G:$G,"Not Found")</f>
        <v>Not Found</v>
      </c>
    </row>
    <row r="2627" spans="1:14" x14ac:dyDescent="0.3">
      <c r="A2627" t="s">
        <v>4905</v>
      </c>
      <c r="B2627" t="s">
        <v>1806</v>
      </c>
      <c r="C2627" t="s">
        <v>6290</v>
      </c>
      <c r="D2627" t="s">
        <v>6317</v>
      </c>
      <c r="E2627" t="str">
        <f t="shared" si="205"/>
        <v>Others</v>
      </c>
      <c r="F2627" s="1">
        <f t="shared" si="206"/>
        <v>50</v>
      </c>
      <c r="G2627">
        <v>0.2</v>
      </c>
      <c r="H2627" s="1">
        <f t="shared" si="207"/>
        <v>40</v>
      </c>
      <c r="I2627" s="3">
        <v>45840</v>
      </c>
      <c r="J2627" s="3" t="str">
        <f t="shared" si="208"/>
        <v>Wed</v>
      </c>
      <c r="K2627" s="2">
        <v>0.45416666666666666</v>
      </c>
      <c r="L2627">
        <f t="shared" si="209"/>
        <v>10</v>
      </c>
      <c r="M2627" t="str">
        <f>_xlfn.XLOOKUP(B2627,Email_Data!A:A,Email_Data!C:C,"Organic",0)</f>
        <v>Organic</v>
      </c>
      <c r="N2627" t="str">
        <f>_xlfn.XLOOKUP(Table1[[#This Row],[Filmmaker_ID]],Email_Data!$A:$A,Email_Data!$G:$G,"Not Found")</f>
        <v>Not Found</v>
      </c>
    </row>
    <row r="2628" spans="1:14" x14ac:dyDescent="0.3">
      <c r="A2628" t="s">
        <v>4906</v>
      </c>
      <c r="B2628" t="s">
        <v>323</v>
      </c>
      <c r="C2628" t="s">
        <v>6283</v>
      </c>
      <c r="D2628" t="s">
        <v>6297</v>
      </c>
      <c r="E2628" t="str">
        <f t="shared" si="205"/>
        <v>India</v>
      </c>
      <c r="F2628" s="1">
        <f t="shared" si="206"/>
        <v>80</v>
      </c>
      <c r="G2628">
        <v>0</v>
      </c>
      <c r="H2628" s="1">
        <f t="shared" si="207"/>
        <v>80</v>
      </c>
      <c r="I2628" s="3">
        <v>45847</v>
      </c>
      <c r="J2628" s="3" t="str">
        <f t="shared" si="208"/>
        <v>Wed</v>
      </c>
      <c r="K2628" s="2">
        <v>0.49861111111111112</v>
      </c>
      <c r="L2628">
        <f t="shared" si="209"/>
        <v>11</v>
      </c>
      <c r="M2628">
        <f>_xlfn.XLOOKUP(B2628,Email_Data!A:A,Email_Data!C:C,"Organic",0)</f>
        <v>0</v>
      </c>
      <c r="N2628">
        <f>_xlfn.XLOOKUP(Table1[[#This Row],[Filmmaker_ID]],Email_Data!$A:$A,Email_Data!$G:$G,"Not Found")</f>
        <v>19</v>
      </c>
    </row>
    <row r="2629" spans="1:14" x14ac:dyDescent="0.3">
      <c r="A2629" t="s">
        <v>4907</v>
      </c>
      <c r="B2629" t="s">
        <v>1124</v>
      </c>
      <c r="C2629" t="s">
        <v>6288</v>
      </c>
      <c r="D2629" t="s">
        <v>6297</v>
      </c>
      <c r="E2629" t="str">
        <f t="shared" si="205"/>
        <v>India</v>
      </c>
      <c r="F2629" s="1">
        <f t="shared" si="206"/>
        <v>70</v>
      </c>
      <c r="G2629">
        <v>0.3</v>
      </c>
      <c r="H2629" s="1">
        <f t="shared" si="207"/>
        <v>49</v>
      </c>
      <c r="I2629" s="3">
        <v>45869</v>
      </c>
      <c r="J2629" s="3" t="str">
        <f t="shared" si="208"/>
        <v>Thu</v>
      </c>
      <c r="K2629" s="2">
        <v>0.66874999999999996</v>
      </c>
      <c r="L2629">
        <f t="shared" si="209"/>
        <v>16</v>
      </c>
      <c r="M2629">
        <f>_xlfn.XLOOKUP(B2629,Email_Data!A:A,Email_Data!C:C,"Organic",0)</f>
        <v>0</v>
      </c>
      <c r="N2629">
        <f>_xlfn.XLOOKUP(Table1[[#This Row],[Filmmaker_ID]],Email_Data!$A:$A,Email_Data!$G:$G,"Not Found")</f>
        <v>12</v>
      </c>
    </row>
    <row r="2630" spans="1:14" x14ac:dyDescent="0.3">
      <c r="A2630" t="s">
        <v>4908</v>
      </c>
      <c r="B2630" t="s">
        <v>245</v>
      </c>
      <c r="C2630" t="s">
        <v>6282</v>
      </c>
      <c r="D2630" t="s">
        <v>6311</v>
      </c>
      <c r="E2630" t="str">
        <f t="shared" si="205"/>
        <v>Mexico</v>
      </c>
      <c r="F2630" s="1">
        <f t="shared" si="206"/>
        <v>70</v>
      </c>
      <c r="G2630">
        <v>0</v>
      </c>
      <c r="H2630" s="1">
        <f t="shared" si="207"/>
        <v>70</v>
      </c>
      <c r="I2630" s="3">
        <v>45873</v>
      </c>
      <c r="J2630" s="3" t="str">
        <f t="shared" si="208"/>
        <v>Mon</v>
      </c>
      <c r="K2630" s="2">
        <v>0.52847222222222223</v>
      </c>
      <c r="L2630">
        <f t="shared" si="209"/>
        <v>12</v>
      </c>
      <c r="M2630">
        <f>_xlfn.XLOOKUP(B2630,Email_Data!A:A,Email_Data!C:C,"Organic",0)</f>
        <v>0</v>
      </c>
      <c r="N2630">
        <f>_xlfn.XLOOKUP(Table1[[#This Row],[Filmmaker_ID]],Email_Data!$A:$A,Email_Data!$G:$G,"Not Found")</f>
        <v>15</v>
      </c>
    </row>
    <row r="2631" spans="1:14" x14ac:dyDescent="0.3">
      <c r="A2631" t="s">
        <v>4909</v>
      </c>
      <c r="B2631" t="s">
        <v>1807</v>
      </c>
      <c r="C2631" t="s">
        <v>6287</v>
      </c>
      <c r="D2631" t="s">
        <v>6305</v>
      </c>
      <c r="E2631" t="str">
        <f t="shared" si="205"/>
        <v>Australia</v>
      </c>
      <c r="F2631" s="1">
        <f t="shared" si="206"/>
        <v>50</v>
      </c>
      <c r="G2631">
        <v>0.3</v>
      </c>
      <c r="H2631" s="1">
        <f t="shared" si="207"/>
        <v>35</v>
      </c>
      <c r="I2631" s="3">
        <v>45856</v>
      </c>
      <c r="J2631" s="3" t="str">
        <f t="shared" si="208"/>
        <v>Fri</v>
      </c>
      <c r="K2631" s="2">
        <v>0.62430555555555556</v>
      </c>
      <c r="L2631">
        <f t="shared" si="209"/>
        <v>14</v>
      </c>
      <c r="M2631">
        <f>_xlfn.XLOOKUP(B2631,Email_Data!A:A,Email_Data!C:C,"Organic",0)</f>
        <v>0</v>
      </c>
      <c r="N2631">
        <f>_xlfn.XLOOKUP(Table1[[#This Row],[Filmmaker_ID]],Email_Data!$A:$A,Email_Data!$G:$G,"Not Found")</f>
        <v>12</v>
      </c>
    </row>
    <row r="2632" spans="1:14" x14ac:dyDescent="0.3">
      <c r="A2632" t="s">
        <v>4910</v>
      </c>
      <c r="B2632" t="s">
        <v>599</v>
      </c>
      <c r="C2632" t="s">
        <v>6281</v>
      </c>
      <c r="D2632" t="s">
        <v>6295</v>
      </c>
      <c r="E2632" t="str">
        <f t="shared" si="205"/>
        <v>United States</v>
      </c>
      <c r="F2632" s="1">
        <f t="shared" si="206"/>
        <v>70</v>
      </c>
      <c r="G2632">
        <v>0.2</v>
      </c>
      <c r="H2632" s="1">
        <f t="shared" si="207"/>
        <v>56</v>
      </c>
      <c r="I2632" s="3">
        <v>45893</v>
      </c>
      <c r="J2632" s="3" t="str">
        <f t="shared" si="208"/>
        <v>Sun</v>
      </c>
      <c r="K2632" s="2">
        <v>0.60347222222222219</v>
      </c>
      <c r="L2632">
        <f t="shared" si="209"/>
        <v>14</v>
      </c>
      <c r="M2632">
        <f>_xlfn.XLOOKUP(B2632,Email_Data!A:A,Email_Data!C:C,"Organic",0)</f>
        <v>0</v>
      </c>
      <c r="N2632">
        <f>_xlfn.XLOOKUP(Table1[[#This Row],[Filmmaker_ID]],Email_Data!$A:$A,Email_Data!$G:$G,"Not Found")</f>
        <v>15</v>
      </c>
    </row>
    <row r="2633" spans="1:14" x14ac:dyDescent="0.3">
      <c r="A2633" t="s">
        <v>4911</v>
      </c>
      <c r="B2633" t="s">
        <v>311</v>
      </c>
      <c r="C2633" t="s">
        <v>6284</v>
      </c>
      <c r="D2633" t="s">
        <v>6317</v>
      </c>
      <c r="E2633" t="str">
        <f t="shared" si="205"/>
        <v>Others</v>
      </c>
      <c r="F2633" s="1">
        <f t="shared" si="206"/>
        <v>50</v>
      </c>
      <c r="G2633">
        <v>0</v>
      </c>
      <c r="H2633" s="1">
        <f t="shared" si="207"/>
        <v>50</v>
      </c>
      <c r="I2633" s="3">
        <v>45839</v>
      </c>
      <c r="J2633" s="3" t="str">
        <f t="shared" si="208"/>
        <v>Tue</v>
      </c>
      <c r="K2633" s="2">
        <v>0.64027777777777772</v>
      </c>
      <c r="L2633">
        <f t="shared" si="209"/>
        <v>15</v>
      </c>
      <c r="M2633">
        <f>_xlfn.XLOOKUP(B2633,Email_Data!A:A,Email_Data!C:C,"Organic",0)</f>
        <v>1</v>
      </c>
      <c r="N2633">
        <f>_xlfn.XLOOKUP(Table1[[#This Row],[Filmmaker_ID]],Email_Data!$A:$A,Email_Data!$G:$G,"Not Found")</f>
        <v>18</v>
      </c>
    </row>
    <row r="2634" spans="1:14" x14ac:dyDescent="0.3">
      <c r="A2634" t="s">
        <v>4912</v>
      </c>
      <c r="B2634" t="s">
        <v>1808</v>
      </c>
      <c r="C2634" t="s">
        <v>6281</v>
      </c>
      <c r="D2634" t="s">
        <v>6297</v>
      </c>
      <c r="E2634" t="str">
        <f t="shared" si="205"/>
        <v>India</v>
      </c>
      <c r="F2634" s="1">
        <f t="shared" si="206"/>
        <v>70</v>
      </c>
      <c r="G2634">
        <v>0.2</v>
      </c>
      <c r="H2634" s="1">
        <f t="shared" si="207"/>
        <v>56</v>
      </c>
      <c r="I2634" s="3">
        <v>45840</v>
      </c>
      <c r="J2634" s="3" t="str">
        <f t="shared" si="208"/>
        <v>Wed</v>
      </c>
      <c r="K2634" s="2">
        <v>0.46388888888888891</v>
      </c>
      <c r="L2634">
        <f t="shared" si="209"/>
        <v>11</v>
      </c>
      <c r="M2634">
        <f>_xlfn.XLOOKUP(B2634,Email_Data!A:A,Email_Data!C:C,"Organic",0)</f>
        <v>0</v>
      </c>
      <c r="N2634">
        <f>_xlfn.XLOOKUP(Table1[[#This Row],[Filmmaker_ID]],Email_Data!$A:$A,Email_Data!$G:$G,"Not Found")</f>
        <v>18</v>
      </c>
    </row>
    <row r="2635" spans="1:14" x14ac:dyDescent="0.3">
      <c r="A2635" t="s">
        <v>4913</v>
      </c>
      <c r="B2635" t="s">
        <v>1199</v>
      </c>
      <c r="C2635" t="s">
        <v>6283</v>
      </c>
      <c r="D2635" t="s">
        <v>6299</v>
      </c>
      <c r="E2635" t="str">
        <f t="shared" si="205"/>
        <v>United Kingdom</v>
      </c>
      <c r="F2635" s="1">
        <f t="shared" si="206"/>
        <v>80</v>
      </c>
      <c r="G2635">
        <v>0.1</v>
      </c>
      <c r="H2635" s="1">
        <f t="shared" si="207"/>
        <v>72</v>
      </c>
      <c r="I2635" s="3">
        <v>45885</v>
      </c>
      <c r="J2635" s="3" t="str">
        <f t="shared" si="208"/>
        <v>Sat</v>
      </c>
      <c r="K2635" s="2">
        <v>0.48888888888888887</v>
      </c>
      <c r="L2635">
        <f t="shared" si="209"/>
        <v>11</v>
      </c>
      <c r="M2635" t="str">
        <f>_xlfn.XLOOKUP(B2635,Email_Data!A:A,Email_Data!C:C,"Organic",0)</f>
        <v>Organic</v>
      </c>
      <c r="N2635" t="str">
        <f>_xlfn.XLOOKUP(Table1[[#This Row],[Filmmaker_ID]],Email_Data!$A:$A,Email_Data!$G:$G,"Not Found")</f>
        <v>Not Found</v>
      </c>
    </row>
    <row r="2636" spans="1:14" x14ac:dyDescent="0.3">
      <c r="A2636" t="s">
        <v>4914</v>
      </c>
      <c r="B2636" t="s">
        <v>281</v>
      </c>
      <c r="C2636" t="s">
        <v>6289</v>
      </c>
      <c r="D2636" t="s">
        <v>6303</v>
      </c>
      <c r="E2636" t="str">
        <f t="shared" si="205"/>
        <v>Canada</v>
      </c>
      <c r="F2636" s="1">
        <f t="shared" si="206"/>
        <v>50</v>
      </c>
      <c r="G2636">
        <v>0.3</v>
      </c>
      <c r="H2636" s="1">
        <f t="shared" si="207"/>
        <v>35</v>
      </c>
      <c r="I2636" s="3">
        <v>45889</v>
      </c>
      <c r="J2636" s="3" t="str">
        <f t="shared" si="208"/>
        <v>Wed</v>
      </c>
      <c r="K2636" s="2">
        <v>0.52222222222222225</v>
      </c>
      <c r="L2636">
        <f t="shared" si="209"/>
        <v>12</v>
      </c>
      <c r="M2636" t="str">
        <f>_xlfn.XLOOKUP(B2636,Email_Data!A:A,Email_Data!C:C,"Organic",0)</f>
        <v>Organic</v>
      </c>
      <c r="N2636" t="str">
        <f>_xlfn.XLOOKUP(Table1[[#This Row],[Filmmaker_ID]],Email_Data!$A:$A,Email_Data!$G:$G,"Not Found")</f>
        <v>Not Found</v>
      </c>
    </row>
    <row r="2637" spans="1:14" x14ac:dyDescent="0.3">
      <c r="A2637" t="s">
        <v>4915</v>
      </c>
      <c r="B2637" t="s">
        <v>1616</v>
      </c>
      <c r="C2637" t="s">
        <v>6290</v>
      </c>
      <c r="D2637" t="s">
        <v>6301</v>
      </c>
      <c r="E2637" t="str">
        <f t="shared" si="205"/>
        <v>Germany</v>
      </c>
      <c r="F2637" s="1">
        <f t="shared" si="206"/>
        <v>50</v>
      </c>
      <c r="G2637">
        <v>0.3</v>
      </c>
      <c r="H2637" s="1">
        <f t="shared" si="207"/>
        <v>35</v>
      </c>
      <c r="I2637" s="3">
        <v>45863</v>
      </c>
      <c r="J2637" s="3" t="str">
        <f t="shared" si="208"/>
        <v>Fri</v>
      </c>
      <c r="K2637" s="2">
        <v>0.40625</v>
      </c>
      <c r="L2637">
        <f t="shared" si="209"/>
        <v>9</v>
      </c>
      <c r="M2637">
        <f>_xlfn.XLOOKUP(B2637,Email_Data!A:A,Email_Data!C:C,"Organic",0)</f>
        <v>0</v>
      </c>
      <c r="N2637">
        <f>_xlfn.XLOOKUP(Table1[[#This Row],[Filmmaker_ID]],Email_Data!$A:$A,Email_Data!$G:$G,"Not Found")</f>
        <v>15</v>
      </c>
    </row>
    <row r="2638" spans="1:14" x14ac:dyDescent="0.3">
      <c r="A2638" t="s">
        <v>4916</v>
      </c>
      <c r="B2638" t="s">
        <v>1809</v>
      </c>
      <c r="C2638" t="s">
        <v>6288</v>
      </c>
      <c r="D2638" t="s">
        <v>6297</v>
      </c>
      <c r="E2638" t="str">
        <f t="shared" si="205"/>
        <v>India</v>
      </c>
      <c r="F2638" s="1">
        <f t="shared" si="206"/>
        <v>70</v>
      </c>
      <c r="G2638">
        <v>0.1</v>
      </c>
      <c r="H2638" s="1">
        <f t="shared" si="207"/>
        <v>63</v>
      </c>
      <c r="I2638" s="3">
        <v>45840</v>
      </c>
      <c r="J2638" s="3" t="str">
        <f t="shared" si="208"/>
        <v>Wed</v>
      </c>
      <c r="K2638" s="2">
        <v>0.49930555555555556</v>
      </c>
      <c r="L2638">
        <f t="shared" si="209"/>
        <v>11</v>
      </c>
      <c r="M2638">
        <f>_xlfn.XLOOKUP(B2638,Email_Data!A:A,Email_Data!C:C,"Organic",0)</f>
        <v>0</v>
      </c>
      <c r="N2638">
        <f>_xlfn.XLOOKUP(Table1[[#This Row],[Filmmaker_ID]],Email_Data!$A:$A,Email_Data!$G:$G,"Not Found")</f>
        <v>17</v>
      </c>
    </row>
    <row r="2639" spans="1:14" x14ac:dyDescent="0.3">
      <c r="A2639" t="s">
        <v>4917</v>
      </c>
      <c r="B2639" t="s">
        <v>464</v>
      </c>
      <c r="C2639" t="s">
        <v>6282</v>
      </c>
      <c r="D2639" t="s">
        <v>6317</v>
      </c>
      <c r="E2639" t="str">
        <f t="shared" si="205"/>
        <v>Others</v>
      </c>
      <c r="F2639" s="1">
        <f t="shared" si="206"/>
        <v>70</v>
      </c>
      <c r="G2639">
        <v>0.4</v>
      </c>
      <c r="H2639" s="1">
        <f t="shared" si="207"/>
        <v>42</v>
      </c>
      <c r="I2639" s="3">
        <v>45891</v>
      </c>
      <c r="J2639" s="3" t="str">
        <f t="shared" si="208"/>
        <v>Fri</v>
      </c>
      <c r="K2639" s="2">
        <v>0.71666666666666667</v>
      </c>
      <c r="L2639">
        <f t="shared" si="209"/>
        <v>17</v>
      </c>
      <c r="M2639">
        <f>_xlfn.XLOOKUP(B2639,Email_Data!A:A,Email_Data!C:C,"Organic",0)</f>
        <v>0</v>
      </c>
      <c r="N2639">
        <f>_xlfn.XLOOKUP(Table1[[#This Row],[Filmmaker_ID]],Email_Data!$A:$A,Email_Data!$G:$G,"Not Found")</f>
        <v>12</v>
      </c>
    </row>
    <row r="2640" spans="1:14" x14ac:dyDescent="0.3">
      <c r="A2640" t="s">
        <v>4918</v>
      </c>
      <c r="B2640" t="s">
        <v>468</v>
      </c>
      <c r="C2640" t="s">
        <v>6283</v>
      </c>
      <c r="D2640" t="s">
        <v>6315</v>
      </c>
      <c r="E2640" t="str">
        <f t="shared" si="205"/>
        <v>Nigeria</v>
      </c>
      <c r="F2640" s="1">
        <f t="shared" si="206"/>
        <v>80</v>
      </c>
      <c r="G2640">
        <v>0.1</v>
      </c>
      <c r="H2640" s="1">
        <f t="shared" si="207"/>
        <v>72</v>
      </c>
      <c r="I2640" s="3">
        <v>45881</v>
      </c>
      <c r="J2640" s="3" t="str">
        <f t="shared" si="208"/>
        <v>Tue</v>
      </c>
      <c r="K2640" s="2">
        <v>0.62638888888888888</v>
      </c>
      <c r="L2640">
        <f t="shared" si="209"/>
        <v>15</v>
      </c>
      <c r="M2640">
        <f>_xlfn.XLOOKUP(B2640,Email_Data!A:A,Email_Data!C:C,"Organic",0)</f>
        <v>0</v>
      </c>
      <c r="N2640">
        <f>_xlfn.XLOOKUP(Table1[[#This Row],[Filmmaker_ID]],Email_Data!$A:$A,Email_Data!$G:$G,"Not Found")</f>
        <v>10</v>
      </c>
    </row>
    <row r="2641" spans="1:14" x14ac:dyDescent="0.3">
      <c r="A2641" t="s">
        <v>4919</v>
      </c>
      <c r="B2641" t="s">
        <v>1560</v>
      </c>
      <c r="C2641" t="s">
        <v>6281</v>
      </c>
      <c r="D2641" t="s">
        <v>6313</v>
      </c>
      <c r="E2641" t="str">
        <f t="shared" si="205"/>
        <v>South Korea</v>
      </c>
      <c r="F2641" s="1">
        <f t="shared" si="206"/>
        <v>70</v>
      </c>
      <c r="G2641">
        <v>0.1</v>
      </c>
      <c r="H2641" s="1">
        <f t="shared" si="207"/>
        <v>63</v>
      </c>
      <c r="I2641" s="3">
        <v>45870</v>
      </c>
      <c r="J2641" s="3" t="str">
        <f t="shared" si="208"/>
        <v>Fri</v>
      </c>
      <c r="K2641" s="2">
        <v>0.54791666666666672</v>
      </c>
      <c r="L2641">
        <f t="shared" si="209"/>
        <v>13</v>
      </c>
      <c r="M2641" t="str">
        <f>_xlfn.XLOOKUP(B2641,Email_Data!A:A,Email_Data!C:C,"Organic",0)</f>
        <v>Organic</v>
      </c>
      <c r="N2641" t="str">
        <f>_xlfn.XLOOKUP(Table1[[#This Row],[Filmmaker_ID]],Email_Data!$A:$A,Email_Data!$G:$G,"Not Found")</f>
        <v>Not Found</v>
      </c>
    </row>
    <row r="2642" spans="1:14" x14ac:dyDescent="0.3">
      <c r="A2642" t="s">
        <v>4920</v>
      </c>
      <c r="B2642" t="s">
        <v>1129</v>
      </c>
      <c r="C2642" t="s">
        <v>6292</v>
      </c>
      <c r="D2642" t="s">
        <v>6305</v>
      </c>
      <c r="E2642" t="str">
        <f t="shared" si="205"/>
        <v>Australia</v>
      </c>
      <c r="F2642" s="1">
        <f t="shared" si="206"/>
        <v>80</v>
      </c>
      <c r="G2642">
        <v>0.4</v>
      </c>
      <c r="H2642" s="1">
        <f t="shared" si="207"/>
        <v>48</v>
      </c>
      <c r="I2642" s="3">
        <v>45848</v>
      </c>
      <c r="J2642" s="3" t="str">
        <f t="shared" si="208"/>
        <v>Thu</v>
      </c>
      <c r="K2642" s="2">
        <v>0.71388888888888891</v>
      </c>
      <c r="L2642">
        <f t="shared" si="209"/>
        <v>17</v>
      </c>
      <c r="M2642">
        <f>_xlfn.XLOOKUP(B2642,Email_Data!A:A,Email_Data!C:C,"Organic",0)</f>
        <v>0</v>
      </c>
      <c r="N2642">
        <f>_xlfn.XLOOKUP(Table1[[#This Row],[Filmmaker_ID]],Email_Data!$A:$A,Email_Data!$G:$G,"Not Found")</f>
        <v>18</v>
      </c>
    </row>
    <row r="2643" spans="1:14" x14ac:dyDescent="0.3">
      <c r="A2643" t="s">
        <v>4921</v>
      </c>
      <c r="B2643" t="s">
        <v>705</v>
      </c>
      <c r="C2643" t="s">
        <v>6283</v>
      </c>
      <c r="D2643" t="s">
        <v>6315</v>
      </c>
      <c r="E2643" t="str">
        <f t="shared" si="205"/>
        <v>Nigeria</v>
      </c>
      <c r="F2643" s="1">
        <f t="shared" si="206"/>
        <v>80</v>
      </c>
      <c r="G2643">
        <v>0.3</v>
      </c>
      <c r="H2643" s="1">
        <f t="shared" si="207"/>
        <v>56</v>
      </c>
      <c r="I2643" s="3">
        <v>45860</v>
      </c>
      <c r="J2643" s="3" t="str">
        <f t="shared" si="208"/>
        <v>Tue</v>
      </c>
      <c r="K2643" s="2">
        <v>0.54722222222222228</v>
      </c>
      <c r="L2643">
        <f t="shared" si="209"/>
        <v>13</v>
      </c>
      <c r="M2643">
        <f>_xlfn.XLOOKUP(B2643,Email_Data!A:A,Email_Data!C:C,"Organic",0)</f>
        <v>0</v>
      </c>
      <c r="N2643">
        <f>_xlfn.XLOOKUP(Table1[[#This Row],[Filmmaker_ID]],Email_Data!$A:$A,Email_Data!$G:$G,"Not Found")</f>
        <v>14</v>
      </c>
    </row>
    <row r="2644" spans="1:14" x14ac:dyDescent="0.3">
      <c r="A2644" t="s">
        <v>4922</v>
      </c>
      <c r="B2644" t="s">
        <v>1810</v>
      </c>
      <c r="C2644" t="s">
        <v>6292</v>
      </c>
      <c r="D2644" t="s">
        <v>6303</v>
      </c>
      <c r="E2644" t="str">
        <f t="shared" si="205"/>
        <v>Canada</v>
      </c>
      <c r="F2644" s="1">
        <f t="shared" si="206"/>
        <v>80</v>
      </c>
      <c r="G2644">
        <v>0.3</v>
      </c>
      <c r="H2644" s="1">
        <f t="shared" si="207"/>
        <v>56</v>
      </c>
      <c r="I2644" s="3">
        <v>45873</v>
      </c>
      <c r="J2644" s="3" t="str">
        <f t="shared" si="208"/>
        <v>Mon</v>
      </c>
      <c r="K2644" s="2">
        <v>0.66249999999999998</v>
      </c>
      <c r="L2644">
        <f t="shared" si="209"/>
        <v>15</v>
      </c>
      <c r="M2644" t="str">
        <f>_xlfn.XLOOKUP(B2644,Email_Data!A:A,Email_Data!C:C,"Organic",0)</f>
        <v>Organic</v>
      </c>
      <c r="N2644" t="str">
        <f>_xlfn.XLOOKUP(Table1[[#This Row],[Filmmaker_ID]],Email_Data!$A:$A,Email_Data!$G:$G,"Not Found")</f>
        <v>Not Found</v>
      </c>
    </row>
    <row r="2645" spans="1:14" x14ac:dyDescent="0.3">
      <c r="A2645" t="s">
        <v>4923</v>
      </c>
      <c r="B2645" t="s">
        <v>1130</v>
      </c>
      <c r="C2645" t="s">
        <v>6287</v>
      </c>
      <c r="D2645" t="s">
        <v>6299</v>
      </c>
      <c r="E2645" t="str">
        <f t="shared" si="205"/>
        <v>United Kingdom</v>
      </c>
      <c r="F2645" s="1">
        <f t="shared" si="206"/>
        <v>50</v>
      </c>
      <c r="G2645">
        <v>0.1</v>
      </c>
      <c r="H2645" s="1">
        <f t="shared" si="207"/>
        <v>45</v>
      </c>
      <c r="I2645" s="3">
        <v>45896</v>
      </c>
      <c r="J2645" s="3" t="str">
        <f t="shared" si="208"/>
        <v>Wed</v>
      </c>
      <c r="K2645" s="2">
        <v>0.68888888888888888</v>
      </c>
      <c r="L2645">
        <f t="shared" si="209"/>
        <v>16</v>
      </c>
      <c r="M2645">
        <f>_xlfn.XLOOKUP(B2645,Email_Data!A:A,Email_Data!C:C,"Organic",0)</f>
        <v>0</v>
      </c>
      <c r="N2645">
        <f>_xlfn.XLOOKUP(Table1[[#This Row],[Filmmaker_ID]],Email_Data!$A:$A,Email_Data!$G:$G,"Not Found")</f>
        <v>17</v>
      </c>
    </row>
    <row r="2646" spans="1:14" x14ac:dyDescent="0.3">
      <c r="A2646" t="s">
        <v>4924</v>
      </c>
      <c r="B2646" t="s">
        <v>1811</v>
      </c>
      <c r="C2646" t="s">
        <v>6282</v>
      </c>
      <c r="D2646" t="s">
        <v>6297</v>
      </c>
      <c r="E2646" t="str">
        <f t="shared" si="205"/>
        <v>India</v>
      </c>
      <c r="F2646" s="1">
        <f t="shared" si="206"/>
        <v>70</v>
      </c>
      <c r="G2646">
        <v>0.2</v>
      </c>
      <c r="H2646" s="1">
        <f t="shared" si="207"/>
        <v>56</v>
      </c>
      <c r="I2646" s="3">
        <v>45845</v>
      </c>
      <c r="J2646" s="3" t="str">
        <f t="shared" si="208"/>
        <v>Mon</v>
      </c>
      <c r="K2646" s="2">
        <v>0.51249999999999996</v>
      </c>
      <c r="L2646">
        <f t="shared" si="209"/>
        <v>12</v>
      </c>
      <c r="M2646" t="str">
        <f>_xlfn.XLOOKUP(B2646,Email_Data!A:A,Email_Data!C:C,"Organic",0)</f>
        <v>Organic</v>
      </c>
      <c r="N2646" t="str">
        <f>_xlfn.XLOOKUP(Table1[[#This Row],[Filmmaker_ID]],Email_Data!$A:$A,Email_Data!$G:$G,"Not Found")</f>
        <v>Not Found</v>
      </c>
    </row>
    <row r="2647" spans="1:14" x14ac:dyDescent="0.3">
      <c r="A2647" t="s">
        <v>4925</v>
      </c>
      <c r="B2647" t="s">
        <v>1812</v>
      </c>
      <c r="C2647" t="s">
        <v>6288</v>
      </c>
      <c r="D2647" t="s">
        <v>6295</v>
      </c>
      <c r="E2647" t="str">
        <f t="shared" si="205"/>
        <v>United States</v>
      </c>
      <c r="F2647" s="1">
        <f t="shared" si="206"/>
        <v>70</v>
      </c>
      <c r="G2647">
        <v>0.3</v>
      </c>
      <c r="H2647" s="1">
        <f t="shared" si="207"/>
        <v>49</v>
      </c>
      <c r="I2647" s="3">
        <v>45883</v>
      </c>
      <c r="J2647" s="3" t="str">
        <f t="shared" si="208"/>
        <v>Thu</v>
      </c>
      <c r="K2647" s="2">
        <v>0.39305555555555555</v>
      </c>
      <c r="L2647">
        <f t="shared" si="209"/>
        <v>9</v>
      </c>
      <c r="M2647">
        <f>_xlfn.XLOOKUP(B2647,Email_Data!A:A,Email_Data!C:C,"Organic",0)</f>
        <v>0</v>
      </c>
      <c r="N2647">
        <f>_xlfn.XLOOKUP(Table1[[#This Row],[Filmmaker_ID]],Email_Data!$A:$A,Email_Data!$G:$G,"Not Found")</f>
        <v>8</v>
      </c>
    </row>
    <row r="2648" spans="1:14" x14ac:dyDescent="0.3">
      <c r="A2648" t="s">
        <v>4926</v>
      </c>
      <c r="B2648" t="s">
        <v>1813</v>
      </c>
      <c r="C2648" t="s">
        <v>6281</v>
      </c>
      <c r="D2648" t="s">
        <v>6301</v>
      </c>
      <c r="E2648" t="str">
        <f t="shared" si="205"/>
        <v>Germany</v>
      </c>
      <c r="F2648" s="1">
        <f t="shared" si="206"/>
        <v>70</v>
      </c>
      <c r="G2648">
        <v>0.2</v>
      </c>
      <c r="H2648" s="1">
        <f t="shared" si="207"/>
        <v>56</v>
      </c>
      <c r="I2648" s="3">
        <v>45854</v>
      </c>
      <c r="J2648" s="3" t="str">
        <f t="shared" si="208"/>
        <v>Wed</v>
      </c>
      <c r="K2648" s="2">
        <v>0.61736111111111114</v>
      </c>
      <c r="L2648">
        <f t="shared" si="209"/>
        <v>14</v>
      </c>
      <c r="M2648">
        <f>_xlfn.XLOOKUP(B2648,Email_Data!A:A,Email_Data!C:C,"Organic",0)</f>
        <v>0</v>
      </c>
      <c r="N2648">
        <f>_xlfn.XLOOKUP(Table1[[#This Row],[Filmmaker_ID]],Email_Data!$A:$A,Email_Data!$G:$G,"Not Found")</f>
        <v>8</v>
      </c>
    </row>
    <row r="2649" spans="1:14" x14ac:dyDescent="0.3">
      <c r="A2649" t="s">
        <v>4927</v>
      </c>
      <c r="B2649" t="s">
        <v>1076</v>
      </c>
      <c r="C2649" t="s">
        <v>6291</v>
      </c>
      <c r="D2649" t="s">
        <v>6309</v>
      </c>
      <c r="E2649" t="str">
        <f t="shared" si="205"/>
        <v>France</v>
      </c>
      <c r="F2649" s="1">
        <f t="shared" si="206"/>
        <v>50</v>
      </c>
      <c r="G2649">
        <v>0.2</v>
      </c>
      <c r="H2649" s="1">
        <f t="shared" si="207"/>
        <v>40</v>
      </c>
      <c r="I2649" s="3">
        <v>45889</v>
      </c>
      <c r="J2649" s="3" t="str">
        <f t="shared" si="208"/>
        <v>Wed</v>
      </c>
      <c r="K2649" s="2">
        <v>0.7006944444444444</v>
      </c>
      <c r="L2649">
        <f t="shared" si="209"/>
        <v>16</v>
      </c>
      <c r="M2649">
        <f>_xlfn.XLOOKUP(B2649,Email_Data!A:A,Email_Data!C:C,"Organic",0)</f>
        <v>0</v>
      </c>
      <c r="N2649">
        <f>_xlfn.XLOOKUP(Table1[[#This Row],[Filmmaker_ID]],Email_Data!$A:$A,Email_Data!$G:$G,"Not Found")</f>
        <v>7</v>
      </c>
    </row>
    <row r="2650" spans="1:14" x14ac:dyDescent="0.3">
      <c r="A2650" t="s">
        <v>4928</v>
      </c>
      <c r="B2650" t="s">
        <v>1814</v>
      </c>
      <c r="C2650" t="s">
        <v>6292</v>
      </c>
      <c r="D2650" t="s">
        <v>6317</v>
      </c>
      <c r="E2650" t="str">
        <f t="shared" si="205"/>
        <v>Others</v>
      </c>
      <c r="F2650" s="1">
        <f t="shared" si="206"/>
        <v>80</v>
      </c>
      <c r="G2650">
        <v>0.2</v>
      </c>
      <c r="H2650" s="1">
        <f t="shared" si="207"/>
        <v>64</v>
      </c>
      <c r="I2650" s="3">
        <v>45868</v>
      </c>
      <c r="J2650" s="3" t="str">
        <f t="shared" si="208"/>
        <v>Wed</v>
      </c>
      <c r="K2650" s="2">
        <v>0.54374999999999996</v>
      </c>
      <c r="L2650">
        <f t="shared" si="209"/>
        <v>13</v>
      </c>
      <c r="M2650" t="str">
        <f>_xlfn.XLOOKUP(B2650,Email_Data!A:A,Email_Data!C:C,"Organic",0)</f>
        <v>Organic</v>
      </c>
      <c r="N2650" t="str">
        <f>_xlfn.XLOOKUP(Table1[[#This Row],[Filmmaker_ID]],Email_Data!$A:$A,Email_Data!$G:$G,"Not Found")</f>
        <v>Not Found</v>
      </c>
    </row>
    <row r="2651" spans="1:14" x14ac:dyDescent="0.3">
      <c r="A2651" t="s">
        <v>4929</v>
      </c>
      <c r="B2651" t="s">
        <v>1815</v>
      </c>
      <c r="C2651" t="s">
        <v>6283</v>
      </c>
      <c r="D2651" t="s">
        <v>6297</v>
      </c>
      <c r="E2651" t="str">
        <f t="shared" si="205"/>
        <v>India</v>
      </c>
      <c r="F2651" s="1">
        <f t="shared" si="206"/>
        <v>80</v>
      </c>
      <c r="G2651">
        <v>0.4</v>
      </c>
      <c r="H2651" s="1">
        <f t="shared" si="207"/>
        <v>48</v>
      </c>
      <c r="I2651" s="3">
        <v>45874</v>
      </c>
      <c r="J2651" s="3" t="str">
        <f t="shared" si="208"/>
        <v>Tue</v>
      </c>
      <c r="K2651" s="2">
        <v>0.68611111111111112</v>
      </c>
      <c r="L2651">
        <f t="shared" si="209"/>
        <v>16</v>
      </c>
      <c r="M2651">
        <f>_xlfn.XLOOKUP(B2651,Email_Data!A:A,Email_Data!C:C,"Organic",0)</f>
        <v>0</v>
      </c>
      <c r="N2651">
        <f>_xlfn.XLOOKUP(Table1[[#This Row],[Filmmaker_ID]],Email_Data!$A:$A,Email_Data!$G:$G,"Not Found")</f>
        <v>18</v>
      </c>
    </row>
    <row r="2652" spans="1:14" x14ac:dyDescent="0.3">
      <c r="A2652" t="s">
        <v>4930</v>
      </c>
      <c r="B2652" t="s">
        <v>148</v>
      </c>
      <c r="C2652" t="s">
        <v>6286</v>
      </c>
      <c r="D2652" t="s">
        <v>6297</v>
      </c>
      <c r="E2652" t="str">
        <f t="shared" si="205"/>
        <v>India</v>
      </c>
      <c r="F2652" s="1">
        <f t="shared" si="206"/>
        <v>50</v>
      </c>
      <c r="G2652">
        <v>0.3</v>
      </c>
      <c r="H2652" s="1">
        <f t="shared" si="207"/>
        <v>35</v>
      </c>
      <c r="I2652" s="3">
        <v>45873</v>
      </c>
      <c r="J2652" s="3" t="str">
        <f t="shared" si="208"/>
        <v>Mon</v>
      </c>
      <c r="K2652" s="2">
        <v>0.47222222222222221</v>
      </c>
      <c r="L2652">
        <f t="shared" si="209"/>
        <v>11</v>
      </c>
      <c r="M2652">
        <f>_xlfn.XLOOKUP(B2652,Email_Data!A:A,Email_Data!C:C,"Organic",0)</f>
        <v>1</v>
      </c>
      <c r="N2652">
        <f>_xlfn.XLOOKUP(Table1[[#This Row],[Filmmaker_ID]],Email_Data!$A:$A,Email_Data!$G:$G,"Not Found")</f>
        <v>16</v>
      </c>
    </row>
    <row r="2653" spans="1:14" x14ac:dyDescent="0.3">
      <c r="A2653" t="s">
        <v>4931</v>
      </c>
      <c r="B2653" t="s">
        <v>1816</v>
      </c>
      <c r="C2653" t="s">
        <v>6291</v>
      </c>
      <c r="D2653" t="s">
        <v>6295</v>
      </c>
      <c r="E2653" t="str">
        <f t="shared" si="205"/>
        <v>United States</v>
      </c>
      <c r="F2653" s="1">
        <f t="shared" si="206"/>
        <v>50</v>
      </c>
      <c r="G2653">
        <v>0</v>
      </c>
      <c r="H2653" s="1">
        <f t="shared" si="207"/>
        <v>50</v>
      </c>
      <c r="I2653" s="3">
        <v>45885</v>
      </c>
      <c r="J2653" s="3" t="str">
        <f t="shared" si="208"/>
        <v>Sat</v>
      </c>
      <c r="K2653" s="2">
        <v>0.46666666666666667</v>
      </c>
      <c r="L2653">
        <f t="shared" si="209"/>
        <v>11</v>
      </c>
      <c r="M2653" t="str">
        <f>_xlfn.XLOOKUP(B2653,Email_Data!A:A,Email_Data!C:C,"Organic",0)</f>
        <v>Organic</v>
      </c>
      <c r="N2653" t="str">
        <f>_xlfn.XLOOKUP(Table1[[#This Row],[Filmmaker_ID]],Email_Data!$A:$A,Email_Data!$G:$G,"Not Found")</f>
        <v>Not Found</v>
      </c>
    </row>
    <row r="2654" spans="1:14" x14ac:dyDescent="0.3">
      <c r="A2654" t="s">
        <v>4932</v>
      </c>
      <c r="B2654" t="s">
        <v>1817</v>
      </c>
      <c r="C2654" t="s">
        <v>6289</v>
      </c>
      <c r="D2654" t="s">
        <v>6307</v>
      </c>
      <c r="E2654" t="str">
        <f t="shared" si="205"/>
        <v>Brazil</v>
      </c>
      <c r="F2654" s="1">
        <f t="shared" si="206"/>
        <v>50</v>
      </c>
      <c r="G2654">
        <v>0.3</v>
      </c>
      <c r="H2654" s="1">
        <f t="shared" si="207"/>
        <v>35</v>
      </c>
      <c r="I2654" s="3">
        <v>45876</v>
      </c>
      <c r="J2654" s="3" t="str">
        <f t="shared" si="208"/>
        <v>Thu</v>
      </c>
      <c r="K2654" s="2">
        <v>0.58611111111111114</v>
      </c>
      <c r="L2654">
        <f t="shared" si="209"/>
        <v>14</v>
      </c>
      <c r="M2654">
        <f>_xlfn.XLOOKUP(B2654,Email_Data!A:A,Email_Data!C:C,"Organic",0)</f>
        <v>0</v>
      </c>
      <c r="N2654">
        <f>_xlfn.XLOOKUP(Table1[[#This Row],[Filmmaker_ID]],Email_Data!$A:$A,Email_Data!$G:$G,"Not Found")</f>
        <v>12</v>
      </c>
    </row>
    <row r="2655" spans="1:14" x14ac:dyDescent="0.3">
      <c r="A2655" t="s">
        <v>4933</v>
      </c>
      <c r="B2655" t="s">
        <v>590</v>
      </c>
      <c r="C2655" t="s">
        <v>6281</v>
      </c>
      <c r="D2655" t="s">
        <v>6317</v>
      </c>
      <c r="E2655" t="str">
        <f t="shared" si="205"/>
        <v>Others</v>
      </c>
      <c r="F2655" s="1">
        <f t="shared" si="206"/>
        <v>70</v>
      </c>
      <c r="G2655">
        <v>0.2</v>
      </c>
      <c r="H2655" s="1">
        <f t="shared" si="207"/>
        <v>56</v>
      </c>
      <c r="I2655" s="3">
        <v>45891</v>
      </c>
      <c r="J2655" s="3" t="str">
        <f t="shared" si="208"/>
        <v>Fri</v>
      </c>
      <c r="K2655" s="2">
        <v>0.48541666666666666</v>
      </c>
      <c r="L2655">
        <f t="shared" si="209"/>
        <v>11</v>
      </c>
      <c r="M2655">
        <f>_xlfn.XLOOKUP(B2655,Email_Data!A:A,Email_Data!C:C,"Organic",0)</f>
        <v>0</v>
      </c>
      <c r="N2655">
        <f>_xlfn.XLOOKUP(Table1[[#This Row],[Filmmaker_ID]],Email_Data!$A:$A,Email_Data!$G:$G,"Not Found")</f>
        <v>13</v>
      </c>
    </row>
    <row r="2656" spans="1:14" x14ac:dyDescent="0.3">
      <c r="A2656" t="s">
        <v>4934</v>
      </c>
      <c r="B2656" t="s">
        <v>1818</v>
      </c>
      <c r="C2656" t="s">
        <v>6287</v>
      </c>
      <c r="D2656" t="s">
        <v>6301</v>
      </c>
      <c r="E2656" t="str">
        <f t="shared" si="205"/>
        <v>Germany</v>
      </c>
      <c r="F2656" s="1">
        <f t="shared" si="206"/>
        <v>50</v>
      </c>
      <c r="G2656">
        <v>0.4</v>
      </c>
      <c r="H2656" s="1">
        <f t="shared" si="207"/>
        <v>30</v>
      </c>
      <c r="I2656" s="3">
        <v>45891</v>
      </c>
      <c r="J2656" s="3" t="str">
        <f t="shared" si="208"/>
        <v>Fri</v>
      </c>
      <c r="K2656" s="2">
        <v>0.41180555555555554</v>
      </c>
      <c r="L2656">
        <f t="shared" si="209"/>
        <v>9</v>
      </c>
      <c r="M2656">
        <f>_xlfn.XLOOKUP(B2656,Email_Data!A:A,Email_Data!C:C,"Organic",0)</f>
        <v>0</v>
      </c>
      <c r="N2656">
        <f>_xlfn.XLOOKUP(Table1[[#This Row],[Filmmaker_ID]],Email_Data!$A:$A,Email_Data!$G:$G,"Not Found")</f>
        <v>18</v>
      </c>
    </row>
    <row r="2657" spans="1:14" x14ac:dyDescent="0.3">
      <c r="A2657" t="s">
        <v>4935</v>
      </c>
      <c r="B2657" t="s">
        <v>363</v>
      </c>
      <c r="C2657" t="s">
        <v>6289</v>
      </c>
      <c r="D2657" t="s">
        <v>6317</v>
      </c>
      <c r="E2657" t="str">
        <f t="shared" si="205"/>
        <v>Others</v>
      </c>
      <c r="F2657" s="1">
        <f t="shared" si="206"/>
        <v>50</v>
      </c>
      <c r="G2657">
        <v>0.2</v>
      </c>
      <c r="H2657" s="1">
        <f t="shared" si="207"/>
        <v>40</v>
      </c>
      <c r="I2657" s="3">
        <v>45876</v>
      </c>
      <c r="J2657" s="3" t="str">
        <f t="shared" si="208"/>
        <v>Thu</v>
      </c>
      <c r="K2657" s="2">
        <v>0.39930555555555558</v>
      </c>
      <c r="L2657">
        <f t="shared" si="209"/>
        <v>9</v>
      </c>
      <c r="M2657">
        <f>_xlfn.XLOOKUP(B2657,Email_Data!A:A,Email_Data!C:C,"Organic",0)</f>
        <v>0</v>
      </c>
      <c r="N2657">
        <f>_xlfn.XLOOKUP(Table1[[#This Row],[Filmmaker_ID]],Email_Data!$A:$A,Email_Data!$G:$G,"Not Found")</f>
        <v>14</v>
      </c>
    </row>
    <row r="2658" spans="1:14" x14ac:dyDescent="0.3">
      <c r="A2658" t="s">
        <v>4936</v>
      </c>
      <c r="B2658" t="s">
        <v>1503</v>
      </c>
      <c r="C2658" t="s">
        <v>6288</v>
      </c>
      <c r="D2658" t="s">
        <v>6317</v>
      </c>
      <c r="E2658" t="str">
        <f t="shared" si="205"/>
        <v>Others</v>
      </c>
      <c r="F2658" s="1">
        <f t="shared" si="206"/>
        <v>70</v>
      </c>
      <c r="G2658">
        <v>0.3</v>
      </c>
      <c r="H2658" s="1">
        <f t="shared" si="207"/>
        <v>49</v>
      </c>
      <c r="I2658" s="3">
        <v>45856</v>
      </c>
      <c r="J2658" s="3" t="str">
        <f t="shared" si="208"/>
        <v>Fri</v>
      </c>
      <c r="K2658" s="2">
        <v>0.7055555555555556</v>
      </c>
      <c r="L2658">
        <f t="shared" si="209"/>
        <v>16</v>
      </c>
      <c r="M2658">
        <f>_xlfn.XLOOKUP(B2658,Email_Data!A:A,Email_Data!C:C,"Organic",0)</f>
        <v>1</v>
      </c>
      <c r="N2658">
        <f>_xlfn.XLOOKUP(Table1[[#This Row],[Filmmaker_ID]],Email_Data!$A:$A,Email_Data!$G:$G,"Not Found")</f>
        <v>11</v>
      </c>
    </row>
    <row r="2659" spans="1:14" x14ac:dyDescent="0.3">
      <c r="A2659" t="s">
        <v>4937</v>
      </c>
      <c r="B2659" t="s">
        <v>725</v>
      </c>
      <c r="C2659" t="s">
        <v>6283</v>
      </c>
      <c r="D2659" t="s">
        <v>6297</v>
      </c>
      <c r="E2659" t="str">
        <f t="shared" si="205"/>
        <v>India</v>
      </c>
      <c r="F2659" s="1">
        <f t="shared" si="206"/>
        <v>80</v>
      </c>
      <c r="G2659">
        <v>0</v>
      </c>
      <c r="H2659" s="1">
        <f t="shared" si="207"/>
        <v>80</v>
      </c>
      <c r="I2659" s="3">
        <v>45889</v>
      </c>
      <c r="J2659" s="3" t="str">
        <f t="shared" si="208"/>
        <v>Wed</v>
      </c>
      <c r="K2659" s="2">
        <v>0.67013888888888884</v>
      </c>
      <c r="L2659">
        <f t="shared" si="209"/>
        <v>16</v>
      </c>
      <c r="M2659">
        <f>_xlfn.XLOOKUP(B2659,Email_Data!A:A,Email_Data!C:C,"Organic",0)</f>
        <v>1</v>
      </c>
      <c r="N2659">
        <f>_xlfn.XLOOKUP(Table1[[#This Row],[Filmmaker_ID]],Email_Data!$A:$A,Email_Data!$G:$G,"Not Found")</f>
        <v>13</v>
      </c>
    </row>
    <row r="2660" spans="1:14" x14ac:dyDescent="0.3">
      <c r="A2660" t="s">
        <v>4938</v>
      </c>
      <c r="B2660" t="s">
        <v>432</v>
      </c>
      <c r="C2660" t="s">
        <v>6288</v>
      </c>
      <c r="D2660" t="s">
        <v>6305</v>
      </c>
      <c r="E2660" t="str">
        <f t="shared" si="205"/>
        <v>Australia</v>
      </c>
      <c r="F2660" s="1">
        <f t="shared" si="206"/>
        <v>70</v>
      </c>
      <c r="G2660">
        <v>0.3</v>
      </c>
      <c r="H2660" s="1">
        <f t="shared" si="207"/>
        <v>49</v>
      </c>
      <c r="I2660" s="3">
        <v>45877</v>
      </c>
      <c r="J2660" s="3" t="str">
        <f t="shared" si="208"/>
        <v>Fri</v>
      </c>
      <c r="K2660" s="2">
        <v>0.67777777777777781</v>
      </c>
      <c r="L2660">
        <f t="shared" si="209"/>
        <v>16</v>
      </c>
      <c r="M2660" t="str">
        <f>_xlfn.XLOOKUP(B2660,Email_Data!A:A,Email_Data!C:C,"Organic",0)</f>
        <v>Organic</v>
      </c>
      <c r="N2660" t="str">
        <f>_xlfn.XLOOKUP(Table1[[#This Row],[Filmmaker_ID]],Email_Data!$A:$A,Email_Data!$G:$G,"Not Found")</f>
        <v>Not Found</v>
      </c>
    </row>
    <row r="2661" spans="1:14" x14ac:dyDescent="0.3">
      <c r="A2661" t="s">
        <v>4939</v>
      </c>
      <c r="B2661" t="s">
        <v>561</v>
      </c>
      <c r="C2661" t="s">
        <v>6292</v>
      </c>
      <c r="D2661" t="s">
        <v>6315</v>
      </c>
      <c r="E2661" t="str">
        <f t="shared" si="205"/>
        <v>Nigeria</v>
      </c>
      <c r="F2661" s="1">
        <f t="shared" si="206"/>
        <v>80</v>
      </c>
      <c r="G2661">
        <v>0.3</v>
      </c>
      <c r="H2661" s="1">
        <f t="shared" si="207"/>
        <v>56</v>
      </c>
      <c r="I2661" s="3">
        <v>45878</v>
      </c>
      <c r="J2661" s="3" t="str">
        <f t="shared" si="208"/>
        <v>Sat</v>
      </c>
      <c r="K2661" s="2">
        <v>0.41319444444444442</v>
      </c>
      <c r="L2661">
        <f t="shared" si="209"/>
        <v>9</v>
      </c>
      <c r="M2661">
        <f>_xlfn.XLOOKUP(B2661,Email_Data!A:A,Email_Data!C:C,"Organic",0)</f>
        <v>0</v>
      </c>
      <c r="N2661">
        <f>_xlfn.XLOOKUP(Table1[[#This Row],[Filmmaker_ID]],Email_Data!$A:$A,Email_Data!$G:$G,"Not Found")</f>
        <v>18</v>
      </c>
    </row>
    <row r="2662" spans="1:14" x14ac:dyDescent="0.3">
      <c r="A2662" t="s">
        <v>4940</v>
      </c>
      <c r="B2662" t="s">
        <v>199</v>
      </c>
      <c r="C2662" t="s">
        <v>6283</v>
      </c>
      <c r="D2662" t="s">
        <v>6317</v>
      </c>
      <c r="E2662" t="str">
        <f t="shared" si="205"/>
        <v>Others</v>
      </c>
      <c r="F2662" s="1">
        <f t="shared" si="206"/>
        <v>80</v>
      </c>
      <c r="G2662">
        <v>0.1</v>
      </c>
      <c r="H2662" s="1">
        <f t="shared" si="207"/>
        <v>72</v>
      </c>
      <c r="I2662" s="3">
        <v>45880</v>
      </c>
      <c r="J2662" s="3" t="str">
        <f t="shared" si="208"/>
        <v>Mon</v>
      </c>
      <c r="K2662" s="2">
        <v>0.56944444444444442</v>
      </c>
      <c r="L2662">
        <f t="shared" si="209"/>
        <v>13</v>
      </c>
      <c r="M2662">
        <f>_xlfn.XLOOKUP(B2662,Email_Data!A:A,Email_Data!C:C,"Organic",0)</f>
        <v>0</v>
      </c>
      <c r="N2662">
        <f>_xlfn.XLOOKUP(Table1[[#This Row],[Filmmaker_ID]],Email_Data!$A:$A,Email_Data!$G:$G,"Not Found")</f>
        <v>18</v>
      </c>
    </row>
    <row r="2663" spans="1:14" x14ac:dyDescent="0.3">
      <c r="A2663" t="s">
        <v>4941</v>
      </c>
      <c r="B2663" t="s">
        <v>644</v>
      </c>
      <c r="C2663" t="s">
        <v>6281</v>
      </c>
      <c r="D2663" t="s">
        <v>6305</v>
      </c>
      <c r="E2663" t="str">
        <f t="shared" si="205"/>
        <v>Australia</v>
      </c>
      <c r="F2663" s="1">
        <f t="shared" si="206"/>
        <v>70</v>
      </c>
      <c r="G2663">
        <v>0.2</v>
      </c>
      <c r="H2663" s="1">
        <f t="shared" si="207"/>
        <v>56</v>
      </c>
      <c r="I2663" s="3">
        <v>45848</v>
      </c>
      <c r="J2663" s="3" t="str">
        <f t="shared" si="208"/>
        <v>Thu</v>
      </c>
      <c r="K2663" s="2">
        <v>0.73402777777777772</v>
      </c>
      <c r="L2663">
        <f t="shared" si="209"/>
        <v>17</v>
      </c>
      <c r="M2663" t="str">
        <f>_xlfn.XLOOKUP(B2663,Email_Data!A:A,Email_Data!C:C,"Organic",0)</f>
        <v>Organic</v>
      </c>
      <c r="N2663" t="str">
        <f>_xlfn.XLOOKUP(Table1[[#This Row],[Filmmaker_ID]],Email_Data!$A:$A,Email_Data!$G:$G,"Not Found")</f>
        <v>Not Found</v>
      </c>
    </row>
    <row r="2664" spans="1:14" x14ac:dyDescent="0.3">
      <c r="A2664" t="s">
        <v>4942</v>
      </c>
      <c r="B2664" t="s">
        <v>1819</v>
      </c>
      <c r="C2664" t="s">
        <v>6289</v>
      </c>
      <c r="D2664" t="s">
        <v>6313</v>
      </c>
      <c r="E2664" t="str">
        <f t="shared" si="205"/>
        <v>South Korea</v>
      </c>
      <c r="F2664" s="1">
        <f t="shared" si="206"/>
        <v>50</v>
      </c>
      <c r="G2664">
        <v>0</v>
      </c>
      <c r="H2664" s="1">
        <f t="shared" si="207"/>
        <v>50</v>
      </c>
      <c r="I2664" s="3">
        <v>45868</v>
      </c>
      <c r="J2664" s="3" t="str">
        <f t="shared" si="208"/>
        <v>Wed</v>
      </c>
      <c r="K2664" s="2">
        <v>0.41041666666666665</v>
      </c>
      <c r="L2664">
        <f t="shared" si="209"/>
        <v>9</v>
      </c>
      <c r="M2664">
        <f>_xlfn.XLOOKUP(B2664,Email_Data!A:A,Email_Data!C:C,"Organic",0)</f>
        <v>0</v>
      </c>
      <c r="N2664">
        <f>_xlfn.XLOOKUP(Table1[[#This Row],[Filmmaker_ID]],Email_Data!$A:$A,Email_Data!$G:$G,"Not Found")</f>
        <v>17</v>
      </c>
    </row>
    <row r="2665" spans="1:14" x14ac:dyDescent="0.3">
      <c r="A2665" t="s">
        <v>4943</v>
      </c>
      <c r="B2665" t="s">
        <v>1436</v>
      </c>
      <c r="C2665" t="s">
        <v>6288</v>
      </c>
      <c r="D2665" t="s">
        <v>6315</v>
      </c>
      <c r="E2665" t="str">
        <f t="shared" si="205"/>
        <v>Nigeria</v>
      </c>
      <c r="F2665" s="1">
        <f t="shared" si="206"/>
        <v>70</v>
      </c>
      <c r="G2665">
        <v>0</v>
      </c>
      <c r="H2665" s="1">
        <f t="shared" si="207"/>
        <v>70</v>
      </c>
      <c r="I2665" s="3">
        <v>45886</v>
      </c>
      <c r="J2665" s="3" t="str">
        <f t="shared" si="208"/>
        <v>Sun</v>
      </c>
      <c r="K2665" s="2">
        <v>0.68333333333333335</v>
      </c>
      <c r="L2665">
        <f t="shared" si="209"/>
        <v>16</v>
      </c>
      <c r="M2665" t="str">
        <f>_xlfn.XLOOKUP(B2665,Email_Data!A:A,Email_Data!C:C,"Organic",0)</f>
        <v>Organic</v>
      </c>
      <c r="N2665" t="str">
        <f>_xlfn.XLOOKUP(Table1[[#This Row],[Filmmaker_ID]],Email_Data!$A:$A,Email_Data!$G:$G,"Not Found")</f>
        <v>Not Found</v>
      </c>
    </row>
    <row r="2666" spans="1:14" x14ac:dyDescent="0.3">
      <c r="A2666" t="s">
        <v>4944</v>
      </c>
      <c r="B2666" t="s">
        <v>1820</v>
      </c>
      <c r="C2666" t="s">
        <v>6281</v>
      </c>
      <c r="D2666" t="s">
        <v>6295</v>
      </c>
      <c r="E2666" t="str">
        <f t="shared" si="205"/>
        <v>United States</v>
      </c>
      <c r="F2666" s="1">
        <f t="shared" si="206"/>
        <v>70</v>
      </c>
      <c r="G2666">
        <v>0.3</v>
      </c>
      <c r="H2666" s="1">
        <f t="shared" si="207"/>
        <v>49</v>
      </c>
      <c r="I2666" s="3">
        <v>45868</v>
      </c>
      <c r="J2666" s="3" t="str">
        <f t="shared" si="208"/>
        <v>Wed</v>
      </c>
      <c r="K2666" s="2">
        <v>0.5229166666666667</v>
      </c>
      <c r="L2666">
        <f t="shared" si="209"/>
        <v>12</v>
      </c>
      <c r="M2666" t="str">
        <f>_xlfn.XLOOKUP(B2666,Email_Data!A:A,Email_Data!C:C,"Organic",0)</f>
        <v>Organic</v>
      </c>
      <c r="N2666" t="str">
        <f>_xlfn.XLOOKUP(Table1[[#This Row],[Filmmaker_ID]],Email_Data!$A:$A,Email_Data!$G:$G,"Not Found")</f>
        <v>Not Found</v>
      </c>
    </row>
    <row r="2667" spans="1:14" x14ac:dyDescent="0.3">
      <c r="A2667" t="s">
        <v>4945</v>
      </c>
      <c r="B2667" t="s">
        <v>129</v>
      </c>
      <c r="C2667" t="s">
        <v>6288</v>
      </c>
      <c r="D2667" t="s">
        <v>6305</v>
      </c>
      <c r="E2667" t="str">
        <f t="shared" si="205"/>
        <v>Australia</v>
      </c>
      <c r="F2667" s="1">
        <f t="shared" si="206"/>
        <v>70</v>
      </c>
      <c r="G2667">
        <v>0</v>
      </c>
      <c r="H2667" s="1">
        <f t="shared" si="207"/>
        <v>70</v>
      </c>
      <c r="I2667" s="3">
        <v>45889</v>
      </c>
      <c r="J2667" s="3" t="str">
        <f t="shared" si="208"/>
        <v>Wed</v>
      </c>
      <c r="K2667" s="2">
        <v>0.41736111111111113</v>
      </c>
      <c r="L2667">
        <f t="shared" si="209"/>
        <v>10</v>
      </c>
      <c r="M2667" t="str">
        <f>_xlfn.XLOOKUP(B2667,Email_Data!A:A,Email_Data!C:C,"Organic",0)</f>
        <v>Organic</v>
      </c>
      <c r="N2667" t="str">
        <f>_xlfn.XLOOKUP(Table1[[#This Row],[Filmmaker_ID]],Email_Data!$A:$A,Email_Data!$G:$G,"Not Found")</f>
        <v>Not Found</v>
      </c>
    </row>
    <row r="2668" spans="1:14" x14ac:dyDescent="0.3">
      <c r="A2668" t="s">
        <v>4946</v>
      </c>
      <c r="B2668" t="s">
        <v>1821</v>
      </c>
      <c r="C2668" t="s">
        <v>6283</v>
      </c>
      <c r="D2668" t="s">
        <v>6295</v>
      </c>
      <c r="E2668" t="str">
        <f t="shared" si="205"/>
        <v>United States</v>
      </c>
      <c r="F2668" s="1">
        <f t="shared" si="206"/>
        <v>80</v>
      </c>
      <c r="G2668">
        <v>0.4</v>
      </c>
      <c r="H2668" s="1">
        <f t="shared" si="207"/>
        <v>48</v>
      </c>
      <c r="I2668" s="3">
        <v>45841</v>
      </c>
      <c r="J2668" s="3" t="str">
        <f t="shared" si="208"/>
        <v>Thu</v>
      </c>
      <c r="K2668" s="2">
        <v>0.47361111111111109</v>
      </c>
      <c r="L2668">
        <f t="shared" si="209"/>
        <v>11</v>
      </c>
      <c r="M2668">
        <f>_xlfn.XLOOKUP(B2668,Email_Data!A:A,Email_Data!C:C,"Organic",0)</f>
        <v>0</v>
      </c>
      <c r="N2668">
        <f>_xlfn.XLOOKUP(Table1[[#This Row],[Filmmaker_ID]],Email_Data!$A:$A,Email_Data!$G:$G,"Not Found")</f>
        <v>9</v>
      </c>
    </row>
    <row r="2669" spans="1:14" x14ac:dyDescent="0.3">
      <c r="A2669" t="s">
        <v>4947</v>
      </c>
      <c r="B2669" t="s">
        <v>122</v>
      </c>
      <c r="C2669" t="s">
        <v>6283</v>
      </c>
      <c r="D2669" t="s">
        <v>6301</v>
      </c>
      <c r="E2669" t="str">
        <f t="shared" si="205"/>
        <v>Germany</v>
      </c>
      <c r="F2669" s="1">
        <f t="shared" si="206"/>
        <v>80</v>
      </c>
      <c r="G2669">
        <v>0.4</v>
      </c>
      <c r="H2669" s="1">
        <f t="shared" si="207"/>
        <v>48</v>
      </c>
      <c r="I2669" s="3">
        <v>45857</v>
      </c>
      <c r="J2669" s="3" t="str">
        <f t="shared" si="208"/>
        <v>Sat</v>
      </c>
      <c r="K2669" s="2">
        <v>0.55069444444444449</v>
      </c>
      <c r="L2669">
        <f t="shared" si="209"/>
        <v>13</v>
      </c>
      <c r="M2669" t="str">
        <f>_xlfn.XLOOKUP(B2669,Email_Data!A:A,Email_Data!C:C,"Organic",0)</f>
        <v>Organic</v>
      </c>
      <c r="N2669" t="str">
        <f>_xlfn.XLOOKUP(Table1[[#This Row],[Filmmaker_ID]],Email_Data!$A:$A,Email_Data!$G:$G,"Not Found")</f>
        <v>Not Found</v>
      </c>
    </row>
    <row r="2670" spans="1:14" x14ac:dyDescent="0.3">
      <c r="A2670" t="s">
        <v>4948</v>
      </c>
      <c r="B2670" t="s">
        <v>960</v>
      </c>
      <c r="C2670" t="s">
        <v>6292</v>
      </c>
      <c r="D2670" t="s">
        <v>6297</v>
      </c>
      <c r="E2670" t="str">
        <f t="shared" si="205"/>
        <v>India</v>
      </c>
      <c r="F2670" s="1">
        <f t="shared" si="206"/>
        <v>80</v>
      </c>
      <c r="G2670">
        <v>0</v>
      </c>
      <c r="H2670" s="1">
        <f t="shared" si="207"/>
        <v>80</v>
      </c>
      <c r="I2670" s="3">
        <v>45881</v>
      </c>
      <c r="J2670" s="3" t="str">
        <f t="shared" si="208"/>
        <v>Tue</v>
      </c>
      <c r="K2670" s="2">
        <v>0.67291666666666672</v>
      </c>
      <c r="L2670">
        <f t="shared" si="209"/>
        <v>16</v>
      </c>
      <c r="M2670">
        <f>_xlfn.XLOOKUP(B2670,Email_Data!A:A,Email_Data!C:C,"Organic",0)</f>
        <v>1</v>
      </c>
      <c r="N2670">
        <f>_xlfn.XLOOKUP(Table1[[#This Row],[Filmmaker_ID]],Email_Data!$A:$A,Email_Data!$G:$G,"Not Found")</f>
        <v>8</v>
      </c>
    </row>
    <row r="2671" spans="1:14" x14ac:dyDescent="0.3">
      <c r="A2671" t="s">
        <v>4949</v>
      </c>
      <c r="B2671" t="s">
        <v>1822</v>
      </c>
      <c r="C2671" t="s">
        <v>6285</v>
      </c>
      <c r="D2671" t="s">
        <v>6307</v>
      </c>
      <c r="E2671" t="str">
        <f t="shared" si="205"/>
        <v>Brazil</v>
      </c>
      <c r="F2671" s="1">
        <f t="shared" si="206"/>
        <v>50</v>
      </c>
      <c r="G2671">
        <v>0.2</v>
      </c>
      <c r="H2671" s="1">
        <f t="shared" si="207"/>
        <v>40</v>
      </c>
      <c r="I2671" s="3">
        <v>45869</v>
      </c>
      <c r="J2671" s="3" t="str">
        <f t="shared" si="208"/>
        <v>Thu</v>
      </c>
      <c r="K2671" s="2">
        <v>0.62222222222222223</v>
      </c>
      <c r="L2671">
        <f t="shared" si="209"/>
        <v>14</v>
      </c>
      <c r="M2671">
        <f>_xlfn.XLOOKUP(B2671,Email_Data!A:A,Email_Data!C:C,"Organic",0)</f>
        <v>0</v>
      </c>
      <c r="N2671">
        <f>_xlfn.XLOOKUP(Table1[[#This Row],[Filmmaker_ID]],Email_Data!$A:$A,Email_Data!$G:$G,"Not Found")</f>
        <v>10</v>
      </c>
    </row>
    <row r="2672" spans="1:14" x14ac:dyDescent="0.3">
      <c r="A2672" t="s">
        <v>4950</v>
      </c>
      <c r="B2672" t="s">
        <v>1823</v>
      </c>
      <c r="C2672" t="s">
        <v>6284</v>
      </c>
      <c r="D2672" t="s">
        <v>6307</v>
      </c>
      <c r="E2672" t="str">
        <f t="shared" si="205"/>
        <v>Brazil</v>
      </c>
      <c r="F2672" s="1">
        <f t="shared" si="206"/>
        <v>50</v>
      </c>
      <c r="G2672">
        <v>0.3</v>
      </c>
      <c r="H2672" s="1">
        <f t="shared" si="207"/>
        <v>35</v>
      </c>
      <c r="I2672" s="3">
        <v>45869</v>
      </c>
      <c r="J2672" s="3" t="str">
        <f t="shared" si="208"/>
        <v>Thu</v>
      </c>
      <c r="K2672" s="2">
        <v>0.55694444444444446</v>
      </c>
      <c r="L2672">
        <f t="shared" si="209"/>
        <v>13</v>
      </c>
      <c r="M2672">
        <f>_xlfn.XLOOKUP(B2672,Email_Data!A:A,Email_Data!C:C,"Organic",0)</f>
        <v>1</v>
      </c>
      <c r="N2672">
        <f>_xlfn.XLOOKUP(Table1[[#This Row],[Filmmaker_ID]],Email_Data!$A:$A,Email_Data!$G:$G,"Not Found")</f>
        <v>13</v>
      </c>
    </row>
    <row r="2673" spans="1:14" x14ac:dyDescent="0.3">
      <c r="A2673" t="s">
        <v>4951</v>
      </c>
      <c r="B2673" t="s">
        <v>273</v>
      </c>
      <c r="C2673" t="s">
        <v>6282</v>
      </c>
      <c r="D2673" t="s">
        <v>6299</v>
      </c>
      <c r="E2673" t="str">
        <f t="shared" si="205"/>
        <v>United Kingdom</v>
      </c>
      <c r="F2673" s="1">
        <f t="shared" si="206"/>
        <v>70</v>
      </c>
      <c r="G2673">
        <v>0.1</v>
      </c>
      <c r="H2673" s="1">
        <f t="shared" si="207"/>
        <v>63</v>
      </c>
      <c r="I2673" s="3">
        <v>45842</v>
      </c>
      <c r="J2673" s="3" t="str">
        <f t="shared" si="208"/>
        <v>Fri</v>
      </c>
      <c r="K2673" s="2">
        <v>0.65347222222222223</v>
      </c>
      <c r="L2673">
        <f t="shared" si="209"/>
        <v>15</v>
      </c>
      <c r="M2673">
        <f>_xlfn.XLOOKUP(B2673,Email_Data!A:A,Email_Data!C:C,"Organic",0)</f>
        <v>1</v>
      </c>
      <c r="N2673">
        <f>_xlfn.XLOOKUP(Table1[[#This Row],[Filmmaker_ID]],Email_Data!$A:$A,Email_Data!$G:$G,"Not Found")</f>
        <v>7</v>
      </c>
    </row>
    <row r="2674" spans="1:14" x14ac:dyDescent="0.3">
      <c r="A2674" t="s">
        <v>4952</v>
      </c>
      <c r="B2674" t="s">
        <v>557</v>
      </c>
      <c r="C2674" t="s">
        <v>6288</v>
      </c>
      <c r="D2674" t="s">
        <v>6295</v>
      </c>
      <c r="E2674" t="str">
        <f t="shared" si="205"/>
        <v>United States</v>
      </c>
      <c r="F2674" s="1">
        <f t="shared" si="206"/>
        <v>70</v>
      </c>
      <c r="G2674">
        <v>0</v>
      </c>
      <c r="H2674" s="1">
        <f t="shared" si="207"/>
        <v>70</v>
      </c>
      <c r="I2674" s="3">
        <v>45898</v>
      </c>
      <c r="J2674" s="3" t="str">
        <f t="shared" si="208"/>
        <v>Fri</v>
      </c>
      <c r="K2674" s="2">
        <v>0.56319444444444444</v>
      </c>
      <c r="L2674">
        <f t="shared" si="209"/>
        <v>13</v>
      </c>
      <c r="M2674">
        <f>_xlfn.XLOOKUP(B2674,Email_Data!A:A,Email_Data!C:C,"Organic",0)</f>
        <v>0</v>
      </c>
      <c r="N2674">
        <f>_xlfn.XLOOKUP(Table1[[#This Row],[Filmmaker_ID]],Email_Data!$A:$A,Email_Data!$G:$G,"Not Found")</f>
        <v>18</v>
      </c>
    </row>
    <row r="2675" spans="1:14" x14ac:dyDescent="0.3">
      <c r="A2675" t="s">
        <v>4953</v>
      </c>
      <c r="B2675" t="s">
        <v>1142</v>
      </c>
      <c r="C2675" t="s">
        <v>6289</v>
      </c>
      <c r="D2675" t="s">
        <v>6299</v>
      </c>
      <c r="E2675" t="str">
        <f t="shared" si="205"/>
        <v>United Kingdom</v>
      </c>
      <c r="F2675" s="1">
        <f t="shared" si="206"/>
        <v>50</v>
      </c>
      <c r="G2675">
        <v>0.2</v>
      </c>
      <c r="H2675" s="1">
        <f t="shared" si="207"/>
        <v>40</v>
      </c>
      <c r="I2675" s="3">
        <v>45858</v>
      </c>
      <c r="J2675" s="3" t="str">
        <f t="shared" si="208"/>
        <v>Sun</v>
      </c>
      <c r="K2675" s="2">
        <v>0.40416666666666667</v>
      </c>
      <c r="L2675">
        <f t="shared" si="209"/>
        <v>9</v>
      </c>
      <c r="M2675">
        <f>_xlfn.XLOOKUP(B2675,Email_Data!A:A,Email_Data!C:C,"Organic",0)</f>
        <v>0</v>
      </c>
      <c r="N2675">
        <f>_xlfn.XLOOKUP(Table1[[#This Row],[Filmmaker_ID]],Email_Data!$A:$A,Email_Data!$G:$G,"Not Found")</f>
        <v>18</v>
      </c>
    </row>
    <row r="2676" spans="1:14" x14ac:dyDescent="0.3">
      <c r="A2676" t="s">
        <v>4954</v>
      </c>
      <c r="B2676" t="s">
        <v>1573</v>
      </c>
      <c r="C2676" t="s">
        <v>6282</v>
      </c>
      <c r="D2676" t="s">
        <v>6313</v>
      </c>
      <c r="E2676" t="str">
        <f t="shared" si="205"/>
        <v>South Korea</v>
      </c>
      <c r="F2676" s="1">
        <f t="shared" si="206"/>
        <v>70</v>
      </c>
      <c r="G2676">
        <v>0.3</v>
      </c>
      <c r="H2676" s="1">
        <f t="shared" si="207"/>
        <v>49</v>
      </c>
      <c r="I2676" s="3">
        <v>45865</v>
      </c>
      <c r="J2676" s="3" t="str">
        <f t="shared" si="208"/>
        <v>Sun</v>
      </c>
      <c r="K2676" s="2">
        <v>0.54097222222222219</v>
      </c>
      <c r="L2676">
        <f t="shared" si="209"/>
        <v>12</v>
      </c>
      <c r="M2676" t="str">
        <f>_xlfn.XLOOKUP(B2676,Email_Data!A:A,Email_Data!C:C,"Organic",0)</f>
        <v>Organic</v>
      </c>
      <c r="N2676" t="str">
        <f>_xlfn.XLOOKUP(Table1[[#This Row],[Filmmaker_ID]],Email_Data!$A:$A,Email_Data!$G:$G,"Not Found")</f>
        <v>Not Found</v>
      </c>
    </row>
    <row r="2677" spans="1:14" x14ac:dyDescent="0.3">
      <c r="A2677" t="s">
        <v>4955</v>
      </c>
      <c r="B2677" t="s">
        <v>275</v>
      </c>
      <c r="C2677" t="s">
        <v>6283</v>
      </c>
      <c r="D2677" t="s">
        <v>6305</v>
      </c>
      <c r="E2677" t="str">
        <f t="shared" si="205"/>
        <v>Australia</v>
      </c>
      <c r="F2677" s="1">
        <f t="shared" si="206"/>
        <v>80</v>
      </c>
      <c r="G2677">
        <v>0.2</v>
      </c>
      <c r="H2677" s="1">
        <f t="shared" si="207"/>
        <v>64</v>
      </c>
      <c r="I2677" s="3">
        <v>45840</v>
      </c>
      <c r="J2677" s="3" t="str">
        <f t="shared" si="208"/>
        <v>Wed</v>
      </c>
      <c r="K2677" s="2">
        <v>0.73472222222222228</v>
      </c>
      <c r="L2677">
        <f t="shared" si="209"/>
        <v>17</v>
      </c>
      <c r="M2677">
        <f>_xlfn.XLOOKUP(B2677,Email_Data!A:A,Email_Data!C:C,"Organic",0)</f>
        <v>1</v>
      </c>
      <c r="N2677">
        <f>_xlfn.XLOOKUP(Table1[[#This Row],[Filmmaker_ID]],Email_Data!$A:$A,Email_Data!$G:$G,"Not Found")</f>
        <v>17</v>
      </c>
    </row>
    <row r="2678" spans="1:14" x14ac:dyDescent="0.3">
      <c r="A2678" t="s">
        <v>4956</v>
      </c>
      <c r="B2678" t="s">
        <v>1824</v>
      </c>
      <c r="C2678" t="s">
        <v>6291</v>
      </c>
      <c r="D2678" t="s">
        <v>6311</v>
      </c>
      <c r="E2678" t="str">
        <f t="shared" si="205"/>
        <v>Mexico</v>
      </c>
      <c r="F2678" s="1">
        <f t="shared" si="206"/>
        <v>50</v>
      </c>
      <c r="G2678">
        <v>0</v>
      </c>
      <c r="H2678" s="1">
        <f t="shared" si="207"/>
        <v>50</v>
      </c>
      <c r="I2678" s="3">
        <v>45885</v>
      </c>
      <c r="J2678" s="3" t="str">
        <f t="shared" si="208"/>
        <v>Sat</v>
      </c>
      <c r="K2678" s="2">
        <v>0.68402777777777779</v>
      </c>
      <c r="L2678">
        <f t="shared" si="209"/>
        <v>16</v>
      </c>
      <c r="M2678">
        <f>_xlfn.XLOOKUP(B2678,Email_Data!A:A,Email_Data!C:C,"Organic",0)</f>
        <v>1</v>
      </c>
      <c r="N2678">
        <f>_xlfn.XLOOKUP(Table1[[#This Row],[Filmmaker_ID]],Email_Data!$A:$A,Email_Data!$G:$G,"Not Found")</f>
        <v>13</v>
      </c>
    </row>
    <row r="2679" spans="1:14" x14ac:dyDescent="0.3">
      <c r="A2679" t="s">
        <v>4957</v>
      </c>
      <c r="B2679" t="s">
        <v>1825</v>
      </c>
      <c r="C2679" t="s">
        <v>6281</v>
      </c>
      <c r="D2679" t="s">
        <v>6295</v>
      </c>
      <c r="E2679" t="str">
        <f t="shared" si="205"/>
        <v>United States</v>
      </c>
      <c r="F2679" s="1">
        <f t="shared" si="206"/>
        <v>70</v>
      </c>
      <c r="G2679">
        <v>0.1</v>
      </c>
      <c r="H2679" s="1">
        <f t="shared" si="207"/>
        <v>63</v>
      </c>
      <c r="I2679" s="3">
        <v>45862</v>
      </c>
      <c r="J2679" s="3" t="str">
        <f t="shared" si="208"/>
        <v>Thu</v>
      </c>
      <c r="K2679" s="2">
        <v>0.51597222222222228</v>
      </c>
      <c r="L2679">
        <f t="shared" si="209"/>
        <v>12</v>
      </c>
      <c r="M2679">
        <f>_xlfn.XLOOKUP(B2679,Email_Data!A:A,Email_Data!C:C,"Organic",0)</f>
        <v>0</v>
      </c>
      <c r="N2679">
        <f>_xlfn.XLOOKUP(Table1[[#This Row],[Filmmaker_ID]],Email_Data!$A:$A,Email_Data!$G:$G,"Not Found")</f>
        <v>16</v>
      </c>
    </row>
    <row r="2680" spans="1:14" x14ac:dyDescent="0.3">
      <c r="A2680" t="s">
        <v>4958</v>
      </c>
      <c r="B2680" t="s">
        <v>1826</v>
      </c>
      <c r="C2680" t="s">
        <v>6283</v>
      </c>
      <c r="D2680" t="s">
        <v>6295</v>
      </c>
      <c r="E2680" t="str">
        <f t="shared" si="205"/>
        <v>United States</v>
      </c>
      <c r="F2680" s="1">
        <f t="shared" si="206"/>
        <v>80</v>
      </c>
      <c r="G2680">
        <v>0</v>
      </c>
      <c r="H2680" s="1">
        <f t="shared" si="207"/>
        <v>80</v>
      </c>
      <c r="I2680" s="3">
        <v>45873</v>
      </c>
      <c r="J2680" s="3" t="str">
        <f t="shared" si="208"/>
        <v>Mon</v>
      </c>
      <c r="K2680" s="2">
        <v>0.59583333333333333</v>
      </c>
      <c r="L2680">
        <f t="shared" si="209"/>
        <v>14</v>
      </c>
      <c r="M2680" t="str">
        <f>_xlfn.XLOOKUP(B2680,Email_Data!A:A,Email_Data!C:C,"Organic",0)</f>
        <v>Organic</v>
      </c>
      <c r="N2680" t="str">
        <f>_xlfn.XLOOKUP(Table1[[#This Row],[Filmmaker_ID]],Email_Data!$A:$A,Email_Data!$G:$G,"Not Found")</f>
        <v>Not Found</v>
      </c>
    </row>
    <row r="2681" spans="1:14" x14ac:dyDescent="0.3">
      <c r="A2681" t="s">
        <v>4959</v>
      </c>
      <c r="B2681" t="s">
        <v>134</v>
      </c>
      <c r="C2681" t="s">
        <v>6286</v>
      </c>
      <c r="D2681" t="s">
        <v>6301</v>
      </c>
      <c r="E2681" t="str">
        <f t="shared" si="205"/>
        <v>Germany</v>
      </c>
      <c r="F2681" s="1">
        <f t="shared" si="206"/>
        <v>50</v>
      </c>
      <c r="G2681">
        <v>0.3</v>
      </c>
      <c r="H2681" s="1">
        <f t="shared" si="207"/>
        <v>35</v>
      </c>
      <c r="I2681" s="3">
        <v>45845</v>
      </c>
      <c r="J2681" s="3" t="str">
        <f t="shared" si="208"/>
        <v>Mon</v>
      </c>
      <c r="K2681" s="2">
        <v>0.48958333333333331</v>
      </c>
      <c r="L2681">
        <f t="shared" si="209"/>
        <v>11</v>
      </c>
      <c r="M2681">
        <f>_xlfn.XLOOKUP(B2681,Email_Data!A:A,Email_Data!C:C,"Organic",0)</f>
        <v>0</v>
      </c>
      <c r="N2681">
        <f>_xlfn.XLOOKUP(Table1[[#This Row],[Filmmaker_ID]],Email_Data!$A:$A,Email_Data!$G:$G,"Not Found")</f>
        <v>19</v>
      </c>
    </row>
    <row r="2682" spans="1:14" x14ac:dyDescent="0.3">
      <c r="A2682" t="s">
        <v>4960</v>
      </c>
      <c r="B2682" t="s">
        <v>315</v>
      </c>
      <c r="C2682" t="s">
        <v>6289</v>
      </c>
      <c r="D2682" t="s">
        <v>6317</v>
      </c>
      <c r="E2682" t="str">
        <f t="shared" si="205"/>
        <v>Others</v>
      </c>
      <c r="F2682" s="1">
        <f t="shared" si="206"/>
        <v>50</v>
      </c>
      <c r="G2682">
        <v>0.3</v>
      </c>
      <c r="H2682" s="1">
        <f t="shared" si="207"/>
        <v>35</v>
      </c>
      <c r="I2682" s="3">
        <v>45896</v>
      </c>
      <c r="J2682" s="3" t="str">
        <f t="shared" si="208"/>
        <v>Wed</v>
      </c>
      <c r="K2682" s="2">
        <v>0.50138888888888888</v>
      </c>
      <c r="L2682">
        <f t="shared" si="209"/>
        <v>12</v>
      </c>
      <c r="M2682" t="str">
        <f>_xlfn.XLOOKUP(B2682,Email_Data!A:A,Email_Data!C:C,"Organic",0)</f>
        <v>Organic</v>
      </c>
      <c r="N2682" t="str">
        <f>_xlfn.XLOOKUP(Table1[[#This Row],[Filmmaker_ID]],Email_Data!$A:$A,Email_Data!$G:$G,"Not Found")</f>
        <v>Not Found</v>
      </c>
    </row>
    <row r="2683" spans="1:14" x14ac:dyDescent="0.3">
      <c r="A2683" t="s">
        <v>4961</v>
      </c>
      <c r="B2683" t="s">
        <v>1149</v>
      </c>
      <c r="C2683" t="s">
        <v>6282</v>
      </c>
      <c r="D2683" t="s">
        <v>6301</v>
      </c>
      <c r="E2683" t="str">
        <f t="shared" si="205"/>
        <v>Germany</v>
      </c>
      <c r="F2683" s="1">
        <f t="shared" si="206"/>
        <v>70</v>
      </c>
      <c r="G2683">
        <v>0.4</v>
      </c>
      <c r="H2683" s="1">
        <f t="shared" si="207"/>
        <v>42</v>
      </c>
      <c r="I2683" s="3">
        <v>45862</v>
      </c>
      <c r="J2683" s="3" t="str">
        <f t="shared" si="208"/>
        <v>Thu</v>
      </c>
      <c r="K2683" s="2">
        <v>0.41458333333333336</v>
      </c>
      <c r="L2683">
        <f t="shared" si="209"/>
        <v>9</v>
      </c>
      <c r="M2683">
        <f>_xlfn.XLOOKUP(B2683,Email_Data!A:A,Email_Data!C:C,"Organic",0)</f>
        <v>0</v>
      </c>
      <c r="N2683">
        <f>_xlfn.XLOOKUP(Table1[[#This Row],[Filmmaker_ID]],Email_Data!$A:$A,Email_Data!$G:$G,"Not Found")</f>
        <v>14</v>
      </c>
    </row>
    <row r="2684" spans="1:14" x14ac:dyDescent="0.3">
      <c r="A2684" t="s">
        <v>4962</v>
      </c>
      <c r="B2684" t="s">
        <v>1188</v>
      </c>
      <c r="C2684" t="s">
        <v>6290</v>
      </c>
      <c r="D2684" t="s">
        <v>6297</v>
      </c>
      <c r="E2684" t="str">
        <f t="shared" si="205"/>
        <v>India</v>
      </c>
      <c r="F2684" s="1">
        <f t="shared" si="206"/>
        <v>50</v>
      </c>
      <c r="G2684">
        <v>0</v>
      </c>
      <c r="H2684" s="1">
        <f t="shared" si="207"/>
        <v>50</v>
      </c>
      <c r="I2684" s="3">
        <v>45882</v>
      </c>
      <c r="J2684" s="3" t="str">
        <f t="shared" si="208"/>
        <v>Wed</v>
      </c>
      <c r="K2684" s="2">
        <v>0.57847222222222228</v>
      </c>
      <c r="L2684">
        <f t="shared" si="209"/>
        <v>13</v>
      </c>
      <c r="M2684">
        <f>_xlfn.XLOOKUP(B2684,Email_Data!A:A,Email_Data!C:C,"Organic",0)</f>
        <v>0</v>
      </c>
      <c r="N2684">
        <f>_xlfn.XLOOKUP(Table1[[#This Row],[Filmmaker_ID]],Email_Data!$A:$A,Email_Data!$G:$G,"Not Found")</f>
        <v>18</v>
      </c>
    </row>
    <row r="2685" spans="1:14" x14ac:dyDescent="0.3">
      <c r="A2685" t="s">
        <v>4963</v>
      </c>
      <c r="B2685" t="s">
        <v>987</v>
      </c>
      <c r="C2685" t="s">
        <v>6281</v>
      </c>
      <c r="D2685" t="s">
        <v>6311</v>
      </c>
      <c r="E2685" t="str">
        <f t="shared" si="205"/>
        <v>Mexico</v>
      </c>
      <c r="F2685" s="1">
        <f t="shared" si="206"/>
        <v>70</v>
      </c>
      <c r="G2685">
        <v>0.3</v>
      </c>
      <c r="H2685" s="1">
        <f t="shared" si="207"/>
        <v>49</v>
      </c>
      <c r="I2685" s="3">
        <v>45855</v>
      </c>
      <c r="J2685" s="3" t="str">
        <f t="shared" si="208"/>
        <v>Thu</v>
      </c>
      <c r="K2685" s="2">
        <v>0.60486111111111107</v>
      </c>
      <c r="L2685">
        <f t="shared" si="209"/>
        <v>14</v>
      </c>
      <c r="M2685" t="str">
        <f>_xlfn.XLOOKUP(B2685,Email_Data!A:A,Email_Data!C:C,"Organic",0)</f>
        <v>Organic</v>
      </c>
      <c r="N2685" t="str">
        <f>_xlfn.XLOOKUP(Table1[[#This Row],[Filmmaker_ID]],Email_Data!$A:$A,Email_Data!$G:$G,"Not Found")</f>
        <v>Not Found</v>
      </c>
    </row>
    <row r="2686" spans="1:14" x14ac:dyDescent="0.3">
      <c r="A2686" t="s">
        <v>4964</v>
      </c>
      <c r="B2686" t="s">
        <v>1827</v>
      </c>
      <c r="C2686" t="s">
        <v>6287</v>
      </c>
      <c r="D2686" t="s">
        <v>6295</v>
      </c>
      <c r="E2686" t="str">
        <f t="shared" si="205"/>
        <v>United States</v>
      </c>
      <c r="F2686" s="1">
        <f t="shared" si="206"/>
        <v>50</v>
      </c>
      <c r="G2686">
        <v>0.3</v>
      </c>
      <c r="H2686" s="1">
        <f t="shared" si="207"/>
        <v>35</v>
      </c>
      <c r="I2686" s="3">
        <v>45884</v>
      </c>
      <c r="J2686" s="3" t="str">
        <f t="shared" si="208"/>
        <v>Fri</v>
      </c>
      <c r="K2686" s="2">
        <v>0.47291666666666665</v>
      </c>
      <c r="L2686">
        <f t="shared" si="209"/>
        <v>11</v>
      </c>
      <c r="M2686">
        <f>_xlfn.XLOOKUP(B2686,Email_Data!A:A,Email_Data!C:C,"Organic",0)</f>
        <v>0</v>
      </c>
      <c r="N2686">
        <f>_xlfn.XLOOKUP(Table1[[#This Row],[Filmmaker_ID]],Email_Data!$A:$A,Email_Data!$G:$G,"Not Found")</f>
        <v>17</v>
      </c>
    </row>
    <row r="2687" spans="1:14" x14ac:dyDescent="0.3">
      <c r="A2687" t="s">
        <v>4965</v>
      </c>
      <c r="B2687" t="s">
        <v>1828</v>
      </c>
      <c r="C2687" t="s">
        <v>6289</v>
      </c>
      <c r="D2687" t="s">
        <v>6297</v>
      </c>
      <c r="E2687" t="str">
        <f t="shared" si="205"/>
        <v>India</v>
      </c>
      <c r="F2687" s="1">
        <f t="shared" si="206"/>
        <v>50</v>
      </c>
      <c r="G2687">
        <v>0</v>
      </c>
      <c r="H2687" s="1">
        <f t="shared" si="207"/>
        <v>50</v>
      </c>
      <c r="I2687" s="3">
        <v>45843</v>
      </c>
      <c r="J2687" s="3" t="str">
        <f t="shared" si="208"/>
        <v>Sat</v>
      </c>
      <c r="K2687" s="2">
        <v>0.69722222222222219</v>
      </c>
      <c r="L2687">
        <f t="shared" si="209"/>
        <v>16</v>
      </c>
      <c r="M2687">
        <f>_xlfn.XLOOKUP(B2687,Email_Data!A:A,Email_Data!C:C,"Organic",0)</f>
        <v>0</v>
      </c>
      <c r="N2687">
        <f>_xlfn.XLOOKUP(Table1[[#This Row],[Filmmaker_ID]],Email_Data!$A:$A,Email_Data!$G:$G,"Not Found")</f>
        <v>16</v>
      </c>
    </row>
    <row r="2688" spans="1:14" x14ac:dyDescent="0.3">
      <c r="A2688" t="s">
        <v>4966</v>
      </c>
      <c r="B2688" t="s">
        <v>1829</v>
      </c>
      <c r="C2688" t="s">
        <v>6290</v>
      </c>
      <c r="D2688" t="s">
        <v>6297</v>
      </c>
      <c r="E2688" t="str">
        <f t="shared" si="205"/>
        <v>India</v>
      </c>
      <c r="F2688" s="1">
        <f t="shared" si="206"/>
        <v>50</v>
      </c>
      <c r="G2688">
        <v>0.3</v>
      </c>
      <c r="H2688" s="1">
        <f t="shared" si="207"/>
        <v>35</v>
      </c>
      <c r="I2688" s="3">
        <v>45877</v>
      </c>
      <c r="J2688" s="3" t="str">
        <f t="shared" si="208"/>
        <v>Fri</v>
      </c>
      <c r="K2688" s="2">
        <v>0.48194444444444445</v>
      </c>
      <c r="L2688">
        <f t="shared" si="209"/>
        <v>11</v>
      </c>
      <c r="M2688">
        <f>_xlfn.XLOOKUP(B2688,Email_Data!A:A,Email_Data!C:C,"Organic",0)</f>
        <v>1</v>
      </c>
      <c r="N2688">
        <f>_xlfn.XLOOKUP(Table1[[#This Row],[Filmmaker_ID]],Email_Data!$A:$A,Email_Data!$G:$G,"Not Found")</f>
        <v>13</v>
      </c>
    </row>
    <row r="2689" spans="1:14" x14ac:dyDescent="0.3">
      <c r="A2689" t="s">
        <v>4967</v>
      </c>
      <c r="B2689" t="s">
        <v>1830</v>
      </c>
      <c r="C2689" t="s">
        <v>6289</v>
      </c>
      <c r="D2689" t="s">
        <v>6303</v>
      </c>
      <c r="E2689" t="str">
        <f t="shared" si="205"/>
        <v>Canada</v>
      </c>
      <c r="F2689" s="1">
        <f t="shared" si="206"/>
        <v>50</v>
      </c>
      <c r="G2689">
        <v>0.3</v>
      </c>
      <c r="H2689" s="1">
        <f t="shared" si="207"/>
        <v>35</v>
      </c>
      <c r="I2689" s="3">
        <v>45881</v>
      </c>
      <c r="J2689" s="3" t="str">
        <f t="shared" si="208"/>
        <v>Tue</v>
      </c>
      <c r="K2689" s="2">
        <v>0.66388888888888886</v>
      </c>
      <c r="L2689">
        <f t="shared" si="209"/>
        <v>15</v>
      </c>
      <c r="M2689">
        <f>_xlfn.XLOOKUP(B2689,Email_Data!A:A,Email_Data!C:C,"Organic",0)</f>
        <v>0</v>
      </c>
      <c r="N2689">
        <f>_xlfn.XLOOKUP(Table1[[#This Row],[Filmmaker_ID]],Email_Data!$A:$A,Email_Data!$G:$G,"Not Found")</f>
        <v>18</v>
      </c>
    </row>
    <row r="2690" spans="1:14" x14ac:dyDescent="0.3">
      <c r="A2690" t="s">
        <v>4968</v>
      </c>
      <c r="B2690" t="s">
        <v>1831</v>
      </c>
      <c r="C2690" t="s">
        <v>6290</v>
      </c>
      <c r="D2690" t="s">
        <v>6305</v>
      </c>
      <c r="E2690" t="str">
        <f t="shared" ref="E2690:E2753" si="210">VLOOKUP(D2690,CODECHECK,2,FALSE)</f>
        <v>Australia</v>
      </c>
      <c r="F2690" s="1">
        <f t="shared" ref="F2690:F2753" si="211">VLOOKUP(C2690,Pricelist,2,FALSE)</f>
        <v>50</v>
      </c>
      <c r="G2690">
        <v>0.1</v>
      </c>
      <c r="H2690" s="1">
        <f t="shared" ref="H2690:H2753" si="212">F2690-(G2690*F2690)</f>
        <v>45</v>
      </c>
      <c r="I2690" s="3">
        <v>45883</v>
      </c>
      <c r="J2690" s="3" t="str">
        <f t="shared" ref="J2690:J2753" si="213">TEXT(I2690,"ddd")</f>
        <v>Thu</v>
      </c>
      <c r="K2690" s="2">
        <v>0.54027777777777775</v>
      </c>
      <c r="L2690">
        <f t="shared" ref="L2690:L2753" si="214">HOUR(K2690)</f>
        <v>12</v>
      </c>
      <c r="M2690">
        <f>_xlfn.XLOOKUP(B2690,Email_Data!A:A,Email_Data!C:C,"Organic",0)</f>
        <v>1</v>
      </c>
      <c r="N2690">
        <f>_xlfn.XLOOKUP(Table1[[#This Row],[Filmmaker_ID]],Email_Data!$A:$A,Email_Data!$G:$G,"Not Found")</f>
        <v>13</v>
      </c>
    </row>
    <row r="2691" spans="1:14" x14ac:dyDescent="0.3">
      <c r="A2691" t="s">
        <v>4969</v>
      </c>
      <c r="B2691" t="s">
        <v>1801</v>
      </c>
      <c r="C2691" t="s">
        <v>6284</v>
      </c>
      <c r="D2691" t="s">
        <v>6295</v>
      </c>
      <c r="E2691" t="str">
        <f t="shared" si="210"/>
        <v>United States</v>
      </c>
      <c r="F2691" s="1">
        <f t="shared" si="211"/>
        <v>50</v>
      </c>
      <c r="G2691">
        <v>0.2</v>
      </c>
      <c r="H2691" s="1">
        <f t="shared" si="212"/>
        <v>40</v>
      </c>
      <c r="I2691" s="3">
        <v>45850</v>
      </c>
      <c r="J2691" s="3" t="str">
        <f t="shared" si="213"/>
        <v>Sat</v>
      </c>
      <c r="K2691" s="2">
        <v>0.47569444444444442</v>
      </c>
      <c r="L2691">
        <f t="shared" si="214"/>
        <v>11</v>
      </c>
      <c r="M2691" t="str">
        <f>_xlfn.XLOOKUP(B2691,Email_Data!A:A,Email_Data!C:C,"Organic",0)</f>
        <v>Organic</v>
      </c>
      <c r="N2691" t="str">
        <f>_xlfn.XLOOKUP(Table1[[#This Row],[Filmmaker_ID]],Email_Data!$A:$A,Email_Data!$G:$G,"Not Found")</f>
        <v>Not Found</v>
      </c>
    </row>
    <row r="2692" spans="1:14" x14ac:dyDescent="0.3">
      <c r="A2692" t="s">
        <v>4970</v>
      </c>
      <c r="B2692" t="s">
        <v>112</v>
      </c>
      <c r="C2692" t="s">
        <v>6283</v>
      </c>
      <c r="D2692" t="s">
        <v>6313</v>
      </c>
      <c r="E2692" t="str">
        <f t="shared" si="210"/>
        <v>South Korea</v>
      </c>
      <c r="F2692" s="1">
        <f t="shared" si="211"/>
        <v>80</v>
      </c>
      <c r="G2692">
        <v>0.3</v>
      </c>
      <c r="H2692" s="1">
        <f t="shared" si="212"/>
        <v>56</v>
      </c>
      <c r="I2692" s="3">
        <v>45879</v>
      </c>
      <c r="J2692" s="3" t="str">
        <f t="shared" si="213"/>
        <v>Sun</v>
      </c>
      <c r="K2692" s="2">
        <v>0.50486111111111109</v>
      </c>
      <c r="L2692">
        <f t="shared" si="214"/>
        <v>12</v>
      </c>
      <c r="M2692">
        <f>_xlfn.XLOOKUP(B2692,Email_Data!A:A,Email_Data!C:C,"Organic",0)</f>
        <v>0</v>
      </c>
      <c r="N2692">
        <f>_xlfn.XLOOKUP(Table1[[#This Row],[Filmmaker_ID]],Email_Data!$A:$A,Email_Data!$G:$G,"Not Found")</f>
        <v>14</v>
      </c>
    </row>
    <row r="2693" spans="1:14" x14ac:dyDescent="0.3">
      <c r="A2693" t="s">
        <v>4971</v>
      </c>
      <c r="B2693" t="s">
        <v>1832</v>
      </c>
      <c r="C2693" t="s">
        <v>6284</v>
      </c>
      <c r="D2693" t="s">
        <v>6299</v>
      </c>
      <c r="E2693" t="str">
        <f t="shared" si="210"/>
        <v>United Kingdom</v>
      </c>
      <c r="F2693" s="1">
        <f t="shared" si="211"/>
        <v>50</v>
      </c>
      <c r="G2693">
        <v>0.2</v>
      </c>
      <c r="H2693" s="1">
        <f t="shared" si="212"/>
        <v>40</v>
      </c>
      <c r="I2693" s="3">
        <v>45841</v>
      </c>
      <c r="J2693" s="3" t="str">
        <f t="shared" si="213"/>
        <v>Thu</v>
      </c>
      <c r="K2693" s="2">
        <v>0.60624999999999996</v>
      </c>
      <c r="L2693">
        <f t="shared" si="214"/>
        <v>14</v>
      </c>
      <c r="M2693" t="str">
        <f>_xlfn.XLOOKUP(B2693,Email_Data!A:A,Email_Data!C:C,"Organic",0)</f>
        <v>Organic</v>
      </c>
      <c r="N2693" t="str">
        <f>_xlfn.XLOOKUP(Table1[[#This Row],[Filmmaker_ID]],Email_Data!$A:$A,Email_Data!$G:$G,"Not Found")</f>
        <v>Not Found</v>
      </c>
    </row>
    <row r="2694" spans="1:14" x14ac:dyDescent="0.3">
      <c r="A2694" t="s">
        <v>4972</v>
      </c>
      <c r="B2694" t="s">
        <v>1833</v>
      </c>
      <c r="C2694" t="s">
        <v>6287</v>
      </c>
      <c r="D2694" t="s">
        <v>6299</v>
      </c>
      <c r="E2694" t="str">
        <f t="shared" si="210"/>
        <v>United Kingdom</v>
      </c>
      <c r="F2694" s="1">
        <f t="shared" si="211"/>
        <v>50</v>
      </c>
      <c r="G2694">
        <v>0.3</v>
      </c>
      <c r="H2694" s="1">
        <f t="shared" si="212"/>
        <v>35</v>
      </c>
      <c r="I2694" s="3">
        <v>45843</v>
      </c>
      <c r="J2694" s="3" t="str">
        <f t="shared" si="213"/>
        <v>Sat</v>
      </c>
      <c r="K2694" s="2">
        <v>0.37986111111111109</v>
      </c>
      <c r="L2694">
        <f t="shared" si="214"/>
        <v>9</v>
      </c>
      <c r="M2694" t="str">
        <f>_xlfn.XLOOKUP(B2694,Email_Data!A:A,Email_Data!C:C,"Organic",0)</f>
        <v>Organic</v>
      </c>
      <c r="N2694" t="str">
        <f>_xlfn.XLOOKUP(Table1[[#This Row],[Filmmaker_ID]],Email_Data!$A:$A,Email_Data!$G:$G,"Not Found")</f>
        <v>Not Found</v>
      </c>
    </row>
    <row r="2695" spans="1:14" x14ac:dyDescent="0.3">
      <c r="A2695" t="s">
        <v>4973</v>
      </c>
      <c r="B2695" t="s">
        <v>1834</v>
      </c>
      <c r="C2695" t="s">
        <v>6286</v>
      </c>
      <c r="D2695" t="s">
        <v>6305</v>
      </c>
      <c r="E2695" t="str">
        <f t="shared" si="210"/>
        <v>Australia</v>
      </c>
      <c r="F2695" s="1">
        <f t="shared" si="211"/>
        <v>50</v>
      </c>
      <c r="G2695">
        <v>0</v>
      </c>
      <c r="H2695" s="1">
        <f t="shared" si="212"/>
        <v>50</v>
      </c>
      <c r="I2695" s="3">
        <v>45871</v>
      </c>
      <c r="J2695" s="3" t="str">
        <f t="shared" si="213"/>
        <v>Sat</v>
      </c>
      <c r="K2695" s="2">
        <v>0.48055555555555557</v>
      </c>
      <c r="L2695">
        <f t="shared" si="214"/>
        <v>11</v>
      </c>
      <c r="M2695" t="str">
        <f>_xlfn.XLOOKUP(B2695,Email_Data!A:A,Email_Data!C:C,"Organic",0)</f>
        <v>Organic</v>
      </c>
      <c r="N2695" t="str">
        <f>_xlfn.XLOOKUP(Table1[[#This Row],[Filmmaker_ID]],Email_Data!$A:$A,Email_Data!$G:$G,"Not Found")</f>
        <v>Not Found</v>
      </c>
    </row>
    <row r="2696" spans="1:14" x14ac:dyDescent="0.3">
      <c r="A2696" t="s">
        <v>4974</v>
      </c>
      <c r="B2696" t="s">
        <v>1835</v>
      </c>
      <c r="C2696" t="s">
        <v>6283</v>
      </c>
      <c r="D2696" t="s">
        <v>6307</v>
      </c>
      <c r="E2696" t="str">
        <f t="shared" si="210"/>
        <v>Brazil</v>
      </c>
      <c r="F2696" s="1">
        <f t="shared" si="211"/>
        <v>80</v>
      </c>
      <c r="G2696">
        <v>0.4</v>
      </c>
      <c r="H2696" s="1">
        <f t="shared" si="212"/>
        <v>48</v>
      </c>
      <c r="I2696" s="3">
        <v>45876</v>
      </c>
      <c r="J2696" s="3" t="str">
        <f t="shared" si="213"/>
        <v>Thu</v>
      </c>
      <c r="K2696" s="2">
        <v>0.73541666666666672</v>
      </c>
      <c r="L2696">
        <f t="shared" si="214"/>
        <v>17</v>
      </c>
      <c r="M2696">
        <f>_xlfn.XLOOKUP(B2696,Email_Data!A:A,Email_Data!C:C,"Organic",0)</f>
        <v>1</v>
      </c>
      <c r="N2696">
        <f>_xlfn.XLOOKUP(Table1[[#This Row],[Filmmaker_ID]],Email_Data!$A:$A,Email_Data!$G:$G,"Not Found")</f>
        <v>11</v>
      </c>
    </row>
    <row r="2697" spans="1:14" x14ac:dyDescent="0.3">
      <c r="A2697" t="s">
        <v>4975</v>
      </c>
      <c r="B2697" t="s">
        <v>1461</v>
      </c>
      <c r="C2697" t="s">
        <v>6290</v>
      </c>
      <c r="D2697" t="s">
        <v>6313</v>
      </c>
      <c r="E2697" t="str">
        <f t="shared" si="210"/>
        <v>South Korea</v>
      </c>
      <c r="F2697" s="1">
        <f t="shared" si="211"/>
        <v>50</v>
      </c>
      <c r="G2697">
        <v>0.4</v>
      </c>
      <c r="H2697" s="1">
        <f t="shared" si="212"/>
        <v>30</v>
      </c>
      <c r="I2697" s="3">
        <v>45886</v>
      </c>
      <c r="J2697" s="3" t="str">
        <f t="shared" si="213"/>
        <v>Sun</v>
      </c>
      <c r="K2697" s="2">
        <v>0.53125</v>
      </c>
      <c r="L2697">
        <f t="shared" si="214"/>
        <v>12</v>
      </c>
      <c r="M2697">
        <f>_xlfn.XLOOKUP(B2697,Email_Data!A:A,Email_Data!C:C,"Organic",0)</f>
        <v>0</v>
      </c>
      <c r="N2697">
        <f>_xlfn.XLOOKUP(Table1[[#This Row],[Filmmaker_ID]],Email_Data!$A:$A,Email_Data!$G:$G,"Not Found")</f>
        <v>15</v>
      </c>
    </row>
    <row r="2698" spans="1:14" x14ac:dyDescent="0.3">
      <c r="A2698" t="s">
        <v>4976</v>
      </c>
      <c r="B2698" t="s">
        <v>1836</v>
      </c>
      <c r="C2698" t="s">
        <v>6283</v>
      </c>
      <c r="D2698" t="s">
        <v>6309</v>
      </c>
      <c r="E2698" t="str">
        <f t="shared" si="210"/>
        <v>France</v>
      </c>
      <c r="F2698" s="1">
        <f t="shared" si="211"/>
        <v>80</v>
      </c>
      <c r="G2698">
        <v>0.3</v>
      </c>
      <c r="H2698" s="1">
        <f t="shared" si="212"/>
        <v>56</v>
      </c>
      <c r="I2698" s="3">
        <v>45894</v>
      </c>
      <c r="J2698" s="3" t="str">
        <f t="shared" si="213"/>
        <v>Mon</v>
      </c>
      <c r="K2698" s="2">
        <v>0.52083333333333337</v>
      </c>
      <c r="L2698">
        <f t="shared" si="214"/>
        <v>12</v>
      </c>
      <c r="M2698" t="str">
        <f>_xlfn.XLOOKUP(B2698,Email_Data!A:A,Email_Data!C:C,"Organic",0)</f>
        <v>Organic</v>
      </c>
      <c r="N2698" t="str">
        <f>_xlfn.XLOOKUP(Table1[[#This Row],[Filmmaker_ID]],Email_Data!$A:$A,Email_Data!$G:$G,"Not Found")</f>
        <v>Not Found</v>
      </c>
    </row>
    <row r="2699" spans="1:14" x14ac:dyDescent="0.3">
      <c r="A2699" t="s">
        <v>4977</v>
      </c>
      <c r="B2699" t="s">
        <v>1837</v>
      </c>
      <c r="C2699" t="s">
        <v>6286</v>
      </c>
      <c r="D2699" t="s">
        <v>6297</v>
      </c>
      <c r="E2699" t="str">
        <f t="shared" si="210"/>
        <v>India</v>
      </c>
      <c r="F2699" s="1">
        <f t="shared" si="211"/>
        <v>50</v>
      </c>
      <c r="G2699">
        <v>0.3</v>
      </c>
      <c r="H2699" s="1">
        <f t="shared" si="212"/>
        <v>35</v>
      </c>
      <c r="I2699" s="3">
        <v>45849</v>
      </c>
      <c r="J2699" s="3" t="str">
        <f t="shared" si="213"/>
        <v>Fri</v>
      </c>
      <c r="K2699" s="2">
        <v>0.37569444444444444</v>
      </c>
      <c r="L2699">
        <f t="shared" si="214"/>
        <v>9</v>
      </c>
      <c r="M2699">
        <f>_xlfn.XLOOKUP(B2699,Email_Data!A:A,Email_Data!C:C,"Organic",0)</f>
        <v>1</v>
      </c>
      <c r="N2699">
        <f>_xlfn.XLOOKUP(Table1[[#This Row],[Filmmaker_ID]],Email_Data!$A:$A,Email_Data!$G:$G,"Not Found")</f>
        <v>9</v>
      </c>
    </row>
    <row r="2700" spans="1:14" x14ac:dyDescent="0.3">
      <c r="A2700" t="s">
        <v>4978</v>
      </c>
      <c r="B2700" t="s">
        <v>1838</v>
      </c>
      <c r="C2700" t="s">
        <v>6289</v>
      </c>
      <c r="D2700" t="s">
        <v>6295</v>
      </c>
      <c r="E2700" t="str">
        <f t="shared" si="210"/>
        <v>United States</v>
      </c>
      <c r="F2700" s="1">
        <f t="shared" si="211"/>
        <v>50</v>
      </c>
      <c r="G2700">
        <v>0.4</v>
      </c>
      <c r="H2700" s="1">
        <f t="shared" si="212"/>
        <v>30</v>
      </c>
      <c r="I2700" s="3">
        <v>45896</v>
      </c>
      <c r="J2700" s="3" t="str">
        <f t="shared" si="213"/>
        <v>Wed</v>
      </c>
      <c r="K2700" s="2">
        <v>0.64236111111111116</v>
      </c>
      <c r="L2700">
        <f t="shared" si="214"/>
        <v>15</v>
      </c>
      <c r="M2700" t="str">
        <f>_xlfn.XLOOKUP(B2700,Email_Data!A:A,Email_Data!C:C,"Organic",0)</f>
        <v>Organic</v>
      </c>
      <c r="N2700" t="str">
        <f>_xlfn.XLOOKUP(Table1[[#This Row],[Filmmaker_ID]],Email_Data!$A:$A,Email_Data!$G:$G,"Not Found")</f>
        <v>Not Found</v>
      </c>
    </row>
    <row r="2701" spans="1:14" x14ac:dyDescent="0.3">
      <c r="A2701" t="s">
        <v>4979</v>
      </c>
      <c r="B2701" t="s">
        <v>1839</v>
      </c>
      <c r="C2701" t="s">
        <v>6289</v>
      </c>
      <c r="D2701" t="s">
        <v>6301</v>
      </c>
      <c r="E2701" t="str">
        <f t="shared" si="210"/>
        <v>Germany</v>
      </c>
      <c r="F2701" s="1">
        <f t="shared" si="211"/>
        <v>50</v>
      </c>
      <c r="G2701">
        <v>0.1</v>
      </c>
      <c r="H2701" s="1">
        <f t="shared" si="212"/>
        <v>45</v>
      </c>
      <c r="I2701" s="3">
        <v>45849</v>
      </c>
      <c r="J2701" s="3" t="str">
        <f t="shared" si="213"/>
        <v>Fri</v>
      </c>
      <c r="K2701" s="2">
        <v>0.55000000000000004</v>
      </c>
      <c r="L2701">
        <f t="shared" si="214"/>
        <v>13</v>
      </c>
      <c r="M2701">
        <f>_xlfn.XLOOKUP(B2701,Email_Data!A:A,Email_Data!C:C,"Organic",0)</f>
        <v>0</v>
      </c>
      <c r="N2701">
        <f>_xlfn.XLOOKUP(Table1[[#This Row],[Filmmaker_ID]],Email_Data!$A:$A,Email_Data!$G:$G,"Not Found")</f>
        <v>9</v>
      </c>
    </row>
    <row r="2702" spans="1:14" x14ac:dyDescent="0.3">
      <c r="A2702" t="s">
        <v>4980</v>
      </c>
      <c r="B2702" t="s">
        <v>1840</v>
      </c>
      <c r="C2702" t="s">
        <v>6287</v>
      </c>
      <c r="D2702" t="s">
        <v>6295</v>
      </c>
      <c r="E2702" t="str">
        <f t="shared" si="210"/>
        <v>United States</v>
      </c>
      <c r="F2702" s="1">
        <f t="shared" si="211"/>
        <v>50</v>
      </c>
      <c r="G2702">
        <v>0.2</v>
      </c>
      <c r="H2702" s="1">
        <f t="shared" si="212"/>
        <v>40</v>
      </c>
      <c r="I2702" s="3">
        <v>45898</v>
      </c>
      <c r="J2702" s="3" t="str">
        <f t="shared" si="213"/>
        <v>Fri</v>
      </c>
      <c r="K2702" s="2">
        <v>0.43333333333333335</v>
      </c>
      <c r="L2702">
        <f t="shared" si="214"/>
        <v>10</v>
      </c>
      <c r="M2702">
        <f>_xlfn.XLOOKUP(B2702,Email_Data!A:A,Email_Data!C:C,"Organic",0)</f>
        <v>0</v>
      </c>
      <c r="N2702">
        <f>_xlfn.XLOOKUP(Table1[[#This Row],[Filmmaker_ID]],Email_Data!$A:$A,Email_Data!$G:$G,"Not Found")</f>
        <v>10</v>
      </c>
    </row>
    <row r="2703" spans="1:14" x14ac:dyDescent="0.3">
      <c r="A2703" t="s">
        <v>4981</v>
      </c>
      <c r="B2703" t="s">
        <v>1515</v>
      </c>
      <c r="C2703" t="s">
        <v>6285</v>
      </c>
      <c r="D2703" t="s">
        <v>6299</v>
      </c>
      <c r="E2703" t="str">
        <f t="shared" si="210"/>
        <v>United Kingdom</v>
      </c>
      <c r="F2703" s="1">
        <f t="shared" si="211"/>
        <v>50</v>
      </c>
      <c r="G2703">
        <v>0.3</v>
      </c>
      <c r="H2703" s="1">
        <f t="shared" si="212"/>
        <v>35</v>
      </c>
      <c r="I2703" s="3">
        <v>45849</v>
      </c>
      <c r="J2703" s="3" t="str">
        <f t="shared" si="213"/>
        <v>Fri</v>
      </c>
      <c r="K2703" s="2">
        <v>0.37569444444444444</v>
      </c>
      <c r="L2703">
        <f t="shared" si="214"/>
        <v>9</v>
      </c>
      <c r="M2703">
        <f>_xlfn.XLOOKUP(B2703,Email_Data!A:A,Email_Data!C:C,"Organic",0)</f>
        <v>0</v>
      </c>
      <c r="N2703">
        <f>_xlfn.XLOOKUP(Table1[[#This Row],[Filmmaker_ID]],Email_Data!$A:$A,Email_Data!$G:$G,"Not Found")</f>
        <v>14</v>
      </c>
    </row>
    <row r="2704" spans="1:14" x14ac:dyDescent="0.3">
      <c r="A2704" t="s">
        <v>4982</v>
      </c>
      <c r="B2704" t="s">
        <v>161</v>
      </c>
      <c r="C2704" t="s">
        <v>6289</v>
      </c>
      <c r="D2704" t="s">
        <v>6299</v>
      </c>
      <c r="E2704" t="str">
        <f t="shared" si="210"/>
        <v>United Kingdom</v>
      </c>
      <c r="F2704" s="1">
        <f t="shared" si="211"/>
        <v>50</v>
      </c>
      <c r="G2704">
        <v>0.3</v>
      </c>
      <c r="H2704" s="1">
        <f t="shared" si="212"/>
        <v>35</v>
      </c>
      <c r="I2704" s="3">
        <v>45870</v>
      </c>
      <c r="J2704" s="3" t="str">
        <f t="shared" si="213"/>
        <v>Fri</v>
      </c>
      <c r="K2704" s="2">
        <v>0.47847222222222224</v>
      </c>
      <c r="L2704">
        <f t="shared" si="214"/>
        <v>11</v>
      </c>
      <c r="M2704" t="str">
        <f>_xlfn.XLOOKUP(B2704,Email_Data!A:A,Email_Data!C:C,"Organic",0)</f>
        <v>Organic</v>
      </c>
      <c r="N2704" t="str">
        <f>_xlfn.XLOOKUP(Table1[[#This Row],[Filmmaker_ID]],Email_Data!$A:$A,Email_Data!$G:$G,"Not Found")</f>
        <v>Not Found</v>
      </c>
    </row>
    <row r="2705" spans="1:14" x14ac:dyDescent="0.3">
      <c r="A2705" t="s">
        <v>4983</v>
      </c>
      <c r="B2705" t="s">
        <v>1841</v>
      </c>
      <c r="C2705" t="s">
        <v>6290</v>
      </c>
      <c r="D2705" t="s">
        <v>6295</v>
      </c>
      <c r="E2705" t="str">
        <f t="shared" si="210"/>
        <v>United States</v>
      </c>
      <c r="F2705" s="1">
        <f t="shared" si="211"/>
        <v>50</v>
      </c>
      <c r="G2705">
        <v>0.4</v>
      </c>
      <c r="H2705" s="1">
        <f t="shared" si="212"/>
        <v>30</v>
      </c>
      <c r="I2705" s="3">
        <v>45893</v>
      </c>
      <c r="J2705" s="3" t="str">
        <f t="shared" si="213"/>
        <v>Sun</v>
      </c>
      <c r="K2705" s="2">
        <v>0.72222222222222221</v>
      </c>
      <c r="L2705">
        <f t="shared" si="214"/>
        <v>17</v>
      </c>
      <c r="M2705">
        <f>_xlfn.XLOOKUP(B2705,Email_Data!A:A,Email_Data!C:C,"Organic",0)</f>
        <v>0</v>
      </c>
      <c r="N2705">
        <f>_xlfn.XLOOKUP(Table1[[#This Row],[Filmmaker_ID]],Email_Data!$A:$A,Email_Data!$G:$G,"Not Found")</f>
        <v>8</v>
      </c>
    </row>
    <row r="2706" spans="1:14" x14ac:dyDescent="0.3">
      <c r="A2706" t="s">
        <v>4984</v>
      </c>
      <c r="B2706" t="s">
        <v>975</v>
      </c>
      <c r="C2706" t="s">
        <v>6287</v>
      </c>
      <c r="D2706" t="s">
        <v>6295</v>
      </c>
      <c r="E2706" t="str">
        <f t="shared" si="210"/>
        <v>United States</v>
      </c>
      <c r="F2706" s="1">
        <f t="shared" si="211"/>
        <v>50</v>
      </c>
      <c r="G2706">
        <v>0.3</v>
      </c>
      <c r="H2706" s="1">
        <f t="shared" si="212"/>
        <v>35</v>
      </c>
      <c r="I2706" s="3">
        <v>45881</v>
      </c>
      <c r="J2706" s="3" t="str">
        <f t="shared" si="213"/>
        <v>Tue</v>
      </c>
      <c r="K2706" s="2">
        <v>0.64027777777777772</v>
      </c>
      <c r="L2706">
        <f t="shared" si="214"/>
        <v>15</v>
      </c>
      <c r="M2706" t="str">
        <f>_xlfn.XLOOKUP(B2706,Email_Data!A:A,Email_Data!C:C,"Organic",0)</f>
        <v>Organic</v>
      </c>
      <c r="N2706" t="str">
        <f>_xlfn.XLOOKUP(Table1[[#This Row],[Filmmaker_ID]],Email_Data!$A:$A,Email_Data!$G:$G,"Not Found")</f>
        <v>Not Found</v>
      </c>
    </row>
    <row r="2707" spans="1:14" x14ac:dyDescent="0.3">
      <c r="A2707" t="s">
        <v>4985</v>
      </c>
      <c r="B2707" t="s">
        <v>1163</v>
      </c>
      <c r="C2707" t="s">
        <v>6282</v>
      </c>
      <c r="D2707" t="s">
        <v>6295</v>
      </c>
      <c r="E2707" t="str">
        <f t="shared" si="210"/>
        <v>United States</v>
      </c>
      <c r="F2707" s="1">
        <f t="shared" si="211"/>
        <v>70</v>
      </c>
      <c r="G2707">
        <v>0.4</v>
      </c>
      <c r="H2707" s="1">
        <f t="shared" si="212"/>
        <v>42</v>
      </c>
      <c r="I2707" s="3">
        <v>45851</v>
      </c>
      <c r="J2707" s="3" t="str">
        <f t="shared" si="213"/>
        <v>Sun</v>
      </c>
      <c r="K2707" s="2">
        <v>0.5083333333333333</v>
      </c>
      <c r="L2707">
        <f t="shared" si="214"/>
        <v>12</v>
      </c>
      <c r="M2707">
        <f>_xlfn.XLOOKUP(B2707,Email_Data!A:A,Email_Data!C:C,"Organic",0)</f>
        <v>1</v>
      </c>
      <c r="N2707">
        <f>_xlfn.XLOOKUP(Table1[[#This Row],[Filmmaker_ID]],Email_Data!$A:$A,Email_Data!$G:$G,"Not Found")</f>
        <v>10</v>
      </c>
    </row>
    <row r="2708" spans="1:14" x14ac:dyDescent="0.3">
      <c r="A2708" t="s">
        <v>4986</v>
      </c>
      <c r="B2708" t="s">
        <v>1202</v>
      </c>
      <c r="C2708" t="s">
        <v>6288</v>
      </c>
      <c r="D2708" t="s">
        <v>6295</v>
      </c>
      <c r="E2708" t="str">
        <f t="shared" si="210"/>
        <v>United States</v>
      </c>
      <c r="F2708" s="1">
        <f t="shared" si="211"/>
        <v>70</v>
      </c>
      <c r="G2708">
        <v>0.3</v>
      </c>
      <c r="H2708" s="1">
        <f t="shared" si="212"/>
        <v>49</v>
      </c>
      <c r="I2708" s="3">
        <v>45861</v>
      </c>
      <c r="J2708" s="3" t="str">
        <f t="shared" si="213"/>
        <v>Wed</v>
      </c>
      <c r="K2708" s="2">
        <v>0.41388888888888886</v>
      </c>
      <c r="L2708">
        <f t="shared" si="214"/>
        <v>9</v>
      </c>
      <c r="M2708" t="str">
        <f>_xlfn.XLOOKUP(B2708,Email_Data!A:A,Email_Data!C:C,"Organic",0)</f>
        <v>Organic</v>
      </c>
      <c r="N2708" t="str">
        <f>_xlfn.XLOOKUP(Table1[[#This Row],[Filmmaker_ID]],Email_Data!$A:$A,Email_Data!$G:$G,"Not Found")</f>
        <v>Not Found</v>
      </c>
    </row>
    <row r="2709" spans="1:14" x14ac:dyDescent="0.3">
      <c r="A2709" t="s">
        <v>4987</v>
      </c>
      <c r="B2709" t="s">
        <v>1437</v>
      </c>
      <c r="C2709" t="s">
        <v>6286</v>
      </c>
      <c r="D2709" t="s">
        <v>6301</v>
      </c>
      <c r="E2709" t="str">
        <f t="shared" si="210"/>
        <v>Germany</v>
      </c>
      <c r="F2709" s="1">
        <f t="shared" si="211"/>
        <v>50</v>
      </c>
      <c r="G2709">
        <v>0</v>
      </c>
      <c r="H2709" s="1">
        <f t="shared" si="212"/>
        <v>50</v>
      </c>
      <c r="I2709" s="3">
        <v>45894</v>
      </c>
      <c r="J2709" s="3" t="str">
        <f t="shared" si="213"/>
        <v>Mon</v>
      </c>
      <c r="K2709" s="2">
        <v>0.57152777777777775</v>
      </c>
      <c r="L2709">
        <f t="shared" si="214"/>
        <v>13</v>
      </c>
      <c r="M2709">
        <f>_xlfn.XLOOKUP(B2709,Email_Data!A:A,Email_Data!C:C,"Organic",0)</f>
        <v>0</v>
      </c>
      <c r="N2709">
        <f>_xlfn.XLOOKUP(Table1[[#This Row],[Filmmaker_ID]],Email_Data!$A:$A,Email_Data!$G:$G,"Not Found")</f>
        <v>11</v>
      </c>
    </row>
    <row r="2710" spans="1:14" x14ac:dyDescent="0.3">
      <c r="A2710" t="s">
        <v>4988</v>
      </c>
      <c r="B2710" t="s">
        <v>1177</v>
      </c>
      <c r="C2710" t="s">
        <v>6282</v>
      </c>
      <c r="D2710" t="s">
        <v>6309</v>
      </c>
      <c r="E2710" t="str">
        <f t="shared" si="210"/>
        <v>France</v>
      </c>
      <c r="F2710" s="1">
        <f t="shared" si="211"/>
        <v>70</v>
      </c>
      <c r="G2710">
        <v>0.3</v>
      </c>
      <c r="H2710" s="1">
        <f t="shared" si="212"/>
        <v>49</v>
      </c>
      <c r="I2710" s="3">
        <v>45893</v>
      </c>
      <c r="J2710" s="3" t="str">
        <f t="shared" si="213"/>
        <v>Sun</v>
      </c>
      <c r="K2710" s="2">
        <v>0.42152777777777778</v>
      </c>
      <c r="L2710">
        <f t="shared" si="214"/>
        <v>10</v>
      </c>
      <c r="M2710">
        <f>_xlfn.XLOOKUP(B2710,Email_Data!A:A,Email_Data!C:C,"Organic",0)</f>
        <v>1</v>
      </c>
      <c r="N2710">
        <f>_xlfn.XLOOKUP(Table1[[#This Row],[Filmmaker_ID]],Email_Data!$A:$A,Email_Data!$G:$G,"Not Found")</f>
        <v>16</v>
      </c>
    </row>
    <row r="2711" spans="1:14" x14ac:dyDescent="0.3">
      <c r="A2711" t="s">
        <v>4989</v>
      </c>
      <c r="B2711" t="s">
        <v>1842</v>
      </c>
      <c r="C2711" t="s">
        <v>6285</v>
      </c>
      <c r="D2711" t="s">
        <v>6307</v>
      </c>
      <c r="E2711" t="str">
        <f t="shared" si="210"/>
        <v>Brazil</v>
      </c>
      <c r="F2711" s="1">
        <f t="shared" si="211"/>
        <v>50</v>
      </c>
      <c r="G2711">
        <v>0</v>
      </c>
      <c r="H2711" s="1">
        <f t="shared" si="212"/>
        <v>50</v>
      </c>
      <c r="I2711" s="3">
        <v>45885</v>
      </c>
      <c r="J2711" s="3" t="str">
        <f t="shared" si="213"/>
        <v>Sat</v>
      </c>
      <c r="K2711" s="2">
        <v>0.60555555555555551</v>
      </c>
      <c r="L2711">
        <f t="shared" si="214"/>
        <v>14</v>
      </c>
      <c r="M2711">
        <f>_xlfn.XLOOKUP(B2711,Email_Data!A:A,Email_Data!C:C,"Organic",0)</f>
        <v>0</v>
      </c>
      <c r="N2711">
        <f>_xlfn.XLOOKUP(Table1[[#This Row],[Filmmaker_ID]],Email_Data!$A:$A,Email_Data!$G:$G,"Not Found")</f>
        <v>7</v>
      </c>
    </row>
    <row r="2712" spans="1:14" x14ac:dyDescent="0.3">
      <c r="A2712" t="s">
        <v>4990</v>
      </c>
      <c r="B2712" t="s">
        <v>1843</v>
      </c>
      <c r="C2712" t="s">
        <v>6282</v>
      </c>
      <c r="D2712" t="s">
        <v>6315</v>
      </c>
      <c r="E2712" t="str">
        <f t="shared" si="210"/>
        <v>Nigeria</v>
      </c>
      <c r="F2712" s="1">
        <f t="shared" si="211"/>
        <v>70</v>
      </c>
      <c r="G2712">
        <v>0</v>
      </c>
      <c r="H2712" s="1">
        <f t="shared" si="212"/>
        <v>70</v>
      </c>
      <c r="I2712" s="3">
        <v>45890</v>
      </c>
      <c r="J2712" s="3" t="str">
        <f t="shared" si="213"/>
        <v>Thu</v>
      </c>
      <c r="K2712" s="2">
        <v>0.58125000000000004</v>
      </c>
      <c r="L2712">
        <f t="shared" si="214"/>
        <v>13</v>
      </c>
      <c r="M2712">
        <f>_xlfn.XLOOKUP(B2712,Email_Data!A:A,Email_Data!C:C,"Organic",0)</f>
        <v>0</v>
      </c>
      <c r="N2712">
        <f>_xlfn.XLOOKUP(Table1[[#This Row],[Filmmaker_ID]],Email_Data!$A:$A,Email_Data!$G:$G,"Not Found")</f>
        <v>7</v>
      </c>
    </row>
    <row r="2713" spans="1:14" x14ac:dyDescent="0.3">
      <c r="A2713" t="s">
        <v>4991</v>
      </c>
      <c r="B2713" t="s">
        <v>1844</v>
      </c>
      <c r="C2713" t="s">
        <v>6288</v>
      </c>
      <c r="D2713" t="s">
        <v>6295</v>
      </c>
      <c r="E2713" t="str">
        <f t="shared" si="210"/>
        <v>United States</v>
      </c>
      <c r="F2713" s="1">
        <f t="shared" si="211"/>
        <v>70</v>
      </c>
      <c r="G2713">
        <v>0.1</v>
      </c>
      <c r="H2713" s="1">
        <f t="shared" si="212"/>
        <v>63</v>
      </c>
      <c r="I2713" s="3">
        <v>45839</v>
      </c>
      <c r="J2713" s="3" t="str">
        <f t="shared" si="213"/>
        <v>Tue</v>
      </c>
      <c r="K2713" s="2">
        <v>0.44097222222222221</v>
      </c>
      <c r="L2713">
        <f t="shared" si="214"/>
        <v>10</v>
      </c>
      <c r="M2713">
        <f>_xlfn.XLOOKUP(B2713,Email_Data!A:A,Email_Data!C:C,"Organic",0)</f>
        <v>0</v>
      </c>
      <c r="N2713">
        <f>_xlfn.XLOOKUP(Table1[[#This Row],[Filmmaker_ID]],Email_Data!$A:$A,Email_Data!$G:$G,"Not Found")</f>
        <v>7</v>
      </c>
    </row>
    <row r="2714" spans="1:14" x14ac:dyDescent="0.3">
      <c r="A2714" t="s">
        <v>4992</v>
      </c>
      <c r="B2714" t="s">
        <v>1845</v>
      </c>
      <c r="C2714" t="s">
        <v>6287</v>
      </c>
      <c r="D2714" t="s">
        <v>6317</v>
      </c>
      <c r="E2714" t="str">
        <f t="shared" si="210"/>
        <v>Others</v>
      </c>
      <c r="F2714" s="1">
        <f t="shared" si="211"/>
        <v>50</v>
      </c>
      <c r="G2714">
        <v>0.1</v>
      </c>
      <c r="H2714" s="1">
        <f t="shared" si="212"/>
        <v>45</v>
      </c>
      <c r="I2714" s="3">
        <v>45848</v>
      </c>
      <c r="J2714" s="3" t="str">
        <f t="shared" si="213"/>
        <v>Thu</v>
      </c>
      <c r="K2714" s="2">
        <v>0.66249999999999998</v>
      </c>
      <c r="L2714">
        <f t="shared" si="214"/>
        <v>15</v>
      </c>
      <c r="M2714" t="str">
        <f>_xlfn.XLOOKUP(B2714,Email_Data!A:A,Email_Data!C:C,"Organic",0)</f>
        <v>Organic</v>
      </c>
      <c r="N2714" t="str">
        <f>_xlfn.XLOOKUP(Table1[[#This Row],[Filmmaker_ID]],Email_Data!$A:$A,Email_Data!$G:$G,"Not Found")</f>
        <v>Not Found</v>
      </c>
    </row>
    <row r="2715" spans="1:14" x14ac:dyDescent="0.3">
      <c r="A2715" t="s">
        <v>4993</v>
      </c>
      <c r="B2715" t="s">
        <v>1403</v>
      </c>
      <c r="C2715" t="s">
        <v>6287</v>
      </c>
      <c r="D2715" t="s">
        <v>6297</v>
      </c>
      <c r="E2715" t="str">
        <f t="shared" si="210"/>
        <v>India</v>
      </c>
      <c r="F2715" s="1">
        <f t="shared" si="211"/>
        <v>50</v>
      </c>
      <c r="G2715">
        <v>0.3</v>
      </c>
      <c r="H2715" s="1">
        <f t="shared" si="212"/>
        <v>35</v>
      </c>
      <c r="I2715" s="3">
        <v>45842</v>
      </c>
      <c r="J2715" s="3" t="str">
        <f t="shared" si="213"/>
        <v>Fri</v>
      </c>
      <c r="K2715" s="2">
        <v>0.5756944444444444</v>
      </c>
      <c r="L2715">
        <f t="shared" si="214"/>
        <v>13</v>
      </c>
      <c r="M2715" t="str">
        <f>_xlfn.XLOOKUP(B2715,Email_Data!A:A,Email_Data!C:C,"Organic",0)</f>
        <v>Organic</v>
      </c>
      <c r="N2715" t="str">
        <f>_xlfn.XLOOKUP(Table1[[#This Row],[Filmmaker_ID]],Email_Data!$A:$A,Email_Data!$G:$G,"Not Found")</f>
        <v>Not Found</v>
      </c>
    </row>
    <row r="2716" spans="1:14" x14ac:dyDescent="0.3">
      <c r="A2716" t="s">
        <v>4994</v>
      </c>
      <c r="B2716" t="s">
        <v>1846</v>
      </c>
      <c r="C2716" t="s">
        <v>6287</v>
      </c>
      <c r="D2716" t="s">
        <v>6295</v>
      </c>
      <c r="E2716" t="str">
        <f t="shared" si="210"/>
        <v>United States</v>
      </c>
      <c r="F2716" s="1">
        <f t="shared" si="211"/>
        <v>50</v>
      </c>
      <c r="G2716">
        <v>0.3</v>
      </c>
      <c r="H2716" s="1">
        <f t="shared" si="212"/>
        <v>35</v>
      </c>
      <c r="I2716" s="3">
        <v>45884</v>
      </c>
      <c r="J2716" s="3" t="str">
        <f t="shared" si="213"/>
        <v>Fri</v>
      </c>
      <c r="K2716" s="2">
        <v>0.69791666666666663</v>
      </c>
      <c r="L2716">
        <f t="shared" si="214"/>
        <v>16</v>
      </c>
      <c r="M2716" t="str">
        <f>_xlfn.XLOOKUP(B2716,Email_Data!A:A,Email_Data!C:C,"Organic",0)</f>
        <v>Organic</v>
      </c>
      <c r="N2716" t="str">
        <f>_xlfn.XLOOKUP(Table1[[#This Row],[Filmmaker_ID]],Email_Data!$A:$A,Email_Data!$G:$G,"Not Found")</f>
        <v>Not Found</v>
      </c>
    </row>
    <row r="2717" spans="1:14" x14ac:dyDescent="0.3">
      <c r="A2717" t="s">
        <v>4995</v>
      </c>
      <c r="B2717" t="s">
        <v>228</v>
      </c>
      <c r="C2717" t="s">
        <v>6283</v>
      </c>
      <c r="D2717" t="s">
        <v>6295</v>
      </c>
      <c r="E2717" t="str">
        <f t="shared" si="210"/>
        <v>United States</v>
      </c>
      <c r="F2717" s="1">
        <f t="shared" si="211"/>
        <v>80</v>
      </c>
      <c r="G2717">
        <v>0</v>
      </c>
      <c r="H2717" s="1">
        <f t="shared" si="212"/>
        <v>80</v>
      </c>
      <c r="I2717" s="3">
        <v>45841</v>
      </c>
      <c r="J2717" s="3" t="str">
        <f t="shared" si="213"/>
        <v>Thu</v>
      </c>
      <c r="K2717" s="2">
        <v>0.4201388888888889</v>
      </c>
      <c r="L2717">
        <f t="shared" si="214"/>
        <v>10</v>
      </c>
      <c r="M2717" t="str">
        <f>_xlfn.XLOOKUP(B2717,Email_Data!A:A,Email_Data!C:C,"Organic",0)</f>
        <v>Organic</v>
      </c>
      <c r="N2717" t="str">
        <f>_xlfn.XLOOKUP(Table1[[#This Row],[Filmmaker_ID]],Email_Data!$A:$A,Email_Data!$G:$G,"Not Found")</f>
        <v>Not Found</v>
      </c>
    </row>
    <row r="2718" spans="1:14" x14ac:dyDescent="0.3">
      <c r="A2718" t="s">
        <v>4996</v>
      </c>
      <c r="B2718" t="s">
        <v>1847</v>
      </c>
      <c r="C2718" t="s">
        <v>6281</v>
      </c>
      <c r="D2718" t="s">
        <v>6295</v>
      </c>
      <c r="E2718" t="str">
        <f t="shared" si="210"/>
        <v>United States</v>
      </c>
      <c r="F2718" s="1">
        <f t="shared" si="211"/>
        <v>70</v>
      </c>
      <c r="G2718">
        <v>0.3</v>
      </c>
      <c r="H2718" s="1">
        <f t="shared" si="212"/>
        <v>49</v>
      </c>
      <c r="I2718" s="3">
        <v>45864</v>
      </c>
      <c r="J2718" s="3" t="str">
        <f t="shared" si="213"/>
        <v>Sat</v>
      </c>
      <c r="K2718" s="2">
        <v>0.68333333333333335</v>
      </c>
      <c r="L2718">
        <f t="shared" si="214"/>
        <v>16</v>
      </c>
      <c r="M2718" t="str">
        <f>_xlfn.XLOOKUP(B2718,Email_Data!A:A,Email_Data!C:C,"Organic",0)</f>
        <v>Organic</v>
      </c>
      <c r="N2718" t="str">
        <f>_xlfn.XLOOKUP(Table1[[#This Row],[Filmmaker_ID]],Email_Data!$A:$A,Email_Data!$G:$G,"Not Found")</f>
        <v>Not Found</v>
      </c>
    </row>
    <row r="2719" spans="1:14" x14ac:dyDescent="0.3">
      <c r="A2719" t="s">
        <v>4997</v>
      </c>
      <c r="B2719" t="s">
        <v>209</v>
      </c>
      <c r="C2719" t="s">
        <v>6286</v>
      </c>
      <c r="D2719" t="s">
        <v>6309</v>
      </c>
      <c r="E2719" t="str">
        <f t="shared" si="210"/>
        <v>France</v>
      </c>
      <c r="F2719" s="1">
        <f t="shared" si="211"/>
        <v>50</v>
      </c>
      <c r="G2719">
        <v>0.1</v>
      </c>
      <c r="H2719" s="1">
        <f t="shared" si="212"/>
        <v>45</v>
      </c>
      <c r="I2719" s="3">
        <v>45845</v>
      </c>
      <c r="J2719" s="3" t="str">
        <f t="shared" si="213"/>
        <v>Mon</v>
      </c>
      <c r="K2719" s="2">
        <v>0.5493055555555556</v>
      </c>
      <c r="L2719">
        <f t="shared" si="214"/>
        <v>13</v>
      </c>
      <c r="M2719" t="str">
        <f>_xlfn.XLOOKUP(B2719,Email_Data!A:A,Email_Data!C:C,"Organic",0)</f>
        <v>Organic</v>
      </c>
      <c r="N2719" t="str">
        <f>_xlfn.XLOOKUP(Table1[[#This Row],[Filmmaker_ID]],Email_Data!$A:$A,Email_Data!$G:$G,"Not Found")</f>
        <v>Not Found</v>
      </c>
    </row>
    <row r="2720" spans="1:14" x14ac:dyDescent="0.3">
      <c r="A2720" t="s">
        <v>4998</v>
      </c>
      <c r="B2720" t="s">
        <v>1848</v>
      </c>
      <c r="C2720" t="s">
        <v>6290</v>
      </c>
      <c r="D2720" t="s">
        <v>6309</v>
      </c>
      <c r="E2720" t="str">
        <f t="shared" si="210"/>
        <v>France</v>
      </c>
      <c r="F2720" s="1">
        <f t="shared" si="211"/>
        <v>50</v>
      </c>
      <c r="G2720">
        <v>0.4</v>
      </c>
      <c r="H2720" s="1">
        <f t="shared" si="212"/>
        <v>30</v>
      </c>
      <c r="I2720" s="3">
        <v>45887</v>
      </c>
      <c r="J2720" s="3" t="str">
        <f t="shared" si="213"/>
        <v>Mon</v>
      </c>
      <c r="K2720" s="2">
        <v>0.55972222222222223</v>
      </c>
      <c r="L2720">
        <f t="shared" si="214"/>
        <v>13</v>
      </c>
      <c r="M2720">
        <f>_xlfn.XLOOKUP(B2720,Email_Data!A:A,Email_Data!C:C,"Organic",0)</f>
        <v>1</v>
      </c>
      <c r="N2720">
        <f>_xlfn.XLOOKUP(Table1[[#This Row],[Filmmaker_ID]],Email_Data!$A:$A,Email_Data!$G:$G,"Not Found")</f>
        <v>18</v>
      </c>
    </row>
    <row r="2721" spans="1:14" x14ac:dyDescent="0.3">
      <c r="A2721" t="s">
        <v>4999</v>
      </c>
      <c r="B2721" t="s">
        <v>577</v>
      </c>
      <c r="C2721" t="s">
        <v>6285</v>
      </c>
      <c r="D2721" t="s">
        <v>6301</v>
      </c>
      <c r="E2721" t="str">
        <f t="shared" si="210"/>
        <v>Germany</v>
      </c>
      <c r="F2721" s="1">
        <f t="shared" si="211"/>
        <v>50</v>
      </c>
      <c r="G2721">
        <v>0.1</v>
      </c>
      <c r="H2721" s="1">
        <f t="shared" si="212"/>
        <v>45</v>
      </c>
      <c r="I2721" s="3">
        <v>45867</v>
      </c>
      <c r="J2721" s="3" t="str">
        <f t="shared" si="213"/>
        <v>Tue</v>
      </c>
      <c r="K2721" s="2">
        <v>0.58611111111111114</v>
      </c>
      <c r="L2721">
        <f t="shared" si="214"/>
        <v>14</v>
      </c>
      <c r="M2721">
        <f>_xlfn.XLOOKUP(B2721,Email_Data!A:A,Email_Data!C:C,"Organic",0)</f>
        <v>0</v>
      </c>
      <c r="N2721">
        <f>_xlfn.XLOOKUP(Table1[[#This Row],[Filmmaker_ID]],Email_Data!$A:$A,Email_Data!$G:$G,"Not Found")</f>
        <v>7</v>
      </c>
    </row>
    <row r="2722" spans="1:14" x14ac:dyDescent="0.3">
      <c r="A2722" t="s">
        <v>5000</v>
      </c>
      <c r="B2722" t="s">
        <v>1849</v>
      </c>
      <c r="C2722" t="s">
        <v>6286</v>
      </c>
      <c r="D2722" t="s">
        <v>6317</v>
      </c>
      <c r="E2722" t="str">
        <f t="shared" si="210"/>
        <v>Others</v>
      </c>
      <c r="F2722" s="1">
        <f t="shared" si="211"/>
        <v>50</v>
      </c>
      <c r="G2722">
        <v>0</v>
      </c>
      <c r="H2722" s="1">
        <f t="shared" si="212"/>
        <v>50</v>
      </c>
      <c r="I2722" s="3">
        <v>45891</v>
      </c>
      <c r="J2722" s="3" t="str">
        <f t="shared" si="213"/>
        <v>Fri</v>
      </c>
      <c r="K2722" s="2">
        <v>0.62013888888888891</v>
      </c>
      <c r="L2722">
        <f t="shared" si="214"/>
        <v>14</v>
      </c>
      <c r="M2722">
        <f>_xlfn.XLOOKUP(B2722,Email_Data!A:A,Email_Data!C:C,"Organic",0)</f>
        <v>0</v>
      </c>
      <c r="N2722">
        <f>_xlfn.XLOOKUP(Table1[[#This Row],[Filmmaker_ID]],Email_Data!$A:$A,Email_Data!$G:$G,"Not Found")</f>
        <v>11</v>
      </c>
    </row>
    <row r="2723" spans="1:14" x14ac:dyDescent="0.3">
      <c r="A2723" t="s">
        <v>5001</v>
      </c>
      <c r="B2723" t="s">
        <v>1850</v>
      </c>
      <c r="C2723" t="s">
        <v>6290</v>
      </c>
      <c r="D2723" t="s">
        <v>6299</v>
      </c>
      <c r="E2723" t="str">
        <f t="shared" si="210"/>
        <v>United Kingdom</v>
      </c>
      <c r="F2723" s="1">
        <f t="shared" si="211"/>
        <v>50</v>
      </c>
      <c r="G2723">
        <v>0.2</v>
      </c>
      <c r="H2723" s="1">
        <f t="shared" si="212"/>
        <v>40</v>
      </c>
      <c r="I2723" s="3">
        <v>45894</v>
      </c>
      <c r="J2723" s="3" t="str">
        <f t="shared" si="213"/>
        <v>Mon</v>
      </c>
      <c r="K2723" s="2">
        <v>0.50138888888888888</v>
      </c>
      <c r="L2723">
        <f t="shared" si="214"/>
        <v>12</v>
      </c>
      <c r="M2723" t="str">
        <f>_xlfn.XLOOKUP(B2723,Email_Data!A:A,Email_Data!C:C,"Organic",0)</f>
        <v>Organic</v>
      </c>
      <c r="N2723" t="str">
        <f>_xlfn.XLOOKUP(Table1[[#This Row],[Filmmaker_ID]],Email_Data!$A:$A,Email_Data!$G:$G,"Not Found")</f>
        <v>Not Found</v>
      </c>
    </row>
    <row r="2724" spans="1:14" x14ac:dyDescent="0.3">
      <c r="A2724" t="s">
        <v>5002</v>
      </c>
      <c r="B2724" t="s">
        <v>1442</v>
      </c>
      <c r="C2724" t="s">
        <v>6282</v>
      </c>
      <c r="D2724" t="s">
        <v>6309</v>
      </c>
      <c r="E2724" t="str">
        <f t="shared" si="210"/>
        <v>France</v>
      </c>
      <c r="F2724" s="1">
        <f t="shared" si="211"/>
        <v>70</v>
      </c>
      <c r="G2724">
        <v>0.1</v>
      </c>
      <c r="H2724" s="1">
        <f t="shared" si="212"/>
        <v>63</v>
      </c>
      <c r="I2724" s="3">
        <v>45868</v>
      </c>
      <c r="J2724" s="3" t="str">
        <f t="shared" si="213"/>
        <v>Wed</v>
      </c>
      <c r="K2724" s="2">
        <v>0.5708333333333333</v>
      </c>
      <c r="L2724">
        <f t="shared" si="214"/>
        <v>13</v>
      </c>
      <c r="M2724">
        <f>_xlfn.XLOOKUP(B2724,Email_Data!A:A,Email_Data!C:C,"Organic",0)</f>
        <v>0</v>
      </c>
      <c r="N2724">
        <f>_xlfn.XLOOKUP(Table1[[#This Row],[Filmmaker_ID]],Email_Data!$A:$A,Email_Data!$G:$G,"Not Found")</f>
        <v>9</v>
      </c>
    </row>
    <row r="2725" spans="1:14" x14ac:dyDescent="0.3">
      <c r="A2725" t="s">
        <v>5003</v>
      </c>
      <c r="B2725" t="s">
        <v>97</v>
      </c>
      <c r="C2725" t="s">
        <v>6287</v>
      </c>
      <c r="D2725" t="s">
        <v>6297</v>
      </c>
      <c r="E2725" t="str">
        <f t="shared" si="210"/>
        <v>India</v>
      </c>
      <c r="F2725" s="1">
        <f t="shared" si="211"/>
        <v>50</v>
      </c>
      <c r="G2725">
        <v>0.3</v>
      </c>
      <c r="H2725" s="1">
        <f t="shared" si="212"/>
        <v>35</v>
      </c>
      <c r="I2725" s="3">
        <v>45856</v>
      </c>
      <c r="J2725" s="3" t="str">
        <f t="shared" si="213"/>
        <v>Fri</v>
      </c>
      <c r="K2725" s="2">
        <v>0.57916666666666672</v>
      </c>
      <c r="L2725">
        <f t="shared" si="214"/>
        <v>13</v>
      </c>
      <c r="M2725">
        <f>_xlfn.XLOOKUP(B2725,Email_Data!A:A,Email_Data!C:C,"Organic",0)</f>
        <v>0</v>
      </c>
      <c r="N2725">
        <f>_xlfn.XLOOKUP(Table1[[#This Row],[Filmmaker_ID]],Email_Data!$A:$A,Email_Data!$G:$G,"Not Found")</f>
        <v>17</v>
      </c>
    </row>
    <row r="2726" spans="1:14" x14ac:dyDescent="0.3">
      <c r="A2726" t="s">
        <v>5004</v>
      </c>
      <c r="B2726" t="s">
        <v>1702</v>
      </c>
      <c r="C2726" t="s">
        <v>6284</v>
      </c>
      <c r="D2726" t="s">
        <v>6297</v>
      </c>
      <c r="E2726" t="str">
        <f t="shared" si="210"/>
        <v>India</v>
      </c>
      <c r="F2726" s="1">
        <f t="shared" si="211"/>
        <v>50</v>
      </c>
      <c r="G2726">
        <v>0.2</v>
      </c>
      <c r="H2726" s="1">
        <f t="shared" si="212"/>
        <v>40</v>
      </c>
      <c r="I2726" s="3">
        <v>45842</v>
      </c>
      <c r="J2726" s="3" t="str">
        <f t="shared" si="213"/>
        <v>Fri</v>
      </c>
      <c r="K2726" s="2">
        <v>0.71250000000000002</v>
      </c>
      <c r="L2726">
        <f t="shared" si="214"/>
        <v>17</v>
      </c>
      <c r="M2726">
        <f>_xlfn.XLOOKUP(B2726,Email_Data!A:A,Email_Data!C:C,"Organic",0)</f>
        <v>0</v>
      </c>
      <c r="N2726">
        <f>_xlfn.XLOOKUP(Table1[[#This Row],[Filmmaker_ID]],Email_Data!$A:$A,Email_Data!$G:$G,"Not Found")</f>
        <v>18</v>
      </c>
    </row>
    <row r="2727" spans="1:14" x14ac:dyDescent="0.3">
      <c r="A2727" t="s">
        <v>5005</v>
      </c>
      <c r="B2727" t="s">
        <v>706</v>
      </c>
      <c r="C2727" t="s">
        <v>6290</v>
      </c>
      <c r="D2727" t="s">
        <v>6299</v>
      </c>
      <c r="E2727" t="str">
        <f t="shared" si="210"/>
        <v>United Kingdom</v>
      </c>
      <c r="F2727" s="1">
        <f t="shared" si="211"/>
        <v>50</v>
      </c>
      <c r="G2727">
        <v>0.2</v>
      </c>
      <c r="H2727" s="1">
        <f t="shared" si="212"/>
        <v>40</v>
      </c>
      <c r="I2727" s="3">
        <v>45874</v>
      </c>
      <c r="J2727" s="3" t="str">
        <f t="shared" si="213"/>
        <v>Tue</v>
      </c>
      <c r="K2727" s="2">
        <v>0.62430555555555556</v>
      </c>
      <c r="L2727">
        <f t="shared" si="214"/>
        <v>14</v>
      </c>
      <c r="M2727">
        <f>_xlfn.XLOOKUP(B2727,Email_Data!A:A,Email_Data!C:C,"Organic",0)</f>
        <v>0</v>
      </c>
      <c r="N2727">
        <f>_xlfn.XLOOKUP(Table1[[#This Row],[Filmmaker_ID]],Email_Data!$A:$A,Email_Data!$G:$G,"Not Found")</f>
        <v>13</v>
      </c>
    </row>
    <row r="2728" spans="1:14" x14ac:dyDescent="0.3">
      <c r="A2728" t="s">
        <v>5006</v>
      </c>
      <c r="B2728" t="s">
        <v>673</v>
      </c>
      <c r="C2728" t="s">
        <v>6288</v>
      </c>
      <c r="D2728" t="s">
        <v>6301</v>
      </c>
      <c r="E2728" t="str">
        <f t="shared" si="210"/>
        <v>Germany</v>
      </c>
      <c r="F2728" s="1">
        <f t="shared" si="211"/>
        <v>70</v>
      </c>
      <c r="G2728">
        <v>0.3</v>
      </c>
      <c r="H2728" s="1">
        <f t="shared" si="212"/>
        <v>49</v>
      </c>
      <c r="I2728" s="3">
        <v>45894</v>
      </c>
      <c r="J2728" s="3" t="str">
        <f t="shared" si="213"/>
        <v>Mon</v>
      </c>
      <c r="K2728" s="2">
        <v>0.57222222222222219</v>
      </c>
      <c r="L2728">
        <f t="shared" si="214"/>
        <v>13</v>
      </c>
      <c r="M2728">
        <f>_xlfn.XLOOKUP(B2728,Email_Data!A:A,Email_Data!C:C,"Organic",0)</f>
        <v>0</v>
      </c>
      <c r="N2728">
        <f>_xlfn.XLOOKUP(Table1[[#This Row],[Filmmaker_ID]],Email_Data!$A:$A,Email_Data!$G:$G,"Not Found")</f>
        <v>11</v>
      </c>
    </row>
    <row r="2729" spans="1:14" x14ac:dyDescent="0.3">
      <c r="A2729" t="s">
        <v>5007</v>
      </c>
      <c r="B2729" t="s">
        <v>1851</v>
      </c>
      <c r="C2729" t="s">
        <v>6287</v>
      </c>
      <c r="D2729" t="s">
        <v>6307</v>
      </c>
      <c r="E2729" t="str">
        <f t="shared" si="210"/>
        <v>Brazil</v>
      </c>
      <c r="F2729" s="1">
        <f t="shared" si="211"/>
        <v>50</v>
      </c>
      <c r="G2729">
        <v>0</v>
      </c>
      <c r="H2729" s="1">
        <f t="shared" si="212"/>
        <v>50</v>
      </c>
      <c r="I2729" s="3">
        <v>45891</v>
      </c>
      <c r="J2729" s="3" t="str">
        <f t="shared" si="213"/>
        <v>Fri</v>
      </c>
      <c r="K2729" s="2">
        <v>0.46736111111111112</v>
      </c>
      <c r="L2729">
        <f t="shared" si="214"/>
        <v>11</v>
      </c>
      <c r="M2729" t="str">
        <f>_xlfn.XLOOKUP(B2729,Email_Data!A:A,Email_Data!C:C,"Organic",0)</f>
        <v>Organic</v>
      </c>
      <c r="N2729" t="str">
        <f>_xlfn.XLOOKUP(Table1[[#This Row],[Filmmaker_ID]],Email_Data!$A:$A,Email_Data!$G:$G,"Not Found")</f>
        <v>Not Found</v>
      </c>
    </row>
    <row r="2730" spans="1:14" x14ac:dyDescent="0.3">
      <c r="A2730" t="s">
        <v>5008</v>
      </c>
      <c r="B2730" t="s">
        <v>243</v>
      </c>
      <c r="C2730" t="s">
        <v>6285</v>
      </c>
      <c r="D2730" t="s">
        <v>6307</v>
      </c>
      <c r="E2730" t="str">
        <f t="shared" si="210"/>
        <v>Brazil</v>
      </c>
      <c r="F2730" s="1">
        <f t="shared" si="211"/>
        <v>50</v>
      </c>
      <c r="G2730">
        <v>0.3</v>
      </c>
      <c r="H2730" s="1">
        <f t="shared" si="212"/>
        <v>35</v>
      </c>
      <c r="I2730" s="3">
        <v>45875</v>
      </c>
      <c r="J2730" s="3" t="str">
        <f t="shared" si="213"/>
        <v>Wed</v>
      </c>
      <c r="K2730" s="2">
        <v>0.44583333333333336</v>
      </c>
      <c r="L2730">
        <f t="shared" si="214"/>
        <v>10</v>
      </c>
      <c r="M2730">
        <f>_xlfn.XLOOKUP(B2730,Email_Data!A:A,Email_Data!C:C,"Organic",0)</f>
        <v>0</v>
      </c>
      <c r="N2730">
        <f>_xlfn.XLOOKUP(Table1[[#This Row],[Filmmaker_ID]],Email_Data!$A:$A,Email_Data!$G:$G,"Not Found")</f>
        <v>7</v>
      </c>
    </row>
    <row r="2731" spans="1:14" x14ac:dyDescent="0.3">
      <c r="A2731" t="s">
        <v>5009</v>
      </c>
      <c r="B2731" t="s">
        <v>1047</v>
      </c>
      <c r="C2731" t="s">
        <v>6286</v>
      </c>
      <c r="D2731" t="s">
        <v>6311</v>
      </c>
      <c r="E2731" t="str">
        <f t="shared" si="210"/>
        <v>Mexico</v>
      </c>
      <c r="F2731" s="1">
        <f t="shared" si="211"/>
        <v>50</v>
      </c>
      <c r="G2731">
        <v>0.4</v>
      </c>
      <c r="H2731" s="1">
        <f t="shared" si="212"/>
        <v>30</v>
      </c>
      <c r="I2731" s="3">
        <v>45853</v>
      </c>
      <c r="J2731" s="3" t="str">
        <f t="shared" si="213"/>
        <v>Tue</v>
      </c>
      <c r="K2731" s="2">
        <v>0.42083333333333334</v>
      </c>
      <c r="L2731">
        <f t="shared" si="214"/>
        <v>10</v>
      </c>
      <c r="M2731" t="str">
        <f>_xlfn.XLOOKUP(B2731,Email_Data!A:A,Email_Data!C:C,"Organic",0)</f>
        <v>Organic</v>
      </c>
      <c r="N2731" t="str">
        <f>_xlfn.XLOOKUP(Table1[[#This Row],[Filmmaker_ID]],Email_Data!$A:$A,Email_Data!$G:$G,"Not Found")</f>
        <v>Not Found</v>
      </c>
    </row>
    <row r="2732" spans="1:14" x14ac:dyDescent="0.3">
      <c r="A2732" t="s">
        <v>5010</v>
      </c>
      <c r="B2732" t="s">
        <v>1852</v>
      </c>
      <c r="C2732" t="s">
        <v>6282</v>
      </c>
      <c r="D2732" t="s">
        <v>6297</v>
      </c>
      <c r="E2732" t="str">
        <f t="shared" si="210"/>
        <v>India</v>
      </c>
      <c r="F2732" s="1">
        <f t="shared" si="211"/>
        <v>70</v>
      </c>
      <c r="G2732">
        <v>0.4</v>
      </c>
      <c r="H2732" s="1">
        <f t="shared" si="212"/>
        <v>42</v>
      </c>
      <c r="I2732" s="3">
        <v>45870</v>
      </c>
      <c r="J2732" s="3" t="str">
        <f t="shared" si="213"/>
        <v>Fri</v>
      </c>
      <c r="K2732" s="2">
        <v>0.74861111111111112</v>
      </c>
      <c r="L2732">
        <f t="shared" si="214"/>
        <v>17</v>
      </c>
      <c r="M2732" t="str">
        <f>_xlfn.XLOOKUP(B2732,Email_Data!A:A,Email_Data!C:C,"Organic",0)</f>
        <v>Organic</v>
      </c>
      <c r="N2732" t="str">
        <f>_xlfn.XLOOKUP(Table1[[#This Row],[Filmmaker_ID]],Email_Data!$A:$A,Email_Data!$G:$G,"Not Found")</f>
        <v>Not Found</v>
      </c>
    </row>
    <row r="2733" spans="1:14" x14ac:dyDescent="0.3">
      <c r="A2733" t="s">
        <v>5011</v>
      </c>
      <c r="B2733" t="s">
        <v>173</v>
      </c>
      <c r="C2733" t="s">
        <v>6286</v>
      </c>
      <c r="D2733" t="s">
        <v>6297</v>
      </c>
      <c r="E2733" t="str">
        <f t="shared" si="210"/>
        <v>India</v>
      </c>
      <c r="F2733" s="1">
        <f t="shared" si="211"/>
        <v>50</v>
      </c>
      <c r="G2733">
        <v>0.2</v>
      </c>
      <c r="H2733" s="1">
        <f t="shared" si="212"/>
        <v>40</v>
      </c>
      <c r="I2733" s="3">
        <v>45893</v>
      </c>
      <c r="J2733" s="3" t="str">
        <f t="shared" si="213"/>
        <v>Sun</v>
      </c>
      <c r="K2733" s="2">
        <v>0.4513888888888889</v>
      </c>
      <c r="L2733">
        <f t="shared" si="214"/>
        <v>10</v>
      </c>
      <c r="M2733">
        <f>_xlfn.XLOOKUP(B2733,Email_Data!A:A,Email_Data!C:C,"Organic",0)</f>
        <v>0</v>
      </c>
      <c r="N2733">
        <f>_xlfn.XLOOKUP(Table1[[#This Row],[Filmmaker_ID]],Email_Data!$A:$A,Email_Data!$G:$G,"Not Found")</f>
        <v>13</v>
      </c>
    </row>
    <row r="2734" spans="1:14" x14ac:dyDescent="0.3">
      <c r="A2734" t="s">
        <v>5012</v>
      </c>
      <c r="B2734" t="s">
        <v>1606</v>
      </c>
      <c r="C2734" t="s">
        <v>6282</v>
      </c>
      <c r="D2734" t="s">
        <v>6317</v>
      </c>
      <c r="E2734" t="str">
        <f t="shared" si="210"/>
        <v>Others</v>
      </c>
      <c r="F2734" s="1">
        <f t="shared" si="211"/>
        <v>70</v>
      </c>
      <c r="G2734">
        <v>0.1</v>
      </c>
      <c r="H2734" s="1">
        <f t="shared" si="212"/>
        <v>63</v>
      </c>
      <c r="I2734" s="3">
        <v>45858</v>
      </c>
      <c r="J2734" s="3" t="str">
        <f t="shared" si="213"/>
        <v>Sun</v>
      </c>
      <c r="K2734" s="2">
        <v>0.70277777777777772</v>
      </c>
      <c r="L2734">
        <f t="shared" si="214"/>
        <v>16</v>
      </c>
      <c r="M2734">
        <f>_xlfn.XLOOKUP(B2734,Email_Data!A:A,Email_Data!C:C,"Organic",0)</f>
        <v>1</v>
      </c>
      <c r="N2734">
        <f>_xlfn.XLOOKUP(Table1[[#This Row],[Filmmaker_ID]],Email_Data!$A:$A,Email_Data!$G:$G,"Not Found")</f>
        <v>17</v>
      </c>
    </row>
    <row r="2735" spans="1:14" x14ac:dyDescent="0.3">
      <c r="A2735" t="s">
        <v>5013</v>
      </c>
      <c r="B2735" t="s">
        <v>1853</v>
      </c>
      <c r="C2735" t="s">
        <v>6285</v>
      </c>
      <c r="D2735" t="s">
        <v>6295</v>
      </c>
      <c r="E2735" t="str">
        <f t="shared" si="210"/>
        <v>United States</v>
      </c>
      <c r="F2735" s="1">
        <f t="shared" si="211"/>
        <v>50</v>
      </c>
      <c r="G2735">
        <v>0.2</v>
      </c>
      <c r="H2735" s="1">
        <f t="shared" si="212"/>
        <v>40</v>
      </c>
      <c r="I2735" s="3">
        <v>45868</v>
      </c>
      <c r="J2735" s="3" t="str">
        <f t="shared" si="213"/>
        <v>Wed</v>
      </c>
      <c r="K2735" s="2">
        <v>0.72569444444444442</v>
      </c>
      <c r="L2735">
        <f t="shared" si="214"/>
        <v>17</v>
      </c>
      <c r="M2735">
        <f>_xlfn.XLOOKUP(B2735,Email_Data!A:A,Email_Data!C:C,"Organic",0)</f>
        <v>0</v>
      </c>
      <c r="N2735">
        <f>_xlfn.XLOOKUP(Table1[[#This Row],[Filmmaker_ID]],Email_Data!$A:$A,Email_Data!$G:$G,"Not Found")</f>
        <v>13</v>
      </c>
    </row>
    <row r="2736" spans="1:14" x14ac:dyDescent="0.3">
      <c r="A2736" t="s">
        <v>5014</v>
      </c>
      <c r="B2736" t="s">
        <v>1854</v>
      </c>
      <c r="C2736" t="s">
        <v>6289</v>
      </c>
      <c r="D2736" t="s">
        <v>6299</v>
      </c>
      <c r="E2736" t="str">
        <f t="shared" si="210"/>
        <v>United Kingdom</v>
      </c>
      <c r="F2736" s="1">
        <f t="shared" si="211"/>
        <v>50</v>
      </c>
      <c r="G2736">
        <v>0.4</v>
      </c>
      <c r="H2736" s="1">
        <f t="shared" si="212"/>
        <v>30</v>
      </c>
      <c r="I2736" s="3">
        <v>45871</v>
      </c>
      <c r="J2736" s="3" t="str">
        <f t="shared" si="213"/>
        <v>Sat</v>
      </c>
      <c r="K2736" s="2">
        <v>0.64652777777777781</v>
      </c>
      <c r="L2736">
        <f t="shared" si="214"/>
        <v>15</v>
      </c>
      <c r="M2736" t="str">
        <f>_xlfn.XLOOKUP(B2736,Email_Data!A:A,Email_Data!C:C,"Organic",0)</f>
        <v>Organic</v>
      </c>
      <c r="N2736" t="str">
        <f>_xlfn.XLOOKUP(Table1[[#This Row],[Filmmaker_ID]],Email_Data!$A:$A,Email_Data!$G:$G,"Not Found")</f>
        <v>Not Found</v>
      </c>
    </row>
    <row r="2737" spans="1:14" x14ac:dyDescent="0.3">
      <c r="A2737" t="s">
        <v>5015</v>
      </c>
      <c r="B2737" t="s">
        <v>592</v>
      </c>
      <c r="C2737" t="s">
        <v>6287</v>
      </c>
      <c r="D2737" t="s">
        <v>6299</v>
      </c>
      <c r="E2737" t="str">
        <f t="shared" si="210"/>
        <v>United Kingdom</v>
      </c>
      <c r="F2737" s="1">
        <f t="shared" si="211"/>
        <v>50</v>
      </c>
      <c r="G2737">
        <v>0.4</v>
      </c>
      <c r="H2737" s="1">
        <f t="shared" si="212"/>
        <v>30</v>
      </c>
      <c r="I2737" s="3">
        <v>45890</v>
      </c>
      <c r="J2737" s="3" t="str">
        <f t="shared" si="213"/>
        <v>Thu</v>
      </c>
      <c r="K2737" s="2">
        <v>0.43055555555555558</v>
      </c>
      <c r="L2737">
        <f t="shared" si="214"/>
        <v>10</v>
      </c>
      <c r="M2737">
        <f>_xlfn.XLOOKUP(B2737,Email_Data!A:A,Email_Data!C:C,"Organic",0)</f>
        <v>0</v>
      </c>
      <c r="N2737">
        <f>_xlfn.XLOOKUP(Table1[[#This Row],[Filmmaker_ID]],Email_Data!$A:$A,Email_Data!$G:$G,"Not Found")</f>
        <v>15</v>
      </c>
    </row>
    <row r="2738" spans="1:14" x14ac:dyDescent="0.3">
      <c r="A2738" t="s">
        <v>5016</v>
      </c>
      <c r="B2738" t="s">
        <v>1855</v>
      </c>
      <c r="C2738" t="s">
        <v>6292</v>
      </c>
      <c r="D2738" t="s">
        <v>6299</v>
      </c>
      <c r="E2738" t="str">
        <f t="shared" si="210"/>
        <v>United Kingdom</v>
      </c>
      <c r="F2738" s="1">
        <f t="shared" si="211"/>
        <v>80</v>
      </c>
      <c r="G2738">
        <v>0.3</v>
      </c>
      <c r="H2738" s="1">
        <f t="shared" si="212"/>
        <v>56</v>
      </c>
      <c r="I2738" s="3">
        <v>45896</v>
      </c>
      <c r="J2738" s="3" t="str">
        <f t="shared" si="213"/>
        <v>Wed</v>
      </c>
      <c r="K2738" s="2">
        <v>0.68541666666666667</v>
      </c>
      <c r="L2738">
        <f t="shared" si="214"/>
        <v>16</v>
      </c>
      <c r="M2738">
        <f>_xlfn.XLOOKUP(B2738,Email_Data!A:A,Email_Data!C:C,"Organic",0)</f>
        <v>0</v>
      </c>
      <c r="N2738">
        <f>_xlfn.XLOOKUP(Table1[[#This Row],[Filmmaker_ID]],Email_Data!$A:$A,Email_Data!$G:$G,"Not Found")</f>
        <v>15</v>
      </c>
    </row>
    <row r="2739" spans="1:14" x14ac:dyDescent="0.3">
      <c r="A2739" t="s">
        <v>5017</v>
      </c>
      <c r="B2739" t="s">
        <v>1856</v>
      </c>
      <c r="C2739" t="s">
        <v>6284</v>
      </c>
      <c r="D2739" t="s">
        <v>6295</v>
      </c>
      <c r="E2739" t="str">
        <f t="shared" si="210"/>
        <v>United States</v>
      </c>
      <c r="F2739" s="1">
        <f t="shared" si="211"/>
        <v>50</v>
      </c>
      <c r="G2739">
        <v>0.3</v>
      </c>
      <c r="H2739" s="1">
        <f t="shared" si="212"/>
        <v>35</v>
      </c>
      <c r="I2739" s="3">
        <v>45883</v>
      </c>
      <c r="J2739" s="3" t="str">
        <f t="shared" si="213"/>
        <v>Thu</v>
      </c>
      <c r="K2739" s="2">
        <v>0.71180555555555558</v>
      </c>
      <c r="L2739">
        <f t="shared" si="214"/>
        <v>17</v>
      </c>
      <c r="M2739">
        <f>_xlfn.XLOOKUP(B2739,Email_Data!A:A,Email_Data!C:C,"Organic",0)</f>
        <v>0</v>
      </c>
      <c r="N2739">
        <f>_xlfn.XLOOKUP(Table1[[#This Row],[Filmmaker_ID]],Email_Data!$A:$A,Email_Data!$G:$G,"Not Found")</f>
        <v>10</v>
      </c>
    </row>
    <row r="2740" spans="1:14" x14ac:dyDescent="0.3">
      <c r="A2740" t="s">
        <v>5018</v>
      </c>
      <c r="B2740" t="s">
        <v>1857</v>
      </c>
      <c r="C2740" t="s">
        <v>6291</v>
      </c>
      <c r="D2740" t="s">
        <v>6307</v>
      </c>
      <c r="E2740" t="str">
        <f t="shared" si="210"/>
        <v>Brazil</v>
      </c>
      <c r="F2740" s="1">
        <f t="shared" si="211"/>
        <v>50</v>
      </c>
      <c r="G2740">
        <v>0</v>
      </c>
      <c r="H2740" s="1">
        <f t="shared" si="212"/>
        <v>50</v>
      </c>
      <c r="I2740" s="3">
        <v>45854</v>
      </c>
      <c r="J2740" s="3" t="str">
        <f t="shared" si="213"/>
        <v>Wed</v>
      </c>
      <c r="K2740" s="2">
        <v>0.61527777777777781</v>
      </c>
      <c r="L2740">
        <f t="shared" si="214"/>
        <v>14</v>
      </c>
      <c r="M2740">
        <f>_xlfn.XLOOKUP(B2740,Email_Data!A:A,Email_Data!C:C,"Organic",0)</f>
        <v>0</v>
      </c>
      <c r="N2740">
        <f>_xlfn.XLOOKUP(Table1[[#This Row],[Filmmaker_ID]],Email_Data!$A:$A,Email_Data!$G:$G,"Not Found")</f>
        <v>8</v>
      </c>
    </row>
    <row r="2741" spans="1:14" x14ac:dyDescent="0.3">
      <c r="A2741" t="s">
        <v>5019</v>
      </c>
      <c r="B2741" t="s">
        <v>176</v>
      </c>
      <c r="C2741" t="s">
        <v>6284</v>
      </c>
      <c r="D2741" t="s">
        <v>6295</v>
      </c>
      <c r="E2741" t="str">
        <f t="shared" si="210"/>
        <v>United States</v>
      </c>
      <c r="F2741" s="1">
        <f t="shared" si="211"/>
        <v>50</v>
      </c>
      <c r="G2741">
        <v>0.3</v>
      </c>
      <c r="H2741" s="1">
        <f t="shared" si="212"/>
        <v>35</v>
      </c>
      <c r="I2741" s="3">
        <v>45887</v>
      </c>
      <c r="J2741" s="3" t="str">
        <f t="shared" si="213"/>
        <v>Mon</v>
      </c>
      <c r="K2741" s="2">
        <v>0.63472222222222219</v>
      </c>
      <c r="L2741">
        <f t="shared" si="214"/>
        <v>15</v>
      </c>
      <c r="M2741">
        <f>_xlfn.XLOOKUP(B2741,Email_Data!A:A,Email_Data!C:C,"Organic",0)</f>
        <v>0</v>
      </c>
      <c r="N2741">
        <f>_xlfn.XLOOKUP(Table1[[#This Row],[Filmmaker_ID]],Email_Data!$A:$A,Email_Data!$G:$G,"Not Found")</f>
        <v>13</v>
      </c>
    </row>
    <row r="2742" spans="1:14" x14ac:dyDescent="0.3">
      <c r="A2742" t="s">
        <v>5020</v>
      </c>
      <c r="B2742" t="s">
        <v>1858</v>
      </c>
      <c r="C2742" t="s">
        <v>6287</v>
      </c>
      <c r="D2742" t="s">
        <v>6309</v>
      </c>
      <c r="E2742" t="str">
        <f t="shared" si="210"/>
        <v>France</v>
      </c>
      <c r="F2742" s="1">
        <f t="shared" si="211"/>
        <v>50</v>
      </c>
      <c r="G2742">
        <v>0.1</v>
      </c>
      <c r="H2742" s="1">
        <f t="shared" si="212"/>
        <v>45</v>
      </c>
      <c r="I2742" s="3">
        <v>45839</v>
      </c>
      <c r="J2742" s="3" t="str">
        <f t="shared" si="213"/>
        <v>Tue</v>
      </c>
      <c r="K2742" s="2">
        <v>0.62569444444444444</v>
      </c>
      <c r="L2742">
        <f t="shared" si="214"/>
        <v>15</v>
      </c>
      <c r="M2742" t="str">
        <f>_xlfn.XLOOKUP(B2742,Email_Data!A:A,Email_Data!C:C,"Organic",0)</f>
        <v>Organic</v>
      </c>
      <c r="N2742" t="str">
        <f>_xlfn.XLOOKUP(Table1[[#This Row],[Filmmaker_ID]],Email_Data!$A:$A,Email_Data!$G:$G,"Not Found")</f>
        <v>Not Found</v>
      </c>
    </row>
    <row r="2743" spans="1:14" x14ac:dyDescent="0.3">
      <c r="A2743" t="s">
        <v>5021</v>
      </c>
      <c r="B2743" t="s">
        <v>1859</v>
      </c>
      <c r="C2743" t="s">
        <v>6287</v>
      </c>
      <c r="D2743" t="s">
        <v>6299</v>
      </c>
      <c r="E2743" t="str">
        <f t="shared" si="210"/>
        <v>United Kingdom</v>
      </c>
      <c r="F2743" s="1">
        <f t="shared" si="211"/>
        <v>50</v>
      </c>
      <c r="G2743">
        <v>0.3</v>
      </c>
      <c r="H2743" s="1">
        <f t="shared" si="212"/>
        <v>35</v>
      </c>
      <c r="I2743" s="3">
        <v>45855</v>
      </c>
      <c r="J2743" s="3" t="str">
        <f t="shared" si="213"/>
        <v>Thu</v>
      </c>
      <c r="K2743" s="2">
        <v>0.69652777777777775</v>
      </c>
      <c r="L2743">
        <f t="shared" si="214"/>
        <v>16</v>
      </c>
      <c r="M2743">
        <f>_xlfn.XLOOKUP(B2743,Email_Data!A:A,Email_Data!C:C,"Organic",0)</f>
        <v>0</v>
      </c>
      <c r="N2743">
        <f>_xlfn.XLOOKUP(Table1[[#This Row],[Filmmaker_ID]],Email_Data!$A:$A,Email_Data!$G:$G,"Not Found")</f>
        <v>15</v>
      </c>
    </row>
    <row r="2744" spans="1:14" x14ac:dyDescent="0.3">
      <c r="A2744" t="s">
        <v>5022</v>
      </c>
      <c r="B2744" t="s">
        <v>1181</v>
      </c>
      <c r="C2744" t="s">
        <v>6289</v>
      </c>
      <c r="D2744" t="s">
        <v>6317</v>
      </c>
      <c r="E2744" t="str">
        <f t="shared" si="210"/>
        <v>Others</v>
      </c>
      <c r="F2744" s="1">
        <f t="shared" si="211"/>
        <v>50</v>
      </c>
      <c r="G2744">
        <v>0.3</v>
      </c>
      <c r="H2744" s="1">
        <f t="shared" si="212"/>
        <v>35</v>
      </c>
      <c r="I2744" s="3">
        <v>45858</v>
      </c>
      <c r="J2744" s="3" t="str">
        <f t="shared" si="213"/>
        <v>Sun</v>
      </c>
      <c r="K2744" s="2">
        <v>0.45555555555555555</v>
      </c>
      <c r="L2744">
        <f t="shared" si="214"/>
        <v>10</v>
      </c>
      <c r="M2744" t="str">
        <f>_xlfn.XLOOKUP(B2744,Email_Data!A:A,Email_Data!C:C,"Organic",0)</f>
        <v>Organic</v>
      </c>
      <c r="N2744" t="str">
        <f>_xlfn.XLOOKUP(Table1[[#This Row],[Filmmaker_ID]],Email_Data!$A:$A,Email_Data!$G:$G,"Not Found")</f>
        <v>Not Found</v>
      </c>
    </row>
    <row r="2745" spans="1:14" x14ac:dyDescent="0.3">
      <c r="A2745" t="s">
        <v>5023</v>
      </c>
      <c r="B2745" t="s">
        <v>1860</v>
      </c>
      <c r="C2745" t="s">
        <v>6282</v>
      </c>
      <c r="D2745" t="s">
        <v>6295</v>
      </c>
      <c r="E2745" t="str">
        <f t="shared" si="210"/>
        <v>United States</v>
      </c>
      <c r="F2745" s="1">
        <f t="shared" si="211"/>
        <v>70</v>
      </c>
      <c r="G2745">
        <v>0.2</v>
      </c>
      <c r="H2745" s="1">
        <f t="shared" si="212"/>
        <v>56</v>
      </c>
      <c r="I2745" s="3">
        <v>45863</v>
      </c>
      <c r="J2745" s="3" t="str">
        <f t="shared" si="213"/>
        <v>Fri</v>
      </c>
      <c r="K2745" s="2">
        <v>0.64097222222222228</v>
      </c>
      <c r="L2745">
        <f t="shared" si="214"/>
        <v>15</v>
      </c>
      <c r="M2745" t="str">
        <f>_xlfn.XLOOKUP(B2745,Email_Data!A:A,Email_Data!C:C,"Organic",0)</f>
        <v>Organic</v>
      </c>
      <c r="N2745" t="str">
        <f>_xlfn.XLOOKUP(Table1[[#This Row],[Filmmaker_ID]],Email_Data!$A:$A,Email_Data!$G:$G,"Not Found")</f>
        <v>Not Found</v>
      </c>
    </row>
    <row r="2746" spans="1:14" x14ac:dyDescent="0.3">
      <c r="A2746" t="s">
        <v>5024</v>
      </c>
      <c r="B2746" t="s">
        <v>1634</v>
      </c>
      <c r="C2746" t="s">
        <v>6290</v>
      </c>
      <c r="D2746" t="s">
        <v>6313</v>
      </c>
      <c r="E2746" t="str">
        <f t="shared" si="210"/>
        <v>South Korea</v>
      </c>
      <c r="F2746" s="1">
        <f t="shared" si="211"/>
        <v>50</v>
      </c>
      <c r="G2746">
        <v>0.2</v>
      </c>
      <c r="H2746" s="1">
        <f t="shared" si="212"/>
        <v>40</v>
      </c>
      <c r="I2746" s="3">
        <v>45841</v>
      </c>
      <c r="J2746" s="3" t="str">
        <f t="shared" si="213"/>
        <v>Thu</v>
      </c>
      <c r="K2746" s="2">
        <v>0.45624999999999999</v>
      </c>
      <c r="L2746">
        <f t="shared" si="214"/>
        <v>10</v>
      </c>
      <c r="M2746" t="str">
        <f>_xlfn.XLOOKUP(B2746,Email_Data!A:A,Email_Data!C:C,"Organic",0)</f>
        <v>Organic</v>
      </c>
      <c r="N2746" t="str">
        <f>_xlfn.XLOOKUP(Table1[[#This Row],[Filmmaker_ID]],Email_Data!$A:$A,Email_Data!$G:$G,"Not Found")</f>
        <v>Not Found</v>
      </c>
    </row>
    <row r="2747" spans="1:14" x14ac:dyDescent="0.3">
      <c r="A2747" t="s">
        <v>5025</v>
      </c>
      <c r="B2747" t="s">
        <v>1509</v>
      </c>
      <c r="C2747" t="s">
        <v>6283</v>
      </c>
      <c r="D2747" t="s">
        <v>6295</v>
      </c>
      <c r="E2747" t="str">
        <f t="shared" si="210"/>
        <v>United States</v>
      </c>
      <c r="F2747" s="1">
        <f t="shared" si="211"/>
        <v>80</v>
      </c>
      <c r="G2747">
        <v>0.3</v>
      </c>
      <c r="H2747" s="1">
        <f t="shared" si="212"/>
        <v>56</v>
      </c>
      <c r="I2747" s="3">
        <v>45883</v>
      </c>
      <c r="J2747" s="3" t="str">
        <f t="shared" si="213"/>
        <v>Thu</v>
      </c>
      <c r="K2747" s="2">
        <v>0.73402777777777772</v>
      </c>
      <c r="L2747">
        <f t="shared" si="214"/>
        <v>17</v>
      </c>
      <c r="M2747" t="str">
        <f>_xlfn.XLOOKUP(B2747,Email_Data!A:A,Email_Data!C:C,"Organic",0)</f>
        <v>Organic</v>
      </c>
      <c r="N2747" t="str">
        <f>_xlfn.XLOOKUP(Table1[[#This Row],[Filmmaker_ID]],Email_Data!$A:$A,Email_Data!$G:$G,"Not Found")</f>
        <v>Not Found</v>
      </c>
    </row>
    <row r="2748" spans="1:14" x14ac:dyDescent="0.3">
      <c r="A2748" t="s">
        <v>5026</v>
      </c>
      <c r="B2748" t="s">
        <v>1861</v>
      </c>
      <c r="C2748" t="s">
        <v>6286</v>
      </c>
      <c r="D2748" t="s">
        <v>6307</v>
      </c>
      <c r="E2748" t="str">
        <f t="shared" si="210"/>
        <v>Brazil</v>
      </c>
      <c r="F2748" s="1">
        <f t="shared" si="211"/>
        <v>50</v>
      </c>
      <c r="G2748">
        <v>0</v>
      </c>
      <c r="H2748" s="1">
        <f t="shared" si="212"/>
        <v>50</v>
      </c>
      <c r="I2748" s="3">
        <v>45850</v>
      </c>
      <c r="J2748" s="3" t="str">
        <f t="shared" si="213"/>
        <v>Sat</v>
      </c>
      <c r="K2748" s="2">
        <v>0.39791666666666664</v>
      </c>
      <c r="L2748">
        <f t="shared" si="214"/>
        <v>9</v>
      </c>
      <c r="M2748">
        <f>_xlfn.XLOOKUP(B2748,Email_Data!A:A,Email_Data!C:C,"Organic",0)</f>
        <v>1</v>
      </c>
      <c r="N2748">
        <f>_xlfn.XLOOKUP(Table1[[#This Row],[Filmmaker_ID]],Email_Data!$A:$A,Email_Data!$G:$G,"Not Found")</f>
        <v>12</v>
      </c>
    </row>
    <row r="2749" spans="1:14" x14ac:dyDescent="0.3">
      <c r="A2749" t="s">
        <v>5027</v>
      </c>
      <c r="B2749" t="s">
        <v>1036</v>
      </c>
      <c r="C2749" t="s">
        <v>6284</v>
      </c>
      <c r="D2749" t="s">
        <v>6297</v>
      </c>
      <c r="E2749" t="str">
        <f t="shared" si="210"/>
        <v>India</v>
      </c>
      <c r="F2749" s="1">
        <f t="shared" si="211"/>
        <v>50</v>
      </c>
      <c r="G2749">
        <v>0</v>
      </c>
      <c r="H2749" s="1">
        <f t="shared" si="212"/>
        <v>50</v>
      </c>
      <c r="I2749" s="3">
        <v>45878</v>
      </c>
      <c r="J2749" s="3" t="str">
        <f t="shared" si="213"/>
        <v>Sat</v>
      </c>
      <c r="K2749" s="2">
        <v>0.72986111111111107</v>
      </c>
      <c r="L2749">
        <f t="shared" si="214"/>
        <v>17</v>
      </c>
      <c r="M2749">
        <f>_xlfn.XLOOKUP(B2749,Email_Data!A:A,Email_Data!C:C,"Organic",0)</f>
        <v>0</v>
      </c>
      <c r="N2749">
        <f>_xlfn.XLOOKUP(Table1[[#This Row],[Filmmaker_ID]],Email_Data!$A:$A,Email_Data!$G:$G,"Not Found")</f>
        <v>19</v>
      </c>
    </row>
    <row r="2750" spans="1:14" x14ac:dyDescent="0.3">
      <c r="A2750" t="s">
        <v>5028</v>
      </c>
      <c r="B2750" t="s">
        <v>1862</v>
      </c>
      <c r="C2750" t="s">
        <v>6287</v>
      </c>
      <c r="D2750" t="s">
        <v>6295</v>
      </c>
      <c r="E2750" t="str">
        <f t="shared" si="210"/>
        <v>United States</v>
      </c>
      <c r="F2750" s="1">
        <f t="shared" si="211"/>
        <v>50</v>
      </c>
      <c r="G2750">
        <v>0.1</v>
      </c>
      <c r="H2750" s="1">
        <f t="shared" si="212"/>
        <v>45</v>
      </c>
      <c r="I2750" s="3">
        <v>45851</v>
      </c>
      <c r="J2750" s="3" t="str">
        <f t="shared" si="213"/>
        <v>Sun</v>
      </c>
      <c r="K2750" s="2">
        <v>0.47638888888888886</v>
      </c>
      <c r="L2750">
        <f t="shared" si="214"/>
        <v>11</v>
      </c>
      <c r="M2750">
        <f>_xlfn.XLOOKUP(B2750,Email_Data!A:A,Email_Data!C:C,"Organic",0)</f>
        <v>0</v>
      </c>
      <c r="N2750">
        <f>_xlfn.XLOOKUP(Table1[[#This Row],[Filmmaker_ID]],Email_Data!$A:$A,Email_Data!$G:$G,"Not Found")</f>
        <v>13</v>
      </c>
    </row>
    <row r="2751" spans="1:14" x14ac:dyDescent="0.3">
      <c r="A2751" t="s">
        <v>5029</v>
      </c>
      <c r="B2751" t="s">
        <v>496</v>
      </c>
      <c r="C2751" t="s">
        <v>6291</v>
      </c>
      <c r="D2751" t="s">
        <v>6297</v>
      </c>
      <c r="E2751" t="str">
        <f t="shared" si="210"/>
        <v>India</v>
      </c>
      <c r="F2751" s="1">
        <f t="shared" si="211"/>
        <v>50</v>
      </c>
      <c r="G2751">
        <v>0.3</v>
      </c>
      <c r="H2751" s="1">
        <f t="shared" si="212"/>
        <v>35</v>
      </c>
      <c r="I2751" s="3">
        <v>45858</v>
      </c>
      <c r="J2751" s="3" t="str">
        <f t="shared" si="213"/>
        <v>Sun</v>
      </c>
      <c r="K2751" s="2">
        <v>0.46388888888888891</v>
      </c>
      <c r="L2751">
        <f t="shared" si="214"/>
        <v>11</v>
      </c>
      <c r="M2751" t="str">
        <f>_xlfn.XLOOKUP(B2751,Email_Data!A:A,Email_Data!C:C,"Organic",0)</f>
        <v>Organic</v>
      </c>
      <c r="N2751" t="str">
        <f>_xlfn.XLOOKUP(Table1[[#This Row],[Filmmaker_ID]],Email_Data!$A:$A,Email_Data!$G:$G,"Not Found")</f>
        <v>Not Found</v>
      </c>
    </row>
    <row r="2752" spans="1:14" x14ac:dyDescent="0.3">
      <c r="A2752" t="s">
        <v>5030</v>
      </c>
      <c r="B2752" t="s">
        <v>1863</v>
      </c>
      <c r="C2752" t="s">
        <v>6282</v>
      </c>
      <c r="D2752" t="s">
        <v>6301</v>
      </c>
      <c r="E2752" t="str">
        <f t="shared" si="210"/>
        <v>Germany</v>
      </c>
      <c r="F2752" s="1">
        <f t="shared" si="211"/>
        <v>70</v>
      </c>
      <c r="G2752">
        <v>0.4</v>
      </c>
      <c r="H2752" s="1">
        <f t="shared" si="212"/>
        <v>42</v>
      </c>
      <c r="I2752" s="3">
        <v>45874</v>
      </c>
      <c r="J2752" s="3" t="str">
        <f t="shared" si="213"/>
        <v>Tue</v>
      </c>
      <c r="K2752" s="2">
        <v>0.54861111111111116</v>
      </c>
      <c r="L2752">
        <f t="shared" si="214"/>
        <v>13</v>
      </c>
      <c r="M2752" t="str">
        <f>_xlfn.XLOOKUP(B2752,Email_Data!A:A,Email_Data!C:C,"Organic",0)</f>
        <v>Organic</v>
      </c>
      <c r="N2752" t="str">
        <f>_xlfn.XLOOKUP(Table1[[#This Row],[Filmmaker_ID]],Email_Data!$A:$A,Email_Data!$G:$G,"Not Found")</f>
        <v>Not Found</v>
      </c>
    </row>
    <row r="2753" spans="1:14" x14ac:dyDescent="0.3">
      <c r="A2753" t="s">
        <v>5031</v>
      </c>
      <c r="B2753" t="s">
        <v>1542</v>
      </c>
      <c r="C2753" t="s">
        <v>6285</v>
      </c>
      <c r="D2753" t="s">
        <v>6295</v>
      </c>
      <c r="E2753" t="str">
        <f t="shared" si="210"/>
        <v>United States</v>
      </c>
      <c r="F2753" s="1">
        <f t="shared" si="211"/>
        <v>50</v>
      </c>
      <c r="G2753">
        <v>0.3</v>
      </c>
      <c r="H2753" s="1">
        <f t="shared" si="212"/>
        <v>35</v>
      </c>
      <c r="I2753" s="3">
        <v>45895</v>
      </c>
      <c r="J2753" s="3" t="str">
        <f t="shared" si="213"/>
        <v>Tue</v>
      </c>
      <c r="K2753" s="2">
        <v>0.66249999999999998</v>
      </c>
      <c r="L2753">
        <f t="shared" si="214"/>
        <v>15</v>
      </c>
      <c r="M2753">
        <f>_xlfn.XLOOKUP(B2753,Email_Data!A:A,Email_Data!C:C,"Organic",0)</f>
        <v>0</v>
      </c>
      <c r="N2753">
        <f>_xlfn.XLOOKUP(Table1[[#This Row],[Filmmaker_ID]],Email_Data!$A:$A,Email_Data!$G:$G,"Not Found")</f>
        <v>19</v>
      </c>
    </row>
    <row r="2754" spans="1:14" x14ac:dyDescent="0.3">
      <c r="A2754" t="s">
        <v>5032</v>
      </c>
      <c r="B2754" t="s">
        <v>391</v>
      </c>
      <c r="C2754" t="s">
        <v>6287</v>
      </c>
      <c r="D2754" t="s">
        <v>6295</v>
      </c>
      <c r="E2754" t="str">
        <f t="shared" ref="E2754:E2817" si="215">VLOOKUP(D2754,CODECHECK,2,FALSE)</f>
        <v>United States</v>
      </c>
      <c r="F2754" s="1">
        <f t="shared" ref="F2754:F2817" si="216">VLOOKUP(C2754,Pricelist,2,FALSE)</f>
        <v>50</v>
      </c>
      <c r="G2754">
        <v>0.4</v>
      </c>
      <c r="H2754" s="1">
        <f t="shared" ref="H2754:H2817" si="217">F2754-(G2754*F2754)</f>
        <v>30</v>
      </c>
      <c r="I2754" s="3">
        <v>45890</v>
      </c>
      <c r="J2754" s="3" t="str">
        <f t="shared" ref="J2754:J2817" si="218">TEXT(I2754,"ddd")</f>
        <v>Thu</v>
      </c>
      <c r="K2754" s="2">
        <v>0.70763888888888893</v>
      </c>
      <c r="L2754">
        <f t="shared" ref="L2754:L2817" si="219">HOUR(K2754)</f>
        <v>16</v>
      </c>
      <c r="M2754" t="str">
        <f>_xlfn.XLOOKUP(B2754,Email_Data!A:A,Email_Data!C:C,"Organic",0)</f>
        <v>Organic</v>
      </c>
      <c r="N2754" t="str">
        <f>_xlfn.XLOOKUP(Table1[[#This Row],[Filmmaker_ID]],Email_Data!$A:$A,Email_Data!$G:$G,"Not Found")</f>
        <v>Not Found</v>
      </c>
    </row>
    <row r="2755" spans="1:14" x14ac:dyDescent="0.3">
      <c r="A2755" t="s">
        <v>5033</v>
      </c>
      <c r="B2755" t="s">
        <v>1864</v>
      </c>
      <c r="C2755" t="s">
        <v>6286</v>
      </c>
      <c r="D2755" t="s">
        <v>6299</v>
      </c>
      <c r="E2755" t="str">
        <f t="shared" si="215"/>
        <v>United Kingdom</v>
      </c>
      <c r="F2755" s="1">
        <f t="shared" si="216"/>
        <v>50</v>
      </c>
      <c r="G2755">
        <v>0.4</v>
      </c>
      <c r="H2755" s="1">
        <f t="shared" si="217"/>
        <v>30</v>
      </c>
      <c r="I2755" s="3">
        <v>45859</v>
      </c>
      <c r="J2755" s="3" t="str">
        <f t="shared" si="218"/>
        <v>Mon</v>
      </c>
      <c r="K2755" s="2">
        <v>0.59305555555555556</v>
      </c>
      <c r="L2755">
        <f t="shared" si="219"/>
        <v>14</v>
      </c>
      <c r="M2755">
        <f>_xlfn.XLOOKUP(B2755,Email_Data!A:A,Email_Data!C:C,"Organic",0)</f>
        <v>0</v>
      </c>
      <c r="N2755">
        <f>_xlfn.XLOOKUP(Table1[[#This Row],[Filmmaker_ID]],Email_Data!$A:$A,Email_Data!$G:$G,"Not Found")</f>
        <v>18</v>
      </c>
    </row>
    <row r="2756" spans="1:14" x14ac:dyDescent="0.3">
      <c r="A2756" t="s">
        <v>5034</v>
      </c>
      <c r="B2756" t="s">
        <v>1264</v>
      </c>
      <c r="C2756" t="s">
        <v>6288</v>
      </c>
      <c r="D2756" t="s">
        <v>6301</v>
      </c>
      <c r="E2756" t="str">
        <f t="shared" si="215"/>
        <v>Germany</v>
      </c>
      <c r="F2756" s="1">
        <f t="shared" si="216"/>
        <v>70</v>
      </c>
      <c r="G2756">
        <v>0</v>
      </c>
      <c r="H2756" s="1">
        <f t="shared" si="217"/>
        <v>70</v>
      </c>
      <c r="I2756" s="3">
        <v>45859</v>
      </c>
      <c r="J2756" s="3" t="str">
        <f t="shared" si="218"/>
        <v>Mon</v>
      </c>
      <c r="K2756" s="2">
        <v>0.55694444444444446</v>
      </c>
      <c r="L2756">
        <f t="shared" si="219"/>
        <v>13</v>
      </c>
      <c r="M2756">
        <f>_xlfn.XLOOKUP(B2756,Email_Data!A:A,Email_Data!C:C,"Organic",0)</f>
        <v>0</v>
      </c>
      <c r="N2756">
        <f>_xlfn.XLOOKUP(Table1[[#This Row],[Filmmaker_ID]],Email_Data!$A:$A,Email_Data!$G:$G,"Not Found")</f>
        <v>10</v>
      </c>
    </row>
    <row r="2757" spans="1:14" x14ac:dyDescent="0.3">
      <c r="A2757" t="s">
        <v>5035</v>
      </c>
      <c r="B2757" t="s">
        <v>548</v>
      </c>
      <c r="C2757" t="s">
        <v>6282</v>
      </c>
      <c r="D2757" t="s">
        <v>6297</v>
      </c>
      <c r="E2757" t="str">
        <f t="shared" si="215"/>
        <v>India</v>
      </c>
      <c r="F2757" s="1">
        <f t="shared" si="216"/>
        <v>70</v>
      </c>
      <c r="G2757">
        <v>0.3</v>
      </c>
      <c r="H2757" s="1">
        <f t="shared" si="217"/>
        <v>49</v>
      </c>
      <c r="I2757" s="3">
        <v>45881</v>
      </c>
      <c r="J2757" s="3" t="str">
        <f t="shared" si="218"/>
        <v>Tue</v>
      </c>
      <c r="K2757" s="2">
        <v>0.55347222222222225</v>
      </c>
      <c r="L2757">
        <f t="shared" si="219"/>
        <v>13</v>
      </c>
      <c r="M2757">
        <f>_xlfn.XLOOKUP(B2757,Email_Data!A:A,Email_Data!C:C,"Organic",0)</f>
        <v>1</v>
      </c>
      <c r="N2757">
        <f>_xlfn.XLOOKUP(Table1[[#This Row],[Filmmaker_ID]],Email_Data!$A:$A,Email_Data!$G:$G,"Not Found")</f>
        <v>14</v>
      </c>
    </row>
    <row r="2758" spans="1:14" x14ac:dyDescent="0.3">
      <c r="A2758" t="s">
        <v>5036</v>
      </c>
      <c r="B2758" t="s">
        <v>1486</v>
      </c>
      <c r="C2758" t="s">
        <v>6288</v>
      </c>
      <c r="D2758" t="s">
        <v>6297</v>
      </c>
      <c r="E2758" t="str">
        <f t="shared" si="215"/>
        <v>India</v>
      </c>
      <c r="F2758" s="1">
        <f t="shared" si="216"/>
        <v>70</v>
      </c>
      <c r="G2758">
        <v>0.3</v>
      </c>
      <c r="H2758" s="1">
        <f t="shared" si="217"/>
        <v>49</v>
      </c>
      <c r="I2758" s="3">
        <v>45881</v>
      </c>
      <c r="J2758" s="3" t="str">
        <f t="shared" si="218"/>
        <v>Tue</v>
      </c>
      <c r="K2758" s="2">
        <v>0.59513888888888888</v>
      </c>
      <c r="L2758">
        <f t="shared" si="219"/>
        <v>14</v>
      </c>
      <c r="M2758">
        <f>_xlfn.XLOOKUP(B2758,Email_Data!A:A,Email_Data!C:C,"Organic",0)</f>
        <v>0</v>
      </c>
      <c r="N2758">
        <f>_xlfn.XLOOKUP(Table1[[#This Row],[Filmmaker_ID]],Email_Data!$A:$A,Email_Data!$G:$G,"Not Found")</f>
        <v>17</v>
      </c>
    </row>
    <row r="2759" spans="1:14" x14ac:dyDescent="0.3">
      <c r="A2759" t="s">
        <v>5037</v>
      </c>
      <c r="B2759" t="s">
        <v>1203</v>
      </c>
      <c r="C2759" t="s">
        <v>6291</v>
      </c>
      <c r="D2759" t="s">
        <v>6309</v>
      </c>
      <c r="E2759" t="str">
        <f t="shared" si="215"/>
        <v>France</v>
      </c>
      <c r="F2759" s="1">
        <f t="shared" si="216"/>
        <v>50</v>
      </c>
      <c r="G2759">
        <v>0</v>
      </c>
      <c r="H2759" s="1">
        <f t="shared" si="217"/>
        <v>50</v>
      </c>
      <c r="I2759" s="3">
        <v>45839</v>
      </c>
      <c r="J2759" s="3" t="str">
        <f t="shared" si="218"/>
        <v>Tue</v>
      </c>
      <c r="K2759" s="2">
        <v>0.7055555555555556</v>
      </c>
      <c r="L2759">
        <f t="shared" si="219"/>
        <v>16</v>
      </c>
      <c r="M2759">
        <f>_xlfn.XLOOKUP(B2759,Email_Data!A:A,Email_Data!C:C,"Organic",0)</f>
        <v>1</v>
      </c>
      <c r="N2759">
        <f>_xlfn.XLOOKUP(Table1[[#This Row],[Filmmaker_ID]],Email_Data!$A:$A,Email_Data!$G:$G,"Not Found")</f>
        <v>15</v>
      </c>
    </row>
    <row r="2760" spans="1:14" x14ac:dyDescent="0.3">
      <c r="A2760" t="s">
        <v>5038</v>
      </c>
      <c r="B2760" t="s">
        <v>676</v>
      </c>
      <c r="C2760" t="s">
        <v>6286</v>
      </c>
      <c r="D2760" t="s">
        <v>6313</v>
      </c>
      <c r="E2760" t="str">
        <f t="shared" si="215"/>
        <v>South Korea</v>
      </c>
      <c r="F2760" s="1">
        <f t="shared" si="216"/>
        <v>50</v>
      </c>
      <c r="G2760">
        <v>0.1</v>
      </c>
      <c r="H2760" s="1">
        <f t="shared" si="217"/>
        <v>45</v>
      </c>
      <c r="I2760" s="3">
        <v>45864</v>
      </c>
      <c r="J2760" s="3" t="str">
        <f t="shared" si="218"/>
        <v>Sat</v>
      </c>
      <c r="K2760" s="2">
        <v>0.5541666666666667</v>
      </c>
      <c r="L2760">
        <f t="shared" si="219"/>
        <v>13</v>
      </c>
      <c r="M2760" t="str">
        <f>_xlfn.XLOOKUP(B2760,Email_Data!A:A,Email_Data!C:C,"Organic",0)</f>
        <v>Organic</v>
      </c>
      <c r="N2760" t="str">
        <f>_xlfn.XLOOKUP(Table1[[#This Row],[Filmmaker_ID]],Email_Data!$A:$A,Email_Data!$G:$G,"Not Found")</f>
        <v>Not Found</v>
      </c>
    </row>
    <row r="2761" spans="1:14" x14ac:dyDescent="0.3">
      <c r="A2761" t="s">
        <v>5039</v>
      </c>
      <c r="B2761" t="s">
        <v>1865</v>
      </c>
      <c r="C2761" t="s">
        <v>6286</v>
      </c>
      <c r="D2761" t="s">
        <v>6311</v>
      </c>
      <c r="E2761" t="str">
        <f t="shared" si="215"/>
        <v>Mexico</v>
      </c>
      <c r="F2761" s="1">
        <f t="shared" si="216"/>
        <v>50</v>
      </c>
      <c r="G2761">
        <v>0.1</v>
      </c>
      <c r="H2761" s="1">
        <f t="shared" si="217"/>
        <v>45</v>
      </c>
      <c r="I2761" s="3">
        <v>45865</v>
      </c>
      <c r="J2761" s="3" t="str">
        <f t="shared" si="218"/>
        <v>Sun</v>
      </c>
      <c r="K2761" s="2">
        <v>0.49722222222222223</v>
      </c>
      <c r="L2761">
        <f t="shared" si="219"/>
        <v>11</v>
      </c>
      <c r="M2761" t="str">
        <f>_xlfn.XLOOKUP(B2761,Email_Data!A:A,Email_Data!C:C,"Organic",0)</f>
        <v>Organic</v>
      </c>
      <c r="N2761" t="str">
        <f>_xlfn.XLOOKUP(Table1[[#This Row],[Filmmaker_ID]],Email_Data!$A:$A,Email_Data!$G:$G,"Not Found")</f>
        <v>Not Found</v>
      </c>
    </row>
    <row r="2762" spans="1:14" x14ac:dyDescent="0.3">
      <c r="A2762" t="s">
        <v>5040</v>
      </c>
      <c r="B2762" t="s">
        <v>394</v>
      </c>
      <c r="C2762" t="s">
        <v>6292</v>
      </c>
      <c r="D2762" t="s">
        <v>6299</v>
      </c>
      <c r="E2762" t="str">
        <f t="shared" si="215"/>
        <v>United Kingdom</v>
      </c>
      <c r="F2762" s="1">
        <f t="shared" si="216"/>
        <v>80</v>
      </c>
      <c r="G2762">
        <v>0</v>
      </c>
      <c r="H2762" s="1">
        <f t="shared" si="217"/>
        <v>80</v>
      </c>
      <c r="I2762" s="3">
        <v>45893</v>
      </c>
      <c r="J2762" s="3" t="str">
        <f t="shared" si="218"/>
        <v>Sun</v>
      </c>
      <c r="K2762" s="2">
        <v>0.73888888888888893</v>
      </c>
      <c r="L2762">
        <f t="shared" si="219"/>
        <v>17</v>
      </c>
      <c r="M2762">
        <f>_xlfn.XLOOKUP(B2762,Email_Data!A:A,Email_Data!C:C,"Organic",0)</f>
        <v>0</v>
      </c>
      <c r="N2762">
        <f>_xlfn.XLOOKUP(Table1[[#This Row],[Filmmaker_ID]],Email_Data!$A:$A,Email_Data!$G:$G,"Not Found")</f>
        <v>14</v>
      </c>
    </row>
    <row r="2763" spans="1:14" x14ac:dyDescent="0.3">
      <c r="A2763" t="s">
        <v>5041</v>
      </c>
      <c r="B2763" t="s">
        <v>1866</v>
      </c>
      <c r="C2763" t="s">
        <v>6290</v>
      </c>
      <c r="D2763" t="s">
        <v>6301</v>
      </c>
      <c r="E2763" t="str">
        <f t="shared" si="215"/>
        <v>Germany</v>
      </c>
      <c r="F2763" s="1">
        <f t="shared" si="216"/>
        <v>50</v>
      </c>
      <c r="G2763">
        <v>0.3</v>
      </c>
      <c r="H2763" s="1">
        <f t="shared" si="217"/>
        <v>35</v>
      </c>
      <c r="I2763" s="3">
        <v>45859</v>
      </c>
      <c r="J2763" s="3" t="str">
        <f t="shared" si="218"/>
        <v>Mon</v>
      </c>
      <c r="K2763" s="2">
        <v>0.54027777777777775</v>
      </c>
      <c r="L2763">
        <f t="shared" si="219"/>
        <v>12</v>
      </c>
      <c r="M2763">
        <f>_xlfn.XLOOKUP(B2763,Email_Data!A:A,Email_Data!C:C,"Organic",0)</f>
        <v>0</v>
      </c>
      <c r="N2763">
        <f>_xlfn.XLOOKUP(Table1[[#This Row],[Filmmaker_ID]],Email_Data!$A:$A,Email_Data!$G:$G,"Not Found")</f>
        <v>10</v>
      </c>
    </row>
    <row r="2764" spans="1:14" x14ac:dyDescent="0.3">
      <c r="A2764" t="s">
        <v>5042</v>
      </c>
      <c r="B2764" t="s">
        <v>1147</v>
      </c>
      <c r="C2764" t="s">
        <v>6290</v>
      </c>
      <c r="D2764" t="s">
        <v>6305</v>
      </c>
      <c r="E2764" t="str">
        <f t="shared" si="215"/>
        <v>Australia</v>
      </c>
      <c r="F2764" s="1">
        <f t="shared" si="216"/>
        <v>50</v>
      </c>
      <c r="G2764">
        <v>0.3</v>
      </c>
      <c r="H2764" s="1">
        <f t="shared" si="217"/>
        <v>35</v>
      </c>
      <c r="I2764" s="3">
        <v>45847</v>
      </c>
      <c r="J2764" s="3" t="str">
        <f t="shared" si="218"/>
        <v>Wed</v>
      </c>
      <c r="K2764" s="2">
        <v>0.39027777777777778</v>
      </c>
      <c r="L2764">
        <f t="shared" si="219"/>
        <v>9</v>
      </c>
      <c r="M2764">
        <f>_xlfn.XLOOKUP(B2764,Email_Data!A:A,Email_Data!C:C,"Organic",0)</f>
        <v>1</v>
      </c>
      <c r="N2764">
        <f>_xlfn.XLOOKUP(Table1[[#This Row],[Filmmaker_ID]],Email_Data!$A:$A,Email_Data!$G:$G,"Not Found")</f>
        <v>19</v>
      </c>
    </row>
    <row r="2765" spans="1:14" x14ac:dyDescent="0.3">
      <c r="A2765" t="s">
        <v>5043</v>
      </c>
      <c r="B2765" t="s">
        <v>625</v>
      </c>
      <c r="C2765" t="s">
        <v>6288</v>
      </c>
      <c r="D2765" t="s">
        <v>6299</v>
      </c>
      <c r="E2765" t="str">
        <f t="shared" si="215"/>
        <v>United Kingdom</v>
      </c>
      <c r="F2765" s="1">
        <f t="shared" si="216"/>
        <v>70</v>
      </c>
      <c r="G2765">
        <v>0.3</v>
      </c>
      <c r="H2765" s="1">
        <f t="shared" si="217"/>
        <v>49</v>
      </c>
      <c r="I2765" s="3">
        <v>45873</v>
      </c>
      <c r="J2765" s="3" t="str">
        <f t="shared" si="218"/>
        <v>Mon</v>
      </c>
      <c r="K2765" s="2">
        <v>0.73541666666666672</v>
      </c>
      <c r="L2765">
        <f t="shared" si="219"/>
        <v>17</v>
      </c>
      <c r="M2765" t="str">
        <f>_xlfn.XLOOKUP(B2765,Email_Data!A:A,Email_Data!C:C,"Organic",0)</f>
        <v>Organic</v>
      </c>
      <c r="N2765" t="str">
        <f>_xlfn.XLOOKUP(Table1[[#This Row],[Filmmaker_ID]],Email_Data!$A:$A,Email_Data!$G:$G,"Not Found")</f>
        <v>Not Found</v>
      </c>
    </row>
    <row r="2766" spans="1:14" x14ac:dyDescent="0.3">
      <c r="A2766" t="s">
        <v>5044</v>
      </c>
      <c r="B2766" t="s">
        <v>169</v>
      </c>
      <c r="C2766" t="s">
        <v>6287</v>
      </c>
      <c r="D2766" t="s">
        <v>6299</v>
      </c>
      <c r="E2766" t="str">
        <f t="shared" si="215"/>
        <v>United Kingdom</v>
      </c>
      <c r="F2766" s="1">
        <f t="shared" si="216"/>
        <v>50</v>
      </c>
      <c r="G2766">
        <v>0</v>
      </c>
      <c r="H2766" s="1">
        <f t="shared" si="217"/>
        <v>50</v>
      </c>
      <c r="I2766" s="3">
        <v>45887</v>
      </c>
      <c r="J2766" s="3" t="str">
        <f t="shared" si="218"/>
        <v>Mon</v>
      </c>
      <c r="K2766" s="2">
        <v>0.40486111111111112</v>
      </c>
      <c r="L2766">
        <f t="shared" si="219"/>
        <v>9</v>
      </c>
      <c r="M2766" t="str">
        <f>_xlfn.XLOOKUP(B2766,Email_Data!A:A,Email_Data!C:C,"Organic",0)</f>
        <v>Organic</v>
      </c>
      <c r="N2766" t="str">
        <f>_xlfn.XLOOKUP(Table1[[#This Row],[Filmmaker_ID]],Email_Data!$A:$A,Email_Data!$G:$G,"Not Found")</f>
        <v>Not Found</v>
      </c>
    </row>
    <row r="2767" spans="1:14" x14ac:dyDescent="0.3">
      <c r="A2767" t="s">
        <v>5045</v>
      </c>
      <c r="B2767" t="s">
        <v>1592</v>
      </c>
      <c r="C2767" t="s">
        <v>6286</v>
      </c>
      <c r="D2767" t="s">
        <v>6295</v>
      </c>
      <c r="E2767" t="str">
        <f t="shared" si="215"/>
        <v>United States</v>
      </c>
      <c r="F2767" s="1">
        <f t="shared" si="216"/>
        <v>50</v>
      </c>
      <c r="G2767">
        <v>0.3</v>
      </c>
      <c r="H2767" s="1">
        <f t="shared" si="217"/>
        <v>35</v>
      </c>
      <c r="I2767" s="3">
        <v>45884</v>
      </c>
      <c r="J2767" s="3" t="str">
        <f t="shared" si="218"/>
        <v>Fri</v>
      </c>
      <c r="K2767" s="2">
        <v>0.59236111111111112</v>
      </c>
      <c r="L2767">
        <f t="shared" si="219"/>
        <v>14</v>
      </c>
      <c r="M2767">
        <f>_xlfn.XLOOKUP(B2767,Email_Data!A:A,Email_Data!C:C,"Organic",0)</f>
        <v>0</v>
      </c>
      <c r="N2767">
        <f>_xlfn.XLOOKUP(Table1[[#This Row],[Filmmaker_ID]],Email_Data!$A:$A,Email_Data!$G:$G,"Not Found")</f>
        <v>8</v>
      </c>
    </row>
    <row r="2768" spans="1:14" x14ac:dyDescent="0.3">
      <c r="A2768" t="s">
        <v>5046</v>
      </c>
      <c r="B2768" t="s">
        <v>118</v>
      </c>
      <c r="C2768" t="s">
        <v>6286</v>
      </c>
      <c r="D2768" t="s">
        <v>6299</v>
      </c>
      <c r="E2768" t="str">
        <f t="shared" si="215"/>
        <v>United Kingdom</v>
      </c>
      <c r="F2768" s="1">
        <f t="shared" si="216"/>
        <v>50</v>
      </c>
      <c r="G2768">
        <v>0.3</v>
      </c>
      <c r="H2768" s="1">
        <f t="shared" si="217"/>
        <v>35</v>
      </c>
      <c r="I2768" s="3">
        <v>45875</v>
      </c>
      <c r="J2768" s="3" t="str">
        <f t="shared" si="218"/>
        <v>Wed</v>
      </c>
      <c r="K2768" s="2">
        <v>0.42499999999999999</v>
      </c>
      <c r="L2768">
        <f t="shared" si="219"/>
        <v>10</v>
      </c>
      <c r="M2768">
        <f>_xlfn.XLOOKUP(B2768,Email_Data!A:A,Email_Data!C:C,"Organic",0)</f>
        <v>0</v>
      </c>
      <c r="N2768">
        <f>_xlfn.XLOOKUP(Table1[[#This Row],[Filmmaker_ID]],Email_Data!$A:$A,Email_Data!$G:$G,"Not Found")</f>
        <v>19</v>
      </c>
    </row>
    <row r="2769" spans="1:14" x14ac:dyDescent="0.3">
      <c r="A2769" t="s">
        <v>5047</v>
      </c>
      <c r="B2769" t="s">
        <v>1867</v>
      </c>
      <c r="C2769" t="s">
        <v>6284</v>
      </c>
      <c r="D2769" t="s">
        <v>6299</v>
      </c>
      <c r="E2769" t="str">
        <f t="shared" si="215"/>
        <v>United Kingdom</v>
      </c>
      <c r="F2769" s="1">
        <f t="shared" si="216"/>
        <v>50</v>
      </c>
      <c r="G2769">
        <v>0.4</v>
      </c>
      <c r="H2769" s="1">
        <f t="shared" si="217"/>
        <v>30</v>
      </c>
      <c r="I2769" s="3">
        <v>45852</v>
      </c>
      <c r="J2769" s="3" t="str">
        <f t="shared" si="218"/>
        <v>Mon</v>
      </c>
      <c r="K2769" s="2">
        <v>0.37847222222222221</v>
      </c>
      <c r="L2769">
        <f t="shared" si="219"/>
        <v>9</v>
      </c>
      <c r="M2769">
        <f>_xlfn.XLOOKUP(B2769,Email_Data!A:A,Email_Data!C:C,"Organic",0)</f>
        <v>1</v>
      </c>
      <c r="N2769">
        <f>_xlfn.XLOOKUP(Table1[[#This Row],[Filmmaker_ID]],Email_Data!$A:$A,Email_Data!$G:$G,"Not Found")</f>
        <v>11</v>
      </c>
    </row>
    <row r="2770" spans="1:14" x14ac:dyDescent="0.3">
      <c r="A2770" t="s">
        <v>5048</v>
      </c>
      <c r="B2770" t="s">
        <v>420</v>
      </c>
      <c r="C2770" t="s">
        <v>6289</v>
      </c>
      <c r="D2770" t="s">
        <v>6315</v>
      </c>
      <c r="E2770" t="str">
        <f t="shared" si="215"/>
        <v>Nigeria</v>
      </c>
      <c r="F2770" s="1">
        <f t="shared" si="216"/>
        <v>50</v>
      </c>
      <c r="G2770">
        <v>0</v>
      </c>
      <c r="H2770" s="1">
        <f t="shared" si="217"/>
        <v>50</v>
      </c>
      <c r="I2770" s="3">
        <v>45858</v>
      </c>
      <c r="J2770" s="3" t="str">
        <f t="shared" si="218"/>
        <v>Sun</v>
      </c>
      <c r="K2770" s="2">
        <v>0.47638888888888886</v>
      </c>
      <c r="L2770">
        <f t="shared" si="219"/>
        <v>11</v>
      </c>
      <c r="M2770" t="str">
        <f>_xlfn.XLOOKUP(B2770,Email_Data!A:A,Email_Data!C:C,"Organic",0)</f>
        <v>Organic</v>
      </c>
      <c r="N2770" t="str">
        <f>_xlfn.XLOOKUP(Table1[[#This Row],[Filmmaker_ID]],Email_Data!$A:$A,Email_Data!$G:$G,"Not Found")</f>
        <v>Not Found</v>
      </c>
    </row>
    <row r="2771" spans="1:14" x14ac:dyDescent="0.3">
      <c r="A2771" t="s">
        <v>5049</v>
      </c>
      <c r="B2771" t="s">
        <v>1868</v>
      </c>
      <c r="C2771" t="s">
        <v>6284</v>
      </c>
      <c r="D2771" t="s">
        <v>6313</v>
      </c>
      <c r="E2771" t="str">
        <f t="shared" si="215"/>
        <v>South Korea</v>
      </c>
      <c r="F2771" s="1">
        <f t="shared" si="216"/>
        <v>50</v>
      </c>
      <c r="G2771">
        <v>0.4</v>
      </c>
      <c r="H2771" s="1">
        <f t="shared" si="217"/>
        <v>30</v>
      </c>
      <c r="I2771" s="3">
        <v>45862</v>
      </c>
      <c r="J2771" s="3" t="str">
        <f t="shared" si="218"/>
        <v>Thu</v>
      </c>
      <c r="K2771" s="2">
        <v>0.6069444444444444</v>
      </c>
      <c r="L2771">
        <f t="shared" si="219"/>
        <v>14</v>
      </c>
      <c r="M2771">
        <f>_xlfn.XLOOKUP(B2771,Email_Data!A:A,Email_Data!C:C,"Organic",0)</f>
        <v>0</v>
      </c>
      <c r="N2771">
        <f>_xlfn.XLOOKUP(Table1[[#This Row],[Filmmaker_ID]],Email_Data!$A:$A,Email_Data!$G:$G,"Not Found")</f>
        <v>18</v>
      </c>
    </row>
    <row r="2772" spans="1:14" x14ac:dyDescent="0.3">
      <c r="A2772" t="s">
        <v>5050</v>
      </c>
      <c r="B2772" t="s">
        <v>996</v>
      </c>
      <c r="C2772" t="s">
        <v>6289</v>
      </c>
      <c r="D2772" t="s">
        <v>6295</v>
      </c>
      <c r="E2772" t="str">
        <f t="shared" si="215"/>
        <v>United States</v>
      </c>
      <c r="F2772" s="1">
        <f t="shared" si="216"/>
        <v>50</v>
      </c>
      <c r="G2772">
        <v>0.3</v>
      </c>
      <c r="H2772" s="1">
        <f t="shared" si="217"/>
        <v>35</v>
      </c>
      <c r="I2772" s="3">
        <v>45880</v>
      </c>
      <c r="J2772" s="3" t="str">
        <f t="shared" si="218"/>
        <v>Mon</v>
      </c>
      <c r="K2772" s="2">
        <v>0.64166666666666672</v>
      </c>
      <c r="L2772">
        <f t="shared" si="219"/>
        <v>15</v>
      </c>
      <c r="M2772">
        <f>_xlfn.XLOOKUP(B2772,Email_Data!A:A,Email_Data!C:C,"Organic",0)</f>
        <v>1</v>
      </c>
      <c r="N2772">
        <f>_xlfn.XLOOKUP(Table1[[#This Row],[Filmmaker_ID]],Email_Data!$A:$A,Email_Data!$G:$G,"Not Found")</f>
        <v>10</v>
      </c>
    </row>
    <row r="2773" spans="1:14" x14ac:dyDescent="0.3">
      <c r="A2773" t="s">
        <v>5051</v>
      </c>
      <c r="B2773" t="s">
        <v>1869</v>
      </c>
      <c r="C2773" t="s">
        <v>6292</v>
      </c>
      <c r="D2773" t="s">
        <v>6317</v>
      </c>
      <c r="E2773" t="str">
        <f t="shared" si="215"/>
        <v>Others</v>
      </c>
      <c r="F2773" s="1">
        <f t="shared" si="216"/>
        <v>80</v>
      </c>
      <c r="G2773">
        <v>0.2</v>
      </c>
      <c r="H2773" s="1">
        <f t="shared" si="217"/>
        <v>64</v>
      </c>
      <c r="I2773" s="3">
        <v>45871</v>
      </c>
      <c r="J2773" s="3" t="str">
        <f t="shared" si="218"/>
        <v>Sat</v>
      </c>
      <c r="K2773" s="2">
        <v>0.67638888888888893</v>
      </c>
      <c r="L2773">
        <f t="shared" si="219"/>
        <v>16</v>
      </c>
      <c r="M2773" t="str">
        <f>_xlfn.XLOOKUP(B2773,Email_Data!A:A,Email_Data!C:C,"Organic",0)</f>
        <v>Organic</v>
      </c>
      <c r="N2773" t="str">
        <f>_xlfn.XLOOKUP(Table1[[#This Row],[Filmmaker_ID]],Email_Data!$A:$A,Email_Data!$G:$G,"Not Found")</f>
        <v>Not Found</v>
      </c>
    </row>
    <row r="2774" spans="1:14" x14ac:dyDescent="0.3">
      <c r="A2774" t="s">
        <v>5052</v>
      </c>
      <c r="B2774" t="s">
        <v>237</v>
      </c>
      <c r="C2774" t="s">
        <v>6284</v>
      </c>
      <c r="D2774" t="s">
        <v>6299</v>
      </c>
      <c r="E2774" t="str">
        <f t="shared" si="215"/>
        <v>United Kingdom</v>
      </c>
      <c r="F2774" s="1">
        <f t="shared" si="216"/>
        <v>50</v>
      </c>
      <c r="G2774">
        <v>0.2</v>
      </c>
      <c r="H2774" s="1">
        <f t="shared" si="217"/>
        <v>40</v>
      </c>
      <c r="I2774" s="3">
        <v>45889</v>
      </c>
      <c r="J2774" s="3" t="str">
        <f t="shared" si="218"/>
        <v>Wed</v>
      </c>
      <c r="K2774" s="2">
        <v>0.70972222222222225</v>
      </c>
      <c r="L2774">
        <f t="shared" si="219"/>
        <v>17</v>
      </c>
      <c r="M2774" t="str">
        <f>_xlfn.XLOOKUP(B2774,Email_Data!A:A,Email_Data!C:C,"Organic",0)</f>
        <v>Organic</v>
      </c>
      <c r="N2774" t="str">
        <f>_xlfn.XLOOKUP(Table1[[#This Row],[Filmmaker_ID]],Email_Data!$A:$A,Email_Data!$G:$G,"Not Found")</f>
        <v>Not Found</v>
      </c>
    </row>
    <row r="2775" spans="1:14" x14ac:dyDescent="0.3">
      <c r="A2775" t="s">
        <v>5053</v>
      </c>
      <c r="B2775" t="s">
        <v>324</v>
      </c>
      <c r="C2775" t="s">
        <v>6289</v>
      </c>
      <c r="D2775" t="s">
        <v>6313</v>
      </c>
      <c r="E2775" t="str">
        <f t="shared" si="215"/>
        <v>South Korea</v>
      </c>
      <c r="F2775" s="1">
        <f t="shared" si="216"/>
        <v>50</v>
      </c>
      <c r="G2775">
        <v>0.3</v>
      </c>
      <c r="H2775" s="1">
        <f t="shared" si="217"/>
        <v>35</v>
      </c>
      <c r="I2775" s="3">
        <v>45853</v>
      </c>
      <c r="J2775" s="3" t="str">
        <f t="shared" si="218"/>
        <v>Tue</v>
      </c>
      <c r="K2775" s="2">
        <v>0.39513888888888887</v>
      </c>
      <c r="L2775">
        <f t="shared" si="219"/>
        <v>9</v>
      </c>
      <c r="M2775">
        <f>_xlfn.XLOOKUP(B2775,Email_Data!A:A,Email_Data!C:C,"Organic",0)</f>
        <v>0</v>
      </c>
      <c r="N2775">
        <f>_xlfn.XLOOKUP(Table1[[#This Row],[Filmmaker_ID]],Email_Data!$A:$A,Email_Data!$G:$G,"Not Found")</f>
        <v>7</v>
      </c>
    </row>
    <row r="2776" spans="1:14" x14ac:dyDescent="0.3">
      <c r="A2776" t="s">
        <v>5054</v>
      </c>
      <c r="B2776" t="s">
        <v>1870</v>
      </c>
      <c r="C2776" t="s">
        <v>6287</v>
      </c>
      <c r="D2776" t="s">
        <v>6311</v>
      </c>
      <c r="E2776" t="str">
        <f t="shared" si="215"/>
        <v>Mexico</v>
      </c>
      <c r="F2776" s="1">
        <f t="shared" si="216"/>
        <v>50</v>
      </c>
      <c r="G2776">
        <v>0.3</v>
      </c>
      <c r="H2776" s="1">
        <f t="shared" si="217"/>
        <v>35</v>
      </c>
      <c r="I2776" s="3">
        <v>45860</v>
      </c>
      <c r="J2776" s="3" t="str">
        <f t="shared" si="218"/>
        <v>Tue</v>
      </c>
      <c r="K2776" s="2">
        <v>0.52777777777777779</v>
      </c>
      <c r="L2776">
        <f t="shared" si="219"/>
        <v>12</v>
      </c>
      <c r="M2776" t="str">
        <f>_xlfn.XLOOKUP(B2776,Email_Data!A:A,Email_Data!C:C,"Organic",0)</f>
        <v>Organic</v>
      </c>
      <c r="N2776" t="str">
        <f>_xlfn.XLOOKUP(Table1[[#This Row],[Filmmaker_ID]],Email_Data!$A:$A,Email_Data!$G:$G,"Not Found")</f>
        <v>Not Found</v>
      </c>
    </row>
    <row r="2777" spans="1:14" x14ac:dyDescent="0.3">
      <c r="A2777" t="s">
        <v>5055</v>
      </c>
      <c r="B2777" t="s">
        <v>1871</v>
      </c>
      <c r="C2777" t="s">
        <v>6285</v>
      </c>
      <c r="D2777" t="s">
        <v>6305</v>
      </c>
      <c r="E2777" t="str">
        <f t="shared" si="215"/>
        <v>Australia</v>
      </c>
      <c r="F2777" s="1">
        <f t="shared" si="216"/>
        <v>50</v>
      </c>
      <c r="G2777">
        <v>0.3</v>
      </c>
      <c r="H2777" s="1">
        <f t="shared" si="217"/>
        <v>35</v>
      </c>
      <c r="I2777" s="3">
        <v>45880</v>
      </c>
      <c r="J2777" s="3" t="str">
        <f t="shared" si="218"/>
        <v>Mon</v>
      </c>
      <c r="K2777" s="2">
        <v>0.5854166666666667</v>
      </c>
      <c r="L2777">
        <f t="shared" si="219"/>
        <v>14</v>
      </c>
      <c r="M2777" t="str">
        <f>_xlfn.XLOOKUP(B2777,Email_Data!A:A,Email_Data!C:C,"Organic",0)</f>
        <v>Organic</v>
      </c>
      <c r="N2777" t="str">
        <f>_xlfn.XLOOKUP(Table1[[#This Row],[Filmmaker_ID]],Email_Data!$A:$A,Email_Data!$G:$G,"Not Found")</f>
        <v>Not Found</v>
      </c>
    </row>
    <row r="2778" spans="1:14" x14ac:dyDescent="0.3">
      <c r="A2778" t="s">
        <v>5056</v>
      </c>
      <c r="B2778" t="s">
        <v>532</v>
      </c>
      <c r="C2778" t="s">
        <v>6283</v>
      </c>
      <c r="D2778" t="s">
        <v>6301</v>
      </c>
      <c r="E2778" t="str">
        <f t="shared" si="215"/>
        <v>Germany</v>
      </c>
      <c r="F2778" s="1">
        <f t="shared" si="216"/>
        <v>80</v>
      </c>
      <c r="G2778">
        <v>0.4</v>
      </c>
      <c r="H2778" s="1">
        <f t="shared" si="217"/>
        <v>48</v>
      </c>
      <c r="I2778" s="3">
        <v>45851</v>
      </c>
      <c r="J2778" s="3" t="str">
        <f t="shared" si="218"/>
        <v>Sun</v>
      </c>
      <c r="K2778" s="2">
        <v>0.64027777777777772</v>
      </c>
      <c r="L2778">
        <f t="shared" si="219"/>
        <v>15</v>
      </c>
      <c r="M2778">
        <f>_xlfn.XLOOKUP(B2778,Email_Data!A:A,Email_Data!C:C,"Organic",0)</f>
        <v>0</v>
      </c>
      <c r="N2778">
        <f>_xlfn.XLOOKUP(Table1[[#This Row],[Filmmaker_ID]],Email_Data!$A:$A,Email_Data!$G:$G,"Not Found")</f>
        <v>11</v>
      </c>
    </row>
    <row r="2779" spans="1:14" x14ac:dyDescent="0.3">
      <c r="A2779" t="s">
        <v>5057</v>
      </c>
      <c r="B2779" t="s">
        <v>197</v>
      </c>
      <c r="C2779" t="s">
        <v>6290</v>
      </c>
      <c r="D2779" t="s">
        <v>6309</v>
      </c>
      <c r="E2779" t="str">
        <f t="shared" si="215"/>
        <v>France</v>
      </c>
      <c r="F2779" s="1">
        <f t="shared" si="216"/>
        <v>50</v>
      </c>
      <c r="G2779">
        <v>0.2</v>
      </c>
      <c r="H2779" s="1">
        <f t="shared" si="217"/>
        <v>40</v>
      </c>
      <c r="I2779" s="3">
        <v>45851</v>
      </c>
      <c r="J2779" s="3" t="str">
        <f t="shared" si="218"/>
        <v>Sun</v>
      </c>
      <c r="K2779" s="2">
        <v>0.52569444444444446</v>
      </c>
      <c r="L2779">
        <f t="shared" si="219"/>
        <v>12</v>
      </c>
      <c r="M2779">
        <f>_xlfn.XLOOKUP(B2779,Email_Data!A:A,Email_Data!C:C,"Organic",0)</f>
        <v>0</v>
      </c>
      <c r="N2779">
        <f>_xlfn.XLOOKUP(Table1[[#This Row],[Filmmaker_ID]],Email_Data!$A:$A,Email_Data!$G:$G,"Not Found")</f>
        <v>19</v>
      </c>
    </row>
    <row r="2780" spans="1:14" x14ac:dyDescent="0.3">
      <c r="A2780" t="s">
        <v>5058</v>
      </c>
      <c r="B2780" t="s">
        <v>1872</v>
      </c>
      <c r="C2780" t="s">
        <v>6281</v>
      </c>
      <c r="D2780" t="s">
        <v>6313</v>
      </c>
      <c r="E2780" t="str">
        <f t="shared" si="215"/>
        <v>South Korea</v>
      </c>
      <c r="F2780" s="1">
        <f t="shared" si="216"/>
        <v>70</v>
      </c>
      <c r="G2780">
        <v>0.1</v>
      </c>
      <c r="H2780" s="1">
        <f t="shared" si="217"/>
        <v>63</v>
      </c>
      <c r="I2780" s="3">
        <v>45840</v>
      </c>
      <c r="J2780" s="3" t="str">
        <f t="shared" si="218"/>
        <v>Wed</v>
      </c>
      <c r="K2780" s="2">
        <v>0.74930555555555556</v>
      </c>
      <c r="L2780">
        <f t="shared" si="219"/>
        <v>17</v>
      </c>
      <c r="M2780" t="str">
        <f>_xlfn.XLOOKUP(B2780,Email_Data!A:A,Email_Data!C:C,"Organic",0)</f>
        <v>Organic</v>
      </c>
      <c r="N2780" t="str">
        <f>_xlfn.XLOOKUP(Table1[[#This Row],[Filmmaker_ID]],Email_Data!$A:$A,Email_Data!$G:$G,"Not Found")</f>
        <v>Not Found</v>
      </c>
    </row>
    <row r="2781" spans="1:14" x14ac:dyDescent="0.3">
      <c r="A2781" t="s">
        <v>5059</v>
      </c>
      <c r="B2781" t="s">
        <v>243</v>
      </c>
      <c r="C2781" t="s">
        <v>6286</v>
      </c>
      <c r="D2781" t="s">
        <v>6297</v>
      </c>
      <c r="E2781" t="str">
        <f t="shared" si="215"/>
        <v>India</v>
      </c>
      <c r="F2781" s="1">
        <f t="shared" si="216"/>
        <v>50</v>
      </c>
      <c r="G2781">
        <v>0.3</v>
      </c>
      <c r="H2781" s="1">
        <f t="shared" si="217"/>
        <v>35</v>
      </c>
      <c r="I2781" s="3">
        <v>45845</v>
      </c>
      <c r="J2781" s="3" t="str">
        <f t="shared" si="218"/>
        <v>Mon</v>
      </c>
      <c r="K2781" s="2">
        <v>0.48958333333333331</v>
      </c>
      <c r="L2781">
        <f t="shared" si="219"/>
        <v>11</v>
      </c>
      <c r="M2781">
        <f>_xlfn.XLOOKUP(B2781,Email_Data!A:A,Email_Data!C:C,"Organic",0)</f>
        <v>0</v>
      </c>
      <c r="N2781">
        <f>_xlfn.XLOOKUP(Table1[[#This Row],[Filmmaker_ID]],Email_Data!$A:$A,Email_Data!$G:$G,"Not Found")</f>
        <v>7</v>
      </c>
    </row>
    <row r="2782" spans="1:14" x14ac:dyDescent="0.3">
      <c r="A2782" t="s">
        <v>5060</v>
      </c>
      <c r="B2782" t="s">
        <v>1078</v>
      </c>
      <c r="C2782" t="s">
        <v>6283</v>
      </c>
      <c r="D2782" t="s">
        <v>6311</v>
      </c>
      <c r="E2782" t="str">
        <f t="shared" si="215"/>
        <v>Mexico</v>
      </c>
      <c r="F2782" s="1">
        <f t="shared" si="216"/>
        <v>80</v>
      </c>
      <c r="G2782">
        <v>0.4</v>
      </c>
      <c r="H2782" s="1">
        <f t="shared" si="217"/>
        <v>48</v>
      </c>
      <c r="I2782" s="3">
        <v>45842</v>
      </c>
      <c r="J2782" s="3" t="str">
        <f t="shared" si="218"/>
        <v>Fri</v>
      </c>
      <c r="K2782" s="2">
        <v>0.59305555555555556</v>
      </c>
      <c r="L2782">
        <f t="shared" si="219"/>
        <v>14</v>
      </c>
      <c r="M2782">
        <f>_xlfn.XLOOKUP(B2782,Email_Data!A:A,Email_Data!C:C,"Organic",0)</f>
        <v>0</v>
      </c>
      <c r="N2782">
        <f>_xlfn.XLOOKUP(Table1[[#This Row],[Filmmaker_ID]],Email_Data!$A:$A,Email_Data!$G:$G,"Not Found")</f>
        <v>15</v>
      </c>
    </row>
    <row r="2783" spans="1:14" x14ac:dyDescent="0.3">
      <c r="A2783" t="s">
        <v>5061</v>
      </c>
      <c r="B2783" t="s">
        <v>1556</v>
      </c>
      <c r="C2783" t="s">
        <v>6281</v>
      </c>
      <c r="D2783" t="s">
        <v>6295</v>
      </c>
      <c r="E2783" t="str">
        <f t="shared" si="215"/>
        <v>United States</v>
      </c>
      <c r="F2783" s="1">
        <f t="shared" si="216"/>
        <v>70</v>
      </c>
      <c r="G2783">
        <v>0.4</v>
      </c>
      <c r="H2783" s="1">
        <f t="shared" si="217"/>
        <v>42</v>
      </c>
      <c r="I2783" s="3">
        <v>45883</v>
      </c>
      <c r="J2783" s="3" t="str">
        <f t="shared" si="218"/>
        <v>Thu</v>
      </c>
      <c r="K2783" s="2">
        <v>0.70694444444444449</v>
      </c>
      <c r="L2783">
        <f t="shared" si="219"/>
        <v>16</v>
      </c>
      <c r="M2783">
        <f>_xlfn.XLOOKUP(B2783,Email_Data!A:A,Email_Data!C:C,"Organic",0)</f>
        <v>0</v>
      </c>
      <c r="N2783">
        <f>_xlfn.XLOOKUP(Table1[[#This Row],[Filmmaker_ID]],Email_Data!$A:$A,Email_Data!$G:$G,"Not Found")</f>
        <v>11</v>
      </c>
    </row>
    <row r="2784" spans="1:14" x14ac:dyDescent="0.3">
      <c r="A2784" t="s">
        <v>5062</v>
      </c>
      <c r="B2784" t="s">
        <v>662</v>
      </c>
      <c r="C2784" t="s">
        <v>6288</v>
      </c>
      <c r="D2784" t="s">
        <v>6295</v>
      </c>
      <c r="E2784" t="str">
        <f t="shared" si="215"/>
        <v>United States</v>
      </c>
      <c r="F2784" s="1">
        <f t="shared" si="216"/>
        <v>70</v>
      </c>
      <c r="G2784">
        <v>0.1</v>
      </c>
      <c r="H2784" s="1">
        <f t="shared" si="217"/>
        <v>63</v>
      </c>
      <c r="I2784" s="3">
        <v>45843</v>
      </c>
      <c r="J2784" s="3" t="str">
        <f t="shared" si="218"/>
        <v>Sat</v>
      </c>
      <c r="K2784" s="2">
        <v>0.48888888888888887</v>
      </c>
      <c r="L2784">
        <f t="shared" si="219"/>
        <v>11</v>
      </c>
      <c r="M2784">
        <f>_xlfn.XLOOKUP(B2784,Email_Data!A:A,Email_Data!C:C,"Organic",0)</f>
        <v>1</v>
      </c>
      <c r="N2784">
        <f>_xlfn.XLOOKUP(Table1[[#This Row],[Filmmaker_ID]],Email_Data!$A:$A,Email_Data!$G:$G,"Not Found")</f>
        <v>19</v>
      </c>
    </row>
    <row r="2785" spans="1:14" x14ac:dyDescent="0.3">
      <c r="A2785" t="s">
        <v>5063</v>
      </c>
      <c r="B2785" t="s">
        <v>1873</v>
      </c>
      <c r="C2785" t="s">
        <v>6288</v>
      </c>
      <c r="D2785" t="s">
        <v>6309</v>
      </c>
      <c r="E2785" t="str">
        <f t="shared" si="215"/>
        <v>France</v>
      </c>
      <c r="F2785" s="1">
        <f t="shared" si="216"/>
        <v>70</v>
      </c>
      <c r="G2785">
        <v>0</v>
      </c>
      <c r="H2785" s="1">
        <f t="shared" si="217"/>
        <v>70</v>
      </c>
      <c r="I2785" s="3">
        <v>45884</v>
      </c>
      <c r="J2785" s="3" t="str">
        <f t="shared" si="218"/>
        <v>Fri</v>
      </c>
      <c r="K2785" s="2">
        <v>0.74236111111111114</v>
      </c>
      <c r="L2785">
        <f t="shared" si="219"/>
        <v>17</v>
      </c>
      <c r="M2785">
        <f>_xlfn.XLOOKUP(B2785,Email_Data!A:A,Email_Data!C:C,"Organic",0)</f>
        <v>1</v>
      </c>
      <c r="N2785">
        <f>_xlfn.XLOOKUP(Table1[[#This Row],[Filmmaker_ID]],Email_Data!$A:$A,Email_Data!$G:$G,"Not Found")</f>
        <v>19</v>
      </c>
    </row>
    <row r="2786" spans="1:14" x14ac:dyDescent="0.3">
      <c r="A2786" t="s">
        <v>5064</v>
      </c>
      <c r="B2786" t="s">
        <v>419</v>
      </c>
      <c r="C2786" t="s">
        <v>6288</v>
      </c>
      <c r="D2786" t="s">
        <v>6317</v>
      </c>
      <c r="E2786" t="str">
        <f t="shared" si="215"/>
        <v>Others</v>
      </c>
      <c r="F2786" s="1">
        <f t="shared" si="216"/>
        <v>70</v>
      </c>
      <c r="G2786">
        <v>0</v>
      </c>
      <c r="H2786" s="1">
        <f t="shared" si="217"/>
        <v>70</v>
      </c>
      <c r="I2786" s="3">
        <v>45894</v>
      </c>
      <c r="J2786" s="3" t="str">
        <f t="shared" si="218"/>
        <v>Mon</v>
      </c>
      <c r="K2786" s="2">
        <v>0.68888888888888888</v>
      </c>
      <c r="L2786">
        <f t="shared" si="219"/>
        <v>16</v>
      </c>
      <c r="M2786">
        <f>_xlfn.XLOOKUP(B2786,Email_Data!A:A,Email_Data!C:C,"Organic",0)</f>
        <v>0</v>
      </c>
      <c r="N2786">
        <f>_xlfn.XLOOKUP(Table1[[#This Row],[Filmmaker_ID]],Email_Data!$A:$A,Email_Data!$G:$G,"Not Found")</f>
        <v>13</v>
      </c>
    </row>
    <row r="2787" spans="1:14" x14ac:dyDescent="0.3">
      <c r="A2787" t="s">
        <v>5065</v>
      </c>
      <c r="B2787" t="s">
        <v>264</v>
      </c>
      <c r="C2787" t="s">
        <v>6289</v>
      </c>
      <c r="D2787" t="s">
        <v>6295</v>
      </c>
      <c r="E2787" t="str">
        <f t="shared" si="215"/>
        <v>United States</v>
      </c>
      <c r="F2787" s="1">
        <f t="shared" si="216"/>
        <v>50</v>
      </c>
      <c r="G2787">
        <v>0</v>
      </c>
      <c r="H2787" s="1">
        <f t="shared" si="217"/>
        <v>50</v>
      </c>
      <c r="I2787" s="3">
        <v>45889</v>
      </c>
      <c r="J2787" s="3" t="str">
        <f t="shared" si="218"/>
        <v>Wed</v>
      </c>
      <c r="K2787" s="2">
        <v>0.4375</v>
      </c>
      <c r="L2787">
        <f t="shared" si="219"/>
        <v>10</v>
      </c>
      <c r="M2787">
        <f>_xlfn.XLOOKUP(B2787,Email_Data!A:A,Email_Data!C:C,"Organic",0)</f>
        <v>0</v>
      </c>
      <c r="N2787">
        <f>_xlfn.XLOOKUP(Table1[[#This Row],[Filmmaker_ID]],Email_Data!$A:$A,Email_Data!$G:$G,"Not Found")</f>
        <v>13</v>
      </c>
    </row>
    <row r="2788" spans="1:14" x14ac:dyDescent="0.3">
      <c r="A2788" t="s">
        <v>5066</v>
      </c>
      <c r="B2788" t="s">
        <v>444</v>
      </c>
      <c r="C2788" t="s">
        <v>6290</v>
      </c>
      <c r="D2788" t="s">
        <v>6317</v>
      </c>
      <c r="E2788" t="str">
        <f t="shared" si="215"/>
        <v>Others</v>
      </c>
      <c r="F2788" s="1">
        <f t="shared" si="216"/>
        <v>50</v>
      </c>
      <c r="G2788">
        <v>0.2</v>
      </c>
      <c r="H2788" s="1">
        <f t="shared" si="217"/>
        <v>40</v>
      </c>
      <c r="I2788" s="3">
        <v>45861</v>
      </c>
      <c r="J2788" s="3" t="str">
        <f t="shared" si="218"/>
        <v>Wed</v>
      </c>
      <c r="K2788" s="2">
        <v>0.72569444444444442</v>
      </c>
      <c r="L2788">
        <f t="shared" si="219"/>
        <v>17</v>
      </c>
      <c r="M2788" t="str">
        <f>_xlfn.XLOOKUP(B2788,Email_Data!A:A,Email_Data!C:C,"Organic",0)</f>
        <v>Organic</v>
      </c>
      <c r="N2788" t="str">
        <f>_xlfn.XLOOKUP(Table1[[#This Row],[Filmmaker_ID]],Email_Data!$A:$A,Email_Data!$G:$G,"Not Found")</f>
        <v>Not Found</v>
      </c>
    </row>
    <row r="2789" spans="1:14" x14ac:dyDescent="0.3">
      <c r="A2789" t="s">
        <v>5067</v>
      </c>
      <c r="B2789" t="s">
        <v>1233</v>
      </c>
      <c r="C2789" t="s">
        <v>6291</v>
      </c>
      <c r="D2789" t="s">
        <v>6295</v>
      </c>
      <c r="E2789" t="str">
        <f t="shared" si="215"/>
        <v>United States</v>
      </c>
      <c r="F2789" s="1">
        <f t="shared" si="216"/>
        <v>50</v>
      </c>
      <c r="G2789">
        <v>0.2</v>
      </c>
      <c r="H2789" s="1">
        <f t="shared" si="217"/>
        <v>40</v>
      </c>
      <c r="I2789" s="3">
        <v>45845</v>
      </c>
      <c r="J2789" s="3" t="str">
        <f t="shared" si="218"/>
        <v>Mon</v>
      </c>
      <c r="K2789" s="2">
        <v>0.48888888888888887</v>
      </c>
      <c r="L2789">
        <f t="shared" si="219"/>
        <v>11</v>
      </c>
      <c r="M2789">
        <f>_xlfn.XLOOKUP(B2789,Email_Data!A:A,Email_Data!C:C,"Organic",0)</f>
        <v>0</v>
      </c>
      <c r="N2789">
        <f>_xlfn.XLOOKUP(Table1[[#This Row],[Filmmaker_ID]],Email_Data!$A:$A,Email_Data!$G:$G,"Not Found")</f>
        <v>18</v>
      </c>
    </row>
    <row r="2790" spans="1:14" x14ac:dyDescent="0.3">
      <c r="A2790" t="s">
        <v>5068</v>
      </c>
      <c r="B2790" t="s">
        <v>1874</v>
      </c>
      <c r="C2790" t="s">
        <v>6287</v>
      </c>
      <c r="D2790" t="s">
        <v>6305</v>
      </c>
      <c r="E2790" t="str">
        <f t="shared" si="215"/>
        <v>Australia</v>
      </c>
      <c r="F2790" s="1">
        <f t="shared" si="216"/>
        <v>50</v>
      </c>
      <c r="G2790">
        <v>0.1</v>
      </c>
      <c r="H2790" s="1">
        <f t="shared" si="217"/>
        <v>45</v>
      </c>
      <c r="I2790" s="3">
        <v>45839</v>
      </c>
      <c r="J2790" s="3" t="str">
        <f t="shared" si="218"/>
        <v>Tue</v>
      </c>
      <c r="K2790" s="2">
        <v>0.49583333333333335</v>
      </c>
      <c r="L2790">
        <f t="shared" si="219"/>
        <v>11</v>
      </c>
      <c r="M2790">
        <f>_xlfn.XLOOKUP(B2790,Email_Data!A:A,Email_Data!C:C,"Organic",0)</f>
        <v>0</v>
      </c>
      <c r="N2790">
        <f>_xlfn.XLOOKUP(Table1[[#This Row],[Filmmaker_ID]],Email_Data!$A:$A,Email_Data!$G:$G,"Not Found")</f>
        <v>14</v>
      </c>
    </row>
    <row r="2791" spans="1:14" x14ac:dyDescent="0.3">
      <c r="A2791" t="s">
        <v>5069</v>
      </c>
      <c r="B2791" t="s">
        <v>1875</v>
      </c>
      <c r="C2791" t="s">
        <v>6286</v>
      </c>
      <c r="D2791" t="s">
        <v>6305</v>
      </c>
      <c r="E2791" t="str">
        <f t="shared" si="215"/>
        <v>Australia</v>
      </c>
      <c r="F2791" s="1">
        <f t="shared" si="216"/>
        <v>50</v>
      </c>
      <c r="G2791">
        <v>0.3</v>
      </c>
      <c r="H2791" s="1">
        <f t="shared" si="217"/>
        <v>35</v>
      </c>
      <c r="I2791" s="3">
        <v>45876</v>
      </c>
      <c r="J2791" s="3" t="str">
        <f t="shared" si="218"/>
        <v>Thu</v>
      </c>
      <c r="K2791" s="2">
        <v>0.37569444444444444</v>
      </c>
      <c r="L2791">
        <f t="shared" si="219"/>
        <v>9</v>
      </c>
      <c r="M2791">
        <f>_xlfn.XLOOKUP(B2791,Email_Data!A:A,Email_Data!C:C,"Organic",0)</f>
        <v>0</v>
      </c>
      <c r="N2791">
        <f>_xlfn.XLOOKUP(Table1[[#This Row],[Filmmaker_ID]],Email_Data!$A:$A,Email_Data!$G:$G,"Not Found")</f>
        <v>16</v>
      </c>
    </row>
    <row r="2792" spans="1:14" x14ac:dyDescent="0.3">
      <c r="A2792" t="s">
        <v>5070</v>
      </c>
      <c r="B2792" t="s">
        <v>552</v>
      </c>
      <c r="C2792" t="s">
        <v>6290</v>
      </c>
      <c r="D2792" t="s">
        <v>6303</v>
      </c>
      <c r="E2792" t="str">
        <f t="shared" si="215"/>
        <v>Canada</v>
      </c>
      <c r="F2792" s="1">
        <f t="shared" si="216"/>
        <v>50</v>
      </c>
      <c r="G2792">
        <v>0.2</v>
      </c>
      <c r="H2792" s="1">
        <f t="shared" si="217"/>
        <v>40</v>
      </c>
      <c r="I2792" s="3">
        <v>45896</v>
      </c>
      <c r="J2792" s="3" t="str">
        <f t="shared" si="218"/>
        <v>Wed</v>
      </c>
      <c r="K2792" s="2">
        <v>0.74791666666666667</v>
      </c>
      <c r="L2792">
        <f t="shared" si="219"/>
        <v>17</v>
      </c>
      <c r="M2792">
        <f>_xlfn.XLOOKUP(B2792,Email_Data!A:A,Email_Data!C:C,"Organic",0)</f>
        <v>1</v>
      </c>
      <c r="N2792">
        <f>_xlfn.XLOOKUP(Table1[[#This Row],[Filmmaker_ID]],Email_Data!$A:$A,Email_Data!$G:$G,"Not Found")</f>
        <v>10</v>
      </c>
    </row>
    <row r="2793" spans="1:14" x14ac:dyDescent="0.3">
      <c r="A2793" t="s">
        <v>5071</v>
      </c>
      <c r="B2793" t="s">
        <v>1876</v>
      </c>
      <c r="C2793" t="s">
        <v>6284</v>
      </c>
      <c r="D2793" t="s">
        <v>6295</v>
      </c>
      <c r="E2793" t="str">
        <f t="shared" si="215"/>
        <v>United States</v>
      </c>
      <c r="F2793" s="1">
        <f t="shared" si="216"/>
        <v>50</v>
      </c>
      <c r="G2793">
        <v>0.2</v>
      </c>
      <c r="H2793" s="1">
        <f t="shared" si="217"/>
        <v>40</v>
      </c>
      <c r="I2793" s="3">
        <v>45881</v>
      </c>
      <c r="J2793" s="3" t="str">
        <f t="shared" si="218"/>
        <v>Tue</v>
      </c>
      <c r="K2793" s="2">
        <v>0.72499999999999998</v>
      </c>
      <c r="L2793">
        <f t="shared" si="219"/>
        <v>17</v>
      </c>
      <c r="M2793">
        <f>_xlfn.XLOOKUP(B2793,Email_Data!A:A,Email_Data!C:C,"Organic",0)</f>
        <v>1</v>
      </c>
      <c r="N2793">
        <f>_xlfn.XLOOKUP(Table1[[#This Row],[Filmmaker_ID]],Email_Data!$A:$A,Email_Data!$G:$G,"Not Found")</f>
        <v>15</v>
      </c>
    </row>
    <row r="2794" spans="1:14" x14ac:dyDescent="0.3">
      <c r="A2794" t="s">
        <v>5072</v>
      </c>
      <c r="B2794" t="s">
        <v>412</v>
      </c>
      <c r="C2794" t="s">
        <v>6290</v>
      </c>
      <c r="D2794" t="s">
        <v>6317</v>
      </c>
      <c r="E2794" t="str">
        <f t="shared" si="215"/>
        <v>Others</v>
      </c>
      <c r="F2794" s="1">
        <f t="shared" si="216"/>
        <v>50</v>
      </c>
      <c r="G2794">
        <v>0.3</v>
      </c>
      <c r="H2794" s="1">
        <f t="shared" si="217"/>
        <v>35</v>
      </c>
      <c r="I2794" s="3">
        <v>45844</v>
      </c>
      <c r="J2794" s="3" t="str">
        <f t="shared" si="218"/>
        <v>Sun</v>
      </c>
      <c r="K2794" s="2">
        <v>0.55208333333333337</v>
      </c>
      <c r="L2794">
        <f t="shared" si="219"/>
        <v>13</v>
      </c>
      <c r="M2794">
        <f>_xlfn.XLOOKUP(B2794,Email_Data!A:A,Email_Data!C:C,"Organic",0)</f>
        <v>0</v>
      </c>
      <c r="N2794">
        <f>_xlfn.XLOOKUP(Table1[[#This Row],[Filmmaker_ID]],Email_Data!$A:$A,Email_Data!$G:$G,"Not Found")</f>
        <v>14</v>
      </c>
    </row>
    <row r="2795" spans="1:14" x14ac:dyDescent="0.3">
      <c r="A2795" t="s">
        <v>5073</v>
      </c>
      <c r="B2795" t="s">
        <v>309</v>
      </c>
      <c r="C2795" t="s">
        <v>6288</v>
      </c>
      <c r="D2795" t="s">
        <v>6295</v>
      </c>
      <c r="E2795" t="str">
        <f t="shared" si="215"/>
        <v>United States</v>
      </c>
      <c r="F2795" s="1">
        <f t="shared" si="216"/>
        <v>70</v>
      </c>
      <c r="G2795">
        <v>0</v>
      </c>
      <c r="H2795" s="1">
        <f t="shared" si="217"/>
        <v>70</v>
      </c>
      <c r="I2795" s="3">
        <v>45858</v>
      </c>
      <c r="J2795" s="3" t="str">
        <f t="shared" si="218"/>
        <v>Sun</v>
      </c>
      <c r="K2795" s="2">
        <v>0.41736111111111113</v>
      </c>
      <c r="L2795">
        <f t="shared" si="219"/>
        <v>10</v>
      </c>
      <c r="M2795">
        <f>_xlfn.XLOOKUP(B2795,Email_Data!A:A,Email_Data!C:C,"Organic",0)</f>
        <v>0</v>
      </c>
      <c r="N2795">
        <f>_xlfn.XLOOKUP(Table1[[#This Row],[Filmmaker_ID]],Email_Data!$A:$A,Email_Data!$G:$G,"Not Found")</f>
        <v>16</v>
      </c>
    </row>
    <row r="2796" spans="1:14" x14ac:dyDescent="0.3">
      <c r="A2796" t="s">
        <v>5074</v>
      </c>
      <c r="B2796" t="s">
        <v>1877</v>
      </c>
      <c r="C2796" t="s">
        <v>6292</v>
      </c>
      <c r="D2796" t="s">
        <v>6295</v>
      </c>
      <c r="E2796" t="str">
        <f t="shared" si="215"/>
        <v>United States</v>
      </c>
      <c r="F2796" s="1">
        <f t="shared" si="216"/>
        <v>80</v>
      </c>
      <c r="G2796">
        <v>0.1</v>
      </c>
      <c r="H2796" s="1">
        <f t="shared" si="217"/>
        <v>72</v>
      </c>
      <c r="I2796" s="3">
        <v>45850</v>
      </c>
      <c r="J2796" s="3" t="str">
        <f t="shared" si="218"/>
        <v>Sat</v>
      </c>
      <c r="K2796" s="2">
        <v>0.66597222222222219</v>
      </c>
      <c r="L2796">
        <f t="shared" si="219"/>
        <v>15</v>
      </c>
      <c r="M2796">
        <f>_xlfn.XLOOKUP(B2796,Email_Data!A:A,Email_Data!C:C,"Organic",0)</f>
        <v>0</v>
      </c>
      <c r="N2796">
        <f>_xlfn.XLOOKUP(Table1[[#This Row],[Filmmaker_ID]],Email_Data!$A:$A,Email_Data!$G:$G,"Not Found")</f>
        <v>7</v>
      </c>
    </row>
    <row r="2797" spans="1:14" x14ac:dyDescent="0.3">
      <c r="A2797" t="s">
        <v>5075</v>
      </c>
      <c r="B2797" t="s">
        <v>722</v>
      </c>
      <c r="C2797" t="s">
        <v>6287</v>
      </c>
      <c r="D2797" t="s">
        <v>6307</v>
      </c>
      <c r="E2797" t="str">
        <f t="shared" si="215"/>
        <v>Brazil</v>
      </c>
      <c r="F2797" s="1">
        <f t="shared" si="216"/>
        <v>50</v>
      </c>
      <c r="G2797">
        <v>0.2</v>
      </c>
      <c r="H2797" s="1">
        <f t="shared" si="217"/>
        <v>40</v>
      </c>
      <c r="I2797" s="3">
        <v>45871</v>
      </c>
      <c r="J2797" s="3" t="str">
        <f t="shared" si="218"/>
        <v>Sat</v>
      </c>
      <c r="K2797" s="2">
        <v>0.52013888888888893</v>
      </c>
      <c r="L2797">
        <f t="shared" si="219"/>
        <v>12</v>
      </c>
      <c r="M2797" t="str">
        <f>_xlfn.XLOOKUP(B2797,Email_Data!A:A,Email_Data!C:C,"Organic",0)</f>
        <v>Organic</v>
      </c>
      <c r="N2797" t="str">
        <f>_xlfn.XLOOKUP(Table1[[#This Row],[Filmmaker_ID]],Email_Data!$A:$A,Email_Data!$G:$G,"Not Found")</f>
        <v>Not Found</v>
      </c>
    </row>
    <row r="2798" spans="1:14" x14ac:dyDescent="0.3">
      <c r="A2798" t="s">
        <v>5076</v>
      </c>
      <c r="B2798" t="s">
        <v>999</v>
      </c>
      <c r="C2798" t="s">
        <v>6289</v>
      </c>
      <c r="D2798" t="s">
        <v>6309</v>
      </c>
      <c r="E2798" t="str">
        <f t="shared" si="215"/>
        <v>France</v>
      </c>
      <c r="F2798" s="1">
        <f t="shared" si="216"/>
        <v>50</v>
      </c>
      <c r="G2798">
        <v>0.3</v>
      </c>
      <c r="H2798" s="1">
        <f t="shared" si="217"/>
        <v>35</v>
      </c>
      <c r="I2798" s="3">
        <v>45886</v>
      </c>
      <c r="J2798" s="3" t="str">
        <f t="shared" si="218"/>
        <v>Sun</v>
      </c>
      <c r="K2798" s="2">
        <v>0.70694444444444449</v>
      </c>
      <c r="L2798">
        <f t="shared" si="219"/>
        <v>16</v>
      </c>
      <c r="M2798">
        <f>_xlfn.XLOOKUP(B2798,Email_Data!A:A,Email_Data!C:C,"Organic",0)</f>
        <v>0</v>
      </c>
      <c r="N2798">
        <f>_xlfn.XLOOKUP(Table1[[#This Row],[Filmmaker_ID]],Email_Data!$A:$A,Email_Data!$G:$G,"Not Found")</f>
        <v>12</v>
      </c>
    </row>
    <row r="2799" spans="1:14" x14ac:dyDescent="0.3">
      <c r="A2799" t="s">
        <v>5077</v>
      </c>
      <c r="B2799" t="s">
        <v>1878</v>
      </c>
      <c r="C2799" t="s">
        <v>6281</v>
      </c>
      <c r="D2799" t="s">
        <v>6309</v>
      </c>
      <c r="E2799" t="str">
        <f t="shared" si="215"/>
        <v>France</v>
      </c>
      <c r="F2799" s="1">
        <f t="shared" si="216"/>
        <v>70</v>
      </c>
      <c r="G2799">
        <v>0.2</v>
      </c>
      <c r="H2799" s="1">
        <f t="shared" si="217"/>
        <v>56</v>
      </c>
      <c r="I2799" s="3">
        <v>45871</v>
      </c>
      <c r="J2799" s="3" t="str">
        <f t="shared" si="218"/>
        <v>Sat</v>
      </c>
      <c r="K2799" s="2">
        <v>0.5708333333333333</v>
      </c>
      <c r="L2799">
        <f t="shared" si="219"/>
        <v>13</v>
      </c>
      <c r="M2799">
        <f>_xlfn.XLOOKUP(B2799,Email_Data!A:A,Email_Data!C:C,"Organic",0)</f>
        <v>1</v>
      </c>
      <c r="N2799">
        <f>_xlfn.XLOOKUP(Table1[[#This Row],[Filmmaker_ID]],Email_Data!$A:$A,Email_Data!$G:$G,"Not Found")</f>
        <v>13</v>
      </c>
    </row>
    <row r="2800" spans="1:14" x14ac:dyDescent="0.3">
      <c r="A2800" t="s">
        <v>5078</v>
      </c>
      <c r="B2800" t="s">
        <v>117</v>
      </c>
      <c r="C2800" t="s">
        <v>6283</v>
      </c>
      <c r="D2800" t="s">
        <v>6301</v>
      </c>
      <c r="E2800" t="str">
        <f t="shared" si="215"/>
        <v>Germany</v>
      </c>
      <c r="F2800" s="1">
        <f t="shared" si="216"/>
        <v>80</v>
      </c>
      <c r="G2800">
        <v>0.3</v>
      </c>
      <c r="H2800" s="1">
        <f t="shared" si="217"/>
        <v>56</v>
      </c>
      <c r="I2800" s="3">
        <v>45892</v>
      </c>
      <c r="J2800" s="3" t="str">
        <f t="shared" si="218"/>
        <v>Sat</v>
      </c>
      <c r="K2800" s="2">
        <v>0.72361111111111109</v>
      </c>
      <c r="L2800">
        <f t="shared" si="219"/>
        <v>17</v>
      </c>
      <c r="M2800" t="str">
        <f>_xlfn.XLOOKUP(B2800,Email_Data!A:A,Email_Data!C:C,"Organic",0)</f>
        <v>Organic</v>
      </c>
      <c r="N2800" t="str">
        <f>_xlfn.XLOOKUP(Table1[[#This Row],[Filmmaker_ID]],Email_Data!$A:$A,Email_Data!$G:$G,"Not Found")</f>
        <v>Not Found</v>
      </c>
    </row>
    <row r="2801" spans="1:14" x14ac:dyDescent="0.3">
      <c r="A2801" t="s">
        <v>5079</v>
      </c>
      <c r="B2801" t="s">
        <v>1879</v>
      </c>
      <c r="C2801" t="s">
        <v>6283</v>
      </c>
      <c r="D2801" t="s">
        <v>6295</v>
      </c>
      <c r="E2801" t="str">
        <f t="shared" si="215"/>
        <v>United States</v>
      </c>
      <c r="F2801" s="1">
        <f t="shared" si="216"/>
        <v>80</v>
      </c>
      <c r="G2801">
        <v>0.4</v>
      </c>
      <c r="H2801" s="1">
        <f t="shared" si="217"/>
        <v>48</v>
      </c>
      <c r="I2801" s="3">
        <v>45840</v>
      </c>
      <c r="J2801" s="3" t="str">
        <f t="shared" si="218"/>
        <v>Wed</v>
      </c>
      <c r="K2801" s="2">
        <v>0.69652777777777775</v>
      </c>
      <c r="L2801">
        <f t="shared" si="219"/>
        <v>16</v>
      </c>
      <c r="M2801">
        <f>_xlfn.XLOOKUP(B2801,Email_Data!A:A,Email_Data!C:C,"Organic",0)</f>
        <v>0</v>
      </c>
      <c r="N2801">
        <f>_xlfn.XLOOKUP(Table1[[#This Row],[Filmmaker_ID]],Email_Data!$A:$A,Email_Data!$G:$G,"Not Found")</f>
        <v>11</v>
      </c>
    </row>
    <row r="2802" spans="1:14" x14ac:dyDescent="0.3">
      <c r="A2802" t="s">
        <v>5080</v>
      </c>
      <c r="B2802" t="s">
        <v>675</v>
      </c>
      <c r="C2802" t="s">
        <v>6287</v>
      </c>
      <c r="D2802" t="s">
        <v>6317</v>
      </c>
      <c r="E2802" t="str">
        <f t="shared" si="215"/>
        <v>Others</v>
      </c>
      <c r="F2802" s="1">
        <f t="shared" si="216"/>
        <v>50</v>
      </c>
      <c r="G2802">
        <v>0</v>
      </c>
      <c r="H2802" s="1">
        <f t="shared" si="217"/>
        <v>50</v>
      </c>
      <c r="I2802" s="3">
        <v>45871</v>
      </c>
      <c r="J2802" s="3" t="str">
        <f t="shared" si="218"/>
        <v>Sat</v>
      </c>
      <c r="K2802" s="2">
        <v>0.5541666666666667</v>
      </c>
      <c r="L2802">
        <f t="shared" si="219"/>
        <v>13</v>
      </c>
      <c r="M2802" t="str">
        <f>_xlfn.XLOOKUP(B2802,Email_Data!A:A,Email_Data!C:C,"Organic",0)</f>
        <v>Organic</v>
      </c>
      <c r="N2802" t="str">
        <f>_xlfn.XLOOKUP(Table1[[#This Row],[Filmmaker_ID]],Email_Data!$A:$A,Email_Data!$G:$G,"Not Found")</f>
        <v>Not Found</v>
      </c>
    </row>
    <row r="2803" spans="1:14" x14ac:dyDescent="0.3">
      <c r="A2803" t="s">
        <v>5081</v>
      </c>
      <c r="B2803" t="s">
        <v>1880</v>
      </c>
      <c r="C2803" t="s">
        <v>6283</v>
      </c>
      <c r="D2803" t="s">
        <v>6295</v>
      </c>
      <c r="E2803" t="str">
        <f t="shared" si="215"/>
        <v>United States</v>
      </c>
      <c r="F2803" s="1">
        <f t="shared" si="216"/>
        <v>80</v>
      </c>
      <c r="G2803">
        <v>0.2</v>
      </c>
      <c r="H2803" s="1">
        <f t="shared" si="217"/>
        <v>64</v>
      </c>
      <c r="I2803" s="3">
        <v>45855</v>
      </c>
      <c r="J2803" s="3" t="str">
        <f t="shared" si="218"/>
        <v>Thu</v>
      </c>
      <c r="K2803" s="2">
        <v>0.7368055555555556</v>
      </c>
      <c r="L2803">
        <f t="shared" si="219"/>
        <v>17</v>
      </c>
      <c r="M2803">
        <f>_xlfn.XLOOKUP(B2803,Email_Data!A:A,Email_Data!C:C,"Organic",0)</f>
        <v>1</v>
      </c>
      <c r="N2803">
        <f>_xlfn.XLOOKUP(Table1[[#This Row],[Filmmaker_ID]],Email_Data!$A:$A,Email_Data!$G:$G,"Not Found")</f>
        <v>8</v>
      </c>
    </row>
    <row r="2804" spans="1:14" x14ac:dyDescent="0.3">
      <c r="A2804" t="s">
        <v>5082</v>
      </c>
      <c r="B2804" t="s">
        <v>1881</v>
      </c>
      <c r="C2804" t="s">
        <v>6282</v>
      </c>
      <c r="D2804" t="s">
        <v>6299</v>
      </c>
      <c r="E2804" t="str">
        <f t="shared" si="215"/>
        <v>United Kingdom</v>
      </c>
      <c r="F2804" s="1">
        <f t="shared" si="216"/>
        <v>70</v>
      </c>
      <c r="G2804">
        <v>0.3</v>
      </c>
      <c r="H2804" s="1">
        <f t="shared" si="217"/>
        <v>49</v>
      </c>
      <c r="I2804" s="3">
        <v>45847</v>
      </c>
      <c r="J2804" s="3" t="str">
        <f t="shared" si="218"/>
        <v>Wed</v>
      </c>
      <c r="K2804" s="2">
        <v>0.48958333333333331</v>
      </c>
      <c r="L2804">
        <f t="shared" si="219"/>
        <v>11</v>
      </c>
      <c r="M2804">
        <f>_xlfn.XLOOKUP(B2804,Email_Data!A:A,Email_Data!C:C,"Organic",0)</f>
        <v>0</v>
      </c>
      <c r="N2804">
        <f>_xlfn.XLOOKUP(Table1[[#This Row],[Filmmaker_ID]],Email_Data!$A:$A,Email_Data!$G:$G,"Not Found")</f>
        <v>14</v>
      </c>
    </row>
    <row r="2805" spans="1:14" x14ac:dyDescent="0.3">
      <c r="A2805" t="s">
        <v>5083</v>
      </c>
      <c r="B2805" t="s">
        <v>1280</v>
      </c>
      <c r="C2805" t="s">
        <v>6291</v>
      </c>
      <c r="D2805" t="s">
        <v>6301</v>
      </c>
      <c r="E2805" t="str">
        <f t="shared" si="215"/>
        <v>Germany</v>
      </c>
      <c r="F2805" s="1">
        <f t="shared" si="216"/>
        <v>50</v>
      </c>
      <c r="G2805">
        <v>0.1</v>
      </c>
      <c r="H2805" s="1">
        <f t="shared" si="217"/>
        <v>45</v>
      </c>
      <c r="I2805" s="3">
        <v>45882</v>
      </c>
      <c r="J2805" s="3" t="str">
        <f t="shared" si="218"/>
        <v>Wed</v>
      </c>
      <c r="K2805" s="2">
        <v>0.68055555555555558</v>
      </c>
      <c r="L2805">
        <f t="shared" si="219"/>
        <v>16</v>
      </c>
      <c r="M2805">
        <f>_xlfn.XLOOKUP(B2805,Email_Data!A:A,Email_Data!C:C,"Organic",0)</f>
        <v>0</v>
      </c>
      <c r="N2805">
        <f>_xlfn.XLOOKUP(Table1[[#This Row],[Filmmaker_ID]],Email_Data!$A:$A,Email_Data!$G:$G,"Not Found")</f>
        <v>13</v>
      </c>
    </row>
    <row r="2806" spans="1:14" x14ac:dyDescent="0.3">
      <c r="A2806" t="s">
        <v>5084</v>
      </c>
      <c r="B2806" t="s">
        <v>420</v>
      </c>
      <c r="C2806" t="s">
        <v>6282</v>
      </c>
      <c r="D2806" t="s">
        <v>6299</v>
      </c>
      <c r="E2806" t="str">
        <f t="shared" si="215"/>
        <v>United Kingdom</v>
      </c>
      <c r="F2806" s="1">
        <f t="shared" si="216"/>
        <v>70</v>
      </c>
      <c r="G2806">
        <v>0.3</v>
      </c>
      <c r="H2806" s="1">
        <f t="shared" si="217"/>
        <v>49</v>
      </c>
      <c r="I2806" s="3">
        <v>45848</v>
      </c>
      <c r="J2806" s="3" t="str">
        <f t="shared" si="218"/>
        <v>Thu</v>
      </c>
      <c r="K2806" s="2">
        <v>0.3888888888888889</v>
      </c>
      <c r="L2806">
        <f t="shared" si="219"/>
        <v>9</v>
      </c>
      <c r="M2806" t="str">
        <f>_xlfn.XLOOKUP(B2806,Email_Data!A:A,Email_Data!C:C,"Organic",0)</f>
        <v>Organic</v>
      </c>
      <c r="N2806" t="str">
        <f>_xlfn.XLOOKUP(Table1[[#This Row],[Filmmaker_ID]],Email_Data!$A:$A,Email_Data!$G:$G,"Not Found")</f>
        <v>Not Found</v>
      </c>
    </row>
    <row r="2807" spans="1:14" x14ac:dyDescent="0.3">
      <c r="A2807" t="s">
        <v>5085</v>
      </c>
      <c r="B2807" t="s">
        <v>1343</v>
      </c>
      <c r="C2807" t="s">
        <v>6289</v>
      </c>
      <c r="D2807" t="s">
        <v>6315</v>
      </c>
      <c r="E2807" t="str">
        <f t="shared" si="215"/>
        <v>Nigeria</v>
      </c>
      <c r="F2807" s="1">
        <f t="shared" si="216"/>
        <v>50</v>
      </c>
      <c r="G2807">
        <v>0</v>
      </c>
      <c r="H2807" s="1">
        <f t="shared" si="217"/>
        <v>50</v>
      </c>
      <c r="I2807" s="3">
        <v>45852</v>
      </c>
      <c r="J2807" s="3" t="str">
        <f t="shared" si="218"/>
        <v>Mon</v>
      </c>
      <c r="K2807" s="2">
        <v>0.52638888888888891</v>
      </c>
      <c r="L2807">
        <f t="shared" si="219"/>
        <v>12</v>
      </c>
      <c r="M2807">
        <f>_xlfn.XLOOKUP(B2807,Email_Data!A:A,Email_Data!C:C,"Organic",0)</f>
        <v>0</v>
      </c>
      <c r="N2807">
        <f>_xlfn.XLOOKUP(Table1[[#This Row],[Filmmaker_ID]],Email_Data!$A:$A,Email_Data!$G:$G,"Not Found")</f>
        <v>14</v>
      </c>
    </row>
    <row r="2808" spans="1:14" x14ac:dyDescent="0.3">
      <c r="A2808" t="s">
        <v>5086</v>
      </c>
      <c r="B2808" t="s">
        <v>547</v>
      </c>
      <c r="C2808" t="s">
        <v>6283</v>
      </c>
      <c r="D2808" t="s">
        <v>6297</v>
      </c>
      <c r="E2808" t="str">
        <f t="shared" si="215"/>
        <v>India</v>
      </c>
      <c r="F2808" s="1">
        <f t="shared" si="216"/>
        <v>80</v>
      </c>
      <c r="G2808">
        <v>0.3</v>
      </c>
      <c r="H2808" s="1">
        <f t="shared" si="217"/>
        <v>56</v>
      </c>
      <c r="I2808" s="3">
        <v>45851</v>
      </c>
      <c r="J2808" s="3" t="str">
        <f t="shared" si="218"/>
        <v>Sun</v>
      </c>
      <c r="K2808" s="2">
        <v>0.55208333333333337</v>
      </c>
      <c r="L2808">
        <f t="shared" si="219"/>
        <v>13</v>
      </c>
      <c r="M2808">
        <f>_xlfn.XLOOKUP(B2808,Email_Data!A:A,Email_Data!C:C,"Organic",0)</f>
        <v>1</v>
      </c>
      <c r="N2808">
        <f>_xlfn.XLOOKUP(Table1[[#This Row],[Filmmaker_ID]],Email_Data!$A:$A,Email_Data!$G:$G,"Not Found")</f>
        <v>16</v>
      </c>
    </row>
    <row r="2809" spans="1:14" x14ac:dyDescent="0.3">
      <c r="A2809" t="s">
        <v>5087</v>
      </c>
      <c r="B2809" t="s">
        <v>1882</v>
      </c>
      <c r="C2809" t="s">
        <v>6291</v>
      </c>
      <c r="D2809" t="s">
        <v>6313</v>
      </c>
      <c r="E2809" t="str">
        <f t="shared" si="215"/>
        <v>South Korea</v>
      </c>
      <c r="F2809" s="1">
        <f t="shared" si="216"/>
        <v>50</v>
      </c>
      <c r="G2809">
        <v>0.3</v>
      </c>
      <c r="H2809" s="1">
        <f t="shared" si="217"/>
        <v>35</v>
      </c>
      <c r="I2809" s="3">
        <v>45879</v>
      </c>
      <c r="J2809" s="3" t="str">
        <f t="shared" si="218"/>
        <v>Sun</v>
      </c>
      <c r="K2809" s="2">
        <v>0.46736111111111112</v>
      </c>
      <c r="L2809">
        <f t="shared" si="219"/>
        <v>11</v>
      </c>
      <c r="M2809">
        <f>_xlfn.XLOOKUP(B2809,Email_Data!A:A,Email_Data!C:C,"Organic",0)</f>
        <v>0</v>
      </c>
      <c r="N2809">
        <f>_xlfn.XLOOKUP(Table1[[#This Row],[Filmmaker_ID]],Email_Data!$A:$A,Email_Data!$G:$G,"Not Found")</f>
        <v>9</v>
      </c>
    </row>
    <row r="2810" spans="1:14" x14ac:dyDescent="0.3">
      <c r="A2810" t="s">
        <v>5088</v>
      </c>
      <c r="B2810" t="s">
        <v>756</v>
      </c>
      <c r="C2810" t="s">
        <v>6289</v>
      </c>
      <c r="D2810" t="s">
        <v>6295</v>
      </c>
      <c r="E2810" t="str">
        <f t="shared" si="215"/>
        <v>United States</v>
      </c>
      <c r="F2810" s="1">
        <f t="shared" si="216"/>
        <v>50</v>
      </c>
      <c r="G2810">
        <v>0.4</v>
      </c>
      <c r="H2810" s="1">
        <f t="shared" si="217"/>
        <v>30</v>
      </c>
      <c r="I2810" s="3">
        <v>45886</v>
      </c>
      <c r="J2810" s="3" t="str">
        <f t="shared" si="218"/>
        <v>Sun</v>
      </c>
      <c r="K2810" s="2">
        <v>0.46388888888888891</v>
      </c>
      <c r="L2810">
        <f t="shared" si="219"/>
        <v>11</v>
      </c>
      <c r="M2810">
        <f>_xlfn.XLOOKUP(B2810,Email_Data!A:A,Email_Data!C:C,"Organic",0)</f>
        <v>0</v>
      </c>
      <c r="N2810">
        <f>_xlfn.XLOOKUP(Table1[[#This Row],[Filmmaker_ID]],Email_Data!$A:$A,Email_Data!$G:$G,"Not Found")</f>
        <v>17</v>
      </c>
    </row>
    <row r="2811" spans="1:14" x14ac:dyDescent="0.3">
      <c r="A2811" t="s">
        <v>5089</v>
      </c>
      <c r="B2811" t="s">
        <v>1692</v>
      </c>
      <c r="C2811" t="s">
        <v>6287</v>
      </c>
      <c r="D2811" t="s">
        <v>6315</v>
      </c>
      <c r="E2811" t="str">
        <f t="shared" si="215"/>
        <v>Nigeria</v>
      </c>
      <c r="F2811" s="1">
        <f t="shared" si="216"/>
        <v>50</v>
      </c>
      <c r="G2811">
        <v>0</v>
      </c>
      <c r="H2811" s="1">
        <f t="shared" si="217"/>
        <v>50</v>
      </c>
      <c r="I2811" s="3">
        <v>45862</v>
      </c>
      <c r="J2811" s="3" t="str">
        <f t="shared" si="218"/>
        <v>Thu</v>
      </c>
      <c r="K2811" s="2">
        <v>0.38819444444444445</v>
      </c>
      <c r="L2811">
        <f t="shared" si="219"/>
        <v>9</v>
      </c>
      <c r="M2811">
        <f>_xlfn.XLOOKUP(B2811,Email_Data!A:A,Email_Data!C:C,"Organic",0)</f>
        <v>0</v>
      </c>
      <c r="N2811">
        <f>_xlfn.XLOOKUP(Table1[[#This Row],[Filmmaker_ID]],Email_Data!$A:$A,Email_Data!$G:$G,"Not Found")</f>
        <v>15</v>
      </c>
    </row>
    <row r="2812" spans="1:14" x14ac:dyDescent="0.3">
      <c r="A2812" t="s">
        <v>5090</v>
      </c>
      <c r="B2812" t="s">
        <v>1577</v>
      </c>
      <c r="C2812" t="s">
        <v>6281</v>
      </c>
      <c r="D2812" t="s">
        <v>6315</v>
      </c>
      <c r="E2812" t="str">
        <f t="shared" si="215"/>
        <v>Nigeria</v>
      </c>
      <c r="F2812" s="1">
        <f t="shared" si="216"/>
        <v>70</v>
      </c>
      <c r="G2812">
        <v>0.2</v>
      </c>
      <c r="H2812" s="1">
        <f t="shared" si="217"/>
        <v>56</v>
      </c>
      <c r="I2812" s="3">
        <v>45876</v>
      </c>
      <c r="J2812" s="3" t="str">
        <f t="shared" si="218"/>
        <v>Thu</v>
      </c>
      <c r="K2812" s="2">
        <v>0.58750000000000002</v>
      </c>
      <c r="L2812">
        <f t="shared" si="219"/>
        <v>14</v>
      </c>
      <c r="M2812" t="str">
        <f>_xlfn.XLOOKUP(B2812,Email_Data!A:A,Email_Data!C:C,"Organic",0)</f>
        <v>Organic</v>
      </c>
      <c r="N2812" t="str">
        <f>_xlfn.XLOOKUP(Table1[[#This Row],[Filmmaker_ID]],Email_Data!$A:$A,Email_Data!$G:$G,"Not Found")</f>
        <v>Not Found</v>
      </c>
    </row>
    <row r="2813" spans="1:14" x14ac:dyDescent="0.3">
      <c r="A2813" t="s">
        <v>5091</v>
      </c>
      <c r="B2813" t="s">
        <v>1883</v>
      </c>
      <c r="C2813" t="s">
        <v>6286</v>
      </c>
      <c r="D2813" t="s">
        <v>6299</v>
      </c>
      <c r="E2813" t="str">
        <f t="shared" si="215"/>
        <v>United Kingdom</v>
      </c>
      <c r="F2813" s="1">
        <f t="shared" si="216"/>
        <v>50</v>
      </c>
      <c r="G2813">
        <v>0.2</v>
      </c>
      <c r="H2813" s="1">
        <f t="shared" si="217"/>
        <v>40</v>
      </c>
      <c r="I2813" s="3">
        <v>45878</v>
      </c>
      <c r="J2813" s="3" t="str">
        <f t="shared" si="218"/>
        <v>Sat</v>
      </c>
      <c r="K2813" s="2">
        <v>0.49861111111111112</v>
      </c>
      <c r="L2813">
        <f t="shared" si="219"/>
        <v>11</v>
      </c>
      <c r="M2813">
        <f>_xlfn.XLOOKUP(B2813,Email_Data!A:A,Email_Data!C:C,"Organic",0)</f>
        <v>0</v>
      </c>
      <c r="N2813">
        <f>_xlfn.XLOOKUP(Table1[[#This Row],[Filmmaker_ID]],Email_Data!$A:$A,Email_Data!$G:$G,"Not Found")</f>
        <v>16</v>
      </c>
    </row>
    <row r="2814" spans="1:14" x14ac:dyDescent="0.3">
      <c r="A2814" t="s">
        <v>5092</v>
      </c>
      <c r="B2814" t="s">
        <v>1000</v>
      </c>
      <c r="C2814" t="s">
        <v>6283</v>
      </c>
      <c r="D2814" t="s">
        <v>6295</v>
      </c>
      <c r="E2814" t="str">
        <f t="shared" si="215"/>
        <v>United States</v>
      </c>
      <c r="F2814" s="1">
        <f t="shared" si="216"/>
        <v>80</v>
      </c>
      <c r="G2814">
        <v>0</v>
      </c>
      <c r="H2814" s="1">
        <f t="shared" si="217"/>
        <v>80</v>
      </c>
      <c r="I2814" s="3">
        <v>45852</v>
      </c>
      <c r="J2814" s="3" t="str">
        <f t="shared" si="218"/>
        <v>Mon</v>
      </c>
      <c r="K2814" s="2">
        <v>0.6333333333333333</v>
      </c>
      <c r="L2814">
        <f t="shared" si="219"/>
        <v>15</v>
      </c>
      <c r="M2814">
        <f>_xlfn.XLOOKUP(B2814,Email_Data!A:A,Email_Data!C:C,"Organic",0)</f>
        <v>0</v>
      </c>
      <c r="N2814">
        <f>_xlfn.XLOOKUP(Table1[[#This Row],[Filmmaker_ID]],Email_Data!$A:$A,Email_Data!$G:$G,"Not Found")</f>
        <v>18</v>
      </c>
    </row>
    <row r="2815" spans="1:14" x14ac:dyDescent="0.3">
      <c r="A2815" t="s">
        <v>5093</v>
      </c>
      <c r="B2815" t="s">
        <v>696</v>
      </c>
      <c r="C2815" t="s">
        <v>6290</v>
      </c>
      <c r="D2815" t="s">
        <v>6315</v>
      </c>
      <c r="E2815" t="str">
        <f t="shared" si="215"/>
        <v>Nigeria</v>
      </c>
      <c r="F2815" s="1">
        <f t="shared" si="216"/>
        <v>50</v>
      </c>
      <c r="G2815">
        <v>0.3</v>
      </c>
      <c r="H2815" s="1">
        <f t="shared" si="217"/>
        <v>35</v>
      </c>
      <c r="I2815" s="3">
        <v>45863</v>
      </c>
      <c r="J2815" s="3" t="str">
        <f t="shared" si="218"/>
        <v>Fri</v>
      </c>
      <c r="K2815" s="2">
        <v>0.56805555555555554</v>
      </c>
      <c r="L2815">
        <f t="shared" si="219"/>
        <v>13</v>
      </c>
      <c r="M2815" t="str">
        <f>_xlfn.XLOOKUP(B2815,Email_Data!A:A,Email_Data!C:C,"Organic",0)</f>
        <v>Organic</v>
      </c>
      <c r="N2815" t="str">
        <f>_xlfn.XLOOKUP(Table1[[#This Row],[Filmmaker_ID]],Email_Data!$A:$A,Email_Data!$G:$G,"Not Found")</f>
        <v>Not Found</v>
      </c>
    </row>
    <row r="2816" spans="1:14" x14ac:dyDescent="0.3">
      <c r="A2816" t="s">
        <v>5094</v>
      </c>
      <c r="B2816" t="s">
        <v>1884</v>
      </c>
      <c r="C2816" t="s">
        <v>6291</v>
      </c>
      <c r="D2816" t="s">
        <v>6297</v>
      </c>
      <c r="E2816" t="str">
        <f t="shared" si="215"/>
        <v>India</v>
      </c>
      <c r="F2816" s="1">
        <f t="shared" si="216"/>
        <v>50</v>
      </c>
      <c r="G2816">
        <v>0.4</v>
      </c>
      <c r="H2816" s="1">
        <f t="shared" si="217"/>
        <v>30</v>
      </c>
      <c r="I2816" s="3">
        <v>45893</v>
      </c>
      <c r="J2816" s="3" t="str">
        <f t="shared" si="218"/>
        <v>Sun</v>
      </c>
      <c r="K2816" s="2">
        <v>0.51944444444444449</v>
      </c>
      <c r="L2816">
        <f t="shared" si="219"/>
        <v>12</v>
      </c>
      <c r="M2816">
        <f>_xlfn.XLOOKUP(B2816,Email_Data!A:A,Email_Data!C:C,"Organic",0)</f>
        <v>0</v>
      </c>
      <c r="N2816">
        <f>_xlfn.XLOOKUP(Table1[[#This Row],[Filmmaker_ID]],Email_Data!$A:$A,Email_Data!$G:$G,"Not Found")</f>
        <v>8</v>
      </c>
    </row>
    <row r="2817" spans="1:14" x14ac:dyDescent="0.3">
      <c r="A2817" t="s">
        <v>5095</v>
      </c>
      <c r="B2817" t="s">
        <v>1119</v>
      </c>
      <c r="C2817" t="s">
        <v>6289</v>
      </c>
      <c r="D2817" t="s">
        <v>6317</v>
      </c>
      <c r="E2817" t="str">
        <f t="shared" si="215"/>
        <v>Others</v>
      </c>
      <c r="F2817" s="1">
        <f t="shared" si="216"/>
        <v>50</v>
      </c>
      <c r="G2817">
        <v>0.3</v>
      </c>
      <c r="H2817" s="1">
        <f t="shared" si="217"/>
        <v>35</v>
      </c>
      <c r="I2817" s="3">
        <v>45898</v>
      </c>
      <c r="J2817" s="3" t="str">
        <f t="shared" si="218"/>
        <v>Fri</v>
      </c>
      <c r="K2817" s="2">
        <v>0.57638888888888884</v>
      </c>
      <c r="L2817">
        <f t="shared" si="219"/>
        <v>13</v>
      </c>
      <c r="M2817">
        <f>_xlfn.XLOOKUP(B2817,Email_Data!A:A,Email_Data!C:C,"Organic",0)</f>
        <v>0</v>
      </c>
      <c r="N2817">
        <f>_xlfn.XLOOKUP(Table1[[#This Row],[Filmmaker_ID]],Email_Data!$A:$A,Email_Data!$G:$G,"Not Found")</f>
        <v>12</v>
      </c>
    </row>
    <row r="2818" spans="1:14" x14ac:dyDescent="0.3">
      <c r="A2818" t="s">
        <v>5096</v>
      </c>
      <c r="B2818" t="s">
        <v>1885</v>
      </c>
      <c r="C2818" t="s">
        <v>6282</v>
      </c>
      <c r="D2818" t="s">
        <v>6295</v>
      </c>
      <c r="E2818" t="str">
        <f t="shared" ref="E2818:E2881" si="220">VLOOKUP(D2818,CODECHECK,2,FALSE)</f>
        <v>United States</v>
      </c>
      <c r="F2818" s="1">
        <f t="shared" ref="F2818:F2881" si="221">VLOOKUP(C2818,Pricelist,2,FALSE)</f>
        <v>70</v>
      </c>
      <c r="G2818">
        <v>0.4</v>
      </c>
      <c r="H2818" s="1">
        <f t="shared" ref="H2818:H2881" si="222">F2818-(G2818*F2818)</f>
        <v>42</v>
      </c>
      <c r="I2818" s="3">
        <v>45883</v>
      </c>
      <c r="J2818" s="3" t="str">
        <f t="shared" ref="J2818:J2881" si="223">TEXT(I2818,"ddd")</f>
        <v>Thu</v>
      </c>
      <c r="K2818" s="2">
        <v>0.41597222222222224</v>
      </c>
      <c r="L2818">
        <f t="shared" ref="L2818:L2881" si="224">HOUR(K2818)</f>
        <v>9</v>
      </c>
      <c r="M2818">
        <f>_xlfn.XLOOKUP(B2818,Email_Data!A:A,Email_Data!C:C,"Organic",0)</f>
        <v>0</v>
      </c>
      <c r="N2818">
        <f>_xlfn.XLOOKUP(Table1[[#This Row],[Filmmaker_ID]],Email_Data!$A:$A,Email_Data!$G:$G,"Not Found")</f>
        <v>19</v>
      </c>
    </row>
    <row r="2819" spans="1:14" x14ac:dyDescent="0.3">
      <c r="A2819" t="s">
        <v>5097</v>
      </c>
      <c r="B2819" t="s">
        <v>1886</v>
      </c>
      <c r="C2819" t="s">
        <v>6283</v>
      </c>
      <c r="D2819" t="s">
        <v>6311</v>
      </c>
      <c r="E2819" t="str">
        <f t="shared" si="220"/>
        <v>Mexico</v>
      </c>
      <c r="F2819" s="1">
        <f t="shared" si="221"/>
        <v>80</v>
      </c>
      <c r="G2819">
        <v>0.4</v>
      </c>
      <c r="H2819" s="1">
        <f t="shared" si="222"/>
        <v>48</v>
      </c>
      <c r="I2819" s="3">
        <v>45895</v>
      </c>
      <c r="J2819" s="3" t="str">
        <f t="shared" si="223"/>
        <v>Tue</v>
      </c>
      <c r="K2819" s="2">
        <v>0.65902777777777777</v>
      </c>
      <c r="L2819">
        <f t="shared" si="224"/>
        <v>15</v>
      </c>
      <c r="M2819">
        <f>_xlfn.XLOOKUP(B2819,Email_Data!A:A,Email_Data!C:C,"Organic",0)</f>
        <v>0</v>
      </c>
      <c r="N2819">
        <f>_xlfn.XLOOKUP(Table1[[#This Row],[Filmmaker_ID]],Email_Data!$A:$A,Email_Data!$G:$G,"Not Found")</f>
        <v>12</v>
      </c>
    </row>
    <row r="2820" spans="1:14" x14ac:dyDescent="0.3">
      <c r="A2820" t="s">
        <v>5098</v>
      </c>
      <c r="B2820" t="s">
        <v>1887</v>
      </c>
      <c r="C2820" t="s">
        <v>6287</v>
      </c>
      <c r="D2820" t="s">
        <v>6309</v>
      </c>
      <c r="E2820" t="str">
        <f t="shared" si="220"/>
        <v>France</v>
      </c>
      <c r="F2820" s="1">
        <f t="shared" si="221"/>
        <v>50</v>
      </c>
      <c r="G2820">
        <v>0.3</v>
      </c>
      <c r="H2820" s="1">
        <f t="shared" si="222"/>
        <v>35</v>
      </c>
      <c r="I2820" s="3">
        <v>45852</v>
      </c>
      <c r="J2820" s="3" t="str">
        <f t="shared" si="223"/>
        <v>Mon</v>
      </c>
      <c r="K2820" s="2">
        <v>0.57222222222222219</v>
      </c>
      <c r="L2820">
        <f t="shared" si="224"/>
        <v>13</v>
      </c>
      <c r="M2820" t="str">
        <f>_xlfn.XLOOKUP(B2820,Email_Data!A:A,Email_Data!C:C,"Organic",0)</f>
        <v>Organic</v>
      </c>
      <c r="N2820" t="str">
        <f>_xlfn.XLOOKUP(Table1[[#This Row],[Filmmaker_ID]],Email_Data!$A:$A,Email_Data!$G:$G,"Not Found")</f>
        <v>Not Found</v>
      </c>
    </row>
    <row r="2821" spans="1:14" x14ac:dyDescent="0.3">
      <c r="A2821" t="s">
        <v>5099</v>
      </c>
      <c r="B2821" t="s">
        <v>2</v>
      </c>
      <c r="C2821" t="s">
        <v>6285</v>
      </c>
      <c r="D2821" t="s">
        <v>6317</v>
      </c>
      <c r="E2821" t="str">
        <f t="shared" si="220"/>
        <v>Others</v>
      </c>
      <c r="F2821" s="1">
        <f t="shared" si="221"/>
        <v>50</v>
      </c>
      <c r="G2821">
        <v>0</v>
      </c>
      <c r="H2821" s="1">
        <f t="shared" si="222"/>
        <v>50</v>
      </c>
      <c r="I2821" s="3">
        <v>45880</v>
      </c>
      <c r="J2821" s="3" t="str">
        <f t="shared" si="223"/>
        <v>Mon</v>
      </c>
      <c r="K2821" s="2">
        <v>0.47222222222222221</v>
      </c>
      <c r="L2821">
        <f t="shared" si="224"/>
        <v>11</v>
      </c>
      <c r="M2821">
        <f>_xlfn.XLOOKUP(B2821,Email_Data!A:A,Email_Data!C:C,"Organic",0)</f>
        <v>0</v>
      </c>
      <c r="N2821">
        <f>_xlfn.XLOOKUP(Table1[[#This Row],[Filmmaker_ID]],Email_Data!$A:$A,Email_Data!$G:$G,"Not Found")</f>
        <v>16</v>
      </c>
    </row>
    <row r="2822" spans="1:14" x14ac:dyDescent="0.3">
      <c r="A2822" t="s">
        <v>5100</v>
      </c>
      <c r="B2822" t="s">
        <v>1097</v>
      </c>
      <c r="C2822" t="s">
        <v>6289</v>
      </c>
      <c r="D2822" t="s">
        <v>6295</v>
      </c>
      <c r="E2822" t="str">
        <f t="shared" si="220"/>
        <v>United States</v>
      </c>
      <c r="F2822" s="1">
        <f t="shared" si="221"/>
        <v>50</v>
      </c>
      <c r="G2822">
        <v>0.1</v>
      </c>
      <c r="H2822" s="1">
        <f t="shared" si="222"/>
        <v>45</v>
      </c>
      <c r="I2822" s="3">
        <v>45867</v>
      </c>
      <c r="J2822" s="3" t="str">
        <f t="shared" si="223"/>
        <v>Tue</v>
      </c>
      <c r="K2822" s="2">
        <v>0.73958333333333337</v>
      </c>
      <c r="L2822">
        <f t="shared" si="224"/>
        <v>17</v>
      </c>
      <c r="M2822" t="str">
        <f>_xlfn.XLOOKUP(B2822,Email_Data!A:A,Email_Data!C:C,"Organic",0)</f>
        <v>Organic</v>
      </c>
      <c r="N2822" t="str">
        <f>_xlfn.XLOOKUP(Table1[[#This Row],[Filmmaker_ID]],Email_Data!$A:$A,Email_Data!$G:$G,"Not Found")</f>
        <v>Not Found</v>
      </c>
    </row>
    <row r="2823" spans="1:14" x14ac:dyDescent="0.3">
      <c r="A2823" t="s">
        <v>5101</v>
      </c>
      <c r="B2823" t="s">
        <v>1711</v>
      </c>
      <c r="C2823" t="s">
        <v>6283</v>
      </c>
      <c r="D2823" t="s">
        <v>6305</v>
      </c>
      <c r="E2823" t="str">
        <f t="shared" si="220"/>
        <v>Australia</v>
      </c>
      <c r="F2823" s="1">
        <f t="shared" si="221"/>
        <v>80</v>
      </c>
      <c r="G2823">
        <v>0.2</v>
      </c>
      <c r="H2823" s="1">
        <f t="shared" si="222"/>
        <v>64</v>
      </c>
      <c r="I2823" s="3">
        <v>45840</v>
      </c>
      <c r="J2823" s="3" t="str">
        <f t="shared" si="223"/>
        <v>Wed</v>
      </c>
      <c r="K2823" s="2">
        <v>0.6118055555555556</v>
      </c>
      <c r="L2823">
        <f t="shared" si="224"/>
        <v>14</v>
      </c>
      <c r="M2823">
        <f>_xlfn.XLOOKUP(B2823,Email_Data!A:A,Email_Data!C:C,"Organic",0)</f>
        <v>1</v>
      </c>
      <c r="N2823">
        <f>_xlfn.XLOOKUP(Table1[[#This Row],[Filmmaker_ID]],Email_Data!$A:$A,Email_Data!$G:$G,"Not Found")</f>
        <v>19</v>
      </c>
    </row>
    <row r="2824" spans="1:14" x14ac:dyDescent="0.3">
      <c r="A2824" t="s">
        <v>5102</v>
      </c>
      <c r="B2824" t="s">
        <v>219</v>
      </c>
      <c r="C2824" t="s">
        <v>6292</v>
      </c>
      <c r="D2824" t="s">
        <v>6295</v>
      </c>
      <c r="E2824" t="str">
        <f t="shared" si="220"/>
        <v>United States</v>
      </c>
      <c r="F2824" s="1">
        <f t="shared" si="221"/>
        <v>80</v>
      </c>
      <c r="G2824">
        <v>0.1</v>
      </c>
      <c r="H2824" s="1">
        <f t="shared" si="222"/>
        <v>72</v>
      </c>
      <c r="I2824" s="3">
        <v>45844</v>
      </c>
      <c r="J2824" s="3" t="str">
        <f t="shared" si="223"/>
        <v>Sun</v>
      </c>
      <c r="K2824" s="2">
        <v>0.59791666666666665</v>
      </c>
      <c r="L2824">
        <f t="shared" si="224"/>
        <v>14</v>
      </c>
      <c r="M2824">
        <f>_xlfn.XLOOKUP(B2824,Email_Data!A:A,Email_Data!C:C,"Organic",0)</f>
        <v>0</v>
      </c>
      <c r="N2824">
        <f>_xlfn.XLOOKUP(Table1[[#This Row],[Filmmaker_ID]],Email_Data!$A:$A,Email_Data!$G:$G,"Not Found")</f>
        <v>17</v>
      </c>
    </row>
    <row r="2825" spans="1:14" x14ac:dyDescent="0.3">
      <c r="A2825" t="s">
        <v>5103</v>
      </c>
      <c r="B2825" t="s">
        <v>1888</v>
      </c>
      <c r="C2825" t="s">
        <v>6284</v>
      </c>
      <c r="D2825" t="s">
        <v>6301</v>
      </c>
      <c r="E2825" t="str">
        <f t="shared" si="220"/>
        <v>Germany</v>
      </c>
      <c r="F2825" s="1">
        <f t="shared" si="221"/>
        <v>50</v>
      </c>
      <c r="G2825">
        <v>0.3</v>
      </c>
      <c r="H2825" s="1">
        <f t="shared" si="222"/>
        <v>35</v>
      </c>
      <c r="I2825" s="3">
        <v>45894</v>
      </c>
      <c r="J2825" s="3" t="str">
        <f t="shared" si="223"/>
        <v>Mon</v>
      </c>
      <c r="K2825" s="2">
        <v>0.45416666666666666</v>
      </c>
      <c r="L2825">
        <f t="shared" si="224"/>
        <v>10</v>
      </c>
      <c r="M2825" t="str">
        <f>_xlfn.XLOOKUP(B2825,Email_Data!A:A,Email_Data!C:C,"Organic",0)</f>
        <v>Organic</v>
      </c>
      <c r="N2825" t="str">
        <f>_xlfn.XLOOKUP(Table1[[#This Row],[Filmmaker_ID]],Email_Data!$A:$A,Email_Data!$G:$G,"Not Found")</f>
        <v>Not Found</v>
      </c>
    </row>
    <row r="2826" spans="1:14" x14ac:dyDescent="0.3">
      <c r="A2826" t="s">
        <v>5104</v>
      </c>
      <c r="B2826" t="s">
        <v>699</v>
      </c>
      <c r="C2826" t="s">
        <v>6292</v>
      </c>
      <c r="D2826" t="s">
        <v>6307</v>
      </c>
      <c r="E2826" t="str">
        <f t="shared" si="220"/>
        <v>Brazil</v>
      </c>
      <c r="F2826" s="1">
        <f t="shared" si="221"/>
        <v>80</v>
      </c>
      <c r="G2826">
        <v>0</v>
      </c>
      <c r="H2826" s="1">
        <f t="shared" si="222"/>
        <v>80</v>
      </c>
      <c r="I2826" s="3">
        <v>45855</v>
      </c>
      <c r="J2826" s="3" t="str">
        <f t="shared" si="223"/>
        <v>Thu</v>
      </c>
      <c r="K2826" s="2">
        <v>0.40277777777777779</v>
      </c>
      <c r="L2826">
        <f t="shared" si="224"/>
        <v>9</v>
      </c>
      <c r="M2826">
        <f>_xlfn.XLOOKUP(B2826,Email_Data!A:A,Email_Data!C:C,"Organic",0)</f>
        <v>0</v>
      </c>
      <c r="N2826">
        <f>_xlfn.XLOOKUP(Table1[[#This Row],[Filmmaker_ID]],Email_Data!$A:$A,Email_Data!$G:$G,"Not Found")</f>
        <v>16</v>
      </c>
    </row>
    <row r="2827" spans="1:14" x14ac:dyDescent="0.3">
      <c r="A2827" t="s">
        <v>5105</v>
      </c>
      <c r="B2827" t="s">
        <v>1889</v>
      </c>
      <c r="C2827" t="s">
        <v>6292</v>
      </c>
      <c r="D2827" t="s">
        <v>6305</v>
      </c>
      <c r="E2827" t="str">
        <f t="shared" si="220"/>
        <v>Australia</v>
      </c>
      <c r="F2827" s="1">
        <f t="shared" si="221"/>
        <v>80</v>
      </c>
      <c r="G2827">
        <v>0.2</v>
      </c>
      <c r="H2827" s="1">
        <f t="shared" si="222"/>
        <v>64</v>
      </c>
      <c r="I2827" s="3">
        <v>45889</v>
      </c>
      <c r="J2827" s="3" t="str">
        <f t="shared" si="223"/>
        <v>Wed</v>
      </c>
      <c r="K2827" s="2">
        <v>0.58402777777777781</v>
      </c>
      <c r="L2827">
        <f t="shared" si="224"/>
        <v>14</v>
      </c>
      <c r="M2827" t="str">
        <f>_xlfn.XLOOKUP(B2827,Email_Data!A:A,Email_Data!C:C,"Organic",0)</f>
        <v>Organic</v>
      </c>
      <c r="N2827" t="str">
        <f>_xlfn.XLOOKUP(Table1[[#This Row],[Filmmaker_ID]],Email_Data!$A:$A,Email_Data!$G:$G,"Not Found")</f>
        <v>Not Found</v>
      </c>
    </row>
    <row r="2828" spans="1:14" x14ac:dyDescent="0.3">
      <c r="A2828" t="s">
        <v>5106</v>
      </c>
      <c r="B2828" t="s">
        <v>1890</v>
      </c>
      <c r="C2828" t="s">
        <v>6284</v>
      </c>
      <c r="D2828" t="s">
        <v>6309</v>
      </c>
      <c r="E2828" t="str">
        <f t="shared" si="220"/>
        <v>France</v>
      </c>
      <c r="F2828" s="1">
        <f t="shared" si="221"/>
        <v>50</v>
      </c>
      <c r="G2828">
        <v>0.3</v>
      </c>
      <c r="H2828" s="1">
        <f t="shared" si="222"/>
        <v>35</v>
      </c>
      <c r="I2828" s="3">
        <v>45888</v>
      </c>
      <c r="J2828" s="3" t="str">
        <f t="shared" si="223"/>
        <v>Tue</v>
      </c>
      <c r="K2828" s="2">
        <v>0.55208333333333337</v>
      </c>
      <c r="L2828">
        <f t="shared" si="224"/>
        <v>13</v>
      </c>
      <c r="M2828">
        <f>_xlfn.XLOOKUP(B2828,Email_Data!A:A,Email_Data!C:C,"Organic",0)</f>
        <v>0</v>
      </c>
      <c r="N2828">
        <f>_xlfn.XLOOKUP(Table1[[#This Row],[Filmmaker_ID]],Email_Data!$A:$A,Email_Data!$G:$G,"Not Found")</f>
        <v>16</v>
      </c>
    </row>
    <row r="2829" spans="1:14" x14ac:dyDescent="0.3">
      <c r="A2829" t="s">
        <v>5107</v>
      </c>
      <c r="B2829" t="s">
        <v>1891</v>
      </c>
      <c r="C2829" t="s">
        <v>6285</v>
      </c>
      <c r="D2829" t="s">
        <v>6297</v>
      </c>
      <c r="E2829" t="str">
        <f t="shared" si="220"/>
        <v>India</v>
      </c>
      <c r="F2829" s="1">
        <f t="shared" si="221"/>
        <v>50</v>
      </c>
      <c r="G2829">
        <v>0.2</v>
      </c>
      <c r="H2829" s="1">
        <f t="shared" si="222"/>
        <v>40</v>
      </c>
      <c r="I2829" s="3">
        <v>45847</v>
      </c>
      <c r="J2829" s="3" t="str">
        <f t="shared" si="223"/>
        <v>Wed</v>
      </c>
      <c r="K2829" s="2">
        <v>0.61388888888888893</v>
      </c>
      <c r="L2829">
        <f t="shared" si="224"/>
        <v>14</v>
      </c>
      <c r="M2829" t="str">
        <f>_xlfn.XLOOKUP(B2829,Email_Data!A:A,Email_Data!C:C,"Organic",0)</f>
        <v>Organic</v>
      </c>
      <c r="N2829" t="str">
        <f>_xlfn.XLOOKUP(Table1[[#This Row],[Filmmaker_ID]],Email_Data!$A:$A,Email_Data!$G:$G,"Not Found")</f>
        <v>Not Found</v>
      </c>
    </row>
    <row r="2830" spans="1:14" x14ac:dyDescent="0.3">
      <c r="A2830" t="s">
        <v>5108</v>
      </c>
      <c r="B2830" t="s">
        <v>1892</v>
      </c>
      <c r="C2830" t="s">
        <v>6284</v>
      </c>
      <c r="D2830" t="s">
        <v>6315</v>
      </c>
      <c r="E2830" t="str">
        <f t="shared" si="220"/>
        <v>Nigeria</v>
      </c>
      <c r="F2830" s="1">
        <f t="shared" si="221"/>
        <v>50</v>
      </c>
      <c r="G2830">
        <v>0</v>
      </c>
      <c r="H2830" s="1">
        <f t="shared" si="222"/>
        <v>50</v>
      </c>
      <c r="I2830" s="3">
        <v>45840</v>
      </c>
      <c r="J2830" s="3" t="str">
        <f t="shared" si="223"/>
        <v>Wed</v>
      </c>
      <c r="K2830" s="2">
        <v>0.57361111111111107</v>
      </c>
      <c r="L2830">
        <f t="shared" si="224"/>
        <v>13</v>
      </c>
      <c r="M2830">
        <f>_xlfn.XLOOKUP(B2830,Email_Data!A:A,Email_Data!C:C,"Organic",0)</f>
        <v>0</v>
      </c>
      <c r="N2830">
        <f>_xlfn.XLOOKUP(Table1[[#This Row],[Filmmaker_ID]],Email_Data!$A:$A,Email_Data!$G:$G,"Not Found")</f>
        <v>13</v>
      </c>
    </row>
    <row r="2831" spans="1:14" x14ac:dyDescent="0.3">
      <c r="A2831" t="s">
        <v>5109</v>
      </c>
      <c r="B2831" t="s">
        <v>971</v>
      </c>
      <c r="C2831" t="s">
        <v>6282</v>
      </c>
      <c r="D2831" t="s">
        <v>6305</v>
      </c>
      <c r="E2831" t="str">
        <f t="shared" si="220"/>
        <v>Australia</v>
      </c>
      <c r="F2831" s="1">
        <f t="shared" si="221"/>
        <v>70</v>
      </c>
      <c r="G2831">
        <v>0.3</v>
      </c>
      <c r="H2831" s="1">
        <f t="shared" si="222"/>
        <v>49</v>
      </c>
      <c r="I2831" s="3">
        <v>45897</v>
      </c>
      <c r="J2831" s="3" t="str">
        <f t="shared" si="223"/>
        <v>Thu</v>
      </c>
      <c r="K2831" s="2">
        <v>0.61875000000000002</v>
      </c>
      <c r="L2831">
        <f t="shared" si="224"/>
        <v>14</v>
      </c>
      <c r="M2831">
        <f>_xlfn.XLOOKUP(B2831,Email_Data!A:A,Email_Data!C:C,"Organic",0)</f>
        <v>0</v>
      </c>
      <c r="N2831">
        <f>_xlfn.XLOOKUP(Table1[[#This Row],[Filmmaker_ID]],Email_Data!$A:$A,Email_Data!$G:$G,"Not Found")</f>
        <v>18</v>
      </c>
    </row>
    <row r="2832" spans="1:14" x14ac:dyDescent="0.3">
      <c r="A2832" t="s">
        <v>5110</v>
      </c>
      <c r="B2832" t="s">
        <v>833</v>
      </c>
      <c r="C2832" t="s">
        <v>6283</v>
      </c>
      <c r="D2832" t="s">
        <v>6301</v>
      </c>
      <c r="E2832" t="str">
        <f t="shared" si="220"/>
        <v>Germany</v>
      </c>
      <c r="F2832" s="1">
        <f t="shared" si="221"/>
        <v>80</v>
      </c>
      <c r="G2832">
        <v>0.2</v>
      </c>
      <c r="H2832" s="1">
        <f t="shared" si="222"/>
        <v>64</v>
      </c>
      <c r="I2832" s="3">
        <v>45848</v>
      </c>
      <c r="J2832" s="3" t="str">
        <f t="shared" si="223"/>
        <v>Thu</v>
      </c>
      <c r="K2832" s="2">
        <v>0.59305555555555556</v>
      </c>
      <c r="L2832">
        <f t="shared" si="224"/>
        <v>14</v>
      </c>
      <c r="M2832">
        <f>_xlfn.XLOOKUP(B2832,Email_Data!A:A,Email_Data!C:C,"Organic",0)</f>
        <v>0</v>
      </c>
      <c r="N2832">
        <f>_xlfn.XLOOKUP(Table1[[#This Row],[Filmmaker_ID]],Email_Data!$A:$A,Email_Data!$G:$G,"Not Found")</f>
        <v>7</v>
      </c>
    </row>
    <row r="2833" spans="1:14" x14ac:dyDescent="0.3">
      <c r="A2833" t="s">
        <v>5111</v>
      </c>
      <c r="B2833" t="s">
        <v>237</v>
      </c>
      <c r="C2833" t="s">
        <v>6286</v>
      </c>
      <c r="D2833" t="s">
        <v>6307</v>
      </c>
      <c r="E2833" t="str">
        <f t="shared" si="220"/>
        <v>Brazil</v>
      </c>
      <c r="F2833" s="1">
        <f t="shared" si="221"/>
        <v>50</v>
      </c>
      <c r="G2833">
        <v>0.3</v>
      </c>
      <c r="H2833" s="1">
        <f t="shared" si="222"/>
        <v>35</v>
      </c>
      <c r="I2833" s="3">
        <v>45861</v>
      </c>
      <c r="J2833" s="3" t="str">
        <f t="shared" si="223"/>
        <v>Wed</v>
      </c>
      <c r="K2833" s="2">
        <v>0.64652777777777781</v>
      </c>
      <c r="L2833">
        <f t="shared" si="224"/>
        <v>15</v>
      </c>
      <c r="M2833" t="str">
        <f>_xlfn.XLOOKUP(B2833,Email_Data!A:A,Email_Data!C:C,"Organic",0)</f>
        <v>Organic</v>
      </c>
      <c r="N2833" t="str">
        <f>_xlfn.XLOOKUP(Table1[[#This Row],[Filmmaker_ID]],Email_Data!$A:$A,Email_Data!$G:$G,"Not Found")</f>
        <v>Not Found</v>
      </c>
    </row>
    <row r="2834" spans="1:14" x14ac:dyDescent="0.3">
      <c r="A2834" t="s">
        <v>5112</v>
      </c>
      <c r="B2834" t="s">
        <v>1893</v>
      </c>
      <c r="C2834" t="s">
        <v>6286</v>
      </c>
      <c r="D2834" t="s">
        <v>6303</v>
      </c>
      <c r="E2834" t="str">
        <f t="shared" si="220"/>
        <v>Canada</v>
      </c>
      <c r="F2834" s="1">
        <f t="shared" si="221"/>
        <v>50</v>
      </c>
      <c r="G2834">
        <v>0.2</v>
      </c>
      <c r="H2834" s="1">
        <f t="shared" si="222"/>
        <v>40</v>
      </c>
      <c r="I2834" s="3">
        <v>45894</v>
      </c>
      <c r="J2834" s="3" t="str">
        <f t="shared" si="223"/>
        <v>Mon</v>
      </c>
      <c r="K2834" s="2">
        <v>0.60069444444444442</v>
      </c>
      <c r="L2834">
        <f t="shared" si="224"/>
        <v>14</v>
      </c>
      <c r="M2834">
        <f>_xlfn.XLOOKUP(B2834,Email_Data!A:A,Email_Data!C:C,"Organic",0)</f>
        <v>0</v>
      </c>
      <c r="N2834">
        <f>_xlfn.XLOOKUP(Table1[[#This Row],[Filmmaker_ID]],Email_Data!$A:$A,Email_Data!$G:$G,"Not Found")</f>
        <v>15</v>
      </c>
    </row>
    <row r="2835" spans="1:14" x14ac:dyDescent="0.3">
      <c r="A2835" t="s">
        <v>5113</v>
      </c>
      <c r="B2835" t="s">
        <v>890</v>
      </c>
      <c r="C2835" t="s">
        <v>6286</v>
      </c>
      <c r="D2835" t="s">
        <v>6295</v>
      </c>
      <c r="E2835" t="str">
        <f t="shared" si="220"/>
        <v>United States</v>
      </c>
      <c r="F2835" s="1">
        <f t="shared" si="221"/>
        <v>50</v>
      </c>
      <c r="G2835">
        <v>0.3</v>
      </c>
      <c r="H2835" s="1">
        <f t="shared" si="222"/>
        <v>35</v>
      </c>
      <c r="I2835" s="3">
        <v>45898</v>
      </c>
      <c r="J2835" s="3" t="str">
        <f t="shared" si="223"/>
        <v>Fri</v>
      </c>
      <c r="K2835" s="2">
        <v>0.58750000000000002</v>
      </c>
      <c r="L2835">
        <f t="shared" si="224"/>
        <v>14</v>
      </c>
      <c r="M2835">
        <f>_xlfn.XLOOKUP(B2835,Email_Data!A:A,Email_Data!C:C,"Organic",0)</f>
        <v>0</v>
      </c>
      <c r="N2835">
        <f>_xlfn.XLOOKUP(Table1[[#This Row],[Filmmaker_ID]],Email_Data!$A:$A,Email_Data!$G:$G,"Not Found")</f>
        <v>19</v>
      </c>
    </row>
    <row r="2836" spans="1:14" x14ac:dyDescent="0.3">
      <c r="A2836" t="s">
        <v>5114</v>
      </c>
      <c r="B2836" t="s">
        <v>1894</v>
      </c>
      <c r="C2836" t="s">
        <v>6281</v>
      </c>
      <c r="D2836" t="s">
        <v>6315</v>
      </c>
      <c r="E2836" t="str">
        <f t="shared" si="220"/>
        <v>Nigeria</v>
      </c>
      <c r="F2836" s="1">
        <f t="shared" si="221"/>
        <v>70</v>
      </c>
      <c r="G2836">
        <v>0.2</v>
      </c>
      <c r="H2836" s="1">
        <f t="shared" si="222"/>
        <v>56</v>
      </c>
      <c r="I2836" s="3">
        <v>45843</v>
      </c>
      <c r="J2836" s="3" t="str">
        <f t="shared" si="223"/>
        <v>Sat</v>
      </c>
      <c r="K2836" s="2">
        <v>0.73055555555555551</v>
      </c>
      <c r="L2836">
        <f t="shared" si="224"/>
        <v>17</v>
      </c>
      <c r="M2836">
        <f>_xlfn.XLOOKUP(B2836,Email_Data!A:A,Email_Data!C:C,"Organic",0)</f>
        <v>0</v>
      </c>
      <c r="N2836">
        <f>_xlfn.XLOOKUP(Table1[[#This Row],[Filmmaker_ID]],Email_Data!$A:$A,Email_Data!$G:$G,"Not Found")</f>
        <v>11</v>
      </c>
    </row>
    <row r="2837" spans="1:14" x14ac:dyDescent="0.3">
      <c r="A2837" t="s">
        <v>5115</v>
      </c>
      <c r="B2837" t="s">
        <v>1895</v>
      </c>
      <c r="C2837" t="s">
        <v>6288</v>
      </c>
      <c r="D2837" t="s">
        <v>6317</v>
      </c>
      <c r="E2837" t="str">
        <f t="shared" si="220"/>
        <v>Others</v>
      </c>
      <c r="F2837" s="1">
        <f t="shared" si="221"/>
        <v>70</v>
      </c>
      <c r="G2837">
        <v>0.3</v>
      </c>
      <c r="H2837" s="1">
        <f t="shared" si="222"/>
        <v>49</v>
      </c>
      <c r="I2837" s="3">
        <v>45898</v>
      </c>
      <c r="J2837" s="3" t="str">
        <f t="shared" si="223"/>
        <v>Fri</v>
      </c>
      <c r="K2837" s="2">
        <v>0.41458333333333336</v>
      </c>
      <c r="L2837">
        <f t="shared" si="224"/>
        <v>9</v>
      </c>
      <c r="M2837" t="str">
        <f>_xlfn.XLOOKUP(B2837,Email_Data!A:A,Email_Data!C:C,"Organic",0)</f>
        <v>Organic</v>
      </c>
      <c r="N2837" t="str">
        <f>_xlfn.XLOOKUP(Table1[[#This Row],[Filmmaker_ID]],Email_Data!$A:$A,Email_Data!$G:$G,"Not Found")</f>
        <v>Not Found</v>
      </c>
    </row>
    <row r="2838" spans="1:14" x14ac:dyDescent="0.3">
      <c r="A2838" t="s">
        <v>5116</v>
      </c>
      <c r="B2838" t="s">
        <v>975</v>
      </c>
      <c r="C2838" t="s">
        <v>6291</v>
      </c>
      <c r="D2838" t="s">
        <v>6297</v>
      </c>
      <c r="E2838" t="str">
        <f t="shared" si="220"/>
        <v>India</v>
      </c>
      <c r="F2838" s="1">
        <f t="shared" si="221"/>
        <v>50</v>
      </c>
      <c r="G2838">
        <v>0.2</v>
      </c>
      <c r="H2838" s="1">
        <f t="shared" si="222"/>
        <v>40</v>
      </c>
      <c r="I2838" s="3">
        <v>45867</v>
      </c>
      <c r="J2838" s="3" t="str">
        <f t="shared" si="223"/>
        <v>Tue</v>
      </c>
      <c r="K2838" s="2">
        <v>0.38750000000000001</v>
      </c>
      <c r="L2838">
        <f t="shared" si="224"/>
        <v>9</v>
      </c>
      <c r="M2838" t="str">
        <f>_xlfn.XLOOKUP(B2838,Email_Data!A:A,Email_Data!C:C,"Organic",0)</f>
        <v>Organic</v>
      </c>
      <c r="N2838" t="str">
        <f>_xlfn.XLOOKUP(Table1[[#This Row],[Filmmaker_ID]],Email_Data!$A:$A,Email_Data!$G:$G,"Not Found")</f>
        <v>Not Found</v>
      </c>
    </row>
    <row r="2839" spans="1:14" x14ac:dyDescent="0.3">
      <c r="A2839" t="s">
        <v>5117</v>
      </c>
      <c r="B2839" t="s">
        <v>239</v>
      </c>
      <c r="C2839" t="s">
        <v>6291</v>
      </c>
      <c r="D2839" t="s">
        <v>6317</v>
      </c>
      <c r="E2839" t="str">
        <f t="shared" si="220"/>
        <v>Others</v>
      </c>
      <c r="F2839" s="1">
        <f t="shared" si="221"/>
        <v>50</v>
      </c>
      <c r="G2839">
        <v>0.4</v>
      </c>
      <c r="H2839" s="1">
        <f t="shared" si="222"/>
        <v>30</v>
      </c>
      <c r="I2839" s="3">
        <v>45895</v>
      </c>
      <c r="J2839" s="3" t="str">
        <f t="shared" si="223"/>
        <v>Tue</v>
      </c>
      <c r="K2839" s="2">
        <v>0.47222222222222221</v>
      </c>
      <c r="L2839">
        <f t="shared" si="224"/>
        <v>11</v>
      </c>
      <c r="M2839" t="str">
        <f>_xlfn.XLOOKUP(B2839,Email_Data!A:A,Email_Data!C:C,"Organic",0)</f>
        <v>Organic</v>
      </c>
      <c r="N2839" t="str">
        <f>_xlfn.XLOOKUP(Table1[[#This Row],[Filmmaker_ID]],Email_Data!$A:$A,Email_Data!$G:$G,"Not Found")</f>
        <v>Not Found</v>
      </c>
    </row>
    <row r="2840" spans="1:14" x14ac:dyDescent="0.3">
      <c r="A2840" t="s">
        <v>5118</v>
      </c>
      <c r="B2840" t="s">
        <v>1377</v>
      </c>
      <c r="C2840" t="s">
        <v>6292</v>
      </c>
      <c r="D2840" t="s">
        <v>6299</v>
      </c>
      <c r="E2840" t="str">
        <f t="shared" si="220"/>
        <v>United Kingdom</v>
      </c>
      <c r="F2840" s="1">
        <f t="shared" si="221"/>
        <v>80</v>
      </c>
      <c r="G2840">
        <v>0.3</v>
      </c>
      <c r="H2840" s="1">
        <f t="shared" si="222"/>
        <v>56</v>
      </c>
      <c r="I2840" s="3">
        <v>45856</v>
      </c>
      <c r="J2840" s="3" t="str">
        <f t="shared" si="223"/>
        <v>Fri</v>
      </c>
      <c r="K2840" s="2">
        <v>0.58611111111111114</v>
      </c>
      <c r="L2840">
        <f t="shared" si="224"/>
        <v>14</v>
      </c>
      <c r="M2840">
        <f>_xlfn.XLOOKUP(B2840,Email_Data!A:A,Email_Data!C:C,"Organic",0)</f>
        <v>0</v>
      </c>
      <c r="N2840">
        <f>_xlfn.XLOOKUP(Table1[[#This Row],[Filmmaker_ID]],Email_Data!$A:$A,Email_Data!$G:$G,"Not Found")</f>
        <v>8</v>
      </c>
    </row>
    <row r="2841" spans="1:14" x14ac:dyDescent="0.3">
      <c r="A2841" t="s">
        <v>5119</v>
      </c>
      <c r="B2841" t="s">
        <v>1896</v>
      </c>
      <c r="C2841" t="s">
        <v>6292</v>
      </c>
      <c r="D2841" t="s">
        <v>6315</v>
      </c>
      <c r="E2841" t="str">
        <f t="shared" si="220"/>
        <v>Nigeria</v>
      </c>
      <c r="F2841" s="1">
        <f t="shared" si="221"/>
        <v>80</v>
      </c>
      <c r="G2841">
        <v>0.1</v>
      </c>
      <c r="H2841" s="1">
        <f t="shared" si="222"/>
        <v>72</v>
      </c>
      <c r="I2841" s="3">
        <v>45862</v>
      </c>
      <c r="J2841" s="3" t="str">
        <f t="shared" si="223"/>
        <v>Thu</v>
      </c>
      <c r="K2841" s="2">
        <v>0.72638888888888886</v>
      </c>
      <c r="L2841">
        <f t="shared" si="224"/>
        <v>17</v>
      </c>
      <c r="M2841">
        <f>_xlfn.XLOOKUP(B2841,Email_Data!A:A,Email_Data!C:C,"Organic",0)</f>
        <v>1</v>
      </c>
      <c r="N2841">
        <f>_xlfn.XLOOKUP(Table1[[#This Row],[Filmmaker_ID]],Email_Data!$A:$A,Email_Data!$G:$G,"Not Found")</f>
        <v>18</v>
      </c>
    </row>
    <row r="2842" spans="1:14" x14ac:dyDescent="0.3">
      <c r="A2842" t="s">
        <v>5120</v>
      </c>
      <c r="B2842" t="s">
        <v>662</v>
      </c>
      <c r="C2842" t="s">
        <v>6281</v>
      </c>
      <c r="D2842" t="s">
        <v>6297</v>
      </c>
      <c r="E2842" t="str">
        <f t="shared" si="220"/>
        <v>India</v>
      </c>
      <c r="F2842" s="1">
        <f t="shared" si="221"/>
        <v>70</v>
      </c>
      <c r="G2842">
        <v>0.4</v>
      </c>
      <c r="H2842" s="1">
        <f t="shared" si="222"/>
        <v>42</v>
      </c>
      <c r="I2842" s="3">
        <v>45873</v>
      </c>
      <c r="J2842" s="3" t="str">
        <f t="shared" si="223"/>
        <v>Mon</v>
      </c>
      <c r="K2842" s="2">
        <v>0.3923611111111111</v>
      </c>
      <c r="L2842">
        <f t="shared" si="224"/>
        <v>9</v>
      </c>
      <c r="M2842">
        <f>_xlfn.XLOOKUP(B2842,Email_Data!A:A,Email_Data!C:C,"Organic",0)</f>
        <v>1</v>
      </c>
      <c r="N2842">
        <f>_xlfn.XLOOKUP(Table1[[#This Row],[Filmmaker_ID]],Email_Data!$A:$A,Email_Data!$G:$G,"Not Found")</f>
        <v>19</v>
      </c>
    </row>
    <row r="2843" spans="1:14" x14ac:dyDescent="0.3">
      <c r="A2843" t="s">
        <v>5121</v>
      </c>
      <c r="B2843" t="s">
        <v>391</v>
      </c>
      <c r="C2843" t="s">
        <v>6287</v>
      </c>
      <c r="D2843" t="s">
        <v>6315</v>
      </c>
      <c r="E2843" t="str">
        <f t="shared" si="220"/>
        <v>Nigeria</v>
      </c>
      <c r="F2843" s="1">
        <f t="shared" si="221"/>
        <v>50</v>
      </c>
      <c r="G2843">
        <v>0.3</v>
      </c>
      <c r="H2843" s="1">
        <f t="shared" si="222"/>
        <v>35</v>
      </c>
      <c r="I2843" s="3">
        <v>45883</v>
      </c>
      <c r="J2843" s="3" t="str">
        <f t="shared" si="223"/>
        <v>Thu</v>
      </c>
      <c r="K2843" s="2">
        <v>0.46319444444444446</v>
      </c>
      <c r="L2843">
        <f t="shared" si="224"/>
        <v>11</v>
      </c>
      <c r="M2843" t="str">
        <f>_xlfn.XLOOKUP(B2843,Email_Data!A:A,Email_Data!C:C,"Organic",0)</f>
        <v>Organic</v>
      </c>
      <c r="N2843" t="str">
        <f>_xlfn.XLOOKUP(Table1[[#This Row],[Filmmaker_ID]],Email_Data!$A:$A,Email_Data!$G:$G,"Not Found")</f>
        <v>Not Found</v>
      </c>
    </row>
    <row r="2844" spans="1:14" x14ac:dyDescent="0.3">
      <c r="A2844" t="s">
        <v>5122</v>
      </c>
      <c r="B2844" t="s">
        <v>1756</v>
      </c>
      <c r="C2844" t="s">
        <v>6288</v>
      </c>
      <c r="D2844" t="s">
        <v>6311</v>
      </c>
      <c r="E2844" t="str">
        <f t="shared" si="220"/>
        <v>Mexico</v>
      </c>
      <c r="F2844" s="1">
        <f t="shared" si="221"/>
        <v>70</v>
      </c>
      <c r="G2844">
        <v>0.3</v>
      </c>
      <c r="H2844" s="1">
        <f t="shared" si="222"/>
        <v>49</v>
      </c>
      <c r="I2844" s="3">
        <v>45882</v>
      </c>
      <c r="J2844" s="3" t="str">
        <f t="shared" si="223"/>
        <v>Wed</v>
      </c>
      <c r="K2844" s="2">
        <v>0.42708333333333331</v>
      </c>
      <c r="L2844">
        <f t="shared" si="224"/>
        <v>10</v>
      </c>
      <c r="M2844">
        <f>_xlfn.XLOOKUP(B2844,Email_Data!A:A,Email_Data!C:C,"Organic",0)</f>
        <v>0</v>
      </c>
      <c r="N2844">
        <f>_xlfn.XLOOKUP(Table1[[#This Row],[Filmmaker_ID]],Email_Data!$A:$A,Email_Data!$G:$G,"Not Found")</f>
        <v>14</v>
      </c>
    </row>
    <row r="2845" spans="1:14" x14ac:dyDescent="0.3">
      <c r="A2845" t="s">
        <v>5123</v>
      </c>
      <c r="B2845" t="s">
        <v>1063</v>
      </c>
      <c r="C2845" t="s">
        <v>6292</v>
      </c>
      <c r="D2845" t="s">
        <v>6295</v>
      </c>
      <c r="E2845" t="str">
        <f t="shared" si="220"/>
        <v>United States</v>
      </c>
      <c r="F2845" s="1">
        <f t="shared" si="221"/>
        <v>80</v>
      </c>
      <c r="G2845">
        <v>0.4</v>
      </c>
      <c r="H2845" s="1">
        <f t="shared" si="222"/>
        <v>48</v>
      </c>
      <c r="I2845" s="3">
        <v>45874</v>
      </c>
      <c r="J2845" s="3" t="str">
        <f t="shared" si="223"/>
        <v>Tue</v>
      </c>
      <c r="K2845" s="2">
        <v>0.61805555555555558</v>
      </c>
      <c r="L2845">
        <f t="shared" si="224"/>
        <v>14</v>
      </c>
      <c r="M2845" t="str">
        <f>_xlfn.XLOOKUP(B2845,Email_Data!A:A,Email_Data!C:C,"Organic",0)</f>
        <v>Organic</v>
      </c>
      <c r="N2845" t="str">
        <f>_xlfn.XLOOKUP(Table1[[#This Row],[Filmmaker_ID]],Email_Data!$A:$A,Email_Data!$G:$G,"Not Found")</f>
        <v>Not Found</v>
      </c>
    </row>
    <row r="2846" spans="1:14" x14ac:dyDescent="0.3">
      <c r="A2846" t="s">
        <v>5124</v>
      </c>
      <c r="B2846" t="s">
        <v>76</v>
      </c>
      <c r="C2846" t="s">
        <v>6281</v>
      </c>
      <c r="D2846" t="s">
        <v>6311</v>
      </c>
      <c r="E2846" t="str">
        <f t="shared" si="220"/>
        <v>Mexico</v>
      </c>
      <c r="F2846" s="1">
        <f t="shared" si="221"/>
        <v>70</v>
      </c>
      <c r="G2846">
        <v>0.3</v>
      </c>
      <c r="H2846" s="1">
        <f t="shared" si="222"/>
        <v>49</v>
      </c>
      <c r="I2846" s="3">
        <v>45849</v>
      </c>
      <c r="J2846" s="3" t="str">
        <f t="shared" si="223"/>
        <v>Fri</v>
      </c>
      <c r="K2846" s="2">
        <v>0.51666666666666672</v>
      </c>
      <c r="L2846">
        <f t="shared" si="224"/>
        <v>12</v>
      </c>
      <c r="M2846">
        <f>_xlfn.XLOOKUP(B2846,Email_Data!A:A,Email_Data!C:C,"Organic",0)</f>
        <v>1</v>
      </c>
      <c r="N2846">
        <f>_xlfn.XLOOKUP(Table1[[#This Row],[Filmmaker_ID]],Email_Data!$A:$A,Email_Data!$G:$G,"Not Found")</f>
        <v>15</v>
      </c>
    </row>
    <row r="2847" spans="1:14" x14ac:dyDescent="0.3">
      <c r="A2847" t="s">
        <v>5125</v>
      </c>
      <c r="B2847" t="s">
        <v>1897</v>
      </c>
      <c r="C2847" t="s">
        <v>6285</v>
      </c>
      <c r="D2847" t="s">
        <v>6305</v>
      </c>
      <c r="E2847" t="str">
        <f t="shared" si="220"/>
        <v>Australia</v>
      </c>
      <c r="F2847" s="1">
        <f t="shared" si="221"/>
        <v>50</v>
      </c>
      <c r="G2847">
        <v>0.3</v>
      </c>
      <c r="H2847" s="1">
        <f t="shared" si="222"/>
        <v>35</v>
      </c>
      <c r="I2847" s="3">
        <v>45889</v>
      </c>
      <c r="J2847" s="3" t="str">
        <f t="shared" si="223"/>
        <v>Wed</v>
      </c>
      <c r="K2847" s="2">
        <v>0.73055555555555551</v>
      </c>
      <c r="L2847">
        <f t="shared" si="224"/>
        <v>17</v>
      </c>
      <c r="M2847">
        <f>_xlfn.XLOOKUP(B2847,Email_Data!A:A,Email_Data!C:C,"Organic",0)</f>
        <v>1</v>
      </c>
      <c r="N2847">
        <f>_xlfn.XLOOKUP(Table1[[#This Row],[Filmmaker_ID]],Email_Data!$A:$A,Email_Data!$G:$G,"Not Found")</f>
        <v>19</v>
      </c>
    </row>
    <row r="2848" spans="1:14" x14ac:dyDescent="0.3">
      <c r="A2848" t="s">
        <v>5126</v>
      </c>
      <c r="B2848" t="s">
        <v>1898</v>
      </c>
      <c r="C2848" t="s">
        <v>6288</v>
      </c>
      <c r="D2848" t="s">
        <v>6309</v>
      </c>
      <c r="E2848" t="str">
        <f t="shared" si="220"/>
        <v>France</v>
      </c>
      <c r="F2848" s="1">
        <f t="shared" si="221"/>
        <v>70</v>
      </c>
      <c r="G2848">
        <v>0</v>
      </c>
      <c r="H2848" s="1">
        <f t="shared" si="222"/>
        <v>70</v>
      </c>
      <c r="I2848" s="3">
        <v>45869</v>
      </c>
      <c r="J2848" s="3" t="str">
        <f t="shared" si="223"/>
        <v>Thu</v>
      </c>
      <c r="K2848" s="2">
        <v>0.53888888888888886</v>
      </c>
      <c r="L2848">
        <f t="shared" si="224"/>
        <v>12</v>
      </c>
      <c r="M2848">
        <f>_xlfn.XLOOKUP(B2848,Email_Data!A:A,Email_Data!C:C,"Organic",0)</f>
        <v>0</v>
      </c>
      <c r="N2848">
        <f>_xlfn.XLOOKUP(Table1[[#This Row],[Filmmaker_ID]],Email_Data!$A:$A,Email_Data!$G:$G,"Not Found")</f>
        <v>10</v>
      </c>
    </row>
    <row r="2849" spans="1:14" x14ac:dyDescent="0.3">
      <c r="A2849" t="s">
        <v>5127</v>
      </c>
      <c r="B2849" t="s">
        <v>1288</v>
      </c>
      <c r="C2849" t="s">
        <v>6291</v>
      </c>
      <c r="D2849" t="s">
        <v>6317</v>
      </c>
      <c r="E2849" t="str">
        <f t="shared" si="220"/>
        <v>Others</v>
      </c>
      <c r="F2849" s="1">
        <f t="shared" si="221"/>
        <v>50</v>
      </c>
      <c r="G2849">
        <v>0.3</v>
      </c>
      <c r="H2849" s="1">
        <f t="shared" si="222"/>
        <v>35</v>
      </c>
      <c r="I2849" s="3">
        <v>45859</v>
      </c>
      <c r="J2849" s="3" t="str">
        <f t="shared" si="223"/>
        <v>Mon</v>
      </c>
      <c r="K2849" s="2">
        <v>0.5083333333333333</v>
      </c>
      <c r="L2849">
        <f t="shared" si="224"/>
        <v>12</v>
      </c>
      <c r="M2849" t="str">
        <f>_xlfn.XLOOKUP(B2849,Email_Data!A:A,Email_Data!C:C,"Organic",0)</f>
        <v>Organic</v>
      </c>
      <c r="N2849" t="str">
        <f>_xlfn.XLOOKUP(Table1[[#This Row],[Filmmaker_ID]],Email_Data!$A:$A,Email_Data!$G:$G,"Not Found")</f>
        <v>Not Found</v>
      </c>
    </row>
    <row r="2850" spans="1:14" x14ac:dyDescent="0.3">
      <c r="A2850" t="s">
        <v>5128</v>
      </c>
      <c r="B2850" t="s">
        <v>1530</v>
      </c>
      <c r="C2850" t="s">
        <v>6282</v>
      </c>
      <c r="D2850" t="s">
        <v>6297</v>
      </c>
      <c r="E2850" t="str">
        <f t="shared" si="220"/>
        <v>India</v>
      </c>
      <c r="F2850" s="1">
        <f t="shared" si="221"/>
        <v>70</v>
      </c>
      <c r="G2850">
        <v>0.2</v>
      </c>
      <c r="H2850" s="1">
        <f t="shared" si="222"/>
        <v>56</v>
      </c>
      <c r="I2850" s="3">
        <v>45886</v>
      </c>
      <c r="J2850" s="3" t="str">
        <f t="shared" si="223"/>
        <v>Sun</v>
      </c>
      <c r="K2850" s="2">
        <v>0.49444444444444446</v>
      </c>
      <c r="L2850">
        <f t="shared" si="224"/>
        <v>11</v>
      </c>
      <c r="M2850">
        <f>_xlfn.XLOOKUP(B2850,Email_Data!A:A,Email_Data!C:C,"Organic",0)</f>
        <v>1</v>
      </c>
      <c r="N2850">
        <f>_xlfn.XLOOKUP(Table1[[#This Row],[Filmmaker_ID]],Email_Data!$A:$A,Email_Data!$G:$G,"Not Found")</f>
        <v>11</v>
      </c>
    </row>
    <row r="2851" spans="1:14" x14ac:dyDescent="0.3">
      <c r="A2851" t="s">
        <v>5129</v>
      </c>
      <c r="B2851" t="s">
        <v>1899</v>
      </c>
      <c r="C2851" t="s">
        <v>6290</v>
      </c>
      <c r="D2851" t="s">
        <v>6297</v>
      </c>
      <c r="E2851" t="str">
        <f t="shared" si="220"/>
        <v>India</v>
      </c>
      <c r="F2851" s="1">
        <f t="shared" si="221"/>
        <v>50</v>
      </c>
      <c r="G2851">
        <v>0.3</v>
      </c>
      <c r="H2851" s="1">
        <f t="shared" si="222"/>
        <v>35</v>
      </c>
      <c r="I2851" s="3">
        <v>45868</v>
      </c>
      <c r="J2851" s="3" t="str">
        <f t="shared" si="223"/>
        <v>Wed</v>
      </c>
      <c r="K2851" s="2">
        <v>0.44583333333333336</v>
      </c>
      <c r="L2851">
        <f t="shared" si="224"/>
        <v>10</v>
      </c>
      <c r="M2851" t="str">
        <f>_xlfn.XLOOKUP(B2851,Email_Data!A:A,Email_Data!C:C,"Organic",0)</f>
        <v>Organic</v>
      </c>
      <c r="N2851" t="str">
        <f>_xlfn.XLOOKUP(Table1[[#This Row],[Filmmaker_ID]],Email_Data!$A:$A,Email_Data!$G:$G,"Not Found")</f>
        <v>Not Found</v>
      </c>
    </row>
    <row r="2852" spans="1:14" x14ac:dyDescent="0.3">
      <c r="A2852" t="s">
        <v>5130</v>
      </c>
      <c r="B2852" t="s">
        <v>1087</v>
      </c>
      <c r="C2852" t="s">
        <v>6291</v>
      </c>
      <c r="D2852" t="s">
        <v>6317</v>
      </c>
      <c r="E2852" t="str">
        <f t="shared" si="220"/>
        <v>Others</v>
      </c>
      <c r="F2852" s="1">
        <f t="shared" si="221"/>
        <v>50</v>
      </c>
      <c r="G2852">
        <v>0.2</v>
      </c>
      <c r="H2852" s="1">
        <f t="shared" si="222"/>
        <v>40</v>
      </c>
      <c r="I2852" s="3">
        <v>45843</v>
      </c>
      <c r="J2852" s="3" t="str">
        <f t="shared" si="223"/>
        <v>Sat</v>
      </c>
      <c r="K2852" s="2">
        <v>0.59097222222222223</v>
      </c>
      <c r="L2852">
        <f t="shared" si="224"/>
        <v>14</v>
      </c>
      <c r="M2852" t="str">
        <f>_xlfn.XLOOKUP(B2852,Email_Data!A:A,Email_Data!C:C,"Organic",0)</f>
        <v>Organic</v>
      </c>
      <c r="N2852" t="str">
        <f>_xlfn.XLOOKUP(Table1[[#This Row],[Filmmaker_ID]],Email_Data!$A:$A,Email_Data!$G:$G,"Not Found")</f>
        <v>Not Found</v>
      </c>
    </row>
    <row r="2853" spans="1:14" x14ac:dyDescent="0.3">
      <c r="A2853" t="s">
        <v>5131</v>
      </c>
      <c r="B2853" t="s">
        <v>241</v>
      </c>
      <c r="C2853" t="s">
        <v>6283</v>
      </c>
      <c r="D2853" t="s">
        <v>6305</v>
      </c>
      <c r="E2853" t="str">
        <f t="shared" si="220"/>
        <v>Australia</v>
      </c>
      <c r="F2853" s="1">
        <f t="shared" si="221"/>
        <v>80</v>
      </c>
      <c r="G2853">
        <v>0</v>
      </c>
      <c r="H2853" s="1">
        <f t="shared" si="222"/>
        <v>80</v>
      </c>
      <c r="I2853" s="3">
        <v>45896</v>
      </c>
      <c r="J2853" s="3" t="str">
        <f t="shared" si="223"/>
        <v>Wed</v>
      </c>
      <c r="K2853" s="2">
        <v>0.50763888888888886</v>
      </c>
      <c r="L2853">
        <f t="shared" si="224"/>
        <v>12</v>
      </c>
      <c r="M2853">
        <f>_xlfn.XLOOKUP(B2853,Email_Data!A:A,Email_Data!C:C,"Organic",0)</f>
        <v>0</v>
      </c>
      <c r="N2853">
        <f>_xlfn.XLOOKUP(Table1[[#This Row],[Filmmaker_ID]],Email_Data!$A:$A,Email_Data!$G:$G,"Not Found")</f>
        <v>16</v>
      </c>
    </row>
    <row r="2854" spans="1:14" x14ac:dyDescent="0.3">
      <c r="A2854" t="s">
        <v>5132</v>
      </c>
      <c r="B2854" t="s">
        <v>1092</v>
      </c>
      <c r="C2854" t="s">
        <v>6292</v>
      </c>
      <c r="D2854" t="s">
        <v>6301</v>
      </c>
      <c r="E2854" t="str">
        <f t="shared" si="220"/>
        <v>Germany</v>
      </c>
      <c r="F2854" s="1">
        <f t="shared" si="221"/>
        <v>80</v>
      </c>
      <c r="G2854">
        <v>0.2</v>
      </c>
      <c r="H2854" s="1">
        <f t="shared" si="222"/>
        <v>64</v>
      </c>
      <c r="I2854" s="3">
        <v>45878</v>
      </c>
      <c r="J2854" s="3" t="str">
        <f t="shared" si="223"/>
        <v>Sat</v>
      </c>
      <c r="K2854" s="2">
        <v>0.6118055555555556</v>
      </c>
      <c r="L2854">
        <f t="shared" si="224"/>
        <v>14</v>
      </c>
      <c r="M2854" t="str">
        <f>_xlfn.XLOOKUP(B2854,Email_Data!A:A,Email_Data!C:C,"Organic",0)</f>
        <v>Organic</v>
      </c>
      <c r="N2854" t="str">
        <f>_xlfn.XLOOKUP(Table1[[#This Row],[Filmmaker_ID]],Email_Data!$A:$A,Email_Data!$G:$G,"Not Found")</f>
        <v>Not Found</v>
      </c>
    </row>
    <row r="2855" spans="1:14" x14ac:dyDescent="0.3">
      <c r="A2855" t="s">
        <v>5133</v>
      </c>
      <c r="B2855" t="s">
        <v>1221</v>
      </c>
      <c r="C2855" t="s">
        <v>6286</v>
      </c>
      <c r="D2855" t="s">
        <v>6299</v>
      </c>
      <c r="E2855" t="str">
        <f t="shared" si="220"/>
        <v>United Kingdom</v>
      </c>
      <c r="F2855" s="1">
        <f t="shared" si="221"/>
        <v>50</v>
      </c>
      <c r="G2855">
        <v>0.2</v>
      </c>
      <c r="H2855" s="1">
        <f t="shared" si="222"/>
        <v>40</v>
      </c>
      <c r="I2855" s="3">
        <v>45866</v>
      </c>
      <c r="J2855" s="3" t="str">
        <f t="shared" si="223"/>
        <v>Mon</v>
      </c>
      <c r="K2855" s="2">
        <v>0.72847222222222219</v>
      </c>
      <c r="L2855">
        <f t="shared" si="224"/>
        <v>17</v>
      </c>
      <c r="M2855">
        <f>_xlfn.XLOOKUP(B2855,Email_Data!A:A,Email_Data!C:C,"Organic",0)</f>
        <v>0</v>
      </c>
      <c r="N2855">
        <f>_xlfn.XLOOKUP(Table1[[#This Row],[Filmmaker_ID]],Email_Data!$A:$A,Email_Data!$G:$G,"Not Found")</f>
        <v>10</v>
      </c>
    </row>
    <row r="2856" spans="1:14" x14ac:dyDescent="0.3">
      <c r="A2856" t="s">
        <v>5134</v>
      </c>
      <c r="B2856" t="s">
        <v>562</v>
      </c>
      <c r="C2856" t="s">
        <v>6284</v>
      </c>
      <c r="D2856" t="s">
        <v>6317</v>
      </c>
      <c r="E2856" t="str">
        <f t="shared" si="220"/>
        <v>Others</v>
      </c>
      <c r="F2856" s="1">
        <f t="shared" si="221"/>
        <v>50</v>
      </c>
      <c r="G2856">
        <v>0.2</v>
      </c>
      <c r="H2856" s="1">
        <f t="shared" si="222"/>
        <v>40</v>
      </c>
      <c r="I2856" s="3">
        <v>45857</v>
      </c>
      <c r="J2856" s="3" t="str">
        <f t="shared" si="223"/>
        <v>Sat</v>
      </c>
      <c r="K2856" s="2">
        <v>0.67638888888888893</v>
      </c>
      <c r="L2856">
        <f t="shared" si="224"/>
        <v>16</v>
      </c>
      <c r="M2856">
        <f>_xlfn.XLOOKUP(B2856,Email_Data!A:A,Email_Data!C:C,"Organic",0)</f>
        <v>0</v>
      </c>
      <c r="N2856">
        <f>_xlfn.XLOOKUP(Table1[[#This Row],[Filmmaker_ID]],Email_Data!$A:$A,Email_Data!$G:$G,"Not Found")</f>
        <v>9</v>
      </c>
    </row>
    <row r="2857" spans="1:14" x14ac:dyDescent="0.3">
      <c r="A2857" t="s">
        <v>5135</v>
      </c>
      <c r="B2857" t="s">
        <v>1900</v>
      </c>
      <c r="C2857" t="s">
        <v>6290</v>
      </c>
      <c r="D2857" t="s">
        <v>6307</v>
      </c>
      <c r="E2857" t="str">
        <f t="shared" si="220"/>
        <v>Brazil</v>
      </c>
      <c r="F2857" s="1">
        <f t="shared" si="221"/>
        <v>50</v>
      </c>
      <c r="G2857">
        <v>0.3</v>
      </c>
      <c r="H2857" s="1">
        <f t="shared" si="222"/>
        <v>35</v>
      </c>
      <c r="I2857" s="3">
        <v>45855</v>
      </c>
      <c r="J2857" s="3" t="str">
        <f t="shared" si="223"/>
        <v>Thu</v>
      </c>
      <c r="K2857" s="2">
        <v>0.70486111111111116</v>
      </c>
      <c r="L2857">
        <f t="shared" si="224"/>
        <v>16</v>
      </c>
      <c r="M2857">
        <f>_xlfn.XLOOKUP(B2857,Email_Data!A:A,Email_Data!C:C,"Organic",0)</f>
        <v>1</v>
      </c>
      <c r="N2857">
        <f>_xlfn.XLOOKUP(Table1[[#This Row],[Filmmaker_ID]],Email_Data!$A:$A,Email_Data!$G:$G,"Not Found")</f>
        <v>10</v>
      </c>
    </row>
    <row r="2858" spans="1:14" x14ac:dyDescent="0.3">
      <c r="A2858" t="s">
        <v>5136</v>
      </c>
      <c r="B2858" t="s">
        <v>504</v>
      </c>
      <c r="C2858" t="s">
        <v>6281</v>
      </c>
      <c r="D2858" t="s">
        <v>6309</v>
      </c>
      <c r="E2858" t="str">
        <f t="shared" si="220"/>
        <v>France</v>
      </c>
      <c r="F2858" s="1">
        <f t="shared" si="221"/>
        <v>70</v>
      </c>
      <c r="G2858">
        <v>0</v>
      </c>
      <c r="H2858" s="1">
        <f t="shared" si="222"/>
        <v>70</v>
      </c>
      <c r="I2858" s="3">
        <v>45890</v>
      </c>
      <c r="J2858" s="3" t="str">
        <f t="shared" si="223"/>
        <v>Thu</v>
      </c>
      <c r="K2858" s="2">
        <v>0.6958333333333333</v>
      </c>
      <c r="L2858">
        <f t="shared" si="224"/>
        <v>16</v>
      </c>
      <c r="M2858" t="str">
        <f>_xlfn.XLOOKUP(B2858,Email_Data!A:A,Email_Data!C:C,"Organic",0)</f>
        <v>Organic</v>
      </c>
      <c r="N2858" t="str">
        <f>_xlfn.XLOOKUP(Table1[[#This Row],[Filmmaker_ID]],Email_Data!$A:$A,Email_Data!$G:$G,"Not Found")</f>
        <v>Not Found</v>
      </c>
    </row>
    <row r="2859" spans="1:14" x14ac:dyDescent="0.3">
      <c r="A2859" t="s">
        <v>5137</v>
      </c>
      <c r="B2859" t="s">
        <v>240</v>
      </c>
      <c r="C2859" t="s">
        <v>6291</v>
      </c>
      <c r="D2859" t="s">
        <v>6295</v>
      </c>
      <c r="E2859" t="str">
        <f t="shared" si="220"/>
        <v>United States</v>
      </c>
      <c r="F2859" s="1">
        <f t="shared" si="221"/>
        <v>50</v>
      </c>
      <c r="G2859">
        <v>0.2</v>
      </c>
      <c r="H2859" s="1">
        <f t="shared" si="222"/>
        <v>40</v>
      </c>
      <c r="I2859" s="3">
        <v>45864</v>
      </c>
      <c r="J2859" s="3" t="str">
        <f t="shared" si="223"/>
        <v>Sat</v>
      </c>
      <c r="K2859" s="2">
        <v>0.55277777777777781</v>
      </c>
      <c r="L2859">
        <f t="shared" si="224"/>
        <v>13</v>
      </c>
      <c r="M2859">
        <f>_xlfn.XLOOKUP(B2859,Email_Data!A:A,Email_Data!C:C,"Organic",0)</f>
        <v>1</v>
      </c>
      <c r="N2859">
        <f>_xlfn.XLOOKUP(Table1[[#This Row],[Filmmaker_ID]],Email_Data!$A:$A,Email_Data!$G:$G,"Not Found")</f>
        <v>15</v>
      </c>
    </row>
    <row r="2860" spans="1:14" x14ac:dyDescent="0.3">
      <c r="A2860" t="s">
        <v>5138</v>
      </c>
      <c r="B2860" t="s">
        <v>904</v>
      </c>
      <c r="C2860" t="s">
        <v>6286</v>
      </c>
      <c r="D2860" t="s">
        <v>6297</v>
      </c>
      <c r="E2860" t="str">
        <f t="shared" si="220"/>
        <v>India</v>
      </c>
      <c r="F2860" s="1">
        <f t="shared" si="221"/>
        <v>50</v>
      </c>
      <c r="G2860">
        <v>0.1</v>
      </c>
      <c r="H2860" s="1">
        <f t="shared" si="222"/>
        <v>45</v>
      </c>
      <c r="I2860" s="3">
        <v>45861</v>
      </c>
      <c r="J2860" s="3" t="str">
        <f t="shared" si="223"/>
        <v>Wed</v>
      </c>
      <c r="K2860" s="2">
        <v>0.54305555555555551</v>
      </c>
      <c r="L2860">
        <f t="shared" si="224"/>
        <v>13</v>
      </c>
      <c r="M2860" t="str">
        <f>_xlfn.XLOOKUP(B2860,Email_Data!A:A,Email_Data!C:C,"Organic",0)</f>
        <v>Organic</v>
      </c>
      <c r="N2860" t="str">
        <f>_xlfn.XLOOKUP(Table1[[#This Row],[Filmmaker_ID]],Email_Data!$A:$A,Email_Data!$G:$G,"Not Found")</f>
        <v>Not Found</v>
      </c>
    </row>
    <row r="2861" spans="1:14" x14ac:dyDescent="0.3">
      <c r="A2861" t="s">
        <v>5139</v>
      </c>
      <c r="B2861" t="s">
        <v>1901</v>
      </c>
      <c r="C2861" t="s">
        <v>6285</v>
      </c>
      <c r="D2861" t="s">
        <v>6299</v>
      </c>
      <c r="E2861" t="str">
        <f t="shared" si="220"/>
        <v>United Kingdom</v>
      </c>
      <c r="F2861" s="1">
        <f t="shared" si="221"/>
        <v>50</v>
      </c>
      <c r="G2861">
        <v>0</v>
      </c>
      <c r="H2861" s="1">
        <f t="shared" si="222"/>
        <v>50</v>
      </c>
      <c r="I2861" s="3">
        <v>45850</v>
      </c>
      <c r="J2861" s="3" t="str">
        <f t="shared" si="223"/>
        <v>Sat</v>
      </c>
      <c r="K2861" s="2">
        <v>0.42916666666666664</v>
      </c>
      <c r="L2861">
        <f t="shared" si="224"/>
        <v>10</v>
      </c>
      <c r="M2861">
        <f>_xlfn.XLOOKUP(B2861,Email_Data!A:A,Email_Data!C:C,"Organic",0)</f>
        <v>0</v>
      </c>
      <c r="N2861">
        <f>_xlfn.XLOOKUP(Table1[[#This Row],[Filmmaker_ID]],Email_Data!$A:$A,Email_Data!$G:$G,"Not Found")</f>
        <v>19</v>
      </c>
    </row>
    <row r="2862" spans="1:14" x14ac:dyDescent="0.3">
      <c r="A2862" t="s">
        <v>5140</v>
      </c>
      <c r="B2862" t="s">
        <v>1832</v>
      </c>
      <c r="C2862" t="s">
        <v>6291</v>
      </c>
      <c r="D2862" t="s">
        <v>6303</v>
      </c>
      <c r="E2862" t="str">
        <f t="shared" si="220"/>
        <v>Canada</v>
      </c>
      <c r="F2862" s="1">
        <f t="shared" si="221"/>
        <v>50</v>
      </c>
      <c r="G2862">
        <v>0.1</v>
      </c>
      <c r="H2862" s="1">
        <f t="shared" si="222"/>
        <v>45</v>
      </c>
      <c r="I2862" s="3">
        <v>45855</v>
      </c>
      <c r="J2862" s="3" t="str">
        <f t="shared" si="223"/>
        <v>Thu</v>
      </c>
      <c r="K2862" s="2">
        <v>0.51527777777777772</v>
      </c>
      <c r="L2862">
        <f t="shared" si="224"/>
        <v>12</v>
      </c>
      <c r="M2862" t="str">
        <f>_xlfn.XLOOKUP(B2862,Email_Data!A:A,Email_Data!C:C,"Organic",0)</f>
        <v>Organic</v>
      </c>
      <c r="N2862" t="str">
        <f>_xlfn.XLOOKUP(Table1[[#This Row],[Filmmaker_ID]],Email_Data!$A:$A,Email_Data!$G:$G,"Not Found")</f>
        <v>Not Found</v>
      </c>
    </row>
    <row r="2863" spans="1:14" x14ac:dyDescent="0.3">
      <c r="A2863" t="s">
        <v>5141</v>
      </c>
      <c r="B2863" t="s">
        <v>735</v>
      </c>
      <c r="C2863" t="s">
        <v>6283</v>
      </c>
      <c r="D2863" t="s">
        <v>6301</v>
      </c>
      <c r="E2863" t="str">
        <f t="shared" si="220"/>
        <v>Germany</v>
      </c>
      <c r="F2863" s="1">
        <f t="shared" si="221"/>
        <v>80</v>
      </c>
      <c r="G2863">
        <v>0.4</v>
      </c>
      <c r="H2863" s="1">
        <f t="shared" si="222"/>
        <v>48</v>
      </c>
      <c r="I2863" s="3">
        <v>45897</v>
      </c>
      <c r="J2863" s="3" t="str">
        <f t="shared" si="223"/>
        <v>Thu</v>
      </c>
      <c r="K2863" s="2">
        <v>0.40625</v>
      </c>
      <c r="L2863">
        <f t="shared" si="224"/>
        <v>9</v>
      </c>
      <c r="M2863">
        <f>_xlfn.XLOOKUP(B2863,Email_Data!A:A,Email_Data!C:C,"Organic",0)</f>
        <v>0</v>
      </c>
      <c r="N2863">
        <f>_xlfn.XLOOKUP(Table1[[#This Row],[Filmmaker_ID]],Email_Data!$A:$A,Email_Data!$G:$G,"Not Found")</f>
        <v>11</v>
      </c>
    </row>
    <row r="2864" spans="1:14" x14ac:dyDescent="0.3">
      <c r="A2864" t="s">
        <v>5142</v>
      </c>
      <c r="B2864" t="s">
        <v>1902</v>
      </c>
      <c r="C2864" t="s">
        <v>6291</v>
      </c>
      <c r="D2864" t="s">
        <v>6297</v>
      </c>
      <c r="E2864" t="str">
        <f t="shared" si="220"/>
        <v>India</v>
      </c>
      <c r="F2864" s="1">
        <f t="shared" si="221"/>
        <v>50</v>
      </c>
      <c r="G2864">
        <v>0.3</v>
      </c>
      <c r="H2864" s="1">
        <f t="shared" si="222"/>
        <v>35</v>
      </c>
      <c r="I2864" s="3">
        <v>45857</v>
      </c>
      <c r="J2864" s="3" t="str">
        <f t="shared" si="223"/>
        <v>Sat</v>
      </c>
      <c r="K2864" s="2">
        <v>0.49305555555555558</v>
      </c>
      <c r="L2864">
        <f t="shared" si="224"/>
        <v>11</v>
      </c>
      <c r="M2864" t="str">
        <f>_xlfn.XLOOKUP(B2864,Email_Data!A:A,Email_Data!C:C,"Organic",0)</f>
        <v>Organic</v>
      </c>
      <c r="N2864" t="str">
        <f>_xlfn.XLOOKUP(Table1[[#This Row],[Filmmaker_ID]],Email_Data!$A:$A,Email_Data!$G:$G,"Not Found")</f>
        <v>Not Found</v>
      </c>
    </row>
    <row r="2865" spans="1:14" x14ac:dyDescent="0.3">
      <c r="A2865" t="s">
        <v>5143</v>
      </c>
      <c r="B2865" t="s">
        <v>1903</v>
      </c>
      <c r="C2865" t="s">
        <v>6287</v>
      </c>
      <c r="D2865" t="s">
        <v>6317</v>
      </c>
      <c r="E2865" t="str">
        <f t="shared" si="220"/>
        <v>Others</v>
      </c>
      <c r="F2865" s="1">
        <f t="shared" si="221"/>
        <v>50</v>
      </c>
      <c r="G2865">
        <v>0</v>
      </c>
      <c r="H2865" s="1">
        <f t="shared" si="222"/>
        <v>50</v>
      </c>
      <c r="I2865" s="3">
        <v>45881</v>
      </c>
      <c r="J2865" s="3" t="str">
        <f t="shared" si="223"/>
        <v>Tue</v>
      </c>
      <c r="K2865" s="2">
        <v>0.40069444444444446</v>
      </c>
      <c r="L2865">
        <f t="shared" si="224"/>
        <v>9</v>
      </c>
      <c r="M2865">
        <f>_xlfn.XLOOKUP(B2865,Email_Data!A:A,Email_Data!C:C,"Organic",0)</f>
        <v>1</v>
      </c>
      <c r="N2865">
        <f>_xlfn.XLOOKUP(Table1[[#This Row],[Filmmaker_ID]],Email_Data!$A:$A,Email_Data!$G:$G,"Not Found")</f>
        <v>8</v>
      </c>
    </row>
    <row r="2866" spans="1:14" x14ac:dyDescent="0.3">
      <c r="A2866" t="s">
        <v>5144</v>
      </c>
      <c r="B2866" t="s">
        <v>342</v>
      </c>
      <c r="C2866" t="s">
        <v>6286</v>
      </c>
      <c r="D2866" t="s">
        <v>6305</v>
      </c>
      <c r="E2866" t="str">
        <f t="shared" si="220"/>
        <v>Australia</v>
      </c>
      <c r="F2866" s="1">
        <f t="shared" si="221"/>
        <v>50</v>
      </c>
      <c r="G2866">
        <v>0.2</v>
      </c>
      <c r="H2866" s="1">
        <f t="shared" si="222"/>
        <v>40</v>
      </c>
      <c r="I2866" s="3">
        <v>45896</v>
      </c>
      <c r="J2866" s="3" t="str">
        <f t="shared" si="223"/>
        <v>Wed</v>
      </c>
      <c r="K2866" s="2">
        <v>0.65</v>
      </c>
      <c r="L2866">
        <f t="shared" si="224"/>
        <v>15</v>
      </c>
      <c r="M2866">
        <f>_xlfn.XLOOKUP(B2866,Email_Data!A:A,Email_Data!C:C,"Organic",0)</f>
        <v>0</v>
      </c>
      <c r="N2866">
        <f>_xlfn.XLOOKUP(Table1[[#This Row],[Filmmaker_ID]],Email_Data!$A:$A,Email_Data!$G:$G,"Not Found")</f>
        <v>18</v>
      </c>
    </row>
    <row r="2867" spans="1:14" x14ac:dyDescent="0.3">
      <c r="A2867" t="s">
        <v>5145</v>
      </c>
      <c r="B2867" t="s">
        <v>1138</v>
      </c>
      <c r="C2867" t="s">
        <v>6281</v>
      </c>
      <c r="D2867" t="s">
        <v>6317</v>
      </c>
      <c r="E2867" t="str">
        <f t="shared" si="220"/>
        <v>Others</v>
      </c>
      <c r="F2867" s="1">
        <f t="shared" si="221"/>
        <v>70</v>
      </c>
      <c r="G2867">
        <v>0.3</v>
      </c>
      <c r="H2867" s="1">
        <f t="shared" si="222"/>
        <v>49</v>
      </c>
      <c r="I2867" s="3">
        <v>45892</v>
      </c>
      <c r="J2867" s="3" t="str">
        <f t="shared" si="223"/>
        <v>Sat</v>
      </c>
      <c r="K2867" s="2">
        <v>0.63194444444444442</v>
      </c>
      <c r="L2867">
        <f t="shared" si="224"/>
        <v>15</v>
      </c>
      <c r="M2867">
        <f>_xlfn.XLOOKUP(B2867,Email_Data!A:A,Email_Data!C:C,"Organic",0)</f>
        <v>0</v>
      </c>
      <c r="N2867">
        <f>_xlfn.XLOOKUP(Table1[[#This Row],[Filmmaker_ID]],Email_Data!$A:$A,Email_Data!$G:$G,"Not Found")</f>
        <v>11</v>
      </c>
    </row>
    <row r="2868" spans="1:14" x14ac:dyDescent="0.3">
      <c r="A2868" t="s">
        <v>5146</v>
      </c>
      <c r="B2868" t="s">
        <v>1904</v>
      </c>
      <c r="C2868" t="s">
        <v>6282</v>
      </c>
      <c r="D2868" t="s">
        <v>6295</v>
      </c>
      <c r="E2868" t="str">
        <f t="shared" si="220"/>
        <v>United States</v>
      </c>
      <c r="F2868" s="1">
        <f t="shared" si="221"/>
        <v>70</v>
      </c>
      <c r="G2868">
        <v>0</v>
      </c>
      <c r="H2868" s="1">
        <f t="shared" si="222"/>
        <v>70</v>
      </c>
      <c r="I2868" s="3">
        <v>45861</v>
      </c>
      <c r="J2868" s="3" t="str">
        <f t="shared" si="223"/>
        <v>Wed</v>
      </c>
      <c r="K2868" s="2">
        <v>0.63124999999999998</v>
      </c>
      <c r="L2868">
        <f t="shared" si="224"/>
        <v>15</v>
      </c>
      <c r="M2868">
        <f>_xlfn.XLOOKUP(B2868,Email_Data!A:A,Email_Data!C:C,"Organic",0)</f>
        <v>1</v>
      </c>
      <c r="N2868">
        <f>_xlfn.XLOOKUP(Table1[[#This Row],[Filmmaker_ID]],Email_Data!$A:$A,Email_Data!$G:$G,"Not Found")</f>
        <v>8</v>
      </c>
    </row>
    <row r="2869" spans="1:14" x14ac:dyDescent="0.3">
      <c r="A2869" t="s">
        <v>5147</v>
      </c>
      <c r="B2869" t="s">
        <v>1905</v>
      </c>
      <c r="C2869" t="s">
        <v>6290</v>
      </c>
      <c r="D2869" t="s">
        <v>6313</v>
      </c>
      <c r="E2869" t="str">
        <f t="shared" si="220"/>
        <v>South Korea</v>
      </c>
      <c r="F2869" s="1">
        <f t="shared" si="221"/>
        <v>50</v>
      </c>
      <c r="G2869">
        <v>0</v>
      </c>
      <c r="H2869" s="1">
        <f t="shared" si="222"/>
        <v>50</v>
      </c>
      <c r="I2869" s="3">
        <v>45843</v>
      </c>
      <c r="J2869" s="3" t="str">
        <f t="shared" si="223"/>
        <v>Sat</v>
      </c>
      <c r="K2869" s="2">
        <v>0.73055555555555551</v>
      </c>
      <c r="L2869">
        <f t="shared" si="224"/>
        <v>17</v>
      </c>
      <c r="M2869" t="str">
        <f>_xlfn.XLOOKUP(B2869,Email_Data!A:A,Email_Data!C:C,"Organic",0)</f>
        <v>Organic</v>
      </c>
      <c r="N2869" t="str">
        <f>_xlfn.XLOOKUP(Table1[[#This Row],[Filmmaker_ID]],Email_Data!$A:$A,Email_Data!$G:$G,"Not Found")</f>
        <v>Not Found</v>
      </c>
    </row>
    <row r="2870" spans="1:14" x14ac:dyDescent="0.3">
      <c r="A2870" t="s">
        <v>5148</v>
      </c>
      <c r="B2870" t="s">
        <v>1906</v>
      </c>
      <c r="C2870" t="s">
        <v>6283</v>
      </c>
      <c r="D2870" t="s">
        <v>6301</v>
      </c>
      <c r="E2870" t="str">
        <f t="shared" si="220"/>
        <v>Germany</v>
      </c>
      <c r="F2870" s="1">
        <f t="shared" si="221"/>
        <v>80</v>
      </c>
      <c r="G2870">
        <v>0.3</v>
      </c>
      <c r="H2870" s="1">
        <f t="shared" si="222"/>
        <v>56</v>
      </c>
      <c r="I2870" s="3">
        <v>45895</v>
      </c>
      <c r="J2870" s="3" t="str">
        <f t="shared" si="223"/>
        <v>Tue</v>
      </c>
      <c r="K2870" s="2">
        <v>0.38194444444444442</v>
      </c>
      <c r="L2870">
        <f t="shared" si="224"/>
        <v>9</v>
      </c>
      <c r="M2870">
        <f>_xlfn.XLOOKUP(B2870,Email_Data!A:A,Email_Data!C:C,"Organic",0)</f>
        <v>0</v>
      </c>
      <c r="N2870">
        <f>_xlfn.XLOOKUP(Table1[[#This Row],[Filmmaker_ID]],Email_Data!$A:$A,Email_Data!$G:$G,"Not Found")</f>
        <v>18</v>
      </c>
    </row>
    <row r="2871" spans="1:14" x14ac:dyDescent="0.3">
      <c r="A2871" t="s">
        <v>5149</v>
      </c>
      <c r="B2871" t="s">
        <v>1641</v>
      </c>
      <c r="C2871" t="s">
        <v>6291</v>
      </c>
      <c r="D2871" t="s">
        <v>6295</v>
      </c>
      <c r="E2871" t="str">
        <f t="shared" si="220"/>
        <v>United States</v>
      </c>
      <c r="F2871" s="1">
        <f t="shared" si="221"/>
        <v>50</v>
      </c>
      <c r="G2871">
        <v>0</v>
      </c>
      <c r="H2871" s="1">
        <f t="shared" si="222"/>
        <v>50</v>
      </c>
      <c r="I2871" s="3">
        <v>45891</v>
      </c>
      <c r="J2871" s="3" t="str">
        <f t="shared" si="223"/>
        <v>Fri</v>
      </c>
      <c r="K2871" s="2">
        <v>0.47569444444444442</v>
      </c>
      <c r="L2871">
        <f t="shared" si="224"/>
        <v>11</v>
      </c>
      <c r="M2871">
        <f>_xlfn.XLOOKUP(B2871,Email_Data!A:A,Email_Data!C:C,"Organic",0)</f>
        <v>1</v>
      </c>
      <c r="N2871">
        <f>_xlfn.XLOOKUP(Table1[[#This Row],[Filmmaker_ID]],Email_Data!$A:$A,Email_Data!$G:$G,"Not Found")</f>
        <v>14</v>
      </c>
    </row>
    <row r="2872" spans="1:14" x14ac:dyDescent="0.3">
      <c r="A2872" t="s">
        <v>5150</v>
      </c>
      <c r="B2872" t="s">
        <v>1740</v>
      </c>
      <c r="C2872" t="s">
        <v>6290</v>
      </c>
      <c r="D2872" t="s">
        <v>6317</v>
      </c>
      <c r="E2872" t="str">
        <f t="shared" si="220"/>
        <v>Others</v>
      </c>
      <c r="F2872" s="1">
        <f t="shared" si="221"/>
        <v>50</v>
      </c>
      <c r="G2872">
        <v>0.4</v>
      </c>
      <c r="H2872" s="1">
        <f t="shared" si="222"/>
        <v>30</v>
      </c>
      <c r="I2872" s="3">
        <v>45874</v>
      </c>
      <c r="J2872" s="3" t="str">
        <f t="shared" si="223"/>
        <v>Tue</v>
      </c>
      <c r="K2872" s="2">
        <v>0.7270833333333333</v>
      </c>
      <c r="L2872">
        <f t="shared" si="224"/>
        <v>17</v>
      </c>
      <c r="M2872" t="str">
        <f>_xlfn.XLOOKUP(B2872,Email_Data!A:A,Email_Data!C:C,"Organic",0)</f>
        <v>Organic</v>
      </c>
      <c r="N2872" t="str">
        <f>_xlfn.XLOOKUP(Table1[[#This Row],[Filmmaker_ID]],Email_Data!$A:$A,Email_Data!$G:$G,"Not Found")</f>
        <v>Not Found</v>
      </c>
    </row>
    <row r="2873" spans="1:14" x14ac:dyDescent="0.3">
      <c r="A2873" t="s">
        <v>5151</v>
      </c>
      <c r="B2873" t="s">
        <v>930</v>
      </c>
      <c r="C2873" t="s">
        <v>6289</v>
      </c>
      <c r="D2873" t="s">
        <v>6297</v>
      </c>
      <c r="E2873" t="str">
        <f t="shared" si="220"/>
        <v>India</v>
      </c>
      <c r="F2873" s="1">
        <f t="shared" si="221"/>
        <v>50</v>
      </c>
      <c r="G2873">
        <v>0</v>
      </c>
      <c r="H2873" s="1">
        <f t="shared" si="222"/>
        <v>50</v>
      </c>
      <c r="I2873" s="3">
        <v>45866</v>
      </c>
      <c r="J2873" s="3" t="str">
        <f t="shared" si="223"/>
        <v>Mon</v>
      </c>
      <c r="K2873" s="2">
        <v>0.61111111111111116</v>
      </c>
      <c r="L2873">
        <f t="shared" si="224"/>
        <v>14</v>
      </c>
      <c r="M2873" t="str">
        <f>_xlfn.XLOOKUP(B2873,Email_Data!A:A,Email_Data!C:C,"Organic",0)</f>
        <v>Organic</v>
      </c>
      <c r="N2873" t="str">
        <f>_xlfn.XLOOKUP(Table1[[#This Row],[Filmmaker_ID]],Email_Data!$A:$A,Email_Data!$G:$G,"Not Found")</f>
        <v>Not Found</v>
      </c>
    </row>
    <row r="2874" spans="1:14" x14ac:dyDescent="0.3">
      <c r="A2874" t="s">
        <v>5152</v>
      </c>
      <c r="B2874" t="s">
        <v>354</v>
      </c>
      <c r="C2874" t="s">
        <v>6285</v>
      </c>
      <c r="D2874" t="s">
        <v>6301</v>
      </c>
      <c r="E2874" t="str">
        <f t="shared" si="220"/>
        <v>Germany</v>
      </c>
      <c r="F2874" s="1">
        <f t="shared" si="221"/>
        <v>50</v>
      </c>
      <c r="G2874">
        <v>0.3</v>
      </c>
      <c r="H2874" s="1">
        <f t="shared" si="222"/>
        <v>35</v>
      </c>
      <c r="I2874" s="3">
        <v>45888</v>
      </c>
      <c r="J2874" s="3" t="str">
        <f t="shared" si="223"/>
        <v>Tue</v>
      </c>
      <c r="K2874" s="2">
        <v>0.3972222222222222</v>
      </c>
      <c r="L2874">
        <f t="shared" si="224"/>
        <v>9</v>
      </c>
      <c r="M2874">
        <f>_xlfn.XLOOKUP(B2874,Email_Data!A:A,Email_Data!C:C,"Organic",0)</f>
        <v>0</v>
      </c>
      <c r="N2874">
        <f>_xlfn.XLOOKUP(Table1[[#This Row],[Filmmaker_ID]],Email_Data!$A:$A,Email_Data!$G:$G,"Not Found")</f>
        <v>15</v>
      </c>
    </row>
    <row r="2875" spans="1:14" x14ac:dyDescent="0.3">
      <c r="A2875" t="s">
        <v>5153</v>
      </c>
      <c r="B2875" t="s">
        <v>1907</v>
      </c>
      <c r="C2875" t="s">
        <v>6290</v>
      </c>
      <c r="D2875" t="s">
        <v>6295</v>
      </c>
      <c r="E2875" t="str">
        <f t="shared" si="220"/>
        <v>United States</v>
      </c>
      <c r="F2875" s="1">
        <f t="shared" si="221"/>
        <v>50</v>
      </c>
      <c r="G2875">
        <v>0.2</v>
      </c>
      <c r="H2875" s="1">
        <f t="shared" si="222"/>
        <v>40</v>
      </c>
      <c r="I2875" s="3">
        <v>45874</v>
      </c>
      <c r="J2875" s="3" t="str">
        <f t="shared" si="223"/>
        <v>Tue</v>
      </c>
      <c r="K2875" s="2">
        <v>0.4826388888888889</v>
      </c>
      <c r="L2875">
        <f t="shared" si="224"/>
        <v>11</v>
      </c>
      <c r="M2875">
        <f>_xlfn.XLOOKUP(B2875,Email_Data!A:A,Email_Data!C:C,"Organic",0)</f>
        <v>0</v>
      </c>
      <c r="N2875">
        <f>_xlfn.XLOOKUP(Table1[[#This Row],[Filmmaker_ID]],Email_Data!$A:$A,Email_Data!$G:$G,"Not Found")</f>
        <v>16</v>
      </c>
    </row>
    <row r="2876" spans="1:14" x14ac:dyDescent="0.3">
      <c r="A2876" t="s">
        <v>5154</v>
      </c>
      <c r="B2876" t="s">
        <v>1782</v>
      </c>
      <c r="C2876" t="s">
        <v>6288</v>
      </c>
      <c r="D2876" t="s">
        <v>6295</v>
      </c>
      <c r="E2876" t="str">
        <f t="shared" si="220"/>
        <v>United States</v>
      </c>
      <c r="F2876" s="1">
        <f t="shared" si="221"/>
        <v>70</v>
      </c>
      <c r="G2876">
        <v>0.4</v>
      </c>
      <c r="H2876" s="1">
        <f t="shared" si="222"/>
        <v>42</v>
      </c>
      <c r="I2876" s="3">
        <v>45863</v>
      </c>
      <c r="J2876" s="3" t="str">
        <f t="shared" si="223"/>
        <v>Fri</v>
      </c>
      <c r="K2876" s="2">
        <v>0.39930555555555558</v>
      </c>
      <c r="L2876">
        <f t="shared" si="224"/>
        <v>9</v>
      </c>
      <c r="M2876">
        <f>_xlfn.XLOOKUP(B2876,Email_Data!A:A,Email_Data!C:C,"Organic",0)</f>
        <v>0</v>
      </c>
      <c r="N2876">
        <f>_xlfn.XLOOKUP(Table1[[#This Row],[Filmmaker_ID]],Email_Data!$A:$A,Email_Data!$G:$G,"Not Found")</f>
        <v>9</v>
      </c>
    </row>
    <row r="2877" spans="1:14" x14ac:dyDescent="0.3">
      <c r="A2877" t="s">
        <v>5155</v>
      </c>
      <c r="B2877" t="s">
        <v>437</v>
      </c>
      <c r="C2877" t="s">
        <v>6290</v>
      </c>
      <c r="D2877" t="s">
        <v>6307</v>
      </c>
      <c r="E2877" t="str">
        <f t="shared" si="220"/>
        <v>Brazil</v>
      </c>
      <c r="F2877" s="1">
        <f t="shared" si="221"/>
        <v>50</v>
      </c>
      <c r="G2877">
        <v>0.2</v>
      </c>
      <c r="H2877" s="1">
        <f t="shared" si="222"/>
        <v>40</v>
      </c>
      <c r="I2877" s="3">
        <v>45853</v>
      </c>
      <c r="J2877" s="3" t="str">
        <f t="shared" si="223"/>
        <v>Tue</v>
      </c>
      <c r="K2877" s="2">
        <v>0.74583333333333335</v>
      </c>
      <c r="L2877">
        <f t="shared" si="224"/>
        <v>17</v>
      </c>
      <c r="M2877">
        <f>_xlfn.XLOOKUP(B2877,Email_Data!A:A,Email_Data!C:C,"Organic",0)</f>
        <v>1</v>
      </c>
      <c r="N2877">
        <f>_xlfn.XLOOKUP(Table1[[#This Row],[Filmmaker_ID]],Email_Data!$A:$A,Email_Data!$G:$G,"Not Found")</f>
        <v>16</v>
      </c>
    </row>
    <row r="2878" spans="1:14" x14ac:dyDescent="0.3">
      <c r="A2878" t="s">
        <v>5156</v>
      </c>
      <c r="B2878" t="s">
        <v>989</v>
      </c>
      <c r="C2878" t="s">
        <v>6291</v>
      </c>
      <c r="D2878" t="s">
        <v>6299</v>
      </c>
      <c r="E2878" t="str">
        <f t="shared" si="220"/>
        <v>United Kingdom</v>
      </c>
      <c r="F2878" s="1">
        <f t="shared" si="221"/>
        <v>50</v>
      </c>
      <c r="G2878">
        <v>0.3</v>
      </c>
      <c r="H2878" s="1">
        <f t="shared" si="222"/>
        <v>35</v>
      </c>
      <c r="I2878" s="3">
        <v>45898</v>
      </c>
      <c r="J2878" s="3" t="str">
        <f t="shared" si="223"/>
        <v>Fri</v>
      </c>
      <c r="K2878" s="2">
        <v>0.5625</v>
      </c>
      <c r="L2878">
        <f t="shared" si="224"/>
        <v>13</v>
      </c>
      <c r="M2878">
        <f>_xlfn.XLOOKUP(B2878,Email_Data!A:A,Email_Data!C:C,"Organic",0)</f>
        <v>1</v>
      </c>
      <c r="N2878">
        <f>_xlfn.XLOOKUP(Table1[[#This Row],[Filmmaker_ID]],Email_Data!$A:$A,Email_Data!$G:$G,"Not Found")</f>
        <v>15</v>
      </c>
    </row>
    <row r="2879" spans="1:14" x14ac:dyDescent="0.3">
      <c r="A2879" t="s">
        <v>5157</v>
      </c>
      <c r="B2879" t="s">
        <v>1908</v>
      </c>
      <c r="C2879" t="s">
        <v>6290</v>
      </c>
      <c r="D2879" t="s">
        <v>6295</v>
      </c>
      <c r="E2879" t="str">
        <f t="shared" si="220"/>
        <v>United States</v>
      </c>
      <c r="F2879" s="1">
        <f t="shared" si="221"/>
        <v>50</v>
      </c>
      <c r="G2879">
        <v>0.2</v>
      </c>
      <c r="H2879" s="1">
        <f t="shared" si="222"/>
        <v>40</v>
      </c>
      <c r="I2879" s="3">
        <v>45889</v>
      </c>
      <c r="J2879" s="3" t="str">
        <f t="shared" si="223"/>
        <v>Wed</v>
      </c>
      <c r="K2879" s="2">
        <v>0.71388888888888891</v>
      </c>
      <c r="L2879">
        <f t="shared" si="224"/>
        <v>17</v>
      </c>
      <c r="M2879">
        <f>_xlfn.XLOOKUP(B2879,Email_Data!A:A,Email_Data!C:C,"Organic",0)</f>
        <v>1</v>
      </c>
      <c r="N2879">
        <f>_xlfn.XLOOKUP(Table1[[#This Row],[Filmmaker_ID]],Email_Data!$A:$A,Email_Data!$G:$G,"Not Found")</f>
        <v>8</v>
      </c>
    </row>
    <row r="2880" spans="1:14" x14ac:dyDescent="0.3">
      <c r="A2880" t="s">
        <v>5158</v>
      </c>
      <c r="B2880" t="s">
        <v>226</v>
      </c>
      <c r="C2880" t="s">
        <v>6287</v>
      </c>
      <c r="D2880" t="s">
        <v>6297</v>
      </c>
      <c r="E2880" t="str">
        <f t="shared" si="220"/>
        <v>India</v>
      </c>
      <c r="F2880" s="1">
        <f t="shared" si="221"/>
        <v>50</v>
      </c>
      <c r="G2880">
        <v>0.3</v>
      </c>
      <c r="H2880" s="1">
        <f t="shared" si="222"/>
        <v>35</v>
      </c>
      <c r="I2880" s="3">
        <v>45872</v>
      </c>
      <c r="J2880" s="3" t="str">
        <f t="shared" si="223"/>
        <v>Sun</v>
      </c>
      <c r="K2880" s="2">
        <v>0.65069444444444446</v>
      </c>
      <c r="L2880">
        <f t="shared" si="224"/>
        <v>15</v>
      </c>
      <c r="M2880">
        <f>_xlfn.XLOOKUP(B2880,Email_Data!A:A,Email_Data!C:C,"Organic",0)</f>
        <v>0</v>
      </c>
      <c r="N2880">
        <f>_xlfn.XLOOKUP(Table1[[#This Row],[Filmmaker_ID]],Email_Data!$A:$A,Email_Data!$G:$G,"Not Found")</f>
        <v>18</v>
      </c>
    </row>
    <row r="2881" spans="1:14" x14ac:dyDescent="0.3">
      <c r="A2881" t="s">
        <v>5159</v>
      </c>
      <c r="B2881" t="s">
        <v>1909</v>
      </c>
      <c r="C2881" t="s">
        <v>6284</v>
      </c>
      <c r="D2881" t="s">
        <v>6297</v>
      </c>
      <c r="E2881" t="str">
        <f t="shared" si="220"/>
        <v>India</v>
      </c>
      <c r="F2881" s="1">
        <f t="shared" si="221"/>
        <v>50</v>
      </c>
      <c r="G2881">
        <v>0.1</v>
      </c>
      <c r="H2881" s="1">
        <f t="shared" si="222"/>
        <v>45</v>
      </c>
      <c r="I2881" s="3">
        <v>45848</v>
      </c>
      <c r="J2881" s="3" t="str">
        <f t="shared" si="223"/>
        <v>Thu</v>
      </c>
      <c r="K2881" s="2">
        <v>0.41736111111111113</v>
      </c>
      <c r="L2881">
        <f t="shared" si="224"/>
        <v>10</v>
      </c>
      <c r="M2881">
        <f>_xlfn.XLOOKUP(B2881,Email_Data!A:A,Email_Data!C:C,"Organic",0)</f>
        <v>1</v>
      </c>
      <c r="N2881">
        <f>_xlfn.XLOOKUP(Table1[[#This Row],[Filmmaker_ID]],Email_Data!$A:$A,Email_Data!$G:$G,"Not Found")</f>
        <v>15</v>
      </c>
    </row>
    <row r="2882" spans="1:14" x14ac:dyDescent="0.3">
      <c r="A2882" t="s">
        <v>5160</v>
      </c>
      <c r="B2882" t="s">
        <v>23</v>
      </c>
      <c r="C2882" t="s">
        <v>6285</v>
      </c>
      <c r="D2882" t="s">
        <v>6315</v>
      </c>
      <c r="E2882" t="str">
        <f t="shared" ref="E2882:E2945" si="225">VLOOKUP(D2882,CODECHECK,2,FALSE)</f>
        <v>Nigeria</v>
      </c>
      <c r="F2882" s="1">
        <f t="shared" ref="F2882:F2945" si="226">VLOOKUP(C2882,Pricelist,2,FALSE)</f>
        <v>50</v>
      </c>
      <c r="G2882">
        <v>0.1</v>
      </c>
      <c r="H2882" s="1">
        <f t="shared" ref="H2882:H2945" si="227">F2882-(G2882*F2882)</f>
        <v>45</v>
      </c>
      <c r="I2882" s="3">
        <v>45872</v>
      </c>
      <c r="J2882" s="3" t="str">
        <f t="shared" ref="J2882:J2945" si="228">TEXT(I2882,"ddd")</f>
        <v>Sun</v>
      </c>
      <c r="K2882" s="2">
        <v>0.61944444444444446</v>
      </c>
      <c r="L2882">
        <f t="shared" ref="L2882:L2945" si="229">HOUR(K2882)</f>
        <v>14</v>
      </c>
      <c r="M2882">
        <f>_xlfn.XLOOKUP(B2882,Email_Data!A:A,Email_Data!C:C,"Organic",0)</f>
        <v>1</v>
      </c>
      <c r="N2882">
        <f>_xlfn.XLOOKUP(Table1[[#This Row],[Filmmaker_ID]],Email_Data!$A:$A,Email_Data!$G:$G,"Not Found")</f>
        <v>12</v>
      </c>
    </row>
    <row r="2883" spans="1:14" x14ac:dyDescent="0.3">
      <c r="A2883" t="s">
        <v>5161</v>
      </c>
      <c r="B2883" t="s">
        <v>1910</v>
      </c>
      <c r="C2883" t="s">
        <v>6281</v>
      </c>
      <c r="D2883" t="s">
        <v>6301</v>
      </c>
      <c r="E2883" t="str">
        <f t="shared" si="225"/>
        <v>Germany</v>
      </c>
      <c r="F2883" s="1">
        <f t="shared" si="226"/>
        <v>70</v>
      </c>
      <c r="G2883">
        <v>0.3</v>
      </c>
      <c r="H2883" s="1">
        <f t="shared" si="227"/>
        <v>49</v>
      </c>
      <c r="I2883" s="3">
        <v>45853</v>
      </c>
      <c r="J2883" s="3" t="str">
        <f t="shared" si="228"/>
        <v>Tue</v>
      </c>
      <c r="K2883" s="2">
        <v>0.55555555555555558</v>
      </c>
      <c r="L2883">
        <f t="shared" si="229"/>
        <v>13</v>
      </c>
      <c r="M2883">
        <f>_xlfn.XLOOKUP(B2883,Email_Data!A:A,Email_Data!C:C,"Organic",0)</f>
        <v>0</v>
      </c>
      <c r="N2883">
        <f>_xlfn.XLOOKUP(Table1[[#This Row],[Filmmaker_ID]],Email_Data!$A:$A,Email_Data!$G:$G,"Not Found")</f>
        <v>16</v>
      </c>
    </row>
    <row r="2884" spans="1:14" x14ac:dyDescent="0.3">
      <c r="A2884" t="s">
        <v>5162</v>
      </c>
      <c r="B2884" t="s">
        <v>911</v>
      </c>
      <c r="C2884" t="s">
        <v>6292</v>
      </c>
      <c r="D2884" t="s">
        <v>6301</v>
      </c>
      <c r="E2884" t="str">
        <f t="shared" si="225"/>
        <v>Germany</v>
      </c>
      <c r="F2884" s="1">
        <f t="shared" si="226"/>
        <v>80</v>
      </c>
      <c r="G2884">
        <v>0.4</v>
      </c>
      <c r="H2884" s="1">
        <f t="shared" si="227"/>
        <v>48</v>
      </c>
      <c r="I2884" s="3">
        <v>45871</v>
      </c>
      <c r="J2884" s="3" t="str">
        <f t="shared" si="228"/>
        <v>Sat</v>
      </c>
      <c r="K2884" s="2">
        <v>0.45763888888888887</v>
      </c>
      <c r="L2884">
        <f t="shared" si="229"/>
        <v>10</v>
      </c>
      <c r="M2884">
        <f>_xlfn.XLOOKUP(B2884,Email_Data!A:A,Email_Data!C:C,"Organic",0)</f>
        <v>0</v>
      </c>
      <c r="N2884">
        <f>_xlfn.XLOOKUP(Table1[[#This Row],[Filmmaker_ID]],Email_Data!$A:$A,Email_Data!$G:$G,"Not Found")</f>
        <v>9</v>
      </c>
    </row>
    <row r="2885" spans="1:14" x14ac:dyDescent="0.3">
      <c r="A2885" t="s">
        <v>5163</v>
      </c>
      <c r="B2885" t="s">
        <v>1760</v>
      </c>
      <c r="C2885" t="s">
        <v>6285</v>
      </c>
      <c r="D2885" t="s">
        <v>6295</v>
      </c>
      <c r="E2885" t="str">
        <f t="shared" si="225"/>
        <v>United States</v>
      </c>
      <c r="F2885" s="1">
        <f t="shared" si="226"/>
        <v>50</v>
      </c>
      <c r="G2885">
        <v>0.2</v>
      </c>
      <c r="H2885" s="1">
        <f t="shared" si="227"/>
        <v>40</v>
      </c>
      <c r="I2885" s="3">
        <v>45865</v>
      </c>
      <c r="J2885" s="3" t="str">
        <f t="shared" si="228"/>
        <v>Sun</v>
      </c>
      <c r="K2885" s="2">
        <v>0.42638888888888887</v>
      </c>
      <c r="L2885">
        <f t="shared" si="229"/>
        <v>10</v>
      </c>
      <c r="M2885">
        <f>_xlfn.XLOOKUP(B2885,Email_Data!A:A,Email_Data!C:C,"Organic",0)</f>
        <v>0</v>
      </c>
      <c r="N2885">
        <f>_xlfn.XLOOKUP(Table1[[#This Row],[Filmmaker_ID]],Email_Data!$A:$A,Email_Data!$G:$G,"Not Found")</f>
        <v>13</v>
      </c>
    </row>
    <row r="2886" spans="1:14" x14ac:dyDescent="0.3">
      <c r="A2886" t="s">
        <v>5164</v>
      </c>
      <c r="B2886" t="s">
        <v>1911</v>
      </c>
      <c r="C2886" t="s">
        <v>6282</v>
      </c>
      <c r="D2886" t="s">
        <v>6315</v>
      </c>
      <c r="E2886" t="str">
        <f t="shared" si="225"/>
        <v>Nigeria</v>
      </c>
      <c r="F2886" s="1">
        <f t="shared" si="226"/>
        <v>70</v>
      </c>
      <c r="G2886">
        <v>0</v>
      </c>
      <c r="H2886" s="1">
        <f t="shared" si="227"/>
        <v>70</v>
      </c>
      <c r="I2886" s="3">
        <v>45873</v>
      </c>
      <c r="J2886" s="3" t="str">
        <f t="shared" si="228"/>
        <v>Mon</v>
      </c>
      <c r="K2886" s="2">
        <v>0.42430555555555555</v>
      </c>
      <c r="L2886">
        <f t="shared" si="229"/>
        <v>10</v>
      </c>
      <c r="M2886">
        <f>_xlfn.XLOOKUP(B2886,Email_Data!A:A,Email_Data!C:C,"Organic",0)</f>
        <v>0</v>
      </c>
      <c r="N2886">
        <f>_xlfn.XLOOKUP(Table1[[#This Row],[Filmmaker_ID]],Email_Data!$A:$A,Email_Data!$G:$G,"Not Found")</f>
        <v>15</v>
      </c>
    </row>
    <row r="2887" spans="1:14" x14ac:dyDescent="0.3">
      <c r="A2887" t="s">
        <v>5165</v>
      </c>
      <c r="B2887" t="s">
        <v>1259</v>
      </c>
      <c r="C2887" t="s">
        <v>6287</v>
      </c>
      <c r="D2887" t="s">
        <v>6311</v>
      </c>
      <c r="E2887" t="str">
        <f t="shared" si="225"/>
        <v>Mexico</v>
      </c>
      <c r="F2887" s="1">
        <f t="shared" si="226"/>
        <v>50</v>
      </c>
      <c r="G2887">
        <v>0.3</v>
      </c>
      <c r="H2887" s="1">
        <f t="shared" si="227"/>
        <v>35</v>
      </c>
      <c r="I2887" s="3">
        <v>45867</v>
      </c>
      <c r="J2887" s="3" t="str">
        <f t="shared" si="228"/>
        <v>Tue</v>
      </c>
      <c r="K2887" s="2">
        <v>0.51944444444444449</v>
      </c>
      <c r="L2887">
        <f t="shared" si="229"/>
        <v>12</v>
      </c>
      <c r="M2887" t="str">
        <f>_xlfn.XLOOKUP(B2887,Email_Data!A:A,Email_Data!C:C,"Organic",0)</f>
        <v>Organic</v>
      </c>
      <c r="N2887" t="str">
        <f>_xlfn.XLOOKUP(Table1[[#This Row],[Filmmaker_ID]],Email_Data!$A:$A,Email_Data!$G:$G,"Not Found")</f>
        <v>Not Found</v>
      </c>
    </row>
    <row r="2888" spans="1:14" x14ac:dyDescent="0.3">
      <c r="A2888" t="s">
        <v>5166</v>
      </c>
      <c r="B2888" t="s">
        <v>1912</v>
      </c>
      <c r="C2888" t="s">
        <v>6281</v>
      </c>
      <c r="D2888" t="s">
        <v>6299</v>
      </c>
      <c r="E2888" t="str">
        <f t="shared" si="225"/>
        <v>United Kingdom</v>
      </c>
      <c r="F2888" s="1">
        <f t="shared" si="226"/>
        <v>70</v>
      </c>
      <c r="G2888">
        <v>0.3</v>
      </c>
      <c r="H2888" s="1">
        <f t="shared" si="227"/>
        <v>49</v>
      </c>
      <c r="I2888" s="3">
        <v>45844</v>
      </c>
      <c r="J2888" s="3" t="str">
        <f t="shared" si="228"/>
        <v>Sun</v>
      </c>
      <c r="K2888" s="2">
        <v>0.65972222222222221</v>
      </c>
      <c r="L2888">
        <f t="shared" si="229"/>
        <v>15</v>
      </c>
      <c r="M2888">
        <f>_xlfn.XLOOKUP(B2888,Email_Data!A:A,Email_Data!C:C,"Organic",0)</f>
        <v>1</v>
      </c>
      <c r="N2888">
        <f>_xlfn.XLOOKUP(Table1[[#This Row],[Filmmaker_ID]],Email_Data!$A:$A,Email_Data!$G:$G,"Not Found")</f>
        <v>10</v>
      </c>
    </row>
    <row r="2889" spans="1:14" x14ac:dyDescent="0.3">
      <c r="A2889" t="s">
        <v>5167</v>
      </c>
      <c r="B2889" t="s">
        <v>1913</v>
      </c>
      <c r="C2889" t="s">
        <v>6283</v>
      </c>
      <c r="D2889" t="s">
        <v>6301</v>
      </c>
      <c r="E2889" t="str">
        <f t="shared" si="225"/>
        <v>Germany</v>
      </c>
      <c r="F2889" s="1">
        <f t="shared" si="226"/>
        <v>80</v>
      </c>
      <c r="G2889">
        <v>0</v>
      </c>
      <c r="H2889" s="1">
        <f t="shared" si="227"/>
        <v>80</v>
      </c>
      <c r="I2889" s="3">
        <v>45840</v>
      </c>
      <c r="J2889" s="3" t="str">
        <f t="shared" si="228"/>
        <v>Wed</v>
      </c>
      <c r="K2889" s="2">
        <v>0.46666666666666667</v>
      </c>
      <c r="L2889">
        <f t="shared" si="229"/>
        <v>11</v>
      </c>
      <c r="M2889">
        <f>_xlfn.XLOOKUP(B2889,Email_Data!A:A,Email_Data!C:C,"Organic",0)</f>
        <v>1</v>
      </c>
      <c r="N2889">
        <f>_xlfn.XLOOKUP(Table1[[#This Row],[Filmmaker_ID]],Email_Data!$A:$A,Email_Data!$G:$G,"Not Found")</f>
        <v>7</v>
      </c>
    </row>
    <row r="2890" spans="1:14" x14ac:dyDescent="0.3">
      <c r="A2890" t="s">
        <v>5168</v>
      </c>
      <c r="B2890" t="s">
        <v>1914</v>
      </c>
      <c r="C2890" t="s">
        <v>6286</v>
      </c>
      <c r="D2890" t="s">
        <v>6317</v>
      </c>
      <c r="E2890" t="str">
        <f t="shared" si="225"/>
        <v>Others</v>
      </c>
      <c r="F2890" s="1">
        <f t="shared" si="226"/>
        <v>50</v>
      </c>
      <c r="G2890">
        <v>0.2</v>
      </c>
      <c r="H2890" s="1">
        <f t="shared" si="227"/>
        <v>40</v>
      </c>
      <c r="I2890" s="3">
        <v>45854</v>
      </c>
      <c r="J2890" s="3" t="str">
        <f t="shared" si="228"/>
        <v>Wed</v>
      </c>
      <c r="K2890" s="2">
        <v>0.45208333333333334</v>
      </c>
      <c r="L2890">
        <f t="shared" si="229"/>
        <v>10</v>
      </c>
      <c r="M2890">
        <f>_xlfn.XLOOKUP(B2890,Email_Data!A:A,Email_Data!C:C,"Organic",0)</f>
        <v>1</v>
      </c>
      <c r="N2890">
        <f>_xlfn.XLOOKUP(Table1[[#This Row],[Filmmaker_ID]],Email_Data!$A:$A,Email_Data!$G:$G,"Not Found")</f>
        <v>8</v>
      </c>
    </row>
    <row r="2891" spans="1:14" x14ac:dyDescent="0.3">
      <c r="A2891" t="s">
        <v>5169</v>
      </c>
      <c r="B2891" t="s">
        <v>1381</v>
      </c>
      <c r="C2891" t="s">
        <v>6288</v>
      </c>
      <c r="D2891" t="s">
        <v>6301</v>
      </c>
      <c r="E2891" t="str">
        <f t="shared" si="225"/>
        <v>Germany</v>
      </c>
      <c r="F2891" s="1">
        <f t="shared" si="226"/>
        <v>70</v>
      </c>
      <c r="G2891">
        <v>0</v>
      </c>
      <c r="H2891" s="1">
        <f t="shared" si="227"/>
        <v>70</v>
      </c>
      <c r="I2891" s="3">
        <v>45868</v>
      </c>
      <c r="J2891" s="3" t="str">
        <f t="shared" si="228"/>
        <v>Wed</v>
      </c>
      <c r="K2891" s="2">
        <v>0.63124999999999998</v>
      </c>
      <c r="L2891">
        <f t="shared" si="229"/>
        <v>15</v>
      </c>
      <c r="M2891" t="str">
        <f>_xlfn.XLOOKUP(B2891,Email_Data!A:A,Email_Data!C:C,"Organic",0)</f>
        <v>Organic</v>
      </c>
      <c r="N2891" t="str">
        <f>_xlfn.XLOOKUP(Table1[[#This Row],[Filmmaker_ID]],Email_Data!$A:$A,Email_Data!$G:$G,"Not Found")</f>
        <v>Not Found</v>
      </c>
    </row>
    <row r="2892" spans="1:14" x14ac:dyDescent="0.3">
      <c r="A2892" t="s">
        <v>5170</v>
      </c>
      <c r="B2892" t="s">
        <v>1641</v>
      </c>
      <c r="C2892" t="s">
        <v>6292</v>
      </c>
      <c r="D2892" t="s">
        <v>6317</v>
      </c>
      <c r="E2892" t="str">
        <f t="shared" si="225"/>
        <v>Others</v>
      </c>
      <c r="F2892" s="1">
        <f t="shared" si="226"/>
        <v>80</v>
      </c>
      <c r="G2892">
        <v>0.3</v>
      </c>
      <c r="H2892" s="1">
        <f t="shared" si="227"/>
        <v>56</v>
      </c>
      <c r="I2892" s="3">
        <v>45878</v>
      </c>
      <c r="J2892" s="3" t="str">
        <f t="shared" si="228"/>
        <v>Sat</v>
      </c>
      <c r="K2892" s="2">
        <v>0.48958333333333331</v>
      </c>
      <c r="L2892">
        <f t="shared" si="229"/>
        <v>11</v>
      </c>
      <c r="M2892">
        <f>_xlfn.XLOOKUP(B2892,Email_Data!A:A,Email_Data!C:C,"Organic",0)</f>
        <v>1</v>
      </c>
      <c r="N2892">
        <f>_xlfn.XLOOKUP(Table1[[#This Row],[Filmmaker_ID]],Email_Data!$A:$A,Email_Data!$G:$G,"Not Found")</f>
        <v>14</v>
      </c>
    </row>
    <row r="2893" spans="1:14" x14ac:dyDescent="0.3">
      <c r="A2893" t="s">
        <v>5171</v>
      </c>
      <c r="B2893" t="s">
        <v>460</v>
      </c>
      <c r="C2893" t="s">
        <v>6285</v>
      </c>
      <c r="D2893" t="s">
        <v>6299</v>
      </c>
      <c r="E2893" t="str">
        <f t="shared" si="225"/>
        <v>United Kingdom</v>
      </c>
      <c r="F2893" s="1">
        <f t="shared" si="226"/>
        <v>50</v>
      </c>
      <c r="G2893">
        <v>0.3</v>
      </c>
      <c r="H2893" s="1">
        <f t="shared" si="227"/>
        <v>35</v>
      </c>
      <c r="I2893" s="3">
        <v>45883</v>
      </c>
      <c r="J2893" s="3" t="str">
        <f t="shared" si="228"/>
        <v>Thu</v>
      </c>
      <c r="K2893" s="2">
        <v>0.42569444444444443</v>
      </c>
      <c r="L2893">
        <f t="shared" si="229"/>
        <v>10</v>
      </c>
      <c r="M2893">
        <f>_xlfn.XLOOKUP(B2893,Email_Data!A:A,Email_Data!C:C,"Organic",0)</f>
        <v>0</v>
      </c>
      <c r="N2893">
        <f>_xlfn.XLOOKUP(Table1[[#This Row],[Filmmaker_ID]],Email_Data!$A:$A,Email_Data!$G:$G,"Not Found")</f>
        <v>14</v>
      </c>
    </row>
    <row r="2894" spans="1:14" x14ac:dyDescent="0.3">
      <c r="A2894" t="s">
        <v>5172</v>
      </c>
      <c r="B2894" t="s">
        <v>1550</v>
      </c>
      <c r="C2894" t="s">
        <v>6283</v>
      </c>
      <c r="D2894" t="s">
        <v>6305</v>
      </c>
      <c r="E2894" t="str">
        <f t="shared" si="225"/>
        <v>Australia</v>
      </c>
      <c r="F2894" s="1">
        <f t="shared" si="226"/>
        <v>80</v>
      </c>
      <c r="G2894">
        <v>0.3</v>
      </c>
      <c r="H2894" s="1">
        <f t="shared" si="227"/>
        <v>56</v>
      </c>
      <c r="I2894" s="3">
        <v>45879</v>
      </c>
      <c r="J2894" s="3" t="str">
        <f t="shared" si="228"/>
        <v>Sun</v>
      </c>
      <c r="K2894" s="2">
        <v>0.4909722222222222</v>
      </c>
      <c r="L2894">
        <f t="shared" si="229"/>
        <v>11</v>
      </c>
      <c r="M2894">
        <f>_xlfn.XLOOKUP(B2894,Email_Data!A:A,Email_Data!C:C,"Organic",0)</f>
        <v>1</v>
      </c>
      <c r="N2894">
        <f>_xlfn.XLOOKUP(Table1[[#This Row],[Filmmaker_ID]],Email_Data!$A:$A,Email_Data!$G:$G,"Not Found")</f>
        <v>19</v>
      </c>
    </row>
    <row r="2895" spans="1:14" x14ac:dyDescent="0.3">
      <c r="A2895" t="s">
        <v>5173</v>
      </c>
      <c r="B2895" t="s">
        <v>1851</v>
      </c>
      <c r="C2895" t="s">
        <v>6288</v>
      </c>
      <c r="D2895" t="s">
        <v>6295</v>
      </c>
      <c r="E2895" t="str">
        <f t="shared" si="225"/>
        <v>United States</v>
      </c>
      <c r="F2895" s="1">
        <f t="shared" si="226"/>
        <v>70</v>
      </c>
      <c r="G2895">
        <v>0.3</v>
      </c>
      <c r="H2895" s="1">
        <f t="shared" si="227"/>
        <v>49</v>
      </c>
      <c r="I2895" s="3">
        <v>45852</v>
      </c>
      <c r="J2895" s="3" t="str">
        <f t="shared" si="228"/>
        <v>Mon</v>
      </c>
      <c r="K2895" s="2">
        <v>0.55833333333333335</v>
      </c>
      <c r="L2895">
        <f t="shared" si="229"/>
        <v>13</v>
      </c>
      <c r="M2895" t="str">
        <f>_xlfn.XLOOKUP(B2895,Email_Data!A:A,Email_Data!C:C,"Organic",0)</f>
        <v>Organic</v>
      </c>
      <c r="N2895" t="str">
        <f>_xlfn.XLOOKUP(Table1[[#This Row],[Filmmaker_ID]],Email_Data!$A:$A,Email_Data!$G:$G,"Not Found")</f>
        <v>Not Found</v>
      </c>
    </row>
    <row r="2896" spans="1:14" x14ac:dyDescent="0.3">
      <c r="A2896" t="s">
        <v>5174</v>
      </c>
      <c r="B2896" t="s">
        <v>1915</v>
      </c>
      <c r="C2896" t="s">
        <v>6285</v>
      </c>
      <c r="D2896" t="s">
        <v>6299</v>
      </c>
      <c r="E2896" t="str">
        <f t="shared" si="225"/>
        <v>United Kingdom</v>
      </c>
      <c r="F2896" s="1">
        <f t="shared" si="226"/>
        <v>50</v>
      </c>
      <c r="G2896">
        <v>0</v>
      </c>
      <c r="H2896" s="1">
        <f t="shared" si="227"/>
        <v>50</v>
      </c>
      <c r="I2896" s="3">
        <v>45852</v>
      </c>
      <c r="J2896" s="3" t="str">
        <f t="shared" si="228"/>
        <v>Mon</v>
      </c>
      <c r="K2896" s="2">
        <v>0.72986111111111107</v>
      </c>
      <c r="L2896">
        <f t="shared" si="229"/>
        <v>17</v>
      </c>
      <c r="M2896" t="str">
        <f>_xlfn.XLOOKUP(B2896,Email_Data!A:A,Email_Data!C:C,"Organic",0)</f>
        <v>Organic</v>
      </c>
      <c r="N2896" t="str">
        <f>_xlfn.XLOOKUP(Table1[[#This Row],[Filmmaker_ID]],Email_Data!$A:$A,Email_Data!$G:$G,"Not Found")</f>
        <v>Not Found</v>
      </c>
    </row>
    <row r="2897" spans="1:14" x14ac:dyDescent="0.3">
      <c r="A2897" t="s">
        <v>5175</v>
      </c>
      <c r="B2897" t="s">
        <v>1916</v>
      </c>
      <c r="C2897" t="s">
        <v>6288</v>
      </c>
      <c r="D2897" t="s">
        <v>6295</v>
      </c>
      <c r="E2897" t="str">
        <f t="shared" si="225"/>
        <v>United States</v>
      </c>
      <c r="F2897" s="1">
        <f t="shared" si="226"/>
        <v>70</v>
      </c>
      <c r="G2897">
        <v>0.3</v>
      </c>
      <c r="H2897" s="1">
        <f t="shared" si="227"/>
        <v>49</v>
      </c>
      <c r="I2897" s="3">
        <v>45896</v>
      </c>
      <c r="J2897" s="3" t="str">
        <f t="shared" si="228"/>
        <v>Wed</v>
      </c>
      <c r="K2897" s="2">
        <v>0.50902777777777775</v>
      </c>
      <c r="L2897">
        <f t="shared" si="229"/>
        <v>12</v>
      </c>
      <c r="M2897" t="str">
        <f>_xlfn.XLOOKUP(B2897,Email_Data!A:A,Email_Data!C:C,"Organic",0)</f>
        <v>Organic</v>
      </c>
      <c r="N2897" t="str">
        <f>_xlfn.XLOOKUP(Table1[[#This Row],[Filmmaker_ID]],Email_Data!$A:$A,Email_Data!$G:$G,"Not Found")</f>
        <v>Not Found</v>
      </c>
    </row>
    <row r="2898" spans="1:14" x14ac:dyDescent="0.3">
      <c r="A2898" t="s">
        <v>5176</v>
      </c>
      <c r="B2898" t="s">
        <v>1721</v>
      </c>
      <c r="C2898" t="s">
        <v>6290</v>
      </c>
      <c r="D2898" t="s">
        <v>6297</v>
      </c>
      <c r="E2898" t="str">
        <f t="shared" si="225"/>
        <v>India</v>
      </c>
      <c r="F2898" s="1">
        <f t="shared" si="226"/>
        <v>50</v>
      </c>
      <c r="G2898">
        <v>0.3</v>
      </c>
      <c r="H2898" s="1">
        <f t="shared" si="227"/>
        <v>35</v>
      </c>
      <c r="I2898" s="3">
        <v>45854</v>
      </c>
      <c r="J2898" s="3" t="str">
        <f t="shared" si="228"/>
        <v>Wed</v>
      </c>
      <c r="K2898" s="2">
        <v>0.52222222222222225</v>
      </c>
      <c r="L2898">
        <f t="shared" si="229"/>
        <v>12</v>
      </c>
      <c r="M2898">
        <f>_xlfn.XLOOKUP(B2898,Email_Data!A:A,Email_Data!C:C,"Organic",0)</f>
        <v>0</v>
      </c>
      <c r="N2898">
        <f>_xlfn.XLOOKUP(Table1[[#This Row],[Filmmaker_ID]],Email_Data!$A:$A,Email_Data!$G:$G,"Not Found")</f>
        <v>11</v>
      </c>
    </row>
    <row r="2899" spans="1:14" x14ac:dyDescent="0.3">
      <c r="A2899" t="s">
        <v>5177</v>
      </c>
      <c r="B2899" t="s">
        <v>622</v>
      </c>
      <c r="C2899" t="s">
        <v>6286</v>
      </c>
      <c r="D2899" t="s">
        <v>6297</v>
      </c>
      <c r="E2899" t="str">
        <f t="shared" si="225"/>
        <v>India</v>
      </c>
      <c r="F2899" s="1">
        <f t="shared" si="226"/>
        <v>50</v>
      </c>
      <c r="G2899">
        <v>0</v>
      </c>
      <c r="H2899" s="1">
        <f t="shared" si="227"/>
        <v>50</v>
      </c>
      <c r="I2899" s="3">
        <v>45852</v>
      </c>
      <c r="J2899" s="3" t="str">
        <f t="shared" si="228"/>
        <v>Mon</v>
      </c>
      <c r="K2899" s="2">
        <v>0.4861111111111111</v>
      </c>
      <c r="L2899">
        <f t="shared" si="229"/>
        <v>11</v>
      </c>
      <c r="M2899" t="str">
        <f>_xlfn.XLOOKUP(B2899,Email_Data!A:A,Email_Data!C:C,"Organic",0)</f>
        <v>Organic</v>
      </c>
      <c r="N2899" t="str">
        <f>_xlfn.XLOOKUP(Table1[[#This Row],[Filmmaker_ID]],Email_Data!$A:$A,Email_Data!$G:$G,"Not Found")</f>
        <v>Not Found</v>
      </c>
    </row>
    <row r="2900" spans="1:14" x14ac:dyDescent="0.3">
      <c r="A2900" t="s">
        <v>5178</v>
      </c>
      <c r="B2900" t="s">
        <v>1917</v>
      </c>
      <c r="C2900" t="s">
        <v>6284</v>
      </c>
      <c r="D2900" t="s">
        <v>6315</v>
      </c>
      <c r="E2900" t="str">
        <f t="shared" si="225"/>
        <v>Nigeria</v>
      </c>
      <c r="F2900" s="1">
        <f t="shared" si="226"/>
        <v>50</v>
      </c>
      <c r="G2900">
        <v>0</v>
      </c>
      <c r="H2900" s="1">
        <f t="shared" si="227"/>
        <v>50</v>
      </c>
      <c r="I2900" s="3">
        <v>45859</v>
      </c>
      <c r="J2900" s="3" t="str">
        <f t="shared" si="228"/>
        <v>Mon</v>
      </c>
      <c r="K2900" s="2">
        <v>0.69236111111111109</v>
      </c>
      <c r="L2900">
        <f t="shared" si="229"/>
        <v>16</v>
      </c>
      <c r="M2900" t="str">
        <f>_xlfn.XLOOKUP(B2900,Email_Data!A:A,Email_Data!C:C,"Organic",0)</f>
        <v>Organic</v>
      </c>
      <c r="N2900" t="str">
        <f>_xlfn.XLOOKUP(Table1[[#This Row],[Filmmaker_ID]],Email_Data!$A:$A,Email_Data!$G:$G,"Not Found")</f>
        <v>Not Found</v>
      </c>
    </row>
    <row r="2901" spans="1:14" x14ac:dyDescent="0.3">
      <c r="A2901" t="s">
        <v>5179</v>
      </c>
      <c r="B2901" t="s">
        <v>1356</v>
      </c>
      <c r="C2901" t="s">
        <v>6282</v>
      </c>
      <c r="D2901" t="s">
        <v>6295</v>
      </c>
      <c r="E2901" t="str">
        <f t="shared" si="225"/>
        <v>United States</v>
      </c>
      <c r="F2901" s="1">
        <f t="shared" si="226"/>
        <v>70</v>
      </c>
      <c r="G2901">
        <v>0</v>
      </c>
      <c r="H2901" s="1">
        <f t="shared" si="227"/>
        <v>70</v>
      </c>
      <c r="I2901" s="3">
        <v>45855</v>
      </c>
      <c r="J2901" s="3" t="str">
        <f t="shared" si="228"/>
        <v>Thu</v>
      </c>
      <c r="K2901" s="2">
        <v>0.37847222222222221</v>
      </c>
      <c r="L2901">
        <f t="shared" si="229"/>
        <v>9</v>
      </c>
      <c r="M2901">
        <f>_xlfn.XLOOKUP(B2901,Email_Data!A:A,Email_Data!C:C,"Organic",0)</f>
        <v>0</v>
      </c>
      <c r="N2901">
        <f>_xlfn.XLOOKUP(Table1[[#This Row],[Filmmaker_ID]],Email_Data!$A:$A,Email_Data!$G:$G,"Not Found")</f>
        <v>18</v>
      </c>
    </row>
    <row r="2902" spans="1:14" x14ac:dyDescent="0.3">
      <c r="A2902" t="s">
        <v>5180</v>
      </c>
      <c r="B2902" t="s">
        <v>1918</v>
      </c>
      <c r="C2902" t="s">
        <v>6290</v>
      </c>
      <c r="D2902" t="s">
        <v>6311</v>
      </c>
      <c r="E2902" t="str">
        <f t="shared" si="225"/>
        <v>Mexico</v>
      </c>
      <c r="F2902" s="1">
        <f t="shared" si="226"/>
        <v>50</v>
      </c>
      <c r="G2902">
        <v>0.3</v>
      </c>
      <c r="H2902" s="1">
        <f t="shared" si="227"/>
        <v>35</v>
      </c>
      <c r="I2902" s="3">
        <v>45881</v>
      </c>
      <c r="J2902" s="3" t="str">
        <f t="shared" si="228"/>
        <v>Tue</v>
      </c>
      <c r="K2902" s="2">
        <v>0.48472222222222222</v>
      </c>
      <c r="L2902">
        <f t="shared" si="229"/>
        <v>11</v>
      </c>
      <c r="M2902">
        <f>_xlfn.XLOOKUP(B2902,Email_Data!A:A,Email_Data!C:C,"Organic",0)</f>
        <v>0</v>
      </c>
      <c r="N2902">
        <f>_xlfn.XLOOKUP(Table1[[#This Row],[Filmmaker_ID]],Email_Data!$A:$A,Email_Data!$G:$G,"Not Found")</f>
        <v>8</v>
      </c>
    </row>
    <row r="2903" spans="1:14" x14ac:dyDescent="0.3">
      <c r="A2903" t="s">
        <v>5181</v>
      </c>
      <c r="B2903" t="s">
        <v>1919</v>
      </c>
      <c r="C2903" t="s">
        <v>6291</v>
      </c>
      <c r="D2903" t="s">
        <v>6299</v>
      </c>
      <c r="E2903" t="str">
        <f t="shared" si="225"/>
        <v>United Kingdom</v>
      </c>
      <c r="F2903" s="1">
        <f t="shared" si="226"/>
        <v>50</v>
      </c>
      <c r="G2903">
        <v>0.1</v>
      </c>
      <c r="H2903" s="1">
        <f t="shared" si="227"/>
        <v>45</v>
      </c>
      <c r="I2903" s="3">
        <v>45895</v>
      </c>
      <c r="J2903" s="3" t="str">
        <f t="shared" si="228"/>
        <v>Tue</v>
      </c>
      <c r="K2903" s="2">
        <v>0.72430555555555554</v>
      </c>
      <c r="L2903">
        <f t="shared" si="229"/>
        <v>17</v>
      </c>
      <c r="M2903">
        <f>_xlfn.XLOOKUP(B2903,Email_Data!A:A,Email_Data!C:C,"Organic",0)</f>
        <v>1</v>
      </c>
      <c r="N2903">
        <f>_xlfn.XLOOKUP(Table1[[#This Row],[Filmmaker_ID]],Email_Data!$A:$A,Email_Data!$G:$G,"Not Found")</f>
        <v>7</v>
      </c>
    </row>
    <row r="2904" spans="1:14" x14ac:dyDescent="0.3">
      <c r="A2904" t="s">
        <v>5182</v>
      </c>
      <c r="B2904" t="s">
        <v>1920</v>
      </c>
      <c r="C2904" t="s">
        <v>6281</v>
      </c>
      <c r="D2904" t="s">
        <v>6295</v>
      </c>
      <c r="E2904" t="str">
        <f t="shared" si="225"/>
        <v>United States</v>
      </c>
      <c r="F2904" s="1">
        <f t="shared" si="226"/>
        <v>70</v>
      </c>
      <c r="G2904">
        <v>0.2</v>
      </c>
      <c r="H2904" s="1">
        <f t="shared" si="227"/>
        <v>56</v>
      </c>
      <c r="I2904" s="3">
        <v>45848</v>
      </c>
      <c r="J2904" s="3" t="str">
        <f t="shared" si="228"/>
        <v>Thu</v>
      </c>
      <c r="K2904" s="2">
        <v>0.43055555555555558</v>
      </c>
      <c r="L2904">
        <f t="shared" si="229"/>
        <v>10</v>
      </c>
      <c r="M2904" t="str">
        <f>_xlfn.XLOOKUP(B2904,Email_Data!A:A,Email_Data!C:C,"Organic",0)</f>
        <v>Organic</v>
      </c>
      <c r="N2904" t="str">
        <f>_xlfn.XLOOKUP(Table1[[#This Row],[Filmmaker_ID]],Email_Data!$A:$A,Email_Data!$G:$G,"Not Found")</f>
        <v>Not Found</v>
      </c>
    </row>
    <row r="2905" spans="1:14" x14ac:dyDescent="0.3">
      <c r="A2905" t="s">
        <v>5183</v>
      </c>
      <c r="B2905" t="s">
        <v>1785</v>
      </c>
      <c r="C2905" t="s">
        <v>6283</v>
      </c>
      <c r="D2905" t="s">
        <v>6301</v>
      </c>
      <c r="E2905" t="str">
        <f t="shared" si="225"/>
        <v>Germany</v>
      </c>
      <c r="F2905" s="1">
        <f t="shared" si="226"/>
        <v>80</v>
      </c>
      <c r="G2905">
        <v>0.4</v>
      </c>
      <c r="H2905" s="1">
        <f t="shared" si="227"/>
        <v>48</v>
      </c>
      <c r="I2905" s="3">
        <v>45842</v>
      </c>
      <c r="J2905" s="3" t="str">
        <f t="shared" si="228"/>
        <v>Fri</v>
      </c>
      <c r="K2905" s="2">
        <v>0.74097222222222225</v>
      </c>
      <c r="L2905">
        <f t="shared" si="229"/>
        <v>17</v>
      </c>
      <c r="M2905">
        <f>_xlfn.XLOOKUP(B2905,Email_Data!A:A,Email_Data!C:C,"Organic",0)</f>
        <v>1</v>
      </c>
      <c r="N2905">
        <f>_xlfn.XLOOKUP(Table1[[#This Row],[Filmmaker_ID]],Email_Data!$A:$A,Email_Data!$G:$G,"Not Found")</f>
        <v>16</v>
      </c>
    </row>
    <row r="2906" spans="1:14" x14ac:dyDescent="0.3">
      <c r="A2906" t="s">
        <v>5184</v>
      </c>
      <c r="B2906" t="s">
        <v>1921</v>
      </c>
      <c r="C2906" t="s">
        <v>6290</v>
      </c>
      <c r="D2906" t="s">
        <v>6313</v>
      </c>
      <c r="E2906" t="str">
        <f t="shared" si="225"/>
        <v>South Korea</v>
      </c>
      <c r="F2906" s="1">
        <f t="shared" si="226"/>
        <v>50</v>
      </c>
      <c r="G2906">
        <v>0.3</v>
      </c>
      <c r="H2906" s="1">
        <f t="shared" si="227"/>
        <v>35</v>
      </c>
      <c r="I2906" s="3">
        <v>45879</v>
      </c>
      <c r="J2906" s="3" t="str">
        <f t="shared" si="228"/>
        <v>Sun</v>
      </c>
      <c r="K2906" s="2">
        <v>0.47638888888888886</v>
      </c>
      <c r="L2906">
        <f t="shared" si="229"/>
        <v>11</v>
      </c>
      <c r="M2906">
        <f>_xlfn.XLOOKUP(B2906,Email_Data!A:A,Email_Data!C:C,"Organic",0)</f>
        <v>0</v>
      </c>
      <c r="N2906">
        <f>_xlfn.XLOOKUP(Table1[[#This Row],[Filmmaker_ID]],Email_Data!$A:$A,Email_Data!$G:$G,"Not Found")</f>
        <v>17</v>
      </c>
    </row>
    <row r="2907" spans="1:14" x14ac:dyDescent="0.3">
      <c r="A2907" t="s">
        <v>5185</v>
      </c>
      <c r="B2907" t="s">
        <v>1922</v>
      </c>
      <c r="C2907" t="s">
        <v>6287</v>
      </c>
      <c r="D2907" t="s">
        <v>6295</v>
      </c>
      <c r="E2907" t="str">
        <f t="shared" si="225"/>
        <v>United States</v>
      </c>
      <c r="F2907" s="1">
        <f t="shared" si="226"/>
        <v>50</v>
      </c>
      <c r="G2907">
        <v>0</v>
      </c>
      <c r="H2907" s="1">
        <f t="shared" si="227"/>
        <v>50</v>
      </c>
      <c r="I2907" s="3">
        <v>45879</v>
      </c>
      <c r="J2907" s="3" t="str">
        <f t="shared" si="228"/>
        <v>Sun</v>
      </c>
      <c r="K2907" s="2">
        <v>0.53541666666666665</v>
      </c>
      <c r="L2907">
        <f t="shared" si="229"/>
        <v>12</v>
      </c>
      <c r="M2907">
        <f>_xlfn.XLOOKUP(B2907,Email_Data!A:A,Email_Data!C:C,"Organic",0)</f>
        <v>1</v>
      </c>
      <c r="N2907">
        <f>_xlfn.XLOOKUP(Table1[[#This Row],[Filmmaker_ID]],Email_Data!$A:$A,Email_Data!$G:$G,"Not Found")</f>
        <v>14</v>
      </c>
    </row>
    <row r="2908" spans="1:14" x14ac:dyDescent="0.3">
      <c r="A2908" t="s">
        <v>5186</v>
      </c>
      <c r="B2908" t="s">
        <v>1923</v>
      </c>
      <c r="C2908" t="s">
        <v>6285</v>
      </c>
      <c r="D2908" t="s">
        <v>6309</v>
      </c>
      <c r="E2908" t="str">
        <f t="shared" si="225"/>
        <v>France</v>
      </c>
      <c r="F2908" s="1">
        <f t="shared" si="226"/>
        <v>50</v>
      </c>
      <c r="G2908">
        <v>0.1</v>
      </c>
      <c r="H2908" s="1">
        <f t="shared" si="227"/>
        <v>45</v>
      </c>
      <c r="I2908" s="3">
        <v>45863</v>
      </c>
      <c r="J2908" s="3" t="str">
        <f t="shared" si="228"/>
        <v>Fri</v>
      </c>
      <c r="K2908" s="2">
        <v>0.53402777777777777</v>
      </c>
      <c r="L2908">
        <f t="shared" si="229"/>
        <v>12</v>
      </c>
      <c r="M2908">
        <f>_xlfn.XLOOKUP(B2908,Email_Data!A:A,Email_Data!C:C,"Organic",0)</f>
        <v>0</v>
      </c>
      <c r="N2908">
        <f>_xlfn.XLOOKUP(Table1[[#This Row],[Filmmaker_ID]],Email_Data!$A:$A,Email_Data!$G:$G,"Not Found")</f>
        <v>17</v>
      </c>
    </row>
    <row r="2909" spans="1:14" x14ac:dyDescent="0.3">
      <c r="A2909" t="s">
        <v>5187</v>
      </c>
      <c r="B2909" t="s">
        <v>528</v>
      </c>
      <c r="C2909" t="s">
        <v>6289</v>
      </c>
      <c r="D2909" t="s">
        <v>6315</v>
      </c>
      <c r="E2909" t="str">
        <f t="shared" si="225"/>
        <v>Nigeria</v>
      </c>
      <c r="F2909" s="1">
        <f t="shared" si="226"/>
        <v>50</v>
      </c>
      <c r="G2909">
        <v>0.4</v>
      </c>
      <c r="H2909" s="1">
        <f t="shared" si="227"/>
        <v>30</v>
      </c>
      <c r="I2909" s="3">
        <v>45846</v>
      </c>
      <c r="J2909" s="3" t="str">
        <f t="shared" si="228"/>
        <v>Tue</v>
      </c>
      <c r="K2909" s="2">
        <v>0.58402777777777781</v>
      </c>
      <c r="L2909">
        <f t="shared" si="229"/>
        <v>14</v>
      </c>
      <c r="M2909" t="str">
        <f>_xlfn.XLOOKUP(B2909,Email_Data!A:A,Email_Data!C:C,"Organic",0)</f>
        <v>Organic</v>
      </c>
      <c r="N2909" t="str">
        <f>_xlfn.XLOOKUP(Table1[[#This Row],[Filmmaker_ID]],Email_Data!$A:$A,Email_Data!$G:$G,"Not Found")</f>
        <v>Not Found</v>
      </c>
    </row>
    <row r="2910" spans="1:14" x14ac:dyDescent="0.3">
      <c r="A2910" t="s">
        <v>5188</v>
      </c>
      <c r="B2910" t="s">
        <v>1924</v>
      </c>
      <c r="C2910" t="s">
        <v>6289</v>
      </c>
      <c r="D2910" t="s">
        <v>6309</v>
      </c>
      <c r="E2910" t="str">
        <f t="shared" si="225"/>
        <v>France</v>
      </c>
      <c r="F2910" s="1">
        <f t="shared" si="226"/>
        <v>50</v>
      </c>
      <c r="G2910">
        <v>0</v>
      </c>
      <c r="H2910" s="1">
        <f t="shared" si="227"/>
        <v>50</v>
      </c>
      <c r="I2910" s="3">
        <v>45878</v>
      </c>
      <c r="J2910" s="3" t="str">
        <f t="shared" si="228"/>
        <v>Sat</v>
      </c>
      <c r="K2910" s="2">
        <v>0.45347222222222222</v>
      </c>
      <c r="L2910">
        <f t="shared" si="229"/>
        <v>10</v>
      </c>
      <c r="M2910">
        <f>_xlfn.XLOOKUP(B2910,Email_Data!A:A,Email_Data!C:C,"Organic",0)</f>
        <v>0</v>
      </c>
      <c r="N2910">
        <f>_xlfn.XLOOKUP(Table1[[#This Row],[Filmmaker_ID]],Email_Data!$A:$A,Email_Data!$G:$G,"Not Found")</f>
        <v>10</v>
      </c>
    </row>
    <row r="2911" spans="1:14" x14ac:dyDescent="0.3">
      <c r="A2911" t="s">
        <v>5189</v>
      </c>
      <c r="B2911" t="s">
        <v>381</v>
      </c>
      <c r="C2911" t="s">
        <v>6284</v>
      </c>
      <c r="D2911" t="s">
        <v>6317</v>
      </c>
      <c r="E2911" t="str">
        <f t="shared" si="225"/>
        <v>Others</v>
      </c>
      <c r="F2911" s="1">
        <f t="shared" si="226"/>
        <v>50</v>
      </c>
      <c r="G2911">
        <v>0</v>
      </c>
      <c r="H2911" s="1">
        <f t="shared" si="227"/>
        <v>50</v>
      </c>
      <c r="I2911" s="3">
        <v>45848</v>
      </c>
      <c r="J2911" s="3" t="str">
        <f t="shared" si="228"/>
        <v>Thu</v>
      </c>
      <c r="K2911" s="2">
        <v>0.3888888888888889</v>
      </c>
      <c r="L2911">
        <f t="shared" si="229"/>
        <v>9</v>
      </c>
      <c r="M2911">
        <f>_xlfn.XLOOKUP(B2911,Email_Data!A:A,Email_Data!C:C,"Organic",0)</f>
        <v>0</v>
      </c>
      <c r="N2911">
        <f>_xlfn.XLOOKUP(Table1[[#This Row],[Filmmaker_ID]],Email_Data!$A:$A,Email_Data!$G:$G,"Not Found")</f>
        <v>15</v>
      </c>
    </row>
    <row r="2912" spans="1:14" x14ac:dyDescent="0.3">
      <c r="A2912" t="s">
        <v>5190</v>
      </c>
      <c r="B2912" t="s">
        <v>612</v>
      </c>
      <c r="C2912" t="s">
        <v>6289</v>
      </c>
      <c r="D2912" t="s">
        <v>6303</v>
      </c>
      <c r="E2912" t="str">
        <f t="shared" si="225"/>
        <v>Canada</v>
      </c>
      <c r="F2912" s="1">
        <f t="shared" si="226"/>
        <v>50</v>
      </c>
      <c r="G2912">
        <v>0.4</v>
      </c>
      <c r="H2912" s="1">
        <f t="shared" si="227"/>
        <v>30</v>
      </c>
      <c r="I2912" s="3">
        <v>45839</v>
      </c>
      <c r="J2912" s="3" t="str">
        <f t="shared" si="228"/>
        <v>Tue</v>
      </c>
      <c r="K2912" s="2">
        <v>0.66388888888888886</v>
      </c>
      <c r="L2912">
        <f t="shared" si="229"/>
        <v>15</v>
      </c>
      <c r="M2912" t="str">
        <f>_xlfn.XLOOKUP(B2912,Email_Data!A:A,Email_Data!C:C,"Organic",0)</f>
        <v>Organic</v>
      </c>
      <c r="N2912" t="str">
        <f>_xlfn.XLOOKUP(Table1[[#This Row],[Filmmaker_ID]],Email_Data!$A:$A,Email_Data!$G:$G,"Not Found")</f>
        <v>Not Found</v>
      </c>
    </row>
    <row r="2913" spans="1:14" x14ac:dyDescent="0.3">
      <c r="A2913" t="s">
        <v>5191</v>
      </c>
      <c r="B2913" t="s">
        <v>1925</v>
      </c>
      <c r="C2913" t="s">
        <v>6288</v>
      </c>
      <c r="D2913" t="s">
        <v>6309</v>
      </c>
      <c r="E2913" t="str">
        <f t="shared" si="225"/>
        <v>France</v>
      </c>
      <c r="F2913" s="1">
        <f t="shared" si="226"/>
        <v>70</v>
      </c>
      <c r="G2913">
        <v>0.2</v>
      </c>
      <c r="H2913" s="1">
        <f t="shared" si="227"/>
        <v>56</v>
      </c>
      <c r="I2913" s="3">
        <v>45897</v>
      </c>
      <c r="J2913" s="3" t="str">
        <f t="shared" si="228"/>
        <v>Thu</v>
      </c>
      <c r="K2913" s="2">
        <v>0.47152777777777777</v>
      </c>
      <c r="L2913">
        <f t="shared" si="229"/>
        <v>11</v>
      </c>
      <c r="M2913">
        <f>_xlfn.XLOOKUP(B2913,Email_Data!A:A,Email_Data!C:C,"Organic",0)</f>
        <v>0</v>
      </c>
      <c r="N2913">
        <f>_xlfn.XLOOKUP(Table1[[#This Row],[Filmmaker_ID]],Email_Data!$A:$A,Email_Data!$G:$G,"Not Found")</f>
        <v>15</v>
      </c>
    </row>
    <row r="2914" spans="1:14" x14ac:dyDescent="0.3">
      <c r="A2914" t="s">
        <v>5192</v>
      </c>
      <c r="B2914" t="s">
        <v>1926</v>
      </c>
      <c r="C2914" t="s">
        <v>6282</v>
      </c>
      <c r="D2914" t="s">
        <v>6303</v>
      </c>
      <c r="E2914" t="str">
        <f t="shared" si="225"/>
        <v>Canada</v>
      </c>
      <c r="F2914" s="1">
        <f t="shared" si="226"/>
        <v>70</v>
      </c>
      <c r="G2914">
        <v>0.3</v>
      </c>
      <c r="H2914" s="1">
        <f t="shared" si="227"/>
        <v>49</v>
      </c>
      <c r="I2914" s="3">
        <v>45865</v>
      </c>
      <c r="J2914" s="3" t="str">
        <f t="shared" si="228"/>
        <v>Sun</v>
      </c>
      <c r="K2914" s="2">
        <v>0.38819444444444445</v>
      </c>
      <c r="L2914">
        <f t="shared" si="229"/>
        <v>9</v>
      </c>
      <c r="M2914">
        <f>_xlfn.XLOOKUP(B2914,Email_Data!A:A,Email_Data!C:C,"Organic",0)</f>
        <v>0</v>
      </c>
      <c r="N2914">
        <f>_xlfn.XLOOKUP(Table1[[#This Row],[Filmmaker_ID]],Email_Data!$A:$A,Email_Data!$G:$G,"Not Found")</f>
        <v>15</v>
      </c>
    </row>
    <row r="2915" spans="1:14" x14ac:dyDescent="0.3">
      <c r="A2915" t="s">
        <v>5193</v>
      </c>
      <c r="B2915" t="s">
        <v>1080</v>
      </c>
      <c r="C2915" t="s">
        <v>6286</v>
      </c>
      <c r="D2915" t="s">
        <v>6307</v>
      </c>
      <c r="E2915" t="str">
        <f t="shared" si="225"/>
        <v>Brazil</v>
      </c>
      <c r="F2915" s="1">
        <f t="shared" si="226"/>
        <v>50</v>
      </c>
      <c r="G2915">
        <v>0.2</v>
      </c>
      <c r="H2915" s="1">
        <f t="shared" si="227"/>
        <v>40</v>
      </c>
      <c r="I2915" s="3">
        <v>45879</v>
      </c>
      <c r="J2915" s="3" t="str">
        <f t="shared" si="228"/>
        <v>Sun</v>
      </c>
      <c r="K2915" s="2">
        <v>0.72777777777777775</v>
      </c>
      <c r="L2915">
        <f t="shared" si="229"/>
        <v>17</v>
      </c>
      <c r="M2915" t="str">
        <f>_xlfn.XLOOKUP(B2915,Email_Data!A:A,Email_Data!C:C,"Organic",0)</f>
        <v>Organic</v>
      </c>
      <c r="N2915" t="str">
        <f>_xlfn.XLOOKUP(Table1[[#This Row],[Filmmaker_ID]],Email_Data!$A:$A,Email_Data!$G:$G,"Not Found")</f>
        <v>Not Found</v>
      </c>
    </row>
    <row r="2916" spans="1:14" x14ac:dyDescent="0.3">
      <c r="A2916" t="s">
        <v>5194</v>
      </c>
      <c r="B2916" t="s">
        <v>1927</v>
      </c>
      <c r="C2916" t="s">
        <v>6288</v>
      </c>
      <c r="D2916" t="s">
        <v>6299</v>
      </c>
      <c r="E2916" t="str">
        <f t="shared" si="225"/>
        <v>United Kingdom</v>
      </c>
      <c r="F2916" s="1">
        <f t="shared" si="226"/>
        <v>70</v>
      </c>
      <c r="G2916">
        <v>0.3</v>
      </c>
      <c r="H2916" s="1">
        <f t="shared" si="227"/>
        <v>49</v>
      </c>
      <c r="I2916" s="3">
        <v>45874</v>
      </c>
      <c r="J2916" s="3" t="str">
        <f t="shared" si="228"/>
        <v>Tue</v>
      </c>
      <c r="K2916" s="2">
        <v>0.4375</v>
      </c>
      <c r="L2916">
        <f t="shared" si="229"/>
        <v>10</v>
      </c>
      <c r="M2916">
        <f>_xlfn.XLOOKUP(B2916,Email_Data!A:A,Email_Data!C:C,"Organic",0)</f>
        <v>0</v>
      </c>
      <c r="N2916">
        <f>_xlfn.XLOOKUP(Table1[[#This Row],[Filmmaker_ID]],Email_Data!$A:$A,Email_Data!$G:$G,"Not Found")</f>
        <v>15</v>
      </c>
    </row>
    <row r="2917" spans="1:14" x14ac:dyDescent="0.3">
      <c r="A2917" t="s">
        <v>5195</v>
      </c>
      <c r="B2917" t="s">
        <v>1748</v>
      </c>
      <c r="C2917" t="s">
        <v>6284</v>
      </c>
      <c r="D2917" t="s">
        <v>6317</v>
      </c>
      <c r="E2917" t="str">
        <f t="shared" si="225"/>
        <v>Others</v>
      </c>
      <c r="F2917" s="1">
        <f t="shared" si="226"/>
        <v>50</v>
      </c>
      <c r="G2917">
        <v>0</v>
      </c>
      <c r="H2917" s="1">
        <f t="shared" si="227"/>
        <v>50</v>
      </c>
      <c r="I2917" s="3">
        <v>45883</v>
      </c>
      <c r="J2917" s="3" t="str">
        <f t="shared" si="228"/>
        <v>Thu</v>
      </c>
      <c r="K2917" s="2">
        <v>0.45902777777777776</v>
      </c>
      <c r="L2917">
        <f t="shared" si="229"/>
        <v>11</v>
      </c>
      <c r="M2917">
        <f>_xlfn.XLOOKUP(B2917,Email_Data!A:A,Email_Data!C:C,"Organic",0)</f>
        <v>1</v>
      </c>
      <c r="N2917">
        <f>_xlfn.XLOOKUP(Table1[[#This Row],[Filmmaker_ID]],Email_Data!$A:$A,Email_Data!$G:$G,"Not Found")</f>
        <v>10</v>
      </c>
    </row>
    <row r="2918" spans="1:14" x14ac:dyDescent="0.3">
      <c r="A2918" t="s">
        <v>5196</v>
      </c>
      <c r="B2918" t="s">
        <v>848</v>
      </c>
      <c r="C2918" t="s">
        <v>6281</v>
      </c>
      <c r="D2918" t="s">
        <v>6295</v>
      </c>
      <c r="E2918" t="str">
        <f t="shared" si="225"/>
        <v>United States</v>
      </c>
      <c r="F2918" s="1">
        <f t="shared" si="226"/>
        <v>70</v>
      </c>
      <c r="G2918">
        <v>0.4</v>
      </c>
      <c r="H2918" s="1">
        <f t="shared" si="227"/>
        <v>42</v>
      </c>
      <c r="I2918" s="3">
        <v>45863</v>
      </c>
      <c r="J2918" s="3" t="str">
        <f t="shared" si="228"/>
        <v>Fri</v>
      </c>
      <c r="K2918" s="2">
        <v>0.73055555555555551</v>
      </c>
      <c r="L2918">
        <f t="shared" si="229"/>
        <v>17</v>
      </c>
      <c r="M2918" t="str">
        <f>_xlfn.XLOOKUP(B2918,Email_Data!A:A,Email_Data!C:C,"Organic",0)</f>
        <v>Organic</v>
      </c>
      <c r="N2918" t="str">
        <f>_xlfn.XLOOKUP(Table1[[#This Row],[Filmmaker_ID]],Email_Data!$A:$A,Email_Data!$G:$G,"Not Found")</f>
        <v>Not Found</v>
      </c>
    </row>
    <row r="2919" spans="1:14" x14ac:dyDescent="0.3">
      <c r="A2919" t="s">
        <v>5197</v>
      </c>
      <c r="B2919" t="s">
        <v>1681</v>
      </c>
      <c r="C2919" t="s">
        <v>6287</v>
      </c>
      <c r="D2919" t="s">
        <v>6295</v>
      </c>
      <c r="E2919" t="str">
        <f t="shared" si="225"/>
        <v>United States</v>
      </c>
      <c r="F2919" s="1">
        <f t="shared" si="226"/>
        <v>50</v>
      </c>
      <c r="G2919">
        <v>0.2</v>
      </c>
      <c r="H2919" s="1">
        <f t="shared" si="227"/>
        <v>40</v>
      </c>
      <c r="I2919" s="3">
        <v>45848</v>
      </c>
      <c r="J2919" s="3" t="str">
        <f t="shared" si="228"/>
        <v>Thu</v>
      </c>
      <c r="K2919" s="2">
        <v>0.67777777777777781</v>
      </c>
      <c r="L2919">
        <f t="shared" si="229"/>
        <v>16</v>
      </c>
      <c r="M2919">
        <f>_xlfn.XLOOKUP(B2919,Email_Data!A:A,Email_Data!C:C,"Organic",0)</f>
        <v>0</v>
      </c>
      <c r="N2919">
        <f>_xlfn.XLOOKUP(Table1[[#This Row],[Filmmaker_ID]],Email_Data!$A:$A,Email_Data!$G:$G,"Not Found")</f>
        <v>7</v>
      </c>
    </row>
    <row r="2920" spans="1:14" x14ac:dyDescent="0.3">
      <c r="A2920" t="s">
        <v>5198</v>
      </c>
      <c r="B2920" t="s">
        <v>1268</v>
      </c>
      <c r="C2920" t="s">
        <v>6288</v>
      </c>
      <c r="D2920" t="s">
        <v>6305</v>
      </c>
      <c r="E2920" t="str">
        <f t="shared" si="225"/>
        <v>Australia</v>
      </c>
      <c r="F2920" s="1">
        <f t="shared" si="226"/>
        <v>70</v>
      </c>
      <c r="G2920">
        <v>0.4</v>
      </c>
      <c r="H2920" s="1">
        <f t="shared" si="227"/>
        <v>42</v>
      </c>
      <c r="I2920" s="3">
        <v>45857</v>
      </c>
      <c r="J2920" s="3" t="str">
        <f t="shared" si="228"/>
        <v>Sat</v>
      </c>
      <c r="K2920" s="2">
        <v>0.74375000000000002</v>
      </c>
      <c r="L2920">
        <f t="shared" si="229"/>
        <v>17</v>
      </c>
      <c r="M2920">
        <f>_xlfn.XLOOKUP(B2920,Email_Data!A:A,Email_Data!C:C,"Organic",0)</f>
        <v>0</v>
      </c>
      <c r="N2920">
        <f>_xlfn.XLOOKUP(Table1[[#This Row],[Filmmaker_ID]],Email_Data!$A:$A,Email_Data!$G:$G,"Not Found")</f>
        <v>16</v>
      </c>
    </row>
    <row r="2921" spans="1:14" x14ac:dyDescent="0.3">
      <c r="A2921" t="s">
        <v>5199</v>
      </c>
      <c r="B2921" t="s">
        <v>1928</v>
      </c>
      <c r="C2921" t="s">
        <v>6282</v>
      </c>
      <c r="D2921" t="s">
        <v>6295</v>
      </c>
      <c r="E2921" t="str">
        <f t="shared" si="225"/>
        <v>United States</v>
      </c>
      <c r="F2921" s="1">
        <f t="shared" si="226"/>
        <v>70</v>
      </c>
      <c r="G2921">
        <v>0.2</v>
      </c>
      <c r="H2921" s="1">
        <f t="shared" si="227"/>
        <v>56</v>
      </c>
      <c r="I2921" s="3">
        <v>45847</v>
      </c>
      <c r="J2921" s="3" t="str">
        <f t="shared" si="228"/>
        <v>Wed</v>
      </c>
      <c r="K2921" s="2">
        <v>0.41319444444444442</v>
      </c>
      <c r="L2921">
        <f t="shared" si="229"/>
        <v>9</v>
      </c>
      <c r="M2921">
        <f>_xlfn.XLOOKUP(B2921,Email_Data!A:A,Email_Data!C:C,"Organic",0)</f>
        <v>1</v>
      </c>
      <c r="N2921">
        <f>_xlfn.XLOOKUP(Table1[[#This Row],[Filmmaker_ID]],Email_Data!$A:$A,Email_Data!$G:$G,"Not Found")</f>
        <v>15</v>
      </c>
    </row>
    <row r="2922" spans="1:14" x14ac:dyDescent="0.3">
      <c r="A2922" t="s">
        <v>5200</v>
      </c>
      <c r="B2922" t="s">
        <v>1929</v>
      </c>
      <c r="C2922" t="s">
        <v>6291</v>
      </c>
      <c r="D2922" t="s">
        <v>6295</v>
      </c>
      <c r="E2922" t="str">
        <f t="shared" si="225"/>
        <v>United States</v>
      </c>
      <c r="F2922" s="1">
        <f t="shared" si="226"/>
        <v>50</v>
      </c>
      <c r="G2922">
        <v>0.2</v>
      </c>
      <c r="H2922" s="1">
        <f t="shared" si="227"/>
        <v>40</v>
      </c>
      <c r="I2922" s="3">
        <v>45847</v>
      </c>
      <c r="J2922" s="3" t="str">
        <f t="shared" si="228"/>
        <v>Wed</v>
      </c>
      <c r="K2922" s="2">
        <v>0.37777777777777777</v>
      </c>
      <c r="L2922">
        <f t="shared" si="229"/>
        <v>9</v>
      </c>
      <c r="M2922">
        <f>_xlfn.XLOOKUP(B2922,Email_Data!A:A,Email_Data!C:C,"Organic",0)</f>
        <v>1</v>
      </c>
      <c r="N2922">
        <f>_xlfn.XLOOKUP(Table1[[#This Row],[Filmmaker_ID]],Email_Data!$A:$A,Email_Data!$G:$G,"Not Found")</f>
        <v>10</v>
      </c>
    </row>
    <row r="2923" spans="1:14" x14ac:dyDescent="0.3">
      <c r="A2923" t="s">
        <v>5201</v>
      </c>
      <c r="B2923" t="s">
        <v>1171</v>
      </c>
      <c r="C2923" t="s">
        <v>6287</v>
      </c>
      <c r="D2923" t="s">
        <v>6303</v>
      </c>
      <c r="E2923" t="str">
        <f t="shared" si="225"/>
        <v>Canada</v>
      </c>
      <c r="F2923" s="1">
        <f t="shared" si="226"/>
        <v>50</v>
      </c>
      <c r="G2923">
        <v>0.2</v>
      </c>
      <c r="H2923" s="1">
        <f t="shared" si="227"/>
        <v>40</v>
      </c>
      <c r="I2923" s="3">
        <v>45878</v>
      </c>
      <c r="J2923" s="3" t="str">
        <f t="shared" si="228"/>
        <v>Sat</v>
      </c>
      <c r="K2923" s="2">
        <v>0.54374999999999996</v>
      </c>
      <c r="L2923">
        <f t="shared" si="229"/>
        <v>13</v>
      </c>
      <c r="M2923">
        <f>_xlfn.XLOOKUP(B2923,Email_Data!A:A,Email_Data!C:C,"Organic",0)</f>
        <v>0</v>
      </c>
      <c r="N2923">
        <f>_xlfn.XLOOKUP(Table1[[#This Row],[Filmmaker_ID]],Email_Data!$A:$A,Email_Data!$G:$G,"Not Found")</f>
        <v>14</v>
      </c>
    </row>
    <row r="2924" spans="1:14" x14ac:dyDescent="0.3">
      <c r="A2924" t="s">
        <v>5202</v>
      </c>
      <c r="B2924" t="s">
        <v>44</v>
      </c>
      <c r="C2924" t="s">
        <v>6286</v>
      </c>
      <c r="D2924" t="s">
        <v>6299</v>
      </c>
      <c r="E2924" t="str">
        <f t="shared" si="225"/>
        <v>United Kingdom</v>
      </c>
      <c r="F2924" s="1">
        <f t="shared" si="226"/>
        <v>50</v>
      </c>
      <c r="G2924">
        <v>0.1</v>
      </c>
      <c r="H2924" s="1">
        <f t="shared" si="227"/>
        <v>45</v>
      </c>
      <c r="I2924" s="3">
        <v>45845</v>
      </c>
      <c r="J2924" s="3" t="str">
        <f t="shared" si="228"/>
        <v>Mon</v>
      </c>
      <c r="K2924" s="2">
        <v>0.46527777777777779</v>
      </c>
      <c r="L2924">
        <f t="shared" si="229"/>
        <v>11</v>
      </c>
      <c r="M2924" t="str">
        <f>_xlfn.XLOOKUP(B2924,Email_Data!A:A,Email_Data!C:C,"Organic",0)</f>
        <v>Organic</v>
      </c>
      <c r="N2924" t="str">
        <f>_xlfn.XLOOKUP(Table1[[#This Row],[Filmmaker_ID]],Email_Data!$A:$A,Email_Data!$G:$G,"Not Found")</f>
        <v>Not Found</v>
      </c>
    </row>
    <row r="2925" spans="1:14" x14ac:dyDescent="0.3">
      <c r="A2925" t="s">
        <v>5203</v>
      </c>
      <c r="B2925" t="s">
        <v>1431</v>
      </c>
      <c r="C2925" t="s">
        <v>6288</v>
      </c>
      <c r="D2925" t="s">
        <v>6295</v>
      </c>
      <c r="E2925" t="str">
        <f t="shared" si="225"/>
        <v>United States</v>
      </c>
      <c r="F2925" s="1">
        <f t="shared" si="226"/>
        <v>70</v>
      </c>
      <c r="G2925">
        <v>0.4</v>
      </c>
      <c r="H2925" s="1">
        <f t="shared" si="227"/>
        <v>42</v>
      </c>
      <c r="I2925" s="3">
        <v>45853</v>
      </c>
      <c r="J2925" s="3" t="str">
        <f t="shared" si="228"/>
        <v>Tue</v>
      </c>
      <c r="K2925" s="2">
        <v>0.5805555555555556</v>
      </c>
      <c r="L2925">
        <f t="shared" si="229"/>
        <v>13</v>
      </c>
      <c r="M2925">
        <f>_xlfn.XLOOKUP(B2925,Email_Data!A:A,Email_Data!C:C,"Organic",0)</f>
        <v>0</v>
      </c>
      <c r="N2925">
        <f>_xlfn.XLOOKUP(Table1[[#This Row],[Filmmaker_ID]],Email_Data!$A:$A,Email_Data!$G:$G,"Not Found")</f>
        <v>12</v>
      </c>
    </row>
    <row r="2926" spans="1:14" x14ac:dyDescent="0.3">
      <c r="A2926" t="s">
        <v>5204</v>
      </c>
      <c r="B2926" t="s">
        <v>1930</v>
      </c>
      <c r="C2926" t="s">
        <v>6285</v>
      </c>
      <c r="D2926" t="s">
        <v>6299</v>
      </c>
      <c r="E2926" t="str">
        <f t="shared" si="225"/>
        <v>United Kingdom</v>
      </c>
      <c r="F2926" s="1">
        <f t="shared" si="226"/>
        <v>50</v>
      </c>
      <c r="G2926">
        <v>0.3</v>
      </c>
      <c r="H2926" s="1">
        <f t="shared" si="227"/>
        <v>35</v>
      </c>
      <c r="I2926" s="3">
        <v>45876</v>
      </c>
      <c r="J2926" s="3" t="str">
        <f t="shared" si="228"/>
        <v>Thu</v>
      </c>
      <c r="K2926" s="2">
        <v>0.6381944444444444</v>
      </c>
      <c r="L2926">
        <f t="shared" si="229"/>
        <v>15</v>
      </c>
      <c r="M2926">
        <f>_xlfn.XLOOKUP(B2926,Email_Data!A:A,Email_Data!C:C,"Organic",0)</f>
        <v>0</v>
      </c>
      <c r="N2926">
        <f>_xlfn.XLOOKUP(Table1[[#This Row],[Filmmaker_ID]],Email_Data!$A:$A,Email_Data!$G:$G,"Not Found")</f>
        <v>13</v>
      </c>
    </row>
    <row r="2927" spans="1:14" x14ac:dyDescent="0.3">
      <c r="A2927" t="s">
        <v>5205</v>
      </c>
      <c r="B2927" t="s">
        <v>989</v>
      </c>
      <c r="C2927" t="s">
        <v>6288</v>
      </c>
      <c r="D2927" t="s">
        <v>6307</v>
      </c>
      <c r="E2927" t="str">
        <f t="shared" si="225"/>
        <v>Brazil</v>
      </c>
      <c r="F2927" s="1">
        <f t="shared" si="226"/>
        <v>70</v>
      </c>
      <c r="G2927">
        <v>0.1</v>
      </c>
      <c r="H2927" s="1">
        <f t="shared" si="227"/>
        <v>63</v>
      </c>
      <c r="I2927" s="3">
        <v>45842</v>
      </c>
      <c r="J2927" s="3" t="str">
        <f t="shared" si="228"/>
        <v>Fri</v>
      </c>
      <c r="K2927" s="2">
        <v>0.53333333333333333</v>
      </c>
      <c r="L2927">
        <f t="shared" si="229"/>
        <v>12</v>
      </c>
      <c r="M2927">
        <f>_xlfn.XLOOKUP(B2927,Email_Data!A:A,Email_Data!C:C,"Organic",0)</f>
        <v>1</v>
      </c>
      <c r="N2927">
        <f>_xlfn.XLOOKUP(Table1[[#This Row],[Filmmaker_ID]],Email_Data!$A:$A,Email_Data!$G:$G,"Not Found")</f>
        <v>15</v>
      </c>
    </row>
    <row r="2928" spans="1:14" x14ac:dyDescent="0.3">
      <c r="A2928" t="s">
        <v>5206</v>
      </c>
      <c r="B2928" t="s">
        <v>1774</v>
      </c>
      <c r="C2928" t="s">
        <v>6290</v>
      </c>
      <c r="D2928" t="s">
        <v>6317</v>
      </c>
      <c r="E2928" t="str">
        <f t="shared" si="225"/>
        <v>Others</v>
      </c>
      <c r="F2928" s="1">
        <f t="shared" si="226"/>
        <v>50</v>
      </c>
      <c r="G2928">
        <v>0.3</v>
      </c>
      <c r="H2928" s="1">
        <f t="shared" si="227"/>
        <v>35</v>
      </c>
      <c r="I2928" s="3">
        <v>45849</v>
      </c>
      <c r="J2928" s="3" t="str">
        <f t="shared" si="228"/>
        <v>Fri</v>
      </c>
      <c r="K2928" s="2">
        <v>0.41597222222222224</v>
      </c>
      <c r="L2928">
        <f t="shared" si="229"/>
        <v>9</v>
      </c>
      <c r="M2928">
        <f>_xlfn.XLOOKUP(B2928,Email_Data!A:A,Email_Data!C:C,"Organic",0)</f>
        <v>0</v>
      </c>
      <c r="N2928">
        <f>_xlfn.XLOOKUP(Table1[[#This Row],[Filmmaker_ID]],Email_Data!$A:$A,Email_Data!$G:$G,"Not Found")</f>
        <v>14</v>
      </c>
    </row>
    <row r="2929" spans="1:14" x14ac:dyDescent="0.3">
      <c r="A2929" t="s">
        <v>5207</v>
      </c>
      <c r="B2929" t="s">
        <v>1126</v>
      </c>
      <c r="C2929" t="s">
        <v>6284</v>
      </c>
      <c r="D2929" t="s">
        <v>6317</v>
      </c>
      <c r="E2929" t="str">
        <f t="shared" si="225"/>
        <v>Others</v>
      </c>
      <c r="F2929" s="1">
        <f t="shared" si="226"/>
        <v>50</v>
      </c>
      <c r="G2929">
        <v>0</v>
      </c>
      <c r="H2929" s="1">
        <f t="shared" si="227"/>
        <v>50</v>
      </c>
      <c r="I2929" s="3">
        <v>45854</v>
      </c>
      <c r="J2929" s="3" t="str">
        <f t="shared" si="228"/>
        <v>Wed</v>
      </c>
      <c r="K2929" s="2">
        <v>0.40208333333333335</v>
      </c>
      <c r="L2929">
        <f t="shared" si="229"/>
        <v>9</v>
      </c>
      <c r="M2929" t="str">
        <f>_xlfn.XLOOKUP(B2929,Email_Data!A:A,Email_Data!C:C,"Organic",0)</f>
        <v>Organic</v>
      </c>
      <c r="N2929" t="str">
        <f>_xlfn.XLOOKUP(Table1[[#This Row],[Filmmaker_ID]],Email_Data!$A:$A,Email_Data!$G:$G,"Not Found")</f>
        <v>Not Found</v>
      </c>
    </row>
    <row r="2930" spans="1:14" x14ac:dyDescent="0.3">
      <c r="A2930" t="s">
        <v>5208</v>
      </c>
      <c r="B2930" t="s">
        <v>564</v>
      </c>
      <c r="C2930" t="s">
        <v>6281</v>
      </c>
      <c r="D2930" t="s">
        <v>6295</v>
      </c>
      <c r="E2930" t="str">
        <f t="shared" si="225"/>
        <v>United States</v>
      </c>
      <c r="F2930" s="1">
        <f t="shared" si="226"/>
        <v>70</v>
      </c>
      <c r="G2930">
        <v>0.4</v>
      </c>
      <c r="H2930" s="1">
        <f t="shared" si="227"/>
        <v>42</v>
      </c>
      <c r="I2930" s="3">
        <v>45890</v>
      </c>
      <c r="J2930" s="3" t="str">
        <f t="shared" si="228"/>
        <v>Thu</v>
      </c>
      <c r="K2930" s="2">
        <v>0.52847222222222223</v>
      </c>
      <c r="L2930">
        <f t="shared" si="229"/>
        <v>12</v>
      </c>
      <c r="M2930">
        <f>_xlfn.XLOOKUP(B2930,Email_Data!A:A,Email_Data!C:C,"Organic",0)</f>
        <v>0</v>
      </c>
      <c r="N2930">
        <f>_xlfn.XLOOKUP(Table1[[#This Row],[Filmmaker_ID]],Email_Data!$A:$A,Email_Data!$G:$G,"Not Found")</f>
        <v>9</v>
      </c>
    </row>
    <row r="2931" spans="1:14" x14ac:dyDescent="0.3">
      <c r="A2931" t="s">
        <v>5209</v>
      </c>
      <c r="B2931" t="s">
        <v>1931</v>
      </c>
      <c r="C2931" t="s">
        <v>6285</v>
      </c>
      <c r="D2931" t="s">
        <v>6297</v>
      </c>
      <c r="E2931" t="str">
        <f t="shared" si="225"/>
        <v>India</v>
      </c>
      <c r="F2931" s="1">
        <f t="shared" si="226"/>
        <v>50</v>
      </c>
      <c r="G2931">
        <v>0</v>
      </c>
      <c r="H2931" s="1">
        <f t="shared" si="227"/>
        <v>50</v>
      </c>
      <c r="I2931" s="3">
        <v>45894</v>
      </c>
      <c r="J2931" s="3" t="str">
        <f t="shared" si="228"/>
        <v>Mon</v>
      </c>
      <c r="K2931" s="2">
        <v>0.50694444444444442</v>
      </c>
      <c r="L2931">
        <f t="shared" si="229"/>
        <v>12</v>
      </c>
      <c r="M2931" t="str">
        <f>_xlfn.XLOOKUP(B2931,Email_Data!A:A,Email_Data!C:C,"Organic",0)</f>
        <v>Organic</v>
      </c>
      <c r="N2931" t="str">
        <f>_xlfn.XLOOKUP(Table1[[#This Row],[Filmmaker_ID]],Email_Data!$A:$A,Email_Data!$G:$G,"Not Found")</f>
        <v>Not Found</v>
      </c>
    </row>
    <row r="2932" spans="1:14" x14ac:dyDescent="0.3">
      <c r="A2932" t="s">
        <v>5210</v>
      </c>
      <c r="B2932" t="s">
        <v>477</v>
      </c>
      <c r="C2932" t="s">
        <v>6292</v>
      </c>
      <c r="D2932" t="s">
        <v>6315</v>
      </c>
      <c r="E2932" t="str">
        <f t="shared" si="225"/>
        <v>Nigeria</v>
      </c>
      <c r="F2932" s="1">
        <f t="shared" si="226"/>
        <v>80</v>
      </c>
      <c r="G2932">
        <v>0.1</v>
      </c>
      <c r="H2932" s="1">
        <f t="shared" si="227"/>
        <v>72</v>
      </c>
      <c r="I2932" s="3">
        <v>45891</v>
      </c>
      <c r="J2932" s="3" t="str">
        <f t="shared" si="228"/>
        <v>Fri</v>
      </c>
      <c r="K2932" s="2">
        <v>0.52430555555555558</v>
      </c>
      <c r="L2932">
        <f t="shared" si="229"/>
        <v>12</v>
      </c>
      <c r="M2932" t="str">
        <f>_xlfn.XLOOKUP(B2932,Email_Data!A:A,Email_Data!C:C,"Organic",0)</f>
        <v>Organic</v>
      </c>
      <c r="N2932" t="str">
        <f>_xlfn.XLOOKUP(Table1[[#This Row],[Filmmaker_ID]],Email_Data!$A:$A,Email_Data!$G:$G,"Not Found")</f>
        <v>Not Found</v>
      </c>
    </row>
    <row r="2933" spans="1:14" x14ac:dyDescent="0.3">
      <c r="A2933" t="s">
        <v>5211</v>
      </c>
      <c r="B2933" t="s">
        <v>133</v>
      </c>
      <c r="C2933" t="s">
        <v>6290</v>
      </c>
      <c r="D2933" t="s">
        <v>6299</v>
      </c>
      <c r="E2933" t="str">
        <f t="shared" si="225"/>
        <v>United Kingdom</v>
      </c>
      <c r="F2933" s="1">
        <f t="shared" si="226"/>
        <v>50</v>
      </c>
      <c r="G2933">
        <v>0</v>
      </c>
      <c r="H2933" s="1">
        <f t="shared" si="227"/>
        <v>50</v>
      </c>
      <c r="I2933" s="3">
        <v>45849</v>
      </c>
      <c r="J2933" s="3" t="str">
        <f t="shared" si="228"/>
        <v>Fri</v>
      </c>
      <c r="K2933" s="2">
        <v>0.57013888888888886</v>
      </c>
      <c r="L2933">
        <f t="shared" si="229"/>
        <v>13</v>
      </c>
      <c r="M2933" t="str">
        <f>_xlfn.XLOOKUP(B2933,Email_Data!A:A,Email_Data!C:C,"Organic",0)</f>
        <v>Organic</v>
      </c>
      <c r="N2933" t="str">
        <f>_xlfn.XLOOKUP(Table1[[#This Row],[Filmmaker_ID]],Email_Data!$A:$A,Email_Data!$G:$G,"Not Found")</f>
        <v>Not Found</v>
      </c>
    </row>
    <row r="2934" spans="1:14" x14ac:dyDescent="0.3">
      <c r="A2934" t="s">
        <v>5212</v>
      </c>
      <c r="B2934" t="s">
        <v>1932</v>
      </c>
      <c r="C2934" t="s">
        <v>6288</v>
      </c>
      <c r="D2934" t="s">
        <v>6295</v>
      </c>
      <c r="E2934" t="str">
        <f t="shared" si="225"/>
        <v>United States</v>
      </c>
      <c r="F2934" s="1">
        <f t="shared" si="226"/>
        <v>70</v>
      </c>
      <c r="G2934">
        <v>0.3</v>
      </c>
      <c r="H2934" s="1">
        <f t="shared" si="227"/>
        <v>49</v>
      </c>
      <c r="I2934" s="3">
        <v>45853</v>
      </c>
      <c r="J2934" s="3" t="str">
        <f t="shared" si="228"/>
        <v>Tue</v>
      </c>
      <c r="K2934" s="2">
        <v>0.59236111111111112</v>
      </c>
      <c r="L2934">
        <f t="shared" si="229"/>
        <v>14</v>
      </c>
      <c r="M2934" t="str">
        <f>_xlfn.XLOOKUP(B2934,Email_Data!A:A,Email_Data!C:C,"Organic",0)</f>
        <v>Organic</v>
      </c>
      <c r="N2934" t="str">
        <f>_xlfn.XLOOKUP(Table1[[#This Row],[Filmmaker_ID]],Email_Data!$A:$A,Email_Data!$G:$G,"Not Found")</f>
        <v>Not Found</v>
      </c>
    </row>
    <row r="2935" spans="1:14" x14ac:dyDescent="0.3">
      <c r="A2935" t="s">
        <v>5213</v>
      </c>
      <c r="B2935" t="s">
        <v>1920</v>
      </c>
      <c r="C2935" t="s">
        <v>6287</v>
      </c>
      <c r="D2935" t="s">
        <v>6317</v>
      </c>
      <c r="E2935" t="str">
        <f t="shared" si="225"/>
        <v>Others</v>
      </c>
      <c r="F2935" s="1">
        <f t="shared" si="226"/>
        <v>50</v>
      </c>
      <c r="G2935">
        <v>0.2</v>
      </c>
      <c r="H2935" s="1">
        <f t="shared" si="227"/>
        <v>40</v>
      </c>
      <c r="I2935" s="3">
        <v>45866</v>
      </c>
      <c r="J2935" s="3" t="str">
        <f t="shared" si="228"/>
        <v>Mon</v>
      </c>
      <c r="K2935" s="2">
        <v>0.41736111111111113</v>
      </c>
      <c r="L2935">
        <f t="shared" si="229"/>
        <v>10</v>
      </c>
      <c r="M2935" t="str">
        <f>_xlfn.XLOOKUP(B2935,Email_Data!A:A,Email_Data!C:C,"Organic",0)</f>
        <v>Organic</v>
      </c>
      <c r="N2935" t="str">
        <f>_xlfn.XLOOKUP(Table1[[#This Row],[Filmmaker_ID]],Email_Data!$A:$A,Email_Data!$G:$G,"Not Found")</f>
        <v>Not Found</v>
      </c>
    </row>
    <row r="2936" spans="1:14" x14ac:dyDescent="0.3">
      <c r="A2936" t="s">
        <v>5214</v>
      </c>
      <c r="B2936" t="s">
        <v>1933</v>
      </c>
      <c r="C2936" t="s">
        <v>6288</v>
      </c>
      <c r="D2936" t="s">
        <v>6307</v>
      </c>
      <c r="E2936" t="str">
        <f t="shared" si="225"/>
        <v>Brazil</v>
      </c>
      <c r="F2936" s="1">
        <f t="shared" si="226"/>
        <v>70</v>
      </c>
      <c r="G2936">
        <v>0</v>
      </c>
      <c r="H2936" s="1">
        <f t="shared" si="227"/>
        <v>70</v>
      </c>
      <c r="I2936" s="3">
        <v>45844</v>
      </c>
      <c r="J2936" s="3" t="str">
        <f t="shared" si="228"/>
        <v>Sun</v>
      </c>
      <c r="K2936" s="2">
        <v>0.66041666666666665</v>
      </c>
      <c r="L2936">
        <f t="shared" si="229"/>
        <v>15</v>
      </c>
      <c r="M2936">
        <f>_xlfn.XLOOKUP(B2936,Email_Data!A:A,Email_Data!C:C,"Organic",0)</f>
        <v>0</v>
      </c>
      <c r="N2936">
        <f>_xlfn.XLOOKUP(Table1[[#This Row],[Filmmaker_ID]],Email_Data!$A:$A,Email_Data!$G:$G,"Not Found")</f>
        <v>7</v>
      </c>
    </row>
    <row r="2937" spans="1:14" x14ac:dyDescent="0.3">
      <c r="A2937" t="s">
        <v>5215</v>
      </c>
      <c r="B2937" t="s">
        <v>1934</v>
      </c>
      <c r="C2937" t="s">
        <v>6291</v>
      </c>
      <c r="D2937" t="s">
        <v>6297</v>
      </c>
      <c r="E2937" t="str">
        <f t="shared" si="225"/>
        <v>India</v>
      </c>
      <c r="F2937" s="1">
        <f t="shared" si="226"/>
        <v>50</v>
      </c>
      <c r="G2937">
        <v>0</v>
      </c>
      <c r="H2937" s="1">
        <f t="shared" si="227"/>
        <v>50</v>
      </c>
      <c r="I2937" s="3">
        <v>45851</v>
      </c>
      <c r="J2937" s="3" t="str">
        <f t="shared" si="228"/>
        <v>Sun</v>
      </c>
      <c r="K2937" s="2">
        <v>0.50763888888888886</v>
      </c>
      <c r="L2937">
        <f t="shared" si="229"/>
        <v>12</v>
      </c>
      <c r="M2937" t="str">
        <f>_xlfn.XLOOKUP(B2937,Email_Data!A:A,Email_Data!C:C,"Organic",0)</f>
        <v>Organic</v>
      </c>
      <c r="N2937" t="str">
        <f>_xlfn.XLOOKUP(Table1[[#This Row],[Filmmaker_ID]],Email_Data!$A:$A,Email_Data!$G:$G,"Not Found")</f>
        <v>Not Found</v>
      </c>
    </row>
    <row r="2938" spans="1:14" x14ac:dyDescent="0.3">
      <c r="A2938" t="s">
        <v>5216</v>
      </c>
      <c r="B2938" t="s">
        <v>183</v>
      </c>
      <c r="C2938" t="s">
        <v>6289</v>
      </c>
      <c r="D2938" t="s">
        <v>6299</v>
      </c>
      <c r="E2938" t="str">
        <f t="shared" si="225"/>
        <v>United Kingdom</v>
      </c>
      <c r="F2938" s="1">
        <f t="shared" si="226"/>
        <v>50</v>
      </c>
      <c r="G2938">
        <v>0.3</v>
      </c>
      <c r="H2938" s="1">
        <f t="shared" si="227"/>
        <v>35</v>
      </c>
      <c r="I2938" s="3">
        <v>45864</v>
      </c>
      <c r="J2938" s="3" t="str">
        <f t="shared" si="228"/>
        <v>Sat</v>
      </c>
      <c r="K2938" s="2">
        <v>0.42916666666666664</v>
      </c>
      <c r="L2938">
        <f t="shared" si="229"/>
        <v>10</v>
      </c>
      <c r="M2938">
        <f>_xlfn.XLOOKUP(B2938,Email_Data!A:A,Email_Data!C:C,"Organic",0)</f>
        <v>0</v>
      </c>
      <c r="N2938">
        <f>_xlfn.XLOOKUP(Table1[[#This Row],[Filmmaker_ID]],Email_Data!$A:$A,Email_Data!$G:$G,"Not Found")</f>
        <v>7</v>
      </c>
    </row>
    <row r="2939" spans="1:14" x14ac:dyDescent="0.3">
      <c r="A2939" t="s">
        <v>5217</v>
      </c>
      <c r="B2939" t="s">
        <v>1935</v>
      </c>
      <c r="C2939" t="s">
        <v>6290</v>
      </c>
      <c r="D2939" t="s">
        <v>6309</v>
      </c>
      <c r="E2939" t="str">
        <f t="shared" si="225"/>
        <v>France</v>
      </c>
      <c r="F2939" s="1">
        <f t="shared" si="226"/>
        <v>50</v>
      </c>
      <c r="G2939">
        <v>0.3</v>
      </c>
      <c r="H2939" s="1">
        <f t="shared" si="227"/>
        <v>35</v>
      </c>
      <c r="I2939" s="3">
        <v>45864</v>
      </c>
      <c r="J2939" s="3" t="str">
        <f t="shared" si="228"/>
        <v>Sat</v>
      </c>
      <c r="K2939" s="2">
        <v>0.65763888888888888</v>
      </c>
      <c r="L2939">
        <f t="shared" si="229"/>
        <v>15</v>
      </c>
      <c r="M2939" t="str">
        <f>_xlfn.XLOOKUP(B2939,Email_Data!A:A,Email_Data!C:C,"Organic",0)</f>
        <v>Organic</v>
      </c>
      <c r="N2939" t="str">
        <f>_xlfn.XLOOKUP(Table1[[#This Row],[Filmmaker_ID]],Email_Data!$A:$A,Email_Data!$G:$G,"Not Found")</f>
        <v>Not Found</v>
      </c>
    </row>
    <row r="2940" spans="1:14" x14ac:dyDescent="0.3">
      <c r="A2940" t="s">
        <v>5218</v>
      </c>
      <c r="B2940" t="s">
        <v>1663</v>
      </c>
      <c r="C2940" t="s">
        <v>6290</v>
      </c>
      <c r="D2940" t="s">
        <v>6301</v>
      </c>
      <c r="E2940" t="str">
        <f t="shared" si="225"/>
        <v>Germany</v>
      </c>
      <c r="F2940" s="1">
        <f t="shared" si="226"/>
        <v>50</v>
      </c>
      <c r="G2940">
        <v>0.4</v>
      </c>
      <c r="H2940" s="1">
        <f t="shared" si="227"/>
        <v>30</v>
      </c>
      <c r="I2940" s="3">
        <v>45860</v>
      </c>
      <c r="J2940" s="3" t="str">
        <f t="shared" si="228"/>
        <v>Tue</v>
      </c>
      <c r="K2940" s="2">
        <v>0.5854166666666667</v>
      </c>
      <c r="L2940">
        <f t="shared" si="229"/>
        <v>14</v>
      </c>
      <c r="M2940" t="str">
        <f>_xlfn.XLOOKUP(B2940,Email_Data!A:A,Email_Data!C:C,"Organic",0)</f>
        <v>Organic</v>
      </c>
      <c r="N2940" t="str">
        <f>_xlfn.XLOOKUP(Table1[[#This Row],[Filmmaker_ID]],Email_Data!$A:$A,Email_Data!$G:$G,"Not Found")</f>
        <v>Not Found</v>
      </c>
    </row>
    <row r="2941" spans="1:14" x14ac:dyDescent="0.3">
      <c r="A2941" t="s">
        <v>5219</v>
      </c>
      <c r="B2941" t="s">
        <v>126</v>
      </c>
      <c r="C2941" t="s">
        <v>6289</v>
      </c>
      <c r="D2941" t="s">
        <v>6317</v>
      </c>
      <c r="E2941" t="str">
        <f t="shared" si="225"/>
        <v>Others</v>
      </c>
      <c r="F2941" s="1">
        <f t="shared" si="226"/>
        <v>50</v>
      </c>
      <c r="G2941">
        <v>0.1</v>
      </c>
      <c r="H2941" s="1">
        <f t="shared" si="227"/>
        <v>45</v>
      </c>
      <c r="I2941" s="3">
        <v>45843</v>
      </c>
      <c r="J2941" s="3" t="str">
        <f t="shared" si="228"/>
        <v>Sat</v>
      </c>
      <c r="K2941" s="2">
        <v>0.47361111111111109</v>
      </c>
      <c r="L2941">
        <f t="shared" si="229"/>
        <v>11</v>
      </c>
      <c r="M2941">
        <f>_xlfn.XLOOKUP(B2941,Email_Data!A:A,Email_Data!C:C,"Organic",0)</f>
        <v>0</v>
      </c>
      <c r="N2941">
        <f>_xlfn.XLOOKUP(Table1[[#This Row],[Filmmaker_ID]],Email_Data!$A:$A,Email_Data!$G:$G,"Not Found")</f>
        <v>19</v>
      </c>
    </row>
    <row r="2942" spans="1:14" x14ac:dyDescent="0.3">
      <c r="A2942" t="s">
        <v>5220</v>
      </c>
      <c r="B2942" t="s">
        <v>1936</v>
      </c>
      <c r="C2942" t="s">
        <v>6288</v>
      </c>
      <c r="D2942" t="s">
        <v>6315</v>
      </c>
      <c r="E2942" t="str">
        <f t="shared" si="225"/>
        <v>Nigeria</v>
      </c>
      <c r="F2942" s="1">
        <f t="shared" si="226"/>
        <v>70</v>
      </c>
      <c r="G2942">
        <v>0.3</v>
      </c>
      <c r="H2942" s="1">
        <f t="shared" si="227"/>
        <v>49</v>
      </c>
      <c r="I2942" s="3">
        <v>45891</v>
      </c>
      <c r="J2942" s="3" t="str">
        <f t="shared" si="228"/>
        <v>Fri</v>
      </c>
      <c r="K2942" s="2">
        <v>0.65277777777777779</v>
      </c>
      <c r="L2942">
        <f t="shared" si="229"/>
        <v>15</v>
      </c>
      <c r="M2942">
        <f>_xlfn.XLOOKUP(B2942,Email_Data!A:A,Email_Data!C:C,"Organic",0)</f>
        <v>1</v>
      </c>
      <c r="N2942">
        <f>_xlfn.XLOOKUP(Table1[[#This Row],[Filmmaker_ID]],Email_Data!$A:$A,Email_Data!$G:$G,"Not Found")</f>
        <v>17</v>
      </c>
    </row>
    <row r="2943" spans="1:14" x14ac:dyDescent="0.3">
      <c r="A2943" t="s">
        <v>5221</v>
      </c>
      <c r="B2943" t="s">
        <v>1937</v>
      </c>
      <c r="C2943" t="s">
        <v>6292</v>
      </c>
      <c r="D2943" t="s">
        <v>6309</v>
      </c>
      <c r="E2943" t="str">
        <f t="shared" si="225"/>
        <v>France</v>
      </c>
      <c r="F2943" s="1">
        <f t="shared" si="226"/>
        <v>80</v>
      </c>
      <c r="G2943">
        <v>0</v>
      </c>
      <c r="H2943" s="1">
        <f t="shared" si="227"/>
        <v>80</v>
      </c>
      <c r="I2943" s="3">
        <v>45880</v>
      </c>
      <c r="J2943" s="3" t="str">
        <f t="shared" si="228"/>
        <v>Mon</v>
      </c>
      <c r="K2943" s="2">
        <v>0.74513888888888891</v>
      </c>
      <c r="L2943">
        <f t="shared" si="229"/>
        <v>17</v>
      </c>
      <c r="M2943">
        <f>_xlfn.XLOOKUP(B2943,Email_Data!A:A,Email_Data!C:C,"Organic",0)</f>
        <v>0</v>
      </c>
      <c r="N2943">
        <f>_xlfn.XLOOKUP(Table1[[#This Row],[Filmmaker_ID]],Email_Data!$A:$A,Email_Data!$G:$G,"Not Found")</f>
        <v>8</v>
      </c>
    </row>
    <row r="2944" spans="1:14" x14ac:dyDescent="0.3">
      <c r="A2944" t="s">
        <v>5222</v>
      </c>
      <c r="B2944" t="s">
        <v>1199</v>
      </c>
      <c r="C2944" t="s">
        <v>6288</v>
      </c>
      <c r="D2944" t="s">
        <v>6303</v>
      </c>
      <c r="E2944" t="str">
        <f t="shared" si="225"/>
        <v>Canada</v>
      </c>
      <c r="F2944" s="1">
        <f t="shared" si="226"/>
        <v>70</v>
      </c>
      <c r="G2944">
        <v>0.4</v>
      </c>
      <c r="H2944" s="1">
        <f t="shared" si="227"/>
        <v>42</v>
      </c>
      <c r="I2944" s="3">
        <v>45872</v>
      </c>
      <c r="J2944" s="3" t="str">
        <f t="shared" si="228"/>
        <v>Sun</v>
      </c>
      <c r="K2944" s="2">
        <v>0.65347222222222223</v>
      </c>
      <c r="L2944">
        <f t="shared" si="229"/>
        <v>15</v>
      </c>
      <c r="M2944" t="str">
        <f>_xlfn.XLOOKUP(B2944,Email_Data!A:A,Email_Data!C:C,"Organic",0)</f>
        <v>Organic</v>
      </c>
      <c r="N2944" t="str">
        <f>_xlfn.XLOOKUP(Table1[[#This Row],[Filmmaker_ID]],Email_Data!$A:$A,Email_Data!$G:$G,"Not Found")</f>
        <v>Not Found</v>
      </c>
    </row>
    <row r="2945" spans="1:14" x14ac:dyDescent="0.3">
      <c r="A2945" t="s">
        <v>5223</v>
      </c>
      <c r="B2945" t="s">
        <v>128</v>
      </c>
      <c r="C2945" t="s">
        <v>6289</v>
      </c>
      <c r="D2945" t="s">
        <v>6311</v>
      </c>
      <c r="E2945" t="str">
        <f t="shared" si="225"/>
        <v>Mexico</v>
      </c>
      <c r="F2945" s="1">
        <f t="shared" si="226"/>
        <v>50</v>
      </c>
      <c r="G2945">
        <v>0</v>
      </c>
      <c r="H2945" s="1">
        <f t="shared" si="227"/>
        <v>50</v>
      </c>
      <c r="I2945" s="3">
        <v>45861</v>
      </c>
      <c r="J2945" s="3" t="str">
        <f t="shared" si="228"/>
        <v>Wed</v>
      </c>
      <c r="K2945" s="2">
        <v>0.74444444444444446</v>
      </c>
      <c r="L2945">
        <f t="shared" si="229"/>
        <v>17</v>
      </c>
      <c r="M2945">
        <f>_xlfn.XLOOKUP(B2945,Email_Data!A:A,Email_Data!C:C,"Organic",0)</f>
        <v>1</v>
      </c>
      <c r="N2945">
        <f>_xlfn.XLOOKUP(Table1[[#This Row],[Filmmaker_ID]],Email_Data!$A:$A,Email_Data!$G:$G,"Not Found")</f>
        <v>13</v>
      </c>
    </row>
    <row r="2946" spans="1:14" x14ac:dyDescent="0.3">
      <c r="A2946" t="s">
        <v>5224</v>
      </c>
      <c r="B2946" t="s">
        <v>1912</v>
      </c>
      <c r="C2946" t="s">
        <v>6283</v>
      </c>
      <c r="D2946" t="s">
        <v>6295</v>
      </c>
      <c r="E2946" t="str">
        <f t="shared" ref="E2946:E3009" si="230">VLOOKUP(D2946,CODECHECK,2,FALSE)</f>
        <v>United States</v>
      </c>
      <c r="F2946" s="1">
        <f t="shared" ref="F2946:F3009" si="231">VLOOKUP(C2946,Pricelist,2,FALSE)</f>
        <v>80</v>
      </c>
      <c r="G2946">
        <v>0.3</v>
      </c>
      <c r="H2946" s="1">
        <f t="shared" ref="H2946:H3009" si="232">F2946-(G2946*F2946)</f>
        <v>56</v>
      </c>
      <c r="I2946" s="3">
        <v>45871</v>
      </c>
      <c r="J2946" s="3" t="str">
        <f t="shared" ref="J2946:J3009" si="233">TEXT(I2946,"ddd")</f>
        <v>Sat</v>
      </c>
      <c r="K2946" s="2">
        <v>0.6</v>
      </c>
      <c r="L2946">
        <f t="shared" ref="L2946:L3009" si="234">HOUR(K2946)</f>
        <v>14</v>
      </c>
      <c r="M2946">
        <f>_xlfn.XLOOKUP(B2946,Email_Data!A:A,Email_Data!C:C,"Organic",0)</f>
        <v>1</v>
      </c>
      <c r="N2946">
        <f>_xlfn.XLOOKUP(Table1[[#This Row],[Filmmaker_ID]],Email_Data!$A:$A,Email_Data!$G:$G,"Not Found")</f>
        <v>10</v>
      </c>
    </row>
    <row r="2947" spans="1:14" x14ac:dyDescent="0.3">
      <c r="A2947" t="s">
        <v>5225</v>
      </c>
      <c r="B2947" t="s">
        <v>534</v>
      </c>
      <c r="C2947" t="s">
        <v>6287</v>
      </c>
      <c r="D2947" t="s">
        <v>6295</v>
      </c>
      <c r="E2947" t="str">
        <f t="shared" si="230"/>
        <v>United States</v>
      </c>
      <c r="F2947" s="1">
        <f t="shared" si="231"/>
        <v>50</v>
      </c>
      <c r="G2947">
        <v>0.3</v>
      </c>
      <c r="H2947" s="1">
        <f t="shared" si="232"/>
        <v>35</v>
      </c>
      <c r="I2947" s="3">
        <v>45898</v>
      </c>
      <c r="J2947" s="3" t="str">
        <f t="shared" si="233"/>
        <v>Fri</v>
      </c>
      <c r="K2947" s="2">
        <v>0.73819444444444449</v>
      </c>
      <c r="L2947">
        <f t="shared" si="234"/>
        <v>17</v>
      </c>
      <c r="M2947">
        <f>_xlfn.XLOOKUP(B2947,Email_Data!A:A,Email_Data!C:C,"Organic",0)</f>
        <v>1</v>
      </c>
      <c r="N2947">
        <f>_xlfn.XLOOKUP(Table1[[#This Row],[Filmmaker_ID]],Email_Data!$A:$A,Email_Data!$G:$G,"Not Found")</f>
        <v>16</v>
      </c>
    </row>
    <row r="2948" spans="1:14" x14ac:dyDescent="0.3">
      <c r="A2948" t="s">
        <v>5226</v>
      </c>
      <c r="B2948" t="s">
        <v>1938</v>
      </c>
      <c r="C2948" t="s">
        <v>6281</v>
      </c>
      <c r="D2948" t="s">
        <v>6297</v>
      </c>
      <c r="E2948" t="str">
        <f t="shared" si="230"/>
        <v>India</v>
      </c>
      <c r="F2948" s="1">
        <f t="shared" si="231"/>
        <v>70</v>
      </c>
      <c r="G2948">
        <v>0</v>
      </c>
      <c r="H2948" s="1">
        <f t="shared" si="232"/>
        <v>70</v>
      </c>
      <c r="I2948" s="3">
        <v>45882</v>
      </c>
      <c r="J2948" s="3" t="str">
        <f t="shared" si="233"/>
        <v>Wed</v>
      </c>
      <c r="K2948" s="2">
        <v>0.39583333333333331</v>
      </c>
      <c r="L2948">
        <f t="shared" si="234"/>
        <v>9</v>
      </c>
      <c r="M2948">
        <f>_xlfn.XLOOKUP(B2948,Email_Data!A:A,Email_Data!C:C,"Organic",0)</f>
        <v>0</v>
      </c>
      <c r="N2948">
        <f>_xlfn.XLOOKUP(Table1[[#This Row],[Filmmaker_ID]],Email_Data!$A:$A,Email_Data!$G:$G,"Not Found")</f>
        <v>17</v>
      </c>
    </row>
    <row r="2949" spans="1:14" x14ac:dyDescent="0.3">
      <c r="A2949" t="s">
        <v>5227</v>
      </c>
      <c r="B2949" t="s">
        <v>1939</v>
      </c>
      <c r="C2949" t="s">
        <v>6283</v>
      </c>
      <c r="D2949" t="s">
        <v>6295</v>
      </c>
      <c r="E2949" t="str">
        <f t="shared" si="230"/>
        <v>United States</v>
      </c>
      <c r="F2949" s="1">
        <f t="shared" si="231"/>
        <v>80</v>
      </c>
      <c r="G2949">
        <v>0.2</v>
      </c>
      <c r="H2949" s="1">
        <f t="shared" si="232"/>
        <v>64</v>
      </c>
      <c r="I2949" s="3">
        <v>45846</v>
      </c>
      <c r="J2949" s="3" t="str">
        <f t="shared" si="233"/>
        <v>Tue</v>
      </c>
      <c r="K2949" s="2">
        <v>0.54861111111111116</v>
      </c>
      <c r="L2949">
        <f t="shared" si="234"/>
        <v>13</v>
      </c>
      <c r="M2949">
        <f>_xlfn.XLOOKUP(B2949,Email_Data!A:A,Email_Data!C:C,"Organic",0)</f>
        <v>0</v>
      </c>
      <c r="N2949">
        <f>_xlfn.XLOOKUP(Table1[[#This Row],[Filmmaker_ID]],Email_Data!$A:$A,Email_Data!$G:$G,"Not Found")</f>
        <v>17</v>
      </c>
    </row>
    <row r="2950" spans="1:14" x14ac:dyDescent="0.3">
      <c r="A2950" t="s">
        <v>5228</v>
      </c>
      <c r="B2950" t="s">
        <v>1093</v>
      </c>
      <c r="C2950" t="s">
        <v>6288</v>
      </c>
      <c r="D2950" t="s">
        <v>6309</v>
      </c>
      <c r="E2950" t="str">
        <f t="shared" si="230"/>
        <v>France</v>
      </c>
      <c r="F2950" s="1">
        <f t="shared" si="231"/>
        <v>70</v>
      </c>
      <c r="G2950">
        <v>0.2</v>
      </c>
      <c r="H2950" s="1">
        <f t="shared" si="232"/>
        <v>56</v>
      </c>
      <c r="I2950" s="3">
        <v>45893</v>
      </c>
      <c r="J2950" s="3" t="str">
        <f t="shared" si="233"/>
        <v>Sun</v>
      </c>
      <c r="K2950" s="2">
        <v>0.44444444444444442</v>
      </c>
      <c r="L2950">
        <f t="shared" si="234"/>
        <v>10</v>
      </c>
      <c r="M2950" t="str">
        <f>_xlfn.XLOOKUP(B2950,Email_Data!A:A,Email_Data!C:C,"Organic",0)</f>
        <v>Organic</v>
      </c>
      <c r="N2950" t="str">
        <f>_xlfn.XLOOKUP(Table1[[#This Row],[Filmmaker_ID]],Email_Data!$A:$A,Email_Data!$G:$G,"Not Found")</f>
        <v>Not Found</v>
      </c>
    </row>
    <row r="2951" spans="1:14" x14ac:dyDescent="0.3">
      <c r="A2951" t="s">
        <v>5229</v>
      </c>
      <c r="B2951" t="s">
        <v>1940</v>
      </c>
      <c r="C2951" t="s">
        <v>6281</v>
      </c>
      <c r="D2951" t="s">
        <v>6295</v>
      </c>
      <c r="E2951" t="str">
        <f t="shared" si="230"/>
        <v>United States</v>
      </c>
      <c r="F2951" s="1">
        <f t="shared" si="231"/>
        <v>70</v>
      </c>
      <c r="G2951">
        <v>0.3</v>
      </c>
      <c r="H2951" s="1">
        <f t="shared" si="232"/>
        <v>49</v>
      </c>
      <c r="I2951" s="3">
        <v>45859</v>
      </c>
      <c r="J2951" s="3" t="str">
        <f t="shared" si="233"/>
        <v>Mon</v>
      </c>
      <c r="K2951" s="2">
        <v>0.51875000000000004</v>
      </c>
      <c r="L2951">
        <f t="shared" si="234"/>
        <v>12</v>
      </c>
      <c r="M2951">
        <f>_xlfn.XLOOKUP(B2951,Email_Data!A:A,Email_Data!C:C,"Organic",0)</f>
        <v>1</v>
      </c>
      <c r="N2951">
        <f>_xlfn.XLOOKUP(Table1[[#This Row],[Filmmaker_ID]],Email_Data!$A:$A,Email_Data!$G:$G,"Not Found")</f>
        <v>15</v>
      </c>
    </row>
    <row r="2952" spans="1:14" x14ac:dyDescent="0.3">
      <c r="A2952" t="s">
        <v>5230</v>
      </c>
      <c r="B2952" t="s">
        <v>1552</v>
      </c>
      <c r="C2952" t="s">
        <v>6283</v>
      </c>
      <c r="D2952" t="s">
        <v>6299</v>
      </c>
      <c r="E2952" t="str">
        <f t="shared" si="230"/>
        <v>United Kingdom</v>
      </c>
      <c r="F2952" s="1">
        <f t="shared" si="231"/>
        <v>80</v>
      </c>
      <c r="G2952">
        <v>0.3</v>
      </c>
      <c r="H2952" s="1">
        <f t="shared" si="232"/>
        <v>56</v>
      </c>
      <c r="I2952" s="3">
        <v>45869</v>
      </c>
      <c r="J2952" s="3" t="str">
        <f t="shared" si="233"/>
        <v>Thu</v>
      </c>
      <c r="K2952" s="2">
        <v>0.72569444444444442</v>
      </c>
      <c r="L2952">
        <f t="shared" si="234"/>
        <v>17</v>
      </c>
      <c r="M2952" t="str">
        <f>_xlfn.XLOOKUP(B2952,Email_Data!A:A,Email_Data!C:C,"Organic",0)</f>
        <v>Organic</v>
      </c>
      <c r="N2952" t="str">
        <f>_xlfn.XLOOKUP(Table1[[#This Row],[Filmmaker_ID]],Email_Data!$A:$A,Email_Data!$G:$G,"Not Found")</f>
        <v>Not Found</v>
      </c>
    </row>
    <row r="2953" spans="1:14" x14ac:dyDescent="0.3">
      <c r="A2953" t="s">
        <v>5231</v>
      </c>
      <c r="B2953" t="s">
        <v>1941</v>
      </c>
      <c r="C2953" t="s">
        <v>6292</v>
      </c>
      <c r="D2953" t="s">
        <v>6315</v>
      </c>
      <c r="E2953" t="str">
        <f t="shared" si="230"/>
        <v>Nigeria</v>
      </c>
      <c r="F2953" s="1">
        <f t="shared" si="231"/>
        <v>80</v>
      </c>
      <c r="G2953">
        <v>0.3</v>
      </c>
      <c r="H2953" s="1">
        <f t="shared" si="232"/>
        <v>56</v>
      </c>
      <c r="I2953" s="3">
        <v>45846</v>
      </c>
      <c r="J2953" s="3" t="str">
        <f t="shared" si="233"/>
        <v>Tue</v>
      </c>
      <c r="K2953" s="2">
        <v>0.4201388888888889</v>
      </c>
      <c r="L2953">
        <f t="shared" si="234"/>
        <v>10</v>
      </c>
      <c r="M2953" t="str">
        <f>_xlfn.XLOOKUP(B2953,Email_Data!A:A,Email_Data!C:C,"Organic",0)</f>
        <v>Organic</v>
      </c>
      <c r="N2953" t="str">
        <f>_xlfn.XLOOKUP(Table1[[#This Row],[Filmmaker_ID]],Email_Data!$A:$A,Email_Data!$G:$G,"Not Found")</f>
        <v>Not Found</v>
      </c>
    </row>
    <row r="2954" spans="1:14" x14ac:dyDescent="0.3">
      <c r="A2954" t="s">
        <v>5232</v>
      </c>
      <c r="B2954" t="s">
        <v>1942</v>
      </c>
      <c r="C2954" t="s">
        <v>6286</v>
      </c>
      <c r="D2954" t="s">
        <v>6297</v>
      </c>
      <c r="E2954" t="str">
        <f t="shared" si="230"/>
        <v>India</v>
      </c>
      <c r="F2954" s="1">
        <f t="shared" si="231"/>
        <v>50</v>
      </c>
      <c r="G2954">
        <v>0</v>
      </c>
      <c r="H2954" s="1">
        <f t="shared" si="232"/>
        <v>50</v>
      </c>
      <c r="I2954" s="3">
        <v>45896</v>
      </c>
      <c r="J2954" s="3" t="str">
        <f t="shared" si="233"/>
        <v>Wed</v>
      </c>
      <c r="K2954" s="2">
        <v>0.65694444444444444</v>
      </c>
      <c r="L2954">
        <f t="shared" si="234"/>
        <v>15</v>
      </c>
      <c r="M2954">
        <f>_xlfn.XLOOKUP(B2954,Email_Data!A:A,Email_Data!C:C,"Organic",0)</f>
        <v>0</v>
      </c>
      <c r="N2954">
        <f>_xlfn.XLOOKUP(Table1[[#This Row],[Filmmaker_ID]],Email_Data!$A:$A,Email_Data!$G:$G,"Not Found")</f>
        <v>17</v>
      </c>
    </row>
    <row r="2955" spans="1:14" x14ac:dyDescent="0.3">
      <c r="A2955" t="s">
        <v>5233</v>
      </c>
      <c r="B2955" t="s">
        <v>1943</v>
      </c>
      <c r="C2955" t="s">
        <v>6285</v>
      </c>
      <c r="D2955" t="s">
        <v>6315</v>
      </c>
      <c r="E2955" t="str">
        <f t="shared" si="230"/>
        <v>Nigeria</v>
      </c>
      <c r="F2955" s="1">
        <f t="shared" si="231"/>
        <v>50</v>
      </c>
      <c r="G2955">
        <v>0.4</v>
      </c>
      <c r="H2955" s="1">
        <f t="shared" si="232"/>
        <v>30</v>
      </c>
      <c r="I2955" s="3">
        <v>45888</v>
      </c>
      <c r="J2955" s="3" t="str">
        <f t="shared" si="233"/>
        <v>Tue</v>
      </c>
      <c r="K2955" s="2">
        <v>0.38680555555555557</v>
      </c>
      <c r="L2955">
        <f t="shared" si="234"/>
        <v>9</v>
      </c>
      <c r="M2955">
        <f>_xlfn.XLOOKUP(B2955,Email_Data!A:A,Email_Data!C:C,"Organic",0)</f>
        <v>0</v>
      </c>
      <c r="N2955">
        <f>_xlfn.XLOOKUP(Table1[[#This Row],[Filmmaker_ID]],Email_Data!$A:$A,Email_Data!$G:$G,"Not Found")</f>
        <v>8</v>
      </c>
    </row>
    <row r="2956" spans="1:14" x14ac:dyDescent="0.3">
      <c r="A2956" t="s">
        <v>5234</v>
      </c>
      <c r="B2956" t="s">
        <v>1944</v>
      </c>
      <c r="C2956" t="s">
        <v>6288</v>
      </c>
      <c r="D2956" t="s">
        <v>6309</v>
      </c>
      <c r="E2956" t="str">
        <f t="shared" si="230"/>
        <v>France</v>
      </c>
      <c r="F2956" s="1">
        <f t="shared" si="231"/>
        <v>70</v>
      </c>
      <c r="G2956">
        <v>0.3</v>
      </c>
      <c r="H2956" s="1">
        <f t="shared" si="232"/>
        <v>49</v>
      </c>
      <c r="I2956" s="3">
        <v>45874</v>
      </c>
      <c r="J2956" s="3" t="str">
        <f t="shared" si="233"/>
        <v>Tue</v>
      </c>
      <c r="K2956" s="2">
        <v>0.50069444444444444</v>
      </c>
      <c r="L2956">
        <f t="shared" si="234"/>
        <v>12</v>
      </c>
      <c r="M2956" t="str">
        <f>_xlfn.XLOOKUP(B2956,Email_Data!A:A,Email_Data!C:C,"Organic",0)</f>
        <v>Organic</v>
      </c>
      <c r="N2956" t="str">
        <f>_xlfn.XLOOKUP(Table1[[#This Row],[Filmmaker_ID]],Email_Data!$A:$A,Email_Data!$G:$G,"Not Found")</f>
        <v>Not Found</v>
      </c>
    </row>
    <row r="2957" spans="1:14" x14ac:dyDescent="0.3">
      <c r="A2957" t="s">
        <v>5235</v>
      </c>
      <c r="B2957" t="s">
        <v>1156</v>
      </c>
      <c r="C2957" t="s">
        <v>6287</v>
      </c>
      <c r="D2957" t="s">
        <v>6297</v>
      </c>
      <c r="E2957" t="str">
        <f t="shared" si="230"/>
        <v>India</v>
      </c>
      <c r="F2957" s="1">
        <f t="shared" si="231"/>
        <v>50</v>
      </c>
      <c r="G2957">
        <v>0.2</v>
      </c>
      <c r="H2957" s="1">
        <f t="shared" si="232"/>
        <v>40</v>
      </c>
      <c r="I2957" s="3">
        <v>45888</v>
      </c>
      <c r="J2957" s="3" t="str">
        <f t="shared" si="233"/>
        <v>Tue</v>
      </c>
      <c r="K2957" s="2">
        <v>0.74722222222222223</v>
      </c>
      <c r="L2957">
        <f t="shared" si="234"/>
        <v>17</v>
      </c>
      <c r="M2957">
        <f>_xlfn.XLOOKUP(B2957,Email_Data!A:A,Email_Data!C:C,"Organic",0)</f>
        <v>0</v>
      </c>
      <c r="N2957">
        <f>_xlfn.XLOOKUP(Table1[[#This Row],[Filmmaker_ID]],Email_Data!$A:$A,Email_Data!$G:$G,"Not Found")</f>
        <v>11</v>
      </c>
    </row>
    <row r="2958" spans="1:14" x14ac:dyDescent="0.3">
      <c r="A2958" t="s">
        <v>5236</v>
      </c>
      <c r="B2958" t="s">
        <v>258</v>
      </c>
      <c r="C2958" t="s">
        <v>6282</v>
      </c>
      <c r="D2958" t="s">
        <v>6301</v>
      </c>
      <c r="E2958" t="str">
        <f t="shared" si="230"/>
        <v>Germany</v>
      </c>
      <c r="F2958" s="1">
        <f t="shared" si="231"/>
        <v>70</v>
      </c>
      <c r="G2958">
        <v>0</v>
      </c>
      <c r="H2958" s="1">
        <f t="shared" si="232"/>
        <v>70</v>
      </c>
      <c r="I2958" s="3">
        <v>45858</v>
      </c>
      <c r="J2958" s="3" t="str">
        <f t="shared" si="233"/>
        <v>Sun</v>
      </c>
      <c r="K2958" s="2">
        <v>0.6694444444444444</v>
      </c>
      <c r="L2958">
        <f t="shared" si="234"/>
        <v>16</v>
      </c>
      <c r="M2958">
        <f>_xlfn.XLOOKUP(B2958,Email_Data!A:A,Email_Data!C:C,"Organic",0)</f>
        <v>0</v>
      </c>
      <c r="N2958">
        <f>_xlfn.XLOOKUP(Table1[[#This Row],[Filmmaker_ID]],Email_Data!$A:$A,Email_Data!$G:$G,"Not Found")</f>
        <v>19</v>
      </c>
    </row>
    <row r="2959" spans="1:14" x14ac:dyDescent="0.3">
      <c r="A2959" t="s">
        <v>5237</v>
      </c>
      <c r="B2959" t="s">
        <v>274</v>
      </c>
      <c r="C2959" t="s">
        <v>6282</v>
      </c>
      <c r="D2959" t="s">
        <v>6311</v>
      </c>
      <c r="E2959" t="str">
        <f t="shared" si="230"/>
        <v>Mexico</v>
      </c>
      <c r="F2959" s="1">
        <f t="shared" si="231"/>
        <v>70</v>
      </c>
      <c r="G2959">
        <v>0.3</v>
      </c>
      <c r="H2959" s="1">
        <f t="shared" si="232"/>
        <v>49</v>
      </c>
      <c r="I2959" s="3">
        <v>45855</v>
      </c>
      <c r="J2959" s="3" t="str">
        <f t="shared" si="233"/>
        <v>Thu</v>
      </c>
      <c r="K2959" s="2">
        <v>0.68263888888888891</v>
      </c>
      <c r="L2959">
        <f t="shared" si="234"/>
        <v>16</v>
      </c>
      <c r="M2959">
        <f>_xlfn.XLOOKUP(B2959,Email_Data!A:A,Email_Data!C:C,"Organic",0)</f>
        <v>0</v>
      </c>
      <c r="N2959">
        <f>_xlfn.XLOOKUP(Table1[[#This Row],[Filmmaker_ID]],Email_Data!$A:$A,Email_Data!$G:$G,"Not Found")</f>
        <v>7</v>
      </c>
    </row>
    <row r="2960" spans="1:14" x14ac:dyDescent="0.3">
      <c r="A2960" t="s">
        <v>5238</v>
      </c>
      <c r="B2960" t="s">
        <v>208</v>
      </c>
      <c r="C2960" t="s">
        <v>6287</v>
      </c>
      <c r="D2960" t="s">
        <v>6315</v>
      </c>
      <c r="E2960" t="str">
        <f t="shared" si="230"/>
        <v>Nigeria</v>
      </c>
      <c r="F2960" s="1">
        <f t="shared" si="231"/>
        <v>50</v>
      </c>
      <c r="G2960">
        <v>0</v>
      </c>
      <c r="H2960" s="1">
        <f t="shared" si="232"/>
        <v>50</v>
      </c>
      <c r="I2960" s="3">
        <v>45856</v>
      </c>
      <c r="J2960" s="3" t="str">
        <f t="shared" si="233"/>
        <v>Fri</v>
      </c>
      <c r="K2960" s="2">
        <v>0.74791666666666667</v>
      </c>
      <c r="L2960">
        <f t="shared" si="234"/>
        <v>17</v>
      </c>
      <c r="M2960">
        <f>_xlfn.XLOOKUP(B2960,Email_Data!A:A,Email_Data!C:C,"Organic",0)</f>
        <v>0</v>
      </c>
      <c r="N2960">
        <f>_xlfn.XLOOKUP(Table1[[#This Row],[Filmmaker_ID]],Email_Data!$A:$A,Email_Data!$G:$G,"Not Found")</f>
        <v>9</v>
      </c>
    </row>
    <row r="2961" spans="1:14" x14ac:dyDescent="0.3">
      <c r="A2961" t="s">
        <v>5239</v>
      </c>
      <c r="B2961" t="s">
        <v>1851</v>
      </c>
      <c r="C2961" t="s">
        <v>6291</v>
      </c>
      <c r="D2961" t="s">
        <v>6301</v>
      </c>
      <c r="E2961" t="str">
        <f t="shared" si="230"/>
        <v>Germany</v>
      </c>
      <c r="F2961" s="1">
        <f t="shared" si="231"/>
        <v>50</v>
      </c>
      <c r="G2961">
        <v>0.3</v>
      </c>
      <c r="H2961" s="1">
        <f t="shared" si="232"/>
        <v>35</v>
      </c>
      <c r="I2961" s="3">
        <v>45846</v>
      </c>
      <c r="J2961" s="3" t="str">
        <f t="shared" si="233"/>
        <v>Tue</v>
      </c>
      <c r="K2961" s="2">
        <v>0.45347222222222222</v>
      </c>
      <c r="L2961">
        <f t="shared" si="234"/>
        <v>10</v>
      </c>
      <c r="M2961" t="str">
        <f>_xlfn.XLOOKUP(B2961,Email_Data!A:A,Email_Data!C:C,"Organic",0)</f>
        <v>Organic</v>
      </c>
      <c r="N2961" t="str">
        <f>_xlfn.XLOOKUP(Table1[[#This Row],[Filmmaker_ID]],Email_Data!$A:$A,Email_Data!$G:$G,"Not Found")</f>
        <v>Not Found</v>
      </c>
    </row>
    <row r="2962" spans="1:14" x14ac:dyDescent="0.3">
      <c r="A2962" t="s">
        <v>5240</v>
      </c>
      <c r="B2962" t="s">
        <v>1840</v>
      </c>
      <c r="C2962" t="s">
        <v>6285</v>
      </c>
      <c r="D2962" t="s">
        <v>6295</v>
      </c>
      <c r="E2962" t="str">
        <f t="shared" si="230"/>
        <v>United States</v>
      </c>
      <c r="F2962" s="1">
        <f t="shared" si="231"/>
        <v>50</v>
      </c>
      <c r="G2962">
        <v>0.4</v>
      </c>
      <c r="H2962" s="1">
        <f t="shared" si="232"/>
        <v>30</v>
      </c>
      <c r="I2962" s="3">
        <v>45857</v>
      </c>
      <c r="J2962" s="3" t="str">
        <f t="shared" si="233"/>
        <v>Sat</v>
      </c>
      <c r="K2962" s="2">
        <v>0.59097222222222223</v>
      </c>
      <c r="L2962">
        <f t="shared" si="234"/>
        <v>14</v>
      </c>
      <c r="M2962">
        <f>_xlfn.XLOOKUP(B2962,Email_Data!A:A,Email_Data!C:C,"Organic",0)</f>
        <v>0</v>
      </c>
      <c r="N2962">
        <f>_xlfn.XLOOKUP(Table1[[#This Row],[Filmmaker_ID]],Email_Data!$A:$A,Email_Data!$G:$G,"Not Found")</f>
        <v>10</v>
      </c>
    </row>
    <row r="2963" spans="1:14" x14ac:dyDescent="0.3">
      <c r="A2963" t="s">
        <v>5241</v>
      </c>
      <c r="B2963" t="s">
        <v>932</v>
      </c>
      <c r="C2963" t="s">
        <v>6281</v>
      </c>
      <c r="D2963" t="s">
        <v>6301</v>
      </c>
      <c r="E2963" t="str">
        <f t="shared" si="230"/>
        <v>Germany</v>
      </c>
      <c r="F2963" s="1">
        <f t="shared" si="231"/>
        <v>70</v>
      </c>
      <c r="G2963">
        <v>0</v>
      </c>
      <c r="H2963" s="1">
        <f t="shared" si="232"/>
        <v>70</v>
      </c>
      <c r="I2963" s="3">
        <v>45863</v>
      </c>
      <c r="J2963" s="3" t="str">
        <f t="shared" si="233"/>
        <v>Fri</v>
      </c>
      <c r="K2963" s="2">
        <v>0.68194444444444446</v>
      </c>
      <c r="L2963">
        <f t="shared" si="234"/>
        <v>16</v>
      </c>
      <c r="M2963">
        <f>_xlfn.XLOOKUP(B2963,Email_Data!A:A,Email_Data!C:C,"Organic",0)</f>
        <v>1</v>
      </c>
      <c r="N2963">
        <f>_xlfn.XLOOKUP(Table1[[#This Row],[Filmmaker_ID]],Email_Data!$A:$A,Email_Data!$G:$G,"Not Found")</f>
        <v>14</v>
      </c>
    </row>
    <row r="2964" spans="1:14" x14ac:dyDescent="0.3">
      <c r="A2964" t="s">
        <v>5242</v>
      </c>
      <c r="B2964" t="s">
        <v>610</v>
      </c>
      <c r="C2964" t="s">
        <v>6290</v>
      </c>
      <c r="D2964" t="s">
        <v>6317</v>
      </c>
      <c r="E2964" t="str">
        <f t="shared" si="230"/>
        <v>Others</v>
      </c>
      <c r="F2964" s="1">
        <f t="shared" si="231"/>
        <v>50</v>
      </c>
      <c r="G2964">
        <v>0</v>
      </c>
      <c r="H2964" s="1">
        <f t="shared" si="232"/>
        <v>50</v>
      </c>
      <c r="I2964" s="3">
        <v>45862</v>
      </c>
      <c r="J2964" s="3" t="str">
        <f t="shared" si="233"/>
        <v>Thu</v>
      </c>
      <c r="K2964" s="2">
        <v>0.63124999999999998</v>
      </c>
      <c r="L2964">
        <f t="shared" si="234"/>
        <v>15</v>
      </c>
      <c r="M2964">
        <f>_xlfn.XLOOKUP(B2964,Email_Data!A:A,Email_Data!C:C,"Organic",0)</f>
        <v>0</v>
      </c>
      <c r="N2964">
        <f>_xlfn.XLOOKUP(Table1[[#This Row],[Filmmaker_ID]],Email_Data!$A:$A,Email_Data!$G:$G,"Not Found")</f>
        <v>14</v>
      </c>
    </row>
    <row r="2965" spans="1:14" x14ac:dyDescent="0.3">
      <c r="A2965" t="s">
        <v>5243</v>
      </c>
      <c r="B2965" t="s">
        <v>1945</v>
      </c>
      <c r="C2965" t="s">
        <v>6288</v>
      </c>
      <c r="D2965" t="s">
        <v>6295</v>
      </c>
      <c r="E2965" t="str">
        <f t="shared" si="230"/>
        <v>United States</v>
      </c>
      <c r="F2965" s="1">
        <f t="shared" si="231"/>
        <v>70</v>
      </c>
      <c r="G2965">
        <v>0</v>
      </c>
      <c r="H2965" s="1">
        <f t="shared" si="232"/>
        <v>70</v>
      </c>
      <c r="I2965" s="3">
        <v>45875</v>
      </c>
      <c r="J2965" s="3" t="str">
        <f t="shared" si="233"/>
        <v>Wed</v>
      </c>
      <c r="K2965" s="2">
        <v>0.63680555555555551</v>
      </c>
      <c r="L2965">
        <f t="shared" si="234"/>
        <v>15</v>
      </c>
      <c r="M2965">
        <f>_xlfn.XLOOKUP(B2965,Email_Data!A:A,Email_Data!C:C,"Organic",0)</f>
        <v>0</v>
      </c>
      <c r="N2965">
        <f>_xlfn.XLOOKUP(Table1[[#This Row],[Filmmaker_ID]],Email_Data!$A:$A,Email_Data!$G:$G,"Not Found")</f>
        <v>9</v>
      </c>
    </row>
    <row r="2966" spans="1:14" x14ac:dyDescent="0.3">
      <c r="A2966" t="s">
        <v>5244</v>
      </c>
      <c r="B2966" t="s">
        <v>923</v>
      </c>
      <c r="C2966" t="s">
        <v>6291</v>
      </c>
      <c r="D2966" t="s">
        <v>6297</v>
      </c>
      <c r="E2966" t="str">
        <f t="shared" si="230"/>
        <v>India</v>
      </c>
      <c r="F2966" s="1">
        <f t="shared" si="231"/>
        <v>50</v>
      </c>
      <c r="G2966">
        <v>0.3</v>
      </c>
      <c r="H2966" s="1">
        <f t="shared" si="232"/>
        <v>35</v>
      </c>
      <c r="I2966" s="3">
        <v>45893</v>
      </c>
      <c r="J2966" s="3" t="str">
        <f t="shared" si="233"/>
        <v>Sun</v>
      </c>
      <c r="K2966" s="2">
        <v>0.68263888888888891</v>
      </c>
      <c r="L2966">
        <f t="shared" si="234"/>
        <v>16</v>
      </c>
      <c r="M2966">
        <f>_xlfn.XLOOKUP(B2966,Email_Data!A:A,Email_Data!C:C,"Organic",0)</f>
        <v>0</v>
      </c>
      <c r="N2966">
        <f>_xlfn.XLOOKUP(Table1[[#This Row],[Filmmaker_ID]],Email_Data!$A:$A,Email_Data!$G:$G,"Not Found")</f>
        <v>16</v>
      </c>
    </row>
    <row r="2967" spans="1:14" x14ac:dyDescent="0.3">
      <c r="A2967" t="s">
        <v>5245</v>
      </c>
      <c r="B2967" t="s">
        <v>1946</v>
      </c>
      <c r="C2967" t="s">
        <v>6291</v>
      </c>
      <c r="D2967" t="s">
        <v>6309</v>
      </c>
      <c r="E2967" t="str">
        <f t="shared" si="230"/>
        <v>France</v>
      </c>
      <c r="F2967" s="1">
        <f t="shared" si="231"/>
        <v>50</v>
      </c>
      <c r="G2967">
        <v>0.3</v>
      </c>
      <c r="H2967" s="1">
        <f t="shared" si="232"/>
        <v>35</v>
      </c>
      <c r="I2967" s="3">
        <v>45858</v>
      </c>
      <c r="J2967" s="3" t="str">
        <f t="shared" si="233"/>
        <v>Sun</v>
      </c>
      <c r="K2967" s="2">
        <v>0.48749999999999999</v>
      </c>
      <c r="L2967">
        <f t="shared" si="234"/>
        <v>11</v>
      </c>
      <c r="M2967">
        <f>_xlfn.XLOOKUP(B2967,Email_Data!A:A,Email_Data!C:C,"Organic",0)</f>
        <v>1</v>
      </c>
      <c r="N2967">
        <f>_xlfn.XLOOKUP(Table1[[#This Row],[Filmmaker_ID]],Email_Data!$A:$A,Email_Data!$G:$G,"Not Found")</f>
        <v>19</v>
      </c>
    </row>
    <row r="2968" spans="1:14" x14ac:dyDescent="0.3">
      <c r="A2968" t="s">
        <v>5246</v>
      </c>
      <c r="B2968" t="s">
        <v>1649</v>
      </c>
      <c r="C2968" t="s">
        <v>6287</v>
      </c>
      <c r="D2968" t="s">
        <v>6295</v>
      </c>
      <c r="E2968" t="str">
        <f t="shared" si="230"/>
        <v>United States</v>
      </c>
      <c r="F2968" s="1">
        <f t="shared" si="231"/>
        <v>50</v>
      </c>
      <c r="G2968">
        <v>0.4</v>
      </c>
      <c r="H2968" s="1">
        <f t="shared" si="232"/>
        <v>30</v>
      </c>
      <c r="I2968" s="3">
        <v>45879</v>
      </c>
      <c r="J2968" s="3" t="str">
        <f t="shared" si="233"/>
        <v>Sun</v>
      </c>
      <c r="K2968" s="2">
        <v>0.63124999999999998</v>
      </c>
      <c r="L2968">
        <f t="shared" si="234"/>
        <v>15</v>
      </c>
      <c r="M2968">
        <f>_xlfn.XLOOKUP(B2968,Email_Data!A:A,Email_Data!C:C,"Organic",0)</f>
        <v>0</v>
      </c>
      <c r="N2968">
        <f>_xlfn.XLOOKUP(Table1[[#This Row],[Filmmaker_ID]],Email_Data!$A:$A,Email_Data!$G:$G,"Not Found")</f>
        <v>13</v>
      </c>
    </row>
    <row r="2969" spans="1:14" x14ac:dyDescent="0.3">
      <c r="A2969" t="s">
        <v>5247</v>
      </c>
      <c r="B2969" t="s">
        <v>1947</v>
      </c>
      <c r="C2969" t="s">
        <v>6285</v>
      </c>
      <c r="D2969" t="s">
        <v>6303</v>
      </c>
      <c r="E2969" t="str">
        <f t="shared" si="230"/>
        <v>Canada</v>
      </c>
      <c r="F2969" s="1">
        <f t="shared" si="231"/>
        <v>50</v>
      </c>
      <c r="G2969">
        <v>0.1</v>
      </c>
      <c r="H2969" s="1">
        <f t="shared" si="232"/>
        <v>45</v>
      </c>
      <c r="I2969" s="3">
        <v>45851</v>
      </c>
      <c r="J2969" s="3" t="str">
        <f t="shared" si="233"/>
        <v>Sun</v>
      </c>
      <c r="K2969" s="2">
        <v>0.65694444444444444</v>
      </c>
      <c r="L2969">
        <f t="shared" si="234"/>
        <v>15</v>
      </c>
      <c r="M2969">
        <f>_xlfn.XLOOKUP(B2969,Email_Data!A:A,Email_Data!C:C,"Organic",0)</f>
        <v>0</v>
      </c>
      <c r="N2969">
        <f>_xlfn.XLOOKUP(Table1[[#This Row],[Filmmaker_ID]],Email_Data!$A:$A,Email_Data!$G:$G,"Not Found")</f>
        <v>8</v>
      </c>
    </row>
    <row r="2970" spans="1:14" x14ac:dyDescent="0.3">
      <c r="A2970" t="s">
        <v>5248</v>
      </c>
      <c r="B2970" t="s">
        <v>4</v>
      </c>
      <c r="C2970" t="s">
        <v>6286</v>
      </c>
      <c r="D2970" t="s">
        <v>6305</v>
      </c>
      <c r="E2970" t="str">
        <f t="shared" si="230"/>
        <v>Australia</v>
      </c>
      <c r="F2970" s="1">
        <f t="shared" si="231"/>
        <v>50</v>
      </c>
      <c r="G2970">
        <v>0.3</v>
      </c>
      <c r="H2970" s="1">
        <f t="shared" si="232"/>
        <v>35</v>
      </c>
      <c r="I2970" s="3">
        <v>45851</v>
      </c>
      <c r="J2970" s="3" t="str">
        <f t="shared" si="233"/>
        <v>Sun</v>
      </c>
      <c r="K2970" s="2">
        <v>0.69444444444444442</v>
      </c>
      <c r="L2970">
        <f t="shared" si="234"/>
        <v>16</v>
      </c>
      <c r="M2970">
        <f>_xlfn.XLOOKUP(B2970,Email_Data!A:A,Email_Data!C:C,"Organic",0)</f>
        <v>0</v>
      </c>
      <c r="N2970">
        <f>_xlfn.XLOOKUP(Table1[[#This Row],[Filmmaker_ID]],Email_Data!$A:$A,Email_Data!$G:$G,"Not Found")</f>
        <v>9</v>
      </c>
    </row>
    <row r="2971" spans="1:14" x14ac:dyDescent="0.3">
      <c r="A2971" t="s">
        <v>5249</v>
      </c>
      <c r="B2971" t="s">
        <v>1948</v>
      </c>
      <c r="C2971" t="s">
        <v>6288</v>
      </c>
      <c r="D2971" t="s">
        <v>6303</v>
      </c>
      <c r="E2971" t="str">
        <f t="shared" si="230"/>
        <v>Canada</v>
      </c>
      <c r="F2971" s="1">
        <f t="shared" si="231"/>
        <v>70</v>
      </c>
      <c r="G2971">
        <v>0.1</v>
      </c>
      <c r="H2971" s="1">
        <f t="shared" si="232"/>
        <v>63</v>
      </c>
      <c r="I2971" s="3">
        <v>45846</v>
      </c>
      <c r="J2971" s="3" t="str">
        <f t="shared" si="233"/>
        <v>Tue</v>
      </c>
      <c r="K2971" s="2">
        <v>0.39374999999999999</v>
      </c>
      <c r="L2971">
        <f t="shared" si="234"/>
        <v>9</v>
      </c>
      <c r="M2971" t="str">
        <f>_xlfn.XLOOKUP(B2971,Email_Data!A:A,Email_Data!C:C,"Organic",0)</f>
        <v>Organic</v>
      </c>
      <c r="N2971" t="str">
        <f>_xlfn.XLOOKUP(Table1[[#This Row],[Filmmaker_ID]],Email_Data!$A:$A,Email_Data!$G:$G,"Not Found")</f>
        <v>Not Found</v>
      </c>
    </row>
    <row r="2972" spans="1:14" x14ac:dyDescent="0.3">
      <c r="A2972" t="s">
        <v>5250</v>
      </c>
      <c r="B2972" t="s">
        <v>1598</v>
      </c>
      <c r="C2972" t="s">
        <v>6288</v>
      </c>
      <c r="D2972" t="s">
        <v>6311</v>
      </c>
      <c r="E2972" t="str">
        <f t="shared" si="230"/>
        <v>Mexico</v>
      </c>
      <c r="F2972" s="1">
        <f t="shared" si="231"/>
        <v>70</v>
      </c>
      <c r="G2972">
        <v>0.3</v>
      </c>
      <c r="H2972" s="1">
        <f t="shared" si="232"/>
        <v>49</v>
      </c>
      <c r="I2972" s="3">
        <v>45854</v>
      </c>
      <c r="J2972" s="3" t="str">
        <f t="shared" si="233"/>
        <v>Wed</v>
      </c>
      <c r="K2972" s="2">
        <v>0.54097222222222219</v>
      </c>
      <c r="L2972">
        <f t="shared" si="234"/>
        <v>12</v>
      </c>
      <c r="M2972">
        <f>_xlfn.XLOOKUP(B2972,Email_Data!A:A,Email_Data!C:C,"Organic",0)</f>
        <v>1</v>
      </c>
      <c r="N2972">
        <f>_xlfn.XLOOKUP(Table1[[#This Row],[Filmmaker_ID]],Email_Data!$A:$A,Email_Data!$G:$G,"Not Found")</f>
        <v>16</v>
      </c>
    </row>
    <row r="2973" spans="1:14" x14ac:dyDescent="0.3">
      <c r="A2973" t="s">
        <v>5251</v>
      </c>
      <c r="B2973" t="s">
        <v>1949</v>
      </c>
      <c r="C2973" t="s">
        <v>6285</v>
      </c>
      <c r="D2973" t="s">
        <v>6303</v>
      </c>
      <c r="E2973" t="str">
        <f t="shared" si="230"/>
        <v>Canada</v>
      </c>
      <c r="F2973" s="1">
        <f t="shared" si="231"/>
        <v>50</v>
      </c>
      <c r="G2973">
        <v>0.4</v>
      </c>
      <c r="H2973" s="1">
        <f t="shared" si="232"/>
        <v>30</v>
      </c>
      <c r="I2973" s="3">
        <v>45852</v>
      </c>
      <c r="J2973" s="3" t="str">
        <f t="shared" si="233"/>
        <v>Mon</v>
      </c>
      <c r="K2973" s="2">
        <v>0.51944444444444449</v>
      </c>
      <c r="L2973">
        <f t="shared" si="234"/>
        <v>12</v>
      </c>
      <c r="M2973" t="str">
        <f>_xlfn.XLOOKUP(B2973,Email_Data!A:A,Email_Data!C:C,"Organic",0)</f>
        <v>Organic</v>
      </c>
      <c r="N2973" t="str">
        <f>_xlfn.XLOOKUP(Table1[[#This Row],[Filmmaker_ID]],Email_Data!$A:$A,Email_Data!$G:$G,"Not Found")</f>
        <v>Not Found</v>
      </c>
    </row>
    <row r="2974" spans="1:14" x14ac:dyDescent="0.3">
      <c r="A2974" t="s">
        <v>5252</v>
      </c>
      <c r="B2974" t="s">
        <v>1950</v>
      </c>
      <c r="C2974" t="s">
        <v>6288</v>
      </c>
      <c r="D2974" t="s">
        <v>6311</v>
      </c>
      <c r="E2974" t="str">
        <f t="shared" si="230"/>
        <v>Mexico</v>
      </c>
      <c r="F2974" s="1">
        <f t="shared" si="231"/>
        <v>70</v>
      </c>
      <c r="G2974">
        <v>0.2</v>
      </c>
      <c r="H2974" s="1">
        <f t="shared" si="232"/>
        <v>56</v>
      </c>
      <c r="I2974" s="3">
        <v>45859</v>
      </c>
      <c r="J2974" s="3" t="str">
        <f t="shared" si="233"/>
        <v>Mon</v>
      </c>
      <c r="K2974" s="2">
        <v>0.73541666666666672</v>
      </c>
      <c r="L2974">
        <f t="shared" si="234"/>
        <v>17</v>
      </c>
      <c r="M2974">
        <f>_xlfn.XLOOKUP(B2974,Email_Data!A:A,Email_Data!C:C,"Organic",0)</f>
        <v>0</v>
      </c>
      <c r="N2974">
        <f>_xlfn.XLOOKUP(Table1[[#This Row],[Filmmaker_ID]],Email_Data!$A:$A,Email_Data!$G:$G,"Not Found")</f>
        <v>13</v>
      </c>
    </row>
    <row r="2975" spans="1:14" x14ac:dyDescent="0.3">
      <c r="A2975" t="s">
        <v>5253</v>
      </c>
      <c r="B2975" t="s">
        <v>1951</v>
      </c>
      <c r="C2975" t="s">
        <v>6283</v>
      </c>
      <c r="D2975" t="s">
        <v>6299</v>
      </c>
      <c r="E2975" t="str">
        <f t="shared" si="230"/>
        <v>United Kingdom</v>
      </c>
      <c r="F2975" s="1">
        <f t="shared" si="231"/>
        <v>80</v>
      </c>
      <c r="G2975">
        <v>0.2</v>
      </c>
      <c r="H2975" s="1">
        <f t="shared" si="232"/>
        <v>64</v>
      </c>
      <c r="I2975" s="3">
        <v>45867</v>
      </c>
      <c r="J2975" s="3" t="str">
        <f t="shared" si="233"/>
        <v>Tue</v>
      </c>
      <c r="K2975" s="2">
        <v>0.48958333333333331</v>
      </c>
      <c r="L2975">
        <f t="shared" si="234"/>
        <v>11</v>
      </c>
      <c r="M2975">
        <f>_xlfn.XLOOKUP(B2975,Email_Data!A:A,Email_Data!C:C,"Organic",0)</f>
        <v>1</v>
      </c>
      <c r="N2975">
        <f>_xlfn.XLOOKUP(Table1[[#This Row],[Filmmaker_ID]],Email_Data!$A:$A,Email_Data!$G:$G,"Not Found")</f>
        <v>17</v>
      </c>
    </row>
    <row r="2976" spans="1:14" x14ac:dyDescent="0.3">
      <c r="A2976" t="s">
        <v>5254</v>
      </c>
      <c r="B2976" t="s">
        <v>1812</v>
      </c>
      <c r="C2976" t="s">
        <v>6283</v>
      </c>
      <c r="D2976" t="s">
        <v>6295</v>
      </c>
      <c r="E2976" t="str">
        <f t="shared" si="230"/>
        <v>United States</v>
      </c>
      <c r="F2976" s="1">
        <f t="shared" si="231"/>
        <v>80</v>
      </c>
      <c r="G2976">
        <v>0.2</v>
      </c>
      <c r="H2976" s="1">
        <f t="shared" si="232"/>
        <v>64</v>
      </c>
      <c r="I2976" s="3">
        <v>45880</v>
      </c>
      <c r="J2976" s="3" t="str">
        <f t="shared" si="233"/>
        <v>Mon</v>
      </c>
      <c r="K2976" s="2">
        <v>0.42499999999999999</v>
      </c>
      <c r="L2976">
        <f t="shared" si="234"/>
        <v>10</v>
      </c>
      <c r="M2976">
        <f>_xlfn.XLOOKUP(B2976,Email_Data!A:A,Email_Data!C:C,"Organic",0)</f>
        <v>0</v>
      </c>
      <c r="N2976">
        <f>_xlfn.XLOOKUP(Table1[[#This Row],[Filmmaker_ID]],Email_Data!$A:$A,Email_Data!$G:$G,"Not Found")</f>
        <v>8</v>
      </c>
    </row>
    <row r="2977" spans="1:14" x14ac:dyDescent="0.3">
      <c r="A2977" t="s">
        <v>5255</v>
      </c>
      <c r="B2977" t="s">
        <v>1003</v>
      </c>
      <c r="C2977" t="s">
        <v>6287</v>
      </c>
      <c r="D2977" t="s">
        <v>6317</v>
      </c>
      <c r="E2977" t="str">
        <f t="shared" si="230"/>
        <v>Others</v>
      </c>
      <c r="F2977" s="1">
        <f t="shared" si="231"/>
        <v>50</v>
      </c>
      <c r="G2977">
        <v>0.4</v>
      </c>
      <c r="H2977" s="1">
        <f t="shared" si="232"/>
        <v>30</v>
      </c>
      <c r="I2977" s="3">
        <v>45884</v>
      </c>
      <c r="J2977" s="3" t="str">
        <f t="shared" si="233"/>
        <v>Fri</v>
      </c>
      <c r="K2977" s="2">
        <v>0.71597222222222223</v>
      </c>
      <c r="L2977">
        <f t="shared" si="234"/>
        <v>17</v>
      </c>
      <c r="M2977" t="str">
        <f>_xlfn.XLOOKUP(B2977,Email_Data!A:A,Email_Data!C:C,"Organic",0)</f>
        <v>Organic</v>
      </c>
      <c r="N2977" t="str">
        <f>_xlfn.XLOOKUP(Table1[[#This Row],[Filmmaker_ID]],Email_Data!$A:$A,Email_Data!$G:$G,"Not Found")</f>
        <v>Not Found</v>
      </c>
    </row>
    <row r="2978" spans="1:14" x14ac:dyDescent="0.3">
      <c r="A2978" t="s">
        <v>5256</v>
      </c>
      <c r="B2978" t="s">
        <v>1952</v>
      </c>
      <c r="C2978" t="s">
        <v>6290</v>
      </c>
      <c r="D2978" t="s">
        <v>6295</v>
      </c>
      <c r="E2978" t="str">
        <f t="shared" si="230"/>
        <v>United States</v>
      </c>
      <c r="F2978" s="1">
        <f t="shared" si="231"/>
        <v>50</v>
      </c>
      <c r="G2978">
        <v>0.2</v>
      </c>
      <c r="H2978" s="1">
        <f t="shared" si="232"/>
        <v>40</v>
      </c>
      <c r="I2978" s="3">
        <v>45860</v>
      </c>
      <c r="J2978" s="3" t="str">
        <f t="shared" si="233"/>
        <v>Tue</v>
      </c>
      <c r="K2978" s="2">
        <v>0.57847222222222228</v>
      </c>
      <c r="L2978">
        <f t="shared" si="234"/>
        <v>13</v>
      </c>
      <c r="M2978">
        <f>_xlfn.XLOOKUP(B2978,Email_Data!A:A,Email_Data!C:C,"Organic",0)</f>
        <v>1</v>
      </c>
      <c r="N2978">
        <f>_xlfn.XLOOKUP(Table1[[#This Row],[Filmmaker_ID]],Email_Data!$A:$A,Email_Data!$G:$G,"Not Found")</f>
        <v>9</v>
      </c>
    </row>
    <row r="2979" spans="1:14" x14ac:dyDescent="0.3">
      <c r="A2979" t="s">
        <v>5257</v>
      </c>
      <c r="B2979" t="s">
        <v>1953</v>
      </c>
      <c r="C2979" t="s">
        <v>6284</v>
      </c>
      <c r="D2979" t="s">
        <v>6297</v>
      </c>
      <c r="E2979" t="str">
        <f t="shared" si="230"/>
        <v>India</v>
      </c>
      <c r="F2979" s="1">
        <f t="shared" si="231"/>
        <v>50</v>
      </c>
      <c r="G2979">
        <v>0.2</v>
      </c>
      <c r="H2979" s="1">
        <f t="shared" si="232"/>
        <v>40</v>
      </c>
      <c r="I2979" s="3">
        <v>45853</v>
      </c>
      <c r="J2979" s="3" t="str">
        <f t="shared" si="233"/>
        <v>Tue</v>
      </c>
      <c r="K2979" s="2">
        <v>0.67152777777777772</v>
      </c>
      <c r="L2979">
        <f t="shared" si="234"/>
        <v>16</v>
      </c>
      <c r="M2979">
        <f>_xlfn.XLOOKUP(B2979,Email_Data!A:A,Email_Data!C:C,"Organic",0)</f>
        <v>0</v>
      </c>
      <c r="N2979">
        <f>_xlfn.XLOOKUP(Table1[[#This Row],[Filmmaker_ID]],Email_Data!$A:$A,Email_Data!$G:$G,"Not Found")</f>
        <v>19</v>
      </c>
    </row>
    <row r="2980" spans="1:14" x14ac:dyDescent="0.3">
      <c r="A2980" t="s">
        <v>5258</v>
      </c>
      <c r="B2980" t="s">
        <v>1662</v>
      </c>
      <c r="C2980" t="s">
        <v>6286</v>
      </c>
      <c r="D2980" t="s">
        <v>6301</v>
      </c>
      <c r="E2980" t="str">
        <f t="shared" si="230"/>
        <v>Germany</v>
      </c>
      <c r="F2980" s="1">
        <f t="shared" si="231"/>
        <v>50</v>
      </c>
      <c r="G2980">
        <v>0.3</v>
      </c>
      <c r="H2980" s="1">
        <f t="shared" si="232"/>
        <v>35</v>
      </c>
      <c r="I2980" s="3">
        <v>45852</v>
      </c>
      <c r="J2980" s="3" t="str">
        <f t="shared" si="233"/>
        <v>Mon</v>
      </c>
      <c r="K2980" s="2">
        <v>0.6694444444444444</v>
      </c>
      <c r="L2980">
        <f t="shared" si="234"/>
        <v>16</v>
      </c>
      <c r="M2980">
        <f>_xlfn.XLOOKUP(B2980,Email_Data!A:A,Email_Data!C:C,"Organic",0)</f>
        <v>1</v>
      </c>
      <c r="N2980">
        <f>_xlfn.XLOOKUP(Table1[[#This Row],[Filmmaker_ID]],Email_Data!$A:$A,Email_Data!$G:$G,"Not Found")</f>
        <v>17</v>
      </c>
    </row>
    <row r="2981" spans="1:14" x14ac:dyDescent="0.3">
      <c r="A2981" t="s">
        <v>5259</v>
      </c>
      <c r="B2981" t="s">
        <v>658</v>
      </c>
      <c r="C2981" t="s">
        <v>6292</v>
      </c>
      <c r="D2981" t="s">
        <v>6295</v>
      </c>
      <c r="E2981" t="str">
        <f t="shared" si="230"/>
        <v>United States</v>
      </c>
      <c r="F2981" s="1">
        <f t="shared" si="231"/>
        <v>80</v>
      </c>
      <c r="G2981">
        <v>0.4</v>
      </c>
      <c r="H2981" s="1">
        <f t="shared" si="232"/>
        <v>48</v>
      </c>
      <c r="I2981" s="3">
        <v>45861</v>
      </c>
      <c r="J2981" s="3" t="str">
        <f t="shared" si="233"/>
        <v>Wed</v>
      </c>
      <c r="K2981" s="2">
        <v>0.49513888888888891</v>
      </c>
      <c r="L2981">
        <f t="shared" si="234"/>
        <v>11</v>
      </c>
      <c r="M2981">
        <f>_xlfn.XLOOKUP(B2981,Email_Data!A:A,Email_Data!C:C,"Organic",0)</f>
        <v>0</v>
      </c>
      <c r="N2981">
        <f>_xlfn.XLOOKUP(Table1[[#This Row],[Filmmaker_ID]],Email_Data!$A:$A,Email_Data!$G:$G,"Not Found")</f>
        <v>9</v>
      </c>
    </row>
    <row r="2982" spans="1:14" x14ac:dyDescent="0.3">
      <c r="A2982" t="s">
        <v>5260</v>
      </c>
      <c r="B2982" t="s">
        <v>1954</v>
      </c>
      <c r="C2982" t="s">
        <v>6285</v>
      </c>
      <c r="D2982" t="s">
        <v>6311</v>
      </c>
      <c r="E2982" t="str">
        <f t="shared" si="230"/>
        <v>Mexico</v>
      </c>
      <c r="F2982" s="1">
        <f t="shared" si="231"/>
        <v>50</v>
      </c>
      <c r="G2982">
        <v>0</v>
      </c>
      <c r="H2982" s="1">
        <f t="shared" si="232"/>
        <v>50</v>
      </c>
      <c r="I2982" s="3">
        <v>45887</v>
      </c>
      <c r="J2982" s="3" t="str">
        <f t="shared" si="233"/>
        <v>Mon</v>
      </c>
      <c r="K2982" s="2">
        <v>0.72361111111111109</v>
      </c>
      <c r="L2982">
        <f t="shared" si="234"/>
        <v>17</v>
      </c>
      <c r="M2982">
        <f>_xlfn.XLOOKUP(B2982,Email_Data!A:A,Email_Data!C:C,"Organic",0)</f>
        <v>1</v>
      </c>
      <c r="N2982">
        <f>_xlfn.XLOOKUP(Table1[[#This Row],[Filmmaker_ID]],Email_Data!$A:$A,Email_Data!$G:$G,"Not Found")</f>
        <v>8</v>
      </c>
    </row>
    <row r="2983" spans="1:14" x14ac:dyDescent="0.3">
      <c r="A2983" t="s">
        <v>5261</v>
      </c>
      <c r="B2983" t="s">
        <v>1955</v>
      </c>
      <c r="C2983" t="s">
        <v>6284</v>
      </c>
      <c r="D2983" t="s">
        <v>6313</v>
      </c>
      <c r="E2983" t="str">
        <f t="shared" si="230"/>
        <v>South Korea</v>
      </c>
      <c r="F2983" s="1">
        <f t="shared" si="231"/>
        <v>50</v>
      </c>
      <c r="G2983">
        <v>0.2</v>
      </c>
      <c r="H2983" s="1">
        <f t="shared" si="232"/>
        <v>40</v>
      </c>
      <c r="I2983" s="3">
        <v>45884</v>
      </c>
      <c r="J2983" s="3" t="str">
        <f t="shared" si="233"/>
        <v>Fri</v>
      </c>
      <c r="K2983" s="2">
        <v>0.3972222222222222</v>
      </c>
      <c r="L2983">
        <f t="shared" si="234"/>
        <v>9</v>
      </c>
      <c r="M2983">
        <f>_xlfn.XLOOKUP(B2983,Email_Data!A:A,Email_Data!C:C,"Organic",0)</f>
        <v>0</v>
      </c>
      <c r="N2983">
        <f>_xlfn.XLOOKUP(Table1[[#This Row],[Filmmaker_ID]],Email_Data!$A:$A,Email_Data!$G:$G,"Not Found")</f>
        <v>8</v>
      </c>
    </row>
    <row r="2984" spans="1:14" x14ac:dyDescent="0.3">
      <c r="A2984" t="s">
        <v>5262</v>
      </c>
      <c r="B2984" t="s">
        <v>1524</v>
      </c>
      <c r="C2984" t="s">
        <v>6286</v>
      </c>
      <c r="D2984" t="s">
        <v>6317</v>
      </c>
      <c r="E2984" t="str">
        <f t="shared" si="230"/>
        <v>Others</v>
      </c>
      <c r="F2984" s="1">
        <f t="shared" si="231"/>
        <v>50</v>
      </c>
      <c r="G2984">
        <v>0</v>
      </c>
      <c r="H2984" s="1">
        <f t="shared" si="232"/>
        <v>50</v>
      </c>
      <c r="I2984" s="3">
        <v>45857</v>
      </c>
      <c r="J2984" s="3" t="str">
        <f t="shared" si="233"/>
        <v>Sat</v>
      </c>
      <c r="K2984" s="2">
        <v>0.47222222222222221</v>
      </c>
      <c r="L2984">
        <f t="shared" si="234"/>
        <v>11</v>
      </c>
      <c r="M2984">
        <f>_xlfn.XLOOKUP(B2984,Email_Data!A:A,Email_Data!C:C,"Organic",0)</f>
        <v>0</v>
      </c>
      <c r="N2984">
        <f>_xlfn.XLOOKUP(Table1[[#This Row],[Filmmaker_ID]],Email_Data!$A:$A,Email_Data!$G:$G,"Not Found")</f>
        <v>13</v>
      </c>
    </row>
    <row r="2985" spans="1:14" x14ac:dyDescent="0.3">
      <c r="A2985" t="s">
        <v>5263</v>
      </c>
      <c r="B2985" t="s">
        <v>1442</v>
      </c>
      <c r="C2985" t="s">
        <v>6283</v>
      </c>
      <c r="D2985" t="s">
        <v>6295</v>
      </c>
      <c r="E2985" t="str">
        <f t="shared" si="230"/>
        <v>United States</v>
      </c>
      <c r="F2985" s="1">
        <f t="shared" si="231"/>
        <v>80</v>
      </c>
      <c r="G2985">
        <v>0.2</v>
      </c>
      <c r="H2985" s="1">
        <f t="shared" si="232"/>
        <v>64</v>
      </c>
      <c r="I2985" s="3">
        <v>45847</v>
      </c>
      <c r="J2985" s="3" t="str">
        <f t="shared" si="233"/>
        <v>Wed</v>
      </c>
      <c r="K2985" s="2">
        <v>0.53333333333333333</v>
      </c>
      <c r="L2985">
        <f t="shared" si="234"/>
        <v>12</v>
      </c>
      <c r="M2985">
        <f>_xlfn.XLOOKUP(B2985,Email_Data!A:A,Email_Data!C:C,"Organic",0)</f>
        <v>0</v>
      </c>
      <c r="N2985">
        <f>_xlfn.XLOOKUP(Table1[[#This Row],[Filmmaker_ID]],Email_Data!$A:$A,Email_Data!$G:$G,"Not Found")</f>
        <v>9</v>
      </c>
    </row>
    <row r="2986" spans="1:14" x14ac:dyDescent="0.3">
      <c r="A2986" t="s">
        <v>5264</v>
      </c>
      <c r="B2986" t="s">
        <v>1956</v>
      </c>
      <c r="C2986" t="s">
        <v>6291</v>
      </c>
      <c r="D2986" t="s">
        <v>6305</v>
      </c>
      <c r="E2986" t="str">
        <f t="shared" si="230"/>
        <v>Australia</v>
      </c>
      <c r="F2986" s="1">
        <f t="shared" si="231"/>
        <v>50</v>
      </c>
      <c r="G2986">
        <v>0.1</v>
      </c>
      <c r="H2986" s="1">
        <f t="shared" si="232"/>
        <v>45</v>
      </c>
      <c r="I2986" s="3">
        <v>45862</v>
      </c>
      <c r="J2986" s="3" t="str">
        <f t="shared" si="233"/>
        <v>Thu</v>
      </c>
      <c r="K2986" s="2">
        <v>0.66041666666666665</v>
      </c>
      <c r="L2986">
        <f t="shared" si="234"/>
        <v>15</v>
      </c>
      <c r="M2986">
        <f>_xlfn.XLOOKUP(B2986,Email_Data!A:A,Email_Data!C:C,"Organic",0)</f>
        <v>0</v>
      </c>
      <c r="N2986">
        <f>_xlfn.XLOOKUP(Table1[[#This Row],[Filmmaker_ID]],Email_Data!$A:$A,Email_Data!$G:$G,"Not Found")</f>
        <v>9</v>
      </c>
    </row>
    <row r="2987" spans="1:14" x14ac:dyDescent="0.3">
      <c r="A2987" t="s">
        <v>5265</v>
      </c>
      <c r="B2987" t="s">
        <v>1722</v>
      </c>
      <c r="C2987" t="s">
        <v>6283</v>
      </c>
      <c r="D2987" t="s">
        <v>6299</v>
      </c>
      <c r="E2987" t="str">
        <f t="shared" si="230"/>
        <v>United Kingdom</v>
      </c>
      <c r="F2987" s="1">
        <f t="shared" si="231"/>
        <v>80</v>
      </c>
      <c r="G2987">
        <v>0.3</v>
      </c>
      <c r="H2987" s="1">
        <f t="shared" si="232"/>
        <v>56</v>
      </c>
      <c r="I2987" s="3">
        <v>45861</v>
      </c>
      <c r="J2987" s="3" t="str">
        <f t="shared" si="233"/>
        <v>Wed</v>
      </c>
      <c r="K2987" s="2">
        <v>0.375</v>
      </c>
      <c r="L2987">
        <f t="shared" si="234"/>
        <v>9</v>
      </c>
      <c r="M2987">
        <f>_xlfn.XLOOKUP(B2987,Email_Data!A:A,Email_Data!C:C,"Organic",0)</f>
        <v>0</v>
      </c>
      <c r="N2987">
        <f>_xlfn.XLOOKUP(Table1[[#This Row],[Filmmaker_ID]],Email_Data!$A:$A,Email_Data!$G:$G,"Not Found")</f>
        <v>10</v>
      </c>
    </row>
    <row r="2988" spans="1:14" x14ac:dyDescent="0.3">
      <c r="A2988" t="s">
        <v>5266</v>
      </c>
      <c r="B2988" t="s">
        <v>1265</v>
      </c>
      <c r="C2988" t="s">
        <v>6285</v>
      </c>
      <c r="D2988" t="s">
        <v>6295</v>
      </c>
      <c r="E2988" t="str">
        <f t="shared" si="230"/>
        <v>United States</v>
      </c>
      <c r="F2988" s="1">
        <f t="shared" si="231"/>
        <v>50</v>
      </c>
      <c r="G2988">
        <v>0.3</v>
      </c>
      <c r="H2988" s="1">
        <f t="shared" si="232"/>
        <v>35</v>
      </c>
      <c r="I2988" s="3">
        <v>45882</v>
      </c>
      <c r="J2988" s="3" t="str">
        <f t="shared" si="233"/>
        <v>Wed</v>
      </c>
      <c r="K2988" s="2">
        <v>0.48819444444444443</v>
      </c>
      <c r="L2988">
        <f t="shared" si="234"/>
        <v>11</v>
      </c>
      <c r="M2988" t="str">
        <f>_xlfn.XLOOKUP(B2988,Email_Data!A:A,Email_Data!C:C,"Organic",0)</f>
        <v>Organic</v>
      </c>
      <c r="N2988" t="str">
        <f>_xlfn.XLOOKUP(Table1[[#This Row],[Filmmaker_ID]],Email_Data!$A:$A,Email_Data!$G:$G,"Not Found")</f>
        <v>Not Found</v>
      </c>
    </row>
    <row r="2989" spans="1:14" x14ac:dyDescent="0.3">
      <c r="A2989" t="s">
        <v>5267</v>
      </c>
      <c r="B2989" t="s">
        <v>367</v>
      </c>
      <c r="C2989" t="s">
        <v>6290</v>
      </c>
      <c r="D2989" t="s">
        <v>6317</v>
      </c>
      <c r="E2989" t="str">
        <f t="shared" si="230"/>
        <v>Others</v>
      </c>
      <c r="F2989" s="1">
        <f t="shared" si="231"/>
        <v>50</v>
      </c>
      <c r="G2989">
        <v>0.2</v>
      </c>
      <c r="H2989" s="1">
        <f t="shared" si="232"/>
        <v>40</v>
      </c>
      <c r="I2989" s="3">
        <v>45867</v>
      </c>
      <c r="J2989" s="3" t="str">
        <f t="shared" si="233"/>
        <v>Tue</v>
      </c>
      <c r="K2989" s="2">
        <v>0.62569444444444444</v>
      </c>
      <c r="L2989">
        <f t="shared" si="234"/>
        <v>15</v>
      </c>
      <c r="M2989" t="str">
        <f>_xlfn.XLOOKUP(B2989,Email_Data!A:A,Email_Data!C:C,"Organic",0)</f>
        <v>Organic</v>
      </c>
      <c r="N2989" t="str">
        <f>_xlfn.XLOOKUP(Table1[[#This Row],[Filmmaker_ID]],Email_Data!$A:$A,Email_Data!$G:$G,"Not Found")</f>
        <v>Not Found</v>
      </c>
    </row>
    <row r="2990" spans="1:14" x14ac:dyDescent="0.3">
      <c r="A2990" t="s">
        <v>5268</v>
      </c>
      <c r="B2990" t="s">
        <v>1957</v>
      </c>
      <c r="C2990" t="s">
        <v>6292</v>
      </c>
      <c r="D2990" t="s">
        <v>6303</v>
      </c>
      <c r="E2990" t="str">
        <f t="shared" si="230"/>
        <v>Canada</v>
      </c>
      <c r="F2990" s="1">
        <f t="shared" si="231"/>
        <v>80</v>
      </c>
      <c r="G2990">
        <v>0.1</v>
      </c>
      <c r="H2990" s="1">
        <f t="shared" si="232"/>
        <v>72</v>
      </c>
      <c r="I2990" s="3">
        <v>45883</v>
      </c>
      <c r="J2990" s="3" t="str">
        <f t="shared" si="233"/>
        <v>Thu</v>
      </c>
      <c r="K2990" s="2">
        <v>0.72152777777777777</v>
      </c>
      <c r="L2990">
        <f t="shared" si="234"/>
        <v>17</v>
      </c>
      <c r="M2990">
        <f>_xlfn.XLOOKUP(B2990,Email_Data!A:A,Email_Data!C:C,"Organic",0)</f>
        <v>0</v>
      </c>
      <c r="N2990">
        <f>_xlfn.XLOOKUP(Table1[[#This Row],[Filmmaker_ID]],Email_Data!$A:$A,Email_Data!$G:$G,"Not Found")</f>
        <v>14</v>
      </c>
    </row>
    <row r="2991" spans="1:14" x14ac:dyDescent="0.3">
      <c r="A2991" t="s">
        <v>5269</v>
      </c>
      <c r="B2991" t="s">
        <v>1127</v>
      </c>
      <c r="C2991" t="s">
        <v>6292</v>
      </c>
      <c r="D2991" t="s">
        <v>6295</v>
      </c>
      <c r="E2991" t="str">
        <f t="shared" si="230"/>
        <v>United States</v>
      </c>
      <c r="F2991" s="1">
        <f t="shared" si="231"/>
        <v>80</v>
      </c>
      <c r="G2991">
        <v>0.1</v>
      </c>
      <c r="H2991" s="1">
        <f t="shared" si="232"/>
        <v>72</v>
      </c>
      <c r="I2991" s="3">
        <v>45885</v>
      </c>
      <c r="J2991" s="3" t="str">
        <f t="shared" si="233"/>
        <v>Sat</v>
      </c>
      <c r="K2991" s="2">
        <v>0.55972222222222223</v>
      </c>
      <c r="L2991">
        <f t="shared" si="234"/>
        <v>13</v>
      </c>
      <c r="M2991">
        <f>_xlfn.XLOOKUP(B2991,Email_Data!A:A,Email_Data!C:C,"Organic",0)</f>
        <v>0</v>
      </c>
      <c r="N2991">
        <f>_xlfn.XLOOKUP(Table1[[#This Row],[Filmmaker_ID]],Email_Data!$A:$A,Email_Data!$G:$G,"Not Found")</f>
        <v>7</v>
      </c>
    </row>
    <row r="2992" spans="1:14" x14ac:dyDescent="0.3">
      <c r="A2992" t="s">
        <v>5270</v>
      </c>
      <c r="B2992" t="s">
        <v>1380</v>
      </c>
      <c r="C2992" t="s">
        <v>6281</v>
      </c>
      <c r="D2992" t="s">
        <v>6303</v>
      </c>
      <c r="E2992" t="str">
        <f t="shared" si="230"/>
        <v>Canada</v>
      </c>
      <c r="F2992" s="1">
        <f t="shared" si="231"/>
        <v>70</v>
      </c>
      <c r="G2992">
        <v>0.3</v>
      </c>
      <c r="H2992" s="1">
        <f t="shared" si="232"/>
        <v>49</v>
      </c>
      <c r="I2992" s="3">
        <v>45860</v>
      </c>
      <c r="J2992" s="3" t="str">
        <f t="shared" si="233"/>
        <v>Tue</v>
      </c>
      <c r="K2992" s="2">
        <v>0.58263888888888893</v>
      </c>
      <c r="L2992">
        <f t="shared" si="234"/>
        <v>13</v>
      </c>
      <c r="M2992" t="str">
        <f>_xlfn.XLOOKUP(B2992,Email_Data!A:A,Email_Data!C:C,"Organic",0)</f>
        <v>Organic</v>
      </c>
      <c r="N2992" t="str">
        <f>_xlfn.XLOOKUP(Table1[[#This Row],[Filmmaker_ID]],Email_Data!$A:$A,Email_Data!$G:$G,"Not Found")</f>
        <v>Not Found</v>
      </c>
    </row>
    <row r="2993" spans="1:14" x14ac:dyDescent="0.3">
      <c r="A2993" t="s">
        <v>5271</v>
      </c>
      <c r="B2993" t="s">
        <v>639</v>
      </c>
      <c r="C2993" t="s">
        <v>6287</v>
      </c>
      <c r="D2993" t="s">
        <v>6301</v>
      </c>
      <c r="E2993" t="str">
        <f t="shared" si="230"/>
        <v>Germany</v>
      </c>
      <c r="F2993" s="1">
        <f t="shared" si="231"/>
        <v>50</v>
      </c>
      <c r="G2993">
        <v>0.2</v>
      </c>
      <c r="H2993" s="1">
        <f t="shared" si="232"/>
        <v>40</v>
      </c>
      <c r="I2993" s="3">
        <v>45874</v>
      </c>
      <c r="J2993" s="3" t="str">
        <f t="shared" si="233"/>
        <v>Tue</v>
      </c>
      <c r="K2993" s="2">
        <v>0.6069444444444444</v>
      </c>
      <c r="L2993">
        <f t="shared" si="234"/>
        <v>14</v>
      </c>
      <c r="M2993">
        <f>_xlfn.XLOOKUP(B2993,Email_Data!A:A,Email_Data!C:C,"Organic",0)</f>
        <v>0</v>
      </c>
      <c r="N2993">
        <f>_xlfn.XLOOKUP(Table1[[#This Row],[Filmmaker_ID]],Email_Data!$A:$A,Email_Data!$G:$G,"Not Found")</f>
        <v>16</v>
      </c>
    </row>
    <row r="2994" spans="1:14" x14ac:dyDescent="0.3">
      <c r="A2994" t="s">
        <v>5272</v>
      </c>
      <c r="B2994" t="s">
        <v>1151</v>
      </c>
      <c r="C2994" t="s">
        <v>6290</v>
      </c>
      <c r="D2994" t="s">
        <v>6313</v>
      </c>
      <c r="E2994" t="str">
        <f t="shared" si="230"/>
        <v>South Korea</v>
      </c>
      <c r="F2994" s="1">
        <f t="shared" si="231"/>
        <v>50</v>
      </c>
      <c r="G2994">
        <v>0.3</v>
      </c>
      <c r="H2994" s="1">
        <f t="shared" si="232"/>
        <v>35</v>
      </c>
      <c r="I2994" s="3">
        <v>45856</v>
      </c>
      <c r="J2994" s="3" t="str">
        <f t="shared" si="233"/>
        <v>Fri</v>
      </c>
      <c r="K2994" s="2">
        <v>0.68194444444444446</v>
      </c>
      <c r="L2994">
        <f t="shared" si="234"/>
        <v>16</v>
      </c>
      <c r="M2994">
        <f>_xlfn.XLOOKUP(B2994,Email_Data!A:A,Email_Data!C:C,"Organic",0)</f>
        <v>0</v>
      </c>
      <c r="N2994">
        <f>_xlfn.XLOOKUP(Table1[[#This Row],[Filmmaker_ID]],Email_Data!$A:$A,Email_Data!$G:$G,"Not Found")</f>
        <v>18</v>
      </c>
    </row>
    <row r="2995" spans="1:14" x14ac:dyDescent="0.3">
      <c r="A2995" t="s">
        <v>5273</v>
      </c>
      <c r="B2995" t="s">
        <v>1958</v>
      </c>
      <c r="C2995" t="s">
        <v>6283</v>
      </c>
      <c r="D2995" t="s">
        <v>6297</v>
      </c>
      <c r="E2995" t="str">
        <f t="shared" si="230"/>
        <v>India</v>
      </c>
      <c r="F2995" s="1">
        <f t="shared" si="231"/>
        <v>80</v>
      </c>
      <c r="G2995">
        <v>0</v>
      </c>
      <c r="H2995" s="1">
        <f t="shared" si="232"/>
        <v>80</v>
      </c>
      <c r="I2995" s="3">
        <v>45863</v>
      </c>
      <c r="J2995" s="3" t="str">
        <f t="shared" si="233"/>
        <v>Fri</v>
      </c>
      <c r="K2995" s="2">
        <v>0.48888888888888887</v>
      </c>
      <c r="L2995">
        <f t="shared" si="234"/>
        <v>11</v>
      </c>
      <c r="M2995" t="str">
        <f>_xlfn.XLOOKUP(B2995,Email_Data!A:A,Email_Data!C:C,"Organic",0)</f>
        <v>Organic</v>
      </c>
      <c r="N2995" t="str">
        <f>_xlfn.XLOOKUP(Table1[[#This Row],[Filmmaker_ID]],Email_Data!$A:$A,Email_Data!$G:$G,"Not Found")</f>
        <v>Not Found</v>
      </c>
    </row>
    <row r="2996" spans="1:14" x14ac:dyDescent="0.3">
      <c r="A2996" t="s">
        <v>5274</v>
      </c>
      <c r="B2996" t="s">
        <v>521</v>
      </c>
      <c r="C2996" t="s">
        <v>6287</v>
      </c>
      <c r="D2996" t="s">
        <v>6317</v>
      </c>
      <c r="E2996" t="str">
        <f t="shared" si="230"/>
        <v>Others</v>
      </c>
      <c r="F2996" s="1">
        <f t="shared" si="231"/>
        <v>50</v>
      </c>
      <c r="G2996">
        <v>0.2</v>
      </c>
      <c r="H2996" s="1">
        <f t="shared" si="232"/>
        <v>40</v>
      </c>
      <c r="I2996" s="3">
        <v>45840</v>
      </c>
      <c r="J2996" s="3" t="str">
        <f t="shared" si="233"/>
        <v>Wed</v>
      </c>
      <c r="K2996" s="2">
        <v>0.68125000000000002</v>
      </c>
      <c r="L2996">
        <f t="shared" si="234"/>
        <v>16</v>
      </c>
      <c r="M2996" t="str">
        <f>_xlfn.XLOOKUP(B2996,Email_Data!A:A,Email_Data!C:C,"Organic",0)</f>
        <v>Organic</v>
      </c>
      <c r="N2996" t="str">
        <f>_xlfn.XLOOKUP(Table1[[#This Row],[Filmmaker_ID]],Email_Data!$A:$A,Email_Data!$G:$G,"Not Found")</f>
        <v>Not Found</v>
      </c>
    </row>
    <row r="2997" spans="1:14" x14ac:dyDescent="0.3">
      <c r="A2997" t="s">
        <v>5275</v>
      </c>
      <c r="B2997" t="s">
        <v>71</v>
      </c>
      <c r="C2997" t="s">
        <v>6286</v>
      </c>
      <c r="D2997" t="s">
        <v>6301</v>
      </c>
      <c r="E2997" t="str">
        <f t="shared" si="230"/>
        <v>Germany</v>
      </c>
      <c r="F2997" s="1">
        <f t="shared" si="231"/>
        <v>50</v>
      </c>
      <c r="G2997">
        <v>0.3</v>
      </c>
      <c r="H2997" s="1">
        <f t="shared" si="232"/>
        <v>35</v>
      </c>
      <c r="I2997" s="3">
        <v>45886</v>
      </c>
      <c r="J2997" s="3" t="str">
        <f t="shared" si="233"/>
        <v>Sun</v>
      </c>
      <c r="K2997" s="2">
        <v>0.66249999999999998</v>
      </c>
      <c r="L2997">
        <f t="shared" si="234"/>
        <v>15</v>
      </c>
      <c r="M2997">
        <f>_xlfn.XLOOKUP(B2997,Email_Data!A:A,Email_Data!C:C,"Organic",0)</f>
        <v>0</v>
      </c>
      <c r="N2997">
        <f>_xlfn.XLOOKUP(Table1[[#This Row],[Filmmaker_ID]],Email_Data!$A:$A,Email_Data!$G:$G,"Not Found")</f>
        <v>13</v>
      </c>
    </row>
    <row r="2998" spans="1:14" x14ac:dyDescent="0.3">
      <c r="A2998" t="s">
        <v>5276</v>
      </c>
      <c r="B2998" t="s">
        <v>732</v>
      </c>
      <c r="C2998" t="s">
        <v>6283</v>
      </c>
      <c r="D2998" t="s">
        <v>6295</v>
      </c>
      <c r="E2998" t="str">
        <f t="shared" si="230"/>
        <v>United States</v>
      </c>
      <c r="F2998" s="1">
        <f t="shared" si="231"/>
        <v>80</v>
      </c>
      <c r="G2998">
        <v>0.3</v>
      </c>
      <c r="H2998" s="1">
        <f t="shared" si="232"/>
        <v>56</v>
      </c>
      <c r="I2998" s="3">
        <v>45879</v>
      </c>
      <c r="J2998" s="3" t="str">
        <f t="shared" si="233"/>
        <v>Sun</v>
      </c>
      <c r="K2998" s="2">
        <v>0.62847222222222221</v>
      </c>
      <c r="L2998">
        <f t="shared" si="234"/>
        <v>15</v>
      </c>
      <c r="M2998">
        <f>_xlfn.XLOOKUP(B2998,Email_Data!A:A,Email_Data!C:C,"Organic",0)</f>
        <v>1</v>
      </c>
      <c r="N2998">
        <f>_xlfn.XLOOKUP(Table1[[#This Row],[Filmmaker_ID]],Email_Data!$A:$A,Email_Data!$G:$G,"Not Found")</f>
        <v>15</v>
      </c>
    </row>
    <row r="2999" spans="1:14" x14ac:dyDescent="0.3">
      <c r="A2999" t="s">
        <v>5277</v>
      </c>
      <c r="B2999" t="s">
        <v>826</v>
      </c>
      <c r="C2999" t="s">
        <v>6285</v>
      </c>
      <c r="D2999" t="s">
        <v>6299</v>
      </c>
      <c r="E2999" t="str">
        <f t="shared" si="230"/>
        <v>United Kingdom</v>
      </c>
      <c r="F2999" s="1">
        <f t="shared" si="231"/>
        <v>50</v>
      </c>
      <c r="G2999">
        <v>0</v>
      </c>
      <c r="H2999" s="1">
        <f t="shared" si="232"/>
        <v>50</v>
      </c>
      <c r="I2999" s="3">
        <v>45849</v>
      </c>
      <c r="J2999" s="3" t="str">
        <f t="shared" si="233"/>
        <v>Fri</v>
      </c>
      <c r="K2999" s="2">
        <v>0.66249999999999998</v>
      </c>
      <c r="L2999">
        <f t="shared" si="234"/>
        <v>15</v>
      </c>
      <c r="M2999">
        <f>_xlfn.XLOOKUP(B2999,Email_Data!A:A,Email_Data!C:C,"Organic",0)</f>
        <v>0</v>
      </c>
      <c r="N2999">
        <f>_xlfn.XLOOKUP(Table1[[#This Row],[Filmmaker_ID]],Email_Data!$A:$A,Email_Data!$G:$G,"Not Found")</f>
        <v>11</v>
      </c>
    </row>
    <row r="3000" spans="1:14" x14ac:dyDescent="0.3">
      <c r="A3000" t="s">
        <v>5278</v>
      </c>
      <c r="B3000" t="s">
        <v>1959</v>
      </c>
      <c r="C3000" t="s">
        <v>6281</v>
      </c>
      <c r="D3000" t="s">
        <v>6301</v>
      </c>
      <c r="E3000" t="str">
        <f t="shared" si="230"/>
        <v>Germany</v>
      </c>
      <c r="F3000" s="1">
        <f t="shared" si="231"/>
        <v>70</v>
      </c>
      <c r="G3000">
        <v>0.2</v>
      </c>
      <c r="H3000" s="1">
        <f t="shared" si="232"/>
        <v>56</v>
      </c>
      <c r="I3000" s="3">
        <v>45869</v>
      </c>
      <c r="J3000" s="3" t="str">
        <f t="shared" si="233"/>
        <v>Thu</v>
      </c>
      <c r="K3000" s="2">
        <v>0.66805555555555551</v>
      </c>
      <c r="L3000">
        <f t="shared" si="234"/>
        <v>16</v>
      </c>
      <c r="M3000" t="str">
        <f>_xlfn.XLOOKUP(B3000,Email_Data!A:A,Email_Data!C:C,"Organic",0)</f>
        <v>Organic</v>
      </c>
      <c r="N3000" t="str">
        <f>_xlfn.XLOOKUP(Table1[[#This Row],[Filmmaker_ID]],Email_Data!$A:$A,Email_Data!$G:$G,"Not Found")</f>
        <v>Not Found</v>
      </c>
    </row>
    <row r="3001" spans="1:14" x14ac:dyDescent="0.3">
      <c r="A3001" t="s">
        <v>5279</v>
      </c>
      <c r="B3001" t="s">
        <v>181</v>
      </c>
      <c r="C3001" t="s">
        <v>6281</v>
      </c>
      <c r="D3001" t="s">
        <v>6301</v>
      </c>
      <c r="E3001" t="str">
        <f t="shared" si="230"/>
        <v>Germany</v>
      </c>
      <c r="F3001" s="1">
        <f t="shared" si="231"/>
        <v>70</v>
      </c>
      <c r="G3001">
        <v>0.2</v>
      </c>
      <c r="H3001" s="1">
        <f t="shared" si="232"/>
        <v>56</v>
      </c>
      <c r="I3001" s="3">
        <v>45870</v>
      </c>
      <c r="J3001" s="3" t="str">
        <f t="shared" si="233"/>
        <v>Fri</v>
      </c>
      <c r="K3001" s="2">
        <v>0.5</v>
      </c>
      <c r="L3001">
        <f t="shared" si="234"/>
        <v>12</v>
      </c>
      <c r="M3001">
        <f>_xlfn.XLOOKUP(B3001,Email_Data!A:A,Email_Data!C:C,"Organic",0)</f>
        <v>0</v>
      </c>
      <c r="N3001">
        <f>_xlfn.XLOOKUP(Table1[[#This Row],[Filmmaker_ID]],Email_Data!$A:$A,Email_Data!$G:$G,"Not Found")</f>
        <v>19</v>
      </c>
    </row>
    <row r="3002" spans="1:14" x14ac:dyDescent="0.3">
      <c r="A3002" t="s">
        <v>5280</v>
      </c>
      <c r="B3002" t="s">
        <v>1938</v>
      </c>
      <c r="C3002" t="s">
        <v>6290</v>
      </c>
      <c r="D3002" t="s">
        <v>6301</v>
      </c>
      <c r="E3002" t="str">
        <f t="shared" si="230"/>
        <v>Germany</v>
      </c>
      <c r="F3002" s="1">
        <f t="shared" si="231"/>
        <v>50</v>
      </c>
      <c r="G3002">
        <v>0.1</v>
      </c>
      <c r="H3002" s="1">
        <f t="shared" si="232"/>
        <v>45</v>
      </c>
      <c r="I3002" s="3">
        <v>45856</v>
      </c>
      <c r="J3002" s="3" t="str">
        <f t="shared" si="233"/>
        <v>Fri</v>
      </c>
      <c r="K3002" s="2">
        <v>0.59236111111111112</v>
      </c>
      <c r="L3002">
        <f t="shared" si="234"/>
        <v>14</v>
      </c>
      <c r="M3002">
        <f>_xlfn.XLOOKUP(B3002,Email_Data!A:A,Email_Data!C:C,"Organic",0)</f>
        <v>0</v>
      </c>
      <c r="N3002">
        <f>_xlfn.XLOOKUP(Table1[[#This Row],[Filmmaker_ID]],Email_Data!$A:$A,Email_Data!$G:$G,"Not Found")</f>
        <v>17</v>
      </c>
    </row>
    <row r="3003" spans="1:14" x14ac:dyDescent="0.3">
      <c r="A3003" t="s">
        <v>5281</v>
      </c>
      <c r="B3003" t="s">
        <v>1960</v>
      </c>
      <c r="C3003" t="s">
        <v>6291</v>
      </c>
      <c r="D3003" t="s">
        <v>6295</v>
      </c>
      <c r="E3003" t="str">
        <f t="shared" si="230"/>
        <v>United States</v>
      </c>
      <c r="F3003" s="1">
        <f t="shared" si="231"/>
        <v>50</v>
      </c>
      <c r="G3003">
        <v>0.2</v>
      </c>
      <c r="H3003" s="1">
        <f t="shared" si="232"/>
        <v>40</v>
      </c>
      <c r="I3003" s="3">
        <v>45853</v>
      </c>
      <c r="J3003" s="3" t="str">
        <f t="shared" si="233"/>
        <v>Tue</v>
      </c>
      <c r="K3003" s="2">
        <v>0.42777777777777776</v>
      </c>
      <c r="L3003">
        <f t="shared" si="234"/>
        <v>10</v>
      </c>
      <c r="M3003">
        <f>_xlfn.XLOOKUP(B3003,Email_Data!A:A,Email_Data!C:C,"Organic",0)</f>
        <v>1</v>
      </c>
      <c r="N3003">
        <f>_xlfn.XLOOKUP(Table1[[#This Row],[Filmmaker_ID]],Email_Data!$A:$A,Email_Data!$G:$G,"Not Found")</f>
        <v>7</v>
      </c>
    </row>
    <row r="3004" spans="1:14" x14ac:dyDescent="0.3">
      <c r="A3004" t="s">
        <v>5282</v>
      </c>
      <c r="B3004" t="s">
        <v>821</v>
      </c>
      <c r="C3004" t="s">
        <v>6281</v>
      </c>
      <c r="D3004" t="s">
        <v>6309</v>
      </c>
      <c r="E3004" t="str">
        <f t="shared" si="230"/>
        <v>France</v>
      </c>
      <c r="F3004" s="1">
        <f t="shared" si="231"/>
        <v>70</v>
      </c>
      <c r="G3004">
        <v>0.2</v>
      </c>
      <c r="H3004" s="1">
        <f t="shared" si="232"/>
        <v>56</v>
      </c>
      <c r="I3004" s="3">
        <v>45869</v>
      </c>
      <c r="J3004" s="3" t="str">
        <f t="shared" si="233"/>
        <v>Thu</v>
      </c>
      <c r="K3004" s="2">
        <v>0.57499999999999996</v>
      </c>
      <c r="L3004">
        <f t="shared" si="234"/>
        <v>13</v>
      </c>
      <c r="M3004">
        <f>_xlfn.XLOOKUP(B3004,Email_Data!A:A,Email_Data!C:C,"Organic",0)</f>
        <v>0</v>
      </c>
      <c r="N3004">
        <f>_xlfn.XLOOKUP(Table1[[#This Row],[Filmmaker_ID]],Email_Data!$A:$A,Email_Data!$G:$G,"Not Found")</f>
        <v>10</v>
      </c>
    </row>
    <row r="3005" spans="1:14" x14ac:dyDescent="0.3">
      <c r="A3005" t="s">
        <v>5283</v>
      </c>
      <c r="B3005" t="s">
        <v>1388</v>
      </c>
      <c r="C3005" t="s">
        <v>6291</v>
      </c>
      <c r="D3005" t="s">
        <v>6299</v>
      </c>
      <c r="E3005" t="str">
        <f t="shared" si="230"/>
        <v>United Kingdom</v>
      </c>
      <c r="F3005" s="1">
        <f t="shared" si="231"/>
        <v>50</v>
      </c>
      <c r="G3005">
        <v>0.2</v>
      </c>
      <c r="H3005" s="1">
        <f t="shared" si="232"/>
        <v>40</v>
      </c>
      <c r="I3005" s="3">
        <v>45841</v>
      </c>
      <c r="J3005" s="3" t="str">
        <f t="shared" si="233"/>
        <v>Thu</v>
      </c>
      <c r="K3005" s="2">
        <v>0.56527777777777777</v>
      </c>
      <c r="L3005">
        <f t="shared" si="234"/>
        <v>13</v>
      </c>
      <c r="M3005" t="str">
        <f>_xlfn.XLOOKUP(B3005,Email_Data!A:A,Email_Data!C:C,"Organic",0)</f>
        <v>Organic</v>
      </c>
      <c r="N3005" t="str">
        <f>_xlfn.XLOOKUP(Table1[[#This Row],[Filmmaker_ID]],Email_Data!$A:$A,Email_Data!$G:$G,"Not Found")</f>
        <v>Not Found</v>
      </c>
    </row>
    <row r="3006" spans="1:14" x14ac:dyDescent="0.3">
      <c r="A3006" t="s">
        <v>5284</v>
      </c>
      <c r="B3006" t="s">
        <v>1558</v>
      </c>
      <c r="C3006" t="s">
        <v>6281</v>
      </c>
      <c r="D3006" t="s">
        <v>6299</v>
      </c>
      <c r="E3006" t="str">
        <f t="shared" si="230"/>
        <v>United Kingdom</v>
      </c>
      <c r="F3006" s="1">
        <f t="shared" si="231"/>
        <v>70</v>
      </c>
      <c r="G3006">
        <v>0</v>
      </c>
      <c r="H3006" s="1">
        <f t="shared" si="232"/>
        <v>70</v>
      </c>
      <c r="I3006" s="3">
        <v>45848</v>
      </c>
      <c r="J3006" s="3" t="str">
        <f t="shared" si="233"/>
        <v>Thu</v>
      </c>
      <c r="K3006" s="2">
        <v>0.55833333333333335</v>
      </c>
      <c r="L3006">
        <f t="shared" si="234"/>
        <v>13</v>
      </c>
      <c r="M3006" t="str">
        <f>_xlfn.XLOOKUP(B3006,Email_Data!A:A,Email_Data!C:C,"Organic",0)</f>
        <v>Organic</v>
      </c>
      <c r="N3006" t="str">
        <f>_xlfn.XLOOKUP(Table1[[#This Row],[Filmmaker_ID]],Email_Data!$A:$A,Email_Data!$G:$G,"Not Found")</f>
        <v>Not Found</v>
      </c>
    </row>
    <row r="3007" spans="1:14" x14ac:dyDescent="0.3">
      <c r="A3007" t="s">
        <v>5285</v>
      </c>
      <c r="B3007" t="s">
        <v>1961</v>
      </c>
      <c r="C3007" t="s">
        <v>6283</v>
      </c>
      <c r="D3007" t="s">
        <v>6309</v>
      </c>
      <c r="E3007" t="str">
        <f t="shared" si="230"/>
        <v>France</v>
      </c>
      <c r="F3007" s="1">
        <f t="shared" si="231"/>
        <v>80</v>
      </c>
      <c r="G3007">
        <v>0.3</v>
      </c>
      <c r="H3007" s="1">
        <f t="shared" si="232"/>
        <v>56</v>
      </c>
      <c r="I3007" s="3">
        <v>45853</v>
      </c>
      <c r="J3007" s="3" t="str">
        <f t="shared" si="233"/>
        <v>Tue</v>
      </c>
      <c r="K3007" s="2">
        <v>0.74236111111111114</v>
      </c>
      <c r="L3007">
        <f t="shared" si="234"/>
        <v>17</v>
      </c>
      <c r="M3007">
        <f>_xlfn.XLOOKUP(B3007,Email_Data!A:A,Email_Data!C:C,"Organic",0)</f>
        <v>0</v>
      </c>
      <c r="N3007">
        <f>_xlfn.XLOOKUP(Table1[[#This Row],[Filmmaker_ID]],Email_Data!$A:$A,Email_Data!$G:$G,"Not Found")</f>
        <v>11</v>
      </c>
    </row>
    <row r="3008" spans="1:14" x14ac:dyDescent="0.3">
      <c r="A3008" t="s">
        <v>5286</v>
      </c>
      <c r="B3008" t="s">
        <v>1962</v>
      </c>
      <c r="C3008" t="s">
        <v>6289</v>
      </c>
      <c r="D3008" t="s">
        <v>6297</v>
      </c>
      <c r="E3008" t="str">
        <f t="shared" si="230"/>
        <v>India</v>
      </c>
      <c r="F3008" s="1">
        <f t="shared" si="231"/>
        <v>50</v>
      </c>
      <c r="G3008">
        <v>0.3</v>
      </c>
      <c r="H3008" s="1">
        <f t="shared" si="232"/>
        <v>35</v>
      </c>
      <c r="I3008" s="3">
        <v>45896</v>
      </c>
      <c r="J3008" s="3" t="str">
        <f t="shared" si="233"/>
        <v>Wed</v>
      </c>
      <c r="K3008" s="2">
        <v>0.47847222222222224</v>
      </c>
      <c r="L3008">
        <f t="shared" si="234"/>
        <v>11</v>
      </c>
      <c r="M3008">
        <f>_xlfn.XLOOKUP(B3008,Email_Data!A:A,Email_Data!C:C,"Organic",0)</f>
        <v>0</v>
      </c>
      <c r="N3008">
        <f>_xlfn.XLOOKUP(Table1[[#This Row],[Filmmaker_ID]],Email_Data!$A:$A,Email_Data!$G:$G,"Not Found")</f>
        <v>10</v>
      </c>
    </row>
    <row r="3009" spans="1:14" x14ac:dyDescent="0.3">
      <c r="A3009" t="s">
        <v>5287</v>
      </c>
      <c r="B3009" t="s">
        <v>1658</v>
      </c>
      <c r="C3009" t="s">
        <v>6288</v>
      </c>
      <c r="D3009" t="s">
        <v>6301</v>
      </c>
      <c r="E3009" t="str">
        <f t="shared" si="230"/>
        <v>Germany</v>
      </c>
      <c r="F3009" s="1">
        <f t="shared" si="231"/>
        <v>70</v>
      </c>
      <c r="G3009">
        <v>0.2</v>
      </c>
      <c r="H3009" s="1">
        <f t="shared" si="232"/>
        <v>56</v>
      </c>
      <c r="I3009" s="3">
        <v>45867</v>
      </c>
      <c r="J3009" s="3" t="str">
        <f t="shared" si="233"/>
        <v>Tue</v>
      </c>
      <c r="K3009" s="2">
        <v>0.46736111111111112</v>
      </c>
      <c r="L3009">
        <f t="shared" si="234"/>
        <v>11</v>
      </c>
      <c r="M3009" t="str">
        <f>_xlfn.XLOOKUP(B3009,Email_Data!A:A,Email_Data!C:C,"Organic",0)</f>
        <v>Organic</v>
      </c>
      <c r="N3009" t="str">
        <f>_xlfn.XLOOKUP(Table1[[#This Row],[Filmmaker_ID]],Email_Data!$A:$A,Email_Data!$G:$G,"Not Found")</f>
        <v>Not Found</v>
      </c>
    </row>
    <row r="3010" spans="1:14" x14ac:dyDescent="0.3">
      <c r="A3010" t="s">
        <v>5288</v>
      </c>
      <c r="B3010" t="s">
        <v>1657</v>
      </c>
      <c r="C3010" t="s">
        <v>6286</v>
      </c>
      <c r="D3010" t="s">
        <v>6297</v>
      </c>
      <c r="E3010" t="str">
        <f t="shared" ref="E3010:E3073" si="235">VLOOKUP(D3010,CODECHECK,2,FALSE)</f>
        <v>India</v>
      </c>
      <c r="F3010" s="1">
        <f t="shared" ref="F3010:F3073" si="236">VLOOKUP(C3010,Pricelist,2,FALSE)</f>
        <v>50</v>
      </c>
      <c r="G3010">
        <v>0</v>
      </c>
      <c r="H3010" s="1">
        <f t="shared" ref="H3010:H3073" si="237">F3010-(G3010*F3010)</f>
        <v>50</v>
      </c>
      <c r="I3010" s="3">
        <v>45844</v>
      </c>
      <c r="J3010" s="3" t="str">
        <f t="shared" ref="J3010:J3073" si="238">TEXT(I3010,"ddd")</f>
        <v>Sun</v>
      </c>
      <c r="K3010" s="2">
        <v>0.3840277777777778</v>
      </c>
      <c r="L3010">
        <f t="shared" ref="L3010:L3073" si="239">HOUR(K3010)</f>
        <v>9</v>
      </c>
      <c r="M3010">
        <f>_xlfn.XLOOKUP(B3010,Email_Data!A:A,Email_Data!C:C,"Organic",0)</f>
        <v>1</v>
      </c>
      <c r="N3010">
        <f>_xlfn.XLOOKUP(Table1[[#This Row],[Filmmaker_ID]],Email_Data!$A:$A,Email_Data!$G:$G,"Not Found")</f>
        <v>14</v>
      </c>
    </row>
    <row r="3011" spans="1:14" x14ac:dyDescent="0.3">
      <c r="A3011" t="s">
        <v>5289</v>
      </c>
      <c r="B3011" t="s">
        <v>1963</v>
      </c>
      <c r="C3011" t="s">
        <v>6283</v>
      </c>
      <c r="D3011" t="s">
        <v>6295</v>
      </c>
      <c r="E3011" t="str">
        <f t="shared" si="235"/>
        <v>United States</v>
      </c>
      <c r="F3011" s="1">
        <f t="shared" si="236"/>
        <v>80</v>
      </c>
      <c r="G3011">
        <v>0.3</v>
      </c>
      <c r="H3011" s="1">
        <f t="shared" si="237"/>
        <v>56</v>
      </c>
      <c r="I3011" s="3">
        <v>45896</v>
      </c>
      <c r="J3011" s="3" t="str">
        <f t="shared" si="238"/>
        <v>Wed</v>
      </c>
      <c r="K3011" s="2">
        <v>0.51666666666666672</v>
      </c>
      <c r="L3011">
        <f t="shared" si="239"/>
        <v>12</v>
      </c>
      <c r="M3011">
        <f>_xlfn.XLOOKUP(B3011,Email_Data!A:A,Email_Data!C:C,"Organic",0)</f>
        <v>0</v>
      </c>
      <c r="N3011">
        <f>_xlfn.XLOOKUP(Table1[[#This Row],[Filmmaker_ID]],Email_Data!$A:$A,Email_Data!$G:$G,"Not Found")</f>
        <v>12</v>
      </c>
    </row>
    <row r="3012" spans="1:14" x14ac:dyDescent="0.3">
      <c r="A3012" t="s">
        <v>5290</v>
      </c>
      <c r="B3012" t="s">
        <v>198</v>
      </c>
      <c r="C3012" t="s">
        <v>6284</v>
      </c>
      <c r="D3012" t="s">
        <v>6311</v>
      </c>
      <c r="E3012" t="str">
        <f t="shared" si="235"/>
        <v>Mexico</v>
      </c>
      <c r="F3012" s="1">
        <f t="shared" si="236"/>
        <v>50</v>
      </c>
      <c r="G3012">
        <v>0.2</v>
      </c>
      <c r="H3012" s="1">
        <f t="shared" si="237"/>
        <v>40</v>
      </c>
      <c r="I3012" s="3">
        <v>45883</v>
      </c>
      <c r="J3012" s="3" t="str">
        <f t="shared" si="238"/>
        <v>Thu</v>
      </c>
      <c r="K3012" s="2">
        <v>0.64861111111111114</v>
      </c>
      <c r="L3012">
        <f t="shared" si="239"/>
        <v>15</v>
      </c>
      <c r="M3012" t="str">
        <f>_xlfn.XLOOKUP(B3012,Email_Data!A:A,Email_Data!C:C,"Organic",0)</f>
        <v>Organic</v>
      </c>
      <c r="N3012" t="str">
        <f>_xlfn.XLOOKUP(Table1[[#This Row],[Filmmaker_ID]],Email_Data!$A:$A,Email_Data!$G:$G,"Not Found")</f>
        <v>Not Found</v>
      </c>
    </row>
    <row r="3013" spans="1:14" x14ac:dyDescent="0.3">
      <c r="A3013" t="s">
        <v>5291</v>
      </c>
      <c r="B3013" t="s">
        <v>1964</v>
      </c>
      <c r="C3013" t="s">
        <v>6291</v>
      </c>
      <c r="D3013" t="s">
        <v>6295</v>
      </c>
      <c r="E3013" t="str">
        <f t="shared" si="235"/>
        <v>United States</v>
      </c>
      <c r="F3013" s="1">
        <f t="shared" si="236"/>
        <v>50</v>
      </c>
      <c r="G3013">
        <v>0.3</v>
      </c>
      <c r="H3013" s="1">
        <f t="shared" si="237"/>
        <v>35</v>
      </c>
      <c r="I3013" s="3">
        <v>45880</v>
      </c>
      <c r="J3013" s="3" t="str">
        <f t="shared" si="238"/>
        <v>Mon</v>
      </c>
      <c r="K3013" s="2">
        <v>0.70763888888888893</v>
      </c>
      <c r="L3013">
        <f t="shared" si="239"/>
        <v>16</v>
      </c>
      <c r="M3013">
        <f>_xlfn.XLOOKUP(B3013,Email_Data!A:A,Email_Data!C:C,"Organic",0)</f>
        <v>0</v>
      </c>
      <c r="N3013">
        <f>_xlfn.XLOOKUP(Table1[[#This Row],[Filmmaker_ID]],Email_Data!$A:$A,Email_Data!$G:$G,"Not Found")</f>
        <v>13</v>
      </c>
    </row>
    <row r="3014" spans="1:14" x14ac:dyDescent="0.3">
      <c r="A3014" t="s">
        <v>5292</v>
      </c>
      <c r="B3014" t="s">
        <v>1045</v>
      </c>
      <c r="C3014" t="s">
        <v>6282</v>
      </c>
      <c r="D3014" t="s">
        <v>6297</v>
      </c>
      <c r="E3014" t="str">
        <f t="shared" si="235"/>
        <v>India</v>
      </c>
      <c r="F3014" s="1">
        <f t="shared" si="236"/>
        <v>70</v>
      </c>
      <c r="G3014">
        <v>0.2</v>
      </c>
      <c r="H3014" s="1">
        <f t="shared" si="237"/>
        <v>56</v>
      </c>
      <c r="I3014" s="3">
        <v>45879</v>
      </c>
      <c r="J3014" s="3" t="str">
        <f t="shared" si="238"/>
        <v>Sun</v>
      </c>
      <c r="K3014" s="2">
        <v>0.44583333333333336</v>
      </c>
      <c r="L3014">
        <f t="shared" si="239"/>
        <v>10</v>
      </c>
      <c r="M3014" t="str">
        <f>_xlfn.XLOOKUP(B3014,Email_Data!A:A,Email_Data!C:C,"Organic",0)</f>
        <v>Organic</v>
      </c>
      <c r="N3014" t="str">
        <f>_xlfn.XLOOKUP(Table1[[#This Row],[Filmmaker_ID]],Email_Data!$A:$A,Email_Data!$G:$G,"Not Found")</f>
        <v>Not Found</v>
      </c>
    </row>
    <row r="3015" spans="1:14" x14ac:dyDescent="0.3">
      <c r="A3015" t="s">
        <v>5293</v>
      </c>
      <c r="B3015" t="s">
        <v>1965</v>
      </c>
      <c r="C3015" t="s">
        <v>6291</v>
      </c>
      <c r="D3015" t="s">
        <v>6305</v>
      </c>
      <c r="E3015" t="str">
        <f t="shared" si="235"/>
        <v>Australia</v>
      </c>
      <c r="F3015" s="1">
        <f t="shared" si="236"/>
        <v>50</v>
      </c>
      <c r="G3015">
        <v>0.2</v>
      </c>
      <c r="H3015" s="1">
        <f t="shared" si="237"/>
        <v>40</v>
      </c>
      <c r="I3015" s="3">
        <v>45843</v>
      </c>
      <c r="J3015" s="3" t="str">
        <f t="shared" si="238"/>
        <v>Sat</v>
      </c>
      <c r="K3015" s="2">
        <v>0.54097222222222219</v>
      </c>
      <c r="L3015">
        <f t="shared" si="239"/>
        <v>12</v>
      </c>
      <c r="M3015">
        <f>_xlfn.XLOOKUP(B3015,Email_Data!A:A,Email_Data!C:C,"Organic",0)</f>
        <v>0</v>
      </c>
      <c r="N3015">
        <f>_xlfn.XLOOKUP(Table1[[#This Row],[Filmmaker_ID]],Email_Data!$A:$A,Email_Data!$G:$G,"Not Found")</f>
        <v>8</v>
      </c>
    </row>
    <row r="3016" spans="1:14" x14ac:dyDescent="0.3">
      <c r="A3016" t="s">
        <v>5294</v>
      </c>
      <c r="B3016" t="s">
        <v>1966</v>
      </c>
      <c r="C3016" t="s">
        <v>6284</v>
      </c>
      <c r="D3016" t="s">
        <v>6309</v>
      </c>
      <c r="E3016" t="str">
        <f t="shared" si="235"/>
        <v>France</v>
      </c>
      <c r="F3016" s="1">
        <f t="shared" si="236"/>
        <v>50</v>
      </c>
      <c r="G3016">
        <v>0.3</v>
      </c>
      <c r="H3016" s="1">
        <f t="shared" si="237"/>
        <v>35</v>
      </c>
      <c r="I3016" s="3">
        <v>45862</v>
      </c>
      <c r="J3016" s="3" t="str">
        <f t="shared" si="238"/>
        <v>Thu</v>
      </c>
      <c r="K3016" s="2">
        <v>0.4777777777777778</v>
      </c>
      <c r="L3016">
        <f t="shared" si="239"/>
        <v>11</v>
      </c>
      <c r="M3016">
        <f>_xlfn.XLOOKUP(B3016,Email_Data!A:A,Email_Data!C:C,"Organic",0)</f>
        <v>0</v>
      </c>
      <c r="N3016">
        <f>_xlfn.XLOOKUP(Table1[[#This Row],[Filmmaker_ID]],Email_Data!$A:$A,Email_Data!$G:$G,"Not Found")</f>
        <v>16</v>
      </c>
    </row>
    <row r="3017" spans="1:14" x14ac:dyDescent="0.3">
      <c r="A3017" t="s">
        <v>5295</v>
      </c>
      <c r="B3017" t="s">
        <v>499</v>
      </c>
      <c r="C3017" t="s">
        <v>6288</v>
      </c>
      <c r="D3017" t="s">
        <v>6313</v>
      </c>
      <c r="E3017" t="str">
        <f t="shared" si="235"/>
        <v>South Korea</v>
      </c>
      <c r="F3017" s="1">
        <f t="shared" si="236"/>
        <v>70</v>
      </c>
      <c r="G3017">
        <v>0.3</v>
      </c>
      <c r="H3017" s="1">
        <f t="shared" si="237"/>
        <v>49</v>
      </c>
      <c r="I3017" s="3">
        <v>45879</v>
      </c>
      <c r="J3017" s="3" t="str">
        <f t="shared" si="238"/>
        <v>Sun</v>
      </c>
      <c r="K3017" s="2">
        <v>0.48958333333333331</v>
      </c>
      <c r="L3017">
        <f t="shared" si="239"/>
        <v>11</v>
      </c>
      <c r="M3017">
        <f>_xlfn.XLOOKUP(B3017,Email_Data!A:A,Email_Data!C:C,"Organic",0)</f>
        <v>1</v>
      </c>
      <c r="N3017">
        <f>_xlfn.XLOOKUP(Table1[[#This Row],[Filmmaker_ID]],Email_Data!$A:$A,Email_Data!$G:$G,"Not Found")</f>
        <v>10</v>
      </c>
    </row>
    <row r="3018" spans="1:14" x14ac:dyDescent="0.3">
      <c r="A3018" t="s">
        <v>5296</v>
      </c>
      <c r="B3018" t="s">
        <v>1967</v>
      </c>
      <c r="C3018" t="s">
        <v>6281</v>
      </c>
      <c r="D3018" t="s">
        <v>6309</v>
      </c>
      <c r="E3018" t="str">
        <f t="shared" si="235"/>
        <v>France</v>
      </c>
      <c r="F3018" s="1">
        <f t="shared" si="236"/>
        <v>70</v>
      </c>
      <c r="G3018">
        <v>0.2</v>
      </c>
      <c r="H3018" s="1">
        <f t="shared" si="237"/>
        <v>56</v>
      </c>
      <c r="I3018" s="3">
        <v>45841</v>
      </c>
      <c r="J3018" s="3" t="str">
        <f t="shared" si="238"/>
        <v>Thu</v>
      </c>
      <c r="K3018" s="2">
        <v>0.74375000000000002</v>
      </c>
      <c r="L3018">
        <f t="shared" si="239"/>
        <v>17</v>
      </c>
      <c r="M3018">
        <f>_xlfn.XLOOKUP(B3018,Email_Data!A:A,Email_Data!C:C,"Organic",0)</f>
        <v>0</v>
      </c>
      <c r="N3018">
        <f>_xlfn.XLOOKUP(Table1[[#This Row],[Filmmaker_ID]],Email_Data!$A:$A,Email_Data!$G:$G,"Not Found")</f>
        <v>9</v>
      </c>
    </row>
    <row r="3019" spans="1:14" x14ac:dyDescent="0.3">
      <c r="A3019" t="s">
        <v>5297</v>
      </c>
      <c r="B3019" t="s">
        <v>1968</v>
      </c>
      <c r="C3019" t="s">
        <v>6292</v>
      </c>
      <c r="D3019" t="s">
        <v>6311</v>
      </c>
      <c r="E3019" t="str">
        <f t="shared" si="235"/>
        <v>Mexico</v>
      </c>
      <c r="F3019" s="1">
        <f t="shared" si="236"/>
        <v>80</v>
      </c>
      <c r="G3019">
        <v>0.3</v>
      </c>
      <c r="H3019" s="1">
        <f t="shared" si="237"/>
        <v>56</v>
      </c>
      <c r="I3019" s="3">
        <v>45850</v>
      </c>
      <c r="J3019" s="3" t="str">
        <f t="shared" si="238"/>
        <v>Sat</v>
      </c>
      <c r="K3019" s="2">
        <v>0.63541666666666663</v>
      </c>
      <c r="L3019">
        <f t="shared" si="239"/>
        <v>15</v>
      </c>
      <c r="M3019">
        <f>_xlfn.XLOOKUP(B3019,Email_Data!A:A,Email_Data!C:C,"Organic",0)</f>
        <v>0</v>
      </c>
      <c r="N3019">
        <f>_xlfn.XLOOKUP(Table1[[#This Row],[Filmmaker_ID]],Email_Data!$A:$A,Email_Data!$G:$G,"Not Found")</f>
        <v>14</v>
      </c>
    </row>
    <row r="3020" spans="1:14" x14ac:dyDescent="0.3">
      <c r="A3020" t="s">
        <v>5298</v>
      </c>
      <c r="B3020" t="s">
        <v>1969</v>
      </c>
      <c r="C3020" t="s">
        <v>6283</v>
      </c>
      <c r="D3020" t="s">
        <v>6299</v>
      </c>
      <c r="E3020" t="str">
        <f t="shared" si="235"/>
        <v>United Kingdom</v>
      </c>
      <c r="F3020" s="1">
        <f t="shared" si="236"/>
        <v>80</v>
      </c>
      <c r="G3020">
        <v>0.2</v>
      </c>
      <c r="H3020" s="1">
        <f t="shared" si="237"/>
        <v>64</v>
      </c>
      <c r="I3020" s="3">
        <v>45880</v>
      </c>
      <c r="J3020" s="3" t="str">
        <f t="shared" si="238"/>
        <v>Mon</v>
      </c>
      <c r="K3020" s="2">
        <v>0.72222222222222221</v>
      </c>
      <c r="L3020">
        <f t="shared" si="239"/>
        <v>17</v>
      </c>
      <c r="M3020">
        <f>_xlfn.XLOOKUP(B3020,Email_Data!A:A,Email_Data!C:C,"Organic",0)</f>
        <v>0</v>
      </c>
      <c r="N3020">
        <f>_xlfn.XLOOKUP(Table1[[#This Row],[Filmmaker_ID]],Email_Data!$A:$A,Email_Data!$G:$G,"Not Found")</f>
        <v>10</v>
      </c>
    </row>
    <row r="3021" spans="1:14" x14ac:dyDescent="0.3">
      <c r="A3021" t="s">
        <v>5299</v>
      </c>
      <c r="B3021" t="s">
        <v>1970</v>
      </c>
      <c r="C3021" t="s">
        <v>6284</v>
      </c>
      <c r="D3021" t="s">
        <v>6313</v>
      </c>
      <c r="E3021" t="str">
        <f t="shared" si="235"/>
        <v>South Korea</v>
      </c>
      <c r="F3021" s="1">
        <f t="shared" si="236"/>
        <v>50</v>
      </c>
      <c r="G3021">
        <v>0.1</v>
      </c>
      <c r="H3021" s="1">
        <f t="shared" si="237"/>
        <v>45</v>
      </c>
      <c r="I3021" s="3">
        <v>45885</v>
      </c>
      <c r="J3021" s="3" t="str">
        <f t="shared" si="238"/>
        <v>Sat</v>
      </c>
      <c r="K3021" s="2">
        <v>0.61944444444444446</v>
      </c>
      <c r="L3021">
        <f t="shared" si="239"/>
        <v>14</v>
      </c>
      <c r="M3021" t="str">
        <f>_xlfn.XLOOKUP(B3021,Email_Data!A:A,Email_Data!C:C,"Organic",0)</f>
        <v>Organic</v>
      </c>
      <c r="N3021" t="str">
        <f>_xlfn.XLOOKUP(Table1[[#This Row],[Filmmaker_ID]],Email_Data!$A:$A,Email_Data!$G:$G,"Not Found")</f>
        <v>Not Found</v>
      </c>
    </row>
    <row r="3022" spans="1:14" x14ac:dyDescent="0.3">
      <c r="A3022" t="s">
        <v>5300</v>
      </c>
      <c r="B3022" t="s">
        <v>652</v>
      </c>
      <c r="C3022" t="s">
        <v>6287</v>
      </c>
      <c r="D3022" t="s">
        <v>6309</v>
      </c>
      <c r="E3022" t="str">
        <f t="shared" si="235"/>
        <v>France</v>
      </c>
      <c r="F3022" s="1">
        <f t="shared" si="236"/>
        <v>50</v>
      </c>
      <c r="G3022">
        <v>0.3</v>
      </c>
      <c r="H3022" s="1">
        <f t="shared" si="237"/>
        <v>35</v>
      </c>
      <c r="I3022" s="3">
        <v>45848</v>
      </c>
      <c r="J3022" s="3" t="str">
        <f t="shared" si="238"/>
        <v>Thu</v>
      </c>
      <c r="K3022" s="2">
        <v>0.43125000000000002</v>
      </c>
      <c r="L3022">
        <f t="shared" si="239"/>
        <v>10</v>
      </c>
      <c r="M3022">
        <f>_xlfn.XLOOKUP(B3022,Email_Data!A:A,Email_Data!C:C,"Organic",0)</f>
        <v>1</v>
      </c>
      <c r="N3022">
        <f>_xlfn.XLOOKUP(Table1[[#This Row],[Filmmaker_ID]],Email_Data!$A:$A,Email_Data!$G:$G,"Not Found")</f>
        <v>14</v>
      </c>
    </row>
    <row r="3023" spans="1:14" x14ac:dyDescent="0.3">
      <c r="A3023" t="s">
        <v>5301</v>
      </c>
      <c r="B3023" t="s">
        <v>547</v>
      </c>
      <c r="C3023" t="s">
        <v>6287</v>
      </c>
      <c r="D3023" t="s">
        <v>6297</v>
      </c>
      <c r="E3023" t="str">
        <f t="shared" si="235"/>
        <v>India</v>
      </c>
      <c r="F3023" s="1">
        <f t="shared" si="236"/>
        <v>50</v>
      </c>
      <c r="G3023">
        <v>0.2</v>
      </c>
      <c r="H3023" s="1">
        <f t="shared" si="237"/>
        <v>40</v>
      </c>
      <c r="I3023" s="3">
        <v>45884</v>
      </c>
      <c r="J3023" s="3" t="str">
        <f t="shared" si="238"/>
        <v>Fri</v>
      </c>
      <c r="K3023" s="2">
        <v>0.67569444444444449</v>
      </c>
      <c r="L3023">
        <f t="shared" si="239"/>
        <v>16</v>
      </c>
      <c r="M3023">
        <f>_xlfn.XLOOKUP(B3023,Email_Data!A:A,Email_Data!C:C,"Organic",0)</f>
        <v>1</v>
      </c>
      <c r="N3023">
        <f>_xlfn.XLOOKUP(Table1[[#This Row],[Filmmaker_ID]],Email_Data!$A:$A,Email_Data!$G:$G,"Not Found")</f>
        <v>16</v>
      </c>
    </row>
    <row r="3024" spans="1:14" x14ac:dyDescent="0.3">
      <c r="A3024" t="s">
        <v>5302</v>
      </c>
      <c r="B3024" t="s">
        <v>1735</v>
      </c>
      <c r="C3024" t="s">
        <v>6285</v>
      </c>
      <c r="D3024" t="s">
        <v>6309</v>
      </c>
      <c r="E3024" t="str">
        <f t="shared" si="235"/>
        <v>France</v>
      </c>
      <c r="F3024" s="1">
        <f t="shared" si="236"/>
        <v>50</v>
      </c>
      <c r="G3024">
        <v>0</v>
      </c>
      <c r="H3024" s="1">
        <f t="shared" si="237"/>
        <v>50</v>
      </c>
      <c r="I3024" s="3">
        <v>45842</v>
      </c>
      <c r="J3024" s="3" t="str">
        <f t="shared" si="238"/>
        <v>Fri</v>
      </c>
      <c r="K3024" s="2">
        <v>0.58680555555555558</v>
      </c>
      <c r="L3024">
        <f t="shared" si="239"/>
        <v>14</v>
      </c>
      <c r="M3024">
        <f>_xlfn.XLOOKUP(B3024,Email_Data!A:A,Email_Data!C:C,"Organic",0)</f>
        <v>1</v>
      </c>
      <c r="N3024">
        <f>_xlfn.XLOOKUP(Table1[[#This Row],[Filmmaker_ID]],Email_Data!$A:$A,Email_Data!$G:$G,"Not Found")</f>
        <v>11</v>
      </c>
    </row>
    <row r="3025" spans="1:14" x14ac:dyDescent="0.3">
      <c r="A3025" t="s">
        <v>5303</v>
      </c>
      <c r="B3025" t="s">
        <v>1971</v>
      </c>
      <c r="C3025" t="s">
        <v>6283</v>
      </c>
      <c r="D3025" t="s">
        <v>6311</v>
      </c>
      <c r="E3025" t="str">
        <f t="shared" si="235"/>
        <v>Mexico</v>
      </c>
      <c r="F3025" s="1">
        <f t="shared" si="236"/>
        <v>80</v>
      </c>
      <c r="G3025">
        <v>0</v>
      </c>
      <c r="H3025" s="1">
        <f t="shared" si="237"/>
        <v>80</v>
      </c>
      <c r="I3025" s="3">
        <v>45873</v>
      </c>
      <c r="J3025" s="3" t="str">
        <f t="shared" si="238"/>
        <v>Mon</v>
      </c>
      <c r="K3025" s="2">
        <v>0.69374999999999998</v>
      </c>
      <c r="L3025">
        <f t="shared" si="239"/>
        <v>16</v>
      </c>
      <c r="M3025" t="str">
        <f>_xlfn.XLOOKUP(B3025,Email_Data!A:A,Email_Data!C:C,"Organic",0)</f>
        <v>Organic</v>
      </c>
      <c r="N3025" t="str">
        <f>_xlfn.XLOOKUP(Table1[[#This Row],[Filmmaker_ID]],Email_Data!$A:$A,Email_Data!$G:$G,"Not Found")</f>
        <v>Not Found</v>
      </c>
    </row>
    <row r="3026" spans="1:14" x14ac:dyDescent="0.3">
      <c r="A3026" t="s">
        <v>5304</v>
      </c>
      <c r="B3026" t="s">
        <v>994</v>
      </c>
      <c r="C3026" t="s">
        <v>6292</v>
      </c>
      <c r="D3026" t="s">
        <v>6303</v>
      </c>
      <c r="E3026" t="str">
        <f t="shared" si="235"/>
        <v>Canada</v>
      </c>
      <c r="F3026" s="1">
        <f t="shared" si="236"/>
        <v>80</v>
      </c>
      <c r="G3026">
        <v>0</v>
      </c>
      <c r="H3026" s="1">
        <f t="shared" si="237"/>
        <v>80</v>
      </c>
      <c r="I3026" s="3">
        <v>45861</v>
      </c>
      <c r="J3026" s="3" t="str">
        <f t="shared" si="238"/>
        <v>Wed</v>
      </c>
      <c r="K3026" s="2">
        <v>0.5395833333333333</v>
      </c>
      <c r="L3026">
        <f t="shared" si="239"/>
        <v>12</v>
      </c>
      <c r="M3026">
        <f>_xlfn.XLOOKUP(B3026,Email_Data!A:A,Email_Data!C:C,"Organic",0)</f>
        <v>0</v>
      </c>
      <c r="N3026">
        <f>_xlfn.XLOOKUP(Table1[[#This Row],[Filmmaker_ID]],Email_Data!$A:$A,Email_Data!$G:$G,"Not Found")</f>
        <v>19</v>
      </c>
    </row>
    <row r="3027" spans="1:14" x14ac:dyDescent="0.3">
      <c r="A3027" t="s">
        <v>5305</v>
      </c>
      <c r="B3027" t="s">
        <v>222</v>
      </c>
      <c r="C3027" t="s">
        <v>6282</v>
      </c>
      <c r="D3027" t="s">
        <v>6299</v>
      </c>
      <c r="E3027" t="str">
        <f t="shared" si="235"/>
        <v>United Kingdom</v>
      </c>
      <c r="F3027" s="1">
        <f t="shared" si="236"/>
        <v>70</v>
      </c>
      <c r="G3027">
        <v>0</v>
      </c>
      <c r="H3027" s="1">
        <f t="shared" si="237"/>
        <v>70</v>
      </c>
      <c r="I3027" s="3">
        <v>45839</v>
      </c>
      <c r="J3027" s="3" t="str">
        <f t="shared" si="238"/>
        <v>Tue</v>
      </c>
      <c r="K3027" s="2">
        <v>0.48541666666666666</v>
      </c>
      <c r="L3027">
        <f t="shared" si="239"/>
        <v>11</v>
      </c>
      <c r="M3027">
        <f>_xlfn.XLOOKUP(B3027,Email_Data!A:A,Email_Data!C:C,"Organic",0)</f>
        <v>0</v>
      </c>
      <c r="N3027">
        <f>_xlfn.XLOOKUP(Table1[[#This Row],[Filmmaker_ID]],Email_Data!$A:$A,Email_Data!$G:$G,"Not Found")</f>
        <v>8</v>
      </c>
    </row>
    <row r="3028" spans="1:14" x14ac:dyDescent="0.3">
      <c r="A3028" t="s">
        <v>5306</v>
      </c>
      <c r="B3028" t="s">
        <v>1440</v>
      </c>
      <c r="C3028" t="s">
        <v>6283</v>
      </c>
      <c r="D3028" t="s">
        <v>6297</v>
      </c>
      <c r="E3028" t="str">
        <f t="shared" si="235"/>
        <v>India</v>
      </c>
      <c r="F3028" s="1">
        <f t="shared" si="236"/>
        <v>80</v>
      </c>
      <c r="G3028">
        <v>0.3</v>
      </c>
      <c r="H3028" s="1">
        <f t="shared" si="237"/>
        <v>56</v>
      </c>
      <c r="I3028" s="3">
        <v>45889</v>
      </c>
      <c r="J3028" s="3" t="str">
        <f t="shared" si="238"/>
        <v>Wed</v>
      </c>
      <c r="K3028" s="2">
        <v>0.73611111111111116</v>
      </c>
      <c r="L3028">
        <f t="shared" si="239"/>
        <v>17</v>
      </c>
      <c r="M3028" t="str">
        <f>_xlfn.XLOOKUP(B3028,Email_Data!A:A,Email_Data!C:C,"Organic",0)</f>
        <v>Organic</v>
      </c>
      <c r="N3028" t="str">
        <f>_xlfn.XLOOKUP(Table1[[#This Row],[Filmmaker_ID]],Email_Data!$A:$A,Email_Data!$G:$G,"Not Found")</f>
        <v>Not Found</v>
      </c>
    </row>
    <row r="3029" spans="1:14" x14ac:dyDescent="0.3">
      <c r="A3029" t="s">
        <v>5307</v>
      </c>
      <c r="B3029" t="s">
        <v>1972</v>
      </c>
      <c r="C3029" t="s">
        <v>6288</v>
      </c>
      <c r="D3029" t="s">
        <v>6295</v>
      </c>
      <c r="E3029" t="str">
        <f t="shared" si="235"/>
        <v>United States</v>
      </c>
      <c r="F3029" s="1">
        <f t="shared" si="236"/>
        <v>70</v>
      </c>
      <c r="G3029">
        <v>0</v>
      </c>
      <c r="H3029" s="1">
        <f t="shared" si="237"/>
        <v>70</v>
      </c>
      <c r="I3029" s="3">
        <v>45857</v>
      </c>
      <c r="J3029" s="3" t="str">
        <f t="shared" si="238"/>
        <v>Sat</v>
      </c>
      <c r="K3029" s="2">
        <v>0.62152777777777779</v>
      </c>
      <c r="L3029">
        <f t="shared" si="239"/>
        <v>14</v>
      </c>
      <c r="M3029">
        <f>_xlfn.XLOOKUP(B3029,Email_Data!A:A,Email_Data!C:C,"Organic",0)</f>
        <v>1</v>
      </c>
      <c r="N3029">
        <f>_xlfn.XLOOKUP(Table1[[#This Row],[Filmmaker_ID]],Email_Data!$A:$A,Email_Data!$G:$G,"Not Found")</f>
        <v>10</v>
      </c>
    </row>
    <row r="3030" spans="1:14" x14ac:dyDescent="0.3">
      <c r="A3030" t="s">
        <v>5308</v>
      </c>
      <c r="B3030" t="s">
        <v>1186</v>
      </c>
      <c r="C3030" t="s">
        <v>6284</v>
      </c>
      <c r="D3030" t="s">
        <v>6315</v>
      </c>
      <c r="E3030" t="str">
        <f t="shared" si="235"/>
        <v>Nigeria</v>
      </c>
      <c r="F3030" s="1">
        <f t="shared" si="236"/>
        <v>50</v>
      </c>
      <c r="G3030">
        <v>0.2</v>
      </c>
      <c r="H3030" s="1">
        <f t="shared" si="237"/>
        <v>40</v>
      </c>
      <c r="I3030" s="3">
        <v>45894</v>
      </c>
      <c r="J3030" s="3" t="str">
        <f t="shared" si="238"/>
        <v>Mon</v>
      </c>
      <c r="K3030" s="2">
        <v>0.66249999999999998</v>
      </c>
      <c r="L3030">
        <f t="shared" si="239"/>
        <v>15</v>
      </c>
      <c r="M3030">
        <f>_xlfn.XLOOKUP(B3030,Email_Data!A:A,Email_Data!C:C,"Organic",0)</f>
        <v>1</v>
      </c>
      <c r="N3030">
        <f>_xlfn.XLOOKUP(Table1[[#This Row],[Filmmaker_ID]],Email_Data!$A:$A,Email_Data!$G:$G,"Not Found")</f>
        <v>16</v>
      </c>
    </row>
    <row r="3031" spans="1:14" x14ac:dyDescent="0.3">
      <c r="A3031" t="s">
        <v>5309</v>
      </c>
      <c r="B3031" t="s">
        <v>1973</v>
      </c>
      <c r="C3031" t="s">
        <v>6286</v>
      </c>
      <c r="D3031" t="s">
        <v>6301</v>
      </c>
      <c r="E3031" t="str">
        <f t="shared" si="235"/>
        <v>Germany</v>
      </c>
      <c r="F3031" s="1">
        <f t="shared" si="236"/>
        <v>50</v>
      </c>
      <c r="G3031">
        <v>0.4</v>
      </c>
      <c r="H3031" s="1">
        <f t="shared" si="237"/>
        <v>30</v>
      </c>
      <c r="I3031" s="3">
        <v>45849</v>
      </c>
      <c r="J3031" s="3" t="str">
        <f t="shared" si="238"/>
        <v>Fri</v>
      </c>
      <c r="K3031" s="2">
        <v>0.63194444444444442</v>
      </c>
      <c r="L3031">
        <f t="shared" si="239"/>
        <v>15</v>
      </c>
      <c r="M3031">
        <f>_xlfn.XLOOKUP(B3031,Email_Data!A:A,Email_Data!C:C,"Organic",0)</f>
        <v>0</v>
      </c>
      <c r="N3031">
        <f>_xlfn.XLOOKUP(Table1[[#This Row],[Filmmaker_ID]],Email_Data!$A:$A,Email_Data!$G:$G,"Not Found")</f>
        <v>13</v>
      </c>
    </row>
    <row r="3032" spans="1:14" x14ac:dyDescent="0.3">
      <c r="A3032" t="s">
        <v>5310</v>
      </c>
      <c r="B3032" t="s">
        <v>1116</v>
      </c>
      <c r="C3032" t="s">
        <v>6286</v>
      </c>
      <c r="D3032" t="s">
        <v>6297</v>
      </c>
      <c r="E3032" t="str">
        <f t="shared" si="235"/>
        <v>India</v>
      </c>
      <c r="F3032" s="1">
        <f t="shared" si="236"/>
        <v>50</v>
      </c>
      <c r="G3032">
        <v>0.2</v>
      </c>
      <c r="H3032" s="1">
        <f t="shared" si="237"/>
        <v>40</v>
      </c>
      <c r="I3032" s="3">
        <v>45882</v>
      </c>
      <c r="J3032" s="3" t="str">
        <f t="shared" si="238"/>
        <v>Wed</v>
      </c>
      <c r="K3032" s="2">
        <v>0.66319444444444442</v>
      </c>
      <c r="L3032">
        <f t="shared" si="239"/>
        <v>15</v>
      </c>
      <c r="M3032" t="str">
        <f>_xlfn.XLOOKUP(B3032,Email_Data!A:A,Email_Data!C:C,"Organic",0)</f>
        <v>Organic</v>
      </c>
      <c r="N3032" t="str">
        <f>_xlfn.XLOOKUP(Table1[[#This Row],[Filmmaker_ID]],Email_Data!$A:$A,Email_Data!$G:$G,"Not Found")</f>
        <v>Not Found</v>
      </c>
    </row>
    <row r="3033" spans="1:14" x14ac:dyDescent="0.3">
      <c r="A3033" t="s">
        <v>5311</v>
      </c>
      <c r="B3033" t="s">
        <v>477</v>
      </c>
      <c r="C3033" t="s">
        <v>6284</v>
      </c>
      <c r="D3033" t="s">
        <v>6317</v>
      </c>
      <c r="E3033" t="str">
        <f t="shared" si="235"/>
        <v>Others</v>
      </c>
      <c r="F3033" s="1">
        <f t="shared" si="236"/>
        <v>50</v>
      </c>
      <c r="G3033">
        <v>0.3</v>
      </c>
      <c r="H3033" s="1">
        <f t="shared" si="237"/>
        <v>35</v>
      </c>
      <c r="I3033" s="3">
        <v>45896</v>
      </c>
      <c r="J3033" s="3" t="str">
        <f t="shared" si="238"/>
        <v>Wed</v>
      </c>
      <c r="K3033" s="2">
        <v>0.72986111111111107</v>
      </c>
      <c r="L3033">
        <f t="shared" si="239"/>
        <v>17</v>
      </c>
      <c r="M3033" t="str">
        <f>_xlfn.XLOOKUP(B3033,Email_Data!A:A,Email_Data!C:C,"Organic",0)</f>
        <v>Organic</v>
      </c>
      <c r="N3033" t="str">
        <f>_xlfn.XLOOKUP(Table1[[#This Row],[Filmmaker_ID]],Email_Data!$A:$A,Email_Data!$G:$G,"Not Found")</f>
        <v>Not Found</v>
      </c>
    </row>
    <row r="3034" spans="1:14" x14ac:dyDescent="0.3">
      <c r="A3034" t="s">
        <v>5312</v>
      </c>
      <c r="B3034" t="s">
        <v>1974</v>
      </c>
      <c r="C3034" t="s">
        <v>6291</v>
      </c>
      <c r="D3034" t="s">
        <v>6295</v>
      </c>
      <c r="E3034" t="str">
        <f t="shared" si="235"/>
        <v>United States</v>
      </c>
      <c r="F3034" s="1">
        <f t="shared" si="236"/>
        <v>50</v>
      </c>
      <c r="G3034">
        <v>0.4</v>
      </c>
      <c r="H3034" s="1">
        <f t="shared" si="237"/>
        <v>30</v>
      </c>
      <c r="I3034" s="3">
        <v>45895</v>
      </c>
      <c r="J3034" s="3" t="str">
        <f t="shared" si="238"/>
        <v>Tue</v>
      </c>
      <c r="K3034" s="2">
        <v>0.63749999999999996</v>
      </c>
      <c r="L3034">
        <f t="shared" si="239"/>
        <v>15</v>
      </c>
      <c r="M3034">
        <f>_xlfn.XLOOKUP(B3034,Email_Data!A:A,Email_Data!C:C,"Organic",0)</f>
        <v>0</v>
      </c>
      <c r="N3034">
        <f>_xlfn.XLOOKUP(Table1[[#This Row],[Filmmaker_ID]],Email_Data!$A:$A,Email_Data!$G:$G,"Not Found")</f>
        <v>13</v>
      </c>
    </row>
    <row r="3035" spans="1:14" x14ac:dyDescent="0.3">
      <c r="A3035" t="s">
        <v>5313</v>
      </c>
      <c r="B3035" t="s">
        <v>1142</v>
      </c>
      <c r="C3035" t="s">
        <v>6281</v>
      </c>
      <c r="D3035" t="s">
        <v>6305</v>
      </c>
      <c r="E3035" t="str">
        <f t="shared" si="235"/>
        <v>Australia</v>
      </c>
      <c r="F3035" s="1">
        <f t="shared" si="236"/>
        <v>70</v>
      </c>
      <c r="G3035">
        <v>0.1</v>
      </c>
      <c r="H3035" s="1">
        <f t="shared" si="237"/>
        <v>63</v>
      </c>
      <c r="I3035" s="3">
        <v>45840</v>
      </c>
      <c r="J3035" s="3" t="str">
        <f t="shared" si="238"/>
        <v>Wed</v>
      </c>
      <c r="K3035" s="2">
        <v>0.63124999999999998</v>
      </c>
      <c r="L3035">
        <f t="shared" si="239"/>
        <v>15</v>
      </c>
      <c r="M3035">
        <f>_xlfn.XLOOKUP(B3035,Email_Data!A:A,Email_Data!C:C,"Organic",0)</f>
        <v>0</v>
      </c>
      <c r="N3035">
        <f>_xlfn.XLOOKUP(Table1[[#This Row],[Filmmaker_ID]],Email_Data!$A:$A,Email_Data!$G:$G,"Not Found")</f>
        <v>18</v>
      </c>
    </row>
    <row r="3036" spans="1:14" x14ac:dyDescent="0.3">
      <c r="A3036" t="s">
        <v>5314</v>
      </c>
      <c r="B3036" t="s">
        <v>1594</v>
      </c>
      <c r="C3036" t="s">
        <v>6291</v>
      </c>
      <c r="D3036" t="s">
        <v>6307</v>
      </c>
      <c r="E3036" t="str">
        <f t="shared" si="235"/>
        <v>Brazil</v>
      </c>
      <c r="F3036" s="1">
        <f t="shared" si="236"/>
        <v>50</v>
      </c>
      <c r="G3036">
        <v>0.2</v>
      </c>
      <c r="H3036" s="1">
        <f t="shared" si="237"/>
        <v>40</v>
      </c>
      <c r="I3036" s="3">
        <v>45872</v>
      </c>
      <c r="J3036" s="3" t="str">
        <f t="shared" si="238"/>
        <v>Sun</v>
      </c>
      <c r="K3036" s="2">
        <v>0.64930555555555558</v>
      </c>
      <c r="L3036">
        <f t="shared" si="239"/>
        <v>15</v>
      </c>
      <c r="M3036" t="str">
        <f>_xlfn.XLOOKUP(B3036,Email_Data!A:A,Email_Data!C:C,"Organic",0)</f>
        <v>Organic</v>
      </c>
      <c r="N3036" t="str">
        <f>_xlfn.XLOOKUP(Table1[[#This Row],[Filmmaker_ID]],Email_Data!$A:$A,Email_Data!$G:$G,"Not Found")</f>
        <v>Not Found</v>
      </c>
    </row>
    <row r="3037" spans="1:14" x14ac:dyDescent="0.3">
      <c r="A3037" t="s">
        <v>5315</v>
      </c>
      <c r="B3037" t="s">
        <v>1900</v>
      </c>
      <c r="C3037" t="s">
        <v>6286</v>
      </c>
      <c r="D3037" t="s">
        <v>6317</v>
      </c>
      <c r="E3037" t="str">
        <f t="shared" si="235"/>
        <v>Others</v>
      </c>
      <c r="F3037" s="1">
        <f t="shared" si="236"/>
        <v>50</v>
      </c>
      <c r="G3037">
        <v>0.4</v>
      </c>
      <c r="H3037" s="1">
        <f t="shared" si="237"/>
        <v>30</v>
      </c>
      <c r="I3037" s="3">
        <v>45884</v>
      </c>
      <c r="J3037" s="3" t="str">
        <f t="shared" si="238"/>
        <v>Fri</v>
      </c>
      <c r="K3037" s="2">
        <v>0.42430555555555555</v>
      </c>
      <c r="L3037">
        <f t="shared" si="239"/>
        <v>10</v>
      </c>
      <c r="M3037">
        <f>_xlfn.XLOOKUP(B3037,Email_Data!A:A,Email_Data!C:C,"Organic",0)</f>
        <v>1</v>
      </c>
      <c r="N3037">
        <f>_xlfn.XLOOKUP(Table1[[#This Row],[Filmmaker_ID]],Email_Data!$A:$A,Email_Data!$G:$G,"Not Found")</f>
        <v>10</v>
      </c>
    </row>
    <row r="3038" spans="1:14" x14ac:dyDescent="0.3">
      <c r="A3038" t="s">
        <v>5316</v>
      </c>
      <c r="B3038" t="s">
        <v>1718</v>
      </c>
      <c r="C3038" t="s">
        <v>6285</v>
      </c>
      <c r="D3038" t="s">
        <v>6299</v>
      </c>
      <c r="E3038" t="str">
        <f t="shared" si="235"/>
        <v>United Kingdom</v>
      </c>
      <c r="F3038" s="1">
        <f t="shared" si="236"/>
        <v>50</v>
      </c>
      <c r="G3038">
        <v>0.2</v>
      </c>
      <c r="H3038" s="1">
        <f t="shared" si="237"/>
        <v>40</v>
      </c>
      <c r="I3038" s="3">
        <v>45896</v>
      </c>
      <c r="J3038" s="3" t="str">
        <f t="shared" si="238"/>
        <v>Wed</v>
      </c>
      <c r="K3038" s="2">
        <v>0.4861111111111111</v>
      </c>
      <c r="L3038">
        <f t="shared" si="239"/>
        <v>11</v>
      </c>
      <c r="M3038" t="str">
        <f>_xlfn.XLOOKUP(B3038,Email_Data!A:A,Email_Data!C:C,"Organic",0)</f>
        <v>Organic</v>
      </c>
      <c r="N3038" t="str">
        <f>_xlfn.XLOOKUP(Table1[[#This Row],[Filmmaker_ID]],Email_Data!$A:$A,Email_Data!$G:$G,"Not Found")</f>
        <v>Not Found</v>
      </c>
    </row>
    <row r="3039" spans="1:14" x14ac:dyDescent="0.3">
      <c r="A3039" t="s">
        <v>5317</v>
      </c>
      <c r="B3039" t="s">
        <v>1254</v>
      </c>
      <c r="C3039" t="s">
        <v>6288</v>
      </c>
      <c r="D3039" t="s">
        <v>6295</v>
      </c>
      <c r="E3039" t="str">
        <f t="shared" si="235"/>
        <v>United States</v>
      </c>
      <c r="F3039" s="1">
        <f t="shared" si="236"/>
        <v>70</v>
      </c>
      <c r="G3039">
        <v>0.2</v>
      </c>
      <c r="H3039" s="1">
        <f t="shared" si="237"/>
        <v>56</v>
      </c>
      <c r="I3039" s="3">
        <v>45865</v>
      </c>
      <c r="J3039" s="3" t="str">
        <f t="shared" si="238"/>
        <v>Sun</v>
      </c>
      <c r="K3039" s="2">
        <v>0.53819444444444442</v>
      </c>
      <c r="L3039">
        <f t="shared" si="239"/>
        <v>12</v>
      </c>
      <c r="M3039">
        <f>_xlfn.XLOOKUP(B3039,Email_Data!A:A,Email_Data!C:C,"Organic",0)</f>
        <v>1</v>
      </c>
      <c r="N3039">
        <f>_xlfn.XLOOKUP(Table1[[#This Row],[Filmmaker_ID]],Email_Data!$A:$A,Email_Data!$G:$G,"Not Found")</f>
        <v>12</v>
      </c>
    </row>
    <row r="3040" spans="1:14" x14ac:dyDescent="0.3">
      <c r="A3040" t="s">
        <v>5318</v>
      </c>
      <c r="B3040" t="s">
        <v>308</v>
      </c>
      <c r="C3040" t="s">
        <v>6292</v>
      </c>
      <c r="D3040" t="s">
        <v>6295</v>
      </c>
      <c r="E3040" t="str">
        <f t="shared" si="235"/>
        <v>United States</v>
      </c>
      <c r="F3040" s="1">
        <f t="shared" si="236"/>
        <v>80</v>
      </c>
      <c r="G3040">
        <v>0.2</v>
      </c>
      <c r="H3040" s="1">
        <f t="shared" si="237"/>
        <v>64</v>
      </c>
      <c r="I3040" s="3">
        <v>45876</v>
      </c>
      <c r="J3040" s="3" t="str">
        <f t="shared" si="238"/>
        <v>Thu</v>
      </c>
      <c r="K3040" s="2">
        <v>0.66319444444444442</v>
      </c>
      <c r="L3040">
        <f t="shared" si="239"/>
        <v>15</v>
      </c>
      <c r="M3040" t="str">
        <f>_xlfn.XLOOKUP(B3040,Email_Data!A:A,Email_Data!C:C,"Organic",0)</f>
        <v>Organic</v>
      </c>
      <c r="N3040" t="str">
        <f>_xlfn.XLOOKUP(Table1[[#This Row],[Filmmaker_ID]],Email_Data!$A:$A,Email_Data!$G:$G,"Not Found")</f>
        <v>Not Found</v>
      </c>
    </row>
    <row r="3041" spans="1:14" x14ac:dyDescent="0.3">
      <c r="A3041" t="s">
        <v>5319</v>
      </c>
      <c r="B3041" t="s">
        <v>1975</v>
      </c>
      <c r="C3041" t="s">
        <v>6287</v>
      </c>
      <c r="D3041" t="s">
        <v>6299</v>
      </c>
      <c r="E3041" t="str">
        <f t="shared" si="235"/>
        <v>United Kingdom</v>
      </c>
      <c r="F3041" s="1">
        <f t="shared" si="236"/>
        <v>50</v>
      </c>
      <c r="G3041">
        <v>0.2</v>
      </c>
      <c r="H3041" s="1">
        <f t="shared" si="237"/>
        <v>40</v>
      </c>
      <c r="I3041" s="3">
        <v>45841</v>
      </c>
      <c r="J3041" s="3" t="str">
        <f t="shared" si="238"/>
        <v>Thu</v>
      </c>
      <c r="K3041" s="2">
        <v>0.58402777777777781</v>
      </c>
      <c r="L3041">
        <f t="shared" si="239"/>
        <v>14</v>
      </c>
      <c r="M3041">
        <f>_xlfn.XLOOKUP(B3041,Email_Data!A:A,Email_Data!C:C,"Organic",0)</f>
        <v>0</v>
      </c>
      <c r="N3041">
        <f>_xlfn.XLOOKUP(Table1[[#This Row],[Filmmaker_ID]],Email_Data!$A:$A,Email_Data!$G:$G,"Not Found")</f>
        <v>9</v>
      </c>
    </row>
    <row r="3042" spans="1:14" x14ac:dyDescent="0.3">
      <c r="A3042" t="s">
        <v>5320</v>
      </c>
      <c r="B3042" t="s">
        <v>1887</v>
      </c>
      <c r="C3042" t="s">
        <v>6287</v>
      </c>
      <c r="D3042" t="s">
        <v>6297</v>
      </c>
      <c r="E3042" t="str">
        <f t="shared" si="235"/>
        <v>India</v>
      </c>
      <c r="F3042" s="1">
        <f t="shared" si="236"/>
        <v>50</v>
      </c>
      <c r="G3042">
        <v>0.3</v>
      </c>
      <c r="H3042" s="1">
        <f t="shared" si="237"/>
        <v>35</v>
      </c>
      <c r="I3042" s="3">
        <v>45868</v>
      </c>
      <c r="J3042" s="3" t="str">
        <f t="shared" si="238"/>
        <v>Wed</v>
      </c>
      <c r="K3042" s="2">
        <v>0.61041666666666672</v>
      </c>
      <c r="L3042">
        <f t="shared" si="239"/>
        <v>14</v>
      </c>
      <c r="M3042" t="str">
        <f>_xlfn.XLOOKUP(B3042,Email_Data!A:A,Email_Data!C:C,"Organic",0)</f>
        <v>Organic</v>
      </c>
      <c r="N3042" t="str">
        <f>_xlfn.XLOOKUP(Table1[[#This Row],[Filmmaker_ID]],Email_Data!$A:$A,Email_Data!$G:$G,"Not Found")</f>
        <v>Not Found</v>
      </c>
    </row>
    <row r="3043" spans="1:14" x14ac:dyDescent="0.3">
      <c r="A3043" t="s">
        <v>5321</v>
      </c>
      <c r="B3043" t="s">
        <v>1742</v>
      </c>
      <c r="C3043" t="s">
        <v>6282</v>
      </c>
      <c r="D3043" t="s">
        <v>6295</v>
      </c>
      <c r="E3043" t="str">
        <f t="shared" si="235"/>
        <v>United States</v>
      </c>
      <c r="F3043" s="1">
        <f t="shared" si="236"/>
        <v>70</v>
      </c>
      <c r="G3043">
        <v>0.1</v>
      </c>
      <c r="H3043" s="1">
        <f t="shared" si="237"/>
        <v>63</v>
      </c>
      <c r="I3043" s="3">
        <v>45890</v>
      </c>
      <c r="J3043" s="3" t="str">
        <f t="shared" si="238"/>
        <v>Thu</v>
      </c>
      <c r="K3043" s="2">
        <v>0.42430555555555555</v>
      </c>
      <c r="L3043">
        <f t="shared" si="239"/>
        <v>10</v>
      </c>
      <c r="M3043" t="str">
        <f>_xlfn.XLOOKUP(B3043,Email_Data!A:A,Email_Data!C:C,"Organic",0)</f>
        <v>Organic</v>
      </c>
      <c r="N3043" t="str">
        <f>_xlfn.XLOOKUP(Table1[[#This Row],[Filmmaker_ID]],Email_Data!$A:$A,Email_Data!$G:$G,"Not Found")</f>
        <v>Not Found</v>
      </c>
    </row>
    <row r="3044" spans="1:14" x14ac:dyDescent="0.3">
      <c r="A3044" t="s">
        <v>5322</v>
      </c>
      <c r="B3044" t="s">
        <v>278</v>
      </c>
      <c r="C3044" t="s">
        <v>6286</v>
      </c>
      <c r="D3044" t="s">
        <v>6301</v>
      </c>
      <c r="E3044" t="str">
        <f t="shared" si="235"/>
        <v>Germany</v>
      </c>
      <c r="F3044" s="1">
        <f t="shared" si="236"/>
        <v>50</v>
      </c>
      <c r="G3044">
        <v>0.3</v>
      </c>
      <c r="H3044" s="1">
        <f t="shared" si="237"/>
        <v>35</v>
      </c>
      <c r="I3044" s="3">
        <v>45840</v>
      </c>
      <c r="J3044" s="3" t="str">
        <f t="shared" si="238"/>
        <v>Wed</v>
      </c>
      <c r="K3044" s="2">
        <v>0.67500000000000004</v>
      </c>
      <c r="L3044">
        <f t="shared" si="239"/>
        <v>16</v>
      </c>
      <c r="M3044">
        <f>_xlfn.XLOOKUP(B3044,Email_Data!A:A,Email_Data!C:C,"Organic",0)</f>
        <v>0</v>
      </c>
      <c r="N3044">
        <f>_xlfn.XLOOKUP(Table1[[#This Row],[Filmmaker_ID]],Email_Data!$A:$A,Email_Data!$G:$G,"Not Found")</f>
        <v>11</v>
      </c>
    </row>
    <row r="3045" spans="1:14" x14ac:dyDescent="0.3">
      <c r="A3045" t="s">
        <v>5323</v>
      </c>
      <c r="B3045" t="s">
        <v>950</v>
      </c>
      <c r="C3045" t="s">
        <v>6282</v>
      </c>
      <c r="D3045" t="s">
        <v>6297</v>
      </c>
      <c r="E3045" t="str">
        <f t="shared" si="235"/>
        <v>India</v>
      </c>
      <c r="F3045" s="1">
        <f t="shared" si="236"/>
        <v>70</v>
      </c>
      <c r="G3045">
        <v>0.3</v>
      </c>
      <c r="H3045" s="1">
        <f t="shared" si="237"/>
        <v>49</v>
      </c>
      <c r="I3045" s="3">
        <v>45889</v>
      </c>
      <c r="J3045" s="3" t="str">
        <f t="shared" si="238"/>
        <v>Wed</v>
      </c>
      <c r="K3045" s="2">
        <v>0.62083333333333335</v>
      </c>
      <c r="L3045">
        <f t="shared" si="239"/>
        <v>14</v>
      </c>
      <c r="M3045" t="str">
        <f>_xlfn.XLOOKUP(B3045,Email_Data!A:A,Email_Data!C:C,"Organic",0)</f>
        <v>Organic</v>
      </c>
      <c r="N3045" t="str">
        <f>_xlfn.XLOOKUP(Table1[[#This Row],[Filmmaker_ID]],Email_Data!$A:$A,Email_Data!$G:$G,"Not Found")</f>
        <v>Not Found</v>
      </c>
    </row>
    <row r="3046" spans="1:14" x14ac:dyDescent="0.3">
      <c r="A3046" t="s">
        <v>5324</v>
      </c>
      <c r="B3046" t="s">
        <v>1246</v>
      </c>
      <c r="C3046" t="s">
        <v>6290</v>
      </c>
      <c r="D3046" t="s">
        <v>6297</v>
      </c>
      <c r="E3046" t="str">
        <f t="shared" si="235"/>
        <v>India</v>
      </c>
      <c r="F3046" s="1">
        <f t="shared" si="236"/>
        <v>50</v>
      </c>
      <c r="G3046">
        <v>0.2</v>
      </c>
      <c r="H3046" s="1">
        <f t="shared" si="237"/>
        <v>40</v>
      </c>
      <c r="I3046" s="3">
        <v>45855</v>
      </c>
      <c r="J3046" s="3" t="str">
        <f t="shared" si="238"/>
        <v>Thu</v>
      </c>
      <c r="K3046" s="2">
        <v>0.69444444444444442</v>
      </c>
      <c r="L3046">
        <f t="shared" si="239"/>
        <v>16</v>
      </c>
      <c r="M3046" t="str">
        <f>_xlfn.XLOOKUP(B3046,Email_Data!A:A,Email_Data!C:C,"Organic",0)</f>
        <v>Organic</v>
      </c>
      <c r="N3046" t="str">
        <f>_xlfn.XLOOKUP(Table1[[#This Row],[Filmmaker_ID]],Email_Data!$A:$A,Email_Data!$G:$G,"Not Found")</f>
        <v>Not Found</v>
      </c>
    </row>
    <row r="3047" spans="1:14" x14ac:dyDescent="0.3">
      <c r="A3047" t="s">
        <v>5325</v>
      </c>
      <c r="B3047" t="s">
        <v>1384</v>
      </c>
      <c r="C3047" t="s">
        <v>6287</v>
      </c>
      <c r="D3047" t="s">
        <v>6303</v>
      </c>
      <c r="E3047" t="str">
        <f t="shared" si="235"/>
        <v>Canada</v>
      </c>
      <c r="F3047" s="1">
        <f t="shared" si="236"/>
        <v>50</v>
      </c>
      <c r="G3047">
        <v>0</v>
      </c>
      <c r="H3047" s="1">
        <f t="shared" si="237"/>
        <v>50</v>
      </c>
      <c r="I3047" s="3">
        <v>45839</v>
      </c>
      <c r="J3047" s="3" t="str">
        <f t="shared" si="238"/>
        <v>Tue</v>
      </c>
      <c r="K3047" s="2">
        <v>0.46041666666666664</v>
      </c>
      <c r="L3047">
        <f t="shared" si="239"/>
        <v>11</v>
      </c>
      <c r="M3047">
        <f>_xlfn.XLOOKUP(B3047,Email_Data!A:A,Email_Data!C:C,"Organic",0)</f>
        <v>0</v>
      </c>
      <c r="N3047">
        <f>_xlfn.XLOOKUP(Table1[[#This Row],[Filmmaker_ID]],Email_Data!$A:$A,Email_Data!$G:$G,"Not Found")</f>
        <v>15</v>
      </c>
    </row>
    <row r="3048" spans="1:14" x14ac:dyDescent="0.3">
      <c r="A3048" t="s">
        <v>5326</v>
      </c>
      <c r="B3048" t="s">
        <v>1976</v>
      </c>
      <c r="C3048" t="s">
        <v>6290</v>
      </c>
      <c r="D3048" t="s">
        <v>6295</v>
      </c>
      <c r="E3048" t="str">
        <f t="shared" si="235"/>
        <v>United States</v>
      </c>
      <c r="F3048" s="1">
        <f t="shared" si="236"/>
        <v>50</v>
      </c>
      <c r="G3048">
        <v>0.2</v>
      </c>
      <c r="H3048" s="1">
        <f t="shared" si="237"/>
        <v>40</v>
      </c>
      <c r="I3048" s="3">
        <v>45868</v>
      </c>
      <c r="J3048" s="3" t="str">
        <f t="shared" si="238"/>
        <v>Wed</v>
      </c>
      <c r="K3048" s="2">
        <v>0.6694444444444444</v>
      </c>
      <c r="L3048">
        <f t="shared" si="239"/>
        <v>16</v>
      </c>
      <c r="M3048" t="str">
        <f>_xlfn.XLOOKUP(B3048,Email_Data!A:A,Email_Data!C:C,"Organic",0)</f>
        <v>Organic</v>
      </c>
      <c r="N3048" t="str">
        <f>_xlfn.XLOOKUP(Table1[[#This Row],[Filmmaker_ID]],Email_Data!$A:$A,Email_Data!$G:$G,"Not Found")</f>
        <v>Not Found</v>
      </c>
    </row>
    <row r="3049" spans="1:14" x14ac:dyDescent="0.3">
      <c r="A3049" t="s">
        <v>5327</v>
      </c>
      <c r="B3049" t="s">
        <v>237</v>
      </c>
      <c r="C3049" t="s">
        <v>6287</v>
      </c>
      <c r="D3049" t="s">
        <v>6295</v>
      </c>
      <c r="E3049" t="str">
        <f t="shared" si="235"/>
        <v>United States</v>
      </c>
      <c r="F3049" s="1">
        <f t="shared" si="236"/>
        <v>50</v>
      </c>
      <c r="G3049">
        <v>0.2</v>
      </c>
      <c r="H3049" s="1">
        <f t="shared" si="237"/>
        <v>40</v>
      </c>
      <c r="I3049" s="3">
        <v>45872</v>
      </c>
      <c r="J3049" s="3" t="str">
        <f t="shared" si="238"/>
        <v>Sun</v>
      </c>
      <c r="K3049" s="2">
        <v>0.65277777777777779</v>
      </c>
      <c r="L3049">
        <f t="shared" si="239"/>
        <v>15</v>
      </c>
      <c r="M3049" t="str">
        <f>_xlfn.XLOOKUP(B3049,Email_Data!A:A,Email_Data!C:C,"Organic",0)</f>
        <v>Organic</v>
      </c>
      <c r="N3049" t="str">
        <f>_xlfn.XLOOKUP(Table1[[#This Row],[Filmmaker_ID]],Email_Data!$A:$A,Email_Data!$G:$G,"Not Found")</f>
        <v>Not Found</v>
      </c>
    </row>
    <row r="3050" spans="1:14" x14ac:dyDescent="0.3">
      <c r="A3050" t="s">
        <v>5328</v>
      </c>
      <c r="B3050" t="s">
        <v>1977</v>
      </c>
      <c r="C3050" t="s">
        <v>6286</v>
      </c>
      <c r="D3050" t="s">
        <v>6309</v>
      </c>
      <c r="E3050" t="str">
        <f t="shared" si="235"/>
        <v>France</v>
      </c>
      <c r="F3050" s="1">
        <f t="shared" si="236"/>
        <v>50</v>
      </c>
      <c r="G3050">
        <v>0.3</v>
      </c>
      <c r="H3050" s="1">
        <f t="shared" si="237"/>
        <v>35</v>
      </c>
      <c r="I3050" s="3">
        <v>45896</v>
      </c>
      <c r="J3050" s="3" t="str">
        <f t="shared" si="238"/>
        <v>Wed</v>
      </c>
      <c r="K3050" s="2">
        <v>0.67013888888888884</v>
      </c>
      <c r="L3050">
        <f t="shared" si="239"/>
        <v>16</v>
      </c>
      <c r="M3050">
        <f>_xlfn.XLOOKUP(B3050,Email_Data!A:A,Email_Data!C:C,"Organic",0)</f>
        <v>0</v>
      </c>
      <c r="N3050">
        <f>_xlfn.XLOOKUP(Table1[[#This Row],[Filmmaker_ID]],Email_Data!$A:$A,Email_Data!$G:$G,"Not Found")</f>
        <v>10</v>
      </c>
    </row>
    <row r="3051" spans="1:14" x14ac:dyDescent="0.3">
      <c r="A3051" t="s">
        <v>5329</v>
      </c>
      <c r="B3051" t="s">
        <v>43</v>
      </c>
      <c r="C3051" t="s">
        <v>6283</v>
      </c>
      <c r="D3051" t="s">
        <v>6315</v>
      </c>
      <c r="E3051" t="str">
        <f t="shared" si="235"/>
        <v>Nigeria</v>
      </c>
      <c r="F3051" s="1">
        <f t="shared" si="236"/>
        <v>80</v>
      </c>
      <c r="G3051">
        <v>0.3</v>
      </c>
      <c r="H3051" s="1">
        <f t="shared" si="237"/>
        <v>56</v>
      </c>
      <c r="I3051" s="3">
        <v>45867</v>
      </c>
      <c r="J3051" s="3" t="str">
        <f t="shared" si="238"/>
        <v>Tue</v>
      </c>
      <c r="K3051" s="2">
        <v>0.61597222222222225</v>
      </c>
      <c r="L3051">
        <f t="shared" si="239"/>
        <v>14</v>
      </c>
      <c r="M3051">
        <f>_xlfn.XLOOKUP(B3051,Email_Data!A:A,Email_Data!C:C,"Organic",0)</f>
        <v>0</v>
      </c>
      <c r="N3051">
        <f>_xlfn.XLOOKUP(Table1[[#This Row],[Filmmaker_ID]],Email_Data!$A:$A,Email_Data!$G:$G,"Not Found")</f>
        <v>9</v>
      </c>
    </row>
    <row r="3052" spans="1:14" x14ac:dyDescent="0.3">
      <c r="A3052" t="s">
        <v>5330</v>
      </c>
      <c r="B3052" t="s">
        <v>1978</v>
      </c>
      <c r="C3052" t="s">
        <v>6287</v>
      </c>
      <c r="D3052" t="s">
        <v>6309</v>
      </c>
      <c r="E3052" t="str">
        <f t="shared" si="235"/>
        <v>France</v>
      </c>
      <c r="F3052" s="1">
        <f t="shared" si="236"/>
        <v>50</v>
      </c>
      <c r="G3052">
        <v>0.3</v>
      </c>
      <c r="H3052" s="1">
        <f t="shared" si="237"/>
        <v>35</v>
      </c>
      <c r="I3052" s="3">
        <v>45848</v>
      </c>
      <c r="J3052" s="3" t="str">
        <f t="shared" si="238"/>
        <v>Thu</v>
      </c>
      <c r="K3052" s="2">
        <v>0.73819444444444449</v>
      </c>
      <c r="L3052">
        <f t="shared" si="239"/>
        <v>17</v>
      </c>
      <c r="M3052" t="str">
        <f>_xlfn.XLOOKUP(B3052,Email_Data!A:A,Email_Data!C:C,"Organic",0)</f>
        <v>Organic</v>
      </c>
      <c r="N3052" t="str">
        <f>_xlfn.XLOOKUP(Table1[[#This Row],[Filmmaker_ID]],Email_Data!$A:$A,Email_Data!$G:$G,"Not Found")</f>
        <v>Not Found</v>
      </c>
    </row>
    <row r="3053" spans="1:14" x14ac:dyDescent="0.3">
      <c r="A3053" t="s">
        <v>5331</v>
      </c>
      <c r="B3053" t="s">
        <v>53</v>
      </c>
      <c r="C3053" t="s">
        <v>6292</v>
      </c>
      <c r="D3053" t="s">
        <v>6311</v>
      </c>
      <c r="E3053" t="str">
        <f t="shared" si="235"/>
        <v>Mexico</v>
      </c>
      <c r="F3053" s="1">
        <f t="shared" si="236"/>
        <v>80</v>
      </c>
      <c r="G3053">
        <v>0.2</v>
      </c>
      <c r="H3053" s="1">
        <f t="shared" si="237"/>
        <v>64</v>
      </c>
      <c r="I3053" s="3">
        <v>45878</v>
      </c>
      <c r="J3053" s="3" t="str">
        <f t="shared" si="238"/>
        <v>Sat</v>
      </c>
      <c r="K3053" s="2">
        <v>0.65902777777777777</v>
      </c>
      <c r="L3053">
        <f t="shared" si="239"/>
        <v>15</v>
      </c>
      <c r="M3053" t="str">
        <f>_xlfn.XLOOKUP(B3053,Email_Data!A:A,Email_Data!C:C,"Organic",0)</f>
        <v>Organic</v>
      </c>
      <c r="N3053" t="str">
        <f>_xlfn.XLOOKUP(Table1[[#This Row],[Filmmaker_ID]],Email_Data!$A:$A,Email_Data!$G:$G,"Not Found")</f>
        <v>Not Found</v>
      </c>
    </row>
    <row r="3054" spans="1:14" x14ac:dyDescent="0.3">
      <c r="A3054" t="s">
        <v>5332</v>
      </c>
      <c r="B3054" t="s">
        <v>826</v>
      </c>
      <c r="C3054" t="s">
        <v>6289</v>
      </c>
      <c r="D3054" t="s">
        <v>6313</v>
      </c>
      <c r="E3054" t="str">
        <f t="shared" si="235"/>
        <v>South Korea</v>
      </c>
      <c r="F3054" s="1">
        <f t="shared" si="236"/>
        <v>50</v>
      </c>
      <c r="G3054">
        <v>0</v>
      </c>
      <c r="H3054" s="1">
        <f t="shared" si="237"/>
        <v>50</v>
      </c>
      <c r="I3054" s="3">
        <v>45891</v>
      </c>
      <c r="J3054" s="3" t="str">
        <f t="shared" si="238"/>
        <v>Fri</v>
      </c>
      <c r="K3054" s="2">
        <v>0.71666666666666667</v>
      </c>
      <c r="L3054">
        <f t="shared" si="239"/>
        <v>17</v>
      </c>
      <c r="M3054">
        <f>_xlfn.XLOOKUP(B3054,Email_Data!A:A,Email_Data!C:C,"Organic",0)</f>
        <v>0</v>
      </c>
      <c r="N3054">
        <f>_xlfn.XLOOKUP(Table1[[#This Row],[Filmmaker_ID]],Email_Data!$A:$A,Email_Data!$G:$G,"Not Found")</f>
        <v>11</v>
      </c>
    </row>
    <row r="3055" spans="1:14" x14ac:dyDescent="0.3">
      <c r="A3055" t="s">
        <v>5333</v>
      </c>
      <c r="B3055" t="s">
        <v>1979</v>
      </c>
      <c r="C3055" t="s">
        <v>6285</v>
      </c>
      <c r="D3055" t="s">
        <v>6311</v>
      </c>
      <c r="E3055" t="str">
        <f t="shared" si="235"/>
        <v>Mexico</v>
      </c>
      <c r="F3055" s="1">
        <f t="shared" si="236"/>
        <v>50</v>
      </c>
      <c r="G3055">
        <v>0</v>
      </c>
      <c r="H3055" s="1">
        <f t="shared" si="237"/>
        <v>50</v>
      </c>
      <c r="I3055" s="3">
        <v>45870</v>
      </c>
      <c r="J3055" s="3" t="str">
        <f t="shared" si="238"/>
        <v>Fri</v>
      </c>
      <c r="K3055" s="2">
        <v>0.7319444444444444</v>
      </c>
      <c r="L3055">
        <f t="shared" si="239"/>
        <v>17</v>
      </c>
      <c r="M3055">
        <f>_xlfn.XLOOKUP(B3055,Email_Data!A:A,Email_Data!C:C,"Organic",0)</f>
        <v>0</v>
      </c>
      <c r="N3055">
        <f>_xlfn.XLOOKUP(Table1[[#This Row],[Filmmaker_ID]],Email_Data!$A:$A,Email_Data!$G:$G,"Not Found")</f>
        <v>8</v>
      </c>
    </row>
    <row r="3056" spans="1:14" x14ac:dyDescent="0.3">
      <c r="A3056" t="s">
        <v>5334</v>
      </c>
      <c r="B3056" t="s">
        <v>1980</v>
      </c>
      <c r="C3056" t="s">
        <v>6288</v>
      </c>
      <c r="D3056" t="s">
        <v>6307</v>
      </c>
      <c r="E3056" t="str">
        <f t="shared" si="235"/>
        <v>Brazil</v>
      </c>
      <c r="F3056" s="1">
        <f t="shared" si="236"/>
        <v>70</v>
      </c>
      <c r="G3056">
        <v>0.2</v>
      </c>
      <c r="H3056" s="1">
        <f t="shared" si="237"/>
        <v>56</v>
      </c>
      <c r="I3056" s="3">
        <v>45860</v>
      </c>
      <c r="J3056" s="3" t="str">
        <f t="shared" si="238"/>
        <v>Tue</v>
      </c>
      <c r="K3056" s="2">
        <v>0.59652777777777777</v>
      </c>
      <c r="L3056">
        <f t="shared" si="239"/>
        <v>14</v>
      </c>
      <c r="M3056">
        <f>_xlfn.XLOOKUP(B3056,Email_Data!A:A,Email_Data!C:C,"Organic",0)</f>
        <v>0</v>
      </c>
      <c r="N3056">
        <f>_xlfn.XLOOKUP(Table1[[#This Row],[Filmmaker_ID]],Email_Data!$A:$A,Email_Data!$G:$G,"Not Found")</f>
        <v>11</v>
      </c>
    </row>
    <row r="3057" spans="1:14" x14ac:dyDescent="0.3">
      <c r="A3057" t="s">
        <v>5335</v>
      </c>
      <c r="B3057" t="s">
        <v>679</v>
      </c>
      <c r="C3057" t="s">
        <v>6290</v>
      </c>
      <c r="D3057" t="s">
        <v>6311</v>
      </c>
      <c r="E3057" t="str">
        <f t="shared" si="235"/>
        <v>Mexico</v>
      </c>
      <c r="F3057" s="1">
        <f t="shared" si="236"/>
        <v>50</v>
      </c>
      <c r="G3057">
        <v>0.3</v>
      </c>
      <c r="H3057" s="1">
        <f t="shared" si="237"/>
        <v>35</v>
      </c>
      <c r="I3057" s="3">
        <v>45876</v>
      </c>
      <c r="J3057" s="3" t="str">
        <f t="shared" si="238"/>
        <v>Thu</v>
      </c>
      <c r="K3057" s="2">
        <v>0.69236111111111109</v>
      </c>
      <c r="L3057">
        <f t="shared" si="239"/>
        <v>16</v>
      </c>
      <c r="M3057">
        <f>_xlfn.XLOOKUP(B3057,Email_Data!A:A,Email_Data!C:C,"Organic",0)</f>
        <v>1</v>
      </c>
      <c r="N3057">
        <f>_xlfn.XLOOKUP(Table1[[#This Row],[Filmmaker_ID]],Email_Data!$A:$A,Email_Data!$G:$G,"Not Found")</f>
        <v>18</v>
      </c>
    </row>
    <row r="3058" spans="1:14" x14ac:dyDescent="0.3">
      <c r="A3058" t="s">
        <v>5336</v>
      </c>
      <c r="B3058" t="s">
        <v>1981</v>
      </c>
      <c r="C3058" t="s">
        <v>6292</v>
      </c>
      <c r="D3058" t="s">
        <v>6315</v>
      </c>
      <c r="E3058" t="str">
        <f t="shared" si="235"/>
        <v>Nigeria</v>
      </c>
      <c r="F3058" s="1">
        <f t="shared" si="236"/>
        <v>80</v>
      </c>
      <c r="G3058">
        <v>0.4</v>
      </c>
      <c r="H3058" s="1">
        <f t="shared" si="237"/>
        <v>48</v>
      </c>
      <c r="I3058" s="3">
        <v>45894</v>
      </c>
      <c r="J3058" s="3" t="str">
        <f t="shared" si="238"/>
        <v>Mon</v>
      </c>
      <c r="K3058" s="2">
        <v>0.60902777777777772</v>
      </c>
      <c r="L3058">
        <f t="shared" si="239"/>
        <v>14</v>
      </c>
      <c r="M3058">
        <f>_xlfn.XLOOKUP(B3058,Email_Data!A:A,Email_Data!C:C,"Organic",0)</f>
        <v>0</v>
      </c>
      <c r="N3058">
        <f>_xlfn.XLOOKUP(Table1[[#This Row],[Filmmaker_ID]],Email_Data!$A:$A,Email_Data!$G:$G,"Not Found")</f>
        <v>7</v>
      </c>
    </row>
    <row r="3059" spans="1:14" x14ac:dyDescent="0.3">
      <c r="A3059" t="s">
        <v>5337</v>
      </c>
      <c r="B3059" t="s">
        <v>34</v>
      </c>
      <c r="C3059" t="s">
        <v>6287</v>
      </c>
      <c r="D3059" t="s">
        <v>6311</v>
      </c>
      <c r="E3059" t="str">
        <f t="shared" si="235"/>
        <v>Mexico</v>
      </c>
      <c r="F3059" s="1">
        <f t="shared" si="236"/>
        <v>50</v>
      </c>
      <c r="G3059">
        <v>0</v>
      </c>
      <c r="H3059" s="1">
        <f t="shared" si="237"/>
        <v>50</v>
      </c>
      <c r="I3059" s="3">
        <v>45890</v>
      </c>
      <c r="J3059" s="3" t="str">
        <f t="shared" si="238"/>
        <v>Thu</v>
      </c>
      <c r="K3059" s="2">
        <v>0.57777777777777772</v>
      </c>
      <c r="L3059">
        <f t="shared" si="239"/>
        <v>13</v>
      </c>
      <c r="M3059" t="str">
        <f>_xlfn.XLOOKUP(B3059,Email_Data!A:A,Email_Data!C:C,"Organic",0)</f>
        <v>Organic</v>
      </c>
      <c r="N3059" t="str">
        <f>_xlfn.XLOOKUP(Table1[[#This Row],[Filmmaker_ID]],Email_Data!$A:$A,Email_Data!$G:$G,"Not Found")</f>
        <v>Not Found</v>
      </c>
    </row>
    <row r="3060" spans="1:14" x14ac:dyDescent="0.3">
      <c r="A3060" t="s">
        <v>5338</v>
      </c>
      <c r="B3060" t="s">
        <v>1982</v>
      </c>
      <c r="C3060" t="s">
        <v>6281</v>
      </c>
      <c r="D3060" t="s">
        <v>6315</v>
      </c>
      <c r="E3060" t="str">
        <f t="shared" si="235"/>
        <v>Nigeria</v>
      </c>
      <c r="F3060" s="1">
        <f t="shared" si="236"/>
        <v>70</v>
      </c>
      <c r="G3060">
        <v>0</v>
      </c>
      <c r="H3060" s="1">
        <f t="shared" si="237"/>
        <v>70</v>
      </c>
      <c r="I3060" s="3">
        <v>45839</v>
      </c>
      <c r="J3060" s="3" t="str">
        <f t="shared" si="238"/>
        <v>Tue</v>
      </c>
      <c r="K3060" s="2">
        <v>0.60763888888888884</v>
      </c>
      <c r="L3060">
        <f t="shared" si="239"/>
        <v>14</v>
      </c>
      <c r="M3060" t="str">
        <f>_xlfn.XLOOKUP(B3060,Email_Data!A:A,Email_Data!C:C,"Organic",0)</f>
        <v>Organic</v>
      </c>
      <c r="N3060" t="str">
        <f>_xlfn.XLOOKUP(Table1[[#This Row],[Filmmaker_ID]],Email_Data!$A:$A,Email_Data!$G:$G,"Not Found")</f>
        <v>Not Found</v>
      </c>
    </row>
    <row r="3061" spans="1:14" x14ac:dyDescent="0.3">
      <c r="A3061" t="s">
        <v>5339</v>
      </c>
      <c r="B3061" t="s">
        <v>403</v>
      </c>
      <c r="C3061" t="s">
        <v>6283</v>
      </c>
      <c r="D3061" t="s">
        <v>6295</v>
      </c>
      <c r="E3061" t="str">
        <f t="shared" si="235"/>
        <v>United States</v>
      </c>
      <c r="F3061" s="1">
        <f t="shared" si="236"/>
        <v>80</v>
      </c>
      <c r="G3061">
        <v>0</v>
      </c>
      <c r="H3061" s="1">
        <f t="shared" si="237"/>
        <v>80</v>
      </c>
      <c r="I3061" s="3">
        <v>45890</v>
      </c>
      <c r="J3061" s="3" t="str">
        <f t="shared" si="238"/>
        <v>Thu</v>
      </c>
      <c r="K3061" s="2">
        <v>0.47430555555555554</v>
      </c>
      <c r="L3061">
        <f t="shared" si="239"/>
        <v>11</v>
      </c>
      <c r="M3061" t="str">
        <f>_xlfn.XLOOKUP(B3061,Email_Data!A:A,Email_Data!C:C,"Organic",0)</f>
        <v>Organic</v>
      </c>
      <c r="N3061" t="str">
        <f>_xlfn.XLOOKUP(Table1[[#This Row],[Filmmaker_ID]],Email_Data!$A:$A,Email_Data!$G:$G,"Not Found")</f>
        <v>Not Found</v>
      </c>
    </row>
    <row r="3062" spans="1:14" x14ac:dyDescent="0.3">
      <c r="A3062" t="s">
        <v>5340</v>
      </c>
      <c r="B3062" t="s">
        <v>116</v>
      </c>
      <c r="C3062" t="s">
        <v>6290</v>
      </c>
      <c r="D3062" t="s">
        <v>6311</v>
      </c>
      <c r="E3062" t="str">
        <f t="shared" si="235"/>
        <v>Mexico</v>
      </c>
      <c r="F3062" s="1">
        <f t="shared" si="236"/>
        <v>50</v>
      </c>
      <c r="G3062">
        <v>0.3</v>
      </c>
      <c r="H3062" s="1">
        <f t="shared" si="237"/>
        <v>35</v>
      </c>
      <c r="I3062" s="3">
        <v>45879</v>
      </c>
      <c r="J3062" s="3" t="str">
        <f t="shared" si="238"/>
        <v>Sun</v>
      </c>
      <c r="K3062" s="2">
        <v>0.43611111111111112</v>
      </c>
      <c r="L3062">
        <f t="shared" si="239"/>
        <v>10</v>
      </c>
      <c r="M3062">
        <f>_xlfn.XLOOKUP(B3062,Email_Data!A:A,Email_Data!C:C,"Organic",0)</f>
        <v>0</v>
      </c>
      <c r="N3062">
        <f>_xlfn.XLOOKUP(Table1[[#This Row],[Filmmaker_ID]],Email_Data!$A:$A,Email_Data!$G:$G,"Not Found")</f>
        <v>9</v>
      </c>
    </row>
    <row r="3063" spans="1:14" x14ac:dyDescent="0.3">
      <c r="A3063" t="s">
        <v>5341</v>
      </c>
      <c r="B3063" t="s">
        <v>565</v>
      </c>
      <c r="C3063" t="s">
        <v>6281</v>
      </c>
      <c r="D3063" t="s">
        <v>6297</v>
      </c>
      <c r="E3063" t="str">
        <f t="shared" si="235"/>
        <v>India</v>
      </c>
      <c r="F3063" s="1">
        <f t="shared" si="236"/>
        <v>70</v>
      </c>
      <c r="G3063">
        <v>0.2</v>
      </c>
      <c r="H3063" s="1">
        <f t="shared" si="237"/>
        <v>56</v>
      </c>
      <c r="I3063" s="3">
        <v>45851</v>
      </c>
      <c r="J3063" s="3" t="str">
        <f t="shared" si="238"/>
        <v>Sun</v>
      </c>
      <c r="K3063" s="2">
        <v>0.4861111111111111</v>
      </c>
      <c r="L3063">
        <f t="shared" si="239"/>
        <v>11</v>
      </c>
      <c r="M3063">
        <f>_xlfn.XLOOKUP(B3063,Email_Data!A:A,Email_Data!C:C,"Organic",0)</f>
        <v>0</v>
      </c>
      <c r="N3063">
        <f>_xlfn.XLOOKUP(Table1[[#This Row],[Filmmaker_ID]],Email_Data!$A:$A,Email_Data!$G:$G,"Not Found")</f>
        <v>9</v>
      </c>
    </row>
    <row r="3064" spans="1:14" x14ac:dyDescent="0.3">
      <c r="A3064" t="s">
        <v>5342</v>
      </c>
      <c r="B3064" t="s">
        <v>1420</v>
      </c>
      <c r="C3064" t="s">
        <v>6292</v>
      </c>
      <c r="D3064" t="s">
        <v>6313</v>
      </c>
      <c r="E3064" t="str">
        <f t="shared" si="235"/>
        <v>South Korea</v>
      </c>
      <c r="F3064" s="1">
        <f t="shared" si="236"/>
        <v>80</v>
      </c>
      <c r="G3064">
        <v>0.2</v>
      </c>
      <c r="H3064" s="1">
        <f t="shared" si="237"/>
        <v>64</v>
      </c>
      <c r="I3064" s="3">
        <v>45866</v>
      </c>
      <c r="J3064" s="3" t="str">
        <f t="shared" si="238"/>
        <v>Mon</v>
      </c>
      <c r="K3064" s="2">
        <v>0.57499999999999996</v>
      </c>
      <c r="L3064">
        <f t="shared" si="239"/>
        <v>13</v>
      </c>
      <c r="M3064" t="str">
        <f>_xlfn.XLOOKUP(B3064,Email_Data!A:A,Email_Data!C:C,"Organic",0)</f>
        <v>Organic</v>
      </c>
      <c r="N3064" t="str">
        <f>_xlfn.XLOOKUP(Table1[[#This Row],[Filmmaker_ID]],Email_Data!$A:$A,Email_Data!$G:$G,"Not Found")</f>
        <v>Not Found</v>
      </c>
    </row>
    <row r="3065" spans="1:14" x14ac:dyDescent="0.3">
      <c r="A3065" t="s">
        <v>5343</v>
      </c>
      <c r="B3065" t="s">
        <v>186</v>
      </c>
      <c r="C3065" t="s">
        <v>6283</v>
      </c>
      <c r="D3065" t="s">
        <v>6317</v>
      </c>
      <c r="E3065" t="str">
        <f t="shared" si="235"/>
        <v>Others</v>
      </c>
      <c r="F3065" s="1">
        <f t="shared" si="236"/>
        <v>80</v>
      </c>
      <c r="G3065">
        <v>0.3</v>
      </c>
      <c r="H3065" s="1">
        <f t="shared" si="237"/>
        <v>56</v>
      </c>
      <c r="I3065" s="3">
        <v>45886</v>
      </c>
      <c r="J3065" s="3" t="str">
        <f t="shared" si="238"/>
        <v>Sun</v>
      </c>
      <c r="K3065" s="2">
        <v>0.69861111111111107</v>
      </c>
      <c r="L3065">
        <f t="shared" si="239"/>
        <v>16</v>
      </c>
      <c r="M3065">
        <f>_xlfn.XLOOKUP(B3065,Email_Data!A:A,Email_Data!C:C,"Organic",0)</f>
        <v>0</v>
      </c>
      <c r="N3065">
        <f>_xlfn.XLOOKUP(Table1[[#This Row],[Filmmaker_ID]],Email_Data!$A:$A,Email_Data!$G:$G,"Not Found")</f>
        <v>16</v>
      </c>
    </row>
    <row r="3066" spans="1:14" x14ac:dyDescent="0.3">
      <c r="A3066" t="s">
        <v>5344</v>
      </c>
      <c r="B3066" t="s">
        <v>1054</v>
      </c>
      <c r="C3066" t="s">
        <v>6291</v>
      </c>
      <c r="D3066" t="s">
        <v>6303</v>
      </c>
      <c r="E3066" t="str">
        <f t="shared" si="235"/>
        <v>Canada</v>
      </c>
      <c r="F3066" s="1">
        <f t="shared" si="236"/>
        <v>50</v>
      </c>
      <c r="G3066">
        <v>0</v>
      </c>
      <c r="H3066" s="1">
        <f t="shared" si="237"/>
        <v>50</v>
      </c>
      <c r="I3066" s="3">
        <v>45895</v>
      </c>
      <c r="J3066" s="3" t="str">
        <f t="shared" si="238"/>
        <v>Tue</v>
      </c>
      <c r="K3066" s="2">
        <v>0.47222222222222221</v>
      </c>
      <c r="L3066">
        <f t="shared" si="239"/>
        <v>11</v>
      </c>
      <c r="M3066" t="str">
        <f>_xlfn.XLOOKUP(B3066,Email_Data!A:A,Email_Data!C:C,"Organic",0)</f>
        <v>Organic</v>
      </c>
      <c r="N3066" t="str">
        <f>_xlfn.XLOOKUP(Table1[[#This Row],[Filmmaker_ID]],Email_Data!$A:$A,Email_Data!$G:$G,"Not Found")</f>
        <v>Not Found</v>
      </c>
    </row>
    <row r="3067" spans="1:14" x14ac:dyDescent="0.3">
      <c r="A3067" t="s">
        <v>5345</v>
      </c>
      <c r="B3067" t="s">
        <v>801</v>
      </c>
      <c r="C3067" t="s">
        <v>6287</v>
      </c>
      <c r="D3067" t="s">
        <v>6295</v>
      </c>
      <c r="E3067" t="str">
        <f t="shared" si="235"/>
        <v>United States</v>
      </c>
      <c r="F3067" s="1">
        <f t="shared" si="236"/>
        <v>50</v>
      </c>
      <c r="G3067">
        <v>0.3</v>
      </c>
      <c r="H3067" s="1">
        <f t="shared" si="237"/>
        <v>35</v>
      </c>
      <c r="I3067" s="3">
        <v>45843</v>
      </c>
      <c r="J3067" s="3" t="str">
        <f t="shared" si="238"/>
        <v>Sat</v>
      </c>
      <c r="K3067" s="2">
        <v>0.48749999999999999</v>
      </c>
      <c r="L3067">
        <f t="shared" si="239"/>
        <v>11</v>
      </c>
      <c r="M3067">
        <f>_xlfn.XLOOKUP(B3067,Email_Data!A:A,Email_Data!C:C,"Organic",0)</f>
        <v>0</v>
      </c>
      <c r="N3067">
        <f>_xlfn.XLOOKUP(Table1[[#This Row],[Filmmaker_ID]],Email_Data!$A:$A,Email_Data!$G:$G,"Not Found")</f>
        <v>19</v>
      </c>
    </row>
    <row r="3068" spans="1:14" x14ac:dyDescent="0.3">
      <c r="A3068" t="s">
        <v>5346</v>
      </c>
      <c r="B3068" t="s">
        <v>1983</v>
      </c>
      <c r="C3068" t="s">
        <v>6291</v>
      </c>
      <c r="D3068" t="s">
        <v>6295</v>
      </c>
      <c r="E3068" t="str">
        <f t="shared" si="235"/>
        <v>United States</v>
      </c>
      <c r="F3068" s="1">
        <f t="shared" si="236"/>
        <v>50</v>
      </c>
      <c r="G3068">
        <v>0</v>
      </c>
      <c r="H3068" s="1">
        <f t="shared" si="237"/>
        <v>50</v>
      </c>
      <c r="I3068" s="3">
        <v>45891</v>
      </c>
      <c r="J3068" s="3" t="str">
        <f t="shared" si="238"/>
        <v>Fri</v>
      </c>
      <c r="K3068" s="2">
        <v>0.42916666666666664</v>
      </c>
      <c r="L3068">
        <f t="shared" si="239"/>
        <v>10</v>
      </c>
      <c r="M3068">
        <f>_xlfn.XLOOKUP(B3068,Email_Data!A:A,Email_Data!C:C,"Organic",0)</f>
        <v>1</v>
      </c>
      <c r="N3068">
        <f>_xlfn.XLOOKUP(Table1[[#This Row],[Filmmaker_ID]],Email_Data!$A:$A,Email_Data!$G:$G,"Not Found")</f>
        <v>14</v>
      </c>
    </row>
    <row r="3069" spans="1:14" x14ac:dyDescent="0.3">
      <c r="A3069" t="s">
        <v>5347</v>
      </c>
      <c r="B3069" t="s">
        <v>1984</v>
      </c>
      <c r="C3069" t="s">
        <v>6290</v>
      </c>
      <c r="D3069" t="s">
        <v>6311</v>
      </c>
      <c r="E3069" t="str">
        <f t="shared" si="235"/>
        <v>Mexico</v>
      </c>
      <c r="F3069" s="1">
        <f t="shared" si="236"/>
        <v>50</v>
      </c>
      <c r="G3069">
        <v>0.1</v>
      </c>
      <c r="H3069" s="1">
        <f t="shared" si="237"/>
        <v>45</v>
      </c>
      <c r="I3069" s="3">
        <v>45892</v>
      </c>
      <c r="J3069" s="3" t="str">
        <f t="shared" si="238"/>
        <v>Sat</v>
      </c>
      <c r="K3069" s="2">
        <v>0.72152777777777777</v>
      </c>
      <c r="L3069">
        <f t="shared" si="239"/>
        <v>17</v>
      </c>
      <c r="M3069">
        <f>_xlfn.XLOOKUP(B3069,Email_Data!A:A,Email_Data!C:C,"Organic",0)</f>
        <v>0</v>
      </c>
      <c r="N3069">
        <f>_xlfn.XLOOKUP(Table1[[#This Row],[Filmmaker_ID]],Email_Data!$A:$A,Email_Data!$G:$G,"Not Found")</f>
        <v>11</v>
      </c>
    </row>
    <row r="3070" spans="1:14" x14ac:dyDescent="0.3">
      <c r="A3070" t="s">
        <v>5348</v>
      </c>
      <c r="B3070" t="s">
        <v>1985</v>
      </c>
      <c r="C3070" t="s">
        <v>6283</v>
      </c>
      <c r="D3070" t="s">
        <v>6309</v>
      </c>
      <c r="E3070" t="str">
        <f t="shared" si="235"/>
        <v>France</v>
      </c>
      <c r="F3070" s="1">
        <f t="shared" si="236"/>
        <v>80</v>
      </c>
      <c r="G3070">
        <v>0.2</v>
      </c>
      <c r="H3070" s="1">
        <f t="shared" si="237"/>
        <v>64</v>
      </c>
      <c r="I3070" s="3">
        <v>45885</v>
      </c>
      <c r="J3070" s="3" t="str">
        <f t="shared" si="238"/>
        <v>Sat</v>
      </c>
      <c r="K3070" s="2">
        <v>0.73124999999999996</v>
      </c>
      <c r="L3070">
        <f t="shared" si="239"/>
        <v>17</v>
      </c>
      <c r="M3070">
        <f>_xlfn.XLOOKUP(B3070,Email_Data!A:A,Email_Data!C:C,"Organic",0)</f>
        <v>0</v>
      </c>
      <c r="N3070">
        <f>_xlfn.XLOOKUP(Table1[[#This Row],[Filmmaker_ID]],Email_Data!$A:$A,Email_Data!$G:$G,"Not Found")</f>
        <v>19</v>
      </c>
    </row>
    <row r="3071" spans="1:14" x14ac:dyDescent="0.3">
      <c r="A3071" t="s">
        <v>5349</v>
      </c>
      <c r="B3071" t="s">
        <v>1986</v>
      </c>
      <c r="C3071" t="s">
        <v>6282</v>
      </c>
      <c r="D3071" t="s">
        <v>6297</v>
      </c>
      <c r="E3071" t="str">
        <f t="shared" si="235"/>
        <v>India</v>
      </c>
      <c r="F3071" s="1">
        <f t="shared" si="236"/>
        <v>70</v>
      </c>
      <c r="G3071">
        <v>0.2</v>
      </c>
      <c r="H3071" s="1">
        <f t="shared" si="237"/>
        <v>56</v>
      </c>
      <c r="I3071" s="3">
        <v>45898</v>
      </c>
      <c r="J3071" s="3" t="str">
        <f t="shared" si="238"/>
        <v>Fri</v>
      </c>
      <c r="K3071" s="2">
        <v>0.45902777777777776</v>
      </c>
      <c r="L3071">
        <f t="shared" si="239"/>
        <v>11</v>
      </c>
      <c r="M3071">
        <f>_xlfn.XLOOKUP(B3071,Email_Data!A:A,Email_Data!C:C,"Organic",0)</f>
        <v>1</v>
      </c>
      <c r="N3071">
        <f>_xlfn.XLOOKUP(Table1[[#This Row],[Filmmaker_ID]],Email_Data!$A:$A,Email_Data!$G:$G,"Not Found")</f>
        <v>9</v>
      </c>
    </row>
    <row r="3072" spans="1:14" x14ac:dyDescent="0.3">
      <c r="A3072" t="s">
        <v>5350</v>
      </c>
      <c r="B3072" t="s">
        <v>1172</v>
      </c>
      <c r="C3072" t="s">
        <v>6284</v>
      </c>
      <c r="D3072" t="s">
        <v>6315</v>
      </c>
      <c r="E3072" t="str">
        <f t="shared" si="235"/>
        <v>Nigeria</v>
      </c>
      <c r="F3072" s="1">
        <f t="shared" si="236"/>
        <v>50</v>
      </c>
      <c r="G3072">
        <v>0</v>
      </c>
      <c r="H3072" s="1">
        <f t="shared" si="237"/>
        <v>50</v>
      </c>
      <c r="I3072" s="3">
        <v>45861</v>
      </c>
      <c r="J3072" s="3" t="str">
        <f t="shared" si="238"/>
        <v>Wed</v>
      </c>
      <c r="K3072" s="2">
        <v>0.38124999999999998</v>
      </c>
      <c r="L3072">
        <f t="shared" si="239"/>
        <v>9</v>
      </c>
      <c r="M3072" t="str">
        <f>_xlfn.XLOOKUP(B3072,Email_Data!A:A,Email_Data!C:C,"Organic",0)</f>
        <v>Organic</v>
      </c>
      <c r="N3072" t="str">
        <f>_xlfn.XLOOKUP(Table1[[#This Row],[Filmmaker_ID]],Email_Data!$A:$A,Email_Data!$G:$G,"Not Found")</f>
        <v>Not Found</v>
      </c>
    </row>
    <row r="3073" spans="1:14" x14ac:dyDescent="0.3">
      <c r="A3073" t="s">
        <v>5351</v>
      </c>
      <c r="B3073" t="s">
        <v>1987</v>
      </c>
      <c r="C3073" t="s">
        <v>6285</v>
      </c>
      <c r="D3073" t="s">
        <v>6295</v>
      </c>
      <c r="E3073" t="str">
        <f t="shared" si="235"/>
        <v>United States</v>
      </c>
      <c r="F3073" s="1">
        <f t="shared" si="236"/>
        <v>50</v>
      </c>
      <c r="G3073">
        <v>0.3</v>
      </c>
      <c r="H3073" s="1">
        <f t="shared" si="237"/>
        <v>35</v>
      </c>
      <c r="I3073" s="3">
        <v>45873</v>
      </c>
      <c r="J3073" s="3" t="str">
        <f t="shared" si="238"/>
        <v>Mon</v>
      </c>
      <c r="K3073" s="2">
        <v>0.48749999999999999</v>
      </c>
      <c r="L3073">
        <f t="shared" si="239"/>
        <v>11</v>
      </c>
      <c r="M3073" t="str">
        <f>_xlfn.XLOOKUP(B3073,Email_Data!A:A,Email_Data!C:C,"Organic",0)</f>
        <v>Organic</v>
      </c>
      <c r="N3073" t="str">
        <f>_xlfn.XLOOKUP(Table1[[#This Row],[Filmmaker_ID]],Email_Data!$A:$A,Email_Data!$G:$G,"Not Found")</f>
        <v>Not Found</v>
      </c>
    </row>
    <row r="3074" spans="1:14" x14ac:dyDescent="0.3">
      <c r="A3074" t="s">
        <v>5352</v>
      </c>
      <c r="B3074" t="s">
        <v>1988</v>
      </c>
      <c r="C3074" t="s">
        <v>6292</v>
      </c>
      <c r="D3074" t="s">
        <v>6301</v>
      </c>
      <c r="E3074" t="str">
        <f t="shared" ref="E3074:E3137" si="240">VLOOKUP(D3074,CODECHECK,2,FALSE)</f>
        <v>Germany</v>
      </c>
      <c r="F3074" s="1">
        <f t="shared" ref="F3074:F3137" si="241">VLOOKUP(C3074,Pricelist,2,FALSE)</f>
        <v>80</v>
      </c>
      <c r="G3074">
        <v>0.3</v>
      </c>
      <c r="H3074" s="1">
        <f t="shared" ref="H3074:H3137" si="242">F3074-(G3074*F3074)</f>
        <v>56</v>
      </c>
      <c r="I3074" s="3">
        <v>45896</v>
      </c>
      <c r="J3074" s="3" t="str">
        <f t="shared" ref="J3074:J3137" si="243">TEXT(I3074,"ddd")</f>
        <v>Wed</v>
      </c>
      <c r="K3074" s="2">
        <v>0.59513888888888888</v>
      </c>
      <c r="L3074">
        <f t="shared" ref="L3074:L3137" si="244">HOUR(K3074)</f>
        <v>14</v>
      </c>
      <c r="M3074" t="str">
        <f>_xlfn.XLOOKUP(B3074,Email_Data!A:A,Email_Data!C:C,"Organic",0)</f>
        <v>Organic</v>
      </c>
      <c r="N3074" t="str">
        <f>_xlfn.XLOOKUP(Table1[[#This Row],[Filmmaker_ID]],Email_Data!$A:$A,Email_Data!$G:$G,"Not Found")</f>
        <v>Not Found</v>
      </c>
    </row>
    <row r="3075" spans="1:14" x14ac:dyDescent="0.3">
      <c r="A3075" t="s">
        <v>5353</v>
      </c>
      <c r="B3075" t="s">
        <v>1704</v>
      </c>
      <c r="C3075" t="s">
        <v>6287</v>
      </c>
      <c r="D3075" t="s">
        <v>6297</v>
      </c>
      <c r="E3075" t="str">
        <f t="shared" si="240"/>
        <v>India</v>
      </c>
      <c r="F3075" s="1">
        <f t="shared" si="241"/>
        <v>50</v>
      </c>
      <c r="G3075">
        <v>0</v>
      </c>
      <c r="H3075" s="1">
        <f t="shared" si="242"/>
        <v>50</v>
      </c>
      <c r="I3075" s="3">
        <v>45889</v>
      </c>
      <c r="J3075" s="3" t="str">
        <f t="shared" si="243"/>
        <v>Wed</v>
      </c>
      <c r="K3075" s="2">
        <v>0.43958333333333333</v>
      </c>
      <c r="L3075">
        <f t="shared" si="244"/>
        <v>10</v>
      </c>
      <c r="M3075">
        <f>_xlfn.XLOOKUP(B3075,Email_Data!A:A,Email_Data!C:C,"Organic",0)</f>
        <v>1</v>
      </c>
      <c r="N3075">
        <f>_xlfn.XLOOKUP(Table1[[#This Row],[Filmmaker_ID]],Email_Data!$A:$A,Email_Data!$G:$G,"Not Found")</f>
        <v>13</v>
      </c>
    </row>
    <row r="3076" spans="1:14" x14ac:dyDescent="0.3">
      <c r="A3076" t="s">
        <v>5354</v>
      </c>
      <c r="B3076" t="s">
        <v>403</v>
      </c>
      <c r="C3076" t="s">
        <v>6291</v>
      </c>
      <c r="D3076" t="s">
        <v>6295</v>
      </c>
      <c r="E3076" t="str">
        <f t="shared" si="240"/>
        <v>United States</v>
      </c>
      <c r="F3076" s="1">
        <f t="shared" si="241"/>
        <v>50</v>
      </c>
      <c r="G3076">
        <v>0</v>
      </c>
      <c r="H3076" s="1">
        <f t="shared" si="242"/>
        <v>50</v>
      </c>
      <c r="I3076" s="3">
        <v>45843</v>
      </c>
      <c r="J3076" s="3" t="str">
        <f t="shared" si="243"/>
        <v>Sat</v>
      </c>
      <c r="K3076" s="2">
        <v>0.45347222222222222</v>
      </c>
      <c r="L3076">
        <f t="shared" si="244"/>
        <v>10</v>
      </c>
      <c r="M3076" t="str">
        <f>_xlfn.XLOOKUP(B3076,Email_Data!A:A,Email_Data!C:C,"Organic",0)</f>
        <v>Organic</v>
      </c>
      <c r="N3076" t="str">
        <f>_xlfn.XLOOKUP(Table1[[#This Row],[Filmmaker_ID]],Email_Data!$A:$A,Email_Data!$G:$G,"Not Found")</f>
        <v>Not Found</v>
      </c>
    </row>
    <row r="3077" spans="1:14" x14ac:dyDescent="0.3">
      <c r="A3077" t="s">
        <v>5355</v>
      </c>
      <c r="B3077" t="s">
        <v>1989</v>
      </c>
      <c r="C3077" t="s">
        <v>6292</v>
      </c>
      <c r="D3077" t="s">
        <v>6317</v>
      </c>
      <c r="E3077" t="str">
        <f t="shared" si="240"/>
        <v>Others</v>
      </c>
      <c r="F3077" s="1">
        <f t="shared" si="241"/>
        <v>80</v>
      </c>
      <c r="G3077">
        <v>0.4</v>
      </c>
      <c r="H3077" s="1">
        <f t="shared" si="242"/>
        <v>48</v>
      </c>
      <c r="I3077" s="3">
        <v>45844</v>
      </c>
      <c r="J3077" s="3" t="str">
        <f t="shared" si="243"/>
        <v>Sun</v>
      </c>
      <c r="K3077" s="2">
        <v>0.3972222222222222</v>
      </c>
      <c r="L3077">
        <f t="shared" si="244"/>
        <v>9</v>
      </c>
      <c r="M3077">
        <f>_xlfn.XLOOKUP(B3077,Email_Data!A:A,Email_Data!C:C,"Organic",0)</f>
        <v>0</v>
      </c>
      <c r="N3077">
        <f>_xlfn.XLOOKUP(Table1[[#This Row],[Filmmaker_ID]],Email_Data!$A:$A,Email_Data!$G:$G,"Not Found")</f>
        <v>11</v>
      </c>
    </row>
    <row r="3078" spans="1:14" x14ac:dyDescent="0.3">
      <c r="A3078" t="s">
        <v>5356</v>
      </c>
      <c r="B3078" t="s">
        <v>1990</v>
      </c>
      <c r="C3078" t="s">
        <v>6287</v>
      </c>
      <c r="D3078" t="s">
        <v>6295</v>
      </c>
      <c r="E3078" t="str">
        <f t="shared" si="240"/>
        <v>United States</v>
      </c>
      <c r="F3078" s="1">
        <f t="shared" si="241"/>
        <v>50</v>
      </c>
      <c r="G3078">
        <v>0.1</v>
      </c>
      <c r="H3078" s="1">
        <f t="shared" si="242"/>
        <v>45</v>
      </c>
      <c r="I3078" s="3">
        <v>45895</v>
      </c>
      <c r="J3078" s="3" t="str">
        <f t="shared" si="243"/>
        <v>Tue</v>
      </c>
      <c r="K3078" s="2">
        <v>0.57777777777777772</v>
      </c>
      <c r="L3078">
        <f t="shared" si="244"/>
        <v>13</v>
      </c>
      <c r="M3078">
        <f>_xlfn.XLOOKUP(B3078,Email_Data!A:A,Email_Data!C:C,"Organic",0)</f>
        <v>1</v>
      </c>
      <c r="N3078">
        <f>_xlfn.XLOOKUP(Table1[[#This Row],[Filmmaker_ID]],Email_Data!$A:$A,Email_Data!$G:$G,"Not Found")</f>
        <v>19</v>
      </c>
    </row>
    <row r="3079" spans="1:14" x14ac:dyDescent="0.3">
      <c r="A3079" t="s">
        <v>5357</v>
      </c>
      <c r="B3079" t="s">
        <v>1221</v>
      </c>
      <c r="C3079" t="s">
        <v>6292</v>
      </c>
      <c r="D3079" t="s">
        <v>6305</v>
      </c>
      <c r="E3079" t="str">
        <f t="shared" si="240"/>
        <v>Australia</v>
      </c>
      <c r="F3079" s="1">
        <f t="shared" si="241"/>
        <v>80</v>
      </c>
      <c r="G3079">
        <v>0.2</v>
      </c>
      <c r="H3079" s="1">
        <f t="shared" si="242"/>
        <v>64</v>
      </c>
      <c r="I3079" s="3">
        <v>45888</v>
      </c>
      <c r="J3079" s="3" t="str">
        <f t="shared" si="243"/>
        <v>Tue</v>
      </c>
      <c r="K3079" s="2">
        <v>0.5131944444444444</v>
      </c>
      <c r="L3079">
        <f t="shared" si="244"/>
        <v>12</v>
      </c>
      <c r="M3079">
        <f>_xlfn.XLOOKUP(B3079,Email_Data!A:A,Email_Data!C:C,"Organic",0)</f>
        <v>0</v>
      </c>
      <c r="N3079">
        <f>_xlfn.XLOOKUP(Table1[[#This Row],[Filmmaker_ID]],Email_Data!$A:$A,Email_Data!$G:$G,"Not Found")</f>
        <v>10</v>
      </c>
    </row>
    <row r="3080" spans="1:14" x14ac:dyDescent="0.3">
      <c r="A3080" t="s">
        <v>5358</v>
      </c>
      <c r="B3080" t="s">
        <v>630</v>
      </c>
      <c r="C3080" t="s">
        <v>6288</v>
      </c>
      <c r="D3080" t="s">
        <v>6313</v>
      </c>
      <c r="E3080" t="str">
        <f t="shared" si="240"/>
        <v>South Korea</v>
      </c>
      <c r="F3080" s="1">
        <f t="shared" si="241"/>
        <v>70</v>
      </c>
      <c r="G3080">
        <v>0.2</v>
      </c>
      <c r="H3080" s="1">
        <f t="shared" si="242"/>
        <v>56</v>
      </c>
      <c r="I3080" s="3">
        <v>45886</v>
      </c>
      <c r="J3080" s="3" t="str">
        <f t="shared" si="243"/>
        <v>Sun</v>
      </c>
      <c r="K3080" s="2">
        <v>0.49305555555555558</v>
      </c>
      <c r="L3080">
        <f t="shared" si="244"/>
        <v>11</v>
      </c>
      <c r="M3080">
        <f>_xlfn.XLOOKUP(B3080,Email_Data!A:A,Email_Data!C:C,"Organic",0)</f>
        <v>0</v>
      </c>
      <c r="N3080">
        <f>_xlfn.XLOOKUP(Table1[[#This Row],[Filmmaker_ID]],Email_Data!$A:$A,Email_Data!$G:$G,"Not Found")</f>
        <v>16</v>
      </c>
    </row>
    <row r="3081" spans="1:14" x14ac:dyDescent="0.3">
      <c r="A3081" t="s">
        <v>5359</v>
      </c>
      <c r="B3081" t="s">
        <v>1991</v>
      </c>
      <c r="C3081" t="s">
        <v>6286</v>
      </c>
      <c r="D3081" t="s">
        <v>6295</v>
      </c>
      <c r="E3081" t="str">
        <f t="shared" si="240"/>
        <v>United States</v>
      </c>
      <c r="F3081" s="1">
        <f t="shared" si="241"/>
        <v>50</v>
      </c>
      <c r="G3081">
        <v>0</v>
      </c>
      <c r="H3081" s="1">
        <f t="shared" si="242"/>
        <v>50</v>
      </c>
      <c r="I3081" s="3">
        <v>45848</v>
      </c>
      <c r="J3081" s="3" t="str">
        <f t="shared" si="243"/>
        <v>Thu</v>
      </c>
      <c r="K3081" s="2">
        <v>0.58125000000000004</v>
      </c>
      <c r="L3081">
        <f t="shared" si="244"/>
        <v>13</v>
      </c>
      <c r="M3081">
        <f>_xlfn.XLOOKUP(B3081,Email_Data!A:A,Email_Data!C:C,"Organic",0)</f>
        <v>0</v>
      </c>
      <c r="N3081">
        <f>_xlfn.XLOOKUP(Table1[[#This Row],[Filmmaker_ID]],Email_Data!$A:$A,Email_Data!$G:$G,"Not Found")</f>
        <v>9</v>
      </c>
    </row>
    <row r="3082" spans="1:14" x14ac:dyDescent="0.3">
      <c r="A3082" t="s">
        <v>5360</v>
      </c>
      <c r="B3082" t="s">
        <v>437</v>
      </c>
      <c r="C3082" t="s">
        <v>6286</v>
      </c>
      <c r="D3082" t="s">
        <v>6299</v>
      </c>
      <c r="E3082" t="str">
        <f t="shared" si="240"/>
        <v>United Kingdom</v>
      </c>
      <c r="F3082" s="1">
        <f t="shared" si="241"/>
        <v>50</v>
      </c>
      <c r="G3082">
        <v>0.4</v>
      </c>
      <c r="H3082" s="1">
        <f t="shared" si="242"/>
        <v>30</v>
      </c>
      <c r="I3082" s="3">
        <v>45897</v>
      </c>
      <c r="J3082" s="3" t="str">
        <f t="shared" si="243"/>
        <v>Thu</v>
      </c>
      <c r="K3082" s="2">
        <v>0.7104166666666667</v>
      </c>
      <c r="L3082">
        <f t="shared" si="244"/>
        <v>17</v>
      </c>
      <c r="M3082">
        <f>_xlfn.XLOOKUP(B3082,Email_Data!A:A,Email_Data!C:C,"Organic",0)</f>
        <v>1</v>
      </c>
      <c r="N3082">
        <f>_xlfn.XLOOKUP(Table1[[#This Row],[Filmmaker_ID]],Email_Data!$A:$A,Email_Data!$G:$G,"Not Found")</f>
        <v>16</v>
      </c>
    </row>
    <row r="3083" spans="1:14" x14ac:dyDescent="0.3">
      <c r="A3083" t="s">
        <v>5361</v>
      </c>
      <c r="B3083" t="s">
        <v>1893</v>
      </c>
      <c r="C3083" t="s">
        <v>6283</v>
      </c>
      <c r="D3083" t="s">
        <v>6309</v>
      </c>
      <c r="E3083" t="str">
        <f t="shared" si="240"/>
        <v>France</v>
      </c>
      <c r="F3083" s="1">
        <f t="shared" si="241"/>
        <v>80</v>
      </c>
      <c r="G3083">
        <v>0.2</v>
      </c>
      <c r="H3083" s="1">
        <f t="shared" si="242"/>
        <v>64</v>
      </c>
      <c r="I3083" s="3">
        <v>45862</v>
      </c>
      <c r="J3083" s="3" t="str">
        <f t="shared" si="243"/>
        <v>Thu</v>
      </c>
      <c r="K3083" s="2">
        <v>0.37569444444444444</v>
      </c>
      <c r="L3083">
        <f t="shared" si="244"/>
        <v>9</v>
      </c>
      <c r="M3083">
        <f>_xlfn.XLOOKUP(B3083,Email_Data!A:A,Email_Data!C:C,"Organic",0)</f>
        <v>0</v>
      </c>
      <c r="N3083">
        <f>_xlfn.XLOOKUP(Table1[[#This Row],[Filmmaker_ID]],Email_Data!$A:$A,Email_Data!$G:$G,"Not Found")</f>
        <v>15</v>
      </c>
    </row>
    <row r="3084" spans="1:14" x14ac:dyDescent="0.3">
      <c r="A3084" t="s">
        <v>5362</v>
      </c>
      <c r="B3084" t="s">
        <v>1524</v>
      </c>
      <c r="C3084" t="s">
        <v>6291</v>
      </c>
      <c r="D3084" t="s">
        <v>6311</v>
      </c>
      <c r="E3084" t="str">
        <f t="shared" si="240"/>
        <v>Mexico</v>
      </c>
      <c r="F3084" s="1">
        <f t="shared" si="241"/>
        <v>50</v>
      </c>
      <c r="G3084">
        <v>0.3</v>
      </c>
      <c r="H3084" s="1">
        <f t="shared" si="242"/>
        <v>35</v>
      </c>
      <c r="I3084" s="3">
        <v>45895</v>
      </c>
      <c r="J3084" s="3" t="str">
        <f t="shared" si="243"/>
        <v>Tue</v>
      </c>
      <c r="K3084" s="2">
        <v>0.7368055555555556</v>
      </c>
      <c r="L3084">
        <f t="shared" si="244"/>
        <v>17</v>
      </c>
      <c r="M3084">
        <f>_xlfn.XLOOKUP(B3084,Email_Data!A:A,Email_Data!C:C,"Organic",0)</f>
        <v>0</v>
      </c>
      <c r="N3084">
        <f>_xlfn.XLOOKUP(Table1[[#This Row],[Filmmaker_ID]],Email_Data!$A:$A,Email_Data!$G:$G,"Not Found")</f>
        <v>13</v>
      </c>
    </row>
    <row r="3085" spans="1:14" x14ac:dyDescent="0.3">
      <c r="A3085" t="s">
        <v>5363</v>
      </c>
      <c r="B3085" t="s">
        <v>1598</v>
      </c>
      <c r="C3085" t="s">
        <v>6285</v>
      </c>
      <c r="D3085" t="s">
        <v>6311</v>
      </c>
      <c r="E3085" t="str">
        <f t="shared" si="240"/>
        <v>Mexico</v>
      </c>
      <c r="F3085" s="1">
        <f t="shared" si="241"/>
        <v>50</v>
      </c>
      <c r="G3085">
        <v>0.4</v>
      </c>
      <c r="H3085" s="1">
        <f t="shared" si="242"/>
        <v>30</v>
      </c>
      <c r="I3085" s="3">
        <v>45891</v>
      </c>
      <c r="J3085" s="3" t="str">
        <f t="shared" si="243"/>
        <v>Fri</v>
      </c>
      <c r="K3085" s="2">
        <v>0.64861111111111114</v>
      </c>
      <c r="L3085">
        <f t="shared" si="244"/>
        <v>15</v>
      </c>
      <c r="M3085">
        <f>_xlfn.XLOOKUP(B3085,Email_Data!A:A,Email_Data!C:C,"Organic",0)</f>
        <v>1</v>
      </c>
      <c r="N3085">
        <f>_xlfn.XLOOKUP(Table1[[#This Row],[Filmmaker_ID]],Email_Data!$A:$A,Email_Data!$G:$G,"Not Found")</f>
        <v>16</v>
      </c>
    </row>
    <row r="3086" spans="1:14" x14ac:dyDescent="0.3">
      <c r="A3086" t="s">
        <v>5364</v>
      </c>
      <c r="B3086" t="s">
        <v>1992</v>
      </c>
      <c r="C3086" t="s">
        <v>6286</v>
      </c>
      <c r="D3086" t="s">
        <v>6317</v>
      </c>
      <c r="E3086" t="str">
        <f t="shared" si="240"/>
        <v>Others</v>
      </c>
      <c r="F3086" s="1">
        <f t="shared" si="241"/>
        <v>50</v>
      </c>
      <c r="G3086">
        <v>0.1</v>
      </c>
      <c r="H3086" s="1">
        <f t="shared" si="242"/>
        <v>45</v>
      </c>
      <c r="I3086" s="3">
        <v>45877</v>
      </c>
      <c r="J3086" s="3" t="str">
        <f t="shared" si="243"/>
        <v>Fri</v>
      </c>
      <c r="K3086" s="2">
        <v>0.56736111111111109</v>
      </c>
      <c r="L3086">
        <f t="shared" si="244"/>
        <v>13</v>
      </c>
      <c r="M3086" t="str">
        <f>_xlfn.XLOOKUP(B3086,Email_Data!A:A,Email_Data!C:C,"Organic",0)</f>
        <v>Organic</v>
      </c>
      <c r="N3086" t="str">
        <f>_xlfn.XLOOKUP(Table1[[#This Row],[Filmmaker_ID]],Email_Data!$A:$A,Email_Data!$G:$G,"Not Found")</f>
        <v>Not Found</v>
      </c>
    </row>
    <row r="3087" spans="1:14" x14ac:dyDescent="0.3">
      <c r="A3087" t="s">
        <v>5365</v>
      </c>
      <c r="B3087" t="s">
        <v>704</v>
      </c>
      <c r="C3087" t="s">
        <v>6281</v>
      </c>
      <c r="D3087" t="s">
        <v>6305</v>
      </c>
      <c r="E3087" t="str">
        <f t="shared" si="240"/>
        <v>Australia</v>
      </c>
      <c r="F3087" s="1">
        <f t="shared" si="241"/>
        <v>70</v>
      </c>
      <c r="G3087">
        <v>0.4</v>
      </c>
      <c r="H3087" s="1">
        <f t="shared" si="242"/>
        <v>42</v>
      </c>
      <c r="I3087" s="3">
        <v>45849</v>
      </c>
      <c r="J3087" s="3" t="str">
        <f t="shared" si="243"/>
        <v>Fri</v>
      </c>
      <c r="K3087" s="2">
        <v>0.68541666666666667</v>
      </c>
      <c r="L3087">
        <f t="shared" si="244"/>
        <v>16</v>
      </c>
      <c r="M3087">
        <f>_xlfn.XLOOKUP(B3087,Email_Data!A:A,Email_Data!C:C,"Organic",0)</f>
        <v>1</v>
      </c>
      <c r="N3087">
        <f>_xlfn.XLOOKUP(Table1[[#This Row],[Filmmaker_ID]],Email_Data!$A:$A,Email_Data!$G:$G,"Not Found")</f>
        <v>10</v>
      </c>
    </row>
    <row r="3088" spans="1:14" x14ac:dyDescent="0.3">
      <c r="A3088" t="s">
        <v>5366</v>
      </c>
      <c r="B3088" t="s">
        <v>1402</v>
      </c>
      <c r="C3088" t="s">
        <v>6288</v>
      </c>
      <c r="D3088" t="s">
        <v>6317</v>
      </c>
      <c r="E3088" t="str">
        <f t="shared" si="240"/>
        <v>Others</v>
      </c>
      <c r="F3088" s="1">
        <f t="shared" si="241"/>
        <v>70</v>
      </c>
      <c r="G3088">
        <v>0.1</v>
      </c>
      <c r="H3088" s="1">
        <f t="shared" si="242"/>
        <v>63</v>
      </c>
      <c r="I3088" s="3">
        <v>45860</v>
      </c>
      <c r="J3088" s="3" t="str">
        <f t="shared" si="243"/>
        <v>Tue</v>
      </c>
      <c r="K3088" s="2">
        <v>0.6381944444444444</v>
      </c>
      <c r="L3088">
        <f t="shared" si="244"/>
        <v>15</v>
      </c>
      <c r="M3088">
        <f>_xlfn.XLOOKUP(B3088,Email_Data!A:A,Email_Data!C:C,"Organic",0)</f>
        <v>0</v>
      </c>
      <c r="N3088">
        <f>_xlfn.XLOOKUP(Table1[[#This Row],[Filmmaker_ID]],Email_Data!$A:$A,Email_Data!$G:$G,"Not Found")</f>
        <v>18</v>
      </c>
    </row>
    <row r="3089" spans="1:14" x14ac:dyDescent="0.3">
      <c r="A3089" t="s">
        <v>5367</v>
      </c>
      <c r="B3089" t="s">
        <v>1993</v>
      </c>
      <c r="C3089" t="s">
        <v>6286</v>
      </c>
      <c r="D3089" t="s">
        <v>6295</v>
      </c>
      <c r="E3089" t="str">
        <f t="shared" si="240"/>
        <v>United States</v>
      </c>
      <c r="F3089" s="1">
        <f t="shared" si="241"/>
        <v>50</v>
      </c>
      <c r="G3089">
        <v>0.3</v>
      </c>
      <c r="H3089" s="1">
        <f t="shared" si="242"/>
        <v>35</v>
      </c>
      <c r="I3089" s="3">
        <v>45855</v>
      </c>
      <c r="J3089" s="3" t="str">
        <f t="shared" si="243"/>
        <v>Thu</v>
      </c>
      <c r="K3089" s="2">
        <v>0.49444444444444446</v>
      </c>
      <c r="L3089">
        <f t="shared" si="244"/>
        <v>11</v>
      </c>
      <c r="M3089">
        <f>_xlfn.XLOOKUP(B3089,Email_Data!A:A,Email_Data!C:C,"Organic",0)</f>
        <v>1</v>
      </c>
      <c r="N3089">
        <f>_xlfn.XLOOKUP(Table1[[#This Row],[Filmmaker_ID]],Email_Data!$A:$A,Email_Data!$G:$G,"Not Found")</f>
        <v>9</v>
      </c>
    </row>
    <row r="3090" spans="1:14" x14ac:dyDescent="0.3">
      <c r="A3090" t="s">
        <v>5368</v>
      </c>
      <c r="B3090" t="s">
        <v>1994</v>
      </c>
      <c r="C3090" t="s">
        <v>6285</v>
      </c>
      <c r="D3090" t="s">
        <v>6299</v>
      </c>
      <c r="E3090" t="str">
        <f t="shared" si="240"/>
        <v>United Kingdom</v>
      </c>
      <c r="F3090" s="1">
        <f t="shared" si="241"/>
        <v>50</v>
      </c>
      <c r="G3090">
        <v>0.4</v>
      </c>
      <c r="H3090" s="1">
        <f t="shared" si="242"/>
        <v>30</v>
      </c>
      <c r="I3090" s="3">
        <v>45870</v>
      </c>
      <c r="J3090" s="3" t="str">
        <f t="shared" si="243"/>
        <v>Fri</v>
      </c>
      <c r="K3090" s="2">
        <v>0.69027777777777777</v>
      </c>
      <c r="L3090">
        <f t="shared" si="244"/>
        <v>16</v>
      </c>
      <c r="M3090">
        <f>_xlfn.XLOOKUP(B3090,Email_Data!A:A,Email_Data!C:C,"Organic",0)</f>
        <v>1</v>
      </c>
      <c r="N3090">
        <f>_xlfn.XLOOKUP(Table1[[#This Row],[Filmmaker_ID]],Email_Data!$A:$A,Email_Data!$G:$G,"Not Found")</f>
        <v>19</v>
      </c>
    </row>
    <row r="3091" spans="1:14" x14ac:dyDescent="0.3">
      <c r="A3091" t="s">
        <v>5369</v>
      </c>
      <c r="B3091" t="s">
        <v>1487</v>
      </c>
      <c r="C3091" t="s">
        <v>6282</v>
      </c>
      <c r="D3091" t="s">
        <v>6313</v>
      </c>
      <c r="E3091" t="str">
        <f t="shared" si="240"/>
        <v>South Korea</v>
      </c>
      <c r="F3091" s="1">
        <f t="shared" si="241"/>
        <v>70</v>
      </c>
      <c r="G3091">
        <v>0.2</v>
      </c>
      <c r="H3091" s="1">
        <f t="shared" si="242"/>
        <v>56</v>
      </c>
      <c r="I3091" s="3">
        <v>45852</v>
      </c>
      <c r="J3091" s="3" t="str">
        <f t="shared" si="243"/>
        <v>Mon</v>
      </c>
      <c r="K3091" s="2">
        <v>0.60138888888888886</v>
      </c>
      <c r="L3091">
        <f t="shared" si="244"/>
        <v>14</v>
      </c>
      <c r="M3091">
        <f>_xlfn.XLOOKUP(B3091,Email_Data!A:A,Email_Data!C:C,"Organic",0)</f>
        <v>1</v>
      </c>
      <c r="N3091">
        <f>_xlfn.XLOOKUP(Table1[[#This Row],[Filmmaker_ID]],Email_Data!$A:$A,Email_Data!$G:$G,"Not Found")</f>
        <v>12</v>
      </c>
    </row>
    <row r="3092" spans="1:14" x14ac:dyDescent="0.3">
      <c r="A3092" t="s">
        <v>5370</v>
      </c>
      <c r="B3092" t="s">
        <v>737</v>
      </c>
      <c r="C3092" t="s">
        <v>6281</v>
      </c>
      <c r="D3092" t="s">
        <v>6295</v>
      </c>
      <c r="E3092" t="str">
        <f t="shared" si="240"/>
        <v>United States</v>
      </c>
      <c r="F3092" s="1">
        <f t="shared" si="241"/>
        <v>70</v>
      </c>
      <c r="G3092">
        <v>0.2</v>
      </c>
      <c r="H3092" s="1">
        <f t="shared" si="242"/>
        <v>56</v>
      </c>
      <c r="I3092" s="3">
        <v>45856</v>
      </c>
      <c r="J3092" s="3" t="str">
        <f t="shared" si="243"/>
        <v>Fri</v>
      </c>
      <c r="K3092" s="2">
        <v>0.53263888888888888</v>
      </c>
      <c r="L3092">
        <f t="shared" si="244"/>
        <v>12</v>
      </c>
      <c r="M3092">
        <f>_xlfn.XLOOKUP(B3092,Email_Data!A:A,Email_Data!C:C,"Organic",0)</f>
        <v>0</v>
      </c>
      <c r="N3092">
        <f>_xlfn.XLOOKUP(Table1[[#This Row],[Filmmaker_ID]],Email_Data!$A:$A,Email_Data!$G:$G,"Not Found")</f>
        <v>19</v>
      </c>
    </row>
    <row r="3093" spans="1:14" x14ac:dyDescent="0.3">
      <c r="A3093" t="s">
        <v>5371</v>
      </c>
      <c r="B3093" t="s">
        <v>1995</v>
      </c>
      <c r="C3093" t="s">
        <v>6288</v>
      </c>
      <c r="D3093" t="s">
        <v>6309</v>
      </c>
      <c r="E3093" t="str">
        <f t="shared" si="240"/>
        <v>France</v>
      </c>
      <c r="F3093" s="1">
        <f t="shared" si="241"/>
        <v>70</v>
      </c>
      <c r="G3093">
        <v>0.3</v>
      </c>
      <c r="H3093" s="1">
        <f t="shared" si="242"/>
        <v>49</v>
      </c>
      <c r="I3093" s="3">
        <v>45842</v>
      </c>
      <c r="J3093" s="3" t="str">
        <f t="shared" si="243"/>
        <v>Fri</v>
      </c>
      <c r="K3093" s="2">
        <v>0.64375000000000004</v>
      </c>
      <c r="L3093">
        <f t="shared" si="244"/>
        <v>15</v>
      </c>
      <c r="M3093" t="str">
        <f>_xlfn.XLOOKUP(B3093,Email_Data!A:A,Email_Data!C:C,"Organic",0)</f>
        <v>Organic</v>
      </c>
      <c r="N3093" t="str">
        <f>_xlfn.XLOOKUP(Table1[[#This Row],[Filmmaker_ID]],Email_Data!$A:$A,Email_Data!$G:$G,"Not Found")</f>
        <v>Not Found</v>
      </c>
    </row>
    <row r="3094" spans="1:14" x14ac:dyDescent="0.3">
      <c r="A3094" t="s">
        <v>5372</v>
      </c>
      <c r="B3094" t="s">
        <v>376</v>
      </c>
      <c r="C3094" t="s">
        <v>6289</v>
      </c>
      <c r="D3094" t="s">
        <v>6297</v>
      </c>
      <c r="E3094" t="str">
        <f t="shared" si="240"/>
        <v>India</v>
      </c>
      <c r="F3094" s="1">
        <f t="shared" si="241"/>
        <v>50</v>
      </c>
      <c r="G3094">
        <v>0</v>
      </c>
      <c r="H3094" s="1">
        <f t="shared" si="242"/>
        <v>50</v>
      </c>
      <c r="I3094" s="3">
        <v>45886</v>
      </c>
      <c r="J3094" s="3" t="str">
        <f t="shared" si="243"/>
        <v>Sun</v>
      </c>
      <c r="K3094" s="2">
        <v>0.40625</v>
      </c>
      <c r="L3094">
        <f t="shared" si="244"/>
        <v>9</v>
      </c>
      <c r="M3094">
        <f>_xlfn.XLOOKUP(B3094,Email_Data!A:A,Email_Data!C:C,"Organic",0)</f>
        <v>0</v>
      </c>
      <c r="N3094">
        <f>_xlfn.XLOOKUP(Table1[[#This Row],[Filmmaker_ID]],Email_Data!$A:$A,Email_Data!$G:$G,"Not Found")</f>
        <v>10</v>
      </c>
    </row>
    <row r="3095" spans="1:14" x14ac:dyDescent="0.3">
      <c r="A3095" t="s">
        <v>5373</v>
      </c>
      <c r="B3095" t="s">
        <v>252</v>
      </c>
      <c r="C3095" t="s">
        <v>6284</v>
      </c>
      <c r="D3095" t="s">
        <v>6317</v>
      </c>
      <c r="E3095" t="str">
        <f t="shared" si="240"/>
        <v>Others</v>
      </c>
      <c r="F3095" s="1">
        <f t="shared" si="241"/>
        <v>50</v>
      </c>
      <c r="G3095">
        <v>0.1</v>
      </c>
      <c r="H3095" s="1">
        <f t="shared" si="242"/>
        <v>45</v>
      </c>
      <c r="I3095" s="3">
        <v>45857</v>
      </c>
      <c r="J3095" s="3" t="str">
        <f t="shared" si="243"/>
        <v>Sat</v>
      </c>
      <c r="K3095" s="2">
        <v>0.65763888888888888</v>
      </c>
      <c r="L3095">
        <f t="shared" si="244"/>
        <v>15</v>
      </c>
      <c r="M3095">
        <f>_xlfn.XLOOKUP(B3095,Email_Data!A:A,Email_Data!C:C,"Organic",0)</f>
        <v>1</v>
      </c>
      <c r="N3095">
        <f>_xlfn.XLOOKUP(Table1[[#This Row],[Filmmaker_ID]],Email_Data!$A:$A,Email_Data!$G:$G,"Not Found")</f>
        <v>17</v>
      </c>
    </row>
    <row r="3096" spans="1:14" x14ac:dyDescent="0.3">
      <c r="A3096" t="s">
        <v>5374</v>
      </c>
      <c r="B3096" t="s">
        <v>661</v>
      </c>
      <c r="C3096" t="s">
        <v>6281</v>
      </c>
      <c r="D3096" t="s">
        <v>6297</v>
      </c>
      <c r="E3096" t="str">
        <f t="shared" si="240"/>
        <v>India</v>
      </c>
      <c r="F3096" s="1">
        <f t="shared" si="241"/>
        <v>70</v>
      </c>
      <c r="G3096">
        <v>0</v>
      </c>
      <c r="H3096" s="1">
        <f t="shared" si="242"/>
        <v>70</v>
      </c>
      <c r="I3096" s="3">
        <v>45886</v>
      </c>
      <c r="J3096" s="3" t="str">
        <f t="shared" si="243"/>
        <v>Sun</v>
      </c>
      <c r="K3096" s="2">
        <v>0.44722222222222224</v>
      </c>
      <c r="L3096">
        <f t="shared" si="244"/>
        <v>10</v>
      </c>
      <c r="M3096" t="str">
        <f>_xlfn.XLOOKUP(B3096,Email_Data!A:A,Email_Data!C:C,"Organic",0)</f>
        <v>Organic</v>
      </c>
      <c r="N3096" t="str">
        <f>_xlfn.XLOOKUP(Table1[[#This Row],[Filmmaker_ID]],Email_Data!$A:$A,Email_Data!$G:$G,"Not Found")</f>
        <v>Not Found</v>
      </c>
    </row>
    <row r="3097" spans="1:14" x14ac:dyDescent="0.3">
      <c r="A3097" t="s">
        <v>5375</v>
      </c>
      <c r="B3097" t="s">
        <v>1996</v>
      </c>
      <c r="C3097" t="s">
        <v>6283</v>
      </c>
      <c r="D3097" t="s">
        <v>6295</v>
      </c>
      <c r="E3097" t="str">
        <f t="shared" si="240"/>
        <v>United States</v>
      </c>
      <c r="F3097" s="1">
        <f t="shared" si="241"/>
        <v>80</v>
      </c>
      <c r="G3097">
        <v>0.3</v>
      </c>
      <c r="H3097" s="1">
        <f t="shared" si="242"/>
        <v>56</v>
      </c>
      <c r="I3097" s="3">
        <v>45898</v>
      </c>
      <c r="J3097" s="3" t="str">
        <f t="shared" si="243"/>
        <v>Fri</v>
      </c>
      <c r="K3097" s="2">
        <v>0.68472222222222223</v>
      </c>
      <c r="L3097">
        <f t="shared" si="244"/>
        <v>16</v>
      </c>
      <c r="M3097">
        <f>_xlfn.XLOOKUP(B3097,Email_Data!A:A,Email_Data!C:C,"Organic",0)</f>
        <v>0</v>
      </c>
      <c r="N3097">
        <f>_xlfn.XLOOKUP(Table1[[#This Row],[Filmmaker_ID]],Email_Data!$A:$A,Email_Data!$G:$G,"Not Found")</f>
        <v>7</v>
      </c>
    </row>
    <row r="3098" spans="1:14" x14ac:dyDescent="0.3">
      <c r="A3098" t="s">
        <v>5376</v>
      </c>
      <c r="B3098" t="s">
        <v>91</v>
      </c>
      <c r="C3098" t="s">
        <v>6289</v>
      </c>
      <c r="D3098" t="s">
        <v>6297</v>
      </c>
      <c r="E3098" t="str">
        <f t="shared" si="240"/>
        <v>India</v>
      </c>
      <c r="F3098" s="1">
        <f t="shared" si="241"/>
        <v>50</v>
      </c>
      <c r="G3098">
        <v>0</v>
      </c>
      <c r="H3098" s="1">
        <f t="shared" si="242"/>
        <v>50</v>
      </c>
      <c r="I3098" s="3">
        <v>45844</v>
      </c>
      <c r="J3098" s="3" t="str">
        <f t="shared" si="243"/>
        <v>Sun</v>
      </c>
      <c r="K3098" s="2">
        <v>0.39166666666666666</v>
      </c>
      <c r="L3098">
        <f t="shared" si="244"/>
        <v>9</v>
      </c>
      <c r="M3098">
        <f>_xlfn.XLOOKUP(B3098,Email_Data!A:A,Email_Data!C:C,"Organic",0)</f>
        <v>0</v>
      </c>
      <c r="N3098">
        <f>_xlfn.XLOOKUP(Table1[[#This Row],[Filmmaker_ID]],Email_Data!$A:$A,Email_Data!$G:$G,"Not Found")</f>
        <v>8</v>
      </c>
    </row>
    <row r="3099" spans="1:14" x14ac:dyDescent="0.3">
      <c r="A3099" t="s">
        <v>5377</v>
      </c>
      <c r="B3099" t="s">
        <v>437</v>
      </c>
      <c r="C3099" t="s">
        <v>6291</v>
      </c>
      <c r="D3099" t="s">
        <v>6295</v>
      </c>
      <c r="E3099" t="str">
        <f t="shared" si="240"/>
        <v>United States</v>
      </c>
      <c r="F3099" s="1">
        <f t="shared" si="241"/>
        <v>50</v>
      </c>
      <c r="G3099">
        <v>0.3</v>
      </c>
      <c r="H3099" s="1">
        <f t="shared" si="242"/>
        <v>35</v>
      </c>
      <c r="I3099" s="3">
        <v>45892</v>
      </c>
      <c r="J3099" s="3" t="str">
        <f t="shared" si="243"/>
        <v>Sat</v>
      </c>
      <c r="K3099" s="2">
        <v>0.71805555555555556</v>
      </c>
      <c r="L3099">
        <f t="shared" si="244"/>
        <v>17</v>
      </c>
      <c r="M3099">
        <f>_xlfn.XLOOKUP(B3099,Email_Data!A:A,Email_Data!C:C,"Organic",0)</f>
        <v>1</v>
      </c>
      <c r="N3099">
        <f>_xlfn.XLOOKUP(Table1[[#This Row],[Filmmaker_ID]],Email_Data!$A:$A,Email_Data!$G:$G,"Not Found")</f>
        <v>16</v>
      </c>
    </row>
    <row r="3100" spans="1:14" x14ac:dyDescent="0.3">
      <c r="A3100" t="s">
        <v>5378</v>
      </c>
      <c r="B3100" t="s">
        <v>1997</v>
      </c>
      <c r="C3100" t="s">
        <v>6286</v>
      </c>
      <c r="D3100" t="s">
        <v>6295</v>
      </c>
      <c r="E3100" t="str">
        <f t="shared" si="240"/>
        <v>United States</v>
      </c>
      <c r="F3100" s="1">
        <f t="shared" si="241"/>
        <v>50</v>
      </c>
      <c r="G3100">
        <v>0.2</v>
      </c>
      <c r="H3100" s="1">
        <f t="shared" si="242"/>
        <v>40</v>
      </c>
      <c r="I3100" s="3">
        <v>45885</v>
      </c>
      <c r="J3100" s="3" t="str">
        <f t="shared" si="243"/>
        <v>Sat</v>
      </c>
      <c r="K3100" s="2">
        <v>0.48055555555555557</v>
      </c>
      <c r="L3100">
        <f t="shared" si="244"/>
        <v>11</v>
      </c>
      <c r="M3100">
        <f>_xlfn.XLOOKUP(B3100,Email_Data!A:A,Email_Data!C:C,"Organic",0)</f>
        <v>1</v>
      </c>
      <c r="N3100">
        <f>_xlfn.XLOOKUP(Table1[[#This Row],[Filmmaker_ID]],Email_Data!$A:$A,Email_Data!$G:$G,"Not Found")</f>
        <v>19</v>
      </c>
    </row>
    <row r="3101" spans="1:14" x14ac:dyDescent="0.3">
      <c r="A3101" t="s">
        <v>5379</v>
      </c>
      <c r="B3101" t="s">
        <v>1998</v>
      </c>
      <c r="C3101" t="s">
        <v>6290</v>
      </c>
      <c r="D3101" t="s">
        <v>6297</v>
      </c>
      <c r="E3101" t="str">
        <f t="shared" si="240"/>
        <v>India</v>
      </c>
      <c r="F3101" s="1">
        <f t="shared" si="241"/>
        <v>50</v>
      </c>
      <c r="G3101">
        <v>0.2</v>
      </c>
      <c r="H3101" s="1">
        <f t="shared" si="242"/>
        <v>40</v>
      </c>
      <c r="I3101" s="3">
        <v>45850</v>
      </c>
      <c r="J3101" s="3" t="str">
        <f t="shared" si="243"/>
        <v>Sat</v>
      </c>
      <c r="K3101" s="2">
        <v>0.71458333333333335</v>
      </c>
      <c r="L3101">
        <f t="shared" si="244"/>
        <v>17</v>
      </c>
      <c r="M3101">
        <f>_xlfn.XLOOKUP(B3101,Email_Data!A:A,Email_Data!C:C,"Organic",0)</f>
        <v>0</v>
      </c>
      <c r="N3101">
        <f>_xlfn.XLOOKUP(Table1[[#This Row],[Filmmaker_ID]],Email_Data!$A:$A,Email_Data!$G:$G,"Not Found")</f>
        <v>12</v>
      </c>
    </row>
    <row r="3102" spans="1:14" x14ac:dyDescent="0.3">
      <c r="A3102" t="s">
        <v>5380</v>
      </c>
      <c r="B3102" t="s">
        <v>30</v>
      </c>
      <c r="C3102" t="s">
        <v>6284</v>
      </c>
      <c r="D3102" t="s">
        <v>6297</v>
      </c>
      <c r="E3102" t="str">
        <f t="shared" si="240"/>
        <v>India</v>
      </c>
      <c r="F3102" s="1">
        <f t="shared" si="241"/>
        <v>50</v>
      </c>
      <c r="G3102">
        <v>0</v>
      </c>
      <c r="H3102" s="1">
        <f t="shared" si="242"/>
        <v>50</v>
      </c>
      <c r="I3102" s="3">
        <v>45889</v>
      </c>
      <c r="J3102" s="3" t="str">
        <f t="shared" si="243"/>
        <v>Wed</v>
      </c>
      <c r="K3102" s="2">
        <v>0.52708333333333335</v>
      </c>
      <c r="L3102">
        <f t="shared" si="244"/>
        <v>12</v>
      </c>
      <c r="M3102">
        <f>_xlfn.XLOOKUP(B3102,Email_Data!A:A,Email_Data!C:C,"Organic",0)</f>
        <v>0</v>
      </c>
      <c r="N3102">
        <f>_xlfn.XLOOKUP(Table1[[#This Row],[Filmmaker_ID]],Email_Data!$A:$A,Email_Data!$G:$G,"Not Found")</f>
        <v>18</v>
      </c>
    </row>
    <row r="3103" spans="1:14" x14ac:dyDescent="0.3">
      <c r="A3103" t="s">
        <v>5381</v>
      </c>
      <c r="B3103" t="s">
        <v>263</v>
      </c>
      <c r="C3103" t="s">
        <v>6289</v>
      </c>
      <c r="D3103" t="s">
        <v>6317</v>
      </c>
      <c r="E3103" t="str">
        <f t="shared" si="240"/>
        <v>Others</v>
      </c>
      <c r="F3103" s="1">
        <f t="shared" si="241"/>
        <v>50</v>
      </c>
      <c r="G3103">
        <v>0.2</v>
      </c>
      <c r="H3103" s="1">
        <f t="shared" si="242"/>
        <v>40</v>
      </c>
      <c r="I3103" s="3">
        <v>45887</v>
      </c>
      <c r="J3103" s="3" t="str">
        <f t="shared" si="243"/>
        <v>Mon</v>
      </c>
      <c r="K3103" s="2">
        <v>0.7270833333333333</v>
      </c>
      <c r="L3103">
        <f t="shared" si="244"/>
        <v>17</v>
      </c>
      <c r="M3103">
        <f>_xlfn.XLOOKUP(B3103,Email_Data!A:A,Email_Data!C:C,"Organic",0)</f>
        <v>1</v>
      </c>
      <c r="N3103">
        <f>_xlfn.XLOOKUP(Table1[[#This Row],[Filmmaker_ID]],Email_Data!$A:$A,Email_Data!$G:$G,"Not Found")</f>
        <v>19</v>
      </c>
    </row>
    <row r="3104" spans="1:14" x14ac:dyDescent="0.3">
      <c r="A3104" t="s">
        <v>5382</v>
      </c>
      <c r="B3104" t="s">
        <v>1999</v>
      </c>
      <c r="C3104" t="s">
        <v>6291</v>
      </c>
      <c r="D3104" t="s">
        <v>6317</v>
      </c>
      <c r="E3104" t="str">
        <f t="shared" si="240"/>
        <v>Others</v>
      </c>
      <c r="F3104" s="1">
        <f t="shared" si="241"/>
        <v>50</v>
      </c>
      <c r="G3104">
        <v>0.3</v>
      </c>
      <c r="H3104" s="1">
        <f t="shared" si="242"/>
        <v>35</v>
      </c>
      <c r="I3104" s="3">
        <v>45890</v>
      </c>
      <c r="J3104" s="3" t="str">
        <f t="shared" si="243"/>
        <v>Thu</v>
      </c>
      <c r="K3104" s="2">
        <v>0.63472222222222219</v>
      </c>
      <c r="L3104">
        <f t="shared" si="244"/>
        <v>15</v>
      </c>
      <c r="M3104" t="str">
        <f>_xlfn.XLOOKUP(B3104,Email_Data!A:A,Email_Data!C:C,"Organic",0)</f>
        <v>Organic</v>
      </c>
      <c r="N3104" t="str">
        <f>_xlfn.XLOOKUP(Table1[[#This Row],[Filmmaker_ID]],Email_Data!$A:$A,Email_Data!$G:$G,"Not Found")</f>
        <v>Not Found</v>
      </c>
    </row>
    <row r="3105" spans="1:14" x14ac:dyDescent="0.3">
      <c r="A3105" t="s">
        <v>5383</v>
      </c>
      <c r="B3105" t="s">
        <v>2000</v>
      </c>
      <c r="C3105" t="s">
        <v>6285</v>
      </c>
      <c r="D3105" t="s">
        <v>6303</v>
      </c>
      <c r="E3105" t="str">
        <f t="shared" si="240"/>
        <v>Canada</v>
      </c>
      <c r="F3105" s="1">
        <f t="shared" si="241"/>
        <v>50</v>
      </c>
      <c r="G3105">
        <v>0.4</v>
      </c>
      <c r="H3105" s="1">
        <f t="shared" si="242"/>
        <v>30</v>
      </c>
      <c r="I3105" s="3">
        <v>45897</v>
      </c>
      <c r="J3105" s="3" t="str">
        <f t="shared" si="243"/>
        <v>Thu</v>
      </c>
      <c r="K3105" s="2">
        <v>0.48055555555555557</v>
      </c>
      <c r="L3105">
        <f t="shared" si="244"/>
        <v>11</v>
      </c>
      <c r="M3105">
        <f>_xlfn.XLOOKUP(B3105,Email_Data!A:A,Email_Data!C:C,"Organic",0)</f>
        <v>0</v>
      </c>
      <c r="N3105">
        <f>_xlfn.XLOOKUP(Table1[[#This Row],[Filmmaker_ID]],Email_Data!$A:$A,Email_Data!$G:$G,"Not Found")</f>
        <v>10</v>
      </c>
    </row>
    <row r="3106" spans="1:14" x14ac:dyDescent="0.3">
      <c r="A3106" t="s">
        <v>5384</v>
      </c>
      <c r="B3106" t="s">
        <v>2001</v>
      </c>
      <c r="C3106" t="s">
        <v>6290</v>
      </c>
      <c r="D3106" t="s">
        <v>6295</v>
      </c>
      <c r="E3106" t="str">
        <f t="shared" si="240"/>
        <v>United States</v>
      </c>
      <c r="F3106" s="1">
        <f t="shared" si="241"/>
        <v>50</v>
      </c>
      <c r="G3106">
        <v>0.2</v>
      </c>
      <c r="H3106" s="1">
        <f t="shared" si="242"/>
        <v>40</v>
      </c>
      <c r="I3106" s="3">
        <v>45853</v>
      </c>
      <c r="J3106" s="3" t="str">
        <f t="shared" si="243"/>
        <v>Tue</v>
      </c>
      <c r="K3106" s="2">
        <v>0.69305555555555554</v>
      </c>
      <c r="L3106">
        <f t="shared" si="244"/>
        <v>16</v>
      </c>
      <c r="M3106" t="str">
        <f>_xlfn.XLOOKUP(B3106,Email_Data!A:A,Email_Data!C:C,"Organic",0)</f>
        <v>Organic</v>
      </c>
      <c r="N3106" t="str">
        <f>_xlfn.XLOOKUP(Table1[[#This Row],[Filmmaker_ID]],Email_Data!$A:$A,Email_Data!$G:$G,"Not Found")</f>
        <v>Not Found</v>
      </c>
    </row>
    <row r="3107" spans="1:14" x14ac:dyDescent="0.3">
      <c r="A3107" t="s">
        <v>5385</v>
      </c>
      <c r="B3107" t="s">
        <v>247</v>
      </c>
      <c r="C3107" t="s">
        <v>6283</v>
      </c>
      <c r="D3107" t="s">
        <v>6299</v>
      </c>
      <c r="E3107" t="str">
        <f t="shared" si="240"/>
        <v>United Kingdom</v>
      </c>
      <c r="F3107" s="1">
        <f t="shared" si="241"/>
        <v>80</v>
      </c>
      <c r="G3107">
        <v>0.4</v>
      </c>
      <c r="H3107" s="1">
        <f t="shared" si="242"/>
        <v>48</v>
      </c>
      <c r="I3107" s="3">
        <v>45847</v>
      </c>
      <c r="J3107" s="3" t="str">
        <f t="shared" si="243"/>
        <v>Wed</v>
      </c>
      <c r="K3107" s="2">
        <v>0.65347222222222223</v>
      </c>
      <c r="L3107">
        <f t="shared" si="244"/>
        <v>15</v>
      </c>
      <c r="M3107">
        <f>_xlfn.XLOOKUP(B3107,Email_Data!A:A,Email_Data!C:C,"Organic",0)</f>
        <v>0</v>
      </c>
      <c r="N3107">
        <f>_xlfn.XLOOKUP(Table1[[#This Row],[Filmmaker_ID]],Email_Data!$A:$A,Email_Data!$G:$G,"Not Found")</f>
        <v>10</v>
      </c>
    </row>
    <row r="3108" spans="1:14" x14ac:dyDescent="0.3">
      <c r="A3108" t="s">
        <v>5386</v>
      </c>
      <c r="B3108" t="s">
        <v>1971</v>
      </c>
      <c r="C3108" t="s">
        <v>6286</v>
      </c>
      <c r="D3108" t="s">
        <v>6307</v>
      </c>
      <c r="E3108" t="str">
        <f t="shared" si="240"/>
        <v>Brazil</v>
      </c>
      <c r="F3108" s="1">
        <f t="shared" si="241"/>
        <v>50</v>
      </c>
      <c r="G3108">
        <v>0.3</v>
      </c>
      <c r="H3108" s="1">
        <f t="shared" si="242"/>
        <v>35</v>
      </c>
      <c r="I3108" s="3">
        <v>45870</v>
      </c>
      <c r="J3108" s="3" t="str">
        <f t="shared" si="243"/>
        <v>Fri</v>
      </c>
      <c r="K3108" s="2">
        <v>0.39791666666666664</v>
      </c>
      <c r="L3108">
        <f t="shared" si="244"/>
        <v>9</v>
      </c>
      <c r="M3108" t="str">
        <f>_xlfn.XLOOKUP(B3108,Email_Data!A:A,Email_Data!C:C,"Organic",0)</f>
        <v>Organic</v>
      </c>
      <c r="N3108" t="str">
        <f>_xlfn.XLOOKUP(Table1[[#This Row],[Filmmaker_ID]],Email_Data!$A:$A,Email_Data!$G:$G,"Not Found")</f>
        <v>Not Found</v>
      </c>
    </row>
    <row r="3109" spans="1:14" x14ac:dyDescent="0.3">
      <c r="A3109" t="s">
        <v>5387</v>
      </c>
      <c r="B3109" t="s">
        <v>897</v>
      </c>
      <c r="C3109" t="s">
        <v>6287</v>
      </c>
      <c r="D3109" t="s">
        <v>6297</v>
      </c>
      <c r="E3109" t="str">
        <f t="shared" si="240"/>
        <v>India</v>
      </c>
      <c r="F3109" s="1">
        <f t="shared" si="241"/>
        <v>50</v>
      </c>
      <c r="G3109">
        <v>0.2</v>
      </c>
      <c r="H3109" s="1">
        <f t="shared" si="242"/>
        <v>40</v>
      </c>
      <c r="I3109" s="3">
        <v>45893</v>
      </c>
      <c r="J3109" s="3" t="str">
        <f t="shared" si="243"/>
        <v>Sun</v>
      </c>
      <c r="K3109" s="2">
        <v>0.73541666666666672</v>
      </c>
      <c r="L3109">
        <f t="shared" si="244"/>
        <v>17</v>
      </c>
      <c r="M3109" t="str">
        <f>_xlfn.XLOOKUP(B3109,Email_Data!A:A,Email_Data!C:C,"Organic",0)</f>
        <v>Organic</v>
      </c>
      <c r="N3109" t="str">
        <f>_xlfn.XLOOKUP(Table1[[#This Row],[Filmmaker_ID]],Email_Data!$A:$A,Email_Data!$G:$G,"Not Found")</f>
        <v>Not Found</v>
      </c>
    </row>
    <row r="3110" spans="1:14" x14ac:dyDescent="0.3">
      <c r="A3110" t="s">
        <v>5388</v>
      </c>
      <c r="B3110" t="s">
        <v>549</v>
      </c>
      <c r="C3110" t="s">
        <v>6285</v>
      </c>
      <c r="D3110" t="s">
        <v>6295</v>
      </c>
      <c r="E3110" t="str">
        <f t="shared" si="240"/>
        <v>United States</v>
      </c>
      <c r="F3110" s="1">
        <f t="shared" si="241"/>
        <v>50</v>
      </c>
      <c r="G3110">
        <v>0.3</v>
      </c>
      <c r="H3110" s="1">
        <f t="shared" si="242"/>
        <v>35</v>
      </c>
      <c r="I3110" s="3">
        <v>45881</v>
      </c>
      <c r="J3110" s="3" t="str">
        <f t="shared" si="243"/>
        <v>Tue</v>
      </c>
      <c r="K3110" s="2">
        <v>0.67222222222222228</v>
      </c>
      <c r="L3110">
        <f t="shared" si="244"/>
        <v>16</v>
      </c>
      <c r="M3110">
        <f>_xlfn.XLOOKUP(B3110,Email_Data!A:A,Email_Data!C:C,"Organic",0)</f>
        <v>0</v>
      </c>
      <c r="N3110">
        <f>_xlfn.XLOOKUP(Table1[[#This Row],[Filmmaker_ID]],Email_Data!$A:$A,Email_Data!$G:$G,"Not Found")</f>
        <v>14</v>
      </c>
    </row>
    <row r="3111" spans="1:14" x14ac:dyDescent="0.3">
      <c r="A3111" t="s">
        <v>5389</v>
      </c>
      <c r="B3111" t="s">
        <v>1025</v>
      </c>
      <c r="C3111" t="s">
        <v>6289</v>
      </c>
      <c r="D3111" t="s">
        <v>6303</v>
      </c>
      <c r="E3111" t="str">
        <f t="shared" si="240"/>
        <v>Canada</v>
      </c>
      <c r="F3111" s="1">
        <f t="shared" si="241"/>
        <v>50</v>
      </c>
      <c r="G3111">
        <v>0.1</v>
      </c>
      <c r="H3111" s="1">
        <f t="shared" si="242"/>
        <v>45</v>
      </c>
      <c r="I3111" s="3">
        <v>45862</v>
      </c>
      <c r="J3111" s="3" t="str">
        <f t="shared" si="243"/>
        <v>Thu</v>
      </c>
      <c r="K3111" s="2">
        <v>0.68680555555555556</v>
      </c>
      <c r="L3111">
        <f t="shared" si="244"/>
        <v>16</v>
      </c>
      <c r="M3111">
        <f>_xlfn.XLOOKUP(B3111,Email_Data!A:A,Email_Data!C:C,"Organic",0)</f>
        <v>1</v>
      </c>
      <c r="N3111">
        <f>_xlfn.XLOOKUP(Table1[[#This Row],[Filmmaker_ID]],Email_Data!$A:$A,Email_Data!$G:$G,"Not Found")</f>
        <v>17</v>
      </c>
    </row>
    <row r="3112" spans="1:14" x14ac:dyDescent="0.3">
      <c r="A3112" t="s">
        <v>5390</v>
      </c>
      <c r="B3112" t="s">
        <v>2002</v>
      </c>
      <c r="C3112" t="s">
        <v>6283</v>
      </c>
      <c r="D3112" t="s">
        <v>6301</v>
      </c>
      <c r="E3112" t="str">
        <f t="shared" si="240"/>
        <v>Germany</v>
      </c>
      <c r="F3112" s="1">
        <f t="shared" si="241"/>
        <v>80</v>
      </c>
      <c r="G3112">
        <v>0.2</v>
      </c>
      <c r="H3112" s="1">
        <f t="shared" si="242"/>
        <v>64</v>
      </c>
      <c r="I3112" s="3">
        <v>45871</v>
      </c>
      <c r="J3112" s="3" t="str">
        <f t="shared" si="243"/>
        <v>Sat</v>
      </c>
      <c r="K3112" s="2">
        <v>0.5854166666666667</v>
      </c>
      <c r="L3112">
        <f t="shared" si="244"/>
        <v>14</v>
      </c>
      <c r="M3112">
        <f>_xlfn.XLOOKUP(B3112,Email_Data!A:A,Email_Data!C:C,"Organic",0)</f>
        <v>0</v>
      </c>
      <c r="N3112">
        <f>_xlfn.XLOOKUP(Table1[[#This Row],[Filmmaker_ID]],Email_Data!$A:$A,Email_Data!$G:$G,"Not Found")</f>
        <v>10</v>
      </c>
    </row>
    <row r="3113" spans="1:14" x14ac:dyDescent="0.3">
      <c r="A3113" t="s">
        <v>5391</v>
      </c>
      <c r="B3113" t="s">
        <v>1963</v>
      </c>
      <c r="C3113" t="s">
        <v>6284</v>
      </c>
      <c r="D3113" t="s">
        <v>6303</v>
      </c>
      <c r="E3113" t="str">
        <f t="shared" si="240"/>
        <v>Canada</v>
      </c>
      <c r="F3113" s="1">
        <f t="shared" si="241"/>
        <v>50</v>
      </c>
      <c r="G3113">
        <v>0.1</v>
      </c>
      <c r="H3113" s="1">
        <f t="shared" si="242"/>
        <v>45</v>
      </c>
      <c r="I3113" s="3">
        <v>45872</v>
      </c>
      <c r="J3113" s="3" t="str">
        <f t="shared" si="243"/>
        <v>Sun</v>
      </c>
      <c r="K3113" s="2">
        <v>0.50902777777777775</v>
      </c>
      <c r="L3113">
        <f t="shared" si="244"/>
        <v>12</v>
      </c>
      <c r="M3113">
        <f>_xlfn.XLOOKUP(B3113,Email_Data!A:A,Email_Data!C:C,"Organic",0)</f>
        <v>0</v>
      </c>
      <c r="N3113">
        <f>_xlfn.XLOOKUP(Table1[[#This Row],[Filmmaker_ID]],Email_Data!$A:$A,Email_Data!$G:$G,"Not Found")</f>
        <v>12</v>
      </c>
    </row>
    <row r="3114" spans="1:14" x14ac:dyDescent="0.3">
      <c r="A3114" t="s">
        <v>5392</v>
      </c>
      <c r="B3114" t="s">
        <v>2003</v>
      </c>
      <c r="C3114" t="s">
        <v>6292</v>
      </c>
      <c r="D3114" t="s">
        <v>6303</v>
      </c>
      <c r="E3114" t="str">
        <f t="shared" si="240"/>
        <v>Canada</v>
      </c>
      <c r="F3114" s="1">
        <f t="shared" si="241"/>
        <v>80</v>
      </c>
      <c r="G3114">
        <v>0.1</v>
      </c>
      <c r="H3114" s="1">
        <f t="shared" si="242"/>
        <v>72</v>
      </c>
      <c r="I3114" s="3">
        <v>45840</v>
      </c>
      <c r="J3114" s="3" t="str">
        <f t="shared" si="243"/>
        <v>Wed</v>
      </c>
      <c r="K3114" s="2">
        <v>0.7055555555555556</v>
      </c>
      <c r="L3114">
        <f t="shared" si="244"/>
        <v>16</v>
      </c>
      <c r="M3114" t="str">
        <f>_xlfn.XLOOKUP(B3114,Email_Data!A:A,Email_Data!C:C,"Organic",0)</f>
        <v>Organic</v>
      </c>
      <c r="N3114" t="str">
        <f>_xlfn.XLOOKUP(Table1[[#This Row],[Filmmaker_ID]],Email_Data!$A:$A,Email_Data!$G:$G,"Not Found")</f>
        <v>Not Found</v>
      </c>
    </row>
    <row r="3115" spans="1:14" x14ac:dyDescent="0.3">
      <c r="A3115" t="s">
        <v>5393</v>
      </c>
      <c r="B3115" t="s">
        <v>2004</v>
      </c>
      <c r="C3115" t="s">
        <v>6283</v>
      </c>
      <c r="D3115" t="s">
        <v>6295</v>
      </c>
      <c r="E3115" t="str">
        <f t="shared" si="240"/>
        <v>United States</v>
      </c>
      <c r="F3115" s="1">
        <f t="shared" si="241"/>
        <v>80</v>
      </c>
      <c r="G3115">
        <v>0.1</v>
      </c>
      <c r="H3115" s="1">
        <f t="shared" si="242"/>
        <v>72</v>
      </c>
      <c r="I3115" s="3">
        <v>45869</v>
      </c>
      <c r="J3115" s="3" t="str">
        <f t="shared" si="243"/>
        <v>Thu</v>
      </c>
      <c r="K3115" s="2">
        <v>0.71666666666666667</v>
      </c>
      <c r="L3115">
        <f t="shared" si="244"/>
        <v>17</v>
      </c>
      <c r="M3115">
        <f>_xlfn.XLOOKUP(B3115,Email_Data!A:A,Email_Data!C:C,"Organic",0)</f>
        <v>0</v>
      </c>
      <c r="N3115">
        <f>_xlfn.XLOOKUP(Table1[[#This Row],[Filmmaker_ID]],Email_Data!$A:$A,Email_Data!$G:$G,"Not Found")</f>
        <v>16</v>
      </c>
    </row>
    <row r="3116" spans="1:14" x14ac:dyDescent="0.3">
      <c r="A3116" t="s">
        <v>5394</v>
      </c>
      <c r="B3116" t="s">
        <v>2005</v>
      </c>
      <c r="C3116" t="s">
        <v>6282</v>
      </c>
      <c r="D3116" t="s">
        <v>6315</v>
      </c>
      <c r="E3116" t="str">
        <f t="shared" si="240"/>
        <v>Nigeria</v>
      </c>
      <c r="F3116" s="1">
        <f t="shared" si="241"/>
        <v>70</v>
      </c>
      <c r="G3116">
        <v>0.2</v>
      </c>
      <c r="H3116" s="1">
        <f t="shared" si="242"/>
        <v>56</v>
      </c>
      <c r="I3116" s="3">
        <v>45882</v>
      </c>
      <c r="J3116" s="3" t="str">
        <f t="shared" si="243"/>
        <v>Wed</v>
      </c>
      <c r="K3116" s="2">
        <v>0.5756944444444444</v>
      </c>
      <c r="L3116">
        <f t="shared" si="244"/>
        <v>13</v>
      </c>
      <c r="M3116">
        <f>_xlfn.XLOOKUP(B3116,Email_Data!A:A,Email_Data!C:C,"Organic",0)</f>
        <v>0</v>
      </c>
      <c r="N3116">
        <f>_xlfn.XLOOKUP(Table1[[#This Row],[Filmmaker_ID]],Email_Data!$A:$A,Email_Data!$G:$G,"Not Found")</f>
        <v>11</v>
      </c>
    </row>
    <row r="3117" spans="1:14" x14ac:dyDescent="0.3">
      <c r="A3117" t="s">
        <v>5395</v>
      </c>
      <c r="B3117" t="s">
        <v>2006</v>
      </c>
      <c r="C3117" t="s">
        <v>6285</v>
      </c>
      <c r="D3117" t="s">
        <v>6297</v>
      </c>
      <c r="E3117" t="str">
        <f t="shared" si="240"/>
        <v>India</v>
      </c>
      <c r="F3117" s="1">
        <f t="shared" si="241"/>
        <v>50</v>
      </c>
      <c r="G3117">
        <v>0.4</v>
      </c>
      <c r="H3117" s="1">
        <f t="shared" si="242"/>
        <v>30</v>
      </c>
      <c r="I3117" s="3">
        <v>45842</v>
      </c>
      <c r="J3117" s="3" t="str">
        <f t="shared" si="243"/>
        <v>Fri</v>
      </c>
      <c r="K3117" s="2">
        <v>0.65277777777777779</v>
      </c>
      <c r="L3117">
        <f t="shared" si="244"/>
        <v>15</v>
      </c>
      <c r="M3117" t="str">
        <f>_xlfn.XLOOKUP(B3117,Email_Data!A:A,Email_Data!C:C,"Organic",0)</f>
        <v>Organic</v>
      </c>
      <c r="N3117" t="str">
        <f>_xlfn.XLOOKUP(Table1[[#This Row],[Filmmaker_ID]],Email_Data!$A:$A,Email_Data!$G:$G,"Not Found")</f>
        <v>Not Found</v>
      </c>
    </row>
    <row r="3118" spans="1:14" x14ac:dyDescent="0.3">
      <c r="A3118" t="s">
        <v>5396</v>
      </c>
      <c r="B3118" t="s">
        <v>1156</v>
      </c>
      <c r="C3118" t="s">
        <v>6281</v>
      </c>
      <c r="D3118" t="s">
        <v>6317</v>
      </c>
      <c r="E3118" t="str">
        <f t="shared" si="240"/>
        <v>Others</v>
      </c>
      <c r="F3118" s="1">
        <f t="shared" si="241"/>
        <v>70</v>
      </c>
      <c r="G3118">
        <v>0.2</v>
      </c>
      <c r="H3118" s="1">
        <f t="shared" si="242"/>
        <v>56</v>
      </c>
      <c r="I3118" s="3">
        <v>45892</v>
      </c>
      <c r="J3118" s="3" t="str">
        <f t="shared" si="243"/>
        <v>Sat</v>
      </c>
      <c r="K3118" s="2">
        <v>0.69930555555555551</v>
      </c>
      <c r="L3118">
        <f t="shared" si="244"/>
        <v>16</v>
      </c>
      <c r="M3118">
        <f>_xlfn.XLOOKUP(B3118,Email_Data!A:A,Email_Data!C:C,"Organic",0)</f>
        <v>0</v>
      </c>
      <c r="N3118">
        <f>_xlfn.XLOOKUP(Table1[[#This Row],[Filmmaker_ID]],Email_Data!$A:$A,Email_Data!$G:$G,"Not Found")</f>
        <v>11</v>
      </c>
    </row>
    <row r="3119" spans="1:14" x14ac:dyDescent="0.3">
      <c r="A3119" t="s">
        <v>5397</v>
      </c>
      <c r="B3119" t="s">
        <v>319</v>
      </c>
      <c r="C3119" t="s">
        <v>6284</v>
      </c>
      <c r="D3119" t="s">
        <v>6317</v>
      </c>
      <c r="E3119" t="str">
        <f t="shared" si="240"/>
        <v>Others</v>
      </c>
      <c r="F3119" s="1">
        <f t="shared" si="241"/>
        <v>50</v>
      </c>
      <c r="G3119">
        <v>0</v>
      </c>
      <c r="H3119" s="1">
        <f t="shared" si="242"/>
        <v>50</v>
      </c>
      <c r="I3119" s="3">
        <v>45856</v>
      </c>
      <c r="J3119" s="3" t="str">
        <f t="shared" si="243"/>
        <v>Fri</v>
      </c>
      <c r="K3119" s="2">
        <v>0.45763888888888887</v>
      </c>
      <c r="L3119">
        <f t="shared" si="244"/>
        <v>10</v>
      </c>
      <c r="M3119">
        <f>_xlfn.XLOOKUP(B3119,Email_Data!A:A,Email_Data!C:C,"Organic",0)</f>
        <v>1</v>
      </c>
      <c r="N3119">
        <f>_xlfn.XLOOKUP(Table1[[#This Row],[Filmmaker_ID]],Email_Data!$A:$A,Email_Data!$G:$G,"Not Found")</f>
        <v>14</v>
      </c>
    </row>
    <row r="3120" spans="1:14" x14ac:dyDescent="0.3">
      <c r="A3120" t="s">
        <v>5398</v>
      </c>
      <c r="B3120" t="s">
        <v>2007</v>
      </c>
      <c r="C3120" t="s">
        <v>6285</v>
      </c>
      <c r="D3120" t="s">
        <v>6303</v>
      </c>
      <c r="E3120" t="str">
        <f t="shared" si="240"/>
        <v>Canada</v>
      </c>
      <c r="F3120" s="1">
        <f t="shared" si="241"/>
        <v>50</v>
      </c>
      <c r="G3120">
        <v>0</v>
      </c>
      <c r="H3120" s="1">
        <f t="shared" si="242"/>
        <v>50</v>
      </c>
      <c r="I3120" s="3">
        <v>45844</v>
      </c>
      <c r="J3120" s="3" t="str">
        <f t="shared" si="243"/>
        <v>Sun</v>
      </c>
      <c r="K3120" s="2">
        <v>0.69374999999999998</v>
      </c>
      <c r="L3120">
        <f t="shared" si="244"/>
        <v>16</v>
      </c>
      <c r="M3120">
        <f>_xlfn.XLOOKUP(B3120,Email_Data!A:A,Email_Data!C:C,"Organic",0)</f>
        <v>1</v>
      </c>
      <c r="N3120">
        <f>_xlfn.XLOOKUP(Table1[[#This Row],[Filmmaker_ID]],Email_Data!$A:$A,Email_Data!$G:$G,"Not Found")</f>
        <v>17</v>
      </c>
    </row>
    <row r="3121" spans="1:14" x14ac:dyDescent="0.3">
      <c r="A3121" t="s">
        <v>5399</v>
      </c>
      <c r="B3121" t="s">
        <v>2008</v>
      </c>
      <c r="C3121" t="s">
        <v>6289</v>
      </c>
      <c r="D3121" t="s">
        <v>6301</v>
      </c>
      <c r="E3121" t="str">
        <f t="shared" si="240"/>
        <v>Germany</v>
      </c>
      <c r="F3121" s="1">
        <f t="shared" si="241"/>
        <v>50</v>
      </c>
      <c r="G3121">
        <v>0</v>
      </c>
      <c r="H3121" s="1">
        <f t="shared" si="242"/>
        <v>50</v>
      </c>
      <c r="I3121" s="3">
        <v>45872</v>
      </c>
      <c r="J3121" s="3" t="str">
        <f t="shared" si="243"/>
        <v>Sun</v>
      </c>
      <c r="K3121" s="2">
        <v>0.45</v>
      </c>
      <c r="L3121">
        <f t="shared" si="244"/>
        <v>10</v>
      </c>
      <c r="M3121">
        <f>_xlfn.XLOOKUP(B3121,Email_Data!A:A,Email_Data!C:C,"Organic",0)</f>
        <v>0</v>
      </c>
      <c r="N3121">
        <f>_xlfn.XLOOKUP(Table1[[#This Row],[Filmmaker_ID]],Email_Data!$A:$A,Email_Data!$G:$G,"Not Found")</f>
        <v>8</v>
      </c>
    </row>
    <row r="3122" spans="1:14" x14ac:dyDescent="0.3">
      <c r="A3122" t="s">
        <v>5400</v>
      </c>
      <c r="B3122" t="s">
        <v>1999</v>
      </c>
      <c r="C3122" t="s">
        <v>6286</v>
      </c>
      <c r="D3122" t="s">
        <v>6313</v>
      </c>
      <c r="E3122" t="str">
        <f t="shared" si="240"/>
        <v>South Korea</v>
      </c>
      <c r="F3122" s="1">
        <f t="shared" si="241"/>
        <v>50</v>
      </c>
      <c r="G3122">
        <v>0</v>
      </c>
      <c r="H3122" s="1">
        <f t="shared" si="242"/>
        <v>50</v>
      </c>
      <c r="I3122" s="3">
        <v>45854</v>
      </c>
      <c r="J3122" s="3" t="str">
        <f t="shared" si="243"/>
        <v>Wed</v>
      </c>
      <c r="K3122" s="2">
        <v>0.56319444444444444</v>
      </c>
      <c r="L3122">
        <f t="shared" si="244"/>
        <v>13</v>
      </c>
      <c r="M3122" t="str">
        <f>_xlfn.XLOOKUP(B3122,Email_Data!A:A,Email_Data!C:C,"Organic",0)</f>
        <v>Organic</v>
      </c>
      <c r="N3122" t="str">
        <f>_xlfn.XLOOKUP(Table1[[#This Row],[Filmmaker_ID]],Email_Data!$A:$A,Email_Data!$G:$G,"Not Found")</f>
        <v>Not Found</v>
      </c>
    </row>
    <row r="3123" spans="1:14" x14ac:dyDescent="0.3">
      <c r="A3123" t="s">
        <v>5401</v>
      </c>
      <c r="B3123" t="s">
        <v>1760</v>
      </c>
      <c r="C3123" t="s">
        <v>6287</v>
      </c>
      <c r="D3123" t="s">
        <v>6311</v>
      </c>
      <c r="E3123" t="str">
        <f t="shared" si="240"/>
        <v>Mexico</v>
      </c>
      <c r="F3123" s="1">
        <f t="shared" si="241"/>
        <v>50</v>
      </c>
      <c r="G3123">
        <v>0</v>
      </c>
      <c r="H3123" s="1">
        <f t="shared" si="242"/>
        <v>50</v>
      </c>
      <c r="I3123" s="3">
        <v>45890</v>
      </c>
      <c r="J3123" s="3" t="str">
        <f t="shared" si="243"/>
        <v>Thu</v>
      </c>
      <c r="K3123" s="2">
        <v>0.54166666666666663</v>
      </c>
      <c r="L3123">
        <f t="shared" si="244"/>
        <v>13</v>
      </c>
      <c r="M3123">
        <f>_xlfn.XLOOKUP(B3123,Email_Data!A:A,Email_Data!C:C,"Organic",0)</f>
        <v>0</v>
      </c>
      <c r="N3123">
        <f>_xlfn.XLOOKUP(Table1[[#This Row],[Filmmaker_ID]],Email_Data!$A:$A,Email_Data!$G:$G,"Not Found")</f>
        <v>13</v>
      </c>
    </row>
    <row r="3124" spans="1:14" x14ac:dyDescent="0.3">
      <c r="A3124" t="s">
        <v>5402</v>
      </c>
      <c r="B3124" t="s">
        <v>2009</v>
      </c>
      <c r="C3124" t="s">
        <v>6289</v>
      </c>
      <c r="D3124" t="s">
        <v>6295</v>
      </c>
      <c r="E3124" t="str">
        <f t="shared" si="240"/>
        <v>United States</v>
      </c>
      <c r="F3124" s="1">
        <f t="shared" si="241"/>
        <v>50</v>
      </c>
      <c r="G3124">
        <v>0.2</v>
      </c>
      <c r="H3124" s="1">
        <f t="shared" si="242"/>
        <v>40</v>
      </c>
      <c r="I3124" s="3">
        <v>45864</v>
      </c>
      <c r="J3124" s="3" t="str">
        <f t="shared" si="243"/>
        <v>Sat</v>
      </c>
      <c r="K3124" s="2">
        <v>0.60902777777777772</v>
      </c>
      <c r="L3124">
        <f t="shared" si="244"/>
        <v>14</v>
      </c>
      <c r="M3124">
        <f>_xlfn.XLOOKUP(B3124,Email_Data!A:A,Email_Data!C:C,"Organic",0)</f>
        <v>0</v>
      </c>
      <c r="N3124">
        <f>_xlfn.XLOOKUP(Table1[[#This Row],[Filmmaker_ID]],Email_Data!$A:$A,Email_Data!$G:$G,"Not Found")</f>
        <v>10</v>
      </c>
    </row>
    <row r="3125" spans="1:14" x14ac:dyDescent="0.3">
      <c r="A3125" t="s">
        <v>5403</v>
      </c>
      <c r="B3125" t="s">
        <v>191</v>
      </c>
      <c r="C3125" t="s">
        <v>6292</v>
      </c>
      <c r="D3125" t="s">
        <v>6295</v>
      </c>
      <c r="E3125" t="str">
        <f t="shared" si="240"/>
        <v>United States</v>
      </c>
      <c r="F3125" s="1">
        <f t="shared" si="241"/>
        <v>80</v>
      </c>
      <c r="G3125">
        <v>0.1</v>
      </c>
      <c r="H3125" s="1">
        <f t="shared" si="242"/>
        <v>72</v>
      </c>
      <c r="I3125" s="3">
        <v>45858</v>
      </c>
      <c r="J3125" s="3" t="str">
        <f t="shared" si="243"/>
        <v>Sun</v>
      </c>
      <c r="K3125" s="2">
        <v>0.51180555555555551</v>
      </c>
      <c r="L3125">
        <f t="shared" si="244"/>
        <v>12</v>
      </c>
      <c r="M3125" t="str">
        <f>_xlfn.XLOOKUP(B3125,Email_Data!A:A,Email_Data!C:C,"Organic",0)</f>
        <v>Organic</v>
      </c>
      <c r="N3125" t="str">
        <f>_xlfn.XLOOKUP(Table1[[#This Row],[Filmmaker_ID]],Email_Data!$A:$A,Email_Data!$G:$G,"Not Found")</f>
        <v>Not Found</v>
      </c>
    </row>
    <row r="3126" spans="1:14" x14ac:dyDescent="0.3">
      <c r="A3126" t="s">
        <v>5404</v>
      </c>
      <c r="B3126" t="s">
        <v>1496</v>
      </c>
      <c r="C3126" t="s">
        <v>6289</v>
      </c>
      <c r="D3126" t="s">
        <v>6297</v>
      </c>
      <c r="E3126" t="str">
        <f t="shared" si="240"/>
        <v>India</v>
      </c>
      <c r="F3126" s="1">
        <f t="shared" si="241"/>
        <v>50</v>
      </c>
      <c r="G3126">
        <v>0.3</v>
      </c>
      <c r="H3126" s="1">
        <f t="shared" si="242"/>
        <v>35</v>
      </c>
      <c r="I3126" s="3">
        <v>45885</v>
      </c>
      <c r="J3126" s="3" t="str">
        <f t="shared" si="243"/>
        <v>Sat</v>
      </c>
      <c r="K3126" s="2">
        <v>0.60069444444444442</v>
      </c>
      <c r="L3126">
        <f t="shared" si="244"/>
        <v>14</v>
      </c>
      <c r="M3126" t="str">
        <f>_xlfn.XLOOKUP(B3126,Email_Data!A:A,Email_Data!C:C,"Organic",0)</f>
        <v>Organic</v>
      </c>
      <c r="N3126" t="str">
        <f>_xlfn.XLOOKUP(Table1[[#This Row],[Filmmaker_ID]],Email_Data!$A:$A,Email_Data!$G:$G,"Not Found")</f>
        <v>Not Found</v>
      </c>
    </row>
    <row r="3127" spans="1:14" x14ac:dyDescent="0.3">
      <c r="A3127" t="s">
        <v>5405</v>
      </c>
      <c r="B3127" t="s">
        <v>817</v>
      </c>
      <c r="C3127" t="s">
        <v>6289</v>
      </c>
      <c r="D3127" t="s">
        <v>6297</v>
      </c>
      <c r="E3127" t="str">
        <f t="shared" si="240"/>
        <v>India</v>
      </c>
      <c r="F3127" s="1">
        <f t="shared" si="241"/>
        <v>50</v>
      </c>
      <c r="G3127">
        <v>0</v>
      </c>
      <c r="H3127" s="1">
        <f t="shared" si="242"/>
        <v>50</v>
      </c>
      <c r="I3127" s="3">
        <v>45859</v>
      </c>
      <c r="J3127" s="3" t="str">
        <f t="shared" si="243"/>
        <v>Mon</v>
      </c>
      <c r="K3127" s="2">
        <v>0.74722222222222223</v>
      </c>
      <c r="L3127">
        <f t="shared" si="244"/>
        <v>17</v>
      </c>
      <c r="M3127">
        <f>_xlfn.XLOOKUP(B3127,Email_Data!A:A,Email_Data!C:C,"Organic",0)</f>
        <v>0</v>
      </c>
      <c r="N3127">
        <f>_xlfn.XLOOKUP(Table1[[#This Row],[Filmmaker_ID]],Email_Data!$A:$A,Email_Data!$G:$G,"Not Found")</f>
        <v>11</v>
      </c>
    </row>
    <row r="3128" spans="1:14" x14ac:dyDescent="0.3">
      <c r="A3128" t="s">
        <v>5406</v>
      </c>
      <c r="B3128" t="s">
        <v>2010</v>
      </c>
      <c r="C3128" t="s">
        <v>6286</v>
      </c>
      <c r="D3128" t="s">
        <v>6317</v>
      </c>
      <c r="E3128" t="str">
        <f t="shared" si="240"/>
        <v>Others</v>
      </c>
      <c r="F3128" s="1">
        <f t="shared" si="241"/>
        <v>50</v>
      </c>
      <c r="G3128">
        <v>0.2</v>
      </c>
      <c r="H3128" s="1">
        <f t="shared" si="242"/>
        <v>40</v>
      </c>
      <c r="I3128" s="3">
        <v>45891</v>
      </c>
      <c r="J3128" s="3" t="str">
        <f t="shared" si="243"/>
        <v>Fri</v>
      </c>
      <c r="K3128" s="2">
        <v>0.69444444444444442</v>
      </c>
      <c r="L3128">
        <f t="shared" si="244"/>
        <v>16</v>
      </c>
      <c r="M3128">
        <f>_xlfn.XLOOKUP(B3128,Email_Data!A:A,Email_Data!C:C,"Organic",0)</f>
        <v>1</v>
      </c>
      <c r="N3128">
        <f>_xlfn.XLOOKUP(Table1[[#This Row],[Filmmaker_ID]],Email_Data!$A:$A,Email_Data!$G:$G,"Not Found")</f>
        <v>7</v>
      </c>
    </row>
    <row r="3129" spans="1:14" x14ac:dyDescent="0.3">
      <c r="A3129" t="s">
        <v>5407</v>
      </c>
      <c r="B3129" t="s">
        <v>1438</v>
      </c>
      <c r="C3129" t="s">
        <v>6287</v>
      </c>
      <c r="D3129" t="s">
        <v>6295</v>
      </c>
      <c r="E3129" t="str">
        <f t="shared" si="240"/>
        <v>United States</v>
      </c>
      <c r="F3129" s="1">
        <f t="shared" si="241"/>
        <v>50</v>
      </c>
      <c r="G3129">
        <v>0.3</v>
      </c>
      <c r="H3129" s="1">
        <f t="shared" si="242"/>
        <v>35</v>
      </c>
      <c r="I3129" s="3">
        <v>45852</v>
      </c>
      <c r="J3129" s="3" t="str">
        <f t="shared" si="243"/>
        <v>Mon</v>
      </c>
      <c r="K3129" s="2">
        <v>0.67361111111111116</v>
      </c>
      <c r="L3129">
        <f t="shared" si="244"/>
        <v>16</v>
      </c>
      <c r="M3129">
        <f>_xlfn.XLOOKUP(B3129,Email_Data!A:A,Email_Data!C:C,"Organic",0)</f>
        <v>0</v>
      </c>
      <c r="N3129">
        <f>_xlfn.XLOOKUP(Table1[[#This Row],[Filmmaker_ID]],Email_Data!$A:$A,Email_Data!$G:$G,"Not Found")</f>
        <v>15</v>
      </c>
    </row>
    <row r="3130" spans="1:14" x14ac:dyDescent="0.3">
      <c r="A3130" t="s">
        <v>5408</v>
      </c>
      <c r="B3130" t="s">
        <v>2011</v>
      </c>
      <c r="C3130" t="s">
        <v>6287</v>
      </c>
      <c r="D3130" t="s">
        <v>6309</v>
      </c>
      <c r="E3130" t="str">
        <f t="shared" si="240"/>
        <v>France</v>
      </c>
      <c r="F3130" s="1">
        <f t="shared" si="241"/>
        <v>50</v>
      </c>
      <c r="G3130">
        <v>0.3</v>
      </c>
      <c r="H3130" s="1">
        <f t="shared" si="242"/>
        <v>35</v>
      </c>
      <c r="I3130" s="3">
        <v>45877</v>
      </c>
      <c r="J3130" s="3" t="str">
        <f t="shared" si="243"/>
        <v>Fri</v>
      </c>
      <c r="K3130" s="2">
        <v>0.66111111111111109</v>
      </c>
      <c r="L3130">
        <f t="shared" si="244"/>
        <v>15</v>
      </c>
      <c r="M3130">
        <f>_xlfn.XLOOKUP(B3130,Email_Data!A:A,Email_Data!C:C,"Organic",0)</f>
        <v>0</v>
      </c>
      <c r="N3130">
        <f>_xlfn.XLOOKUP(Table1[[#This Row],[Filmmaker_ID]],Email_Data!$A:$A,Email_Data!$G:$G,"Not Found")</f>
        <v>12</v>
      </c>
    </row>
    <row r="3131" spans="1:14" x14ac:dyDescent="0.3">
      <c r="A3131" t="s">
        <v>5409</v>
      </c>
      <c r="B3131" t="s">
        <v>642</v>
      </c>
      <c r="C3131" t="s">
        <v>6286</v>
      </c>
      <c r="D3131" t="s">
        <v>6299</v>
      </c>
      <c r="E3131" t="str">
        <f t="shared" si="240"/>
        <v>United Kingdom</v>
      </c>
      <c r="F3131" s="1">
        <f t="shared" si="241"/>
        <v>50</v>
      </c>
      <c r="G3131">
        <v>0.3</v>
      </c>
      <c r="H3131" s="1">
        <f t="shared" si="242"/>
        <v>35</v>
      </c>
      <c r="I3131" s="3">
        <v>45859</v>
      </c>
      <c r="J3131" s="3" t="str">
        <f t="shared" si="243"/>
        <v>Mon</v>
      </c>
      <c r="K3131" s="2">
        <v>0.59513888888888888</v>
      </c>
      <c r="L3131">
        <f t="shared" si="244"/>
        <v>14</v>
      </c>
      <c r="M3131">
        <f>_xlfn.XLOOKUP(B3131,Email_Data!A:A,Email_Data!C:C,"Organic",0)</f>
        <v>0</v>
      </c>
      <c r="N3131">
        <f>_xlfn.XLOOKUP(Table1[[#This Row],[Filmmaker_ID]],Email_Data!$A:$A,Email_Data!$G:$G,"Not Found")</f>
        <v>9</v>
      </c>
    </row>
    <row r="3132" spans="1:14" x14ac:dyDescent="0.3">
      <c r="A3132" t="s">
        <v>5410</v>
      </c>
      <c r="B3132" t="s">
        <v>743</v>
      </c>
      <c r="C3132" t="s">
        <v>6281</v>
      </c>
      <c r="D3132" t="s">
        <v>6317</v>
      </c>
      <c r="E3132" t="str">
        <f t="shared" si="240"/>
        <v>Others</v>
      </c>
      <c r="F3132" s="1">
        <f t="shared" si="241"/>
        <v>70</v>
      </c>
      <c r="G3132">
        <v>0</v>
      </c>
      <c r="H3132" s="1">
        <f t="shared" si="242"/>
        <v>70</v>
      </c>
      <c r="I3132" s="3">
        <v>45875</v>
      </c>
      <c r="J3132" s="3" t="str">
        <f t="shared" si="243"/>
        <v>Wed</v>
      </c>
      <c r="K3132" s="2">
        <v>0.73472222222222228</v>
      </c>
      <c r="L3132">
        <f t="shared" si="244"/>
        <v>17</v>
      </c>
      <c r="M3132">
        <f>_xlfn.XLOOKUP(B3132,Email_Data!A:A,Email_Data!C:C,"Organic",0)</f>
        <v>0</v>
      </c>
      <c r="N3132">
        <f>_xlfn.XLOOKUP(Table1[[#This Row],[Filmmaker_ID]],Email_Data!$A:$A,Email_Data!$G:$G,"Not Found")</f>
        <v>17</v>
      </c>
    </row>
    <row r="3133" spans="1:14" x14ac:dyDescent="0.3">
      <c r="A3133" t="s">
        <v>5411</v>
      </c>
      <c r="B3133" t="s">
        <v>1986</v>
      </c>
      <c r="C3133" t="s">
        <v>6287</v>
      </c>
      <c r="D3133" t="s">
        <v>6301</v>
      </c>
      <c r="E3133" t="str">
        <f t="shared" si="240"/>
        <v>Germany</v>
      </c>
      <c r="F3133" s="1">
        <f t="shared" si="241"/>
        <v>50</v>
      </c>
      <c r="G3133">
        <v>0.1</v>
      </c>
      <c r="H3133" s="1">
        <f t="shared" si="242"/>
        <v>45</v>
      </c>
      <c r="I3133" s="3">
        <v>45894</v>
      </c>
      <c r="J3133" s="3" t="str">
        <f t="shared" si="243"/>
        <v>Mon</v>
      </c>
      <c r="K3133" s="2">
        <v>0.38958333333333334</v>
      </c>
      <c r="L3133">
        <f t="shared" si="244"/>
        <v>9</v>
      </c>
      <c r="M3133">
        <f>_xlfn.XLOOKUP(B3133,Email_Data!A:A,Email_Data!C:C,"Organic",0)</f>
        <v>1</v>
      </c>
      <c r="N3133">
        <f>_xlfn.XLOOKUP(Table1[[#This Row],[Filmmaker_ID]],Email_Data!$A:$A,Email_Data!$G:$G,"Not Found")</f>
        <v>9</v>
      </c>
    </row>
    <row r="3134" spans="1:14" x14ac:dyDescent="0.3">
      <c r="A3134" t="s">
        <v>5412</v>
      </c>
      <c r="B3134" t="s">
        <v>2012</v>
      </c>
      <c r="C3134" t="s">
        <v>6282</v>
      </c>
      <c r="D3134" t="s">
        <v>6297</v>
      </c>
      <c r="E3134" t="str">
        <f t="shared" si="240"/>
        <v>India</v>
      </c>
      <c r="F3134" s="1">
        <f t="shared" si="241"/>
        <v>70</v>
      </c>
      <c r="G3134">
        <v>0.2</v>
      </c>
      <c r="H3134" s="1">
        <f t="shared" si="242"/>
        <v>56</v>
      </c>
      <c r="I3134" s="3">
        <v>45891</v>
      </c>
      <c r="J3134" s="3" t="str">
        <f t="shared" si="243"/>
        <v>Fri</v>
      </c>
      <c r="K3134" s="2">
        <v>0.44236111111111109</v>
      </c>
      <c r="L3134">
        <f t="shared" si="244"/>
        <v>10</v>
      </c>
      <c r="M3134">
        <f>_xlfn.XLOOKUP(B3134,Email_Data!A:A,Email_Data!C:C,"Organic",0)</f>
        <v>0</v>
      </c>
      <c r="N3134">
        <f>_xlfn.XLOOKUP(Table1[[#This Row],[Filmmaker_ID]],Email_Data!$A:$A,Email_Data!$G:$G,"Not Found")</f>
        <v>15</v>
      </c>
    </row>
    <row r="3135" spans="1:14" x14ac:dyDescent="0.3">
      <c r="A3135" t="s">
        <v>5413</v>
      </c>
      <c r="B3135" t="s">
        <v>1865</v>
      </c>
      <c r="C3135" t="s">
        <v>6289</v>
      </c>
      <c r="D3135" t="s">
        <v>6295</v>
      </c>
      <c r="E3135" t="str">
        <f t="shared" si="240"/>
        <v>United States</v>
      </c>
      <c r="F3135" s="1">
        <f t="shared" si="241"/>
        <v>50</v>
      </c>
      <c r="G3135">
        <v>0.4</v>
      </c>
      <c r="H3135" s="1">
        <f t="shared" si="242"/>
        <v>30</v>
      </c>
      <c r="I3135" s="3">
        <v>45897</v>
      </c>
      <c r="J3135" s="3" t="str">
        <f t="shared" si="243"/>
        <v>Thu</v>
      </c>
      <c r="K3135" s="2">
        <v>0.59027777777777779</v>
      </c>
      <c r="L3135">
        <f t="shared" si="244"/>
        <v>14</v>
      </c>
      <c r="M3135" t="str">
        <f>_xlfn.XLOOKUP(B3135,Email_Data!A:A,Email_Data!C:C,"Organic",0)</f>
        <v>Organic</v>
      </c>
      <c r="N3135" t="str">
        <f>_xlfn.XLOOKUP(Table1[[#This Row],[Filmmaker_ID]],Email_Data!$A:$A,Email_Data!$G:$G,"Not Found")</f>
        <v>Not Found</v>
      </c>
    </row>
    <row r="3136" spans="1:14" x14ac:dyDescent="0.3">
      <c r="A3136" t="s">
        <v>5414</v>
      </c>
      <c r="B3136" t="s">
        <v>1121</v>
      </c>
      <c r="C3136" t="s">
        <v>6285</v>
      </c>
      <c r="D3136" t="s">
        <v>6301</v>
      </c>
      <c r="E3136" t="str">
        <f t="shared" si="240"/>
        <v>Germany</v>
      </c>
      <c r="F3136" s="1">
        <f t="shared" si="241"/>
        <v>50</v>
      </c>
      <c r="G3136">
        <v>0.3</v>
      </c>
      <c r="H3136" s="1">
        <f t="shared" si="242"/>
        <v>35</v>
      </c>
      <c r="I3136" s="3">
        <v>45840</v>
      </c>
      <c r="J3136" s="3" t="str">
        <f t="shared" si="243"/>
        <v>Wed</v>
      </c>
      <c r="K3136" s="2">
        <v>0.40277777777777779</v>
      </c>
      <c r="L3136">
        <f t="shared" si="244"/>
        <v>9</v>
      </c>
      <c r="M3136">
        <f>_xlfn.XLOOKUP(B3136,Email_Data!A:A,Email_Data!C:C,"Organic",0)</f>
        <v>0</v>
      </c>
      <c r="N3136">
        <f>_xlfn.XLOOKUP(Table1[[#This Row],[Filmmaker_ID]],Email_Data!$A:$A,Email_Data!$G:$G,"Not Found")</f>
        <v>7</v>
      </c>
    </row>
    <row r="3137" spans="1:14" x14ac:dyDescent="0.3">
      <c r="A3137" t="s">
        <v>5415</v>
      </c>
      <c r="B3137" t="s">
        <v>1381</v>
      </c>
      <c r="C3137" t="s">
        <v>6288</v>
      </c>
      <c r="D3137" t="s">
        <v>6295</v>
      </c>
      <c r="E3137" t="str">
        <f t="shared" si="240"/>
        <v>United States</v>
      </c>
      <c r="F3137" s="1">
        <f t="shared" si="241"/>
        <v>70</v>
      </c>
      <c r="G3137">
        <v>0</v>
      </c>
      <c r="H3137" s="1">
        <f t="shared" si="242"/>
        <v>70</v>
      </c>
      <c r="I3137" s="3">
        <v>45888</v>
      </c>
      <c r="J3137" s="3" t="str">
        <f t="shared" si="243"/>
        <v>Tue</v>
      </c>
      <c r="K3137" s="2">
        <v>0.4826388888888889</v>
      </c>
      <c r="L3137">
        <f t="shared" si="244"/>
        <v>11</v>
      </c>
      <c r="M3137" t="str">
        <f>_xlfn.XLOOKUP(B3137,Email_Data!A:A,Email_Data!C:C,"Organic",0)</f>
        <v>Organic</v>
      </c>
      <c r="N3137" t="str">
        <f>_xlfn.XLOOKUP(Table1[[#This Row],[Filmmaker_ID]],Email_Data!$A:$A,Email_Data!$G:$G,"Not Found")</f>
        <v>Not Found</v>
      </c>
    </row>
    <row r="3138" spans="1:14" x14ac:dyDescent="0.3">
      <c r="A3138" t="s">
        <v>5416</v>
      </c>
      <c r="B3138" t="s">
        <v>377</v>
      </c>
      <c r="C3138" t="s">
        <v>6284</v>
      </c>
      <c r="D3138" t="s">
        <v>6317</v>
      </c>
      <c r="E3138" t="str">
        <f t="shared" ref="E3138:E3201" si="245">VLOOKUP(D3138,CODECHECK,2,FALSE)</f>
        <v>Others</v>
      </c>
      <c r="F3138" s="1">
        <f t="shared" ref="F3138:F3201" si="246">VLOOKUP(C3138,Pricelist,2,FALSE)</f>
        <v>50</v>
      </c>
      <c r="G3138">
        <v>0</v>
      </c>
      <c r="H3138" s="1">
        <f t="shared" ref="H3138:H3201" si="247">F3138-(G3138*F3138)</f>
        <v>50</v>
      </c>
      <c r="I3138" s="3">
        <v>45845</v>
      </c>
      <c r="J3138" s="3" t="str">
        <f t="shared" ref="J3138:J3201" si="248">TEXT(I3138,"ddd")</f>
        <v>Mon</v>
      </c>
      <c r="K3138" s="2">
        <v>0.39374999999999999</v>
      </c>
      <c r="L3138">
        <f t="shared" ref="L3138:L3201" si="249">HOUR(K3138)</f>
        <v>9</v>
      </c>
      <c r="M3138">
        <f>_xlfn.XLOOKUP(B3138,Email_Data!A:A,Email_Data!C:C,"Organic",0)</f>
        <v>1</v>
      </c>
      <c r="N3138">
        <f>_xlfn.XLOOKUP(Table1[[#This Row],[Filmmaker_ID]],Email_Data!$A:$A,Email_Data!$G:$G,"Not Found")</f>
        <v>12</v>
      </c>
    </row>
    <row r="3139" spans="1:14" x14ac:dyDescent="0.3">
      <c r="A3139" t="s">
        <v>5417</v>
      </c>
      <c r="B3139" t="s">
        <v>499</v>
      </c>
      <c r="C3139" t="s">
        <v>6281</v>
      </c>
      <c r="D3139" t="s">
        <v>6317</v>
      </c>
      <c r="E3139" t="str">
        <f t="shared" si="245"/>
        <v>Others</v>
      </c>
      <c r="F3139" s="1">
        <f t="shared" si="246"/>
        <v>70</v>
      </c>
      <c r="G3139">
        <v>0.3</v>
      </c>
      <c r="H3139" s="1">
        <f t="shared" si="247"/>
        <v>49</v>
      </c>
      <c r="I3139" s="3">
        <v>45851</v>
      </c>
      <c r="J3139" s="3" t="str">
        <f t="shared" si="248"/>
        <v>Sun</v>
      </c>
      <c r="K3139" s="2">
        <v>0.44583333333333336</v>
      </c>
      <c r="L3139">
        <f t="shared" si="249"/>
        <v>10</v>
      </c>
      <c r="M3139">
        <f>_xlfn.XLOOKUP(B3139,Email_Data!A:A,Email_Data!C:C,"Organic",0)</f>
        <v>1</v>
      </c>
      <c r="N3139">
        <f>_xlfn.XLOOKUP(Table1[[#This Row],[Filmmaker_ID]],Email_Data!$A:$A,Email_Data!$G:$G,"Not Found")</f>
        <v>10</v>
      </c>
    </row>
    <row r="3140" spans="1:14" x14ac:dyDescent="0.3">
      <c r="A3140" t="s">
        <v>5418</v>
      </c>
      <c r="B3140" t="s">
        <v>2013</v>
      </c>
      <c r="C3140" t="s">
        <v>6282</v>
      </c>
      <c r="D3140" t="s">
        <v>6309</v>
      </c>
      <c r="E3140" t="str">
        <f t="shared" si="245"/>
        <v>France</v>
      </c>
      <c r="F3140" s="1">
        <f t="shared" si="246"/>
        <v>70</v>
      </c>
      <c r="G3140">
        <v>0.2</v>
      </c>
      <c r="H3140" s="1">
        <f t="shared" si="247"/>
        <v>56</v>
      </c>
      <c r="I3140" s="3">
        <v>45851</v>
      </c>
      <c r="J3140" s="3" t="str">
        <f t="shared" si="248"/>
        <v>Sun</v>
      </c>
      <c r="K3140" s="2">
        <v>0.67013888888888884</v>
      </c>
      <c r="L3140">
        <f t="shared" si="249"/>
        <v>16</v>
      </c>
      <c r="M3140" t="str">
        <f>_xlfn.XLOOKUP(B3140,Email_Data!A:A,Email_Data!C:C,"Organic",0)</f>
        <v>Organic</v>
      </c>
      <c r="N3140" t="str">
        <f>_xlfn.XLOOKUP(Table1[[#This Row],[Filmmaker_ID]],Email_Data!$A:$A,Email_Data!$G:$G,"Not Found")</f>
        <v>Not Found</v>
      </c>
    </row>
    <row r="3141" spans="1:14" x14ac:dyDescent="0.3">
      <c r="A3141" t="s">
        <v>5419</v>
      </c>
      <c r="B3141" t="s">
        <v>1359</v>
      </c>
      <c r="C3141" t="s">
        <v>6290</v>
      </c>
      <c r="D3141" t="s">
        <v>6299</v>
      </c>
      <c r="E3141" t="str">
        <f t="shared" si="245"/>
        <v>United Kingdom</v>
      </c>
      <c r="F3141" s="1">
        <f t="shared" si="246"/>
        <v>50</v>
      </c>
      <c r="G3141">
        <v>0.1</v>
      </c>
      <c r="H3141" s="1">
        <f t="shared" si="247"/>
        <v>45</v>
      </c>
      <c r="I3141" s="3">
        <v>45842</v>
      </c>
      <c r="J3141" s="3" t="str">
        <f t="shared" si="248"/>
        <v>Fri</v>
      </c>
      <c r="K3141" s="2">
        <v>0.57847222222222228</v>
      </c>
      <c r="L3141">
        <f t="shared" si="249"/>
        <v>13</v>
      </c>
      <c r="M3141" t="str">
        <f>_xlfn.XLOOKUP(B3141,Email_Data!A:A,Email_Data!C:C,"Organic",0)</f>
        <v>Organic</v>
      </c>
      <c r="N3141" t="str">
        <f>_xlfn.XLOOKUP(Table1[[#This Row],[Filmmaker_ID]],Email_Data!$A:$A,Email_Data!$G:$G,"Not Found")</f>
        <v>Not Found</v>
      </c>
    </row>
    <row r="3142" spans="1:14" x14ac:dyDescent="0.3">
      <c r="A3142" t="s">
        <v>5420</v>
      </c>
      <c r="B3142" t="s">
        <v>2014</v>
      </c>
      <c r="C3142" t="s">
        <v>6289</v>
      </c>
      <c r="D3142" t="s">
        <v>6309</v>
      </c>
      <c r="E3142" t="str">
        <f t="shared" si="245"/>
        <v>France</v>
      </c>
      <c r="F3142" s="1">
        <f t="shared" si="246"/>
        <v>50</v>
      </c>
      <c r="G3142">
        <v>0.3</v>
      </c>
      <c r="H3142" s="1">
        <f t="shared" si="247"/>
        <v>35</v>
      </c>
      <c r="I3142" s="3">
        <v>45861</v>
      </c>
      <c r="J3142" s="3" t="str">
        <f t="shared" si="248"/>
        <v>Wed</v>
      </c>
      <c r="K3142" s="2">
        <v>0.4</v>
      </c>
      <c r="L3142">
        <f t="shared" si="249"/>
        <v>9</v>
      </c>
      <c r="M3142" t="str">
        <f>_xlfn.XLOOKUP(B3142,Email_Data!A:A,Email_Data!C:C,"Organic",0)</f>
        <v>Organic</v>
      </c>
      <c r="N3142" t="str">
        <f>_xlfn.XLOOKUP(Table1[[#This Row],[Filmmaker_ID]],Email_Data!$A:$A,Email_Data!$G:$G,"Not Found")</f>
        <v>Not Found</v>
      </c>
    </row>
    <row r="3143" spans="1:14" x14ac:dyDescent="0.3">
      <c r="A3143" t="s">
        <v>5421</v>
      </c>
      <c r="B3143" t="s">
        <v>1597</v>
      </c>
      <c r="C3143" t="s">
        <v>6288</v>
      </c>
      <c r="D3143" t="s">
        <v>6297</v>
      </c>
      <c r="E3143" t="str">
        <f t="shared" si="245"/>
        <v>India</v>
      </c>
      <c r="F3143" s="1">
        <f t="shared" si="246"/>
        <v>70</v>
      </c>
      <c r="G3143">
        <v>0.3</v>
      </c>
      <c r="H3143" s="1">
        <f t="shared" si="247"/>
        <v>49</v>
      </c>
      <c r="I3143" s="3">
        <v>45896</v>
      </c>
      <c r="J3143" s="3" t="str">
        <f t="shared" si="248"/>
        <v>Wed</v>
      </c>
      <c r="K3143" s="2">
        <v>0.52152777777777781</v>
      </c>
      <c r="L3143">
        <f t="shared" si="249"/>
        <v>12</v>
      </c>
      <c r="M3143">
        <f>_xlfn.XLOOKUP(B3143,Email_Data!A:A,Email_Data!C:C,"Organic",0)</f>
        <v>0</v>
      </c>
      <c r="N3143">
        <f>_xlfn.XLOOKUP(Table1[[#This Row],[Filmmaker_ID]],Email_Data!$A:$A,Email_Data!$G:$G,"Not Found")</f>
        <v>19</v>
      </c>
    </row>
    <row r="3144" spans="1:14" x14ac:dyDescent="0.3">
      <c r="A3144" t="s">
        <v>5422</v>
      </c>
      <c r="B3144" t="s">
        <v>912</v>
      </c>
      <c r="C3144" t="s">
        <v>6282</v>
      </c>
      <c r="D3144" t="s">
        <v>6305</v>
      </c>
      <c r="E3144" t="str">
        <f t="shared" si="245"/>
        <v>Australia</v>
      </c>
      <c r="F3144" s="1">
        <f t="shared" si="246"/>
        <v>70</v>
      </c>
      <c r="G3144">
        <v>0.2</v>
      </c>
      <c r="H3144" s="1">
        <f t="shared" si="247"/>
        <v>56</v>
      </c>
      <c r="I3144" s="3">
        <v>45884</v>
      </c>
      <c r="J3144" s="3" t="str">
        <f t="shared" si="248"/>
        <v>Fri</v>
      </c>
      <c r="K3144" s="2">
        <v>0.46875</v>
      </c>
      <c r="L3144">
        <f t="shared" si="249"/>
        <v>11</v>
      </c>
      <c r="M3144">
        <f>_xlfn.XLOOKUP(B3144,Email_Data!A:A,Email_Data!C:C,"Organic",0)</f>
        <v>0</v>
      </c>
      <c r="N3144">
        <f>_xlfn.XLOOKUP(Table1[[#This Row],[Filmmaker_ID]],Email_Data!$A:$A,Email_Data!$G:$G,"Not Found")</f>
        <v>17</v>
      </c>
    </row>
    <row r="3145" spans="1:14" x14ac:dyDescent="0.3">
      <c r="A3145" t="s">
        <v>5423</v>
      </c>
      <c r="B3145" t="s">
        <v>2015</v>
      </c>
      <c r="C3145" t="s">
        <v>6286</v>
      </c>
      <c r="D3145" t="s">
        <v>6297</v>
      </c>
      <c r="E3145" t="str">
        <f t="shared" si="245"/>
        <v>India</v>
      </c>
      <c r="F3145" s="1">
        <f t="shared" si="246"/>
        <v>50</v>
      </c>
      <c r="G3145">
        <v>0.3</v>
      </c>
      <c r="H3145" s="1">
        <f t="shared" si="247"/>
        <v>35</v>
      </c>
      <c r="I3145" s="3">
        <v>45847</v>
      </c>
      <c r="J3145" s="3" t="str">
        <f t="shared" si="248"/>
        <v>Wed</v>
      </c>
      <c r="K3145" s="2">
        <v>0.42777777777777776</v>
      </c>
      <c r="L3145">
        <f t="shared" si="249"/>
        <v>10</v>
      </c>
      <c r="M3145">
        <f>_xlfn.XLOOKUP(B3145,Email_Data!A:A,Email_Data!C:C,"Organic",0)</f>
        <v>0</v>
      </c>
      <c r="N3145">
        <f>_xlfn.XLOOKUP(Table1[[#This Row],[Filmmaker_ID]],Email_Data!$A:$A,Email_Data!$G:$G,"Not Found")</f>
        <v>19</v>
      </c>
    </row>
    <row r="3146" spans="1:14" x14ac:dyDescent="0.3">
      <c r="A3146" t="s">
        <v>5424</v>
      </c>
      <c r="B3146" t="s">
        <v>1115</v>
      </c>
      <c r="C3146" t="s">
        <v>6291</v>
      </c>
      <c r="D3146" t="s">
        <v>6305</v>
      </c>
      <c r="E3146" t="str">
        <f t="shared" si="245"/>
        <v>Australia</v>
      </c>
      <c r="F3146" s="1">
        <f t="shared" si="246"/>
        <v>50</v>
      </c>
      <c r="G3146">
        <v>0.2</v>
      </c>
      <c r="H3146" s="1">
        <f t="shared" si="247"/>
        <v>40</v>
      </c>
      <c r="I3146" s="3">
        <v>45873</v>
      </c>
      <c r="J3146" s="3" t="str">
        <f t="shared" si="248"/>
        <v>Mon</v>
      </c>
      <c r="K3146" s="2">
        <v>0.39930555555555558</v>
      </c>
      <c r="L3146">
        <f t="shared" si="249"/>
        <v>9</v>
      </c>
      <c r="M3146">
        <f>_xlfn.XLOOKUP(B3146,Email_Data!A:A,Email_Data!C:C,"Organic",0)</f>
        <v>0</v>
      </c>
      <c r="N3146">
        <f>_xlfn.XLOOKUP(Table1[[#This Row],[Filmmaker_ID]],Email_Data!$A:$A,Email_Data!$G:$G,"Not Found")</f>
        <v>9</v>
      </c>
    </row>
    <row r="3147" spans="1:14" x14ac:dyDescent="0.3">
      <c r="A3147" t="s">
        <v>5425</v>
      </c>
      <c r="B3147" t="s">
        <v>1566</v>
      </c>
      <c r="C3147" t="s">
        <v>6285</v>
      </c>
      <c r="D3147" t="s">
        <v>6295</v>
      </c>
      <c r="E3147" t="str">
        <f t="shared" si="245"/>
        <v>United States</v>
      </c>
      <c r="F3147" s="1">
        <f t="shared" si="246"/>
        <v>50</v>
      </c>
      <c r="G3147">
        <v>0.3</v>
      </c>
      <c r="H3147" s="1">
        <f t="shared" si="247"/>
        <v>35</v>
      </c>
      <c r="I3147" s="3">
        <v>45891</v>
      </c>
      <c r="J3147" s="3" t="str">
        <f t="shared" si="248"/>
        <v>Fri</v>
      </c>
      <c r="K3147" s="2">
        <v>0.4</v>
      </c>
      <c r="L3147">
        <f t="shared" si="249"/>
        <v>9</v>
      </c>
      <c r="M3147">
        <f>_xlfn.XLOOKUP(B3147,Email_Data!A:A,Email_Data!C:C,"Organic",0)</f>
        <v>0</v>
      </c>
      <c r="N3147">
        <f>_xlfn.XLOOKUP(Table1[[#This Row],[Filmmaker_ID]],Email_Data!$A:$A,Email_Data!$G:$G,"Not Found")</f>
        <v>11</v>
      </c>
    </row>
    <row r="3148" spans="1:14" x14ac:dyDescent="0.3">
      <c r="A3148" t="s">
        <v>5426</v>
      </c>
      <c r="B3148" t="s">
        <v>2016</v>
      </c>
      <c r="C3148" t="s">
        <v>6285</v>
      </c>
      <c r="D3148" t="s">
        <v>6301</v>
      </c>
      <c r="E3148" t="str">
        <f t="shared" si="245"/>
        <v>Germany</v>
      </c>
      <c r="F3148" s="1">
        <f t="shared" si="246"/>
        <v>50</v>
      </c>
      <c r="G3148">
        <v>0.4</v>
      </c>
      <c r="H3148" s="1">
        <f t="shared" si="247"/>
        <v>30</v>
      </c>
      <c r="I3148" s="3">
        <v>45893</v>
      </c>
      <c r="J3148" s="3" t="str">
        <f t="shared" si="248"/>
        <v>Sun</v>
      </c>
      <c r="K3148" s="2">
        <v>0.66597222222222219</v>
      </c>
      <c r="L3148">
        <f t="shared" si="249"/>
        <v>15</v>
      </c>
      <c r="M3148">
        <f>_xlfn.XLOOKUP(B3148,Email_Data!A:A,Email_Data!C:C,"Organic",0)</f>
        <v>0</v>
      </c>
      <c r="N3148">
        <f>_xlfn.XLOOKUP(Table1[[#This Row],[Filmmaker_ID]],Email_Data!$A:$A,Email_Data!$G:$G,"Not Found")</f>
        <v>8</v>
      </c>
    </row>
    <row r="3149" spans="1:14" x14ac:dyDescent="0.3">
      <c r="A3149" t="s">
        <v>5427</v>
      </c>
      <c r="B3149" t="s">
        <v>455</v>
      </c>
      <c r="C3149" t="s">
        <v>6289</v>
      </c>
      <c r="D3149" t="s">
        <v>6301</v>
      </c>
      <c r="E3149" t="str">
        <f t="shared" si="245"/>
        <v>Germany</v>
      </c>
      <c r="F3149" s="1">
        <f t="shared" si="246"/>
        <v>50</v>
      </c>
      <c r="G3149">
        <v>0.2</v>
      </c>
      <c r="H3149" s="1">
        <f t="shared" si="247"/>
        <v>40</v>
      </c>
      <c r="I3149" s="3">
        <v>45894</v>
      </c>
      <c r="J3149" s="3" t="str">
        <f t="shared" si="248"/>
        <v>Mon</v>
      </c>
      <c r="K3149" s="2">
        <v>0.53472222222222221</v>
      </c>
      <c r="L3149">
        <f t="shared" si="249"/>
        <v>12</v>
      </c>
      <c r="M3149">
        <f>_xlfn.XLOOKUP(B3149,Email_Data!A:A,Email_Data!C:C,"Organic",0)</f>
        <v>0</v>
      </c>
      <c r="N3149">
        <f>_xlfn.XLOOKUP(Table1[[#This Row],[Filmmaker_ID]],Email_Data!$A:$A,Email_Data!$G:$G,"Not Found")</f>
        <v>15</v>
      </c>
    </row>
    <row r="3150" spans="1:14" x14ac:dyDescent="0.3">
      <c r="A3150" t="s">
        <v>5428</v>
      </c>
      <c r="B3150" t="s">
        <v>763</v>
      </c>
      <c r="C3150" t="s">
        <v>6282</v>
      </c>
      <c r="D3150" t="s">
        <v>6299</v>
      </c>
      <c r="E3150" t="str">
        <f t="shared" si="245"/>
        <v>United Kingdom</v>
      </c>
      <c r="F3150" s="1">
        <f t="shared" si="246"/>
        <v>70</v>
      </c>
      <c r="G3150">
        <v>0</v>
      </c>
      <c r="H3150" s="1">
        <f t="shared" si="247"/>
        <v>70</v>
      </c>
      <c r="I3150" s="3">
        <v>45896</v>
      </c>
      <c r="J3150" s="3" t="str">
        <f t="shared" si="248"/>
        <v>Wed</v>
      </c>
      <c r="K3150" s="2">
        <v>0.51180555555555551</v>
      </c>
      <c r="L3150">
        <f t="shared" si="249"/>
        <v>12</v>
      </c>
      <c r="M3150">
        <f>_xlfn.XLOOKUP(B3150,Email_Data!A:A,Email_Data!C:C,"Organic",0)</f>
        <v>0</v>
      </c>
      <c r="N3150">
        <f>_xlfn.XLOOKUP(Table1[[#This Row],[Filmmaker_ID]],Email_Data!$A:$A,Email_Data!$G:$G,"Not Found")</f>
        <v>9</v>
      </c>
    </row>
    <row r="3151" spans="1:14" x14ac:dyDescent="0.3">
      <c r="A3151" t="s">
        <v>5429</v>
      </c>
      <c r="B3151" t="s">
        <v>813</v>
      </c>
      <c r="C3151" t="s">
        <v>6284</v>
      </c>
      <c r="D3151" t="s">
        <v>6297</v>
      </c>
      <c r="E3151" t="str">
        <f t="shared" si="245"/>
        <v>India</v>
      </c>
      <c r="F3151" s="1">
        <f t="shared" si="246"/>
        <v>50</v>
      </c>
      <c r="G3151">
        <v>0</v>
      </c>
      <c r="H3151" s="1">
        <f t="shared" si="247"/>
        <v>50</v>
      </c>
      <c r="I3151" s="3">
        <v>45882</v>
      </c>
      <c r="J3151" s="3" t="str">
        <f t="shared" si="248"/>
        <v>Wed</v>
      </c>
      <c r="K3151" s="2">
        <v>0.70208333333333328</v>
      </c>
      <c r="L3151">
        <f t="shared" si="249"/>
        <v>16</v>
      </c>
      <c r="M3151">
        <f>_xlfn.XLOOKUP(B3151,Email_Data!A:A,Email_Data!C:C,"Organic",0)</f>
        <v>0</v>
      </c>
      <c r="N3151">
        <f>_xlfn.XLOOKUP(Table1[[#This Row],[Filmmaker_ID]],Email_Data!$A:$A,Email_Data!$G:$G,"Not Found")</f>
        <v>19</v>
      </c>
    </row>
    <row r="3152" spans="1:14" x14ac:dyDescent="0.3">
      <c r="A3152" t="s">
        <v>5430</v>
      </c>
      <c r="B3152" t="s">
        <v>1663</v>
      </c>
      <c r="C3152" t="s">
        <v>6288</v>
      </c>
      <c r="D3152" t="s">
        <v>6313</v>
      </c>
      <c r="E3152" t="str">
        <f t="shared" si="245"/>
        <v>South Korea</v>
      </c>
      <c r="F3152" s="1">
        <f t="shared" si="246"/>
        <v>70</v>
      </c>
      <c r="G3152">
        <v>0</v>
      </c>
      <c r="H3152" s="1">
        <f t="shared" si="247"/>
        <v>70</v>
      </c>
      <c r="I3152" s="3">
        <v>45839</v>
      </c>
      <c r="J3152" s="3" t="str">
        <f t="shared" si="248"/>
        <v>Tue</v>
      </c>
      <c r="K3152" s="2">
        <v>0.40138888888888891</v>
      </c>
      <c r="L3152">
        <f t="shared" si="249"/>
        <v>9</v>
      </c>
      <c r="M3152" t="str">
        <f>_xlfn.XLOOKUP(B3152,Email_Data!A:A,Email_Data!C:C,"Organic",0)</f>
        <v>Organic</v>
      </c>
      <c r="N3152" t="str">
        <f>_xlfn.XLOOKUP(Table1[[#This Row],[Filmmaker_ID]],Email_Data!$A:$A,Email_Data!$G:$G,"Not Found")</f>
        <v>Not Found</v>
      </c>
    </row>
    <row r="3153" spans="1:14" x14ac:dyDescent="0.3">
      <c r="A3153" t="s">
        <v>5431</v>
      </c>
      <c r="B3153" t="s">
        <v>1785</v>
      </c>
      <c r="C3153" t="s">
        <v>6286</v>
      </c>
      <c r="D3153" t="s">
        <v>6315</v>
      </c>
      <c r="E3153" t="str">
        <f t="shared" si="245"/>
        <v>Nigeria</v>
      </c>
      <c r="F3153" s="1">
        <f t="shared" si="246"/>
        <v>50</v>
      </c>
      <c r="G3153">
        <v>0.3</v>
      </c>
      <c r="H3153" s="1">
        <f t="shared" si="247"/>
        <v>35</v>
      </c>
      <c r="I3153" s="3">
        <v>45878</v>
      </c>
      <c r="J3153" s="3" t="str">
        <f t="shared" si="248"/>
        <v>Sat</v>
      </c>
      <c r="K3153" s="2">
        <v>0.55000000000000004</v>
      </c>
      <c r="L3153">
        <f t="shared" si="249"/>
        <v>13</v>
      </c>
      <c r="M3153">
        <f>_xlfn.XLOOKUP(B3153,Email_Data!A:A,Email_Data!C:C,"Organic",0)</f>
        <v>1</v>
      </c>
      <c r="N3153">
        <f>_xlfn.XLOOKUP(Table1[[#This Row],[Filmmaker_ID]],Email_Data!$A:$A,Email_Data!$G:$G,"Not Found")</f>
        <v>16</v>
      </c>
    </row>
    <row r="3154" spans="1:14" x14ac:dyDescent="0.3">
      <c r="A3154" t="s">
        <v>5432</v>
      </c>
      <c r="B3154" t="s">
        <v>1371</v>
      </c>
      <c r="C3154" t="s">
        <v>6283</v>
      </c>
      <c r="D3154" t="s">
        <v>6309</v>
      </c>
      <c r="E3154" t="str">
        <f t="shared" si="245"/>
        <v>France</v>
      </c>
      <c r="F3154" s="1">
        <f t="shared" si="246"/>
        <v>80</v>
      </c>
      <c r="G3154">
        <v>0.3</v>
      </c>
      <c r="H3154" s="1">
        <f t="shared" si="247"/>
        <v>56</v>
      </c>
      <c r="I3154" s="3">
        <v>45885</v>
      </c>
      <c r="J3154" s="3" t="str">
        <f t="shared" si="248"/>
        <v>Sat</v>
      </c>
      <c r="K3154" s="2">
        <v>0.65625</v>
      </c>
      <c r="L3154">
        <f t="shared" si="249"/>
        <v>15</v>
      </c>
      <c r="M3154">
        <f>_xlfn.XLOOKUP(B3154,Email_Data!A:A,Email_Data!C:C,"Organic",0)</f>
        <v>0</v>
      </c>
      <c r="N3154">
        <f>_xlfn.XLOOKUP(Table1[[#This Row],[Filmmaker_ID]],Email_Data!$A:$A,Email_Data!$G:$G,"Not Found")</f>
        <v>11</v>
      </c>
    </row>
    <row r="3155" spans="1:14" x14ac:dyDescent="0.3">
      <c r="A3155" t="s">
        <v>5433</v>
      </c>
      <c r="B3155" t="s">
        <v>1388</v>
      </c>
      <c r="C3155" t="s">
        <v>6291</v>
      </c>
      <c r="D3155" t="s">
        <v>6297</v>
      </c>
      <c r="E3155" t="str">
        <f t="shared" si="245"/>
        <v>India</v>
      </c>
      <c r="F3155" s="1">
        <f t="shared" si="246"/>
        <v>50</v>
      </c>
      <c r="G3155">
        <v>0.3</v>
      </c>
      <c r="H3155" s="1">
        <f t="shared" si="247"/>
        <v>35</v>
      </c>
      <c r="I3155" s="3">
        <v>45861</v>
      </c>
      <c r="J3155" s="3" t="str">
        <f t="shared" si="248"/>
        <v>Wed</v>
      </c>
      <c r="K3155" s="2">
        <v>0.46111111111111114</v>
      </c>
      <c r="L3155">
        <f t="shared" si="249"/>
        <v>11</v>
      </c>
      <c r="M3155" t="str">
        <f>_xlfn.XLOOKUP(B3155,Email_Data!A:A,Email_Data!C:C,"Organic",0)</f>
        <v>Organic</v>
      </c>
      <c r="N3155" t="str">
        <f>_xlfn.XLOOKUP(Table1[[#This Row],[Filmmaker_ID]],Email_Data!$A:$A,Email_Data!$G:$G,"Not Found")</f>
        <v>Not Found</v>
      </c>
    </row>
    <row r="3156" spans="1:14" x14ac:dyDescent="0.3">
      <c r="A3156" t="s">
        <v>5434</v>
      </c>
      <c r="B3156" t="s">
        <v>1201</v>
      </c>
      <c r="C3156" t="s">
        <v>6283</v>
      </c>
      <c r="D3156" t="s">
        <v>6313</v>
      </c>
      <c r="E3156" t="str">
        <f t="shared" si="245"/>
        <v>South Korea</v>
      </c>
      <c r="F3156" s="1">
        <f t="shared" si="246"/>
        <v>80</v>
      </c>
      <c r="G3156">
        <v>0.3</v>
      </c>
      <c r="H3156" s="1">
        <f t="shared" si="247"/>
        <v>56</v>
      </c>
      <c r="I3156" s="3">
        <v>45884</v>
      </c>
      <c r="J3156" s="3" t="str">
        <f t="shared" si="248"/>
        <v>Fri</v>
      </c>
      <c r="K3156" s="2">
        <v>0.69791666666666663</v>
      </c>
      <c r="L3156">
        <f t="shared" si="249"/>
        <v>16</v>
      </c>
      <c r="M3156">
        <f>_xlfn.XLOOKUP(B3156,Email_Data!A:A,Email_Data!C:C,"Organic",0)</f>
        <v>1</v>
      </c>
      <c r="N3156">
        <f>_xlfn.XLOOKUP(Table1[[#This Row],[Filmmaker_ID]],Email_Data!$A:$A,Email_Data!$G:$G,"Not Found")</f>
        <v>9</v>
      </c>
    </row>
    <row r="3157" spans="1:14" x14ac:dyDescent="0.3">
      <c r="A3157" t="s">
        <v>5435</v>
      </c>
      <c r="B3157" t="s">
        <v>1554</v>
      </c>
      <c r="C3157" t="s">
        <v>6289</v>
      </c>
      <c r="D3157" t="s">
        <v>6295</v>
      </c>
      <c r="E3157" t="str">
        <f t="shared" si="245"/>
        <v>United States</v>
      </c>
      <c r="F3157" s="1">
        <f t="shared" si="246"/>
        <v>50</v>
      </c>
      <c r="G3157">
        <v>0.1</v>
      </c>
      <c r="H3157" s="1">
        <f t="shared" si="247"/>
        <v>45</v>
      </c>
      <c r="I3157" s="3">
        <v>45845</v>
      </c>
      <c r="J3157" s="3" t="str">
        <f t="shared" si="248"/>
        <v>Mon</v>
      </c>
      <c r="K3157" s="2">
        <v>0.43125000000000002</v>
      </c>
      <c r="L3157">
        <f t="shared" si="249"/>
        <v>10</v>
      </c>
      <c r="M3157" t="str">
        <f>_xlfn.XLOOKUP(B3157,Email_Data!A:A,Email_Data!C:C,"Organic",0)</f>
        <v>Organic</v>
      </c>
      <c r="N3157" t="str">
        <f>_xlfn.XLOOKUP(Table1[[#This Row],[Filmmaker_ID]],Email_Data!$A:$A,Email_Data!$G:$G,"Not Found")</f>
        <v>Not Found</v>
      </c>
    </row>
    <row r="3158" spans="1:14" x14ac:dyDescent="0.3">
      <c r="A3158" t="s">
        <v>5436</v>
      </c>
      <c r="B3158" t="s">
        <v>141</v>
      </c>
      <c r="C3158" t="s">
        <v>6284</v>
      </c>
      <c r="D3158" t="s">
        <v>6309</v>
      </c>
      <c r="E3158" t="str">
        <f t="shared" si="245"/>
        <v>France</v>
      </c>
      <c r="F3158" s="1">
        <f t="shared" si="246"/>
        <v>50</v>
      </c>
      <c r="G3158">
        <v>0.2</v>
      </c>
      <c r="H3158" s="1">
        <f t="shared" si="247"/>
        <v>40</v>
      </c>
      <c r="I3158" s="3">
        <v>45877</v>
      </c>
      <c r="J3158" s="3" t="str">
        <f t="shared" si="248"/>
        <v>Fri</v>
      </c>
      <c r="K3158" s="2">
        <v>0.4465277777777778</v>
      </c>
      <c r="L3158">
        <f t="shared" si="249"/>
        <v>10</v>
      </c>
      <c r="M3158">
        <f>_xlfn.XLOOKUP(B3158,Email_Data!A:A,Email_Data!C:C,"Organic",0)</f>
        <v>0</v>
      </c>
      <c r="N3158">
        <f>_xlfn.XLOOKUP(Table1[[#This Row],[Filmmaker_ID]],Email_Data!$A:$A,Email_Data!$G:$G,"Not Found")</f>
        <v>13</v>
      </c>
    </row>
    <row r="3159" spans="1:14" x14ac:dyDescent="0.3">
      <c r="A3159" t="s">
        <v>5437</v>
      </c>
      <c r="B3159" t="s">
        <v>1781</v>
      </c>
      <c r="C3159" t="s">
        <v>6292</v>
      </c>
      <c r="D3159" t="s">
        <v>6317</v>
      </c>
      <c r="E3159" t="str">
        <f t="shared" si="245"/>
        <v>Others</v>
      </c>
      <c r="F3159" s="1">
        <f t="shared" si="246"/>
        <v>80</v>
      </c>
      <c r="G3159">
        <v>0.3</v>
      </c>
      <c r="H3159" s="1">
        <f t="shared" si="247"/>
        <v>56</v>
      </c>
      <c r="I3159" s="3">
        <v>45877</v>
      </c>
      <c r="J3159" s="3" t="str">
        <f t="shared" si="248"/>
        <v>Fri</v>
      </c>
      <c r="K3159" s="2">
        <v>0.6118055555555556</v>
      </c>
      <c r="L3159">
        <f t="shared" si="249"/>
        <v>14</v>
      </c>
      <c r="M3159">
        <f>_xlfn.XLOOKUP(B3159,Email_Data!A:A,Email_Data!C:C,"Organic",0)</f>
        <v>1</v>
      </c>
      <c r="N3159">
        <f>_xlfn.XLOOKUP(Table1[[#This Row],[Filmmaker_ID]],Email_Data!$A:$A,Email_Data!$G:$G,"Not Found")</f>
        <v>12</v>
      </c>
    </row>
    <row r="3160" spans="1:14" x14ac:dyDescent="0.3">
      <c r="A3160" t="s">
        <v>5438</v>
      </c>
      <c r="B3160" t="s">
        <v>2017</v>
      </c>
      <c r="C3160" t="s">
        <v>6288</v>
      </c>
      <c r="D3160" t="s">
        <v>6303</v>
      </c>
      <c r="E3160" t="str">
        <f t="shared" si="245"/>
        <v>Canada</v>
      </c>
      <c r="F3160" s="1">
        <f t="shared" si="246"/>
        <v>70</v>
      </c>
      <c r="G3160">
        <v>0.2</v>
      </c>
      <c r="H3160" s="1">
        <f t="shared" si="247"/>
        <v>56</v>
      </c>
      <c r="I3160" s="3">
        <v>45887</v>
      </c>
      <c r="J3160" s="3" t="str">
        <f t="shared" si="248"/>
        <v>Mon</v>
      </c>
      <c r="K3160" s="2">
        <v>0.4152777777777778</v>
      </c>
      <c r="L3160">
        <f t="shared" si="249"/>
        <v>9</v>
      </c>
      <c r="M3160">
        <f>_xlfn.XLOOKUP(B3160,Email_Data!A:A,Email_Data!C:C,"Organic",0)</f>
        <v>0</v>
      </c>
      <c r="N3160">
        <f>_xlfn.XLOOKUP(Table1[[#This Row],[Filmmaker_ID]],Email_Data!$A:$A,Email_Data!$G:$G,"Not Found")</f>
        <v>15</v>
      </c>
    </row>
    <row r="3161" spans="1:14" x14ac:dyDescent="0.3">
      <c r="A3161" t="s">
        <v>5439</v>
      </c>
      <c r="B3161" t="s">
        <v>78</v>
      </c>
      <c r="C3161" t="s">
        <v>6289</v>
      </c>
      <c r="D3161" t="s">
        <v>6315</v>
      </c>
      <c r="E3161" t="str">
        <f t="shared" si="245"/>
        <v>Nigeria</v>
      </c>
      <c r="F3161" s="1">
        <f t="shared" si="246"/>
        <v>50</v>
      </c>
      <c r="G3161">
        <v>0.3</v>
      </c>
      <c r="H3161" s="1">
        <f t="shared" si="247"/>
        <v>35</v>
      </c>
      <c r="I3161" s="3">
        <v>45869</v>
      </c>
      <c r="J3161" s="3" t="str">
        <f t="shared" si="248"/>
        <v>Thu</v>
      </c>
      <c r="K3161" s="2">
        <v>0.48472222222222222</v>
      </c>
      <c r="L3161">
        <f t="shared" si="249"/>
        <v>11</v>
      </c>
      <c r="M3161">
        <f>_xlfn.XLOOKUP(B3161,Email_Data!A:A,Email_Data!C:C,"Organic",0)</f>
        <v>0</v>
      </c>
      <c r="N3161">
        <f>_xlfn.XLOOKUP(Table1[[#This Row],[Filmmaker_ID]],Email_Data!$A:$A,Email_Data!$G:$G,"Not Found")</f>
        <v>14</v>
      </c>
    </row>
    <row r="3162" spans="1:14" x14ac:dyDescent="0.3">
      <c r="A3162" t="s">
        <v>5440</v>
      </c>
      <c r="B3162" t="s">
        <v>2018</v>
      </c>
      <c r="C3162" t="s">
        <v>6284</v>
      </c>
      <c r="D3162" t="s">
        <v>6295</v>
      </c>
      <c r="E3162" t="str">
        <f t="shared" si="245"/>
        <v>United States</v>
      </c>
      <c r="F3162" s="1">
        <f t="shared" si="246"/>
        <v>50</v>
      </c>
      <c r="G3162">
        <v>0.2</v>
      </c>
      <c r="H3162" s="1">
        <f t="shared" si="247"/>
        <v>40</v>
      </c>
      <c r="I3162" s="3">
        <v>45859</v>
      </c>
      <c r="J3162" s="3" t="str">
        <f t="shared" si="248"/>
        <v>Mon</v>
      </c>
      <c r="K3162" s="2">
        <v>0.56111111111111112</v>
      </c>
      <c r="L3162">
        <f t="shared" si="249"/>
        <v>13</v>
      </c>
      <c r="M3162">
        <f>_xlfn.XLOOKUP(B3162,Email_Data!A:A,Email_Data!C:C,"Organic",0)</f>
        <v>0</v>
      </c>
      <c r="N3162">
        <f>_xlfn.XLOOKUP(Table1[[#This Row],[Filmmaker_ID]],Email_Data!$A:$A,Email_Data!$G:$G,"Not Found")</f>
        <v>8</v>
      </c>
    </row>
    <row r="3163" spans="1:14" x14ac:dyDescent="0.3">
      <c r="A3163" t="s">
        <v>5441</v>
      </c>
      <c r="B3163" t="s">
        <v>2019</v>
      </c>
      <c r="C3163" t="s">
        <v>6287</v>
      </c>
      <c r="D3163" t="s">
        <v>6305</v>
      </c>
      <c r="E3163" t="str">
        <f t="shared" si="245"/>
        <v>Australia</v>
      </c>
      <c r="F3163" s="1">
        <f t="shared" si="246"/>
        <v>50</v>
      </c>
      <c r="G3163">
        <v>0</v>
      </c>
      <c r="H3163" s="1">
        <f t="shared" si="247"/>
        <v>50</v>
      </c>
      <c r="I3163" s="3">
        <v>45840</v>
      </c>
      <c r="J3163" s="3" t="str">
        <f t="shared" si="248"/>
        <v>Wed</v>
      </c>
      <c r="K3163" s="2">
        <v>0.5131944444444444</v>
      </c>
      <c r="L3163">
        <f t="shared" si="249"/>
        <v>12</v>
      </c>
      <c r="M3163">
        <f>_xlfn.XLOOKUP(B3163,Email_Data!A:A,Email_Data!C:C,"Organic",0)</f>
        <v>0</v>
      </c>
      <c r="N3163">
        <f>_xlfn.XLOOKUP(Table1[[#This Row],[Filmmaker_ID]],Email_Data!$A:$A,Email_Data!$G:$G,"Not Found")</f>
        <v>15</v>
      </c>
    </row>
    <row r="3164" spans="1:14" x14ac:dyDescent="0.3">
      <c r="A3164" t="s">
        <v>5442</v>
      </c>
      <c r="B3164" t="s">
        <v>332</v>
      </c>
      <c r="C3164" t="s">
        <v>6288</v>
      </c>
      <c r="D3164" t="s">
        <v>6299</v>
      </c>
      <c r="E3164" t="str">
        <f t="shared" si="245"/>
        <v>United Kingdom</v>
      </c>
      <c r="F3164" s="1">
        <f t="shared" si="246"/>
        <v>70</v>
      </c>
      <c r="G3164">
        <v>0.3</v>
      </c>
      <c r="H3164" s="1">
        <f t="shared" si="247"/>
        <v>49</v>
      </c>
      <c r="I3164" s="3">
        <v>45859</v>
      </c>
      <c r="J3164" s="3" t="str">
        <f t="shared" si="248"/>
        <v>Mon</v>
      </c>
      <c r="K3164" s="2">
        <v>0.63263888888888886</v>
      </c>
      <c r="L3164">
        <f t="shared" si="249"/>
        <v>15</v>
      </c>
      <c r="M3164" t="str">
        <f>_xlfn.XLOOKUP(B3164,Email_Data!A:A,Email_Data!C:C,"Organic",0)</f>
        <v>Organic</v>
      </c>
      <c r="N3164" t="str">
        <f>_xlfn.XLOOKUP(Table1[[#This Row],[Filmmaker_ID]],Email_Data!$A:$A,Email_Data!$G:$G,"Not Found")</f>
        <v>Not Found</v>
      </c>
    </row>
    <row r="3165" spans="1:14" x14ac:dyDescent="0.3">
      <c r="A3165" t="s">
        <v>5443</v>
      </c>
      <c r="B3165" t="s">
        <v>1550</v>
      </c>
      <c r="C3165" t="s">
        <v>6290</v>
      </c>
      <c r="D3165" t="s">
        <v>6301</v>
      </c>
      <c r="E3165" t="str">
        <f t="shared" si="245"/>
        <v>Germany</v>
      </c>
      <c r="F3165" s="1">
        <f t="shared" si="246"/>
        <v>50</v>
      </c>
      <c r="G3165">
        <v>0.3</v>
      </c>
      <c r="H3165" s="1">
        <f t="shared" si="247"/>
        <v>35</v>
      </c>
      <c r="I3165" s="3">
        <v>45853</v>
      </c>
      <c r="J3165" s="3" t="str">
        <f t="shared" si="248"/>
        <v>Tue</v>
      </c>
      <c r="K3165" s="2">
        <v>0.63402777777777775</v>
      </c>
      <c r="L3165">
        <f t="shared" si="249"/>
        <v>15</v>
      </c>
      <c r="M3165">
        <f>_xlfn.XLOOKUP(B3165,Email_Data!A:A,Email_Data!C:C,"Organic",0)</f>
        <v>1</v>
      </c>
      <c r="N3165">
        <f>_xlfn.XLOOKUP(Table1[[#This Row],[Filmmaker_ID]],Email_Data!$A:$A,Email_Data!$G:$G,"Not Found")</f>
        <v>19</v>
      </c>
    </row>
    <row r="3166" spans="1:14" x14ac:dyDescent="0.3">
      <c r="A3166" t="s">
        <v>5444</v>
      </c>
      <c r="B3166" t="s">
        <v>1751</v>
      </c>
      <c r="C3166" t="s">
        <v>6286</v>
      </c>
      <c r="D3166" t="s">
        <v>6297</v>
      </c>
      <c r="E3166" t="str">
        <f t="shared" si="245"/>
        <v>India</v>
      </c>
      <c r="F3166" s="1">
        <f t="shared" si="246"/>
        <v>50</v>
      </c>
      <c r="G3166">
        <v>0.3</v>
      </c>
      <c r="H3166" s="1">
        <f t="shared" si="247"/>
        <v>35</v>
      </c>
      <c r="I3166" s="3">
        <v>45842</v>
      </c>
      <c r="J3166" s="3" t="str">
        <f t="shared" si="248"/>
        <v>Fri</v>
      </c>
      <c r="K3166" s="2">
        <v>0.68055555555555558</v>
      </c>
      <c r="L3166">
        <f t="shared" si="249"/>
        <v>16</v>
      </c>
      <c r="M3166">
        <f>_xlfn.XLOOKUP(B3166,Email_Data!A:A,Email_Data!C:C,"Organic",0)</f>
        <v>0</v>
      </c>
      <c r="N3166">
        <f>_xlfn.XLOOKUP(Table1[[#This Row],[Filmmaker_ID]],Email_Data!$A:$A,Email_Data!$G:$G,"Not Found")</f>
        <v>8</v>
      </c>
    </row>
    <row r="3167" spans="1:14" x14ac:dyDescent="0.3">
      <c r="A3167" t="s">
        <v>5445</v>
      </c>
      <c r="B3167" t="s">
        <v>1904</v>
      </c>
      <c r="C3167" t="s">
        <v>6283</v>
      </c>
      <c r="D3167" t="s">
        <v>6299</v>
      </c>
      <c r="E3167" t="str">
        <f t="shared" si="245"/>
        <v>United Kingdom</v>
      </c>
      <c r="F3167" s="1">
        <f t="shared" si="246"/>
        <v>80</v>
      </c>
      <c r="G3167">
        <v>0</v>
      </c>
      <c r="H3167" s="1">
        <f t="shared" si="247"/>
        <v>80</v>
      </c>
      <c r="I3167" s="3">
        <v>45897</v>
      </c>
      <c r="J3167" s="3" t="str">
        <f t="shared" si="248"/>
        <v>Thu</v>
      </c>
      <c r="K3167" s="2">
        <v>0.55347222222222225</v>
      </c>
      <c r="L3167">
        <f t="shared" si="249"/>
        <v>13</v>
      </c>
      <c r="M3167">
        <f>_xlfn.XLOOKUP(B3167,Email_Data!A:A,Email_Data!C:C,"Organic",0)</f>
        <v>1</v>
      </c>
      <c r="N3167">
        <f>_xlfn.XLOOKUP(Table1[[#This Row],[Filmmaker_ID]],Email_Data!$A:$A,Email_Data!$G:$G,"Not Found")</f>
        <v>8</v>
      </c>
    </row>
    <row r="3168" spans="1:14" x14ac:dyDescent="0.3">
      <c r="A3168" t="s">
        <v>5446</v>
      </c>
      <c r="B3168" t="s">
        <v>2020</v>
      </c>
      <c r="C3168" t="s">
        <v>6291</v>
      </c>
      <c r="D3168" t="s">
        <v>6295</v>
      </c>
      <c r="E3168" t="str">
        <f t="shared" si="245"/>
        <v>United States</v>
      </c>
      <c r="F3168" s="1">
        <f t="shared" si="246"/>
        <v>50</v>
      </c>
      <c r="G3168">
        <v>0.2</v>
      </c>
      <c r="H3168" s="1">
        <f t="shared" si="247"/>
        <v>40</v>
      </c>
      <c r="I3168" s="3">
        <v>45859</v>
      </c>
      <c r="J3168" s="3" t="str">
        <f t="shared" si="248"/>
        <v>Mon</v>
      </c>
      <c r="K3168" s="2">
        <v>0.67638888888888893</v>
      </c>
      <c r="L3168">
        <f t="shared" si="249"/>
        <v>16</v>
      </c>
      <c r="M3168" t="str">
        <f>_xlfn.XLOOKUP(B3168,Email_Data!A:A,Email_Data!C:C,"Organic",0)</f>
        <v>Organic</v>
      </c>
      <c r="N3168" t="str">
        <f>_xlfn.XLOOKUP(Table1[[#This Row],[Filmmaker_ID]],Email_Data!$A:$A,Email_Data!$G:$G,"Not Found")</f>
        <v>Not Found</v>
      </c>
    </row>
    <row r="3169" spans="1:14" x14ac:dyDescent="0.3">
      <c r="A3169" t="s">
        <v>5447</v>
      </c>
      <c r="B3169" t="s">
        <v>2021</v>
      </c>
      <c r="C3169" t="s">
        <v>6286</v>
      </c>
      <c r="D3169" t="s">
        <v>6315</v>
      </c>
      <c r="E3169" t="str">
        <f t="shared" si="245"/>
        <v>Nigeria</v>
      </c>
      <c r="F3169" s="1">
        <f t="shared" si="246"/>
        <v>50</v>
      </c>
      <c r="G3169">
        <v>0.4</v>
      </c>
      <c r="H3169" s="1">
        <f t="shared" si="247"/>
        <v>30</v>
      </c>
      <c r="I3169" s="3">
        <v>45862</v>
      </c>
      <c r="J3169" s="3" t="str">
        <f t="shared" si="248"/>
        <v>Thu</v>
      </c>
      <c r="K3169" s="2">
        <v>0.53194444444444444</v>
      </c>
      <c r="L3169">
        <f t="shared" si="249"/>
        <v>12</v>
      </c>
      <c r="M3169">
        <f>_xlfn.XLOOKUP(B3169,Email_Data!A:A,Email_Data!C:C,"Organic",0)</f>
        <v>0</v>
      </c>
      <c r="N3169">
        <f>_xlfn.XLOOKUP(Table1[[#This Row],[Filmmaker_ID]],Email_Data!$A:$A,Email_Data!$G:$G,"Not Found")</f>
        <v>7</v>
      </c>
    </row>
    <row r="3170" spans="1:14" x14ac:dyDescent="0.3">
      <c r="A3170" t="s">
        <v>5448</v>
      </c>
      <c r="B3170" t="s">
        <v>434</v>
      </c>
      <c r="C3170" t="s">
        <v>6285</v>
      </c>
      <c r="D3170" t="s">
        <v>6299</v>
      </c>
      <c r="E3170" t="str">
        <f t="shared" si="245"/>
        <v>United Kingdom</v>
      </c>
      <c r="F3170" s="1">
        <f t="shared" si="246"/>
        <v>50</v>
      </c>
      <c r="G3170">
        <v>0.2</v>
      </c>
      <c r="H3170" s="1">
        <f t="shared" si="247"/>
        <v>40</v>
      </c>
      <c r="I3170" s="3">
        <v>45846</v>
      </c>
      <c r="J3170" s="3" t="str">
        <f t="shared" si="248"/>
        <v>Tue</v>
      </c>
      <c r="K3170" s="2">
        <v>0.40555555555555556</v>
      </c>
      <c r="L3170">
        <f t="shared" si="249"/>
        <v>9</v>
      </c>
      <c r="M3170">
        <f>_xlfn.XLOOKUP(B3170,Email_Data!A:A,Email_Data!C:C,"Organic",0)</f>
        <v>1</v>
      </c>
      <c r="N3170">
        <f>_xlfn.XLOOKUP(Table1[[#This Row],[Filmmaker_ID]],Email_Data!$A:$A,Email_Data!$G:$G,"Not Found")</f>
        <v>11</v>
      </c>
    </row>
    <row r="3171" spans="1:14" x14ac:dyDescent="0.3">
      <c r="A3171" t="s">
        <v>5449</v>
      </c>
      <c r="B3171" t="s">
        <v>850</v>
      </c>
      <c r="C3171" t="s">
        <v>6284</v>
      </c>
      <c r="D3171" t="s">
        <v>6295</v>
      </c>
      <c r="E3171" t="str">
        <f t="shared" si="245"/>
        <v>United States</v>
      </c>
      <c r="F3171" s="1">
        <f t="shared" si="246"/>
        <v>50</v>
      </c>
      <c r="G3171">
        <v>0.3</v>
      </c>
      <c r="H3171" s="1">
        <f t="shared" si="247"/>
        <v>35</v>
      </c>
      <c r="I3171" s="3">
        <v>45888</v>
      </c>
      <c r="J3171" s="3" t="str">
        <f t="shared" si="248"/>
        <v>Tue</v>
      </c>
      <c r="K3171" s="2">
        <v>0.67847222222222225</v>
      </c>
      <c r="L3171">
        <f t="shared" si="249"/>
        <v>16</v>
      </c>
      <c r="M3171">
        <f>_xlfn.XLOOKUP(B3171,Email_Data!A:A,Email_Data!C:C,"Organic",0)</f>
        <v>0</v>
      </c>
      <c r="N3171">
        <f>_xlfn.XLOOKUP(Table1[[#This Row],[Filmmaker_ID]],Email_Data!$A:$A,Email_Data!$G:$G,"Not Found")</f>
        <v>18</v>
      </c>
    </row>
    <row r="3172" spans="1:14" x14ac:dyDescent="0.3">
      <c r="A3172" t="s">
        <v>5450</v>
      </c>
      <c r="B3172" t="s">
        <v>1747</v>
      </c>
      <c r="C3172" t="s">
        <v>6281</v>
      </c>
      <c r="D3172" t="s">
        <v>6305</v>
      </c>
      <c r="E3172" t="str">
        <f t="shared" si="245"/>
        <v>Australia</v>
      </c>
      <c r="F3172" s="1">
        <f t="shared" si="246"/>
        <v>70</v>
      </c>
      <c r="G3172">
        <v>0.3</v>
      </c>
      <c r="H3172" s="1">
        <f t="shared" si="247"/>
        <v>49</v>
      </c>
      <c r="I3172" s="3">
        <v>45859</v>
      </c>
      <c r="J3172" s="3" t="str">
        <f t="shared" si="248"/>
        <v>Mon</v>
      </c>
      <c r="K3172" s="2">
        <v>0.46041666666666664</v>
      </c>
      <c r="L3172">
        <f t="shared" si="249"/>
        <v>11</v>
      </c>
      <c r="M3172">
        <f>_xlfn.XLOOKUP(B3172,Email_Data!A:A,Email_Data!C:C,"Organic",0)</f>
        <v>0</v>
      </c>
      <c r="N3172">
        <f>_xlfn.XLOOKUP(Table1[[#This Row],[Filmmaker_ID]],Email_Data!$A:$A,Email_Data!$G:$G,"Not Found")</f>
        <v>18</v>
      </c>
    </row>
    <row r="3173" spans="1:14" x14ac:dyDescent="0.3">
      <c r="A3173" t="s">
        <v>5451</v>
      </c>
      <c r="B3173" t="s">
        <v>2022</v>
      </c>
      <c r="C3173" t="s">
        <v>6287</v>
      </c>
      <c r="D3173" t="s">
        <v>6299</v>
      </c>
      <c r="E3173" t="str">
        <f t="shared" si="245"/>
        <v>United Kingdom</v>
      </c>
      <c r="F3173" s="1">
        <f t="shared" si="246"/>
        <v>50</v>
      </c>
      <c r="G3173">
        <v>0.1</v>
      </c>
      <c r="H3173" s="1">
        <f t="shared" si="247"/>
        <v>45</v>
      </c>
      <c r="I3173" s="3">
        <v>45852</v>
      </c>
      <c r="J3173" s="3" t="str">
        <f t="shared" si="248"/>
        <v>Mon</v>
      </c>
      <c r="K3173" s="2">
        <v>0.49652777777777779</v>
      </c>
      <c r="L3173">
        <f t="shared" si="249"/>
        <v>11</v>
      </c>
      <c r="M3173">
        <f>_xlfn.XLOOKUP(B3173,Email_Data!A:A,Email_Data!C:C,"Organic",0)</f>
        <v>0</v>
      </c>
      <c r="N3173">
        <f>_xlfn.XLOOKUP(Table1[[#This Row],[Filmmaker_ID]],Email_Data!$A:$A,Email_Data!$G:$G,"Not Found")</f>
        <v>15</v>
      </c>
    </row>
    <row r="3174" spans="1:14" x14ac:dyDescent="0.3">
      <c r="A3174" t="s">
        <v>5452</v>
      </c>
      <c r="B3174" t="s">
        <v>2023</v>
      </c>
      <c r="C3174" t="s">
        <v>6288</v>
      </c>
      <c r="D3174" t="s">
        <v>6301</v>
      </c>
      <c r="E3174" t="str">
        <f t="shared" si="245"/>
        <v>Germany</v>
      </c>
      <c r="F3174" s="1">
        <f t="shared" si="246"/>
        <v>70</v>
      </c>
      <c r="G3174">
        <v>0.3</v>
      </c>
      <c r="H3174" s="1">
        <f t="shared" si="247"/>
        <v>49</v>
      </c>
      <c r="I3174" s="3">
        <v>45878</v>
      </c>
      <c r="J3174" s="3" t="str">
        <f t="shared" si="248"/>
        <v>Sat</v>
      </c>
      <c r="K3174" s="2">
        <v>0.55972222222222223</v>
      </c>
      <c r="L3174">
        <f t="shared" si="249"/>
        <v>13</v>
      </c>
      <c r="M3174">
        <f>_xlfn.XLOOKUP(B3174,Email_Data!A:A,Email_Data!C:C,"Organic",0)</f>
        <v>0</v>
      </c>
      <c r="N3174">
        <f>_xlfn.XLOOKUP(Table1[[#This Row],[Filmmaker_ID]],Email_Data!$A:$A,Email_Data!$G:$G,"Not Found")</f>
        <v>16</v>
      </c>
    </row>
    <row r="3175" spans="1:14" x14ac:dyDescent="0.3">
      <c r="A3175" t="s">
        <v>5453</v>
      </c>
      <c r="B3175" t="s">
        <v>2024</v>
      </c>
      <c r="C3175" t="s">
        <v>6287</v>
      </c>
      <c r="D3175" t="s">
        <v>6295</v>
      </c>
      <c r="E3175" t="str">
        <f t="shared" si="245"/>
        <v>United States</v>
      </c>
      <c r="F3175" s="1">
        <f t="shared" si="246"/>
        <v>50</v>
      </c>
      <c r="G3175">
        <v>0.1</v>
      </c>
      <c r="H3175" s="1">
        <f t="shared" si="247"/>
        <v>45</v>
      </c>
      <c r="I3175" s="3">
        <v>45839</v>
      </c>
      <c r="J3175" s="3" t="str">
        <f t="shared" si="248"/>
        <v>Tue</v>
      </c>
      <c r="K3175" s="2">
        <v>0.60347222222222219</v>
      </c>
      <c r="L3175">
        <f t="shared" si="249"/>
        <v>14</v>
      </c>
      <c r="M3175">
        <f>_xlfn.XLOOKUP(B3175,Email_Data!A:A,Email_Data!C:C,"Organic",0)</f>
        <v>1</v>
      </c>
      <c r="N3175">
        <f>_xlfn.XLOOKUP(Table1[[#This Row],[Filmmaker_ID]],Email_Data!$A:$A,Email_Data!$G:$G,"Not Found")</f>
        <v>14</v>
      </c>
    </row>
    <row r="3176" spans="1:14" x14ac:dyDescent="0.3">
      <c r="A3176" t="s">
        <v>5454</v>
      </c>
      <c r="B3176" t="s">
        <v>19</v>
      </c>
      <c r="C3176" t="s">
        <v>6281</v>
      </c>
      <c r="D3176" t="s">
        <v>6297</v>
      </c>
      <c r="E3176" t="str">
        <f t="shared" si="245"/>
        <v>India</v>
      </c>
      <c r="F3176" s="1">
        <f t="shared" si="246"/>
        <v>70</v>
      </c>
      <c r="G3176">
        <v>0</v>
      </c>
      <c r="H3176" s="1">
        <f t="shared" si="247"/>
        <v>70</v>
      </c>
      <c r="I3176" s="3">
        <v>45885</v>
      </c>
      <c r="J3176" s="3" t="str">
        <f t="shared" si="248"/>
        <v>Sat</v>
      </c>
      <c r="K3176" s="2">
        <v>0.74930555555555556</v>
      </c>
      <c r="L3176">
        <f t="shared" si="249"/>
        <v>17</v>
      </c>
      <c r="M3176" t="str">
        <f>_xlfn.XLOOKUP(B3176,Email_Data!A:A,Email_Data!C:C,"Organic",0)</f>
        <v>Organic</v>
      </c>
      <c r="N3176" t="str">
        <f>_xlfn.XLOOKUP(Table1[[#This Row],[Filmmaker_ID]],Email_Data!$A:$A,Email_Data!$G:$G,"Not Found")</f>
        <v>Not Found</v>
      </c>
    </row>
    <row r="3177" spans="1:14" x14ac:dyDescent="0.3">
      <c r="A3177" t="s">
        <v>5455</v>
      </c>
      <c r="B3177" t="s">
        <v>2025</v>
      </c>
      <c r="C3177" t="s">
        <v>6282</v>
      </c>
      <c r="D3177" t="s">
        <v>6299</v>
      </c>
      <c r="E3177" t="str">
        <f t="shared" si="245"/>
        <v>United Kingdom</v>
      </c>
      <c r="F3177" s="1">
        <f t="shared" si="246"/>
        <v>70</v>
      </c>
      <c r="G3177">
        <v>0.3</v>
      </c>
      <c r="H3177" s="1">
        <f t="shared" si="247"/>
        <v>49</v>
      </c>
      <c r="I3177" s="3">
        <v>45856</v>
      </c>
      <c r="J3177" s="3" t="str">
        <f t="shared" si="248"/>
        <v>Fri</v>
      </c>
      <c r="K3177" s="2">
        <v>0.74583333333333335</v>
      </c>
      <c r="L3177">
        <f t="shared" si="249"/>
        <v>17</v>
      </c>
      <c r="M3177">
        <f>_xlfn.XLOOKUP(B3177,Email_Data!A:A,Email_Data!C:C,"Organic",0)</f>
        <v>0</v>
      </c>
      <c r="N3177">
        <f>_xlfn.XLOOKUP(Table1[[#This Row],[Filmmaker_ID]],Email_Data!$A:$A,Email_Data!$G:$G,"Not Found")</f>
        <v>17</v>
      </c>
    </row>
    <row r="3178" spans="1:14" x14ac:dyDescent="0.3">
      <c r="A3178" t="s">
        <v>5456</v>
      </c>
      <c r="B3178" t="s">
        <v>1334</v>
      </c>
      <c r="C3178" t="s">
        <v>6288</v>
      </c>
      <c r="D3178" t="s">
        <v>6309</v>
      </c>
      <c r="E3178" t="str">
        <f t="shared" si="245"/>
        <v>France</v>
      </c>
      <c r="F3178" s="1">
        <f t="shared" si="246"/>
        <v>70</v>
      </c>
      <c r="G3178">
        <v>0.2</v>
      </c>
      <c r="H3178" s="1">
        <f t="shared" si="247"/>
        <v>56</v>
      </c>
      <c r="I3178" s="3">
        <v>45872</v>
      </c>
      <c r="J3178" s="3" t="str">
        <f t="shared" si="248"/>
        <v>Sun</v>
      </c>
      <c r="K3178" s="2">
        <v>0.46250000000000002</v>
      </c>
      <c r="L3178">
        <f t="shared" si="249"/>
        <v>11</v>
      </c>
      <c r="M3178" t="str">
        <f>_xlfn.XLOOKUP(B3178,Email_Data!A:A,Email_Data!C:C,"Organic",0)</f>
        <v>Organic</v>
      </c>
      <c r="N3178" t="str">
        <f>_xlfn.XLOOKUP(Table1[[#This Row],[Filmmaker_ID]],Email_Data!$A:$A,Email_Data!$G:$G,"Not Found")</f>
        <v>Not Found</v>
      </c>
    </row>
    <row r="3179" spans="1:14" x14ac:dyDescent="0.3">
      <c r="A3179" t="s">
        <v>5457</v>
      </c>
      <c r="B3179" t="s">
        <v>1537</v>
      </c>
      <c r="C3179" t="s">
        <v>6281</v>
      </c>
      <c r="D3179" t="s">
        <v>6301</v>
      </c>
      <c r="E3179" t="str">
        <f t="shared" si="245"/>
        <v>Germany</v>
      </c>
      <c r="F3179" s="1">
        <f t="shared" si="246"/>
        <v>70</v>
      </c>
      <c r="G3179">
        <v>0.1</v>
      </c>
      <c r="H3179" s="1">
        <f t="shared" si="247"/>
        <v>63</v>
      </c>
      <c r="I3179" s="3">
        <v>45852</v>
      </c>
      <c r="J3179" s="3" t="str">
        <f t="shared" si="248"/>
        <v>Mon</v>
      </c>
      <c r="K3179" s="2">
        <v>0.70486111111111116</v>
      </c>
      <c r="L3179">
        <f t="shared" si="249"/>
        <v>16</v>
      </c>
      <c r="M3179">
        <f>_xlfn.XLOOKUP(B3179,Email_Data!A:A,Email_Data!C:C,"Organic",0)</f>
        <v>0</v>
      </c>
      <c r="N3179">
        <f>_xlfn.XLOOKUP(Table1[[#This Row],[Filmmaker_ID]],Email_Data!$A:$A,Email_Data!$G:$G,"Not Found")</f>
        <v>16</v>
      </c>
    </row>
    <row r="3180" spans="1:14" x14ac:dyDescent="0.3">
      <c r="A3180" t="s">
        <v>5458</v>
      </c>
      <c r="B3180" t="s">
        <v>1339</v>
      </c>
      <c r="C3180" t="s">
        <v>6281</v>
      </c>
      <c r="D3180" t="s">
        <v>6299</v>
      </c>
      <c r="E3180" t="str">
        <f t="shared" si="245"/>
        <v>United Kingdom</v>
      </c>
      <c r="F3180" s="1">
        <f t="shared" si="246"/>
        <v>70</v>
      </c>
      <c r="G3180">
        <v>0.3</v>
      </c>
      <c r="H3180" s="1">
        <f t="shared" si="247"/>
        <v>49</v>
      </c>
      <c r="I3180" s="3">
        <v>45855</v>
      </c>
      <c r="J3180" s="3" t="str">
        <f t="shared" si="248"/>
        <v>Thu</v>
      </c>
      <c r="K3180" s="2">
        <v>0.56805555555555554</v>
      </c>
      <c r="L3180">
        <f t="shared" si="249"/>
        <v>13</v>
      </c>
      <c r="M3180">
        <f>_xlfn.XLOOKUP(B3180,Email_Data!A:A,Email_Data!C:C,"Organic",0)</f>
        <v>0</v>
      </c>
      <c r="N3180">
        <f>_xlfn.XLOOKUP(Table1[[#This Row],[Filmmaker_ID]],Email_Data!$A:$A,Email_Data!$G:$G,"Not Found")</f>
        <v>15</v>
      </c>
    </row>
    <row r="3181" spans="1:14" x14ac:dyDescent="0.3">
      <c r="A3181" t="s">
        <v>5459</v>
      </c>
      <c r="B3181" t="s">
        <v>1517</v>
      </c>
      <c r="C3181" t="s">
        <v>6281</v>
      </c>
      <c r="D3181" t="s">
        <v>6317</v>
      </c>
      <c r="E3181" t="str">
        <f t="shared" si="245"/>
        <v>Others</v>
      </c>
      <c r="F3181" s="1">
        <f t="shared" si="246"/>
        <v>70</v>
      </c>
      <c r="G3181">
        <v>0.2</v>
      </c>
      <c r="H3181" s="1">
        <f t="shared" si="247"/>
        <v>56</v>
      </c>
      <c r="I3181" s="3">
        <v>45840</v>
      </c>
      <c r="J3181" s="3" t="str">
        <f t="shared" si="248"/>
        <v>Wed</v>
      </c>
      <c r="K3181" s="2">
        <v>0.71736111111111112</v>
      </c>
      <c r="L3181">
        <f t="shared" si="249"/>
        <v>17</v>
      </c>
      <c r="M3181">
        <f>_xlfn.XLOOKUP(B3181,Email_Data!A:A,Email_Data!C:C,"Organic",0)</f>
        <v>0</v>
      </c>
      <c r="N3181">
        <f>_xlfn.XLOOKUP(Table1[[#This Row],[Filmmaker_ID]],Email_Data!$A:$A,Email_Data!$G:$G,"Not Found")</f>
        <v>15</v>
      </c>
    </row>
    <row r="3182" spans="1:14" x14ac:dyDescent="0.3">
      <c r="A3182" t="s">
        <v>5460</v>
      </c>
      <c r="B3182" t="s">
        <v>1312</v>
      </c>
      <c r="C3182" t="s">
        <v>6285</v>
      </c>
      <c r="D3182" t="s">
        <v>6295</v>
      </c>
      <c r="E3182" t="str">
        <f t="shared" si="245"/>
        <v>United States</v>
      </c>
      <c r="F3182" s="1">
        <f t="shared" si="246"/>
        <v>50</v>
      </c>
      <c r="G3182">
        <v>0.3</v>
      </c>
      <c r="H3182" s="1">
        <f t="shared" si="247"/>
        <v>35</v>
      </c>
      <c r="I3182" s="3">
        <v>45871</v>
      </c>
      <c r="J3182" s="3" t="str">
        <f t="shared" si="248"/>
        <v>Sat</v>
      </c>
      <c r="K3182" s="2">
        <v>0.50208333333333333</v>
      </c>
      <c r="L3182">
        <f t="shared" si="249"/>
        <v>12</v>
      </c>
      <c r="M3182" t="str">
        <f>_xlfn.XLOOKUP(B3182,Email_Data!A:A,Email_Data!C:C,"Organic",0)</f>
        <v>Organic</v>
      </c>
      <c r="N3182" t="str">
        <f>_xlfn.XLOOKUP(Table1[[#This Row],[Filmmaker_ID]],Email_Data!$A:$A,Email_Data!$G:$G,"Not Found")</f>
        <v>Not Found</v>
      </c>
    </row>
    <row r="3183" spans="1:14" x14ac:dyDescent="0.3">
      <c r="A3183" t="s">
        <v>5461</v>
      </c>
      <c r="B3183" t="s">
        <v>1490</v>
      </c>
      <c r="C3183" t="s">
        <v>6287</v>
      </c>
      <c r="D3183" t="s">
        <v>6317</v>
      </c>
      <c r="E3183" t="str">
        <f t="shared" si="245"/>
        <v>Others</v>
      </c>
      <c r="F3183" s="1">
        <f t="shared" si="246"/>
        <v>50</v>
      </c>
      <c r="G3183">
        <v>0.2</v>
      </c>
      <c r="H3183" s="1">
        <f t="shared" si="247"/>
        <v>40</v>
      </c>
      <c r="I3183" s="3">
        <v>45859</v>
      </c>
      <c r="J3183" s="3" t="str">
        <f t="shared" si="248"/>
        <v>Mon</v>
      </c>
      <c r="K3183" s="2">
        <v>0.54305555555555551</v>
      </c>
      <c r="L3183">
        <f t="shared" si="249"/>
        <v>13</v>
      </c>
      <c r="M3183" t="str">
        <f>_xlfn.XLOOKUP(B3183,Email_Data!A:A,Email_Data!C:C,"Organic",0)</f>
        <v>Organic</v>
      </c>
      <c r="N3183" t="str">
        <f>_xlfn.XLOOKUP(Table1[[#This Row],[Filmmaker_ID]],Email_Data!$A:$A,Email_Data!$G:$G,"Not Found")</f>
        <v>Not Found</v>
      </c>
    </row>
    <row r="3184" spans="1:14" x14ac:dyDescent="0.3">
      <c r="A3184" t="s">
        <v>5462</v>
      </c>
      <c r="B3184" t="s">
        <v>930</v>
      </c>
      <c r="C3184" t="s">
        <v>6289</v>
      </c>
      <c r="D3184" t="s">
        <v>6317</v>
      </c>
      <c r="E3184" t="str">
        <f t="shared" si="245"/>
        <v>Others</v>
      </c>
      <c r="F3184" s="1">
        <f t="shared" si="246"/>
        <v>50</v>
      </c>
      <c r="G3184">
        <v>0.3</v>
      </c>
      <c r="H3184" s="1">
        <f t="shared" si="247"/>
        <v>35</v>
      </c>
      <c r="I3184" s="3">
        <v>45882</v>
      </c>
      <c r="J3184" s="3" t="str">
        <f t="shared" si="248"/>
        <v>Wed</v>
      </c>
      <c r="K3184" s="2">
        <v>0.72152777777777777</v>
      </c>
      <c r="L3184">
        <f t="shared" si="249"/>
        <v>17</v>
      </c>
      <c r="M3184" t="str">
        <f>_xlfn.XLOOKUP(B3184,Email_Data!A:A,Email_Data!C:C,"Organic",0)</f>
        <v>Organic</v>
      </c>
      <c r="N3184" t="str">
        <f>_xlfn.XLOOKUP(Table1[[#This Row],[Filmmaker_ID]],Email_Data!$A:$A,Email_Data!$G:$G,"Not Found")</f>
        <v>Not Found</v>
      </c>
    </row>
    <row r="3185" spans="1:14" x14ac:dyDescent="0.3">
      <c r="A3185" t="s">
        <v>5463</v>
      </c>
      <c r="B3185" t="s">
        <v>2026</v>
      </c>
      <c r="C3185" t="s">
        <v>6287</v>
      </c>
      <c r="D3185" t="s">
        <v>6303</v>
      </c>
      <c r="E3185" t="str">
        <f t="shared" si="245"/>
        <v>Canada</v>
      </c>
      <c r="F3185" s="1">
        <f t="shared" si="246"/>
        <v>50</v>
      </c>
      <c r="G3185">
        <v>0</v>
      </c>
      <c r="H3185" s="1">
        <f t="shared" si="247"/>
        <v>50</v>
      </c>
      <c r="I3185" s="3">
        <v>45864</v>
      </c>
      <c r="J3185" s="3" t="str">
        <f t="shared" si="248"/>
        <v>Sat</v>
      </c>
      <c r="K3185" s="2">
        <v>0.55625000000000002</v>
      </c>
      <c r="L3185">
        <f t="shared" si="249"/>
        <v>13</v>
      </c>
      <c r="M3185" t="str">
        <f>_xlfn.XLOOKUP(B3185,Email_Data!A:A,Email_Data!C:C,"Organic",0)</f>
        <v>Organic</v>
      </c>
      <c r="N3185" t="str">
        <f>_xlfn.XLOOKUP(Table1[[#This Row],[Filmmaker_ID]],Email_Data!$A:$A,Email_Data!$G:$G,"Not Found")</f>
        <v>Not Found</v>
      </c>
    </row>
    <row r="3186" spans="1:14" x14ac:dyDescent="0.3">
      <c r="A3186" t="s">
        <v>5464</v>
      </c>
      <c r="B3186" t="s">
        <v>602</v>
      </c>
      <c r="C3186" t="s">
        <v>6282</v>
      </c>
      <c r="D3186" t="s">
        <v>6297</v>
      </c>
      <c r="E3186" t="str">
        <f t="shared" si="245"/>
        <v>India</v>
      </c>
      <c r="F3186" s="1">
        <f t="shared" si="246"/>
        <v>70</v>
      </c>
      <c r="G3186">
        <v>0.2</v>
      </c>
      <c r="H3186" s="1">
        <f t="shared" si="247"/>
        <v>56</v>
      </c>
      <c r="I3186" s="3">
        <v>45869</v>
      </c>
      <c r="J3186" s="3" t="str">
        <f t="shared" si="248"/>
        <v>Thu</v>
      </c>
      <c r="K3186" s="2">
        <v>0.69027777777777777</v>
      </c>
      <c r="L3186">
        <f t="shared" si="249"/>
        <v>16</v>
      </c>
      <c r="M3186" t="str">
        <f>_xlfn.XLOOKUP(B3186,Email_Data!A:A,Email_Data!C:C,"Organic",0)</f>
        <v>Organic</v>
      </c>
      <c r="N3186" t="str">
        <f>_xlfn.XLOOKUP(Table1[[#This Row],[Filmmaker_ID]],Email_Data!$A:$A,Email_Data!$G:$G,"Not Found")</f>
        <v>Not Found</v>
      </c>
    </row>
    <row r="3187" spans="1:14" x14ac:dyDescent="0.3">
      <c r="A3187" t="s">
        <v>5465</v>
      </c>
      <c r="B3187" t="s">
        <v>2027</v>
      </c>
      <c r="C3187" t="s">
        <v>6287</v>
      </c>
      <c r="D3187" t="s">
        <v>6311</v>
      </c>
      <c r="E3187" t="str">
        <f t="shared" si="245"/>
        <v>Mexico</v>
      </c>
      <c r="F3187" s="1">
        <f t="shared" si="246"/>
        <v>50</v>
      </c>
      <c r="G3187">
        <v>0.3</v>
      </c>
      <c r="H3187" s="1">
        <f t="shared" si="247"/>
        <v>35</v>
      </c>
      <c r="I3187" s="3">
        <v>45845</v>
      </c>
      <c r="J3187" s="3" t="str">
        <f t="shared" si="248"/>
        <v>Mon</v>
      </c>
      <c r="K3187" s="2">
        <v>0.51249999999999996</v>
      </c>
      <c r="L3187">
        <f t="shared" si="249"/>
        <v>12</v>
      </c>
      <c r="M3187">
        <f>_xlfn.XLOOKUP(B3187,Email_Data!A:A,Email_Data!C:C,"Organic",0)</f>
        <v>1</v>
      </c>
      <c r="N3187">
        <f>_xlfn.XLOOKUP(Table1[[#This Row],[Filmmaker_ID]],Email_Data!$A:$A,Email_Data!$G:$G,"Not Found")</f>
        <v>19</v>
      </c>
    </row>
    <row r="3188" spans="1:14" x14ac:dyDescent="0.3">
      <c r="A3188" t="s">
        <v>5466</v>
      </c>
      <c r="B3188" t="s">
        <v>483</v>
      </c>
      <c r="C3188" t="s">
        <v>6283</v>
      </c>
      <c r="D3188" t="s">
        <v>6295</v>
      </c>
      <c r="E3188" t="str">
        <f t="shared" si="245"/>
        <v>United States</v>
      </c>
      <c r="F3188" s="1">
        <f t="shared" si="246"/>
        <v>80</v>
      </c>
      <c r="G3188">
        <v>0.2</v>
      </c>
      <c r="H3188" s="1">
        <f t="shared" si="247"/>
        <v>64</v>
      </c>
      <c r="I3188" s="3">
        <v>45853</v>
      </c>
      <c r="J3188" s="3" t="str">
        <f t="shared" si="248"/>
        <v>Tue</v>
      </c>
      <c r="K3188" s="2">
        <v>0.60486111111111107</v>
      </c>
      <c r="L3188">
        <f t="shared" si="249"/>
        <v>14</v>
      </c>
      <c r="M3188">
        <f>_xlfn.XLOOKUP(B3188,Email_Data!A:A,Email_Data!C:C,"Organic",0)</f>
        <v>0</v>
      </c>
      <c r="N3188">
        <f>_xlfn.XLOOKUP(Table1[[#This Row],[Filmmaker_ID]],Email_Data!$A:$A,Email_Data!$G:$G,"Not Found")</f>
        <v>17</v>
      </c>
    </row>
    <row r="3189" spans="1:14" x14ac:dyDescent="0.3">
      <c r="A3189" t="s">
        <v>5467</v>
      </c>
      <c r="B3189" t="s">
        <v>2028</v>
      </c>
      <c r="C3189" t="s">
        <v>6289</v>
      </c>
      <c r="D3189" t="s">
        <v>6313</v>
      </c>
      <c r="E3189" t="str">
        <f t="shared" si="245"/>
        <v>South Korea</v>
      </c>
      <c r="F3189" s="1">
        <f t="shared" si="246"/>
        <v>50</v>
      </c>
      <c r="G3189">
        <v>0.3</v>
      </c>
      <c r="H3189" s="1">
        <f t="shared" si="247"/>
        <v>35</v>
      </c>
      <c r="I3189" s="3">
        <v>45854</v>
      </c>
      <c r="J3189" s="3" t="str">
        <f t="shared" si="248"/>
        <v>Wed</v>
      </c>
      <c r="K3189" s="2">
        <v>0.44722222222222224</v>
      </c>
      <c r="L3189">
        <f t="shared" si="249"/>
        <v>10</v>
      </c>
      <c r="M3189" t="str">
        <f>_xlfn.XLOOKUP(B3189,Email_Data!A:A,Email_Data!C:C,"Organic",0)</f>
        <v>Organic</v>
      </c>
      <c r="N3189" t="str">
        <f>_xlfn.XLOOKUP(Table1[[#This Row],[Filmmaker_ID]],Email_Data!$A:$A,Email_Data!$G:$G,"Not Found")</f>
        <v>Not Found</v>
      </c>
    </row>
    <row r="3190" spans="1:14" x14ac:dyDescent="0.3">
      <c r="A3190" t="s">
        <v>5468</v>
      </c>
      <c r="B3190" t="s">
        <v>2029</v>
      </c>
      <c r="C3190" t="s">
        <v>6281</v>
      </c>
      <c r="D3190" t="s">
        <v>6313</v>
      </c>
      <c r="E3190" t="str">
        <f t="shared" si="245"/>
        <v>South Korea</v>
      </c>
      <c r="F3190" s="1">
        <f t="shared" si="246"/>
        <v>70</v>
      </c>
      <c r="G3190">
        <v>0.1</v>
      </c>
      <c r="H3190" s="1">
        <f t="shared" si="247"/>
        <v>63</v>
      </c>
      <c r="I3190" s="3">
        <v>45886</v>
      </c>
      <c r="J3190" s="3" t="str">
        <f t="shared" si="248"/>
        <v>Sun</v>
      </c>
      <c r="K3190" s="2">
        <v>0.53541666666666665</v>
      </c>
      <c r="L3190">
        <f t="shared" si="249"/>
        <v>12</v>
      </c>
      <c r="M3190">
        <f>_xlfn.XLOOKUP(B3190,Email_Data!A:A,Email_Data!C:C,"Organic",0)</f>
        <v>0</v>
      </c>
      <c r="N3190">
        <f>_xlfn.XLOOKUP(Table1[[#This Row],[Filmmaker_ID]],Email_Data!$A:$A,Email_Data!$G:$G,"Not Found")</f>
        <v>7</v>
      </c>
    </row>
    <row r="3191" spans="1:14" x14ac:dyDescent="0.3">
      <c r="A3191" t="s">
        <v>5469</v>
      </c>
      <c r="B3191" t="s">
        <v>1450</v>
      </c>
      <c r="C3191" t="s">
        <v>6288</v>
      </c>
      <c r="D3191" t="s">
        <v>6305</v>
      </c>
      <c r="E3191" t="str">
        <f t="shared" si="245"/>
        <v>Australia</v>
      </c>
      <c r="F3191" s="1">
        <f t="shared" si="246"/>
        <v>70</v>
      </c>
      <c r="G3191">
        <v>0.1</v>
      </c>
      <c r="H3191" s="1">
        <f t="shared" si="247"/>
        <v>63</v>
      </c>
      <c r="I3191" s="3">
        <v>45863</v>
      </c>
      <c r="J3191" s="3" t="str">
        <f t="shared" si="248"/>
        <v>Fri</v>
      </c>
      <c r="K3191" s="2">
        <v>0.67222222222222228</v>
      </c>
      <c r="L3191">
        <f t="shared" si="249"/>
        <v>16</v>
      </c>
      <c r="M3191">
        <f>_xlfn.XLOOKUP(B3191,Email_Data!A:A,Email_Data!C:C,"Organic",0)</f>
        <v>0</v>
      </c>
      <c r="N3191">
        <f>_xlfn.XLOOKUP(Table1[[#This Row],[Filmmaker_ID]],Email_Data!$A:$A,Email_Data!$G:$G,"Not Found")</f>
        <v>13</v>
      </c>
    </row>
    <row r="3192" spans="1:14" x14ac:dyDescent="0.3">
      <c r="A3192" t="s">
        <v>5470</v>
      </c>
      <c r="B3192" t="s">
        <v>1445</v>
      </c>
      <c r="C3192" t="s">
        <v>6282</v>
      </c>
      <c r="D3192" t="s">
        <v>6297</v>
      </c>
      <c r="E3192" t="str">
        <f t="shared" si="245"/>
        <v>India</v>
      </c>
      <c r="F3192" s="1">
        <f t="shared" si="246"/>
        <v>70</v>
      </c>
      <c r="G3192">
        <v>0.2</v>
      </c>
      <c r="H3192" s="1">
        <f t="shared" si="247"/>
        <v>56</v>
      </c>
      <c r="I3192" s="3">
        <v>45841</v>
      </c>
      <c r="J3192" s="3" t="str">
        <f t="shared" si="248"/>
        <v>Thu</v>
      </c>
      <c r="K3192" s="2">
        <v>0.69027777777777777</v>
      </c>
      <c r="L3192">
        <f t="shared" si="249"/>
        <v>16</v>
      </c>
      <c r="M3192">
        <f>_xlfn.XLOOKUP(B3192,Email_Data!A:A,Email_Data!C:C,"Organic",0)</f>
        <v>0</v>
      </c>
      <c r="N3192">
        <f>_xlfn.XLOOKUP(Table1[[#This Row],[Filmmaker_ID]],Email_Data!$A:$A,Email_Data!$G:$G,"Not Found")</f>
        <v>18</v>
      </c>
    </row>
    <row r="3193" spans="1:14" x14ac:dyDescent="0.3">
      <c r="A3193" t="s">
        <v>5471</v>
      </c>
      <c r="B3193" t="s">
        <v>1000</v>
      </c>
      <c r="C3193" t="s">
        <v>6281</v>
      </c>
      <c r="D3193" t="s">
        <v>6315</v>
      </c>
      <c r="E3193" t="str">
        <f t="shared" si="245"/>
        <v>Nigeria</v>
      </c>
      <c r="F3193" s="1">
        <f t="shared" si="246"/>
        <v>70</v>
      </c>
      <c r="G3193">
        <v>0.4</v>
      </c>
      <c r="H3193" s="1">
        <f t="shared" si="247"/>
        <v>42</v>
      </c>
      <c r="I3193" s="3">
        <v>45849</v>
      </c>
      <c r="J3193" s="3" t="str">
        <f t="shared" si="248"/>
        <v>Fri</v>
      </c>
      <c r="K3193" s="2">
        <v>0.39513888888888887</v>
      </c>
      <c r="L3193">
        <f t="shared" si="249"/>
        <v>9</v>
      </c>
      <c r="M3193">
        <f>_xlfn.XLOOKUP(B3193,Email_Data!A:A,Email_Data!C:C,"Organic",0)</f>
        <v>0</v>
      </c>
      <c r="N3193">
        <f>_xlfn.XLOOKUP(Table1[[#This Row],[Filmmaker_ID]],Email_Data!$A:$A,Email_Data!$G:$G,"Not Found")</f>
        <v>18</v>
      </c>
    </row>
    <row r="3194" spans="1:14" x14ac:dyDescent="0.3">
      <c r="A3194" t="s">
        <v>5472</v>
      </c>
      <c r="B3194" t="s">
        <v>2030</v>
      </c>
      <c r="C3194" t="s">
        <v>6289</v>
      </c>
      <c r="D3194" t="s">
        <v>6295</v>
      </c>
      <c r="E3194" t="str">
        <f t="shared" si="245"/>
        <v>United States</v>
      </c>
      <c r="F3194" s="1">
        <f t="shared" si="246"/>
        <v>50</v>
      </c>
      <c r="G3194">
        <v>0.3</v>
      </c>
      <c r="H3194" s="1">
        <f t="shared" si="247"/>
        <v>35</v>
      </c>
      <c r="I3194" s="3">
        <v>45869</v>
      </c>
      <c r="J3194" s="3" t="str">
        <f t="shared" si="248"/>
        <v>Thu</v>
      </c>
      <c r="K3194" s="2">
        <v>0.51875000000000004</v>
      </c>
      <c r="L3194">
        <f t="shared" si="249"/>
        <v>12</v>
      </c>
      <c r="M3194">
        <f>_xlfn.XLOOKUP(B3194,Email_Data!A:A,Email_Data!C:C,"Organic",0)</f>
        <v>0</v>
      </c>
      <c r="N3194">
        <f>_xlfn.XLOOKUP(Table1[[#This Row],[Filmmaker_ID]],Email_Data!$A:$A,Email_Data!$G:$G,"Not Found")</f>
        <v>9</v>
      </c>
    </row>
    <row r="3195" spans="1:14" x14ac:dyDescent="0.3">
      <c r="A3195" t="s">
        <v>5473</v>
      </c>
      <c r="B3195" t="s">
        <v>632</v>
      </c>
      <c r="C3195" t="s">
        <v>6286</v>
      </c>
      <c r="D3195" t="s">
        <v>6305</v>
      </c>
      <c r="E3195" t="str">
        <f t="shared" si="245"/>
        <v>Australia</v>
      </c>
      <c r="F3195" s="1">
        <f t="shared" si="246"/>
        <v>50</v>
      </c>
      <c r="G3195">
        <v>0.3</v>
      </c>
      <c r="H3195" s="1">
        <f t="shared" si="247"/>
        <v>35</v>
      </c>
      <c r="I3195" s="3">
        <v>45864</v>
      </c>
      <c r="J3195" s="3" t="str">
        <f t="shared" si="248"/>
        <v>Sat</v>
      </c>
      <c r="K3195" s="2">
        <v>0.72847222222222219</v>
      </c>
      <c r="L3195">
        <f t="shared" si="249"/>
        <v>17</v>
      </c>
      <c r="M3195">
        <f>_xlfn.XLOOKUP(B3195,Email_Data!A:A,Email_Data!C:C,"Organic",0)</f>
        <v>1</v>
      </c>
      <c r="N3195">
        <f>_xlfn.XLOOKUP(Table1[[#This Row],[Filmmaker_ID]],Email_Data!$A:$A,Email_Data!$G:$G,"Not Found")</f>
        <v>12</v>
      </c>
    </row>
    <row r="3196" spans="1:14" x14ac:dyDescent="0.3">
      <c r="A3196" t="s">
        <v>5474</v>
      </c>
      <c r="B3196" t="s">
        <v>378</v>
      </c>
      <c r="C3196" t="s">
        <v>6291</v>
      </c>
      <c r="D3196" t="s">
        <v>6295</v>
      </c>
      <c r="E3196" t="str">
        <f t="shared" si="245"/>
        <v>United States</v>
      </c>
      <c r="F3196" s="1">
        <f t="shared" si="246"/>
        <v>50</v>
      </c>
      <c r="G3196">
        <v>0.3</v>
      </c>
      <c r="H3196" s="1">
        <f t="shared" si="247"/>
        <v>35</v>
      </c>
      <c r="I3196" s="3">
        <v>45897</v>
      </c>
      <c r="J3196" s="3" t="str">
        <f t="shared" si="248"/>
        <v>Thu</v>
      </c>
      <c r="K3196" s="2">
        <v>0.62986111111111109</v>
      </c>
      <c r="L3196">
        <f t="shared" si="249"/>
        <v>15</v>
      </c>
      <c r="M3196" t="str">
        <f>_xlfn.XLOOKUP(B3196,Email_Data!A:A,Email_Data!C:C,"Organic",0)</f>
        <v>Organic</v>
      </c>
      <c r="N3196" t="str">
        <f>_xlfn.XLOOKUP(Table1[[#This Row],[Filmmaker_ID]],Email_Data!$A:$A,Email_Data!$G:$G,"Not Found")</f>
        <v>Not Found</v>
      </c>
    </row>
    <row r="3197" spans="1:14" x14ac:dyDescent="0.3">
      <c r="A3197" t="s">
        <v>5475</v>
      </c>
      <c r="B3197" t="s">
        <v>1402</v>
      </c>
      <c r="C3197" t="s">
        <v>6286</v>
      </c>
      <c r="D3197" t="s">
        <v>6315</v>
      </c>
      <c r="E3197" t="str">
        <f t="shared" si="245"/>
        <v>Nigeria</v>
      </c>
      <c r="F3197" s="1">
        <f t="shared" si="246"/>
        <v>50</v>
      </c>
      <c r="G3197">
        <v>0.2</v>
      </c>
      <c r="H3197" s="1">
        <f t="shared" si="247"/>
        <v>40</v>
      </c>
      <c r="I3197" s="3">
        <v>45893</v>
      </c>
      <c r="J3197" s="3" t="str">
        <f t="shared" si="248"/>
        <v>Sun</v>
      </c>
      <c r="K3197" s="2">
        <v>0.72916666666666663</v>
      </c>
      <c r="L3197">
        <f t="shared" si="249"/>
        <v>17</v>
      </c>
      <c r="M3197">
        <f>_xlfn.XLOOKUP(B3197,Email_Data!A:A,Email_Data!C:C,"Organic",0)</f>
        <v>0</v>
      </c>
      <c r="N3197">
        <f>_xlfn.XLOOKUP(Table1[[#This Row],[Filmmaker_ID]],Email_Data!$A:$A,Email_Data!$G:$G,"Not Found")</f>
        <v>18</v>
      </c>
    </row>
    <row r="3198" spans="1:14" x14ac:dyDescent="0.3">
      <c r="A3198" t="s">
        <v>5476</v>
      </c>
      <c r="B3198" t="s">
        <v>997</v>
      </c>
      <c r="C3198" t="s">
        <v>6289</v>
      </c>
      <c r="D3198" t="s">
        <v>6309</v>
      </c>
      <c r="E3198" t="str">
        <f t="shared" si="245"/>
        <v>France</v>
      </c>
      <c r="F3198" s="1">
        <f t="shared" si="246"/>
        <v>50</v>
      </c>
      <c r="G3198">
        <v>0.1</v>
      </c>
      <c r="H3198" s="1">
        <f t="shared" si="247"/>
        <v>45</v>
      </c>
      <c r="I3198" s="3">
        <v>45840</v>
      </c>
      <c r="J3198" s="3" t="str">
        <f t="shared" si="248"/>
        <v>Wed</v>
      </c>
      <c r="K3198" s="2">
        <v>0.49583333333333335</v>
      </c>
      <c r="L3198">
        <f t="shared" si="249"/>
        <v>11</v>
      </c>
      <c r="M3198" t="str">
        <f>_xlfn.XLOOKUP(B3198,Email_Data!A:A,Email_Data!C:C,"Organic",0)</f>
        <v>Organic</v>
      </c>
      <c r="N3198" t="str">
        <f>_xlfn.XLOOKUP(Table1[[#This Row],[Filmmaker_ID]],Email_Data!$A:$A,Email_Data!$G:$G,"Not Found")</f>
        <v>Not Found</v>
      </c>
    </row>
    <row r="3199" spans="1:14" x14ac:dyDescent="0.3">
      <c r="A3199" t="s">
        <v>5477</v>
      </c>
      <c r="B3199" t="s">
        <v>2031</v>
      </c>
      <c r="C3199" t="s">
        <v>6288</v>
      </c>
      <c r="D3199" t="s">
        <v>6315</v>
      </c>
      <c r="E3199" t="str">
        <f t="shared" si="245"/>
        <v>Nigeria</v>
      </c>
      <c r="F3199" s="1">
        <f t="shared" si="246"/>
        <v>70</v>
      </c>
      <c r="G3199">
        <v>0.1</v>
      </c>
      <c r="H3199" s="1">
        <f t="shared" si="247"/>
        <v>63</v>
      </c>
      <c r="I3199" s="3">
        <v>45842</v>
      </c>
      <c r="J3199" s="3" t="str">
        <f t="shared" si="248"/>
        <v>Fri</v>
      </c>
      <c r="K3199" s="2">
        <v>0.47569444444444442</v>
      </c>
      <c r="L3199">
        <f t="shared" si="249"/>
        <v>11</v>
      </c>
      <c r="M3199" t="str">
        <f>_xlfn.XLOOKUP(B3199,Email_Data!A:A,Email_Data!C:C,"Organic",0)</f>
        <v>Organic</v>
      </c>
      <c r="N3199" t="str">
        <f>_xlfn.XLOOKUP(Table1[[#This Row],[Filmmaker_ID]],Email_Data!$A:$A,Email_Data!$G:$G,"Not Found")</f>
        <v>Not Found</v>
      </c>
    </row>
    <row r="3200" spans="1:14" x14ac:dyDescent="0.3">
      <c r="A3200" t="s">
        <v>5478</v>
      </c>
      <c r="B3200" t="s">
        <v>1822</v>
      </c>
      <c r="C3200" t="s">
        <v>6288</v>
      </c>
      <c r="D3200" t="s">
        <v>6317</v>
      </c>
      <c r="E3200" t="str">
        <f t="shared" si="245"/>
        <v>Others</v>
      </c>
      <c r="F3200" s="1">
        <f t="shared" si="246"/>
        <v>70</v>
      </c>
      <c r="G3200">
        <v>0</v>
      </c>
      <c r="H3200" s="1">
        <f t="shared" si="247"/>
        <v>70</v>
      </c>
      <c r="I3200" s="3">
        <v>45843</v>
      </c>
      <c r="J3200" s="3" t="str">
        <f t="shared" si="248"/>
        <v>Sat</v>
      </c>
      <c r="K3200" s="2">
        <v>0.46527777777777779</v>
      </c>
      <c r="L3200">
        <f t="shared" si="249"/>
        <v>11</v>
      </c>
      <c r="M3200">
        <f>_xlfn.XLOOKUP(B3200,Email_Data!A:A,Email_Data!C:C,"Organic",0)</f>
        <v>0</v>
      </c>
      <c r="N3200">
        <f>_xlfn.XLOOKUP(Table1[[#This Row],[Filmmaker_ID]],Email_Data!$A:$A,Email_Data!$G:$G,"Not Found")</f>
        <v>10</v>
      </c>
    </row>
    <row r="3201" spans="1:14" x14ac:dyDescent="0.3">
      <c r="A3201" t="s">
        <v>5479</v>
      </c>
      <c r="B3201" t="s">
        <v>1856</v>
      </c>
      <c r="C3201" t="s">
        <v>6281</v>
      </c>
      <c r="D3201" t="s">
        <v>6305</v>
      </c>
      <c r="E3201" t="str">
        <f t="shared" si="245"/>
        <v>Australia</v>
      </c>
      <c r="F3201" s="1">
        <f t="shared" si="246"/>
        <v>70</v>
      </c>
      <c r="G3201">
        <v>0.3</v>
      </c>
      <c r="H3201" s="1">
        <f t="shared" si="247"/>
        <v>49</v>
      </c>
      <c r="I3201" s="3">
        <v>45868</v>
      </c>
      <c r="J3201" s="3" t="str">
        <f t="shared" si="248"/>
        <v>Wed</v>
      </c>
      <c r="K3201" s="2">
        <v>0.60069444444444442</v>
      </c>
      <c r="L3201">
        <f t="shared" si="249"/>
        <v>14</v>
      </c>
      <c r="M3201">
        <f>_xlfn.XLOOKUP(B3201,Email_Data!A:A,Email_Data!C:C,"Organic",0)</f>
        <v>0</v>
      </c>
      <c r="N3201">
        <f>_xlfn.XLOOKUP(Table1[[#This Row],[Filmmaker_ID]],Email_Data!$A:$A,Email_Data!$G:$G,"Not Found")</f>
        <v>10</v>
      </c>
    </row>
    <row r="3202" spans="1:14" x14ac:dyDescent="0.3">
      <c r="A3202" t="s">
        <v>5480</v>
      </c>
      <c r="B3202" t="s">
        <v>253</v>
      </c>
      <c r="C3202" t="s">
        <v>6288</v>
      </c>
      <c r="D3202" t="s">
        <v>6295</v>
      </c>
      <c r="E3202" t="str">
        <f t="shared" ref="E3202:E3265" si="250">VLOOKUP(D3202,CODECHECK,2,FALSE)</f>
        <v>United States</v>
      </c>
      <c r="F3202" s="1">
        <f t="shared" ref="F3202:F3265" si="251">VLOOKUP(C3202,Pricelist,2,FALSE)</f>
        <v>70</v>
      </c>
      <c r="G3202">
        <v>0</v>
      </c>
      <c r="H3202" s="1">
        <f t="shared" ref="H3202:H3265" si="252">F3202-(G3202*F3202)</f>
        <v>70</v>
      </c>
      <c r="I3202" s="3">
        <v>45889</v>
      </c>
      <c r="J3202" s="3" t="str">
        <f t="shared" ref="J3202:J3265" si="253">TEXT(I3202,"ddd")</f>
        <v>Wed</v>
      </c>
      <c r="K3202" s="2">
        <v>0.63472222222222219</v>
      </c>
      <c r="L3202">
        <f t="shared" ref="L3202:L3265" si="254">HOUR(K3202)</f>
        <v>15</v>
      </c>
      <c r="M3202">
        <f>_xlfn.XLOOKUP(B3202,Email_Data!A:A,Email_Data!C:C,"Organic",0)</f>
        <v>0</v>
      </c>
      <c r="N3202">
        <f>_xlfn.XLOOKUP(Table1[[#This Row],[Filmmaker_ID]],Email_Data!$A:$A,Email_Data!$G:$G,"Not Found")</f>
        <v>9</v>
      </c>
    </row>
    <row r="3203" spans="1:14" x14ac:dyDescent="0.3">
      <c r="A3203" t="s">
        <v>5481</v>
      </c>
      <c r="B3203" t="s">
        <v>1481</v>
      </c>
      <c r="C3203" t="s">
        <v>6286</v>
      </c>
      <c r="D3203" t="s">
        <v>6313</v>
      </c>
      <c r="E3203" t="str">
        <f t="shared" si="250"/>
        <v>South Korea</v>
      </c>
      <c r="F3203" s="1">
        <f t="shared" si="251"/>
        <v>50</v>
      </c>
      <c r="G3203">
        <v>0.3</v>
      </c>
      <c r="H3203" s="1">
        <f t="shared" si="252"/>
        <v>35</v>
      </c>
      <c r="I3203" s="3">
        <v>45854</v>
      </c>
      <c r="J3203" s="3" t="str">
        <f t="shared" si="253"/>
        <v>Wed</v>
      </c>
      <c r="K3203" s="2">
        <v>0.66666666666666663</v>
      </c>
      <c r="L3203">
        <f t="shared" si="254"/>
        <v>16</v>
      </c>
      <c r="M3203">
        <f>_xlfn.XLOOKUP(B3203,Email_Data!A:A,Email_Data!C:C,"Organic",0)</f>
        <v>0</v>
      </c>
      <c r="N3203">
        <f>_xlfn.XLOOKUP(Table1[[#This Row],[Filmmaker_ID]],Email_Data!$A:$A,Email_Data!$G:$G,"Not Found")</f>
        <v>14</v>
      </c>
    </row>
    <row r="3204" spans="1:14" x14ac:dyDescent="0.3">
      <c r="A3204" t="s">
        <v>5482</v>
      </c>
      <c r="B3204" t="s">
        <v>188</v>
      </c>
      <c r="C3204" t="s">
        <v>6292</v>
      </c>
      <c r="D3204" t="s">
        <v>6301</v>
      </c>
      <c r="E3204" t="str">
        <f t="shared" si="250"/>
        <v>Germany</v>
      </c>
      <c r="F3204" s="1">
        <f t="shared" si="251"/>
        <v>80</v>
      </c>
      <c r="G3204">
        <v>0.4</v>
      </c>
      <c r="H3204" s="1">
        <f t="shared" si="252"/>
        <v>48</v>
      </c>
      <c r="I3204" s="3">
        <v>45870</v>
      </c>
      <c r="J3204" s="3" t="str">
        <f t="shared" si="253"/>
        <v>Fri</v>
      </c>
      <c r="K3204" s="2">
        <v>0.51666666666666672</v>
      </c>
      <c r="L3204">
        <f t="shared" si="254"/>
        <v>12</v>
      </c>
      <c r="M3204" t="str">
        <f>_xlfn.XLOOKUP(B3204,Email_Data!A:A,Email_Data!C:C,"Organic",0)</f>
        <v>Organic</v>
      </c>
      <c r="N3204" t="str">
        <f>_xlfn.XLOOKUP(Table1[[#This Row],[Filmmaker_ID]],Email_Data!$A:$A,Email_Data!$G:$G,"Not Found")</f>
        <v>Not Found</v>
      </c>
    </row>
    <row r="3205" spans="1:14" x14ac:dyDescent="0.3">
      <c r="A3205" t="s">
        <v>5483</v>
      </c>
      <c r="B3205" t="s">
        <v>599</v>
      </c>
      <c r="C3205" t="s">
        <v>6290</v>
      </c>
      <c r="D3205" t="s">
        <v>6299</v>
      </c>
      <c r="E3205" t="str">
        <f t="shared" si="250"/>
        <v>United Kingdom</v>
      </c>
      <c r="F3205" s="1">
        <f t="shared" si="251"/>
        <v>50</v>
      </c>
      <c r="G3205">
        <v>0.3</v>
      </c>
      <c r="H3205" s="1">
        <f t="shared" si="252"/>
        <v>35</v>
      </c>
      <c r="I3205" s="3">
        <v>45852</v>
      </c>
      <c r="J3205" s="3" t="str">
        <f t="shared" si="253"/>
        <v>Mon</v>
      </c>
      <c r="K3205" s="2">
        <v>0.74652777777777779</v>
      </c>
      <c r="L3205">
        <f t="shared" si="254"/>
        <v>17</v>
      </c>
      <c r="M3205">
        <f>_xlfn.XLOOKUP(B3205,Email_Data!A:A,Email_Data!C:C,"Organic",0)</f>
        <v>0</v>
      </c>
      <c r="N3205">
        <f>_xlfn.XLOOKUP(Table1[[#This Row],[Filmmaker_ID]],Email_Data!$A:$A,Email_Data!$G:$G,"Not Found")</f>
        <v>15</v>
      </c>
    </row>
    <row r="3206" spans="1:14" x14ac:dyDescent="0.3">
      <c r="A3206" t="s">
        <v>5484</v>
      </c>
      <c r="B3206" t="s">
        <v>1948</v>
      </c>
      <c r="C3206" t="s">
        <v>6281</v>
      </c>
      <c r="D3206" t="s">
        <v>6313</v>
      </c>
      <c r="E3206" t="str">
        <f t="shared" si="250"/>
        <v>South Korea</v>
      </c>
      <c r="F3206" s="1">
        <f t="shared" si="251"/>
        <v>70</v>
      </c>
      <c r="G3206">
        <v>0.1</v>
      </c>
      <c r="H3206" s="1">
        <f t="shared" si="252"/>
        <v>63</v>
      </c>
      <c r="I3206" s="3">
        <v>45860</v>
      </c>
      <c r="J3206" s="3" t="str">
        <f t="shared" si="253"/>
        <v>Tue</v>
      </c>
      <c r="K3206" s="2">
        <v>0.45069444444444445</v>
      </c>
      <c r="L3206">
        <f t="shared" si="254"/>
        <v>10</v>
      </c>
      <c r="M3206" t="str">
        <f>_xlfn.XLOOKUP(B3206,Email_Data!A:A,Email_Data!C:C,"Organic",0)</f>
        <v>Organic</v>
      </c>
      <c r="N3206" t="str">
        <f>_xlfn.XLOOKUP(Table1[[#This Row],[Filmmaker_ID]],Email_Data!$A:$A,Email_Data!$G:$G,"Not Found")</f>
        <v>Not Found</v>
      </c>
    </row>
    <row r="3207" spans="1:14" x14ac:dyDescent="0.3">
      <c r="A3207" t="s">
        <v>5485</v>
      </c>
      <c r="B3207" t="s">
        <v>41</v>
      </c>
      <c r="C3207" t="s">
        <v>6286</v>
      </c>
      <c r="D3207" t="s">
        <v>6301</v>
      </c>
      <c r="E3207" t="str">
        <f t="shared" si="250"/>
        <v>Germany</v>
      </c>
      <c r="F3207" s="1">
        <f t="shared" si="251"/>
        <v>50</v>
      </c>
      <c r="G3207">
        <v>0.2</v>
      </c>
      <c r="H3207" s="1">
        <f t="shared" si="252"/>
        <v>40</v>
      </c>
      <c r="I3207" s="3">
        <v>45845</v>
      </c>
      <c r="J3207" s="3" t="str">
        <f t="shared" si="253"/>
        <v>Mon</v>
      </c>
      <c r="K3207" s="2">
        <v>0.4</v>
      </c>
      <c r="L3207">
        <f t="shared" si="254"/>
        <v>9</v>
      </c>
      <c r="M3207">
        <f>_xlfn.XLOOKUP(B3207,Email_Data!A:A,Email_Data!C:C,"Organic",0)</f>
        <v>1</v>
      </c>
      <c r="N3207">
        <f>_xlfn.XLOOKUP(Table1[[#This Row],[Filmmaker_ID]],Email_Data!$A:$A,Email_Data!$G:$G,"Not Found")</f>
        <v>15</v>
      </c>
    </row>
    <row r="3208" spans="1:14" x14ac:dyDescent="0.3">
      <c r="A3208" t="s">
        <v>5486</v>
      </c>
      <c r="B3208" t="s">
        <v>164</v>
      </c>
      <c r="C3208" t="s">
        <v>6291</v>
      </c>
      <c r="D3208" t="s">
        <v>6311</v>
      </c>
      <c r="E3208" t="str">
        <f t="shared" si="250"/>
        <v>Mexico</v>
      </c>
      <c r="F3208" s="1">
        <f t="shared" si="251"/>
        <v>50</v>
      </c>
      <c r="G3208">
        <v>0.1</v>
      </c>
      <c r="H3208" s="1">
        <f t="shared" si="252"/>
        <v>45</v>
      </c>
      <c r="I3208" s="3">
        <v>45875</v>
      </c>
      <c r="J3208" s="3" t="str">
        <f t="shared" si="253"/>
        <v>Wed</v>
      </c>
      <c r="K3208" s="2">
        <v>0.53611111111111109</v>
      </c>
      <c r="L3208">
        <f t="shared" si="254"/>
        <v>12</v>
      </c>
      <c r="M3208" t="str">
        <f>_xlfn.XLOOKUP(B3208,Email_Data!A:A,Email_Data!C:C,"Organic",0)</f>
        <v>Organic</v>
      </c>
      <c r="N3208" t="str">
        <f>_xlfn.XLOOKUP(Table1[[#This Row],[Filmmaker_ID]],Email_Data!$A:$A,Email_Data!$G:$G,"Not Found")</f>
        <v>Not Found</v>
      </c>
    </row>
    <row r="3209" spans="1:14" x14ac:dyDescent="0.3">
      <c r="A3209" t="s">
        <v>5487</v>
      </c>
      <c r="B3209" t="s">
        <v>1938</v>
      </c>
      <c r="C3209" t="s">
        <v>6292</v>
      </c>
      <c r="D3209" t="s">
        <v>6295</v>
      </c>
      <c r="E3209" t="str">
        <f t="shared" si="250"/>
        <v>United States</v>
      </c>
      <c r="F3209" s="1">
        <f t="shared" si="251"/>
        <v>80</v>
      </c>
      <c r="G3209">
        <v>0.2</v>
      </c>
      <c r="H3209" s="1">
        <f t="shared" si="252"/>
        <v>64</v>
      </c>
      <c r="I3209" s="3">
        <v>45858</v>
      </c>
      <c r="J3209" s="3" t="str">
        <f t="shared" si="253"/>
        <v>Sun</v>
      </c>
      <c r="K3209" s="2">
        <v>0.62291666666666667</v>
      </c>
      <c r="L3209">
        <f t="shared" si="254"/>
        <v>14</v>
      </c>
      <c r="M3209">
        <f>_xlfn.XLOOKUP(B3209,Email_Data!A:A,Email_Data!C:C,"Organic",0)</f>
        <v>0</v>
      </c>
      <c r="N3209">
        <f>_xlfn.XLOOKUP(Table1[[#This Row],[Filmmaker_ID]],Email_Data!$A:$A,Email_Data!$G:$G,"Not Found")</f>
        <v>17</v>
      </c>
    </row>
    <row r="3210" spans="1:14" x14ac:dyDescent="0.3">
      <c r="A3210" t="s">
        <v>5488</v>
      </c>
      <c r="B3210" t="s">
        <v>2032</v>
      </c>
      <c r="C3210" t="s">
        <v>6292</v>
      </c>
      <c r="D3210" t="s">
        <v>6305</v>
      </c>
      <c r="E3210" t="str">
        <f t="shared" si="250"/>
        <v>Australia</v>
      </c>
      <c r="F3210" s="1">
        <f t="shared" si="251"/>
        <v>80</v>
      </c>
      <c r="G3210">
        <v>0</v>
      </c>
      <c r="H3210" s="1">
        <f t="shared" si="252"/>
        <v>80</v>
      </c>
      <c r="I3210" s="3">
        <v>45850</v>
      </c>
      <c r="J3210" s="3" t="str">
        <f t="shared" si="253"/>
        <v>Sat</v>
      </c>
      <c r="K3210" s="2">
        <v>0.45347222222222222</v>
      </c>
      <c r="L3210">
        <f t="shared" si="254"/>
        <v>10</v>
      </c>
      <c r="M3210">
        <f>_xlfn.XLOOKUP(B3210,Email_Data!A:A,Email_Data!C:C,"Organic",0)</f>
        <v>1</v>
      </c>
      <c r="N3210">
        <f>_xlfn.XLOOKUP(Table1[[#This Row],[Filmmaker_ID]],Email_Data!$A:$A,Email_Data!$G:$G,"Not Found")</f>
        <v>13</v>
      </c>
    </row>
    <row r="3211" spans="1:14" x14ac:dyDescent="0.3">
      <c r="A3211" t="s">
        <v>5489</v>
      </c>
      <c r="B3211" t="s">
        <v>1507</v>
      </c>
      <c r="C3211" t="s">
        <v>6286</v>
      </c>
      <c r="D3211" t="s">
        <v>6301</v>
      </c>
      <c r="E3211" t="str">
        <f t="shared" si="250"/>
        <v>Germany</v>
      </c>
      <c r="F3211" s="1">
        <f t="shared" si="251"/>
        <v>50</v>
      </c>
      <c r="G3211">
        <v>0</v>
      </c>
      <c r="H3211" s="1">
        <f t="shared" si="252"/>
        <v>50</v>
      </c>
      <c r="I3211" s="3">
        <v>45894</v>
      </c>
      <c r="J3211" s="3" t="str">
        <f t="shared" si="253"/>
        <v>Mon</v>
      </c>
      <c r="K3211" s="2">
        <v>0.56805555555555554</v>
      </c>
      <c r="L3211">
        <f t="shared" si="254"/>
        <v>13</v>
      </c>
      <c r="M3211">
        <f>_xlfn.XLOOKUP(B3211,Email_Data!A:A,Email_Data!C:C,"Organic",0)</f>
        <v>0</v>
      </c>
      <c r="N3211">
        <f>_xlfn.XLOOKUP(Table1[[#This Row],[Filmmaker_ID]],Email_Data!$A:$A,Email_Data!$G:$G,"Not Found")</f>
        <v>8</v>
      </c>
    </row>
    <row r="3212" spans="1:14" x14ac:dyDescent="0.3">
      <c r="A3212" t="s">
        <v>5490</v>
      </c>
      <c r="B3212" t="s">
        <v>2033</v>
      </c>
      <c r="C3212" t="s">
        <v>6291</v>
      </c>
      <c r="D3212" t="s">
        <v>6317</v>
      </c>
      <c r="E3212" t="str">
        <f t="shared" si="250"/>
        <v>Others</v>
      </c>
      <c r="F3212" s="1">
        <f t="shared" si="251"/>
        <v>50</v>
      </c>
      <c r="G3212">
        <v>0.3</v>
      </c>
      <c r="H3212" s="1">
        <f t="shared" si="252"/>
        <v>35</v>
      </c>
      <c r="I3212" s="3">
        <v>45861</v>
      </c>
      <c r="J3212" s="3" t="str">
        <f t="shared" si="253"/>
        <v>Wed</v>
      </c>
      <c r="K3212" s="2">
        <v>0.42083333333333334</v>
      </c>
      <c r="L3212">
        <f t="shared" si="254"/>
        <v>10</v>
      </c>
      <c r="M3212" t="str">
        <f>_xlfn.XLOOKUP(B3212,Email_Data!A:A,Email_Data!C:C,"Organic",0)</f>
        <v>Organic</v>
      </c>
      <c r="N3212" t="str">
        <f>_xlfn.XLOOKUP(Table1[[#This Row],[Filmmaker_ID]],Email_Data!$A:$A,Email_Data!$G:$G,"Not Found")</f>
        <v>Not Found</v>
      </c>
    </row>
    <row r="3213" spans="1:14" x14ac:dyDescent="0.3">
      <c r="A3213" t="s">
        <v>5491</v>
      </c>
      <c r="B3213" t="s">
        <v>1412</v>
      </c>
      <c r="C3213" t="s">
        <v>6287</v>
      </c>
      <c r="D3213" t="s">
        <v>6303</v>
      </c>
      <c r="E3213" t="str">
        <f t="shared" si="250"/>
        <v>Canada</v>
      </c>
      <c r="F3213" s="1">
        <f t="shared" si="251"/>
        <v>50</v>
      </c>
      <c r="G3213">
        <v>0.4</v>
      </c>
      <c r="H3213" s="1">
        <f t="shared" si="252"/>
        <v>30</v>
      </c>
      <c r="I3213" s="3">
        <v>45898</v>
      </c>
      <c r="J3213" s="3" t="str">
        <f t="shared" si="253"/>
        <v>Fri</v>
      </c>
      <c r="K3213" s="2">
        <v>0.7</v>
      </c>
      <c r="L3213">
        <f t="shared" si="254"/>
        <v>16</v>
      </c>
      <c r="M3213">
        <f>_xlfn.XLOOKUP(B3213,Email_Data!A:A,Email_Data!C:C,"Organic",0)</f>
        <v>0</v>
      </c>
      <c r="N3213">
        <f>_xlfn.XLOOKUP(Table1[[#This Row],[Filmmaker_ID]],Email_Data!$A:$A,Email_Data!$G:$G,"Not Found")</f>
        <v>16</v>
      </c>
    </row>
    <row r="3214" spans="1:14" x14ac:dyDescent="0.3">
      <c r="A3214" t="s">
        <v>5492</v>
      </c>
      <c r="B3214" t="s">
        <v>1215</v>
      </c>
      <c r="C3214" t="s">
        <v>6281</v>
      </c>
      <c r="D3214" t="s">
        <v>6297</v>
      </c>
      <c r="E3214" t="str">
        <f t="shared" si="250"/>
        <v>India</v>
      </c>
      <c r="F3214" s="1">
        <f t="shared" si="251"/>
        <v>70</v>
      </c>
      <c r="G3214">
        <v>0.3</v>
      </c>
      <c r="H3214" s="1">
        <f t="shared" si="252"/>
        <v>49</v>
      </c>
      <c r="I3214" s="3">
        <v>45886</v>
      </c>
      <c r="J3214" s="3" t="str">
        <f t="shared" si="253"/>
        <v>Sun</v>
      </c>
      <c r="K3214" s="2">
        <v>0.65694444444444444</v>
      </c>
      <c r="L3214">
        <f t="shared" si="254"/>
        <v>15</v>
      </c>
      <c r="M3214">
        <f>_xlfn.XLOOKUP(B3214,Email_Data!A:A,Email_Data!C:C,"Organic",0)</f>
        <v>0</v>
      </c>
      <c r="N3214">
        <f>_xlfn.XLOOKUP(Table1[[#This Row],[Filmmaker_ID]],Email_Data!$A:$A,Email_Data!$G:$G,"Not Found")</f>
        <v>13</v>
      </c>
    </row>
    <row r="3215" spans="1:14" x14ac:dyDescent="0.3">
      <c r="A3215" t="s">
        <v>5493</v>
      </c>
      <c r="B3215" t="s">
        <v>1494</v>
      </c>
      <c r="C3215" t="s">
        <v>6289</v>
      </c>
      <c r="D3215" t="s">
        <v>6317</v>
      </c>
      <c r="E3215" t="str">
        <f t="shared" si="250"/>
        <v>Others</v>
      </c>
      <c r="F3215" s="1">
        <f t="shared" si="251"/>
        <v>50</v>
      </c>
      <c r="G3215">
        <v>0</v>
      </c>
      <c r="H3215" s="1">
        <f t="shared" si="252"/>
        <v>50</v>
      </c>
      <c r="I3215" s="3">
        <v>45842</v>
      </c>
      <c r="J3215" s="3" t="str">
        <f t="shared" si="253"/>
        <v>Fri</v>
      </c>
      <c r="K3215" s="2">
        <v>0.54374999999999996</v>
      </c>
      <c r="L3215">
        <f t="shared" si="254"/>
        <v>13</v>
      </c>
      <c r="M3215">
        <f>_xlfn.XLOOKUP(B3215,Email_Data!A:A,Email_Data!C:C,"Organic",0)</f>
        <v>0</v>
      </c>
      <c r="N3215">
        <f>_xlfn.XLOOKUP(Table1[[#This Row],[Filmmaker_ID]],Email_Data!$A:$A,Email_Data!$G:$G,"Not Found")</f>
        <v>10</v>
      </c>
    </row>
    <row r="3216" spans="1:14" x14ac:dyDescent="0.3">
      <c r="A3216" t="s">
        <v>5494</v>
      </c>
      <c r="B3216" t="s">
        <v>2034</v>
      </c>
      <c r="C3216" t="s">
        <v>6288</v>
      </c>
      <c r="D3216" t="s">
        <v>6299</v>
      </c>
      <c r="E3216" t="str">
        <f t="shared" si="250"/>
        <v>United Kingdom</v>
      </c>
      <c r="F3216" s="1">
        <f t="shared" si="251"/>
        <v>70</v>
      </c>
      <c r="G3216">
        <v>0.4</v>
      </c>
      <c r="H3216" s="1">
        <f t="shared" si="252"/>
        <v>42</v>
      </c>
      <c r="I3216" s="3">
        <v>45896</v>
      </c>
      <c r="J3216" s="3" t="str">
        <f t="shared" si="253"/>
        <v>Wed</v>
      </c>
      <c r="K3216" s="2">
        <v>0.49236111111111114</v>
      </c>
      <c r="L3216">
        <f t="shared" si="254"/>
        <v>11</v>
      </c>
      <c r="M3216" t="str">
        <f>_xlfn.XLOOKUP(B3216,Email_Data!A:A,Email_Data!C:C,"Organic",0)</f>
        <v>Organic</v>
      </c>
      <c r="N3216" t="str">
        <f>_xlfn.XLOOKUP(Table1[[#This Row],[Filmmaker_ID]],Email_Data!$A:$A,Email_Data!$G:$G,"Not Found")</f>
        <v>Not Found</v>
      </c>
    </row>
    <row r="3217" spans="1:14" x14ac:dyDescent="0.3">
      <c r="A3217" t="s">
        <v>5495</v>
      </c>
      <c r="B3217" t="s">
        <v>2017</v>
      </c>
      <c r="C3217" t="s">
        <v>6281</v>
      </c>
      <c r="D3217" t="s">
        <v>6297</v>
      </c>
      <c r="E3217" t="str">
        <f t="shared" si="250"/>
        <v>India</v>
      </c>
      <c r="F3217" s="1">
        <f t="shared" si="251"/>
        <v>70</v>
      </c>
      <c r="G3217">
        <v>0</v>
      </c>
      <c r="H3217" s="1">
        <f t="shared" si="252"/>
        <v>70</v>
      </c>
      <c r="I3217" s="3">
        <v>45867</v>
      </c>
      <c r="J3217" s="3" t="str">
        <f t="shared" si="253"/>
        <v>Tue</v>
      </c>
      <c r="K3217" s="2">
        <v>0.53125</v>
      </c>
      <c r="L3217">
        <f t="shared" si="254"/>
        <v>12</v>
      </c>
      <c r="M3217">
        <f>_xlfn.XLOOKUP(B3217,Email_Data!A:A,Email_Data!C:C,"Organic",0)</f>
        <v>0</v>
      </c>
      <c r="N3217">
        <f>_xlfn.XLOOKUP(Table1[[#This Row],[Filmmaker_ID]],Email_Data!$A:$A,Email_Data!$G:$G,"Not Found")</f>
        <v>15</v>
      </c>
    </row>
    <row r="3218" spans="1:14" x14ac:dyDescent="0.3">
      <c r="A3218" t="s">
        <v>5496</v>
      </c>
      <c r="B3218" t="s">
        <v>1293</v>
      </c>
      <c r="C3218" t="s">
        <v>6292</v>
      </c>
      <c r="D3218" t="s">
        <v>6317</v>
      </c>
      <c r="E3218" t="str">
        <f t="shared" si="250"/>
        <v>Others</v>
      </c>
      <c r="F3218" s="1">
        <f t="shared" si="251"/>
        <v>80</v>
      </c>
      <c r="G3218">
        <v>0.3</v>
      </c>
      <c r="H3218" s="1">
        <f t="shared" si="252"/>
        <v>56</v>
      </c>
      <c r="I3218" s="3">
        <v>45845</v>
      </c>
      <c r="J3218" s="3" t="str">
        <f t="shared" si="253"/>
        <v>Mon</v>
      </c>
      <c r="K3218" s="2">
        <v>0.41458333333333336</v>
      </c>
      <c r="L3218">
        <f t="shared" si="254"/>
        <v>9</v>
      </c>
      <c r="M3218" t="str">
        <f>_xlfn.XLOOKUP(B3218,Email_Data!A:A,Email_Data!C:C,"Organic",0)</f>
        <v>Organic</v>
      </c>
      <c r="N3218" t="str">
        <f>_xlfn.XLOOKUP(Table1[[#This Row],[Filmmaker_ID]],Email_Data!$A:$A,Email_Data!$G:$G,"Not Found")</f>
        <v>Not Found</v>
      </c>
    </row>
    <row r="3219" spans="1:14" x14ac:dyDescent="0.3">
      <c r="A3219" t="s">
        <v>5497</v>
      </c>
      <c r="B3219" t="s">
        <v>2035</v>
      </c>
      <c r="C3219" t="s">
        <v>6292</v>
      </c>
      <c r="D3219" t="s">
        <v>6317</v>
      </c>
      <c r="E3219" t="str">
        <f t="shared" si="250"/>
        <v>Others</v>
      </c>
      <c r="F3219" s="1">
        <f t="shared" si="251"/>
        <v>80</v>
      </c>
      <c r="G3219">
        <v>0.2</v>
      </c>
      <c r="H3219" s="1">
        <f t="shared" si="252"/>
        <v>64</v>
      </c>
      <c r="I3219" s="3">
        <v>45896</v>
      </c>
      <c r="J3219" s="3" t="str">
        <f t="shared" si="253"/>
        <v>Wed</v>
      </c>
      <c r="K3219" s="2">
        <v>0.69305555555555554</v>
      </c>
      <c r="L3219">
        <f t="shared" si="254"/>
        <v>16</v>
      </c>
      <c r="M3219" t="str">
        <f>_xlfn.XLOOKUP(B3219,Email_Data!A:A,Email_Data!C:C,"Organic",0)</f>
        <v>Organic</v>
      </c>
      <c r="N3219" t="str">
        <f>_xlfn.XLOOKUP(Table1[[#This Row],[Filmmaker_ID]],Email_Data!$A:$A,Email_Data!$G:$G,"Not Found")</f>
        <v>Not Found</v>
      </c>
    </row>
    <row r="3220" spans="1:14" x14ac:dyDescent="0.3">
      <c r="A3220" t="s">
        <v>5498</v>
      </c>
      <c r="B3220" t="s">
        <v>2036</v>
      </c>
      <c r="C3220" t="s">
        <v>6285</v>
      </c>
      <c r="D3220" t="s">
        <v>6311</v>
      </c>
      <c r="E3220" t="str">
        <f t="shared" si="250"/>
        <v>Mexico</v>
      </c>
      <c r="F3220" s="1">
        <f t="shared" si="251"/>
        <v>50</v>
      </c>
      <c r="G3220">
        <v>0.2</v>
      </c>
      <c r="H3220" s="1">
        <f t="shared" si="252"/>
        <v>40</v>
      </c>
      <c r="I3220" s="3">
        <v>45888</v>
      </c>
      <c r="J3220" s="3" t="str">
        <f t="shared" si="253"/>
        <v>Tue</v>
      </c>
      <c r="K3220" s="2">
        <v>0.45347222222222222</v>
      </c>
      <c r="L3220">
        <f t="shared" si="254"/>
        <v>10</v>
      </c>
      <c r="M3220" t="str">
        <f>_xlfn.XLOOKUP(B3220,Email_Data!A:A,Email_Data!C:C,"Organic",0)</f>
        <v>Organic</v>
      </c>
      <c r="N3220" t="str">
        <f>_xlfn.XLOOKUP(Table1[[#This Row],[Filmmaker_ID]],Email_Data!$A:$A,Email_Data!$G:$G,"Not Found")</f>
        <v>Not Found</v>
      </c>
    </row>
    <row r="3221" spans="1:14" x14ac:dyDescent="0.3">
      <c r="A3221" t="s">
        <v>5499</v>
      </c>
      <c r="B3221" t="s">
        <v>202</v>
      </c>
      <c r="C3221" t="s">
        <v>6291</v>
      </c>
      <c r="D3221" t="s">
        <v>6317</v>
      </c>
      <c r="E3221" t="str">
        <f t="shared" si="250"/>
        <v>Others</v>
      </c>
      <c r="F3221" s="1">
        <f t="shared" si="251"/>
        <v>50</v>
      </c>
      <c r="G3221">
        <v>0.3</v>
      </c>
      <c r="H3221" s="1">
        <f t="shared" si="252"/>
        <v>35</v>
      </c>
      <c r="I3221" s="3">
        <v>45844</v>
      </c>
      <c r="J3221" s="3" t="str">
        <f t="shared" si="253"/>
        <v>Sun</v>
      </c>
      <c r="K3221" s="2">
        <v>0.45694444444444443</v>
      </c>
      <c r="L3221">
        <f t="shared" si="254"/>
        <v>10</v>
      </c>
      <c r="M3221">
        <f>_xlfn.XLOOKUP(B3221,Email_Data!A:A,Email_Data!C:C,"Organic",0)</f>
        <v>0</v>
      </c>
      <c r="N3221">
        <f>_xlfn.XLOOKUP(Table1[[#This Row],[Filmmaker_ID]],Email_Data!$A:$A,Email_Data!$G:$G,"Not Found")</f>
        <v>7</v>
      </c>
    </row>
    <row r="3222" spans="1:14" x14ac:dyDescent="0.3">
      <c r="A3222" t="s">
        <v>5500</v>
      </c>
      <c r="B3222" t="s">
        <v>1060</v>
      </c>
      <c r="C3222" t="s">
        <v>6290</v>
      </c>
      <c r="D3222" t="s">
        <v>6295</v>
      </c>
      <c r="E3222" t="str">
        <f t="shared" si="250"/>
        <v>United States</v>
      </c>
      <c r="F3222" s="1">
        <f t="shared" si="251"/>
        <v>50</v>
      </c>
      <c r="G3222">
        <v>0.3</v>
      </c>
      <c r="H3222" s="1">
        <f t="shared" si="252"/>
        <v>35</v>
      </c>
      <c r="I3222" s="3">
        <v>45843</v>
      </c>
      <c r="J3222" s="3" t="str">
        <f t="shared" si="253"/>
        <v>Sat</v>
      </c>
      <c r="K3222" s="2">
        <v>0.46180555555555558</v>
      </c>
      <c r="L3222">
        <f t="shared" si="254"/>
        <v>11</v>
      </c>
      <c r="M3222">
        <f>_xlfn.XLOOKUP(B3222,Email_Data!A:A,Email_Data!C:C,"Organic",0)</f>
        <v>0</v>
      </c>
      <c r="N3222">
        <f>_xlfn.XLOOKUP(Table1[[#This Row],[Filmmaker_ID]],Email_Data!$A:$A,Email_Data!$G:$G,"Not Found")</f>
        <v>9</v>
      </c>
    </row>
    <row r="3223" spans="1:14" x14ac:dyDescent="0.3">
      <c r="A3223" t="s">
        <v>5501</v>
      </c>
      <c r="B3223" t="s">
        <v>109</v>
      </c>
      <c r="C3223" t="s">
        <v>6283</v>
      </c>
      <c r="D3223" t="s">
        <v>6305</v>
      </c>
      <c r="E3223" t="str">
        <f t="shared" si="250"/>
        <v>Australia</v>
      </c>
      <c r="F3223" s="1">
        <f t="shared" si="251"/>
        <v>80</v>
      </c>
      <c r="G3223">
        <v>0</v>
      </c>
      <c r="H3223" s="1">
        <f t="shared" si="252"/>
        <v>80</v>
      </c>
      <c r="I3223" s="3">
        <v>45895</v>
      </c>
      <c r="J3223" s="3" t="str">
        <f t="shared" si="253"/>
        <v>Tue</v>
      </c>
      <c r="K3223" s="2">
        <v>0.45</v>
      </c>
      <c r="L3223">
        <f t="shared" si="254"/>
        <v>10</v>
      </c>
      <c r="M3223">
        <f>_xlfn.XLOOKUP(B3223,Email_Data!A:A,Email_Data!C:C,"Organic",0)</f>
        <v>1</v>
      </c>
      <c r="N3223">
        <f>_xlfn.XLOOKUP(Table1[[#This Row],[Filmmaker_ID]],Email_Data!$A:$A,Email_Data!$G:$G,"Not Found")</f>
        <v>18</v>
      </c>
    </row>
    <row r="3224" spans="1:14" x14ac:dyDescent="0.3">
      <c r="A3224" t="s">
        <v>5502</v>
      </c>
      <c r="B3224" t="s">
        <v>1404</v>
      </c>
      <c r="C3224" t="s">
        <v>6282</v>
      </c>
      <c r="D3224" t="s">
        <v>6301</v>
      </c>
      <c r="E3224" t="str">
        <f t="shared" si="250"/>
        <v>Germany</v>
      </c>
      <c r="F3224" s="1">
        <f t="shared" si="251"/>
        <v>70</v>
      </c>
      <c r="G3224">
        <v>0.3</v>
      </c>
      <c r="H3224" s="1">
        <f t="shared" si="252"/>
        <v>49</v>
      </c>
      <c r="I3224" s="3">
        <v>45862</v>
      </c>
      <c r="J3224" s="3" t="str">
        <f t="shared" si="253"/>
        <v>Thu</v>
      </c>
      <c r="K3224" s="2">
        <v>0.72291666666666665</v>
      </c>
      <c r="L3224">
        <f t="shared" si="254"/>
        <v>17</v>
      </c>
      <c r="M3224">
        <f>_xlfn.XLOOKUP(B3224,Email_Data!A:A,Email_Data!C:C,"Organic",0)</f>
        <v>0</v>
      </c>
      <c r="N3224">
        <f>_xlfn.XLOOKUP(Table1[[#This Row],[Filmmaker_ID]],Email_Data!$A:$A,Email_Data!$G:$G,"Not Found")</f>
        <v>18</v>
      </c>
    </row>
    <row r="3225" spans="1:14" x14ac:dyDescent="0.3">
      <c r="A3225" t="s">
        <v>5503</v>
      </c>
      <c r="B3225" t="s">
        <v>2037</v>
      </c>
      <c r="C3225" t="s">
        <v>6284</v>
      </c>
      <c r="D3225" t="s">
        <v>6295</v>
      </c>
      <c r="E3225" t="str">
        <f t="shared" si="250"/>
        <v>United States</v>
      </c>
      <c r="F3225" s="1">
        <f t="shared" si="251"/>
        <v>50</v>
      </c>
      <c r="G3225">
        <v>0.3</v>
      </c>
      <c r="H3225" s="1">
        <f t="shared" si="252"/>
        <v>35</v>
      </c>
      <c r="I3225" s="3">
        <v>45880</v>
      </c>
      <c r="J3225" s="3" t="str">
        <f t="shared" si="253"/>
        <v>Mon</v>
      </c>
      <c r="K3225" s="2">
        <v>0.46250000000000002</v>
      </c>
      <c r="L3225">
        <f t="shared" si="254"/>
        <v>11</v>
      </c>
      <c r="M3225">
        <f>_xlfn.XLOOKUP(B3225,Email_Data!A:A,Email_Data!C:C,"Organic",0)</f>
        <v>0</v>
      </c>
      <c r="N3225">
        <f>_xlfn.XLOOKUP(Table1[[#This Row],[Filmmaker_ID]],Email_Data!$A:$A,Email_Data!$G:$G,"Not Found")</f>
        <v>10</v>
      </c>
    </row>
    <row r="3226" spans="1:14" x14ac:dyDescent="0.3">
      <c r="A3226" t="s">
        <v>5504</v>
      </c>
      <c r="B3226" t="s">
        <v>1249</v>
      </c>
      <c r="C3226" t="s">
        <v>6290</v>
      </c>
      <c r="D3226" t="s">
        <v>6297</v>
      </c>
      <c r="E3226" t="str">
        <f t="shared" si="250"/>
        <v>India</v>
      </c>
      <c r="F3226" s="1">
        <f t="shared" si="251"/>
        <v>50</v>
      </c>
      <c r="G3226">
        <v>0.4</v>
      </c>
      <c r="H3226" s="1">
        <f t="shared" si="252"/>
        <v>30</v>
      </c>
      <c r="I3226" s="3">
        <v>45876</v>
      </c>
      <c r="J3226" s="3" t="str">
        <f t="shared" si="253"/>
        <v>Thu</v>
      </c>
      <c r="K3226" s="2">
        <v>0.7006944444444444</v>
      </c>
      <c r="L3226">
        <f t="shared" si="254"/>
        <v>16</v>
      </c>
      <c r="M3226">
        <f>_xlfn.XLOOKUP(B3226,Email_Data!A:A,Email_Data!C:C,"Organic",0)</f>
        <v>0</v>
      </c>
      <c r="N3226">
        <f>_xlfn.XLOOKUP(Table1[[#This Row],[Filmmaker_ID]],Email_Data!$A:$A,Email_Data!$G:$G,"Not Found")</f>
        <v>10</v>
      </c>
    </row>
    <row r="3227" spans="1:14" x14ac:dyDescent="0.3">
      <c r="A3227" t="s">
        <v>5505</v>
      </c>
      <c r="B3227" t="s">
        <v>521</v>
      </c>
      <c r="C3227" t="s">
        <v>6283</v>
      </c>
      <c r="D3227" t="s">
        <v>6301</v>
      </c>
      <c r="E3227" t="str">
        <f t="shared" si="250"/>
        <v>Germany</v>
      </c>
      <c r="F3227" s="1">
        <f t="shared" si="251"/>
        <v>80</v>
      </c>
      <c r="G3227">
        <v>0.1</v>
      </c>
      <c r="H3227" s="1">
        <f t="shared" si="252"/>
        <v>72</v>
      </c>
      <c r="I3227" s="3">
        <v>45864</v>
      </c>
      <c r="J3227" s="3" t="str">
        <f t="shared" si="253"/>
        <v>Sat</v>
      </c>
      <c r="K3227" s="2">
        <v>0.55138888888888893</v>
      </c>
      <c r="L3227">
        <f t="shared" si="254"/>
        <v>13</v>
      </c>
      <c r="M3227" t="str">
        <f>_xlfn.XLOOKUP(B3227,Email_Data!A:A,Email_Data!C:C,"Organic",0)</f>
        <v>Organic</v>
      </c>
      <c r="N3227" t="str">
        <f>_xlfn.XLOOKUP(Table1[[#This Row],[Filmmaker_ID]],Email_Data!$A:$A,Email_Data!$G:$G,"Not Found")</f>
        <v>Not Found</v>
      </c>
    </row>
    <row r="3228" spans="1:14" x14ac:dyDescent="0.3">
      <c r="A3228" t="s">
        <v>5506</v>
      </c>
      <c r="B3228" t="s">
        <v>1699</v>
      </c>
      <c r="C3228" t="s">
        <v>6286</v>
      </c>
      <c r="D3228" t="s">
        <v>6295</v>
      </c>
      <c r="E3228" t="str">
        <f t="shared" si="250"/>
        <v>United States</v>
      </c>
      <c r="F3228" s="1">
        <f t="shared" si="251"/>
        <v>50</v>
      </c>
      <c r="G3228">
        <v>0.3</v>
      </c>
      <c r="H3228" s="1">
        <f t="shared" si="252"/>
        <v>35</v>
      </c>
      <c r="I3228" s="3">
        <v>45883</v>
      </c>
      <c r="J3228" s="3" t="str">
        <f t="shared" si="253"/>
        <v>Thu</v>
      </c>
      <c r="K3228" s="2">
        <v>0.39374999999999999</v>
      </c>
      <c r="L3228">
        <f t="shared" si="254"/>
        <v>9</v>
      </c>
      <c r="M3228">
        <f>_xlfn.XLOOKUP(B3228,Email_Data!A:A,Email_Data!C:C,"Organic",0)</f>
        <v>0</v>
      </c>
      <c r="N3228">
        <f>_xlfn.XLOOKUP(Table1[[#This Row],[Filmmaker_ID]],Email_Data!$A:$A,Email_Data!$G:$G,"Not Found")</f>
        <v>12</v>
      </c>
    </row>
    <row r="3229" spans="1:14" x14ac:dyDescent="0.3">
      <c r="A3229" t="s">
        <v>5507</v>
      </c>
      <c r="B3229" t="s">
        <v>2038</v>
      </c>
      <c r="C3229" t="s">
        <v>6288</v>
      </c>
      <c r="D3229" t="s">
        <v>6313</v>
      </c>
      <c r="E3229" t="str">
        <f t="shared" si="250"/>
        <v>South Korea</v>
      </c>
      <c r="F3229" s="1">
        <f t="shared" si="251"/>
        <v>70</v>
      </c>
      <c r="G3229">
        <v>0.3</v>
      </c>
      <c r="H3229" s="1">
        <f t="shared" si="252"/>
        <v>49</v>
      </c>
      <c r="I3229" s="3">
        <v>45878</v>
      </c>
      <c r="J3229" s="3" t="str">
        <f t="shared" si="253"/>
        <v>Sat</v>
      </c>
      <c r="K3229" s="2">
        <v>0.39305555555555555</v>
      </c>
      <c r="L3229">
        <f t="shared" si="254"/>
        <v>9</v>
      </c>
      <c r="M3229" t="str">
        <f>_xlfn.XLOOKUP(B3229,Email_Data!A:A,Email_Data!C:C,"Organic",0)</f>
        <v>Organic</v>
      </c>
      <c r="N3229" t="str">
        <f>_xlfn.XLOOKUP(Table1[[#This Row],[Filmmaker_ID]],Email_Data!$A:$A,Email_Data!$G:$G,"Not Found")</f>
        <v>Not Found</v>
      </c>
    </row>
    <row r="3230" spans="1:14" x14ac:dyDescent="0.3">
      <c r="A3230" t="s">
        <v>5508</v>
      </c>
      <c r="B3230" t="s">
        <v>2039</v>
      </c>
      <c r="C3230" t="s">
        <v>6292</v>
      </c>
      <c r="D3230" t="s">
        <v>6297</v>
      </c>
      <c r="E3230" t="str">
        <f t="shared" si="250"/>
        <v>India</v>
      </c>
      <c r="F3230" s="1">
        <f t="shared" si="251"/>
        <v>80</v>
      </c>
      <c r="G3230">
        <v>0.1</v>
      </c>
      <c r="H3230" s="1">
        <f t="shared" si="252"/>
        <v>72</v>
      </c>
      <c r="I3230" s="3">
        <v>45839</v>
      </c>
      <c r="J3230" s="3" t="str">
        <f t="shared" si="253"/>
        <v>Tue</v>
      </c>
      <c r="K3230" s="2">
        <v>0.45416666666666666</v>
      </c>
      <c r="L3230">
        <f t="shared" si="254"/>
        <v>10</v>
      </c>
      <c r="M3230">
        <f>_xlfn.XLOOKUP(B3230,Email_Data!A:A,Email_Data!C:C,"Organic",0)</f>
        <v>0</v>
      </c>
      <c r="N3230">
        <f>_xlfn.XLOOKUP(Table1[[#This Row],[Filmmaker_ID]],Email_Data!$A:$A,Email_Data!$G:$G,"Not Found")</f>
        <v>13</v>
      </c>
    </row>
    <row r="3231" spans="1:14" x14ac:dyDescent="0.3">
      <c r="A3231" t="s">
        <v>5509</v>
      </c>
      <c r="B3231" t="s">
        <v>828</v>
      </c>
      <c r="C3231" t="s">
        <v>6289</v>
      </c>
      <c r="D3231" t="s">
        <v>6313</v>
      </c>
      <c r="E3231" t="str">
        <f t="shared" si="250"/>
        <v>South Korea</v>
      </c>
      <c r="F3231" s="1">
        <f t="shared" si="251"/>
        <v>50</v>
      </c>
      <c r="G3231">
        <v>0</v>
      </c>
      <c r="H3231" s="1">
        <f t="shared" si="252"/>
        <v>50</v>
      </c>
      <c r="I3231" s="3">
        <v>45866</v>
      </c>
      <c r="J3231" s="3" t="str">
        <f t="shared" si="253"/>
        <v>Mon</v>
      </c>
      <c r="K3231" s="2">
        <v>0.60624999999999996</v>
      </c>
      <c r="L3231">
        <f t="shared" si="254"/>
        <v>14</v>
      </c>
      <c r="M3231">
        <f>_xlfn.XLOOKUP(B3231,Email_Data!A:A,Email_Data!C:C,"Organic",0)</f>
        <v>0</v>
      </c>
      <c r="N3231">
        <f>_xlfn.XLOOKUP(Table1[[#This Row],[Filmmaker_ID]],Email_Data!$A:$A,Email_Data!$G:$G,"Not Found")</f>
        <v>9</v>
      </c>
    </row>
    <row r="3232" spans="1:14" x14ac:dyDescent="0.3">
      <c r="A3232" t="s">
        <v>5510</v>
      </c>
      <c r="B3232" t="s">
        <v>8</v>
      </c>
      <c r="C3232" t="s">
        <v>6283</v>
      </c>
      <c r="D3232" t="s">
        <v>6303</v>
      </c>
      <c r="E3232" t="str">
        <f t="shared" si="250"/>
        <v>Canada</v>
      </c>
      <c r="F3232" s="1">
        <f t="shared" si="251"/>
        <v>80</v>
      </c>
      <c r="G3232">
        <v>0.3</v>
      </c>
      <c r="H3232" s="1">
        <f t="shared" si="252"/>
        <v>56</v>
      </c>
      <c r="I3232" s="3">
        <v>45842</v>
      </c>
      <c r="J3232" s="3" t="str">
        <f t="shared" si="253"/>
        <v>Fri</v>
      </c>
      <c r="K3232" s="2">
        <v>0.73333333333333328</v>
      </c>
      <c r="L3232">
        <f t="shared" si="254"/>
        <v>17</v>
      </c>
      <c r="M3232" t="str">
        <f>_xlfn.XLOOKUP(B3232,Email_Data!A:A,Email_Data!C:C,"Organic",0)</f>
        <v>Organic</v>
      </c>
      <c r="N3232" t="str">
        <f>_xlfn.XLOOKUP(Table1[[#This Row],[Filmmaker_ID]],Email_Data!$A:$A,Email_Data!$G:$G,"Not Found")</f>
        <v>Not Found</v>
      </c>
    </row>
    <row r="3233" spans="1:14" x14ac:dyDescent="0.3">
      <c r="A3233" t="s">
        <v>5511</v>
      </c>
      <c r="B3233" t="s">
        <v>1848</v>
      </c>
      <c r="C3233" t="s">
        <v>6285</v>
      </c>
      <c r="D3233" t="s">
        <v>6301</v>
      </c>
      <c r="E3233" t="str">
        <f t="shared" si="250"/>
        <v>Germany</v>
      </c>
      <c r="F3233" s="1">
        <f t="shared" si="251"/>
        <v>50</v>
      </c>
      <c r="G3233">
        <v>0.2</v>
      </c>
      <c r="H3233" s="1">
        <f t="shared" si="252"/>
        <v>40</v>
      </c>
      <c r="I3233" s="3">
        <v>45871</v>
      </c>
      <c r="J3233" s="3" t="str">
        <f t="shared" si="253"/>
        <v>Sat</v>
      </c>
      <c r="K3233" s="2">
        <v>0.48958333333333331</v>
      </c>
      <c r="L3233">
        <f t="shared" si="254"/>
        <v>11</v>
      </c>
      <c r="M3233">
        <f>_xlfn.XLOOKUP(B3233,Email_Data!A:A,Email_Data!C:C,"Organic",0)</f>
        <v>1</v>
      </c>
      <c r="N3233">
        <f>_xlfn.XLOOKUP(Table1[[#This Row],[Filmmaker_ID]],Email_Data!$A:$A,Email_Data!$G:$G,"Not Found")</f>
        <v>18</v>
      </c>
    </row>
    <row r="3234" spans="1:14" x14ac:dyDescent="0.3">
      <c r="A3234" t="s">
        <v>5512</v>
      </c>
      <c r="B3234" t="s">
        <v>1149</v>
      </c>
      <c r="C3234" t="s">
        <v>6286</v>
      </c>
      <c r="D3234" t="s">
        <v>6303</v>
      </c>
      <c r="E3234" t="str">
        <f t="shared" si="250"/>
        <v>Canada</v>
      </c>
      <c r="F3234" s="1">
        <f t="shared" si="251"/>
        <v>50</v>
      </c>
      <c r="G3234">
        <v>0</v>
      </c>
      <c r="H3234" s="1">
        <f t="shared" si="252"/>
        <v>50</v>
      </c>
      <c r="I3234" s="3">
        <v>45857</v>
      </c>
      <c r="J3234" s="3" t="str">
        <f t="shared" si="253"/>
        <v>Sat</v>
      </c>
      <c r="K3234" s="2">
        <v>0.73958333333333337</v>
      </c>
      <c r="L3234">
        <f t="shared" si="254"/>
        <v>17</v>
      </c>
      <c r="M3234">
        <f>_xlfn.XLOOKUP(B3234,Email_Data!A:A,Email_Data!C:C,"Organic",0)</f>
        <v>0</v>
      </c>
      <c r="N3234">
        <f>_xlfn.XLOOKUP(Table1[[#This Row],[Filmmaker_ID]],Email_Data!$A:$A,Email_Data!$G:$G,"Not Found")</f>
        <v>14</v>
      </c>
    </row>
    <row r="3235" spans="1:14" x14ac:dyDescent="0.3">
      <c r="A3235" t="s">
        <v>5513</v>
      </c>
      <c r="B3235" t="s">
        <v>1589</v>
      </c>
      <c r="C3235" t="s">
        <v>6289</v>
      </c>
      <c r="D3235" t="s">
        <v>6299</v>
      </c>
      <c r="E3235" t="str">
        <f t="shared" si="250"/>
        <v>United Kingdom</v>
      </c>
      <c r="F3235" s="1">
        <f t="shared" si="251"/>
        <v>50</v>
      </c>
      <c r="G3235">
        <v>0.3</v>
      </c>
      <c r="H3235" s="1">
        <f t="shared" si="252"/>
        <v>35</v>
      </c>
      <c r="I3235" s="3">
        <v>45892</v>
      </c>
      <c r="J3235" s="3" t="str">
        <f t="shared" si="253"/>
        <v>Sat</v>
      </c>
      <c r="K3235" s="2">
        <v>0.64166666666666672</v>
      </c>
      <c r="L3235">
        <f t="shared" si="254"/>
        <v>15</v>
      </c>
      <c r="M3235">
        <f>_xlfn.XLOOKUP(B3235,Email_Data!A:A,Email_Data!C:C,"Organic",0)</f>
        <v>0</v>
      </c>
      <c r="N3235">
        <f>_xlfn.XLOOKUP(Table1[[#This Row],[Filmmaker_ID]],Email_Data!$A:$A,Email_Data!$G:$G,"Not Found")</f>
        <v>9</v>
      </c>
    </row>
    <row r="3236" spans="1:14" x14ac:dyDescent="0.3">
      <c r="A3236" t="s">
        <v>5514</v>
      </c>
      <c r="B3236" t="s">
        <v>643</v>
      </c>
      <c r="C3236" t="s">
        <v>6284</v>
      </c>
      <c r="D3236" t="s">
        <v>6301</v>
      </c>
      <c r="E3236" t="str">
        <f t="shared" si="250"/>
        <v>Germany</v>
      </c>
      <c r="F3236" s="1">
        <f t="shared" si="251"/>
        <v>50</v>
      </c>
      <c r="G3236">
        <v>0.2</v>
      </c>
      <c r="H3236" s="1">
        <f t="shared" si="252"/>
        <v>40</v>
      </c>
      <c r="I3236" s="3">
        <v>45852</v>
      </c>
      <c r="J3236" s="3" t="str">
        <f t="shared" si="253"/>
        <v>Mon</v>
      </c>
      <c r="K3236" s="2">
        <v>0.66874999999999996</v>
      </c>
      <c r="L3236">
        <f t="shared" si="254"/>
        <v>16</v>
      </c>
      <c r="M3236">
        <f>_xlfn.XLOOKUP(B3236,Email_Data!A:A,Email_Data!C:C,"Organic",0)</f>
        <v>1</v>
      </c>
      <c r="N3236">
        <f>_xlfn.XLOOKUP(Table1[[#This Row],[Filmmaker_ID]],Email_Data!$A:$A,Email_Data!$G:$G,"Not Found")</f>
        <v>9</v>
      </c>
    </row>
    <row r="3237" spans="1:14" x14ac:dyDescent="0.3">
      <c r="A3237" t="s">
        <v>5515</v>
      </c>
      <c r="B3237" t="s">
        <v>101</v>
      </c>
      <c r="C3237" t="s">
        <v>6282</v>
      </c>
      <c r="D3237" t="s">
        <v>6299</v>
      </c>
      <c r="E3237" t="str">
        <f t="shared" si="250"/>
        <v>United Kingdom</v>
      </c>
      <c r="F3237" s="1">
        <f t="shared" si="251"/>
        <v>70</v>
      </c>
      <c r="G3237">
        <v>0.3</v>
      </c>
      <c r="H3237" s="1">
        <f t="shared" si="252"/>
        <v>49</v>
      </c>
      <c r="I3237" s="3">
        <v>45848</v>
      </c>
      <c r="J3237" s="3" t="str">
        <f t="shared" si="253"/>
        <v>Thu</v>
      </c>
      <c r="K3237" s="2">
        <v>0.56944444444444442</v>
      </c>
      <c r="L3237">
        <f t="shared" si="254"/>
        <v>13</v>
      </c>
      <c r="M3237" t="str">
        <f>_xlfn.XLOOKUP(B3237,Email_Data!A:A,Email_Data!C:C,"Organic",0)</f>
        <v>Organic</v>
      </c>
      <c r="N3237" t="str">
        <f>_xlfn.XLOOKUP(Table1[[#This Row],[Filmmaker_ID]],Email_Data!$A:$A,Email_Data!$G:$G,"Not Found")</f>
        <v>Not Found</v>
      </c>
    </row>
    <row r="3238" spans="1:14" x14ac:dyDescent="0.3">
      <c r="A3238" t="s">
        <v>5516</v>
      </c>
      <c r="B3238" t="s">
        <v>2040</v>
      </c>
      <c r="C3238" t="s">
        <v>6292</v>
      </c>
      <c r="D3238" t="s">
        <v>6295</v>
      </c>
      <c r="E3238" t="str">
        <f t="shared" si="250"/>
        <v>United States</v>
      </c>
      <c r="F3238" s="1">
        <f t="shared" si="251"/>
        <v>80</v>
      </c>
      <c r="G3238">
        <v>0.1</v>
      </c>
      <c r="H3238" s="1">
        <f t="shared" si="252"/>
        <v>72</v>
      </c>
      <c r="I3238" s="3">
        <v>45882</v>
      </c>
      <c r="J3238" s="3" t="str">
        <f t="shared" si="253"/>
        <v>Wed</v>
      </c>
      <c r="K3238" s="2">
        <v>0.69305555555555554</v>
      </c>
      <c r="L3238">
        <f t="shared" si="254"/>
        <v>16</v>
      </c>
      <c r="M3238">
        <f>_xlfn.XLOOKUP(B3238,Email_Data!A:A,Email_Data!C:C,"Organic",0)</f>
        <v>1</v>
      </c>
      <c r="N3238">
        <f>_xlfn.XLOOKUP(Table1[[#This Row],[Filmmaker_ID]],Email_Data!$A:$A,Email_Data!$G:$G,"Not Found")</f>
        <v>19</v>
      </c>
    </row>
    <row r="3239" spans="1:14" x14ac:dyDescent="0.3">
      <c r="A3239" t="s">
        <v>5517</v>
      </c>
      <c r="B3239" t="s">
        <v>342</v>
      </c>
      <c r="C3239" t="s">
        <v>6287</v>
      </c>
      <c r="D3239" t="s">
        <v>6299</v>
      </c>
      <c r="E3239" t="str">
        <f t="shared" si="250"/>
        <v>United Kingdom</v>
      </c>
      <c r="F3239" s="1">
        <f t="shared" si="251"/>
        <v>50</v>
      </c>
      <c r="G3239">
        <v>0.3</v>
      </c>
      <c r="H3239" s="1">
        <f t="shared" si="252"/>
        <v>35</v>
      </c>
      <c r="I3239" s="3">
        <v>45854</v>
      </c>
      <c r="J3239" s="3" t="str">
        <f t="shared" si="253"/>
        <v>Wed</v>
      </c>
      <c r="K3239" s="2">
        <v>0.55972222222222223</v>
      </c>
      <c r="L3239">
        <f t="shared" si="254"/>
        <v>13</v>
      </c>
      <c r="M3239">
        <f>_xlfn.XLOOKUP(B3239,Email_Data!A:A,Email_Data!C:C,"Organic",0)</f>
        <v>0</v>
      </c>
      <c r="N3239">
        <f>_xlfn.XLOOKUP(Table1[[#This Row],[Filmmaker_ID]],Email_Data!$A:$A,Email_Data!$G:$G,"Not Found")</f>
        <v>18</v>
      </c>
    </row>
    <row r="3240" spans="1:14" x14ac:dyDescent="0.3">
      <c r="A3240" t="s">
        <v>5518</v>
      </c>
      <c r="B3240" t="s">
        <v>2041</v>
      </c>
      <c r="C3240" t="s">
        <v>6283</v>
      </c>
      <c r="D3240" t="s">
        <v>6315</v>
      </c>
      <c r="E3240" t="str">
        <f t="shared" si="250"/>
        <v>Nigeria</v>
      </c>
      <c r="F3240" s="1">
        <f t="shared" si="251"/>
        <v>80</v>
      </c>
      <c r="G3240">
        <v>0.3</v>
      </c>
      <c r="H3240" s="1">
        <f t="shared" si="252"/>
        <v>56</v>
      </c>
      <c r="I3240" s="3">
        <v>45847</v>
      </c>
      <c r="J3240" s="3" t="str">
        <f t="shared" si="253"/>
        <v>Wed</v>
      </c>
      <c r="K3240" s="2">
        <v>0.59166666666666667</v>
      </c>
      <c r="L3240">
        <f t="shared" si="254"/>
        <v>14</v>
      </c>
      <c r="M3240">
        <f>_xlfn.XLOOKUP(B3240,Email_Data!A:A,Email_Data!C:C,"Organic",0)</f>
        <v>0</v>
      </c>
      <c r="N3240">
        <f>_xlfn.XLOOKUP(Table1[[#This Row],[Filmmaker_ID]],Email_Data!$A:$A,Email_Data!$G:$G,"Not Found")</f>
        <v>12</v>
      </c>
    </row>
    <row r="3241" spans="1:14" x14ac:dyDescent="0.3">
      <c r="A3241" t="s">
        <v>5519</v>
      </c>
      <c r="B3241" t="s">
        <v>2042</v>
      </c>
      <c r="C3241" t="s">
        <v>6290</v>
      </c>
      <c r="D3241" t="s">
        <v>6301</v>
      </c>
      <c r="E3241" t="str">
        <f t="shared" si="250"/>
        <v>Germany</v>
      </c>
      <c r="F3241" s="1">
        <f t="shared" si="251"/>
        <v>50</v>
      </c>
      <c r="G3241">
        <v>0.1</v>
      </c>
      <c r="H3241" s="1">
        <f t="shared" si="252"/>
        <v>45</v>
      </c>
      <c r="I3241" s="3">
        <v>45896</v>
      </c>
      <c r="J3241" s="3" t="str">
        <f t="shared" si="253"/>
        <v>Wed</v>
      </c>
      <c r="K3241" s="2">
        <v>0.47013888888888888</v>
      </c>
      <c r="L3241">
        <f t="shared" si="254"/>
        <v>11</v>
      </c>
      <c r="M3241" t="str">
        <f>_xlfn.XLOOKUP(B3241,Email_Data!A:A,Email_Data!C:C,"Organic",0)</f>
        <v>Organic</v>
      </c>
      <c r="N3241" t="str">
        <f>_xlfn.XLOOKUP(Table1[[#This Row],[Filmmaker_ID]],Email_Data!$A:$A,Email_Data!$G:$G,"Not Found")</f>
        <v>Not Found</v>
      </c>
    </row>
    <row r="3242" spans="1:14" x14ac:dyDescent="0.3">
      <c r="A3242" t="s">
        <v>5520</v>
      </c>
      <c r="B3242" t="s">
        <v>1222</v>
      </c>
      <c r="C3242" t="s">
        <v>6292</v>
      </c>
      <c r="D3242" t="s">
        <v>6299</v>
      </c>
      <c r="E3242" t="str">
        <f t="shared" si="250"/>
        <v>United Kingdom</v>
      </c>
      <c r="F3242" s="1">
        <f t="shared" si="251"/>
        <v>80</v>
      </c>
      <c r="G3242">
        <v>0.2</v>
      </c>
      <c r="H3242" s="1">
        <f t="shared" si="252"/>
        <v>64</v>
      </c>
      <c r="I3242" s="3">
        <v>45883</v>
      </c>
      <c r="J3242" s="3" t="str">
        <f t="shared" si="253"/>
        <v>Thu</v>
      </c>
      <c r="K3242" s="2">
        <v>0.56597222222222221</v>
      </c>
      <c r="L3242">
        <f t="shared" si="254"/>
        <v>13</v>
      </c>
      <c r="M3242">
        <f>_xlfn.XLOOKUP(B3242,Email_Data!A:A,Email_Data!C:C,"Organic",0)</f>
        <v>0</v>
      </c>
      <c r="N3242">
        <f>_xlfn.XLOOKUP(Table1[[#This Row],[Filmmaker_ID]],Email_Data!$A:$A,Email_Data!$G:$G,"Not Found")</f>
        <v>13</v>
      </c>
    </row>
    <row r="3243" spans="1:14" x14ac:dyDescent="0.3">
      <c r="A3243" t="s">
        <v>5521</v>
      </c>
      <c r="B3243" t="s">
        <v>2043</v>
      </c>
      <c r="C3243" t="s">
        <v>6291</v>
      </c>
      <c r="D3243" t="s">
        <v>6295</v>
      </c>
      <c r="E3243" t="str">
        <f t="shared" si="250"/>
        <v>United States</v>
      </c>
      <c r="F3243" s="1">
        <f t="shared" si="251"/>
        <v>50</v>
      </c>
      <c r="G3243">
        <v>0.3</v>
      </c>
      <c r="H3243" s="1">
        <f t="shared" si="252"/>
        <v>35</v>
      </c>
      <c r="I3243" s="3">
        <v>45895</v>
      </c>
      <c r="J3243" s="3" t="str">
        <f t="shared" si="253"/>
        <v>Tue</v>
      </c>
      <c r="K3243" s="2">
        <v>0.62777777777777777</v>
      </c>
      <c r="L3243">
        <f t="shared" si="254"/>
        <v>15</v>
      </c>
      <c r="M3243" t="str">
        <f>_xlfn.XLOOKUP(B3243,Email_Data!A:A,Email_Data!C:C,"Organic",0)</f>
        <v>Organic</v>
      </c>
      <c r="N3243" t="str">
        <f>_xlfn.XLOOKUP(Table1[[#This Row],[Filmmaker_ID]],Email_Data!$A:$A,Email_Data!$G:$G,"Not Found")</f>
        <v>Not Found</v>
      </c>
    </row>
    <row r="3244" spans="1:14" x14ac:dyDescent="0.3">
      <c r="A3244" t="s">
        <v>5522</v>
      </c>
      <c r="B3244" t="s">
        <v>2044</v>
      </c>
      <c r="C3244" t="s">
        <v>6291</v>
      </c>
      <c r="D3244" t="s">
        <v>6317</v>
      </c>
      <c r="E3244" t="str">
        <f t="shared" si="250"/>
        <v>Others</v>
      </c>
      <c r="F3244" s="1">
        <f t="shared" si="251"/>
        <v>50</v>
      </c>
      <c r="G3244">
        <v>0.2</v>
      </c>
      <c r="H3244" s="1">
        <f t="shared" si="252"/>
        <v>40</v>
      </c>
      <c r="I3244" s="3">
        <v>45894</v>
      </c>
      <c r="J3244" s="3" t="str">
        <f t="shared" si="253"/>
        <v>Mon</v>
      </c>
      <c r="K3244" s="2">
        <v>0.73333333333333328</v>
      </c>
      <c r="L3244">
        <f t="shared" si="254"/>
        <v>17</v>
      </c>
      <c r="M3244">
        <f>_xlfn.XLOOKUP(B3244,Email_Data!A:A,Email_Data!C:C,"Organic",0)</f>
        <v>0</v>
      </c>
      <c r="N3244">
        <f>_xlfn.XLOOKUP(Table1[[#This Row],[Filmmaker_ID]],Email_Data!$A:$A,Email_Data!$G:$G,"Not Found")</f>
        <v>13</v>
      </c>
    </row>
    <row r="3245" spans="1:14" x14ac:dyDescent="0.3">
      <c r="A3245" t="s">
        <v>5523</v>
      </c>
      <c r="B3245" t="s">
        <v>1836</v>
      </c>
      <c r="C3245" t="s">
        <v>6287</v>
      </c>
      <c r="D3245" t="s">
        <v>6303</v>
      </c>
      <c r="E3245" t="str">
        <f t="shared" si="250"/>
        <v>Canada</v>
      </c>
      <c r="F3245" s="1">
        <f t="shared" si="251"/>
        <v>50</v>
      </c>
      <c r="G3245">
        <v>0.3</v>
      </c>
      <c r="H3245" s="1">
        <f t="shared" si="252"/>
        <v>35</v>
      </c>
      <c r="I3245" s="3">
        <v>45841</v>
      </c>
      <c r="J3245" s="3" t="str">
        <f t="shared" si="253"/>
        <v>Thu</v>
      </c>
      <c r="K3245" s="2">
        <v>0.42430555555555555</v>
      </c>
      <c r="L3245">
        <f t="shared" si="254"/>
        <v>10</v>
      </c>
      <c r="M3245" t="str">
        <f>_xlfn.XLOOKUP(B3245,Email_Data!A:A,Email_Data!C:C,"Organic",0)</f>
        <v>Organic</v>
      </c>
      <c r="N3245" t="str">
        <f>_xlfn.XLOOKUP(Table1[[#This Row],[Filmmaker_ID]],Email_Data!$A:$A,Email_Data!$G:$G,"Not Found")</f>
        <v>Not Found</v>
      </c>
    </row>
    <row r="3246" spans="1:14" x14ac:dyDescent="0.3">
      <c r="A3246" t="s">
        <v>5524</v>
      </c>
      <c r="B3246" t="s">
        <v>2045</v>
      </c>
      <c r="C3246" t="s">
        <v>6286</v>
      </c>
      <c r="D3246" t="s">
        <v>6297</v>
      </c>
      <c r="E3246" t="str">
        <f t="shared" si="250"/>
        <v>India</v>
      </c>
      <c r="F3246" s="1">
        <f t="shared" si="251"/>
        <v>50</v>
      </c>
      <c r="G3246">
        <v>0.1</v>
      </c>
      <c r="H3246" s="1">
        <f t="shared" si="252"/>
        <v>45</v>
      </c>
      <c r="I3246" s="3">
        <v>45877</v>
      </c>
      <c r="J3246" s="3" t="str">
        <f t="shared" si="253"/>
        <v>Fri</v>
      </c>
      <c r="K3246" s="2">
        <v>0.5625</v>
      </c>
      <c r="L3246">
        <f t="shared" si="254"/>
        <v>13</v>
      </c>
      <c r="M3246">
        <f>_xlfn.XLOOKUP(B3246,Email_Data!A:A,Email_Data!C:C,"Organic",0)</f>
        <v>0</v>
      </c>
      <c r="N3246">
        <f>_xlfn.XLOOKUP(Table1[[#This Row],[Filmmaker_ID]],Email_Data!$A:$A,Email_Data!$G:$G,"Not Found")</f>
        <v>16</v>
      </c>
    </row>
    <row r="3247" spans="1:14" x14ac:dyDescent="0.3">
      <c r="A3247" t="s">
        <v>5525</v>
      </c>
      <c r="B3247" t="s">
        <v>1423</v>
      </c>
      <c r="C3247" t="s">
        <v>6291</v>
      </c>
      <c r="D3247" t="s">
        <v>6295</v>
      </c>
      <c r="E3247" t="str">
        <f t="shared" si="250"/>
        <v>United States</v>
      </c>
      <c r="F3247" s="1">
        <f t="shared" si="251"/>
        <v>50</v>
      </c>
      <c r="G3247">
        <v>0</v>
      </c>
      <c r="H3247" s="1">
        <f t="shared" si="252"/>
        <v>50</v>
      </c>
      <c r="I3247" s="3">
        <v>45851</v>
      </c>
      <c r="J3247" s="3" t="str">
        <f t="shared" si="253"/>
        <v>Sun</v>
      </c>
      <c r="K3247" s="2">
        <v>0.5131944444444444</v>
      </c>
      <c r="L3247">
        <f t="shared" si="254"/>
        <v>12</v>
      </c>
      <c r="M3247">
        <f>_xlfn.XLOOKUP(B3247,Email_Data!A:A,Email_Data!C:C,"Organic",0)</f>
        <v>0</v>
      </c>
      <c r="N3247">
        <f>_xlfn.XLOOKUP(Table1[[#This Row],[Filmmaker_ID]],Email_Data!$A:$A,Email_Data!$G:$G,"Not Found")</f>
        <v>18</v>
      </c>
    </row>
    <row r="3248" spans="1:14" x14ac:dyDescent="0.3">
      <c r="A3248" t="s">
        <v>5526</v>
      </c>
      <c r="B3248" t="s">
        <v>1422</v>
      </c>
      <c r="C3248" t="s">
        <v>6283</v>
      </c>
      <c r="D3248" t="s">
        <v>6309</v>
      </c>
      <c r="E3248" t="str">
        <f t="shared" si="250"/>
        <v>France</v>
      </c>
      <c r="F3248" s="1">
        <f t="shared" si="251"/>
        <v>80</v>
      </c>
      <c r="G3248">
        <v>0.2</v>
      </c>
      <c r="H3248" s="1">
        <f t="shared" si="252"/>
        <v>64</v>
      </c>
      <c r="I3248" s="3">
        <v>45840</v>
      </c>
      <c r="J3248" s="3" t="str">
        <f t="shared" si="253"/>
        <v>Wed</v>
      </c>
      <c r="K3248" s="2">
        <v>0.39027777777777778</v>
      </c>
      <c r="L3248">
        <f t="shared" si="254"/>
        <v>9</v>
      </c>
      <c r="M3248" t="str">
        <f>_xlfn.XLOOKUP(B3248,Email_Data!A:A,Email_Data!C:C,"Organic",0)</f>
        <v>Organic</v>
      </c>
      <c r="N3248" t="str">
        <f>_xlfn.XLOOKUP(Table1[[#This Row],[Filmmaker_ID]],Email_Data!$A:$A,Email_Data!$G:$G,"Not Found")</f>
        <v>Not Found</v>
      </c>
    </row>
    <row r="3249" spans="1:14" x14ac:dyDescent="0.3">
      <c r="A3249" t="s">
        <v>5527</v>
      </c>
      <c r="B3249" t="s">
        <v>241</v>
      </c>
      <c r="C3249" t="s">
        <v>6283</v>
      </c>
      <c r="D3249" t="s">
        <v>6315</v>
      </c>
      <c r="E3249" t="str">
        <f t="shared" si="250"/>
        <v>Nigeria</v>
      </c>
      <c r="F3249" s="1">
        <f t="shared" si="251"/>
        <v>80</v>
      </c>
      <c r="G3249">
        <v>0.4</v>
      </c>
      <c r="H3249" s="1">
        <f t="shared" si="252"/>
        <v>48</v>
      </c>
      <c r="I3249" s="3">
        <v>45875</v>
      </c>
      <c r="J3249" s="3" t="str">
        <f t="shared" si="253"/>
        <v>Wed</v>
      </c>
      <c r="K3249" s="2">
        <v>0.6381944444444444</v>
      </c>
      <c r="L3249">
        <f t="shared" si="254"/>
        <v>15</v>
      </c>
      <c r="M3249">
        <f>_xlfn.XLOOKUP(B3249,Email_Data!A:A,Email_Data!C:C,"Organic",0)</f>
        <v>0</v>
      </c>
      <c r="N3249">
        <f>_xlfn.XLOOKUP(Table1[[#This Row],[Filmmaker_ID]],Email_Data!$A:$A,Email_Data!$G:$G,"Not Found")</f>
        <v>16</v>
      </c>
    </row>
    <row r="3250" spans="1:14" x14ac:dyDescent="0.3">
      <c r="A3250" t="s">
        <v>5528</v>
      </c>
      <c r="B3250" t="s">
        <v>2046</v>
      </c>
      <c r="C3250" t="s">
        <v>6287</v>
      </c>
      <c r="D3250" t="s">
        <v>6305</v>
      </c>
      <c r="E3250" t="str">
        <f t="shared" si="250"/>
        <v>Australia</v>
      </c>
      <c r="F3250" s="1">
        <f t="shared" si="251"/>
        <v>50</v>
      </c>
      <c r="G3250">
        <v>0.1</v>
      </c>
      <c r="H3250" s="1">
        <f t="shared" si="252"/>
        <v>45</v>
      </c>
      <c r="I3250" s="3">
        <v>45865</v>
      </c>
      <c r="J3250" s="3" t="str">
        <f t="shared" si="253"/>
        <v>Sun</v>
      </c>
      <c r="K3250" s="2">
        <v>0.67291666666666672</v>
      </c>
      <c r="L3250">
        <f t="shared" si="254"/>
        <v>16</v>
      </c>
      <c r="M3250">
        <f>_xlfn.XLOOKUP(B3250,Email_Data!A:A,Email_Data!C:C,"Organic",0)</f>
        <v>0</v>
      </c>
      <c r="N3250">
        <f>_xlfn.XLOOKUP(Table1[[#This Row],[Filmmaker_ID]],Email_Data!$A:$A,Email_Data!$G:$G,"Not Found")</f>
        <v>19</v>
      </c>
    </row>
    <row r="3251" spans="1:14" x14ac:dyDescent="0.3">
      <c r="A3251" t="s">
        <v>5529</v>
      </c>
      <c r="B3251" t="s">
        <v>763</v>
      </c>
      <c r="C3251" t="s">
        <v>6289</v>
      </c>
      <c r="D3251" t="s">
        <v>6307</v>
      </c>
      <c r="E3251" t="str">
        <f t="shared" si="250"/>
        <v>Brazil</v>
      </c>
      <c r="F3251" s="1">
        <f t="shared" si="251"/>
        <v>50</v>
      </c>
      <c r="G3251">
        <v>0.3</v>
      </c>
      <c r="H3251" s="1">
        <f t="shared" si="252"/>
        <v>35</v>
      </c>
      <c r="I3251" s="3">
        <v>45873</v>
      </c>
      <c r="J3251" s="3" t="str">
        <f t="shared" si="253"/>
        <v>Mon</v>
      </c>
      <c r="K3251" s="2">
        <v>0.42777777777777776</v>
      </c>
      <c r="L3251">
        <f t="shared" si="254"/>
        <v>10</v>
      </c>
      <c r="M3251">
        <f>_xlfn.XLOOKUP(B3251,Email_Data!A:A,Email_Data!C:C,"Organic",0)</f>
        <v>0</v>
      </c>
      <c r="N3251">
        <f>_xlfn.XLOOKUP(Table1[[#This Row],[Filmmaker_ID]],Email_Data!$A:$A,Email_Data!$G:$G,"Not Found")</f>
        <v>9</v>
      </c>
    </row>
    <row r="3252" spans="1:14" x14ac:dyDescent="0.3">
      <c r="A3252" t="s">
        <v>5530</v>
      </c>
      <c r="B3252" t="s">
        <v>2047</v>
      </c>
      <c r="C3252" t="s">
        <v>6281</v>
      </c>
      <c r="D3252" t="s">
        <v>6309</v>
      </c>
      <c r="E3252" t="str">
        <f t="shared" si="250"/>
        <v>France</v>
      </c>
      <c r="F3252" s="1">
        <f t="shared" si="251"/>
        <v>70</v>
      </c>
      <c r="G3252">
        <v>0.2</v>
      </c>
      <c r="H3252" s="1">
        <f t="shared" si="252"/>
        <v>56</v>
      </c>
      <c r="I3252" s="3">
        <v>45893</v>
      </c>
      <c r="J3252" s="3" t="str">
        <f t="shared" si="253"/>
        <v>Sun</v>
      </c>
      <c r="K3252" s="2">
        <v>0.72430555555555554</v>
      </c>
      <c r="L3252">
        <f t="shared" si="254"/>
        <v>17</v>
      </c>
      <c r="M3252" t="str">
        <f>_xlfn.XLOOKUP(B3252,Email_Data!A:A,Email_Data!C:C,"Organic",0)</f>
        <v>Organic</v>
      </c>
      <c r="N3252" t="str">
        <f>_xlfn.XLOOKUP(Table1[[#This Row],[Filmmaker_ID]],Email_Data!$A:$A,Email_Data!$G:$G,"Not Found")</f>
        <v>Not Found</v>
      </c>
    </row>
    <row r="3253" spans="1:14" x14ac:dyDescent="0.3">
      <c r="A3253" t="s">
        <v>5531</v>
      </c>
      <c r="B3253" t="s">
        <v>81</v>
      </c>
      <c r="C3253" t="s">
        <v>6282</v>
      </c>
      <c r="D3253" t="s">
        <v>6295</v>
      </c>
      <c r="E3253" t="str">
        <f t="shared" si="250"/>
        <v>United States</v>
      </c>
      <c r="F3253" s="1">
        <f t="shared" si="251"/>
        <v>70</v>
      </c>
      <c r="G3253">
        <v>0</v>
      </c>
      <c r="H3253" s="1">
        <f t="shared" si="252"/>
        <v>70</v>
      </c>
      <c r="I3253" s="3">
        <v>45877</v>
      </c>
      <c r="J3253" s="3" t="str">
        <f t="shared" si="253"/>
        <v>Fri</v>
      </c>
      <c r="K3253" s="2">
        <v>0.49791666666666667</v>
      </c>
      <c r="L3253">
        <f t="shared" si="254"/>
        <v>11</v>
      </c>
      <c r="M3253">
        <f>_xlfn.XLOOKUP(B3253,Email_Data!A:A,Email_Data!C:C,"Organic",0)</f>
        <v>1</v>
      </c>
      <c r="N3253">
        <f>_xlfn.XLOOKUP(Table1[[#This Row],[Filmmaker_ID]],Email_Data!$A:$A,Email_Data!$G:$G,"Not Found")</f>
        <v>10</v>
      </c>
    </row>
    <row r="3254" spans="1:14" x14ac:dyDescent="0.3">
      <c r="A3254" t="s">
        <v>5532</v>
      </c>
      <c r="B3254" t="s">
        <v>403</v>
      </c>
      <c r="C3254" t="s">
        <v>6281</v>
      </c>
      <c r="D3254" t="s">
        <v>6295</v>
      </c>
      <c r="E3254" t="str">
        <f t="shared" si="250"/>
        <v>United States</v>
      </c>
      <c r="F3254" s="1">
        <f t="shared" si="251"/>
        <v>70</v>
      </c>
      <c r="G3254">
        <v>0.3</v>
      </c>
      <c r="H3254" s="1">
        <f t="shared" si="252"/>
        <v>49</v>
      </c>
      <c r="I3254" s="3">
        <v>45893</v>
      </c>
      <c r="J3254" s="3" t="str">
        <f t="shared" si="253"/>
        <v>Sun</v>
      </c>
      <c r="K3254" s="2">
        <v>0.44444444444444442</v>
      </c>
      <c r="L3254">
        <f t="shared" si="254"/>
        <v>10</v>
      </c>
      <c r="M3254" t="str">
        <f>_xlfn.XLOOKUP(B3254,Email_Data!A:A,Email_Data!C:C,"Organic",0)</f>
        <v>Organic</v>
      </c>
      <c r="N3254" t="str">
        <f>_xlfn.XLOOKUP(Table1[[#This Row],[Filmmaker_ID]],Email_Data!$A:$A,Email_Data!$G:$G,"Not Found")</f>
        <v>Not Found</v>
      </c>
    </row>
    <row r="3255" spans="1:14" x14ac:dyDescent="0.3">
      <c r="A3255" t="s">
        <v>5533</v>
      </c>
      <c r="B3255" t="s">
        <v>375</v>
      </c>
      <c r="C3255" t="s">
        <v>6285</v>
      </c>
      <c r="D3255" t="s">
        <v>6309</v>
      </c>
      <c r="E3255" t="str">
        <f t="shared" si="250"/>
        <v>France</v>
      </c>
      <c r="F3255" s="1">
        <f t="shared" si="251"/>
        <v>50</v>
      </c>
      <c r="G3255">
        <v>0.2</v>
      </c>
      <c r="H3255" s="1">
        <f t="shared" si="252"/>
        <v>40</v>
      </c>
      <c r="I3255" s="3">
        <v>45897</v>
      </c>
      <c r="J3255" s="3" t="str">
        <f t="shared" si="253"/>
        <v>Thu</v>
      </c>
      <c r="K3255" s="2">
        <v>0.54861111111111116</v>
      </c>
      <c r="L3255">
        <f t="shared" si="254"/>
        <v>13</v>
      </c>
      <c r="M3255" t="str">
        <f>_xlfn.XLOOKUP(B3255,Email_Data!A:A,Email_Data!C:C,"Organic",0)</f>
        <v>Organic</v>
      </c>
      <c r="N3255" t="str">
        <f>_xlfn.XLOOKUP(Table1[[#This Row],[Filmmaker_ID]],Email_Data!$A:$A,Email_Data!$G:$G,"Not Found")</f>
        <v>Not Found</v>
      </c>
    </row>
    <row r="3256" spans="1:14" x14ac:dyDescent="0.3">
      <c r="A3256" t="s">
        <v>5534</v>
      </c>
      <c r="B3256" t="s">
        <v>2048</v>
      </c>
      <c r="C3256" t="s">
        <v>6292</v>
      </c>
      <c r="D3256" t="s">
        <v>6313</v>
      </c>
      <c r="E3256" t="str">
        <f t="shared" si="250"/>
        <v>South Korea</v>
      </c>
      <c r="F3256" s="1">
        <f t="shared" si="251"/>
        <v>80</v>
      </c>
      <c r="G3256">
        <v>0.2</v>
      </c>
      <c r="H3256" s="1">
        <f t="shared" si="252"/>
        <v>64</v>
      </c>
      <c r="I3256" s="3">
        <v>45848</v>
      </c>
      <c r="J3256" s="3" t="str">
        <f t="shared" si="253"/>
        <v>Thu</v>
      </c>
      <c r="K3256" s="2">
        <v>0.72361111111111109</v>
      </c>
      <c r="L3256">
        <f t="shared" si="254"/>
        <v>17</v>
      </c>
      <c r="M3256">
        <f>_xlfn.XLOOKUP(B3256,Email_Data!A:A,Email_Data!C:C,"Organic",0)</f>
        <v>0</v>
      </c>
      <c r="N3256">
        <f>_xlfn.XLOOKUP(Table1[[#This Row],[Filmmaker_ID]],Email_Data!$A:$A,Email_Data!$G:$G,"Not Found")</f>
        <v>14</v>
      </c>
    </row>
    <row r="3257" spans="1:14" x14ac:dyDescent="0.3">
      <c r="A3257" t="s">
        <v>5535</v>
      </c>
      <c r="B3257" t="s">
        <v>1893</v>
      </c>
      <c r="C3257" t="s">
        <v>6289</v>
      </c>
      <c r="D3257" t="s">
        <v>6295</v>
      </c>
      <c r="E3257" t="str">
        <f t="shared" si="250"/>
        <v>United States</v>
      </c>
      <c r="F3257" s="1">
        <f t="shared" si="251"/>
        <v>50</v>
      </c>
      <c r="G3257">
        <v>0</v>
      </c>
      <c r="H3257" s="1">
        <f t="shared" si="252"/>
        <v>50</v>
      </c>
      <c r="I3257" s="3">
        <v>45846</v>
      </c>
      <c r="J3257" s="3" t="str">
        <f t="shared" si="253"/>
        <v>Tue</v>
      </c>
      <c r="K3257" s="2">
        <v>0.51666666666666672</v>
      </c>
      <c r="L3257">
        <f t="shared" si="254"/>
        <v>12</v>
      </c>
      <c r="M3257">
        <f>_xlfn.XLOOKUP(B3257,Email_Data!A:A,Email_Data!C:C,"Organic",0)</f>
        <v>0</v>
      </c>
      <c r="N3257">
        <f>_xlfn.XLOOKUP(Table1[[#This Row],[Filmmaker_ID]],Email_Data!$A:$A,Email_Data!$G:$G,"Not Found")</f>
        <v>15</v>
      </c>
    </row>
    <row r="3258" spans="1:14" x14ac:dyDescent="0.3">
      <c r="A3258" t="s">
        <v>5536</v>
      </c>
      <c r="B3258" t="s">
        <v>2049</v>
      </c>
      <c r="C3258" t="s">
        <v>6292</v>
      </c>
      <c r="D3258" t="s">
        <v>6311</v>
      </c>
      <c r="E3258" t="str">
        <f t="shared" si="250"/>
        <v>Mexico</v>
      </c>
      <c r="F3258" s="1">
        <f t="shared" si="251"/>
        <v>80</v>
      </c>
      <c r="G3258">
        <v>0</v>
      </c>
      <c r="H3258" s="1">
        <f t="shared" si="252"/>
        <v>80</v>
      </c>
      <c r="I3258" s="3">
        <v>45866</v>
      </c>
      <c r="J3258" s="3" t="str">
        <f t="shared" si="253"/>
        <v>Mon</v>
      </c>
      <c r="K3258" s="2">
        <v>0.67708333333333337</v>
      </c>
      <c r="L3258">
        <f t="shared" si="254"/>
        <v>16</v>
      </c>
      <c r="M3258" t="str">
        <f>_xlfn.XLOOKUP(B3258,Email_Data!A:A,Email_Data!C:C,"Organic",0)</f>
        <v>Organic</v>
      </c>
      <c r="N3258" t="str">
        <f>_xlfn.XLOOKUP(Table1[[#This Row],[Filmmaker_ID]],Email_Data!$A:$A,Email_Data!$G:$G,"Not Found")</f>
        <v>Not Found</v>
      </c>
    </row>
    <row r="3259" spans="1:14" x14ac:dyDescent="0.3">
      <c r="A3259" t="s">
        <v>5537</v>
      </c>
      <c r="B3259" t="s">
        <v>92</v>
      </c>
      <c r="C3259" t="s">
        <v>6288</v>
      </c>
      <c r="D3259" t="s">
        <v>6303</v>
      </c>
      <c r="E3259" t="str">
        <f t="shared" si="250"/>
        <v>Canada</v>
      </c>
      <c r="F3259" s="1">
        <f t="shared" si="251"/>
        <v>70</v>
      </c>
      <c r="G3259">
        <v>0</v>
      </c>
      <c r="H3259" s="1">
        <f t="shared" si="252"/>
        <v>70</v>
      </c>
      <c r="I3259" s="3">
        <v>45895</v>
      </c>
      <c r="J3259" s="3" t="str">
        <f t="shared" si="253"/>
        <v>Tue</v>
      </c>
      <c r="K3259" s="2">
        <v>0.48472222222222222</v>
      </c>
      <c r="L3259">
        <f t="shared" si="254"/>
        <v>11</v>
      </c>
      <c r="M3259" t="str">
        <f>_xlfn.XLOOKUP(B3259,Email_Data!A:A,Email_Data!C:C,"Organic",0)</f>
        <v>Organic</v>
      </c>
      <c r="N3259" t="str">
        <f>_xlfn.XLOOKUP(Table1[[#This Row],[Filmmaker_ID]],Email_Data!$A:$A,Email_Data!$G:$G,"Not Found")</f>
        <v>Not Found</v>
      </c>
    </row>
    <row r="3260" spans="1:14" x14ac:dyDescent="0.3">
      <c r="A3260" t="s">
        <v>5538</v>
      </c>
      <c r="B3260" t="s">
        <v>742</v>
      </c>
      <c r="C3260" t="s">
        <v>6285</v>
      </c>
      <c r="D3260" t="s">
        <v>6299</v>
      </c>
      <c r="E3260" t="str">
        <f t="shared" si="250"/>
        <v>United Kingdom</v>
      </c>
      <c r="F3260" s="1">
        <f t="shared" si="251"/>
        <v>50</v>
      </c>
      <c r="G3260">
        <v>0</v>
      </c>
      <c r="H3260" s="1">
        <f t="shared" si="252"/>
        <v>50</v>
      </c>
      <c r="I3260" s="3">
        <v>45839</v>
      </c>
      <c r="J3260" s="3" t="str">
        <f t="shared" si="253"/>
        <v>Tue</v>
      </c>
      <c r="K3260" s="2">
        <v>0.5625</v>
      </c>
      <c r="L3260">
        <f t="shared" si="254"/>
        <v>13</v>
      </c>
      <c r="M3260">
        <f>_xlfn.XLOOKUP(B3260,Email_Data!A:A,Email_Data!C:C,"Organic",0)</f>
        <v>0</v>
      </c>
      <c r="N3260">
        <f>_xlfn.XLOOKUP(Table1[[#This Row],[Filmmaker_ID]],Email_Data!$A:$A,Email_Data!$G:$G,"Not Found")</f>
        <v>17</v>
      </c>
    </row>
    <row r="3261" spans="1:14" x14ac:dyDescent="0.3">
      <c r="A3261" t="s">
        <v>5539</v>
      </c>
      <c r="B3261" t="s">
        <v>1207</v>
      </c>
      <c r="C3261" t="s">
        <v>6285</v>
      </c>
      <c r="D3261" t="s">
        <v>6295</v>
      </c>
      <c r="E3261" t="str">
        <f t="shared" si="250"/>
        <v>United States</v>
      </c>
      <c r="F3261" s="1">
        <f t="shared" si="251"/>
        <v>50</v>
      </c>
      <c r="G3261">
        <v>0.4</v>
      </c>
      <c r="H3261" s="1">
        <f t="shared" si="252"/>
        <v>30</v>
      </c>
      <c r="I3261" s="3">
        <v>45847</v>
      </c>
      <c r="J3261" s="3" t="str">
        <f t="shared" si="253"/>
        <v>Wed</v>
      </c>
      <c r="K3261" s="2">
        <v>0.66597222222222219</v>
      </c>
      <c r="L3261">
        <f t="shared" si="254"/>
        <v>15</v>
      </c>
      <c r="M3261">
        <f>_xlfn.XLOOKUP(B3261,Email_Data!A:A,Email_Data!C:C,"Organic",0)</f>
        <v>0</v>
      </c>
      <c r="N3261">
        <f>_xlfn.XLOOKUP(Table1[[#This Row],[Filmmaker_ID]],Email_Data!$A:$A,Email_Data!$G:$G,"Not Found")</f>
        <v>19</v>
      </c>
    </row>
    <row r="3262" spans="1:14" x14ac:dyDescent="0.3">
      <c r="A3262" t="s">
        <v>5540</v>
      </c>
      <c r="B3262" t="s">
        <v>1692</v>
      </c>
      <c r="C3262" t="s">
        <v>6284</v>
      </c>
      <c r="D3262" t="s">
        <v>6295</v>
      </c>
      <c r="E3262" t="str">
        <f t="shared" si="250"/>
        <v>United States</v>
      </c>
      <c r="F3262" s="1">
        <f t="shared" si="251"/>
        <v>50</v>
      </c>
      <c r="G3262">
        <v>0</v>
      </c>
      <c r="H3262" s="1">
        <f t="shared" si="252"/>
        <v>50</v>
      </c>
      <c r="I3262" s="3">
        <v>45847</v>
      </c>
      <c r="J3262" s="3" t="str">
        <f t="shared" si="253"/>
        <v>Wed</v>
      </c>
      <c r="K3262" s="2">
        <v>0.55555555555555558</v>
      </c>
      <c r="L3262">
        <f t="shared" si="254"/>
        <v>13</v>
      </c>
      <c r="M3262">
        <f>_xlfn.XLOOKUP(B3262,Email_Data!A:A,Email_Data!C:C,"Organic",0)</f>
        <v>0</v>
      </c>
      <c r="N3262">
        <f>_xlfn.XLOOKUP(Table1[[#This Row],[Filmmaker_ID]],Email_Data!$A:$A,Email_Data!$G:$G,"Not Found")</f>
        <v>15</v>
      </c>
    </row>
    <row r="3263" spans="1:14" x14ac:dyDescent="0.3">
      <c r="A3263" t="s">
        <v>5541</v>
      </c>
      <c r="B3263" t="s">
        <v>2050</v>
      </c>
      <c r="C3263" t="s">
        <v>6289</v>
      </c>
      <c r="D3263" t="s">
        <v>6301</v>
      </c>
      <c r="E3263" t="str">
        <f t="shared" si="250"/>
        <v>Germany</v>
      </c>
      <c r="F3263" s="1">
        <f t="shared" si="251"/>
        <v>50</v>
      </c>
      <c r="G3263">
        <v>0</v>
      </c>
      <c r="H3263" s="1">
        <f t="shared" si="252"/>
        <v>50</v>
      </c>
      <c r="I3263" s="3">
        <v>45886</v>
      </c>
      <c r="J3263" s="3" t="str">
        <f t="shared" si="253"/>
        <v>Sun</v>
      </c>
      <c r="K3263" s="2">
        <v>0.47152777777777777</v>
      </c>
      <c r="L3263">
        <f t="shared" si="254"/>
        <v>11</v>
      </c>
      <c r="M3263">
        <f>_xlfn.XLOOKUP(B3263,Email_Data!A:A,Email_Data!C:C,"Organic",0)</f>
        <v>0</v>
      </c>
      <c r="N3263">
        <f>_xlfn.XLOOKUP(Table1[[#This Row],[Filmmaker_ID]],Email_Data!$A:$A,Email_Data!$G:$G,"Not Found")</f>
        <v>18</v>
      </c>
    </row>
    <row r="3264" spans="1:14" x14ac:dyDescent="0.3">
      <c r="A3264" t="s">
        <v>5542</v>
      </c>
      <c r="B3264" t="s">
        <v>1691</v>
      </c>
      <c r="C3264" t="s">
        <v>6283</v>
      </c>
      <c r="D3264" t="s">
        <v>6299</v>
      </c>
      <c r="E3264" t="str">
        <f t="shared" si="250"/>
        <v>United Kingdom</v>
      </c>
      <c r="F3264" s="1">
        <f t="shared" si="251"/>
        <v>80</v>
      </c>
      <c r="G3264">
        <v>0.3</v>
      </c>
      <c r="H3264" s="1">
        <f t="shared" si="252"/>
        <v>56</v>
      </c>
      <c r="I3264" s="3">
        <v>45853</v>
      </c>
      <c r="J3264" s="3" t="str">
        <f t="shared" si="253"/>
        <v>Tue</v>
      </c>
      <c r="K3264" s="2">
        <v>0.52638888888888891</v>
      </c>
      <c r="L3264">
        <f t="shared" si="254"/>
        <v>12</v>
      </c>
      <c r="M3264" t="str">
        <f>_xlfn.XLOOKUP(B3264,Email_Data!A:A,Email_Data!C:C,"Organic",0)</f>
        <v>Organic</v>
      </c>
      <c r="N3264" t="str">
        <f>_xlfn.XLOOKUP(Table1[[#This Row],[Filmmaker_ID]],Email_Data!$A:$A,Email_Data!$G:$G,"Not Found")</f>
        <v>Not Found</v>
      </c>
    </row>
    <row r="3265" spans="1:14" x14ac:dyDescent="0.3">
      <c r="A3265" t="s">
        <v>5543</v>
      </c>
      <c r="B3265" t="s">
        <v>2051</v>
      </c>
      <c r="C3265" t="s">
        <v>6291</v>
      </c>
      <c r="D3265" t="s">
        <v>6309</v>
      </c>
      <c r="E3265" t="str">
        <f t="shared" si="250"/>
        <v>France</v>
      </c>
      <c r="F3265" s="1">
        <f t="shared" si="251"/>
        <v>50</v>
      </c>
      <c r="G3265">
        <v>0.2</v>
      </c>
      <c r="H3265" s="1">
        <f t="shared" si="252"/>
        <v>40</v>
      </c>
      <c r="I3265" s="3">
        <v>45864</v>
      </c>
      <c r="J3265" s="3" t="str">
        <f t="shared" si="253"/>
        <v>Sat</v>
      </c>
      <c r="K3265" s="2">
        <v>0.6118055555555556</v>
      </c>
      <c r="L3265">
        <f t="shared" si="254"/>
        <v>14</v>
      </c>
      <c r="M3265">
        <f>_xlfn.XLOOKUP(B3265,Email_Data!A:A,Email_Data!C:C,"Organic",0)</f>
        <v>1</v>
      </c>
      <c r="N3265">
        <f>_xlfn.XLOOKUP(Table1[[#This Row],[Filmmaker_ID]],Email_Data!$A:$A,Email_Data!$G:$G,"Not Found")</f>
        <v>17</v>
      </c>
    </row>
    <row r="3266" spans="1:14" x14ac:dyDescent="0.3">
      <c r="A3266" t="s">
        <v>5544</v>
      </c>
      <c r="B3266" t="s">
        <v>470</v>
      </c>
      <c r="C3266" t="s">
        <v>6291</v>
      </c>
      <c r="D3266" t="s">
        <v>6301</v>
      </c>
      <c r="E3266" t="str">
        <f t="shared" ref="E3266:E3329" si="255">VLOOKUP(D3266,CODECHECK,2,FALSE)</f>
        <v>Germany</v>
      </c>
      <c r="F3266" s="1">
        <f t="shared" ref="F3266:F3329" si="256">VLOOKUP(C3266,Pricelist,2,FALSE)</f>
        <v>50</v>
      </c>
      <c r="G3266">
        <v>0.3</v>
      </c>
      <c r="H3266" s="1">
        <f t="shared" ref="H3266:H3329" si="257">F3266-(G3266*F3266)</f>
        <v>35</v>
      </c>
      <c r="I3266" s="3">
        <v>45844</v>
      </c>
      <c r="J3266" s="3" t="str">
        <f t="shared" ref="J3266:J3329" si="258">TEXT(I3266,"ddd")</f>
        <v>Sun</v>
      </c>
      <c r="K3266" s="2">
        <v>0.50138888888888888</v>
      </c>
      <c r="L3266">
        <f t="shared" ref="L3266:L3329" si="259">HOUR(K3266)</f>
        <v>12</v>
      </c>
      <c r="M3266">
        <f>_xlfn.XLOOKUP(B3266,Email_Data!A:A,Email_Data!C:C,"Organic",0)</f>
        <v>0</v>
      </c>
      <c r="N3266">
        <f>_xlfn.XLOOKUP(Table1[[#This Row],[Filmmaker_ID]],Email_Data!$A:$A,Email_Data!$G:$G,"Not Found")</f>
        <v>16</v>
      </c>
    </row>
    <row r="3267" spans="1:14" x14ac:dyDescent="0.3">
      <c r="A3267" t="s">
        <v>5545</v>
      </c>
      <c r="B3267" t="s">
        <v>1090</v>
      </c>
      <c r="C3267" t="s">
        <v>6289</v>
      </c>
      <c r="D3267" t="s">
        <v>6295</v>
      </c>
      <c r="E3267" t="str">
        <f t="shared" si="255"/>
        <v>United States</v>
      </c>
      <c r="F3267" s="1">
        <f t="shared" si="256"/>
        <v>50</v>
      </c>
      <c r="G3267">
        <v>0.1</v>
      </c>
      <c r="H3267" s="1">
        <f t="shared" si="257"/>
        <v>45</v>
      </c>
      <c r="I3267" s="3">
        <v>45891</v>
      </c>
      <c r="J3267" s="3" t="str">
        <f t="shared" si="258"/>
        <v>Fri</v>
      </c>
      <c r="K3267" s="2">
        <v>0.42152777777777778</v>
      </c>
      <c r="L3267">
        <f t="shared" si="259"/>
        <v>10</v>
      </c>
      <c r="M3267">
        <f>_xlfn.XLOOKUP(B3267,Email_Data!A:A,Email_Data!C:C,"Organic",0)</f>
        <v>0</v>
      </c>
      <c r="N3267">
        <f>_xlfn.XLOOKUP(Table1[[#This Row],[Filmmaker_ID]],Email_Data!$A:$A,Email_Data!$G:$G,"Not Found")</f>
        <v>13</v>
      </c>
    </row>
    <row r="3268" spans="1:14" x14ac:dyDescent="0.3">
      <c r="A3268" t="s">
        <v>5546</v>
      </c>
      <c r="B3268" t="s">
        <v>2052</v>
      </c>
      <c r="C3268" t="s">
        <v>6285</v>
      </c>
      <c r="D3268" t="s">
        <v>6299</v>
      </c>
      <c r="E3268" t="str">
        <f t="shared" si="255"/>
        <v>United Kingdom</v>
      </c>
      <c r="F3268" s="1">
        <f t="shared" si="256"/>
        <v>50</v>
      </c>
      <c r="G3268">
        <v>0.3</v>
      </c>
      <c r="H3268" s="1">
        <f t="shared" si="257"/>
        <v>35</v>
      </c>
      <c r="I3268" s="3">
        <v>45892</v>
      </c>
      <c r="J3268" s="3" t="str">
        <f t="shared" si="258"/>
        <v>Sat</v>
      </c>
      <c r="K3268" s="2">
        <v>0.50138888888888888</v>
      </c>
      <c r="L3268">
        <f t="shared" si="259"/>
        <v>12</v>
      </c>
      <c r="M3268">
        <f>_xlfn.XLOOKUP(B3268,Email_Data!A:A,Email_Data!C:C,"Organic",0)</f>
        <v>0</v>
      </c>
      <c r="N3268">
        <f>_xlfn.XLOOKUP(Table1[[#This Row],[Filmmaker_ID]],Email_Data!$A:$A,Email_Data!$G:$G,"Not Found")</f>
        <v>17</v>
      </c>
    </row>
    <row r="3269" spans="1:14" x14ac:dyDescent="0.3">
      <c r="A3269" t="s">
        <v>5547</v>
      </c>
      <c r="B3269" t="s">
        <v>1660</v>
      </c>
      <c r="C3269" t="s">
        <v>6282</v>
      </c>
      <c r="D3269" t="s">
        <v>6295</v>
      </c>
      <c r="E3269" t="str">
        <f t="shared" si="255"/>
        <v>United States</v>
      </c>
      <c r="F3269" s="1">
        <f t="shared" si="256"/>
        <v>70</v>
      </c>
      <c r="G3269">
        <v>0.2</v>
      </c>
      <c r="H3269" s="1">
        <f t="shared" si="257"/>
        <v>56</v>
      </c>
      <c r="I3269" s="3">
        <v>45898</v>
      </c>
      <c r="J3269" s="3" t="str">
        <f t="shared" si="258"/>
        <v>Fri</v>
      </c>
      <c r="K3269" s="2">
        <v>0.55763888888888891</v>
      </c>
      <c r="L3269">
        <f t="shared" si="259"/>
        <v>13</v>
      </c>
      <c r="M3269">
        <f>_xlfn.XLOOKUP(B3269,Email_Data!A:A,Email_Data!C:C,"Organic",0)</f>
        <v>0</v>
      </c>
      <c r="N3269">
        <f>_xlfn.XLOOKUP(Table1[[#This Row],[Filmmaker_ID]],Email_Data!$A:$A,Email_Data!$G:$G,"Not Found")</f>
        <v>12</v>
      </c>
    </row>
    <row r="3270" spans="1:14" x14ac:dyDescent="0.3">
      <c r="A3270" t="s">
        <v>5548</v>
      </c>
      <c r="B3270" t="s">
        <v>682</v>
      </c>
      <c r="C3270" t="s">
        <v>6288</v>
      </c>
      <c r="D3270" t="s">
        <v>6299</v>
      </c>
      <c r="E3270" t="str">
        <f t="shared" si="255"/>
        <v>United Kingdom</v>
      </c>
      <c r="F3270" s="1">
        <f t="shared" si="256"/>
        <v>70</v>
      </c>
      <c r="G3270">
        <v>0.3</v>
      </c>
      <c r="H3270" s="1">
        <f t="shared" si="257"/>
        <v>49</v>
      </c>
      <c r="I3270" s="3">
        <v>45864</v>
      </c>
      <c r="J3270" s="3" t="str">
        <f t="shared" si="258"/>
        <v>Sat</v>
      </c>
      <c r="K3270" s="2">
        <v>0.73263888888888884</v>
      </c>
      <c r="L3270">
        <f t="shared" si="259"/>
        <v>17</v>
      </c>
      <c r="M3270">
        <f>_xlfn.XLOOKUP(B3270,Email_Data!A:A,Email_Data!C:C,"Organic",0)</f>
        <v>0</v>
      </c>
      <c r="N3270">
        <f>_xlfn.XLOOKUP(Table1[[#This Row],[Filmmaker_ID]],Email_Data!$A:$A,Email_Data!$G:$G,"Not Found")</f>
        <v>16</v>
      </c>
    </row>
    <row r="3271" spans="1:14" x14ac:dyDescent="0.3">
      <c r="A3271" t="s">
        <v>5549</v>
      </c>
      <c r="B3271" t="s">
        <v>2053</v>
      </c>
      <c r="C3271" t="s">
        <v>6287</v>
      </c>
      <c r="D3271" t="s">
        <v>6299</v>
      </c>
      <c r="E3271" t="str">
        <f t="shared" si="255"/>
        <v>United Kingdom</v>
      </c>
      <c r="F3271" s="1">
        <f t="shared" si="256"/>
        <v>50</v>
      </c>
      <c r="G3271">
        <v>0.2</v>
      </c>
      <c r="H3271" s="1">
        <f t="shared" si="257"/>
        <v>40</v>
      </c>
      <c r="I3271" s="3">
        <v>45848</v>
      </c>
      <c r="J3271" s="3" t="str">
        <f t="shared" si="258"/>
        <v>Thu</v>
      </c>
      <c r="K3271" s="2">
        <v>0.39305555555555555</v>
      </c>
      <c r="L3271">
        <f t="shared" si="259"/>
        <v>9</v>
      </c>
      <c r="M3271">
        <f>_xlfn.XLOOKUP(B3271,Email_Data!A:A,Email_Data!C:C,"Organic",0)</f>
        <v>1</v>
      </c>
      <c r="N3271">
        <f>_xlfn.XLOOKUP(Table1[[#This Row],[Filmmaker_ID]],Email_Data!$A:$A,Email_Data!$G:$G,"Not Found")</f>
        <v>12</v>
      </c>
    </row>
    <row r="3272" spans="1:14" x14ac:dyDescent="0.3">
      <c r="A3272" t="s">
        <v>5550</v>
      </c>
      <c r="B3272" t="s">
        <v>1759</v>
      </c>
      <c r="C3272" t="s">
        <v>6286</v>
      </c>
      <c r="D3272" t="s">
        <v>6295</v>
      </c>
      <c r="E3272" t="str">
        <f t="shared" si="255"/>
        <v>United States</v>
      </c>
      <c r="F3272" s="1">
        <f t="shared" si="256"/>
        <v>50</v>
      </c>
      <c r="G3272">
        <v>0.1</v>
      </c>
      <c r="H3272" s="1">
        <f t="shared" si="257"/>
        <v>45</v>
      </c>
      <c r="I3272" s="3">
        <v>45841</v>
      </c>
      <c r="J3272" s="3" t="str">
        <f t="shared" si="258"/>
        <v>Thu</v>
      </c>
      <c r="K3272" s="2">
        <v>0.71458333333333335</v>
      </c>
      <c r="L3272">
        <f t="shared" si="259"/>
        <v>17</v>
      </c>
      <c r="M3272">
        <f>_xlfn.XLOOKUP(B3272,Email_Data!A:A,Email_Data!C:C,"Organic",0)</f>
        <v>0</v>
      </c>
      <c r="N3272">
        <f>_xlfn.XLOOKUP(Table1[[#This Row],[Filmmaker_ID]],Email_Data!$A:$A,Email_Data!$G:$G,"Not Found")</f>
        <v>14</v>
      </c>
    </row>
    <row r="3273" spans="1:14" x14ac:dyDescent="0.3">
      <c r="A3273" t="s">
        <v>5551</v>
      </c>
      <c r="B3273" t="s">
        <v>2054</v>
      </c>
      <c r="C3273" t="s">
        <v>6291</v>
      </c>
      <c r="D3273" t="s">
        <v>6297</v>
      </c>
      <c r="E3273" t="str">
        <f t="shared" si="255"/>
        <v>India</v>
      </c>
      <c r="F3273" s="1">
        <f t="shared" si="256"/>
        <v>50</v>
      </c>
      <c r="G3273">
        <v>0.2</v>
      </c>
      <c r="H3273" s="1">
        <f t="shared" si="257"/>
        <v>40</v>
      </c>
      <c r="I3273" s="3">
        <v>45856</v>
      </c>
      <c r="J3273" s="3" t="str">
        <f t="shared" si="258"/>
        <v>Fri</v>
      </c>
      <c r="K3273" s="2">
        <v>0.63888888888888884</v>
      </c>
      <c r="L3273">
        <f t="shared" si="259"/>
        <v>15</v>
      </c>
      <c r="M3273" t="str">
        <f>_xlfn.XLOOKUP(B3273,Email_Data!A:A,Email_Data!C:C,"Organic",0)</f>
        <v>Organic</v>
      </c>
      <c r="N3273" t="str">
        <f>_xlfn.XLOOKUP(Table1[[#This Row],[Filmmaker_ID]],Email_Data!$A:$A,Email_Data!$G:$G,"Not Found")</f>
        <v>Not Found</v>
      </c>
    </row>
    <row r="3274" spans="1:14" x14ac:dyDescent="0.3">
      <c r="A3274" t="s">
        <v>5552</v>
      </c>
      <c r="B3274" t="s">
        <v>2055</v>
      </c>
      <c r="C3274" t="s">
        <v>6282</v>
      </c>
      <c r="D3274" t="s">
        <v>6307</v>
      </c>
      <c r="E3274" t="str">
        <f t="shared" si="255"/>
        <v>Brazil</v>
      </c>
      <c r="F3274" s="1">
        <f t="shared" si="256"/>
        <v>70</v>
      </c>
      <c r="G3274">
        <v>0.3</v>
      </c>
      <c r="H3274" s="1">
        <f t="shared" si="257"/>
        <v>49</v>
      </c>
      <c r="I3274" s="3">
        <v>45848</v>
      </c>
      <c r="J3274" s="3" t="str">
        <f t="shared" si="258"/>
        <v>Thu</v>
      </c>
      <c r="K3274" s="2">
        <v>0.64583333333333337</v>
      </c>
      <c r="L3274">
        <f t="shared" si="259"/>
        <v>15</v>
      </c>
      <c r="M3274">
        <f>_xlfn.XLOOKUP(B3274,Email_Data!A:A,Email_Data!C:C,"Organic",0)</f>
        <v>0</v>
      </c>
      <c r="N3274">
        <f>_xlfn.XLOOKUP(Table1[[#This Row],[Filmmaker_ID]],Email_Data!$A:$A,Email_Data!$G:$G,"Not Found")</f>
        <v>19</v>
      </c>
    </row>
    <row r="3275" spans="1:14" x14ac:dyDescent="0.3">
      <c r="A3275" t="s">
        <v>5553</v>
      </c>
      <c r="B3275" t="s">
        <v>2056</v>
      </c>
      <c r="C3275" t="s">
        <v>6291</v>
      </c>
      <c r="D3275" t="s">
        <v>6295</v>
      </c>
      <c r="E3275" t="str">
        <f t="shared" si="255"/>
        <v>United States</v>
      </c>
      <c r="F3275" s="1">
        <f t="shared" si="256"/>
        <v>50</v>
      </c>
      <c r="G3275">
        <v>0</v>
      </c>
      <c r="H3275" s="1">
        <f t="shared" si="257"/>
        <v>50</v>
      </c>
      <c r="I3275" s="3">
        <v>45854</v>
      </c>
      <c r="J3275" s="3" t="str">
        <f t="shared" si="258"/>
        <v>Wed</v>
      </c>
      <c r="K3275" s="2">
        <v>0.4236111111111111</v>
      </c>
      <c r="L3275">
        <f t="shared" si="259"/>
        <v>10</v>
      </c>
      <c r="M3275">
        <f>_xlfn.XLOOKUP(B3275,Email_Data!A:A,Email_Data!C:C,"Organic",0)</f>
        <v>0</v>
      </c>
      <c r="N3275">
        <f>_xlfn.XLOOKUP(Table1[[#This Row],[Filmmaker_ID]],Email_Data!$A:$A,Email_Data!$G:$G,"Not Found")</f>
        <v>13</v>
      </c>
    </row>
    <row r="3276" spans="1:14" x14ac:dyDescent="0.3">
      <c r="A3276" t="s">
        <v>5554</v>
      </c>
      <c r="B3276" t="s">
        <v>1184</v>
      </c>
      <c r="C3276" t="s">
        <v>6287</v>
      </c>
      <c r="D3276" t="s">
        <v>6309</v>
      </c>
      <c r="E3276" t="str">
        <f t="shared" si="255"/>
        <v>France</v>
      </c>
      <c r="F3276" s="1">
        <f t="shared" si="256"/>
        <v>50</v>
      </c>
      <c r="G3276">
        <v>0.1</v>
      </c>
      <c r="H3276" s="1">
        <f t="shared" si="257"/>
        <v>45</v>
      </c>
      <c r="I3276" s="3">
        <v>45858</v>
      </c>
      <c r="J3276" s="3" t="str">
        <f t="shared" si="258"/>
        <v>Sun</v>
      </c>
      <c r="K3276" s="2">
        <v>0.45</v>
      </c>
      <c r="L3276">
        <f t="shared" si="259"/>
        <v>10</v>
      </c>
      <c r="M3276">
        <f>_xlfn.XLOOKUP(B3276,Email_Data!A:A,Email_Data!C:C,"Organic",0)</f>
        <v>1</v>
      </c>
      <c r="N3276">
        <f>_xlfn.XLOOKUP(Table1[[#This Row],[Filmmaker_ID]],Email_Data!$A:$A,Email_Data!$G:$G,"Not Found")</f>
        <v>10</v>
      </c>
    </row>
    <row r="3277" spans="1:14" x14ac:dyDescent="0.3">
      <c r="A3277" t="s">
        <v>5555</v>
      </c>
      <c r="B3277" t="s">
        <v>1985</v>
      </c>
      <c r="C3277" t="s">
        <v>6290</v>
      </c>
      <c r="D3277" t="s">
        <v>6307</v>
      </c>
      <c r="E3277" t="str">
        <f t="shared" si="255"/>
        <v>Brazil</v>
      </c>
      <c r="F3277" s="1">
        <f t="shared" si="256"/>
        <v>50</v>
      </c>
      <c r="G3277">
        <v>0</v>
      </c>
      <c r="H3277" s="1">
        <f t="shared" si="257"/>
        <v>50</v>
      </c>
      <c r="I3277" s="3">
        <v>45859</v>
      </c>
      <c r="J3277" s="3" t="str">
        <f t="shared" si="258"/>
        <v>Mon</v>
      </c>
      <c r="K3277" s="2">
        <v>0.64444444444444449</v>
      </c>
      <c r="L3277">
        <f t="shared" si="259"/>
        <v>15</v>
      </c>
      <c r="M3277">
        <f>_xlfn.XLOOKUP(B3277,Email_Data!A:A,Email_Data!C:C,"Organic",0)</f>
        <v>0</v>
      </c>
      <c r="N3277">
        <f>_xlfn.XLOOKUP(Table1[[#This Row],[Filmmaker_ID]],Email_Data!$A:$A,Email_Data!$G:$G,"Not Found")</f>
        <v>19</v>
      </c>
    </row>
    <row r="3278" spans="1:14" x14ac:dyDescent="0.3">
      <c r="A3278" t="s">
        <v>5556</v>
      </c>
      <c r="B3278" t="s">
        <v>1153</v>
      </c>
      <c r="C3278" t="s">
        <v>6288</v>
      </c>
      <c r="D3278" t="s">
        <v>6297</v>
      </c>
      <c r="E3278" t="str">
        <f t="shared" si="255"/>
        <v>India</v>
      </c>
      <c r="F3278" s="1">
        <f t="shared" si="256"/>
        <v>70</v>
      </c>
      <c r="G3278">
        <v>0.2</v>
      </c>
      <c r="H3278" s="1">
        <f t="shared" si="257"/>
        <v>56</v>
      </c>
      <c r="I3278" s="3">
        <v>45894</v>
      </c>
      <c r="J3278" s="3" t="str">
        <f t="shared" si="258"/>
        <v>Mon</v>
      </c>
      <c r="K3278" s="2">
        <v>0.38680555555555557</v>
      </c>
      <c r="L3278">
        <f t="shared" si="259"/>
        <v>9</v>
      </c>
      <c r="M3278">
        <f>_xlfn.XLOOKUP(B3278,Email_Data!A:A,Email_Data!C:C,"Organic",0)</f>
        <v>1</v>
      </c>
      <c r="N3278">
        <f>_xlfn.XLOOKUP(Table1[[#This Row],[Filmmaker_ID]],Email_Data!$A:$A,Email_Data!$G:$G,"Not Found")</f>
        <v>13</v>
      </c>
    </row>
    <row r="3279" spans="1:14" x14ac:dyDescent="0.3">
      <c r="A3279" t="s">
        <v>5557</v>
      </c>
      <c r="B3279" t="s">
        <v>2057</v>
      </c>
      <c r="C3279" t="s">
        <v>6289</v>
      </c>
      <c r="D3279" t="s">
        <v>6299</v>
      </c>
      <c r="E3279" t="str">
        <f t="shared" si="255"/>
        <v>United Kingdom</v>
      </c>
      <c r="F3279" s="1">
        <f t="shared" si="256"/>
        <v>50</v>
      </c>
      <c r="G3279">
        <v>0</v>
      </c>
      <c r="H3279" s="1">
        <f t="shared" si="257"/>
        <v>50</v>
      </c>
      <c r="I3279" s="3">
        <v>45847</v>
      </c>
      <c r="J3279" s="3" t="str">
        <f t="shared" si="258"/>
        <v>Wed</v>
      </c>
      <c r="K3279" s="2">
        <v>0.62222222222222223</v>
      </c>
      <c r="L3279">
        <f t="shared" si="259"/>
        <v>14</v>
      </c>
      <c r="M3279" t="str">
        <f>_xlfn.XLOOKUP(B3279,Email_Data!A:A,Email_Data!C:C,"Organic",0)</f>
        <v>Organic</v>
      </c>
      <c r="N3279" t="str">
        <f>_xlfn.XLOOKUP(Table1[[#This Row],[Filmmaker_ID]],Email_Data!$A:$A,Email_Data!$G:$G,"Not Found")</f>
        <v>Not Found</v>
      </c>
    </row>
    <row r="3280" spans="1:14" x14ac:dyDescent="0.3">
      <c r="A3280" t="s">
        <v>5558</v>
      </c>
      <c r="B3280" t="s">
        <v>619</v>
      </c>
      <c r="C3280" t="s">
        <v>6291</v>
      </c>
      <c r="D3280" t="s">
        <v>6317</v>
      </c>
      <c r="E3280" t="str">
        <f t="shared" si="255"/>
        <v>Others</v>
      </c>
      <c r="F3280" s="1">
        <f t="shared" si="256"/>
        <v>50</v>
      </c>
      <c r="G3280">
        <v>0.2</v>
      </c>
      <c r="H3280" s="1">
        <f t="shared" si="257"/>
        <v>40</v>
      </c>
      <c r="I3280" s="3">
        <v>45864</v>
      </c>
      <c r="J3280" s="3" t="str">
        <f t="shared" si="258"/>
        <v>Sat</v>
      </c>
      <c r="K3280" s="2">
        <v>0.43263888888888891</v>
      </c>
      <c r="L3280">
        <f t="shared" si="259"/>
        <v>10</v>
      </c>
      <c r="M3280">
        <f>_xlfn.XLOOKUP(B3280,Email_Data!A:A,Email_Data!C:C,"Organic",0)</f>
        <v>0</v>
      </c>
      <c r="N3280">
        <f>_xlfn.XLOOKUP(Table1[[#This Row],[Filmmaker_ID]],Email_Data!$A:$A,Email_Data!$G:$G,"Not Found")</f>
        <v>8</v>
      </c>
    </row>
    <row r="3281" spans="1:14" x14ac:dyDescent="0.3">
      <c r="A3281" t="s">
        <v>5559</v>
      </c>
      <c r="B3281" t="s">
        <v>1711</v>
      </c>
      <c r="C3281" t="s">
        <v>6289</v>
      </c>
      <c r="D3281" t="s">
        <v>6297</v>
      </c>
      <c r="E3281" t="str">
        <f t="shared" si="255"/>
        <v>India</v>
      </c>
      <c r="F3281" s="1">
        <f t="shared" si="256"/>
        <v>50</v>
      </c>
      <c r="G3281">
        <v>0.1</v>
      </c>
      <c r="H3281" s="1">
        <f t="shared" si="257"/>
        <v>45</v>
      </c>
      <c r="I3281" s="3">
        <v>45845</v>
      </c>
      <c r="J3281" s="3" t="str">
        <f t="shared" si="258"/>
        <v>Mon</v>
      </c>
      <c r="K3281" s="2">
        <v>0.40208333333333335</v>
      </c>
      <c r="L3281">
        <f t="shared" si="259"/>
        <v>9</v>
      </c>
      <c r="M3281">
        <f>_xlfn.XLOOKUP(B3281,Email_Data!A:A,Email_Data!C:C,"Organic",0)</f>
        <v>1</v>
      </c>
      <c r="N3281">
        <f>_xlfn.XLOOKUP(Table1[[#This Row],[Filmmaker_ID]],Email_Data!$A:$A,Email_Data!$G:$G,"Not Found")</f>
        <v>19</v>
      </c>
    </row>
    <row r="3282" spans="1:14" x14ac:dyDescent="0.3">
      <c r="A3282" t="s">
        <v>5560</v>
      </c>
      <c r="B3282" t="s">
        <v>2058</v>
      </c>
      <c r="C3282" t="s">
        <v>6290</v>
      </c>
      <c r="D3282" t="s">
        <v>6299</v>
      </c>
      <c r="E3282" t="str">
        <f t="shared" si="255"/>
        <v>United Kingdom</v>
      </c>
      <c r="F3282" s="1">
        <f t="shared" si="256"/>
        <v>50</v>
      </c>
      <c r="G3282">
        <v>0.3</v>
      </c>
      <c r="H3282" s="1">
        <f t="shared" si="257"/>
        <v>35</v>
      </c>
      <c r="I3282" s="3">
        <v>45876</v>
      </c>
      <c r="J3282" s="3" t="str">
        <f t="shared" si="258"/>
        <v>Thu</v>
      </c>
      <c r="K3282" s="2">
        <v>0.70972222222222225</v>
      </c>
      <c r="L3282">
        <f t="shared" si="259"/>
        <v>17</v>
      </c>
      <c r="M3282" t="str">
        <f>_xlfn.XLOOKUP(B3282,Email_Data!A:A,Email_Data!C:C,"Organic",0)</f>
        <v>Organic</v>
      </c>
      <c r="N3282" t="str">
        <f>_xlfn.XLOOKUP(Table1[[#This Row],[Filmmaker_ID]],Email_Data!$A:$A,Email_Data!$G:$G,"Not Found")</f>
        <v>Not Found</v>
      </c>
    </row>
    <row r="3283" spans="1:14" x14ac:dyDescent="0.3">
      <c r="A3283" t="s">
        <v>5561</v>
      </c>
      <c r="B3283" t="s">
        <v>724</v>
      </c>
      <c r="C3283" t="s">
        <v>6284</v>
      </c>
      <c r="D3283" t="s">
        <v>6315</v>
      </c>
      <c r="E3283" t="str">
        <f t="shared" si="255"/>
        <v>Nigeria</v>
      </c>
      <c r="F3283" s="1">
        <f t="shared" si="256"/>
        <v>50</v>
      </c>
      <c r="G3283">
        <v>0.3</v>
      </c>
      <c r="H3283" s="1">
        <f t="shared" si="257"/>
        <v>35</v>
      </c>
      <c r="I3283" s="3">
        <v>45848</v>
      </c>
      <c r="J3283" s="3" t="str">
        <f t="shared" si="258"/>
        <v>Thu</v>
      </c>
      <c r="K3283" s="2">
        <v>0.49236111111111114</v>
      </c>
      <c r="L3283">
        <f t="shared" si="259"/>
        <v>11</v>
      </c>
      <c r="M3283" t="str">
        <f>_xlfn.XLOOKUP(B3283,Email_Data!A:A,Email_Data!C:C,"Organic",0)</f>
        <v>Organic</v>
      </c>
      <c r="N3283" t="str">
        <f>_xlfn.XLOOKUP(Table1[[#This Row],[Filmmaker_ID]],Email_Data!$A:$A,Email_Data!$G:$G,"Not Found")</f>
        <v>Not Found</v>
      </c>
    </row>
    <row r="3284" spans="1:14" x14ac:dyDescent="0.3">
      <c r="A3284" t="s">
        <v>5562</v>
      </c>
      <c r="B3284" t="s">
        <v>14</v>
      </c>
      <c r="C3284" t="s">
        <v>6291</v>
      </c>
      <c r="D3284" t="s">
        <v>6297</v>
      </c>
      <c r="E3284" t="str">
        <f t="shared" si="255"/>
        <v>India</v>
      </c>
      <c r="F3284" s="1">
        <f t="shared" si="256"/>
        <v>50</v>
      </c>
      <c r="G3284">
        <v>0.2</v>
      </c>
      <c r="H3284" s="1">
        <f t="shared" si="257"/>
        <v>40</v>
      </c>
      <c r="I3284" s="3">
        <v>45861</v>
      </c>
      <c r="J3284" s="3" t="str">
        <f t="shared" si="258"/>
        <v>Wed</v>
      </c>
      <c r="K3284" s="2">
        <v>0.45833333333333331</v>
      </c>
      <c r="L3284">
        <f t="shared" si="259"/>
        <v>11</v>
      </c>
      <c r="M3284">
        <f>_xlfn.XLOOKUP(B3284,Email_Data!A:A,Email_Data!C:C,"Organic",0)</f>
        <v>0</v>
      </c>
      <c r="N3284">
        <f>_xlfn.XLOOKUP(Table1[[#This Row],[Filmmaker_ID]],Email_Data!$A:$A,Email_Data!$G:$G,"Not Found")</f>
        <v>7</v>
      </c>
    </row>
    <row r="3285" spans="1:14" x14ac:dyDescent="0.3">
      <c r="A3285" t="s">
        <v>5563</v>
      </c>
      <c r="B3285" t="s">
        <v>2059</v>
      </c>
      <c r="C3285" t="s">
        <v>6285</v>
      </c>
      <c r="D3285" t="s">
        <v>6317</v>
      </c>
      <c r="E3285" t="str">
        <f t="shared" si="255"/>
        <v>Others</v>
      </c>
      <c r="F3285" s="1">
        <f t="shared" si="256"/>
        <v>50</v>
      </c>
      <c r="G3285">
        <v>0.2</v>
      </c>
      <c r="H3285" s="1">
        <f t="shared" si="257"/>
        <v>40</v>
      </c>
      <c r="I3285" s="3">
        <v>45860</v>
      </c>
      <c r="J3285" s="3" t="str">
        <f t="shared" si="258"/>
        <v>Tue</v>
      </c>
      <c r="K3285" s="2">
        <v>0.4861111111111111</v>
      </c>
      <c r="L3285">
        <f t="shared" si="259"/>
        <v>11</v>
      </c>
      <c r="M3285" t="str">
        <f>_xlfn.XLOOKUP(B3285,Email_Data!A:A,Email_Data!C:C,"Organic",0)</f>
        <v>Organic</v>
      </c>
      <c r="N3285" t="str">
        <f>_xlfn.XLOOKUP(Table1[[#This Row],[Filmmaker_ID]],Email_Data!$A:$A,Email_Data!$G:$G,"Not Found")</f>
        <v>Not Found</v>
      </c>
    </row>
    <row r="3286" spans="1:14" x14ac:dyDescent="0.3">
      <c r="A3286" t="s">
        <v>5564</v>
      </c>
      <c r="B3286" t="s">
        <v>2060</v>
      </c>
      <c r="C3286" t="s">
        <v>6284</v>
      </c>
      <c r="D3286" t="s">
        <v>6299</v>
      </c>
      <c r="E3286" t="str">
        <f t="shared" si="255"/>
        <v>United Kingdom</v>
      </c>
      <c r="F3286" s="1">
        <f t="shared" si="256"/>
        <v>50</v>
      </c>
      <c r="G3286">
        <v>0</v>
      </c>
      <c r="H3286" s="1">
        <f t="shared" si="257"/>
        <v>50</v>
      </c>
      <c r="I3286" s="3">
        <v>45869</v>
      </c>
      <c r="J3286" s="3" t="str">
        <f t="shared" si="258"/>
        <v>Thu</v>
      </c>
      <c r="K3286" s="2">
        <v>0.61319444444444449</v>
      </c>
      <c r="L3286">
        <f t="shared" si="259"/>
        <v>14</v>
      </c>
      <c r="M3286">
        <f>_xlfn.XLOOKUP(B3286,Email_Data!A:A,Email_Data!C:C,"Organic",0)</f>
        <v>0</v>
      </c>
      <c r="N3286">
        <f>_xlfn.XLOOKUP(Table1[[#This Row],[Filmmaker_ID]],Email_Data!$A:$A,Email_Data!$G:$G,"Not Found")</f>
        <v>10</v>
      </c>
    </row>
    <row r="3287" spans="1:14" x14ac:dyDescent="0.3">
      <c r="A3287" t="s">
        <v>5565</v>
      </c>
      <c r="B3287" t="s">
        <v>1150</v>
      </c>
      <c r="C3287" t="s">
        <v>6290</v>
      </c>
      <c r="D3287" t="s">
        <v>6305</v>
      </c>
      <c r="E3287" t="str">
        <f t="shared" si="255"/>
        <v>Australia</v>
      </c>
      <c r="F3287" s="1">
        <f t="shared" si="256"/>
        <v>50</v>
      </c>
      <c r="G3287">
        <v>0.4</v>
      </c>
      <c r="H3287" s="1">
        <f t="shared" si="257"/>
        <v>30</v>
      </c>
      <c r="I3287" s="3">
        <v>45887</v>
      </c>
      <c r="J3287" s="3" t="str">
        <f t="shared" si="258"/>
        <v>Mon</v>
      </c>
      <c r="K3287" s="2">
        <v>0.38958333333333334</v>
      </c>
      <c r="L3287">
        <f t="shared" si="259"/>
        <v>9</v>
      </c>
      <c r="M3287">
        <f>_xlfn.XLOOKUP(B3287,Email_Data!A:A,Email_Data!C:C,"Organic",0)</f>
        <v>0</v>
      </c>
      <c r="N3287">
        <f>_xlfn.XLOOKUP(Table1[[#This Row],[Filmmaker_ID]],Email_Data!$A:$A,Email_Data!$G:$G,"Not Found")</f>
        <v>8</v>
      </c>
    </row>
    <row r="3288" spans="1:14" x14ac:dyDescent="0.3">
      <c r="A3288" t="s">
        <v>5566</v>
      </c>
      <c r="B3288" t="s">
        <v>1794</v>
      </c>
      <c r="C3288" t="s">
        <v>6290</v>
      </c>
      <c r="D3288" t="s">
        <v>6295</v>
      </c>
      <c r="E3288" t="str">
        <f t="shared" si="255"/>
        <v>United States</v>
      </c>
      <c r="F3288" s="1">
        <f t="shared" si="256"/>
        <v>50</v>
      </c>
      <c r="G3288">
        <v>0.2</v>
      </c>
      <c r="H3288" s="1">
        <f t="shared" si="257"/>
        <v>40</v>
      </c>
      <c r="I3288" s="3">
        <v>45865</v>
      </c>
      <c r="J3288" s="3" t="str">
        <f t="shared" si="258"/>
        <v>Sun</v>
      </c>
      <c r="K3288" s="2">
        <v>0.63402777777777775</v>
      </c>
      <c r="L3288">
        <f t="shared" si="259"/>
        <v>15</v>
      </c>
      <c r="M3288">
        <f>_xlfn.XLOOKUP(B3288,Email_Data!A:A,Email_Data!C:C,"Organic",0)</f>
        <v>1</v>
      </c>
      <c r="N3288">
        <f>_xlfn.XLOOKUP(Table1[[#This Row],[Filmmaker_ID]],Email_Data!$A:$A,Email_Data!$G:$G,"Not Found")</f>
        <v>19</v>
      </c>
    </row>
    <row r="3289" spans="1:14" x14ac:dyDescent="0.3">
      <c r="A3289" t="s">
        <v>5567</v>
      </c>
      <c r="B3289" t="s">
        <v>2061</v>
      </c>
      <c r="C3289" t="s">
        <v>6288</v>
      </c>
      <c r="D3289" t="s">
        <v>6297</v>
      </c>
      <c r="E3289" t="str">
        <f t="shared" si="255"/>
        <v>India</v>
      </c>
      <c r="F3289" s="1">
        <f t="shared" si="256"/>
        <v>70</v>
      </c>
      <c r="G3289">
        <v>0.3</v>
      </c>
      <c r="H3289" s="1">
        <f t="shared" si="257"/>
        <v>49</v>
      </c>
      <c r="I3289" s="3">
        <v>45897</v>
      </c>
      <c r="J3289" s="3" t="str">
        <f t="shared" si="258"/>
        <v>Thu</v>
      </c>
      <c r="K3289" s="2">
        <v>0.69444444444444442</v>
      </c>
      <c r="L3289">
        <f t="shared" si="259"/>
        <v>16</v>
      </c>
      <c r="M3289">
        <f>_xlfn.XLOOKUP(B3289,Email_Data!A:A,Email_Data!C:C,"Organic",0)</f>
        <v>0</v>
      </c>
      <c r="N3289">
        <f>_xlfn.XLOOKUP(Table1[[#This Row],[Filmmaker_ID]],Email_Data!$A:$A,Email_Data!$G:$G,"Not Found")</f>
        <v>8</v>
      </c>
    </row>
    <row r="3290" spans="1:14" x14ac:dyDescent="0.3">
      <c r="A3290" t="s">
        <v>5568</v>
      </c>
      <c r="B3290" t="s">
        <v>1279</v>
      </c>
      <c r="C3290" t="s">
        <v>6282</v>
      </c>
      <c r="D3290" t="s">
        <v>6297</v>
      </c>
      <c r="E3290" t="str">
        <f t="shared" si="255"/>
        <v>India</v>
      </c>
      <c r="F3290" s="1">
        <f t="shared" si="256"/>
        <v>70</v>
      </c>
      <c r="G3290">
        <v>0</v>
      </c>
      <c r="H3290" s="1">
        <f t="shared" si="257"/>
        <v>70</v>
      </c>
      <c r="I3290" s="3">
        <v>45841</v>
      </c>
      <c r="J3290" s="3" t="str">
        <f t="shared" si="258"/>
        <v>Thu</v>
      </c>
      <c r="K3290" s="2">
        <v>0.60069444444444442</v>
      </c>
      <c r="L3290">
        <f t="shared" si="259"/>
        <v>14</v>
      </c>
      <c r="M3290">
        <f>_xlfn.XLOOKUP(B3290,Email_Data!A:A,Email_Data!C:C,"Organic",0)</f>
        <v>0</v>
      </c>
      <c r="N3290">
        <f>_xlfn.XLOOKUP(Table1[[#This Row],[Filmmaker_ID]],Email_Data!$A:$A,Email_Data!$G:$G,"Not Found")</f>
        <v>12</v>
      </c>
    </row>
    <row r="3291" spans="1:14" x14ac:dyDescent="0.3">
      <c r="A3291" t="s">
        <v>5569</v>
      </c>
      <c r="B3291" t="s">
        <v>1433</v>
      </c>
      <c r="C3291" t="s">
        <v>6290</v>
      </c>
      <c r="D3291" t="s">
        <v>6317</v>
      </c>
      <c r="E3291" t="str">
        <f t="shared" si="255"/>
        <v>Others</v>
      </c>
      <c r="F3291" s="1">
        <f t="shared" si="256"/>
        <v>50</v>
      </c>
      <c r="G3291">
        <v>0.3</v>
      </c>
      <c r="H3291" s="1">
        <f t="shared" si="257"/>
        <v>35</v>
      </c>
      <c r="I3291" s="3">
        <v>45885</v>
      </c>
      <c r="J3291" s="3" t="str">
        <f t="shared" si="258"/>
        <v>Sat</v>
      </c>
      <c r="K3291" s="2">
        <v>0.40277777777777779</v>
      </c>
      <c r="L3291">
        <f t="shared" si="259"/>
        <v>9</v>
      </c>
      <c r="M3291" t="str">
        <f>_xlfn.XLOOKUP(B3291,Email_Data!A:A,Email_Data!C:C,"Organic",0)</f>
        <v>Organic</v>
      </c>
      <c r="N3291" t="str">
        <f>_xlfn.XLOOKUP(Table1[[#This Row],[Filmmaker_ID]],Email_Data!$A:$A,Email_Data!$G:$G,"Not Found")</f>
        <v>Not Found</v>
      </c>
    </row>
    <row r="3292" spans="1:14" x14ac:dyDescent="0.3">
      <c r="A3292" t="s">
        <v>5570</v>
      </c>
      <c r="B3292" t="s">
        <v>618</v>
      </c>
      <c r="C3292" t="s">
        <v>6289</v>
      </c>
      <c r="D3292" t="s">
        <v>6299</v>
      </c>
      <c r="E3292" t="str">
        <f t="shared" si="255"/>
        <v>United Kingdom</v>
      </c>
      <c r="F3292" s="1">
        <f t="shared" si="256"/>
        <v>50</v>
      </c>
      <c r="G3292">
        <v>0.2</v>
      </c>
      <c r="H3292" s="1">
        <f t="shared" si="257"/>
        <v>40</v>
      </c>
      <c r="I3292" s="3">
        <v>45886</v>
      </c>
      <c r="J3292" s="3" t="str">
        <f t="shared" si="258"/>
        <v>Sun</v>
      </c>
      <c r="K3292" s="2">
        <v>0.53611111111111109</v>
      </c>
      <c r="L3292">
        <f t="shared" si="259"/>
        <v>12</v>
      </c>
      <c r="M3292">
        <f>_xlfn.XLOOKUP(B3292,Email_Data!A:A,Email_Data!C:C,"Organic",0)</f>
        <v>0</v>
      </c>
      <c r="N3292">
        <f>_xlfn.XLOOKUP(Table1[[#This Row],[Filmmaker_ID]],Email_Data!$A:$A,Email_Data!$G:$G,"Not Found")</f>
        <v>19</v>
      </c>
    </row>
    <row r="3293" spans="1:14" x14ac:dyDescent="0.3">
      <c r="A3293" t="s">
        <v>5571</v>
      </c>
      <c r="B3293" t="s">
        <v>1918</v>
      </c>
      <c r="C3293" t="s">
        <v>6292</v>
      </c>
      <c r="D3293" t="s">
        <v>6295</v>
      </c>
      <c r="E3293" t="str">
        <f t="shared" si="255"/>
        <v>United States</v>
      </c>
      <c r="F3293" s="1">
        <f t="shared" si="256"/>
        <v>80</v>
      </c>
      <c r="G3293">
        <v>0.2</v>
      </c>
      <c r="H3293" s="1">
        <f t="shared" si="257"/>
        <v>64</v>
      </c>
      <c r="I3293" s="3">
        <v>45880</v>
      </c>
      <c r="J3293" s="3" t="str">
        <f t="shared" si="258"/>
        <v>Mon</v>
      </c>
      <c r="K3293" s="2">
        <v>0.43541666666666667</v>
      </c>
      <c r="L3293">
        <f t="shared" si="259"/>
        <v>10</v>
      </c>
      <c r="M3293">
        <f>_xlfn.XLOOKUP(B3293,Email_Data!A:A,Email_Data!C:C,"Organic",0)</f>
        <v>0</v>
      </c>
      <c r="N3293">
        <f>_xlfn.XLOOKUP(Table1[[#This Row],[Filmmaker_ID]],Email_Data!$A:$A,Email_Data!$G:$G,"Not Found")</f>
        <v>8</v>
      </c>
    </row>
    <row r="3294" spans="1:14" x14ac:dyDescent="0.3">
      <c r="A3294" t="s">
        <v>5572</v>
      </c>
      <c r="B3294" t="s">
        <v>1035</v>
      </c>
      <c r="C3294" t="s">
        <v>6290</v>
      </c>
      <c r="D3294" t="s">
        <v>6299</v>
      </c>
      <c r="E3294" t="str">
        <f t="shared" si="255"/>
        <v>United Kingdom</v>
      </c>
      <c r="F3294" s="1">
        <f t="shared" si="256"/>
        <v>50</v>
      </c>
      <c r="G3294">
        <v>0.3</v>
      </c>
      <c r="H3294" s="1">
        <f t="shared" si="257"/>
        <v>35</v>
      </c>
      <c r="I3294" s="3">
        <v>45892</v>
      </c>
      <c r="J3294" s="3" t="str">
        <f t="shared" si="258"/>
        <v>Sat</v>
      </c>
      <c r="K3294" s="2">
        <v>0.69374999999999998</v>
      </c>
      <c r="L3294">
        <f t="shared" si="259"/>
        <v>16</v>
      </c>
      <c r="M3294">
        <f>_xlfn.XLOOKUP(B3294,Email_Data!A:A,Email_Data!C:C,"Organic",0)</f>
        <v>0</v>
      </c>
      <c r="N3294">
        <f>_xlfn.XLOOKUP(Table1[[#This Row],[Filmmaker_ID]],Email_Data!$A:$A,Email_Data!$G:$G,"Not Found")</f>
        <v>7</v>
      </c>
    </row>
    <row r="3295" spans="1:14" x14ac:dyDescent="0.3">
      <c r="A3295" t="s">
        <v>5573</v>
      </c>
      <c r="B3295" t="s">
        <v>2062</v>
      </c>
      <c r="C3295" t="s">
        <v>6284</v>
      </c>
      <c r="D3295" t="s">
        <v>6299</v>
      </c>
      <c r="E3295" t="str">
        <f t="shared" si="255"/>
        <v>United Kingdom</v>
      </c>
      <c r="F3295" s="1">
        <f t="shared" si="256"/>
        <v>50</v>
      </c>
      <c r="G3295">
        <v>0.3</v>
      </c>
      <c r="H3295" s="1">
        <f t="shared" si="257"/>
        <v>35</v>
      </c>
      <c r="I3295" s="3">
        <v>45872</v>
      </c>
      <c r="J3295" s="3" t="str">
        <f t="shared" si="258"/>
        <v>Sun</v>
      </c>
      <c r="K3295" s="2">
        <v>0.61805555555555558</v>
      </c>
      <c r="L3295">
        <f t="shared" si="259"/>
        <v>14</v>
      </c>
      <c r="M3295" t="str">
        <f>_xlfn.XLOOKUP(B3295,Email_Data!A:A,Email_Data!C:C,"Organic",0)</f>
        <v>Organic</v>
      </c>
      <c r="N3295" t="str">
        <f>_xlfn.XLOOKUP(Table1[[#This Row],[Filmmaker_ID]],Email_Data!$A:$A,Email_Data!$G:$G,"Not Found")</f>
        <v>Not Found</v>
      </c>
    </row>
    <row r="3296" spans="1:14" x14ac:dyDescent="0.3">
      <c r="A3296" t="s">
        <v>5574</v>
      </c>
      <c r="B3296" t="s">
        <v>503</v>
      </c>
      <c r="C3296" t="s">
        <v>6290</v>
      </c>
      <c r="D3296" t="s">
        <v>6295</v>
      </c>
      <c r="E3296" t="str">
        <f t="shared" si="255"/>
        <v>United States</v>
      </c>
      <c r="F3296" s="1">
        <f t="shared" si="256"/>
        <v>50</v>
      </c>
      <c r="G3296">
        <v>0.2</v>
      </c>
      <c r="H3296" s="1">
        <f t="shared" si="257"/>
        <v>40</v>
      </c>
      <c r="I3296" s="3">
        <v>45878</v>
      </c>
      <c r="J3296" s="3" t="str">
        <f t="shared" si="258"/>
        <v>Sat</v>
      </c>
      <c r="K3296" s="2">
        <v>0.52013888888888893</v>
      </c>
      <c r="L3296">
        <f t="shared" si="259"/>
        <v>12</v>
      </c>
      <c r="M3296" t="str">
        <f>_xlfn.XLOOKUP(B3296,Email_Data!A:A,Email_Data!C:C,"Organic",0)</f>
        <v>Organic</v>
      </c>
      <c r="N3296" t="str">
        <f>_xlfn.XLOOKUP(Table1[[#This Row],[Filmmaker_ID]],Email_Data!$A:$A,Email_Data!$G:$G,"Not Found")</f>
        <v>Not Found</v>
      </c>
    </row>
    <row r="3297" spans="1:14" x14ac:dyDescent="0.3">
      <c r="A3297" t="s">
        <v>5575</v>
      </c>
      <c r="B3297" t="s">
        <v>144</v>
      </c>
      <c r="C3297" t="s">
        <v>6284</v>
      </c>
      <c r="D3297" t="s">
        <v>6309</v>
      </c>
      <c r="E3297" t="str">
        <f t="shared" si="255"/>
        <v>France</v>
      </c>
      <c r="F3297" s="1">
        <f t="shared" si="256"/>
        <v>50</v>
      </c>
      <c r="G3297">
        <v>0.3</v>
      </c>
      <c r="H3297" s="1">
        <f t="shared" si="257"/>
        <v>35</v>
      </c>
      <c r="I3297" s="3">
        <v>45887</v>
      </c>
      <c r="J3297" s="3" t="str">
        <f t="shared" si="258"/>
        <v>Mon</v>
      </c>
      <c r="K3297" s="2">
        <v>0.71319444444444446</v>
      </c>
      <c r="L3297">
        <f t="shared" si="259"/>
        <v>17</v>
      </c>
      <c r="M3297" t="str">
        <f>_xlfn.XLOOKUP(B3297,Email_Data!A:A,Email_Data!C:C,"Organic",0)</f>
        <v>Organic</v>
      </c>
      <c r="N3297" t="str">
        <f>_xlfn.XLOOKUP(Table1[[#This Row],[Filmmaker_ID]],Email_Data!$A:$A,Email_Data!$G:$G,"Not Found")</f>
        <v>Not Found</v>
      </c>
    </row>
    <row r="3298" spans="1:14" x14ac:dyDescent="0.3">
      <c r="A3298" t="s">
        <v>5576</v>
      </c>
      <c r="B3298" t="s">
        <v>251</v>
      </c>
      <c r="C3298" t="s">
        <v>6292</v>
      </c>
      <c r="D3298" t="s">
        <v>6295</v>
      </c>
      <c r="E3298" t="str">
        <f t="shared" si="255"/>
        <v>United States</v>
      </c>
      <c r="F3298" s="1">
        <f t="shared" si="256"/>
        <v>80</v>
      </c>
      <c r="G3298">
        <v>0.3</v>
      </c>
      <c r="H3298" s="1">
        <f t="shared" si="257"/>
        <v>56</v>
      </c>
      <c r="I3298" s="3">
        <v>45847</v>
      </c>
      <c r="J3298" s="3" t="str">
        <f t="shared" si="258"/>
        <v>Wed</v>
      </c>
      <c r="K3298" s="2">
        <v>0.66736111111111107</v>
      </c>
      <c r="L3298">
        <f t="shared" si="259"/>
        <v>16</v>
      </c>
      <c r="M3298" t="str">
        <f>_xlfn.XLOOKUP(B3298,Email_Data!A:A,Email_Data!C:C,"Organic",0)</f>
        <v>Organic</v>
      </c>
      <c r="N3298" t="str">
        <f>_xlfn.XLOOKUP(Table1[[#This Row],[Filmmaker_ID]],Email_Data!$A:$A,Email_Data!$G:$G,"Not Found")</f>
        <v>Not Found</v>
      </c>
    </row>
    <row r="3299" spans="1:14" x14ac:dyDescent="0.3">
      <c r="A3299" t="s">
        <v>5577</v>
      </c>
      <c r="B3299" t="s">
        <v>2050</v>
      </c>
      <c r="C3299" t="s">
        <v>6283</v>
      </c>
      <c r="D3299" t="s">
        <v>6295</v>
      </c>
      <c r="E3299" t="str">
        <f t="shared" si="255"/>
        <v>United States</v>
      </c>
      <c r="F3299" s="1">
        <f t="shared" si="256"/>
        <v>80</v>
      </c>
      <c r="G3299">
        <v>0.3</v>
      </c>
      <c r="H3299" s="1">
        <f t="shared" si="257"/>
        <v>56</v>
      </c>
      <c r="I3299" s="3">
        <v>45880</v>
      </c>
      <c r="J3299" s="3" t="str">
        <f t="shared" si="258"/>
        <v>Mon</v>
      </c>
      <c r="K3299" s="2">
        <v>0.46736111111111112</v>
      </c>
      <c r="L3299">
        <f t="shared" si="259"/>
        <v>11</v>
      </c>
      <c r="M3299">
        <f>_xlfn.XLOOKUP(B3299,Email_Data!A:A,Email_Data!C:C,"Organic",0)</f>
        <v>0</v>
      </c>
      <c r="N3299">
        <f>_xlfn.XLOOKUP(Table1[[#This Row],[Filmmaker_ID]],Email_Data!$A:$A,Email_Data!$G:$G,"Not Found")</f>
        <v>18</v>
      </c>
    </row>
    <row r="3300" spans="1:14" x14ac:dyDescent="0.3">
      <c r="A3300" t="s">
        <v>5578</v>
      </c>
      <c r="B3300" t="s">
        <v>2063</v>
      </c>
      <c r="C3300" t="s">
        <v>6289</v>
      </c>
      <c r="D3300" t="s">
        <v>6303</v>
      </c>
      <c r="E3300" t="str">
        <f t="shared" si="255"/>
        <v>Canada</v>
      </c>
      <c r="F3300" s="1">
        <f t="shared" si="256"/>
        <v>50</v>
      </c>
      <c r="G3300">
        <v>0.3</v>
      </c>
      <c r="H3300" s="1">
        <f t="shared" si="257"/>
        <v>35</v>
      </c>
      <c r="I3300" s="3">
        <v>45866</v>
      </c>
      <c r="J3300" s="3" t="str">
        <f t="shared" si="258"/>
        <v>Mon</v>
      </c>
      <c r="K3300" s="2">
        <v>0.39791666666666664</v>
      </c>
      <c r="L3300">
        <f t="shared" si="259"/>
        <v>9</v>
      </c>
      <c r="M3300">
        <f>_xlfn.XLOOKUP(B3300,Email_Data!A:A,Email_Data!C:C,"Organic",0)</f>
        <v>0</v>
      </c>
      <c r="N3300">
        <f>_xlfn.XLOOKUP(Table1[[#This Row],[Filmmaker_ID]],Email_Data!$A:$A,Email_Data!$G:$G,"Not Found")</f>
        <v>16</v>
      </c>
    </row>
    <row r="3301" spans="1:14" x14ac:dyDescent="0.3">
      <c r="A3301" t="s">
        <v>5579</v>
      </c>
      <c r="B3301" t="s">
        <v>2064</v>
      </c>
      <c r="C3301" t="s">
        <v>6292</v>
      </c>
      <c r="D3301" t="s">
        <v>6309</v>
      </c>
      <c r="E3301" t="str">
        <f t="shared" si="255"/>
        <v>France</v>
      </c>
      <c r="F3301" s="1">
        <f t="shared" si="256"/>
        <v>80</v>
      </c>
      <c r="G3301">
        <v>0.3</v>
      </c>
      <c r="H3301" s="1">
        <f t="shared" si="257"/>
        <v>56</v>
      </c>
      <c r="I3301" s="3">
        <v>45880</v>
      </c>
      <c r="J3301" s="3" t="str">
        <f t="shared" si="258"/>
        <v>Mon</v>
      </c>
      <c r="K3301" s="2">
        <v>0.60555555555555551</v>
      </c>
      <c r="L3301">
        <f t="shared" si="259"/>
        <v>14</v>
      </c>
      <c r="M3301">
        <f>_xlfn.XLOOKUP(B3301,Email_Data!A:A,Email_Data!C:C,"Organic",0)</f>
        <v>0</v>
      </c>
      <c r="N3301">
        <f>_xlfn.XLOOKUP(Table1[[#This Row],[Filmmaker_ID]],Email_Data!$A:$A,Email_Data!$G:$G,"Not Found")</f>
        <v>11</v>
      </c>
    </row>
    <row r="3302" spans="1:14" x14ac:dyDescent="0.3">
      <c r="A3302" t="s">
        <v>5580</v>
      </c>
      <c r="B3302" t="s">
        <v>2065</v>
      </c>
      <c r="C3302" t="s">
        <v>6288</v>
      </c>
      <c r="D3302" t="s">
        <v>6295</v>
      </c>
      <c r="E3302" t="str">
        <f t="shared" si="255"/>
        <v>United States</v>
      </c>
      <c r="F3302" s="1">
        <f t="shared" si="256"/>
        <v>70</v>
      </c>
      <c r="G3302">
        <v>0.4</v>
      </c>
      <c r="H3302" s="1">
        <f t="shared" si="257"/>
        <v>42</v>
      </c>
      <c r="I3302" s="3">
        <v>45858</v>
      </c>
      <c r="J3302" s="3" t="str">
        <f t="shared" si="258"/>
        <v>Sun</v>
      </c>
      <c r="K3302" s="2">
        <v>0.58125000000000004</v>
      </c>
      <c r="L3302">
        <f t="shared" si="259"/>
        <v>13</v>
      </c>
      <c r="M3302">
        <f>_xlfn.XLOOKUP(B3302,Email_Data!A:A,Email_Data!C:C,"Organic",0)</f>
        <v>0</v>
      </c>
      <c r="N3302">
        <f>_xlfn.XLOOKUP(Table1[[#This Row],[Filmmaker_ID]],Email_Data!$A:$A,Email_Data!$G:$G,"Not Found")</f>
        <v>18</v>
      </c>
    </row>
    <row r="3303" spans="1:14" x14ac:dyDescent="0.3">
      <c r="A3303" t="s">
        <v>5581</v>
      </c>
      <c r="B3303" t="s">
        <v>2066</v>
      </c>
      <c r="C3303" t="s">
        <v>6285</v>
      </c>
      <c r="D3303" t="s">
        <v>6297</v>
      </c>
      <c r="E3303" t="str">
        <f t="shared" si="255"/>
        <v>India</v>
      </c>
      <c r="F3303" s="1">
        <f t="shared" si="256"/>
        <v>50</v>
      </c>
      <c r="G3303">
        <v>0</v>
      </c>
      <c r="H3303" s="1">
        <f t="shared" si="257"/>
        <v>50</v>
      </c>
      <c r="I3303" s="3">
        <v>45863</v>
      </c>
      <c r="J3303" s="3" t="str">
        <f t="shared" si="258"/>
        <v>Fri</v>
      </c>
      <c r="K3303" s="2">
        <v>0.55902777777777779</v>
      </c>
      <c r="L3303">
        <f t="shared" si="259"/>
        <v>13</v>
      </c>
      <c r="M3303">
        <f>_xlfn.XLOOKUP(B3303,Email_Data!A:A,Email_Data!C:C,"Organic",0)</f>
        <v>0</v>
      </c>
      <c r="N3303">
        <f>_xlfn.XLOOKUP(Table1[[#This Row],[Filmmaker_ID]],Email_Data!$A:$A,Email_Data!$G:$G,"Not Found")</f>
        <v>9</v>
      </c>
    </row>
    <row r="3304" spans="1:14" x14ac:dyDescent="0.3">
      <c r="A3304" t="s">
        <v>5582</v>
      </c>
      <c r="B3304" t="s">
        <v>39</v>
      </c>
      <c r="C3304" t="s">
        <v>6282</v>
      </c>
      <c r="D3304" t="s">
        <v>6317</v>
      </c>
      <c r="E3304" t="str">
        <f t="shared" si="255"/>
        <v>Others</v>
      </c>
      <c r="F3304" s="1">
        <f t="shared" si="256"/>
        <v>70</v>
      </c>
      <c r="G3304">
        <v>0.3</v>
      </c>
      <c r="H3304" s="1">
        <f t="shared" si="257"/>
        <v>49</v>
      </c>
      <c r="I3304" s="3">
        <v>45877</v>
      </c>
      <c r="J3304" s="3" t="str">
        <f t="shared" si="258"/>
        <v>Fri</v>
      </c>
      <c r="K3304" s="2">
        <v>0.38541666666666669</v>
      </c>
      <c r="L3304">
        <f t="shared" si="259"/>
        <v>9</v>
      </c>
      <c r="M3304">
        <f>_xlfn.XLOOKUP(B3304,Email_Data!A:A,Email_Data!C:C,"Organic",0)</f>
        <v>0</v>
      </c>
      <c r="N3304">
        <f>_xlfn.XLOOKUP(Table1[[#This Row],[Filmmaker_ID]],Email_Data!$A:$A,Email_Data!$G:$G,"Not Found")</f>
        <v>17</v>
      </c>
    </row>
    <row r="3305" spans="1:14" x14ac:dyDescent="0.3">
      <c r="A3305" t="s">
        <v>5583</v>
      </c>
      <c r="B3305" t="s">
        <v>1631</v>
      </c>
      <c r="C3305" t="s">
        <v>6282</v>
      </c>
      <c r="D3305" t="s">
        <v>6299</v>
      </c>
      <c r="E3305" t="str">
        <f t="shared" si="255"/>
        <v>United Kingdom</v>
      </c>
      <c r="F3305" s="1">
        <f t="shared" si="256"/>
        <v>70</v>
      </c>
      <c r="G3305">
        <v>0.2</v>
      </c>
      <c r="H3305" s="1">
        <f t="shared" si="257"/>
        <v>56</v>
      </c>
      <c r="I3305" s="3">
        <v>45868</v>
      </c>
      <c r="J3305" s="3" t="str">
        <f t="shared" si="258"/>
        <v>Wed</v>
      </c>
      <c r="K3305" s="2">
        <v>0.59722222222222221</v>
      </c>
      <c r="L3305">
        <f t="shared" si="259"/>
        <v>14</v>
      </c>
      <c r="M3305" t="str">
        <f>_xlfn.XLOOKUP(B3305,Email_Data!A:A,Email_Data!C:C,"Organic",0)</f>
        <v>Organic</v>
      </c>
      <c r="N3305" t="str">
        <f>_xlfn.XLOOKUP(Table1[[#This Row],[Filmmaker_ID]],Email_Data!$A:$A,Email_Data!$G:$G,"Not Found")</f>
        <v>Not Found</v>
      </c>
    </row>
    <row r="3306" spans="1:14" x14ac:dyDescent="0.3">
      <c r="A3306" t="s">
        <v>5584</v>
      </c>
      <c r="B3306" t="s">
        <v>1684</v>
      </c>
      <c r="C3306" t="s">
        <v>6282</v>
      </c>
      <c r="D3306" t="s">
        <v>6301</v>
      </c>
      <c r="E3306" t="str">
        <f t="shared" si="255"/>
        <v>Germany</v>
      </c>
      <c r="F3306" s="1">
        <f t="shared" si="256"/>
        <v>70</v>
      </c>
      <c r="G3306">
        <v>0.3</v>
      </c>
      <c r="H3306" s="1">
        <f t="shared" si="257"/>
        <v>49</v>
      </c>
      <c r="I3306" s="3">
        <v>45881</v>
      </c>
      <c r="J3306" s="3" t="str">
        <f t="shared" si="258"/>
        <v>Tue</v>
      </c>
      <c r="K3306" s="2">
        <v>0.62777777777777777</v>
      </c>
      <c r="L3306">
        <f t="shared" si="259"/>
        <v>15</v>
      </c>
      <c r="M3306">
        <f>_xlfn.XLOOKUP(B3306,Email_Data!A:A,Email_Data!C:C,"Organic",0)</f>
        <v>0</v>
      </c>
      <c r="N3306">
        <f>_xlfn.XLOOKUP(Table1[[#This Row],[Filmmaker_ID]],Email_Data!$A:$A,Email_Data!$G:$G,"Not Found")</f>
        <v>8</v>
      </c>
    </row>
    <row r="3307" spans="1:14" x14ac:dyDescent="0.3">
      <c r="A3307" t="s">
        <v>5585</v>
      </c>
      <c r="B3307" t="s">
        <v>2067</v>
      </c>
      <c r="C3307" t="s">
        <v>6286</v>
      </c>
      <c r="D3307" t="s">
        <v>6295</v>
      </c>
      <c r="E3307" t="str">
        <f t="shared" si="255"/>
        <v>United States</v>
      </c>
      <c r="F3307" s="1">
        <f t="shared" si="256"/>
        <v>50</v>
      </c>
      <c r="G3307">
        <v>0.3</v>
      </c>
      <c r="H3307" s="1">
        <f t="shared" si="257"/>
        <v>35</v>
      </c>
      <c r="I3307" s="3">
        <v>45886</v>
      </c>
      <c r="J3307" s="3" t="str">
        <f t="shared" si="258"/>
        <v>Sun</v>
      </c>
      <c r="K3307" s="2">
        <v>0.42430555555555555</v>
      </c>
      <c r="L3307">
        <f t="shared" si="259"/>
        <v>10</v>
      </c>
      <c r="M3307">
        <f>_xlfn.XLOOKUP(B3307,Email_Data!A:A,Email_Data!C:C,"Organic",0)</f>
        <v>1</v>
      </c>
      <c r="N3307">
        <f>_xlfn.XLOOKUP(Table1[[#This Row],[Filmmaker_ID]],Email_Data!$A:$A,Email_Data!$G:$G,"Not Found")</f>
        <v>13</v>
      </c>
    </row>
    <row r="3308" spans="1:14" x14ac:dyDescent="0.3">
      <c r="A3308" t="s">
        <v>5586</v>
      </c>
      <c r="B3308" t="s">
        <v>2068</v>
      </c>
      <c r="C3308" t="s">
        <v>6287</v>
      </c>
      <c r="D3308" t="s">
        <v>6309</v>
      </c>
      <c r="E3308" t="str">
        <f t="shared" si="255"/>
        <v>France</v>
      </c>
      <c r="F3308" s="1">
        <f t="shared" si="256"/>
        <v>50</v>
      </c>
      <c r="G3308">
        <v>0.3</v>
      </c>
      <c r="H3308" s="1">
        <f t="shared" si="257"/>
        <v>35</v>
      </c>
      <c r="I3308" s="3">
        <v>45861</v>
      </c>
      <c r="J3308" s="3" t="str">
        <f t="shared" si="258"/>
        <v>Wed</v>
      </c>
      <c r="K3308" s="2">
        <v>0.46319444444444446</v>
      </c>
      <c r="L3308">
        <f t="shared" si="259"/>
        <v>11</v>
      </c>
      <c r="M3308">
        <f>_xlfn.XLOOKUP(B3308,Email_Data!A:A,Email_Data!C:C,"Organic",0)</f>
        <v>0</v>
      </c>
      <c r="N3308">
        <f>_xlfn.XLOOKUP(Table1[[#This Row],[Filmmaker_ID]],Email_Data!$A:$A,Email_Data!$G:$G,"Not Found")</f>
        <v>18</v>
      </c>
    </row>
    <row r="3309" spans="1:14" x14ac:dyDescent="0.3">
      <c r="A3309" t="s">
        <v>5587</v>
      </c>
      <c r="B3309" t="s">
        <v>731</v>
      </c>
      <c r="C3309" t="s">
        <v>6291</v>
      </c>
      <c r="D3309" t="s">
        <v>6295</v>
      </c>
      <c r="E3309" t="str">
        <f t="shared" si="255"/>
        <v>United States</v>
      </c>
      <c r="F3309" s="1">
        <f t="shared" si="256"/>
        <v>50</v>
      </c>
      <c r="G3309">
        <v>0.2</v>
      </c>
      <c r="H3309" s="1">
        <f t="shared" si="257"/>
        <v>40</v>
      </c>
      <c r="I3309" s="3">
        <v>45893</v>
      </c>
      <c r="J3309" s="3" t="str">
        <f t="shared" si="258"/>
        <v>Sun</v>
      </c>
      <c r="K3309" s="2">
        <v>0.625</v>
      </c>
      <c r="L3309">
        <f t="shared" si="259"/>
        <v>15</v>
      </c>
      <c r="M3309" t="str">
        <f>_xlfn.XLOOKUP(B3309,Email_Data!A:A,Email_Data!C:C,"Organic",0)</f>
        <v>Organic</v>
      </c>
      <c r="N3309" t="str">
        <f>_xlfn.XLOOKUP(Table1[[#This Row],[Filmmaker_ID]],Email_Data!$A:$A,Email_Data!$G:$G,"Not Found")</f>
        <v>Not Found</v>
      </c>
    </row>
    <row r="3310" spans="1:14" x14ac:dyDescent="0.3">
      <c r="A3310" t="s">
        <v>5588</v>
      </c>
      <c r="B3310" t="s">
        <v>2069</v>
      </c>
      <c r="C3310" t="s">
        <v>6287</v>
      </c>
      <c r="D3310" t="s">
        <v>6297</v>
      </c>
      <c r="E3310" t="str">
        <f t="shared" si="255"/>
        <v>India</v>
      </c>
      <c r="F3310" s="1">
        <f t="shared" si="256"/>
        <v>50</v>
      </c>
      <c r="G3310">
        <v>0.4</v>
      </c>
      <c r="H3310" s="1">
        <f t="shared" si="257"/>
        <v>30</v>
      </c>
      <c r="I3310" s="3">
        <v>45853</v>
      </c>
      <c r="J3310" s="3" t="str">
        <f t="shared" si="258"/>
        <v>Tue</v>
      </c>
      <c r="K3310" s="2">
        <v>0.57499999999999996</v>
      </c>
      <c r="L3310">
        <f t="shared" si="259"/>
        <v>13</v>
      </c>
      <c r="M3310">
        <f>_xlfn.XLOOKUP(B3310,Email_Data!A:A,Email_Data!C:C,"Organic",0)</f>
        <v>1</v>
      </c>
      <c r="N3310">
        <f>_xlfn.XLOOKUP(Table1[[#This Row],[Filmmaker_ID]],Email_Data!$A:$A,Email_Data!$G:$G,"Not Found")</f>
        <v>17</v>
      </c>
    </row>
    <row r="3311" spans="1:14" x14ac:dyDescent="0.3">
      <c r="A3311" t="s">
        <v>5589</v>
      </c>
      <c r="B3311" t="s">
        <v>1255</v>
      </c>
      <c r="C3311" t="s">
        <v>6285</v>
      </c>
      <c r="D3311" t="s">
        <v>6305</v>
      </c>
      <c r="E3311" t="str">
        <f t="shared" si="255"/>
        <v>Australia</v>
      </c>
      <c r="F3311" s="1">
        <f t="shared" si="256"/>
        <v>50</v>
      </c>
      <c r="G3311">
        <v>0.2</v>
      </c>
      <c r="H3311" s="1">
        <f t="shared" si="257"/>
        <v>40</v>
      </c>
      <c r="I3311" s="3">
        <v>45878</v>
      </c>
      <c r="J3311" s="3" t="str">
        <f t="shared" si="258"/>
        <v>Sat</v>
      </c>
      <c r="K3311" s="2">
        <v>0.45624999999999999</v>
      </c>
      <c r="L3311">
        <f t="shared" si="259"/>
        <v>10</v>
      </c>
      <c r="M3311" t="str">
        <f>_xlfn.XLOOKUP(B3311,Email_Data!A:A,Email_Data!C:C,"Organic",0)</f>
        <v>Organic</v>
      </c>
      <c r="N3311" t="str">
        <f>_xlfn.XLOOKUP(Table1[[#This Row],[Filmmaker_ID]],Email_Data!$A:$A,Email_Data!$G:$G,"Not Found")</f>
        <v>Not Found</v>
      </c>
    </row>
    <row r="3312" spans="1:14" x14ac:dyDescent="0.3">
      <c r="A3312" t="s">
        <v>5590</v>
      </c>
      <c r="B3312" t="s">
        <v>2070</v>
      </c>
      <c r="C3312" t="s">
        <v>6281</v>
      </c>
      <c r="D3312" t="s">
        <v>6311</v>
      </c>
      <c r="E3312" t="str">
        <f t="shared" si="255"/>
        <v>Mexico</v>
      </c>
      <c r="F3312" s="1">
        <f t="shared" si="256"/>
        <v>70</v>
      </c>
      <c r="G3312">
        <v>0.2</v>
      </c>
      <c r="H3312" s="1">
        <f t="shared" si="257"/>
        <v>56</v>
      </c>
      <c r="I3312" s="3">
        <v>45895</v>
      </c>
      <c r="J3312" s="3" t="str">
        <f t="shared" si="258"/>
        <v>Tue</v>
      </c>
      <c r="K3312" s="2">
        <v>0.40625</v>
      </c>
      <c r="L3312">
        <f t="shared" si="259"/>
        <v>9</v>
      </c>
      <c r="M3312" t="str">
        <f>_xlfn.XLOOKUP(B3312,Email_Data!A:A,Email_Data!C:C,"Organic",0)</f>
        <v>Organic</v>
      </c>
      <c r="N3312" t="str">
        <f>_xlfn.XLOOKUP(Table1[[#This Row],[Filmmaker_ID]],Email_Data!$A:$A,Email_Data!$G:$G,"Not Found")</f>
        <v>Not Found</v>
      </c>
    </row>
    <row r="3313" spans="1:14" x14ac:dyDescent="0.3">
      <c r="A3313" t="s">
        <v>5591</v>
      </c>
      <c r="B3313" t="s">
        <v>534</v>
      </c>
      <c r="C3313" t="s">
        <v>6286</v>
      </c>
      <c r="D3313" t="s">
        <v>6295</v>
      </c>
      <c r="E3313" t="str">
        <f t="shared" si="255"/>
        <v>United States</v>
      </c>
      <c r="F3313" s="1">
        <f t="shared" si="256"/>
        <v>50</v>
      </c>
      <c r="G3313">
        <v>0.2</v>
      </c>
      <c r="H3313" s="1">
        <f t="shared" si="257"/>
        <v>40</v>
      </c>
      <c r="I3313" s="3">
        <v>45894</v>
      </c>
      <c r="J3313" s="3" t="str">
        <f t="shared" si="258"/>
        <v>Mon</v>
      </c>
      <c r="K3313" s="2">
        <v>0.66736111111111107</v>
      </c>
      <c r="L3313">
        <f t="shared" si="259"/>
        <v>16</v>
      </c>
      <c r="M3313">
        <f>_xlfn.XLOOKUP(B3313,Email_Data!A:A,Email_Data!C:C,"Organic",0)</f>
        <v>1</v>
      </c>
      <c r="N3313">
        <f>_xlfn.XLOOKUP(Table1[[#This Row],[Filmmaker_ID]],Email_Data!$A:$A,Email_Data!$G:$G,"Not Found")</f>
        <v>16</v>
      </c>
    </row>
    <row r="3314" spans="1:14" x14ac:dyDescent="0.3">
      <c r="A3314" t="s">
        <v>5592</v>
      </c>
      <c r="B3314" t="s">
        <v>2071</v>
      </c>
      <c r="C3314" t="s">
        <v>6292</v>
      </c>
      <c r="D3314" t="s">
        <v>6299</v>
      </c>
      <c r="E3314" t="str">
        <f t="shared" si="255"/>
        <v>United Kingdom</v>
      </c>
      <c r="F3314" s="1">
        <f t="shared" si="256"/>
        <v>80</v>
      </c>
      <c r="G3314">
        <v>0.1</v>
      </c>
      <c r="H3314" s="1">
        <f t="shared" si="257"/>
        <v>72</v>
      </c>
      <c r="I3314" s="3">
        <v>45850</v>
      </c>
      <c r="J3314" s="3" t="str">
        <f t="shared" si="258"/>
        <v>Sat</v>
      </c>
      <c r="K3314" s="2">
        <v>0.72152777777777777</v>
      </c>
      <c r="L3314">
        <f t="shared" si="259"/>
        <v>17</v>
      </c>
      <c r="M3314">
        <f>_xlfn.XLOOKUP(B3314,Email_Data!A:A,Email_Data!C:C,"Organic",0)</f>
        <v>0</v>
      </c>
      <c r="N3314">
        <f>_xlfn.XLOOKUP(Table1[[#This Row],[Filmmaker_ID]],Email_Data!$A:$A,Email_Data!$G:$G,"Not Found")</f>
        <v>13</v>
      </c>
    </row>
    <row r="3315" spans="1:14" x14ac:dyDescent="0.3">
      <c r="A3315" t="s">
        <v>5593</v>
      </c>
      <c r="B3315" t="s">
        <v>963</v>
      </c>
      <c r="C3315" t="s">
        <v>6289</v>
      </c>
      <c r="D3315" t="s">
        <v>6297</v>
      </c>
      <c r="E3315" t="str">
        <f t="shared" si="255"/>
        <v>India</v>
      </c>
      <c r="F3315" s="1">
        <f t="shared" si="256"/>
        <v>50</v>
      </c>
      <c r="G3315">
        <v>0.1</v>
      </c>
      <c r="H3315" s="1">
        <f t="shared" si="257"/>
        <v>45</v>
      </c>
      <c r="I3315" s="3">
        <v>45859</v>
      </c>
      <c r="J3315" s="3" t="str">
        <f t="shared" si="258"/>
        <v>Mon</v>
      </c>
      <c r="K3315" s="2">
        <v>0.55138888888888893</v>
      </c>
      <c r="L3315">
        <f t="shared" si="259"/>
        <v>13</v>
      </c>
      <c r="M3315" t="str">
        <f>_xlfn.XLOOKUP(B3315,Email_Data!A:A,Email_Data!C:C,"Organic",0)</f>
        <v>Organic</v>
      </c>
      <c r="N3315" t="str">
        <f>_xlfn.XLOOKUP(Table1[[#This Row],[Filmmaker_ID]],Email_Data!$A:$A,Email_Data!$G:$G,"Not Found")</f>
        <v>Not Found</v>
      </c>
    </row>
    <row r="3316" spans="1:14" x14ac:dyDescent="0.3">
      <c r="A3316" t="s">
        <v>5594</v>
      </c>
      <c r="B3316" t="s">
        <v>2072</v>
      </c>
      <c r="C3316" t="s">
        <v>6286</v>
      </c>
      <c r="D3316" t="s">
        <v>6305</v>
      </c>
      <c r="E3316" t="str">
        <f t="shared" si="255"/>
        <v>Australia</v>
      </c>
      <c r="F3316" s="1">
        <f t="shared" si="256"/>
        <v>50</v>
      </c>
      <c r="G3316">
        <v>0</v>
      </c>
      <c r="H3316" s="1">
        <f t="shared" si="257"/>
        <v>50</v>
      </c>
      <c r="I3316" s="3">
        <v>45894</v>
      </c>
      <c r="J3316" s="3" t="str">
        <f t="shared" si="258"/>
        <v>Mon</v>
      </c>
      <c r="K3316" s="2">
        <v>0.62222222222222223</v>
      </c>
      <c r="L3316">
        <f t="shared" si="259"/>
        <v>14</v>
      </c>
      <c r="M3316">
        <f>_xlfn.XLOOKUP(B3316,Email_Data!A:A,Email_Data!C:C,"Organic",0)</f>
        <v>0</v>
      </c>
      <c r="N3316">
        <f>_xlfn.XLOOKUP(Table1[[#This Row],[Filmmaker_ID]],Email_Data!$A:$A,Email_Data!$G:$G,"Not Found")</f>
        <v>7</v>
      </c>
    </row>
    <row r="3317" spans="1:14" x14ac:dyDescent="0.3">
      <c r="A3317" t="s">
        <v>5595</v>
      </c>
      <c r="B3317" t="s">
        <v>2073</v>
      </c>
      <c r="C3317" t="s">
        <v>6285</v>
      </c>
      <c r="D3317" t="s">
        <v>6309</v>
      </c>
      <c r="E3317" t="str">
        <f t="shared" si="255"/>
        <v>France</v>
      </c>
      <c r="F3317" s="1">
        <f t="shared" si="256"/>
        <v>50</v>
      </c>
      <c r="G3317">
        <v>0.2</v>
      </c>
      <c r="H3317" s="1">
        <f t="shared" si="257"/>
        <v>40</v>
      </c>
      <c r="I3317" s="3">
        <v>45878</v>
      </c>
      <c r="J3317" s="3" t="str">
        <f t="shared" si="258"/>
        <v>Sat</v>
      </c>
      <c r="K3317" s="2">
        <v>0.55902777777777779</v>
      </c>
      <c r="L3317">
        <f t="shared" si="259"/>
        <v>13</v>
      </c>
      <c r="M3317">
        <f>_xlfn.XLOOKUP(B3317,Email_Data!A:A,Email_Data!C:C,"Organic",0)</f>
        <v>0</v>
      </c>
      <c r="N3317">
        <f>_xlfn.XLOOKUP(Table1[[#This Row],[Filmmaker_ID]],Email_Data!$A:$A,Email_Data!$G:$G,"Not Found")</f>
        <v>11</v>
      </c>
    </row>
    <row r="3318" spans="1:14" x14ac:dyDescent="0.3">
      <c r="A3318" t="s">
        <v>5596</v>
      </c>
      <c r="B3318" t="s">
        <v>1448</v>
      </c>
      <c r="C3318" t="s">
        <v>6291</v>
      </c>
      <c r="D3318" t="s">
        <v>6317</v>
      </c>
      <c r="E3318" t="str">
        <f t="shared" si="255"/>
        <v>Others</v>
      </c>
      <c r="F3318" s="1">
        <f t="shared" si="256"/>
        <v>50</v>
      </c>
      <c r="G3318">
        <v>0.1</v>
      </c>
      <c r="H3318" s="1">
        <f t="shared" si="257"/>
        <v>45</v>
      </c>
      <c r="I3318" s="3">
        <v>45896</v>
      </c>
      <c r="J3318" s="3" t="str">
        <f t="shared" si="258"/>
        <v>Wed</v>
      </c>
      <c r="K3318" s="2">
        <v>0.68263888888888891</v>
      </c>
      <c r="L3318">
        <f t="shared" si="259"/>
        <v>16</v>
      </c>
      <c r="M3318">
        <f>_xlfn.XLOOKUP(B3318,Email_Data!A:A,Email_Data!C:C,"Organic",0)</f>
        <v>1</v>
      </c>
      <c r="N3318">
        <f>_xlfn.XLOOKUP(Table1[[#This Row],[Filmmaker_ID]],Email_Data!$A:$A,Email_Data!$G:$G,"Not Found")</f>
        <v>13</v>
      </c>
    </row>
    <row r="3319" spans="1:14" x14ac:dyDescent="0.3">
      <c r="A3319" t="s">
        <v>5597</v>
      </c>
      <c r="B3319" t="s">
        <v>723</v>
      </c>
      <c r="C3319" t="s">
        <v>6281</v>
      </c>
      <c r="D3319" t="s">
        <v>6317</v>
      </c>
      <c r="E3319" t="str">
        <f t="shared" si="255"/>
        <v>Others</v>
      </c>
      <c r="F3319" s="1">
        <f t="shared" si="256"/>
        <v>70</v>
      </c>
      <c r="G3319">
        <v>0.3</v>
      </c>
      <c r="H3319" s="1">
        <f t="shared" si="257"/>
        <v>49</v>
      </c>
      <c r="I3319" s="3">
        <v>45866</v>
      </c>
      <c r="J3319" s="3" t="str">
        <f t="shared" si="258"/>
        <v>Mon</v>
      </c>
      <c r="K3319" s="2">
        <v>0.55625000000000002</v>
      </c>
      <c r="L3319">
        <f t="shared" si="259"/>
        <v>13</v>
      </c>
      <c r="M3319">
        <f>_xlfn.XLOOKUP(B3319,Email_Data!A:A,Email_Data!C:C,"Organic",0)</f>
        <v>0</v>
      </c>
      <c r="N3319">
        <f>_xlfn.XLOOKUP(Table1[[#This Row],[Filmmaker_ID]],Email_Data!$A:$A,Email_Data!$G:$G,"Not Found")</f>
        <v>17</v>
      </c>
    </row>
    <row r="3320" spans="1:14" x14ac:dyDescent="0.3">
      <c r="A3320" t="s">
        <v>5598</v>
      </c>
      <c r="B3320" t="s">
        <v>2074</v>
      </c>
      <c r="C3320" t="s">
        <v>6281</v>
      </c>
      <c r="D3320" t="s">
        <v>6311</v>
      </c>
      <c r="E3320" t="str">
        <f t="shared" si="255"/>
        <v>Mexico</v>
      </c>
      <c r="F3320" s="1">
        <f t="shared" si="256"/>
        <v>70</v>
      </c>
      <c r="G3320">
        <v>0.3</v>
      </c>
      <c r="H3320" s="1">
        <f t="shared" si="257"/>
        <v>49</v>
      </c>
      <c r="I3320" s="3">
        <v>45848</v>
      </c>
      <c r="J3320" s="3" t="str">
        <f t="shared" si="258"/>
        <v>Thu</v>
      </c>
      <c r="K3320" s="2">
        <v>0.56041666666666667</v>
      </c>
      <c r="L3320">
        <f t="shared" si="259"/>
        <v>13</v>
      </c>
      <c r="M3320">
        <f>_xlfn.XLOOKUP(B3320,Email_Data!A:A,Email_Data!C:C,"Organic",0)</f>
        <v>1</v>
      </c>
      <c r="N3320">
        <f>_xlfn.XLOOKUP(Table1[[#This Row],[Filmmaker_ID]],Email_Data!$A:$A,Email_Data!$G:$G,"Not Found")</f>
        <v>14</v>
      </c>
    </row>
    <row r="3321" spans="1:14" x14ac:dyDescent="0.3">
      <c r="A3321" t="s">
        <v>5599</v>
      </c>
      <c r="B3321" t="s">
        <v>942</v>
      </c>
      <c r="C3321" t="s">
        <v>6289</v>
      </c>
      <c r="D3321" t="s">
        <v>6295</v>
      </c>
      <c r="E3321" t="str">
        <f t="shared" si="255"/>
        <v>United States</v>
      </c>
      <c r="F3321" s="1">
        <f t="shared" si="256"/>
        <v>50</v>
      </c>
      <c r="G3321">
        <v>0.3</v>
      </c>
      <c r="H3321" s="1">
        <f t="shared" si="257"/>
        <v>35</v>
      </c>
      <c r="I3321" s="3">
        <v>45874</v>
      </c>
      <c r="J3321" s="3" t="str">
        <f t="shared" si="258"/>
        <v>Tue</v>
      </c>
      <c r="K3321" s="2">
        <v>0.51597222222222228</v>
      </c>
      <c r="L3321">
        <f t="shared" si="259"/>
        <v>12</v>
      </c>
      <c r="M3321">
        <f>_xlfn.XLOOKUP(B3321,Email_Data!A:A,Email_Data!C:C,"Organic",0)</f>
        <v>1</v>
      </c>
      <c r="N3321">
        <f>_xlfn.XLOOKUP(Table1[[#This Row],[Filmmaker_ID]],Email_Data!$A:$A,Email_Data!$G:$G,"Not Found")</f>
        <v>16</v>
      </c>
    </row>
    <row r="3322" spans="1:14" x14ac:dyDescent="0.3">
      <c r="A3322" t="s">
        <v>5600</v>
      </c>
      <c r="B3322" t="s">
        <v>2075</v>
      </c>
      <c r="C3322" t="s">
        <v>6284</v>
      </c>
      <c r="D3322" t="s">
        <v>6295</v>
      </c>
      <c r="E3322" t="str">
        <f t="shared" si="255"/>
        <v>United States</v>
      </c>
      <c r="F3322" s="1">
        <f t="shared" si="256"/>
        <v>50</v>
      </c>
      <c r="G3322">
        <v>0.3</v>
      </c>
      <c r="H3322" s="1">
        <f t="shared" si="257"/>
        <v>35</v>
      </c>
      <c r="I3322" s="3">
        <v>45856</v>
      </c>
      <c r="J3322" s="3" t="str">
        <f t="shared" si="258"/>
        <v>Fri</v>
      </c>
      <c r="K3322" s="2">
        <v>0.39374999999999999</v>
      </c>
      <c r="L3322">
        <f t="shared" si="259"/>
        <v>9</v>
      </c>
      <c r="M3322">
        <f>_xlfn.XLOOKUP(B3322,Email_Data!A:A,Email_Data!C:C,"Organic",0)</f>
        <v>0</v>
      </c>
      <c r="N3322">
        <f>_xlfn.XLOOKUP(Table1[[#This Row],[Filmmaker_ID]],Email_Data!$A:$A,Email_Data!$G:$G,"Not Found")</f>
        <v>10</v>
      </c>
    </row>
    <row r="3323" spans="1:14" x14ac:dyDescent="0.3">
      <c r="A3323" t="s">
        <v>5601</v>
      </c>
      <c r="B3323" t="s">
        <v>1900</v>
      </c>
      <c r="C3323" t="s">
        <v>6284</v>
      </c>
      <c r="D3323" t="s">
        <v>6297</v>
      </c>
      <c r="E3323" t="str">
        <f t="shared" si="255"/>
        <v>India</v>
      </c>
      <c r="F3323" s="1">
        <f t="shared" si="256"/>
        <v>50</v>
      </c>
      <c r="G3323">
        <v>0.1</v>
      </c>
      <c r="H3323" s="1">
        <f t="shared" si="257"/>
        <v>45</v>
      </c>
      <c r="I3323" s="3">
        <v>45856</v>
      </c>
      <c r="J3323" s="3" t="str">
        <f t="shared" si="258"/>
        <v>Fri</v>
      </c>
      <c r="K3323" s="2">
        <v>0.60972222222222228</v>
      </c>
      <c r="L3323">
        <f t="shared" si="259"/>
        <v>14</v>
      </c>
      <c r="M3323">
        <f>_xlfn.XLOOKUP(B3323,Email_Data!A:A,Email_Data!C:C,"Organic",0)</f>
        <v>1</v>
      </c>
      <c r="N3323">
        <f>_xlfn.XLOOKUP(Table1[[#This Row],[Filmmaker_ID]],Email_Data!$A:$A,Email_Data!$G:$G,"Not Found")</f>
        <v>10</v>
      </c>
    </row>
    <row r="3324" spans="1:14" x14ac:dyDescent="0.3">
      <c r="A3324" t="s">
        <v>5602</v>
      </c>
      <c r="B3324" t="s">
        <v>82</v>
      </c>
      <c r="C3324" t="s">
        <v>6285</v>
      </c>
      <c r="D3324" t="s">
        <v>6311</v>
      </c>
      <c r="E3324" t="str">
        <f t="shared" si="255"/>
        <v>Mexico</v>
      </c>
      <c r="F3324" s="1">
        <f t="shared" si="256"/>
        <v>50</v>
      </c>
      <c r="G3324">
        <v>0</v>
      </c>
      <c r="H3324" s="1">
        <f t="shared" si="257"/>
        <v>50</v>
      </c>
      <c r="I3324" s="3">
        <v>45891</v>
      </c>
      <c r="J3324" s="3" t="str">
        <f t="shared" si="258"/>
        <v>Fri</v>
      </c>
      <c r="K3324" s="2">
        <v>0.70625000000000004</v>
      </c>
      <c r="L3324">
        <f t="shared" si="259"/>
        <v>16</v>
      </c>
      <c r="M3324">
        <f>_xlfn.XLOOKUP(B3324,Email_Data!A:A,Email_Data!C:C,"Organic",0)</f>
        <v>1</v>
      </c>
      <c r="N3324">
        <f>_xlfn.XLOOKUP(Table1[[#This Row],[Filmmaker_ID]],Email_Data!$A:$A,Email_Data!$G:$G,"Not Found")</f>
        <v>7</v>
      </c>
    </row>
    <row r="3325" spans="1:14" x14ac:dyDescent="0.3">
      <c r="A3325" t="s">
        <v>5603</v>
      </c>
      <c r="B3325" t="s">
        <v>1547</v>
      </c>
      <c r="C3325" t="s">
        <v>6289</v>
      </c>
      <c r="D3325" t="s">
        <v>6305</v>
      </c>
      <c r="E3325" t="str">
        <f t="shared" si="255"/>
        <v>Australia</v>
      </c>
      <c r="F3325" s="1">
        <f t="shared" si="256"/>
        <v>50</v>
      </c>
      <c r="G3325">
        <v>0</v>
      </c>
      <c r="H3325" s="1">
        <f t="shared" si="257"/>
        <v>50</v>
      </c>
      <c r="I3325" s="3">
        <v>45868</v>
      </c>
      <c r="J3325" s="3" t="str">
        <f t="shared" si="258"/>
        <v>Wed</v>
      </c>
      <c r="K3325" s="2">
        <v>0.73611111111111116</v>
      </c>
      <c r="L3325">
        <f t="shared" si="259"/>
        <v>17</v>
      </c>
      <c r="M3325">
        <f>_xlfn.XLOOKUP(B3325,Email_Data!A:A,Email_Data!C:C,"Organic",0)</f>
        <v>1</v>
      </c>
      <c r="N3325">
        <f>_xlfn.XLOOKUP(Table1[[#This Row],[Filmmaker_ID]],Email_Data!$A:$A,Email_Data!$G:$G,"Not Found")</f>
        <v>15</v>
      </c>
    </row>
    <row r="3326" spans="1:14" x14ac:dyDescent="0.3">
      <c r="A3326" t="s">
        <v>5604</v>
      </c>
      <c r="B3326" t="s">
        <v>2076</v>
      </c>
      <c r="C3326" t="s">
        <v>6285</v>
      </c>
      <c r="D3326" t="s">
        <v>6295</v>
      </c>
      <c r="E3326" t="str">
        <f t="shared" si="255"/>
        <v>United States</v>
      </c>
      <c r="F3326" s="1">
        <f t="shared" si="256"/>
        <v>50</v>
      </c>
      <c r="G3326">
        <v>0</v>
      </c>
      <c r="H3326" s="1">
        <f t="shared" si="257"/>
        <v>50</v>
      </c>
      <c r="I3326" s="3">
        <v>45854</v>
      </c>
      <c r="J3326" s="3" t="str">
        <f t="shared" si="258"/>
        <v>Wed</v>
      </c>
      <c r="K3326" s="2">
        <v>0.68055555555555558</v>
      </c>
      <c r="L3326">
        <f t="shared" si="259"/>
        <v>16</v>
      </c>
      <c r="M3326" t="str">
        <f>_xlfn.XLOOKUP(B3326,Email_Data!A:A,Email_Data!C:C,"Organic",0)</f>
        <v>Organic</v>
      </c>
      <c r="N3326" t="str">
        <f>_xlfn.XLOOKUP(Table1[[#This Row],[Filmmaker_ID]],Email_Data!$A:$A,Email_Data!$G:$G,"Not Found")</f>
        <v>Not Found</v>
      </c>
    </row>
    <row r="3327" spans="1:14" x14ac:dyDescent="0.3">
      <c r="A3327" t="s">
        <v>5605</v>
      </c>
      <c r="B3327" t="s">
        <v>663</v>
      </c>
      <c r="C3327" t="s">
        <v>6290</v>
      </c>
      <c r="D3327" t="s">
        <v>6305</v>
      </c>
      <c r="E3327" t="str">
        <f t="shared" si="255"/>
        <v>Australia</v>
      </c>
      <c r="F3327" s="1">
        <f t="shared" si="256"/>
        <v>50</v>
      </c>
      <c r="G3327">
        <v>0</v>
      </c>
      <c r="H3327" s="1">
        <f t="shared" si="257"/>
        <v>50</v>
      </c>
      <c r="I3327" s="3">
        <v>45894</v>
      </c>
      <c r="J3327" s="3" t="str">
        <f t="shared" si="258"/>
        <v>Mon</v>
      </c>
      <c r="K3327" s="2">
        <v>0.66597222222222219</v>
      </c>
      <c r="L3327">
        <f t="shared" si="259"/>
        <v>15</v>
      </c>
      <c r="M3327">
        <f>_xlfn.XLOOKUP(B3327,Email_Data!A:A,Email_Data!C:C,"Organic",0)</f>
        <v>1</v>
      </c>
      <c r="N3327">
        <f>_xlfn.XLOOKUP(Table1[[#This Row],[Filmmaker_ID]],Email_Data!$A:$A,Email_Data!$G:$G,"Not Found")</f>
        <v>9</v>
      </c>
    </row>
    <row r="3328" spans="1:14" x14ac:dyDescent="0.3">
      <c r="A3328" t="s">
        <v>5606</v>
      </c>
      <c r="B3328" t="s">
        <v>1481</v>
      </c>
      <c r="C3328" t="s">
        <v>6292</v>
      </c>
      <c r="D3328" t="s">
        <v>6297</v>
      </c>
      <c r="E3328" t="str">
        <f t="shared" si="255"/>
        <v>India</v>
      </c>
      <c r="F3328" s="1">
        <f t="shared" si="256"/>
        <v>80</v>
      </c>
      <c r="G3328">
        <v>0.1</v>
      </c>
      <c r="H3328" s="1">
        <f t="shared" si="257"/>
        <v>72</v>
      </c>
      <c r="I3328" s="3">
        <v>45885</v>
      </c>
      <c r="J3328" s="3" t="str">
        <f t="shared" si="258"/>
        <v>Sat</v>
      </c>
      <c r="K3328" s="2">
        <v>0.43819444444444444</v>
      </c>
      <c r="L3328">
        <f t="shared" si="259"/>
        <v>10</v>
      </c>
      <c r="M3328">
        <f>_xlfn.XLOOKUP(B3328,Email_Data!A:A,Email_Data!C:C,"Organic",0)</f>
        <v>0</v>
      </c>
      <c r="N3328">
        <f>_xlfn.XLOOKUP(Table1[[#This Row],[Filmmaker_ID]],Email_Data!$A:$A,Email_Data!$G:$G,"Not Found")</f>
        <v>14</v>
      </c>
    </row>
    <row r="3329" spans="1:14" x14ac:dyDescent="0.3">
      <c r="A3329" t="s">
        <v>5607</v>
      </c>
      <c r="B3329" t="s">
        <v>707</v>
      </c>
      <c r="C3329" t="s">
        <v>6288</v>
      </c>
      <c r="D3329" t="s">
        <v>6301</v>
      </c>
      <c r="E3329" t="str">
        <f t="shared" si="255"/>
        <v>Germany</v>
      </c>
      <c r="F3329" s="1">
        <f t="shared" si="256"/>
        <v>70</v>
      </c>
      <c r="G3329">
        <v>0.2</v>
      </c>
      <c r="H3329" s="1">
        <f t="shared" si="257"/>
        <v>56</v>
      </c>
      <c r="I3329" s="3">
        <v>45862</v>
      </c>
      <c r="J3329" s="3" t="str">
        <f t="shared" si="258"/>
        <v>Thu</v>
      </c>
      <c r="K3329" s="2">
        <v>0.48819444444444443</v>
      </c>
      <c r="L3329">
        <f t="shared" si="259"/>
        <v>11</v>
      </c>
      <c r="M3329">
        <f>_xlfn.XLOOKUP(B3329,Email_Data!A:A,Email_Data!C:C,"Organic",0)</f>
        <v>1</v>
      </c>
      <c r="N3329">
        <f>_xlfn.XLOOKUP(Table1[[#This Row],[Filmmaker_ID]],Email_Data!$A:$A,Email_Data!$G:$G,"Not Found")</f>
        <v>8</v>
      </c>
    </row>
    <row r="3330" spans="1:14" x14ac:dyDescent="0.3">
      <c r="A3330" t="s">
        <v>5608</v>
      </c>
      <c r="B3330" t="s">
        <v>1594</v>
      </c>
      <c r="C3330" t="s">
        <v>6282</v>
      </c>
      <c r="D3330" t="s">
        <v>6295</v>
      </c>
      <c r="E3330" t="str">
        <f t="shared" ref="E3330:E3393" si="260">VLOOKUP(D3330,CODECHECK,2,FALSE)</f>
        <v>United States</v>
      </c>
      <c r="F3330" s="1">
        <f t="shared" ref="F3330:F3393" si="261">VLOOKUP(C3330,Pricelist,2,FALSE)</f>
        <v>70</v>
      </c>
      <c r="G3330">
        <v>0.1</v>
      </c>
      <c r="H3330" s="1">
        <f t="shared" ref="H3330:H3393" si="262">F3330-(G3330*F3330)</f>
        <v>63</v>
      </c>
      <c r="I3330" s="3">
        <v>45852</v>
      </c>
      <c r="J3330" s="3" t="str">
        <f t="shared" ref="J3330:J3393" si="263">TEXT(I3330,"ddd")</f>
        <v>Mon</v>
      </c>
      <c r="K3330" s="2">
        <v>0.49513888888888891</v>
      </c>
      <c r="L3330">
        <f t="shared" ref="L3330:L3393" si="264">HOUR(K3330)</f>
        <v>11</v>
      </c>
      <c r="M3330" t="str">
        <f>_xlfn.XLOOKUP(B3330,Email_Data!A:A,Email_Data!C:C,"Organic",0)</f>
        <v>Organic</v>
      </c>
      <c r="N3330" t="str">
        <f>_xlfn.XLOOKUP(Table1[[#This Row],[Filmmaker_ID]],Email_Data!$A:$A,Email_Data!$G:$G,"Not Found")</f>
        <v>Not Found</v>
      </c>
    </row>
    <row r="3331" spans="1:14" x14ac:dyDescent="0.3">
      <c r="A3331" t="s">
        <v>5609</v>
      </c>
      <c r="B3331" t="s">
        <v>2077</v>
      </c>
      <c r="C3331" t="s">
        <v>6283</v>
      </c>
      <c r="D3331" t="s">
        <v>6313</v>
      </c>
      <c r="E3331" t="str">
        <f t="shared" si="260"/>
        <v>South Korea</v>
      </c>
      <c r="F3331" s="1">
        <f t="shared" si="261"/>
        <v>80</v>
      </c>
      <c r="G3331">
        <v>0.2</v>
      </c>
      <c r="H3331" s="1">
        <f t="shared" si="262"/>
        <v>64</v>
      </c>
      <c r="I3331" s="3">
        <v>45888</v>
      </c>
      <c r="J3331" s="3" t="str">
        <f t="shared" si="263"/>
        <v>Tue</v>
      </c>
      <c r="K3331" s="2">
        <v>0.65069444444444446</v>
      </c>
      <c r="L3331">
        <f t="shared" si="264"/>
        <v>15</v>
      </c>
      <c r="M3331">
        <f>_xlfn.XLOOKUP(B3331,Email_Data!A:A,Email_Data!C:C,"Organic",0)</f>
        <v>0</v>
      </c>
      <c r="N3331">
        <f>_xlfn.XLOOKUP(Table1[[#This Row],[Filmmaker_ID]],Email_Data!$A:$A,Email_Data!$G:$G,"Not Found")</f>
        <v>17</v>
      </c>
    </row>
    <row r="3332" spans="1:14" x14ac:dyDescent="0.3">
      <c r="A3332" t="s">
        <v>5610</v>
      </c>
      <c r="B3332" t="s">
        <v>400</v>
      </c>
      <c r="C3332" t="s">
        <v>6283</v>
      </c>
      <c r="D3332" t="s">
        <v>6303</v>
      </c>
      <c r="E3332" t="str">
        <f t="shared" si="260"/>
        <v>Canada</v>
      </c>
      <c r="F3332" s="1">
        <f t="shared" si="261"/>
        <v>80</v>
      </c>
      <c r="G3332">
        <v>0.3</v>
      </c>
      <c r="H3332" s="1">
        <f t="shared" si="262"/>
        <v>56</v>
      </c>
      <c r="I3332" s="3">
        <v>45862</v>
      </c>
      <c r="J3332" s="3" t="str">
        <f t="shared" si="263"/>
        <v>Thu</v>
      </c>
      <c r="K3332" s="2">
        <v>0.47291666666666665</v>
      </c>
      <c r="L3332">
        <f t="shared" si="264"/>
        <v>11</v>
      </c>
      <c r="M3332">
        <f>_xlfn.XLOOKUP(B3332,Email_Data!A:A,Email_Data!C:C,"Organic",0)</f>
        <v>0</v>
      </c>
      <c r="N3332">
        <f>_xlfn.XLOOKUP(Table1[[#This Row],[Filmmaker_ID]],Email_Data!$A:$A,Email_Data!$G:$G,"Not Found")</f>
        <v>10</v>
      </c>
    </row>
    <row r="3333" spans="1:14" x14ac:dyDescent="0.3">
      <c r="A3333" t="s">
        <v>5611</v>
      </c>
      <c r="B3333" t="s">
        <v>755</v>
      </c>
      <c r="C3333" t="s">
        <v>6284</v>
      </c>
      <c r="D3333" t="s">
        <v>6295</v>
      </c>
      <c r="E3333" t="str">
        <f t="shared" si="260"/>
        <v>United States</v>
      </c>
      <c r="F3333" s="1">
        <f t="shared" si="261"/>
        <v>50</v>
      </c>
      <c r="G3333">
        <v>0.2</v>
      </c>
      <c r="H3333" s="1">
        <f t="shared" si="262"/>
        <v>40</v>
      </c>
      <c r="I3333" s="3">
        <v>45886</v>
      </c>
      <c r="J3333" s="3" t="str">
        <f t="shared" si="263"/>
        <v>Sun</v>
      </c>
      <c r="K3333" s="2">
        <v>0.57916666666666672</v>
      </c>
      <c r="L3333">
        <f t="shared" si="264"/>
        <v>13</v>
      </c>
      <c r="M3333">
        <f>_xlfn.XLOOKUP(B3333,Email_Data!A:A,Email_Data!C:C,"Organic",0)</f>
        <v>0</v>
      </c>
      <c r="N3333">
        <f>_xlfn.XLOOKUP(Table1[[#This Row],[Filmmaker_ID]],Email_Data!$A:$A,Email_Data!$G:$G,"Not Found")</f>
        <v>17</v>
      </c>
    </row>
    <row r="3334" spans="1:14" x14ac:dyDescent="0.3">
      <c r="A3334" t="s">
        <v>5612</v>
      </c>
      <c r="B3334" t="s">
        <v>2016</v>
      </c>
      <c r="C3334" t="s">
        <v>6287</v>
      </c>
      <c r="D3334" t="s">
        <v>6295</v>
      </c>
      <c r="E3334" t="str">
        <f t="shared" si="260"/>
        <v>United States</v>
      </c>
      <c r="F3334" s="1">
        <f t="shared" si="261"/>
        <v>50</v>
      </c>
      <c r="G3334">
        <v>0</v>
      </c>
      <c r="H3334" s="1">
        <f t="shared" si="262"/>
        <v>50</v>
      </c>
      <c r="I3334" s="3">
        <v>45893</v>
      </c>
      <c r="J3334" s="3" t="str">
        <f t="shared" si="263"/>
        <v>Sun</v>
      </c>
      <c r="K3334" s="2">
        <v>0.54027777777777775</v>
      </c>
      <c r="L3334">
        <f t="shared" si="264"/>
        <v>12</v>
      </c>
      <c r="M3334">
        <f>_xlfn.XLOOKUP(B3334,Email_Data!A:A,Email_Data!C:C,"Organic",0)</f>
        <v>0</v>
      </c>
      <c r="N3334">
        <f>_xlfn.XLOOKUP(Table1[[#This Row],[Filmmaker_ID]],Email_Data!$A:$A,Email_Data!$G:$G,"Not Found")</f>
        <v>8</v>
      </c>
    </row>
    <row r="3335" spans="1:14" x14ac:dyDescent="0.3">
      <c r="A3335" t="s">
        <v>5613</v>
      </c>
      <c r="B3335" t="s">
        <v>1909</v>
      </c>
      <c r="C3335" t="s">
        <v>6287</v>
      </c>
      <c r="D3335" t="s">
        <v>6295</v>
      </c>
      <c r="E3335" t="str">
        <f t="shared" si="260"/>
        <v>United States</v>
      </c>
      <c r="F3335" s="1">
        <f t="shared" si="261"/>
        <v>50</v>
      </c>
      <c r="G3335">
        <v>0.3</v>
      </c>
      <c r="H3335" s="1">
        <f t="shared" si="262"/>
        <v>35</v>
      </c>
      <c r="I3335" s="3">
        <v>45843</v>
      </c>
      <c r="J3335" s="3" t="str">
        <f t="shared" si="263"/>
        <v>Sat</v>
      </c>
      <c r="K3335" s="2">
        <v>0.49236111111111114</v>
      </c>
      <c r="L3335">
        <f t="shared" si="264"/>
        <v>11</v>
      </c>
      <c r="M3335">
        <f>_xlfn.XLOOKUP(B3335,Email_Data!A:A,Email_Data!C:C,"Organic",0)</f>
        <v>1</v>
      </c>
      <c r="N3335">
        <f>_xlfn.XLOOKUP(Table1[[#This Row],[Filmmaker_ID]],Email_Data!$A:$A,Email_Data!$G:$G,"Not Found")</f>
        <v>15</v>
      </c>
    </row>
    <row r="3336" spans="1:14" x14ac:dyDescent="0.3">
      <c r="A3336" t="s">
        <v>5614</v>
      </c>
      <c r="B3336" t="s">
        <v>1168</v>
      </c>
      <c r="C3336" t="s">
        <v>6289</v>
      </c>
      <c r="D3336" t="s">
        <v>6307</v>
      </c>
      <c r="E3336" t="str">
        <f t="shared" si="260"/>
        <v>Brazil</v>
      </c>
      <c r="F3336" s="1">
        <f t="shared" si="261"/>
        <v>50</v>
      </c>
      <c r="G3336">
        <v>0.2</v>
      </c>
      <c r="H3336" s="1">
        <f t="shared" si="262"/>
        <v>40</v>
      </c>
      <c r="I3336" s="3">
        <v>45866</v>
      </c>
      <c r="J3336" s="3" t="str">
        <f t="shared" si="263"/>
        <v>Mon</v>
      </c>
      <c r="K3336" s="2">
        <v>0.65833333333333333</v>
      </c>
      <c r="L3336">
        <f t="shared" si="264"/>
        <v>15</v>
      </c>
      <c r="M3336" t="str">
        <f>_xlfn.XLOOKUP(B3336,Email_Data!A:A,Email_Data!C:C,"Organic",0)</f>
        <v>Organic</v>
      </c>
      <c r="N3336" t="str">
        <f>_xlfn.XLOOKUP(Table1[[#This Row],[Filmmaker_ID]],Email_Data!$A:$A,Email_Data!$G:$G,"Not Found")</f>
        <v>Not Found</v>
      </c>
    </row>
    <row r="3337" spans="1:14" x14ac:dyDescent="0.3">
      <c r="A3337" t="s">
        <v>5615</v>
      </c>
      <c r="B3337" t="s">
        <v>2078</v>
      </c>
      <c r="C3337" t="s">
        <v>6283</v>
      </c>
      <c r="D3337" t="s">
        <v>6299</v>
      </c>
      <c r="E3337" t="str">
        <f t="shared" si="260"/>
        <v>United Kingdom</v>
      </c>
      <c r="F3337" s="1">
        <f t="shared" si="261"/>
        <v>80</v>
      </c>
      <c r="G3337">
        <v>0</v>
      </c>
      <c r="H3337" s="1">
        <f t="shared" si="262"/>
        <v>80</v>
      </c>
      <c r="I3337" s="3">
        <v>45890</v>
      </c>
      <c r="J3337" s="3" t="str">
        <f t="shared" si="263"/>
        <v>Thu</v>
      </c>
      <c r="K3337" s="2">
        <v>0.38819444444444445</v>
      </c>
      <c r="L3337">
        <f t="shared" si="264"/>
        <v>9</v>
      </c>
      <c r="M3337">
        <f>_xlfn.XLOOKUP(B3337,Email_Data!A:A,Email_Data!C:C,"Organic",0)</f>
        <v>0</v>
      </c>
      <c r="N3337">
        <f>_xlfn.XLOOKUP(Table1[[#This Row],[Filmmaker_ID]],Email_Data!$A:$A,Email_Data!$G:$G,"Not Found")</f>
        <v>13</v>
      </c>
    </row>
    <row r="3338" spans="1:14" x14ac:dyDescent="0.3">
      <c r="A3338" t="s">
        <v>5616</v>
      </c>
      <c r="B3338" t="s">
        <v>2079</v>
      </c>
      <c r="C3338" t="s">
        <v>6290</v>
      </c>
      <c r="D3338" t="s">
        <v>6295</v>
      </c>
      <c r="E3338" t="str">
        <f t="shared" si="260"/>
        <v>United States</v>
      </c>
      <c r="F3338" s="1">
        <f t="shared" si="261"/>
        <v>50</v>
      </c>
      <c r="G3338">
        <v>0</v>
      </c>
      <c r="H3338" s="1">
        <f t="shared" si="262"/>
        <v>50</v>
      </c>
      <c r="I3338" s="3">
        <v>45873</v>
      </c>
      <c r="J3338" s="3" t="str">
        <f t="shared" si="263"/>
        <v>Mon</v>
      </c>
      <c r="K3338" s="2">
        <v>0.72569444444444442</v>
      </c>
      <c r="L3338">
        <f t="shared" si="264"/>
        <v>17</v>
      </c>
      <c r="M3338" t="str">
        <f>_xlfn.XLOOKUP(B3338,Email_Data!A:A,Email_Data!C:C,"Organic",0)</f>
        <v>Organic</v>
      </c>
      <c r="N3338" t="str">
        <f>_xlfn.XLOOKUP(Table1[[#This Row],[Filmmaker_ID]],Email_Data!$A:$A,Email_Data!$G:$G,"Not Found")</f>
        <v>Not Found</v>
      </c>
    </row>
    <row r="3339" spans="1:14" x14ac:dyDescent="0.3">
      <c r="A3339" t="s">
        <v>5617</v>
      </c>
      <c r="B3339" t="s">
        <v>102</v>
      </c>
      <c r="C3339" t="s">
        <v>6283</v>
      </c>
      <c r="D3339" t="s">
        <v>6301</v>
      </c>
      <c r="E3339" t="str">
        <f t="shared" si="260"/>
        <v>Germany</v>
      </c>
      <c r="F3339" s="1">
        <f t="shared" si="261"/>
        <v>80</v>
      </c>
      <c r="G3339">
        <v>0.2</v>
      </c>
      <c r="H3339" s="1">
        <f t="shared" si="262"/>
        <v>64</v>
      </c>
      <c r="I3339" s="3">
        <v>45855</v>
      </c>
      <c r="J3339" s="3" t="str">
        <f t="shared" si="263"/>
        <v>Thu</v>
      </c>
      <c r="K3339" s="2">
        <v>0.49722222222222223</v>
      </c>
      <c r="L3339">
        <f t="shared" si="264"/>
        <v>11</v>
      </c>
      <c r="M3339">
        <f>_xlfn.XLOOKUP(B3339,Email_Data!A:A,Email_Data!C:C,"Organic",0)</f>
        <v>0</v>
      </c>
      <c r="N3339">
        <f>_xlfn.XLOOKUP(Table1[[#This Row],[Filmmaker_ID]],Email_Data!$A:$A,Email_Data!$G:$G,"Not Found")</f>
        <v>9</v>
      </c>
    </row>
    <row r="3340" spans="1:14" x14ac:dyDescent="0.3">
      <c r="A3340" t="s">
        <v>5618</v>
      </c>
      <c r="B3340" t="s">
        <v>2080</v>
      </c>
      <c r="C3340" t="s">
        <v>6289</v>
      </c>
      <c r="D3340" t="s">
        <v>6295</v>
      </c>
      <c r="E3340" t="str">
        <f t="shared" si="260"/>
        <v>United States</v>
      </c>
      <c r="F3340" s="1">
        <f t="shared" si="261"/>
        <v>50</v>
      </c>
      <c r="G3340">
        <v>0.2</v>
      </c>
      <c r="H3340" s="1">
        <f t="shared" si="262"/>
        <v>40</v>
      </c>
      <c r="I3340" s="3">
        <v>45893</v>
      </c>
      <c r="J3340" s="3" t="str">
        <f t="shared" si="263"/>
        <v>Sun</v>
      </c>
      <c r="K3340" s="2">
        <v>0.59930555555555554</v>
      </c>
      <c r="L3340">
        <f t="shared" si="264"/>
        <v>14</v>
      </c>
      <c r="M3340">
        <f>_xlfn.XLOOKUP(B3340,Email_Data!A:A,Email_Data!C:C,"Organic",0)</f>
        <v>0</v>
      </c>
      <c r="N3340">
        <f>_xlfn.XLOOKUP(Table1[[#This Row],[Filmmaker_ID]],Email_Data!$A:$A,Email_Data!$G:$G,"Not Found")</f>
        <v>7</v>
      </c>
    </row>
    <row r="3341" spans="1:14" x14ac:dyDescent="0.3">
      <c r="A3341" t="s">
        <v>5619</v>
      </c>
      <c r="B3341" t="s">
        <v>2081</v>
      </c>
      <c r="C3341" t="s">
        <v>6281</v>
      </c>
      <c r="D3341" t="s">
        <v>6301</v>
      </c>
      <c r="E3341" t="str">
        <f t="shared" si="260"/>
        <v>Germany</v>
      </c>
      <c r="F3341" s="1">
        <f t="shared" si="261"/>
        <v>70</v>
      </c>
      <c r="G3341">
        <v>0</v>
      </c>
      <c r="H3341" s="1">
        <f t="shared" si="262"/>
        <v>70</v>
      </c>
      <c r="I3341" s="3">
        <v>45881</v>
      </c>
      <c r="J3341" s="3" t="str">
        <f t="shared" si="263"/>
        <v>Tue</v>
      </c>
      <c r="K3341" s="2">
        <v>0.52430555555555558</v>
      </c>
      <c r="L3341">
        <f t="shared" si="264"/>
        <v>12</v>
      </c>
      <c r="M3341">
        <f>_xlfn.XLOOKUP(B3341,Email_Data!A:A,Email_Data!C:C,"Organic",0)</f>
        <v>1</v>
      </c>
      <c r="N3341">
        <f>_xlfn.XLOOKUP(Table1[[#This Row],[Filmmaker_ID]],Email_Data!$A:$A,Email_Data!$G:$G,"Not Found")</f>
        <v>9</v>
      </c>
    </row>
    <row r="3342" spans="1:14" x14ac:dyDescent="0.3">
      <c r="A3342" t="s">
        <v>5620</v>
      </c>
      <c r="B3342" t="s">
        <v>1392</v>
      </c>
      <c r="C3342" t="s">
        <v>6284</v>
      </c>
      <c r="D3342" t="s">
        <v>6305</v>
      </c>
      <c r="E3342" t="str">
        <f t="shared" si="260"/>
        <v>Australia</v>
      </c>
      <c r="F3342" s="1">
        <f t="shared" si="261"/>
        <v>50</v>
      </c>
      <c r="G3342">
        <v>0.4</v>
      </c>
      <c r="H3342" s="1">
        <f t="shared" si="262"/>
        <v>30</v>
      </c>
      <c r="I3342" s="3">
        <v>45851</v>
      </c>
      <c r="J3342" s="3" t="str">
        <f t="shared" si="263"/>
        <v>Sun</v>
      </c>
      <c r="K3342" s="2">
        <v>0.40416666666666667</v>
      </c>
      <c r="L3342">
        <f t="shared" si="264"/>
        <v>9</v>
      </c>
      <c r="M3342">
        <f>_xlfn.XLOOKUP(B3342,Email_Data!A:A,Email_Data!C:C,"Organic",0)</f>
        <v>0</v>
      </c>
      <c r="N3342">
        <f>_xlfn.XLOOKUP(Table1[[#This Row],[Filmmaker_ID]],Email_Data!$A:$A,Email_Data!$G:$G,"Not Found")</f>
        <v>18</v>
      </c>
    </row>
    <row r="3343" spans="1:14" x14ac:dyDescent="0.3">
      <c r="A3343" t="s">
        <v>5621</v>
      </c>
      <c r="B3343" t="s">
        <v>2082</v>
      </c>
      <c r="C3343" t="s">
        <v>6281</v>
      </c>
      <c r="D3343" t="s">
        <v>6297</v>
      </c>
      <c r="E3343" t="str">
        <f t="shared" si="260"/>
        <v>India</v>
      </c>
      <c r="F3343" s="1">
        <f t="shared" si="261"/>
        <v>70</v>
      </c>
      <c r="G3343">
        <v>0.4</v>
      </c>
      <c r="H3343" s="1">
        <f t="shared" si="262"/>
        <v>42</v>
      </c>
      <c r="I3343" s="3">
        <v>45843</v>
      </c>
      <c r="J3343" s="3" t="str">
        <f t="shared" si="263"/>
        <v>Sat</v>
      </c>
      <c r="K3343" s="2">
        <v>0.51875000000000004</v>
      </c>
      <c r="L3343">
        <f t="shared" si="264"/>
        <v>12</v>
      </c>
      <c r="M3343" t="str">
        <f>_xlfn.XLOOKUP(B3343,Email_Data!A:A,Email_Data!C:C,"Organic",0)</f>
        <v>Organic</v>
      </c>
      <c r="N3343" t="str">
        <f>_xlfn.XLOOKUP(Table1[[#This Row],[Filmmaker_ID]],Email_Data!$A:$A,Email_Data!$G:$G,"Not Found")</f>
        <v>Not Found</v>
      </c>
    </row>
    <row r="3344" spans="1:14" x14ac:dyDescent="0.3">
      <c r="A3344" t="s">
        <v>5622</v>
      </c>
      <c r="B3344" t="s">
        <v>2083</v>
      </c>
      <c r="C3344" t="s">
        <v>6283</v>
      </c>
      <c r="D3344" t="s">
        <v>6301</v>
      </c>
      <c r="E3344" t="str">
        <f t="shared" si="260"/>
        <v>Germany</v>
      </c>
      <c r="F3344" s="1">
        <f t="shared" si="261"/>
        <v>80</v>
      </c>
      <c r="G3344">
        <v>0</v>
      </c>
      <c r="H3344" s="1">
        <f t="shared" si="262"/>
        <v>80</v>
      </c>
      <c r="I3344" s="3">
        <v>45869</v>
      </c>
      <c r="J3344" s="3" t="str">
        <f t="shared" si="263"/>
        <v>Thu</v>
      </c>
      <c r="K3344" s="2">
        <v>0.49375000000000002</v>
      </c>
      <c r="L3344">
        <f t="shared" si="264"/>
        <v>11</v>
      </c>
      <c r="M3344">
        <f>_xlfn.XLOOKUP(B3344,Email_Data!A:A,Email_Data!C:C,"Organic",0)</f>
        <v>0</v>
      </c>
      <c r="N3344">
        <f>_xlfn.XLOOKUP(Table1[[#This Row],[Filmmaker_ID]],Email_Data!$A:$A,Email_Data!$G:$G,"Not Found")</f>
        <v>14</v>
      </c>
    </row>
    <row r="3345" spans="1:14" x14ac:dyDescent="0.3">
      <c r="A3345" t="s">
        <v>5623</v>
      </c>
      <c r="B3345" t="s">
        <v>181</v>
      </c>
      <c r="C3345" t="s">
        <v>6289</v>
      </c>
      <c r="D3345" t="s">
        <v>6301</v>
      </c>
      <c r="E3345" t="str">
        <f t="shared" si="260"/>
        <v>Germany</v>
      </c>
      <c r="F3345" s="1">
        <f t="shared" si="261"/>
        <v>50</v>
      </c>
      <c r="G3345">
        <v>0.2</v>
      </c>
      <c r="H3345" s="1">
        <f t="shared" si="262"/>
        <v>40</v>
      </c>
      <c r="I3345" s="3">
        <v>45882</v>
      </c>
      <c r="J3345" s="3" t="str">
        <f t="shared" si="263"/>
        <v>Wed</v>
      </c>
      <c r="K3345" s="2">
        <v>0.45833333333333331</v>
      </c>
      <c r="L3345">
        <f t="shared" si="264"/>
        <v>11</v>
      </c>
      <c r="M3345">
        <f>_xlfn.XLOOKUP(B3345,Email_Data!A:A,Email_Data!C:C,"Organic",0)</f>
        <v>0</v>
      </c>
      <c r="N3345">
        <f>_xlfn.XLOOKUP(Table1[[#This Row],[Filmmaker_ID]],Email_Data!$A:$A,Email_Data!$G:$G,"Not Found")</f>
        <v>19</v>
      </c>
    </row>
    <row r="3346" spans="1:14" x14ac:dyDescent="0.3">
      <c r="A3346" t="s">
        <v>5624</v>
      </c>
      <c r="B3346" t="s">
        <v>1725</v>
      </c>
      <c r="C3346" t="s">
        <v>6283</v>
      </c>
      <c r="D3346" t="s">
        <v>6301</v>
      </c>
      <c r="E3346" t="str">
        <f t="shared" si="260"/>
        <v>Germany</v>
      </c>
      <c r="F3346" s="1">
        <f t="shared" si="261"/>
        <v>80</v>
      </c>
      <c r="G3346">
        <v>0</v>
      </c>
      <c r="H3346" s="1">
        <f t="shared" si="262"/>
        <v>80</v>
      </c>
      <c r="I3346" s="3">
        <v>45878</v>
      </c>
      <c r="J3346" s="3" t="str">
        <f t="shared" si="263"/>
        <v>Sat</v>
      </c>
      <c r="K3346" s="2">
        <v>0.4</v>
      </c>
      <c r="L3346">
        <f t="shared" si="264"/>
        <v>9</v>
      </c>
      <c r="M3346">
        <f>_xlfn.XLOOKUP(B3346,Email_Data!A:A,Email_Data!C:C,"Organic",0)</f>
        <v>0</v>
      </c>
      <c r="N3346">
        <f>_xlfn.XLOOKUP(Table1[[#This Row],[Filmmaker_ID]],Email_Data!$A:$A,Email_Data!$G:$G,"Not Found")</f>
        <v>16</v>
      </c>
    </row>
    <row r="3347" spans="1:14" x14ac:dyDescent="0.3">
      <c r="A3347" t="s">
        <v>5625</v>
      </c>
      <c r="B3347" t="s">
        <v>2062</v>
      </c>
      <c r="C3347" t="s">
        <v>6288</v>
      </c>
      <c r="D3347" t="s">
        <v>6317</v>
      </c>
      <c r="E3347" t="str">
        <f t="shared" si="260"/>
        <v>Others</v>
      </c>
      <c r="F3347" s="1">
        <f t="shared" si="261"/>
        <v>70</v>
      </c>
      <c r="G3347">
        <v>0.2</v>
      </c>
      <c r="H3347" s="1">
        <f t="shared" si="262"/>
        <v>56</v>
      </c>
      <c r="I3347" s="3">
        <v>45874</v>
      </c>
      <c r="J3347" s="3" t="str">
        <f t="shared" si="263"/>
        <v>Tue</v>
      </c>
      <c r="K3347" s="2">
        <v>0.7319444444444444</v>
      </c>
      <c r="L3347">
        <f t="shared" si="264"/>
        <v>17</v>
      </c>
      <c r="M3347" t="str">
        <f>_xlfn.XLOOKUP(B3347,Email_Data!A:A,Email_Data!C:C,"Organic",0)</f>
        <v>Organic</v>
      </c>
      <c r="N3347" t="str">
        <f>_xlfn.XLOOKUP(Table1[[#This Row],[Filmmaker_ID]],Email_Data!$A:$A,Email_Data!$G:$G,"Not Found")</f>
        <v>Not Found</v>
      </c>
    </row>
    <row r="3348" spans="1:14" x14ac:dyDescent="0.3">
      <c r="A3348" t="s">
        <v>5626</v>
      </c>
      <c r="B3348" t="s">
        <v>2084</v>
      </c>
      <c r="C3348" t="s">
        <v>6285</v>
      </c>
      <c r="D3348" t="s">
        <v>6295</v>
      </c>
      <c r="E3348" t="str">
        <f t="shared" si="260"/>
        <v>United States</v>
      </c>
      <c r="F3348" s="1">
        <f t="shared" si="261"/>
        <v>50</v>
      </c>
      <c r="G3348">
        <v>0.4</v>
      </c>
      <c r="H3348" s="1">
        <f t="shared" si="262"/>
        <v>30</v>
      </c>
      <c r="I3348" s="3">
        <v>45851</v>
      </c>
      <c r="J3348" s="3" t="str">
        <f t="shared" si="263"/>
        <v>Sun</v>
      </c>
      <c r="K3348" s="2">
        <v>0.56388888888888888</v>
      </c>
      <c r="L3348">
        <f t="shared" si="264"/>
        <v>13</v>
      </c>
      <c r="M3348">
        <f>_xlfn.XLOOKUP(B3348,Email_Data!A:A,Email_Data!C:C,"Organic",0)</f>
        <v>0</v>
      </c>
      <c r="N3348">
        <f>_xlfn.XLOOKUP(Table1[[#This Row],[Filmmaker_ID]],Email_Data!$A:$A,Email_Data!$G:$G,"Not Found")</f>
        <v>11</v>
      </c>
    </row>
    <row r="3349" spans="1:14" x14ac:dyDescent="0.3">
      <c r="A3349" t="s">
        <v>5627</v>
      </c>
      <c r="B3349" t="s">
        <v>2085</v>
      </c>
      <c r="C3349" t="s">
        <v>6284</v>
      </c>
      <c r="D3349" t="s">
        <v>6305</v>
      </c>
      <c r="E3349" t="str">
        <f t="shared" si="260"/>
        <v>Australia</v>
      </c>
      <c r="F3349" s="1">
        <f t="shared" si="261"/>
        <v>50</v>
      </c>
      <c r="G3349">
        <v>0.3</v>
      </c>
      <c r="H3349" s="1">
        <f t="shared" si="262"/>
        <v>35</v>
      </c>
      <c r="I3349" s="3">
        <v>45851</v>
      </c>
      <c r="J3349" s="3" t="str">
        <f t="shared" si="263"/>
        <v>Sun</v>
      </c>
      <c r="K3349" s="2">
        <v>0.74930555555555556</v>
      </c>
      <c r="L3349">
        <f t="shared" si="264"/>
        <v>17</v>
      </c>
      <c r="M3349">
        <f>_xlfn.XLOOKUP(B3349,Email_Data!A:A,Email_Data!C:C,"Organic",0)</f>
        <v>0</v>
      </c>
      <c r="N3349">
        <f>_xlfn.XLOOKUP(Table1[[#This Row],[Filmmaker_ID]],Email_Data!$A:$A,Email_Data!$G:$G,"Not Found")</f>
        <v>13</v>
      </c>
    </row>
    <row r="3350" spans="1:14" x14ac:dyDescent="0.3">
      <c r="A3350" t="s">
        <v>5628</v>
      </c>
      <c r="B3350" t="s">
        <v>2086</v>
      </c>
      <c r="C3350" t="s">
        <v>6292</v>
      </c>
      <c r="D3350" t="s">
        <v>6299</v>
      </c>
      <c r="E3350" t="str">
        <f t="shared" si="260"/>
        <v>United Kingdom</v>
      </c>
      <c r="F3350" s="1">
        <f t="shared" si="261"/>
        <v>80</v>
      </c>
      <c r="G3350">
        <v>0.3</v>
      </c>
      <c r="H3350" s="1">
        <f t="shared" si="262"/>
        <v>56</v>
      </c>
      <c r="I3350" s="3">
        <v>45854</v>
      </c>
      <c r="J3350" s="3" t="str">
        <f t="shared" si="263"/>
        <v>Wed</v>
      </c>
      <c r="K3350" s="2">
        <v>0.67569444444444449</v>
      </c>
      <c r="L3350">
        <f t="shared" si="264"/>
        <v>16</v>
      </c>
      <c r="M3350">
        <f>_xlfn.XLOOKUP(B3350,Email_Data!A:A,Email_Data!C:C,"Organic",0)</f>
        <v>0</v>
      </c>
      <c r="N3350">
        <f>_xlfn.XLOOKUP(Table1[[#This Row],[Filmmaker_ID]],Email_Data!$A:$A,Email_Data!$G:$G,"Not Found")</f>
        <v>18</v>
      </c>
    </row>
    <row r="3351" spans="1:14" x14ac:dyDescent="0.3">
      <c r="A3351" t="s">
        <v>5629</v>
      </c>
      <c r="B3351" t="s">
        <v>2087</v>
      </c>
      <c r="C3351" t="s">
        <v>6287</v>
      </c>
      <c r="D3351" t="s">
        <v>6305</v>
      </c>
      <c r="E3351" t="str">
        <f t="shared" si="260"/>
        <v>Australia</v>
      </c>
      <c r="F3351" s="1">
        <f t="shared" si="261"/>
        <v>50</v>
      </c>
      <c r="G3351">
        <v>0.3</v>
      </c>
      <c r="H3351" s="1">
        <f t="shared" si="262"/>
        <v>35</v>
      </c>
      <c r="I3351" s="3">
        <v>45870</v>
      </c>
      <c r="J3351" s="3" t="str">
        <f t="shared" si="263"/>
        <v>Fri</v>
      </c>
      <c r="K3351" s="2">
        <v>0.62222222222222223</v>
      </c>
      <c r="L3351">
        <f t="shared" si="264"/>
        <v>14</v>
      </c>
      <c r="M3351">
        <f>_xlfn.XLOOKUP(B3351,Email_Data!A:A,Email_Data!C:C,"Organic",0)</f>
        <v>0</v>
      </c>
      <c r="N3351">
        <f>_xlfn.XLOOKUP(Table1[[#This Row],[Filmmaker_ID]],Email_Data!$A:$A,Email_Data!$G:$G,"Not Found")</f>
        <v>9</v>
      </c>
    </row>
    <row r="3352" spans="1:14" x14ac:dyDescent="0.3">
      <c r="A3352" t="s">
        <v>5630</v>
      </c>
      <c r="B3352" t="s">
        <v>1541</v>
      </c>
      <c r="C3352" t="s">
        <v>6283</v>
      </c>
      <c r="D3352" t="s">
        <v>6299</v>
      </c>
      <c r="E3352" t="str">
        <f t="shared" si="260"/>
        <v>United Kingdom</v>
      </c>
      <c r="F3352" s="1">
        <f t="shared" si="261"/>
        <v>80</v>
      </c>
      <c r="G3352">
        <v>0.4</v>
      </c>
      <c r="H3352" s="1">
        <f t="shared" si="262"/>
        <v>48</v>
      </c>
      <c r="I3352" s="3">
        <v>45863</v>
      </c>
      <c r="J3352" s="3" t="str">
        <f t="shared" si="263"/>
        <v>Fri</v>
      </c>
      <c r="K3352" s="2">
        <v>0.65416666666666667</v>
      </c>
      <c r="L3352">
        <f t="shared" si="264"/>
        <v>15</v>
      </c>
      <c r="M3352">
        <f>_xlfn.XLOOKUP(B3352,Email_Data!A:A,Email_Data!C:C,"Organic",0)</f>
        <v>0</v>
      </c>
      <c r="N3352">
        <f>_xlfn.XLOOKUP(Table1[[#This Row],[Filmmaker_ID]],Email_Data!$A:$A,Email_Data!$G:$G,"Not Found")</f>
        <v>9</v>
      </c>
    </row>
    <row r="3353" spans="1:14" x14ac:dyDescent="0.3">
      <c r="A3353" t="s">
        <v>5631</v>
      </c>
      <c r="B3353" t="s">
        <v>1602</v>
      </c>
      <c r="C3353" t="s">
        <v>6292</v>
      </c>
      <c r="D3353" t="s">
        <v>6299</v>
      </c>
      <c r="E3353" t="str">
        <f t="shared" si="260"/>
        <v>United Kingdom</v>
      </c>
      <c r="F3353" s="1">
        <f t="shared" si="261"/>
        <v>80</v>
      </c>
      <c r="G3353">
        <v>0.4</v>
      </c>
      <c r="H3353" s="1">
        <f t="shared" si="262"/>
        <v>48</v>
      </c>
      <c r="I3353" s="3">
        <v>45898</v>
      </c>
      <c r="J3353" s="3" t="str">
        <f t="shared" si="263"/>
        <v>Fri</v>
      </c>
      <c r="K3353" s="2">
        <v>0.70694444444444449</v>
      </c>
      <c r="L3353">
        <f t="shared" si="264"/>
        <v>16</v>
      </c>
      <c r="M3353">
        <f>_xlfn.XLOOKUP(B3353,Email_Data!A:A,Email_Data!C:C,"Organic",0)</f>
        <v>0</v>
      </c>
      <c r="N3353">
        <f>_xlfn.XLOOKUP(Table1[[#This Row],[Filmmaker_ID]],Email_Data!$A:$A,Email_Data!$G:$G,"Not Found")</f>
        <v>7</v>
      </c>
    </row>
    <row r="3354" spans="1:14" x14ac:dyDescent="0.3">
      <c r="A3354" t="s">
        <v>5632</v>
      </c>
      <c r="B3354" t="s">
        <v>1612</v>
      </c>
      <c r="C3354" t="s">
        <v>6285</v>
      </c>
      <c r="D3354" t="s">
        <v>6295</v>
      </c>
      <c r="E3354" t="str">
        <f t="shared" si="260"/>
        <v>United States</v>
      </c>
      <c r="F3354" s="1">
        <f t="shared" si="261"/>
        <v>50</v>
      </c>
      <c r="G3354">
        <v>0</v>
      </c>
      <c r="H3354" s="1">
        <f t="shared" si="262"/>
        <v>50</v>
      </c>
      <c r="I3354" s="3">
        <v>45856</v>
      </c>
      <c r="J3354" s="3" t="str">
        <f t="shared" si="263"/>
        <v>Fri</v>
      </c>
      <c r="K3354" s="2">
        <v>0.62916666666666665</v>
      </c>
      <c r="L3354">
        <f t="shared" si="264"/>
        <v>15</v>
      </c>
      <c r="M3354">
        <f>_xlfn.XLOOKUP(B3354,Email_Data!A:A,Email_Data!C:C,"Organic",0)</f>
        <v>0</v>
      </c>
      <c r="N3354">
        <f>_xlfn.XLOOKUP(Table1[[#This Row],[Filmmaker_ID]],Email_Data!$A:$A,Email_Data!$G:$G,"Not Found")</f>
        <v>19</v>
      </c>
    </row>
    <row r="3355" spans="1:14" x14ac:dyDescent="0.3">
      <c r="A3355" t="s">
        <v>5633</v>
      </c>
      <c r="B3355" t="s">
        <v>1036</v>
      </c>
      <c r="C3355" t="s">
        <v>6281</v>
      </c>
      <c r="D3355" t="s">
        <v>6311</v>
      </c>
      <c r="E3355" t="str">
        <f t="shared" si="260"/>
        <v>Mexico</v>
      </c>
      <c r="F3355" s="1">
        <f t="shared" si="261"/>
        <v>70</v>
      </c>
      <c r="G3355">
        <v>0</v>
      </c>
      <c r="H3355" s="1">
        <f t="shared" si="262"/>
        <v>70</v>
      </c>
      <c r="I3355" s="3">
        <v>45864</v>
      </c>
      <c r="J3355" s="3" t="str">
        <f t="shared" si="263"/>
        <v>Sat</v>
      </c>
      <c r="K3355" s="2">
        <v>0.4513888888888889</v>
      </c>
      <c r="L3355">
        <f t="shared" si="264"/>
        <v>10</v>
      </c>
      <c r="M3355">
        <f>_xlfn.XLOOKUP(B3355,Email_Data!A:A,Email_Data!C:C,"Organic",0)</f>
        <v>0</v>
      </c>
      <c r="N3355">
        <f>_xlfn.XLOOKUP(Table1[[#This Row],[Filmmaker_ID]],Email_Data!$A:$A,Email_Data!$G:$G,"Not Found")</f>
        <v>19</v>
      </c>
    </row>
    <row r="3356" spans="1:14" x14ac:dyDescent="0.3">
      <c r="A3356" t="s">
        <v>5634</v>
      </c>
      <c r="B3356" t="s">
        <v>2088</v>
      </c>
      <c r="C3356" t="s">
        <v>6281</v>
      </c>
      <c r="D3356" t="s">
        <v>6301</v>
      </c>
      <c r="E3356" t="str">
        <f t="shared" si="260"/>
        <v>Germany</v>
      </c>
      <c r="F3356" s="1">
        <f t="shared" si="261"/>
        <v>70</v>
      </c>
      <c r="G3356">
        <v>0.4</v>
      </c>
      <c r="H3356" s="1">
        <f t="shared" si="262"/>
        <v>42</v>
      </c>
      <c r="I3356" s="3">
        <v>45882</v>
      </c>
      <c r="J3356" s="3" t="str">
        <f t="shared" si="263"/>
        <v>Wed</v>
      </c>
      <c r="K3356" s="2">
        <v>0.39513888888888887</v>
      </c>
      <c r="L3356">
        <f t="shared" si="264"/>
        <v>9</v>
      </c>
      <c r="M3356">
        <f>_xlfn.XLOOKUP(B3356,Email_Data!A:A,Email_Data!C:C,"Organic",0)</f>
        <v>0</v>
      </c>
      <c r="N3356">
        <f>_xlfn.XLOOKUP(Table1[[#This Row],[Filmmaker_ID]],Email_Data!$A:$A,Email_Data!$G:$G,"Not Found")</f>
        <v>18</v>
      </c>
    </row>
    <row r="3357" spans="1:14" x14ac:dyDescent="0.3">
      <c r="A3357" t="s">
        <v>5635</v>
      </c>
      <c r="B3357" t="s">
        <v>102</v>
      </c>
      <c r="C3357" t="s">
        <v>6290</v>
      </c>
      <c r="D3357" t="s">
        <v>6317</v>
      </c>
      <c r="E3357" t="str">
        <f t="shared" si="260"/>
        <v>Others</v>
      </c>
      <c r="F3357" s="1">
        <f t="shared" si="261"/>
        <v>50</v>
      </c>
      <c r="G3357">
        <v>0.1</v>
      </c>
      <c r="H3357" s="1">
        <f t="shared" si="262"/>
        <v>45</v>
      </c>
      <c r="I3357" s="3">
        <v>45888</v>
      </c>
      <c r="J3357" s="3" t="str">
        <f t="shared" si="263"/>
        <v>Tue</v>
      </c>
      <c r="K3357" s="2">
        <v>0.59444444444444444</v>
      </c>
      <c r="L3357">
        <f t="shared" si="264"/>
        <v>14</v>
      </c>
      <c r="M3357">
        <f>_xlfn.XLOOKUP(B3357,Email_Data!A:A,Email_Data!C:C,"Organic",0)</f>
        <v>0</v>
      </c>
      <c r="N3357">
        <f>_xlfn.XLOOKUP(Table1[[#This Row],[Filmmaker_ID]],Email_Data!$A:$A,Email_Data!$G:$G,"Not Found")</f>
        <v>9</v>
      </c>
    </row>
    <row r="3358" spans="1:14" x14ac:dyDescent="0.3">
      <c r="A3358" t="s">
        <v>5636</v>
      </c>
      <c r="B3358" t="s">
        <v>170</v>
      </c>
      <c r="C3358" t="s">
        <v>6281</v>
      </c>
      <c r="D3358" t="s">
        <v>6307</v>
      </c>
      <c r="E3358" t="str">
        <f t="shared" si="260"/>
        <v>Brazil</v>
      </c>
      <c r="F3358" s="1">
        <f t="shared" si="261"/>
        <v>70</v>
      </c>
      <c r="G3358">
        <v>0</v>
      </c>
      <c r="H3358" s="1">
        <f t="shared" si="262"/>
        <v>70</v>
      </c>
      <c r="I3358" s="3">
        <v>45865</v>
      </c>
      <c r="J3358" s="3" t="str">
        <f t="shared" si="263"/>
        <v>Sun</v>
      </c>
      <c r="K3358" s="2">
        <v>0.50486111111111109</v>
      </c>
      <c r="L3358">
        <f t="shared" si="264"/>
        <v>12</v>
      </c>
      <c r="M3358">
        <f>_xlfn.XLOOKUP(B3358,Email_Data!A:A,Email_Data!C:C,"Organic",0)</f>
        <v>0</v>
      </c>
      <c r="N3358">
        <f>_xlfn.XLOOKUP(Table1[[#This Row],[Filmmaker_ID]],Email_Data!$A:$A,Email_Data!$G:$G,"Not Found")</f>
        <v>16</v>
      </c>
    </row>
    <row r="3359" spans="1:14" x14ac:dyDescent="0.3">
      <c r="A3359" t="s">
        <v>5637</v>
      </c>
      <c r="B3359" t="s">
        <v>413</v>
      </c>
      <c r="C3359" t="s">
        <v>6288</v>
      </c>
      <c r="D3359" t="s">
        <v>6301</v>
      </c>
      <c r="E3359" t="str">
        <f t="shared" si="260"/>
        <v>Germany</v>
      </c>
      <c r="F3359" s="1">
        <f t="shared" si="261"/>
        <v>70</v>
      </c>
      <c r="G3359">
        <v>0.2</v>
      </c>
      <c r="H3359" s="1">
        <f t="shared" si="262"/>
        <v>56</v>
      </c>
      <c r="I3359" s="3">
        <v>45865</v>
      </c>
      <c r="J3359" s="3" t="str">
        <f t="shared" si="263"/>
        <v>Sun</v>
      </c>
      <c r="K3359" s="2">
        <v>0.5625</v>
      </c>
      <c r="L3359">
        <f t="shared" si="264"/>
        <v>13</v>
      </c>
      <c r="M3359" t="str">
        <f>_xlfn.XLOOKUP(B3359,Email_Data!A:A,Email_Data!C:C,"Organic",0)</f>
        <v>Organic</v>
      </c>
      <c r="N3359" t="str">
        <f>_xlfn.XLOOKUP(Table1[[#This Row],[Filmmaker_ID]],Email_Data!$A:$A,Email_Data!$G:$G,"Not Found")</f>
        <v>Not Found</v>
      </c>
    </row>
    <row r="3360" spans="1:14" x14ac:dyDescent="0.3">
      <c r="A3360" t="s">
        <v>5638</v>
      </c>
      <c r="B3360" t="s">
        <v>1106</v>
      </c>
      <c r="C3360" t="s">
        <v>6283</v>
      </c>
      <c r="D3360" t="s">
        <v>6297</v>
      </c>
      <c r="E3360" t="str">
        <f t="shared" si="260"/>
        <v>India</v>
      </c>
      <c r="F3360" s="1">
        <f t="shared" si="261"/>
        <v>80</v>
      </c>
      <c r="G3360">
        <v>0.1</v>
      </c>
      <c r="H3360" s="1">
        <f t="shared" si="262"/>
        <v>72</v>
      </c>
      <c r="I3360" s="3">
        <v>45849</v>
      </c>
      <c r="J3360" s="3" t="str">
        <f t="shared" si="263"/>
        <v>Fri</v>
      </c>
      <c r="K3360" s="2">
        <v>0.49861111111111112</v>
      </c>
      <c r="L3360">
        <f t="shared" si="264"/>
        <v>11</v>
      </c>
      <c r="M3360" t="str">
        <f>_xlfn.XLOOKUP(B3360,Email_Data!A:A,Email_Data!C:C,"Organic",0)</f>
        <v>Organic</v>
      </c>
      <c r="N3360" t="str">
        <f>_xlfn.XLOOKUP(Table1[[#This Row],[Filmmaker_ID]],Email_Data!$A:$A,Email_Data!$G:$G,"Not Found")</f>
        <v>Not Found</v>
      </c>
    </row>
    <row r="3361" spans="1:14" x14ac:dyDescent="0.3">
      <c r="A3361" t="s">
        <v>5639</v>
      </c>
      <c r="B3361" t="s">
        <v>2089</v>
      </c>
      <c r="C3361" t="s">
        <v>6286</v>
      </c>
      <c r="D3361" t="s">
        <v>6299</v>
      </c>
      <c r="E3361" t="str">
        <f t="shared" si="260"/>
        <v>United Kingdom</v>
      </c>
      <c r="F3361" s="1">
        <f t="shared" si="261"/>
        <v>50</v>
      </c>
      <c r="G3361">
        <v>0</v>
      </c>
      <c r="H3361" s="1">
        <f t="shared" si="262"/>
        <v>50</v>
      </c>
      <c r="I3361" s="3">
        <v>45848</v>
      </c>
      <c r="J3361" s="3" t="str">
        <f t="shared" si="263"/>
        <v>Thu</v>
      </c>
      <c r="K3361" s="2">
        <v>0.48194444444444445</v>
      </c>
      <c r="L3361">
        <f t="shared" si="264"/>
        <v>11</v>
      </c>
      <c r="M3361">
        <f>_xlfn.XLOOKUP(B3361,Email_Data!A:A,Email_Data!C:C,"Organic",0)</f>
        <v>0</v>
      </c>
      <c r="N3361">
        <f>_xlfn.XLOOKUP(Table1[[#This Row],[Filmmaker_ID]],Email_Data!$A:$A,Email_Data!$G:$G,"Not Found")</f>
        <v>11</v>
      </c>
    </row>
    <row r="3362" spans="1:14" x14ac:dyDescent="0.3">
      <c r="A3362" t="s">
        <v>5640</v>
      </c>
      <c r="B3362" t="s">
        <v>1856</v>
      </c>
      <c r="C3362" t="s">
        <v>6286</v>
      </c>
      <c r="D3362" t="s">
        <v>6303</v>
      </c>
      <c r="E3362" t="str">
        <f t="shared" si="260"/>
        <v>Canada</v>
      </c>
      <c r="F3362" s="1">
        <f t="shared" si="261"/>
        <v>50</v>
      </c>
      <c r="G3362">
        <v>0.2</v>
      </c>
      <c r="H3362" s="1">
        <f t="shared" si="262"/>
        <v>40</v>
      </c>
      <c r="I3362" s="3">
        <v>45892</v>
      </c>
      <c r="J3362" s="3" t="str">
        <f t="shared" si="263"/>
        <v>Sat</v>
      </c>
      <c r="K3362" s="2">
        <v>0.56666666666666665</v>
      </c>
      <c r="L3362">
        <f t="shared" si="264"/>
        <v>13</v>
      </c>
      <c r="M3362">
        <f>_xlfn.XLOOKUP(B3362,Email_Data!A:A,Email_Data!C:C,"Organic",0)</f>
        <v>0</v>
      </c>
      <c r="N3362">
        <f>_xlfn.XLOOKUP(Table1[[#This Row],[Filmmaker_ID]],Email_Data!$A:$A,Email_Data!$G:$G,"Not Found")</f>
        <v>10</v>
      </c>
    </row>
    <row r="3363" spans="1:14" x14ac:dyDescent="0.3">
      <c r="A3363" t="s">
        <v>5641</v>
      </c>
      <c r="B3363" t="s">
        <v>2090</v>
      </c>
      <c r="C3363" t="s">
        <v>6292</v>
      </c>
      <c r="D3363" t="s">
        <v>6299</v>
      </c>
      <c r="E3363" t="str">
        <f t="shared" si="260"/>
        <v>United Kingdom</v>
      </c>
      <c r="F3363" s="1">
        <f t="shared" si="261"/>
        <v>80</v>
      </c>
      <c r="G3363">
        <v>0.2</v>
      </c>
      <c r="H3363" s="1">
        <f t="shared" si="262"/>
        <v>64</v>
      </c>
      <c r="I3363" s="3">
        <v>45851</v>
      </c>
      <c r="J3363" s="3" t="str">
        <f t="shared" si="263"/>
        <v>Sun</v>
      </c>
      <c r="K3363" s="2">
        <v>0.62847222222222221</v>
      </c>
      <c r="L3363">
        <f t="shared" si="264"/>
        <v>15</v>
      </c>
      <c r="M3363">
        <f>_xlfn.XLOOKUP(B3363,Email_Data!A:A,Email_Data!C:C,"Organic",0)</f>
        <v>0</v>
      </c>
      <c r="N3363">
        <f>_xlfn.XLOOKUP(Table1[[#This Row],[Filmmaker_ID]],Email_Data!$A:$A,Email_Data!$G:$G,"Not Found")</f>
        <v>13</v>
      </c>
    </row>
    <row r="3364" spans="1:14" x14ac:dyDescent="0.3">
      <c r="A3364" t="s">
        <v>5642</v>
      </c>
      <c r="B3364" t="s">
        <v>1278</v>
      </c>
      <c r="C3364" t="s">
        <v>6284</v>
      </c>
      <c r="D3364" t="s">
        <v>6295</v>
      </c>
      <c r="E3364" t="str">
        <f t="shared" si="260"/>
        <v>United States</v>
      </c>
      <c r="F3364" s="1">
        <f t="shared" si="261"/>
        <v>50</v>
      </c>
      <c r="G3364">
        <v>0.3</v>
      </c>
      <c r="H3364" s="1">
        <f t="shared" si="262"/>
        <v>35</v>
      </c>
      <c r="I3364" s="3">
        <v>45896</v>
      </c>
      <c r="J3364" s="3" t="str">
        <f t="shared" si="263"/>
        <v>Wed</v>
      </c>
      <c r="K3364" s="2">
        <v>0.68472222222222223</v>
      </c>
      <c r="L3364">
        <f t="shared" si="264"/>
        <v>16</v>
      </c>
      <c r="M3364">
        <f>_xlfn.XLOOKUP(B3364,Email_Data!A:A,Email_Data!C:C,"Organic",0)</f>
        <v>0</v>
      </c>
      <c r="N3364">
        <f>_xlfn.XLOOKUP(Table1[[#This Row],[Filmmaker_ID]],Email_Data!$A:$A,Email_Data!$G:$G,"Not Found")</f>
        <v>7</v>
      </c>
    </row>
    <row r="3365" spans="1:14" x14ac:dyDescent="0.3">
      <c r="A3365" t="s">
        <v>5643</v>
      </c>
      <c r="B3365" t="s">
        <v>1535</v>
      </c>
      <c r="C3365" t="s">
        <v>6290</v>
      </c>
      <c r="D3365" t="s">
        <v>6295</v>
      </c>
      <c r="E3365" t="str">
        <f t="shared" si="260"/>
        <v>United States</v>
      </c>
      <c r="F3365" s="1">
        <f t="shared" si="261"/>
        <v>50</v>
      </c>
      <c r="G3365">
        <v>0.3</v>
      </c>
      <c r="H3365" s="1">
        <f t="shared" si="262"/>
        <v>35</v>
      </c>
      <c r="I3365" s="3">
        <v>45878</v>
      </c>
      <c r="J3365" s="3" t="str">
        <f t="shared" si="263"/>
        <v>Sat</v>
      </c>
      <c r="K3365" s="2">
        <v>0.57708333333333328</v>
      </c>
      <c r="L3365">
        <f t="shared" si="264"/>
        <v>13</v>
      </c>
      <c r="M3365">
        <f>_xlfn.XLOOKUP(B3365,Email_Data!A:A,Email_Data!C:C,"Organic",0)</f>
        <v>0</v>
      </c>
      <c r="N3365">
        <f>_xlfn.XLOOKUP(Table1[[#This Row],[Filmmaker_ID]],Email_Data!$A:$A,Email_Data!$G:$G,"Not Found")</f>
        <v>17</v>
      </c>
    </row>
    <row r="3366" spans="1:14" x14ac:dyDescent="0.3">
      <c r="A3366" t="s">
        <v>5644</v>
      </c>
      <c r="B3366" t="s">
        <v>1556</v>
      </c>
      <c r="C3366" t="s">
        <v>6282</v>
      </c>
      <c r="D3366" t="s">
        <v>6315</v>
      </c>
      <c r="E3366" t="str">
        <f t="shared" si="260"/>
        <v>Nigeria</v>
      </c>
      <c r="F3366" s="1">
        <f t="shared" si="261"/>
        <v>70</v>
      </c>
      <c r="G3366">
        <v>0.1</v>
      </c>
      <c r="H3366" s="1">
        <f t="shared" si="262"/>
        <v>63</v>
      </c>
      <c r="I3366" s="3">
        <v>45887</v>
      </c>
      <c r="J3366" s="3" t="str">
        <f t="shared" si="263"/>
        <v>Mon</v>
      </c>
      <c r="K3366" s="2">
        <v>0.66874999999999996</v>
      </c>
      <c r="L3366">
        <f t="shared" si="264"/>
        <v>16</v>
      </c>
      <c r="M3366">
        <f>_xlfn.XLOOKUP(B3366,Email_Data!A:A,Email_Data!C:C,"Organic",0)</f>
        <v>0</v>
      </c>
      <c r="N3366">
        <f>_xlfn.XLOOKUP(Table1[[#This Row],[Filmmaker_ID]],Email_Data!$A:$A,Email_Data!$G:$G,"Not Found")</f>
        <v>11</v>
      </c>
    </row>
    <row r="3367" spans="1:14" x14ac:dyDescent="0.3">
      <c r="A3367" t="s">
        <v>5645</v>
      </c>
      <c r="B3367" t="s">
        <v>49</v>
      </c>
      <c r="C3367" t="s">
        <v>6287</v>
      </c>
      <c r="D3367" t="s">
        <v>6317</v>
      </c>
      <c r="E3367" t="str">
        <f t="shared" si="260"/>
        <v>Others</v>
      </c>
      <c r="F3367" s="1">
        <f t="shared" si="261"/>
        <v>50</v>
      </c>
      <c r="G3367">
        <v>0.3</v>
      </c>
      <c r="H3367" s="1">
        <f t="shared" si="262"/>
        <v>35</v>
      </c>
      <c r="I3367" s="3">
        <v>45896</v>
      </c>
      <c r="J3367" s="3" t="str">
        <f t="shared" si="263"/>
        <v>Wed</v>
      </c>
      <c r="K3367" s="2">
        <v>0.48541666666666666</v>
      </c>
      <c r="L3367">
        <f t="shared" si="264"/>
        <v>11</v>
      </c>
      <c r="M3367" t="str">
        <f>_xlfn.XLOOKUP(B3367,Email_Data!A:A,Email_Data!C:C,"Organic",0)</f>
        <v>Organic</v>
      </c>
      <c r="N3367" t="str">
        <f>_xlfn.XLOOKUP(Table1[[#This Row],[Filmmaker_ID]],Email_Data!$A:$A,Email_Data!$G:$G,"Not Found")</f>
        <v>Not Found</v>
      </c>
    </row>
    <row r="3368" spans="1:14" x14ac:dyDescent="0.3">
      <c r="A3368" t="s">
        <v>5646</v>
      </c>
      <c r="B3368" t="s">
        <v>2091</v>
      </c>
      <c r="C3368" t="s">
        <v>6292</v>
      </c>
      <c r="D3368" t="s">
        <v>6309</v>
      </c>
      <c r="E3368" t="str">
        <f t="shared" si="260"/>
        <v>France</v>
      </c>
      <c r="F3368" s="1">
        <f t="shared" si="261"/>
        <v>80</v>
      </c>
      <c r="G3368">
        <v>0.1</v>
      </c>
      <c r="H3368" s="1">
        <f t="shared" si="262"/>
        <v>72</v>
      </c>
      <c r="I3368" s="3">
        <v>45864</v>
      </c>
      <c r="J3368" s="3" t="str">
        <f t="shared" si="263"/>
        <v>Sat</v>
      </c>
      <c r="K3368" s="2">
        <v>0.71736111111111112</v>
      </c>
      <c r="L3368">
        <f t="shared" si="264"/>
        <v>17</v>
      </c>
      <c r="M3368" t="str">
        <f>_xlfn.XLOOKUP(B3368,Email_Data!A:A,Email_Data!C:C,"Organic",0)</f>
        <v>Organic</v>
      </c>
      <c r="N3368" t="str">
        <f>_xlfn.XLOOKUP(Table1[[#This Row],[Filmmaker_ID]],Email_Data!$A:$A,Email_Data!$G:$G,"Not Found")</f>
        <v>Not Found</v>
      </c>
    </row>
    <row r="3369" spans="1:14" x14ac:dyDescent="0.3">
      <c r="A3369" t="s">
        <v>5647</v>
      </c>
      <c r="B3369" t="s">
        <v>587</v>
      </c>
      <c r="C3369" t="s">
        <v>6287</v>
      </c>
      <c r="D3369" t="s">
        <v>6295</v>
      </c>
      <c r="E3369" t="str">
        <f t="shared" si="260"/>
        <v>United States</v>
      </c>
      <c r="F3369" s="1">
        <f t="shared" si="261"/>
        <v>50</v>
      </c>
      <c r="G3369">
        <v>0.2</v>
      </c>
      <c r="H3369" s="1">
        <f t="shared" si="262"/>
        <v>40</v>
      </c>
      <c r="I3369" s="3">
        <v>45843</v>
      </c>
      <c r="J3369" s="3" t="str">
        <f t="shared" si="263"/>
        <v>Sat</v>
      </c>
      <c r="K3369" s="2">
        <v>0.63124999999999998</v>
      </c>
      <c r="L3369">
        <f t="shared" si="264"/>
        <v>15</v>
      </c>
      <c r="M3369" t="str">
        <f>_xlfn.XLOOKUP(B3369,Email_Data!A:A,Email_Data!C:C,"Organic",0)</f>
        <v>Organic</v>
      </c>
      <c r="N3369" t="str">
        <f>_xlfn.XLOOKUP(Table1[[#This Row],[Filmmaker_ID]],Email_Data!$A:$A,Email_Data!$G:$G,"Not Found")</f>
        <v>Not Found</v>
      </c>
    </row>
    <row r="3370" spans="1:14" x14ac:dyDescent="0.3">
      <c r="A3370" t="s">
        <v>5648</v>
      </c>
      <c r="B3370" t="s">
        <v>871</v>
      </c>
      <c r="C3370" t="s">
        <v>6281</v>
      </c>
      <c r="D3370" t="s">
        <v>6297</v>
      </c>
      <c r="E3370" t="str">
        <f t="shared" si="260"/>
        <v>India</v>
      </c>
      <c r="F3370" s="1">
        <f t="shared" si="261"/>
        <v>70</v>
      </c>
      <c r="G3370">
        <v>0.1</v>
      </c>
      <c r="H3370" s="1">
        <f t="shared" si="262"/>
        <v>63</v>
      </c>
      <c r="I3370" s="3">
        <v>45896</v>
      </c>
      <c r="J3370" s="3" t="str">
        <f t="shared" si="263"/>
        <v>Wed</v>
      </c>
      <c r="K3370" s="2">
        <v>0.66736111111111107</v>
      </c>
      <c r="L3370">
        <f t="shared" si="264"/>
        <v>16</v>
      </c>
      <c r="M3370">
        <f>_xlfn.XLOOKUP(B3370,Email_Data!A:A,Email_Data!C:C,"Organic",0)</f>
        <v>0</v>
      </c>
      <c r="N3370">
        <f>_xlfn.XLOOKUP(Table1[[#This Row],[Filmmaker_ID]],Email_Data!$A:$A,Email_Data!$G:$G,"Not Found")</f>
        <v>17</v>
      </c>
    </row>
    <row r="3371" spans="1:14" x14ac:dyDescent="0.3">
      <c r="A3371" t="s">
        <v>5649</v>
      </c>
      <c r="B3371" t="s">
        <v>1566</v>
      </c>
      <c r="C3371" t="s">
        <v>6282</v>
      </c>
      <c r="D3371" t="s">
        <v>6301</v>
      </c>
      <c r="E3371" t="str">
        <f t="shared" si="260"/>
        <v>Germany</v>
      </c>
      <c r="F3371" s="1">
        <f t="shared" si="261"/>
        <v>70</v>
      </c>
      <c r="G3371">
        <v>0.2</v>
      </c>
      <c r="H3371" s="1">
        <f t="shared" si="262"/>
        <v>56</v>
      </c>
      <c r="I3371" s="3">
        <v>45871</v>
      </c>
      <c r="J3371" s="3" t="str">
        <f t="shared" si="263"/>
        <v>Sat</v>
      </c>
      <c r="K3371" s="2">
        <v>0.38263888888888886</v>
      </c>
      <c r="L3371">
        <f t="shared" si="264"/>
        <v>9</v>
      </c>
      <c r="M3371">
        <f>_xlfn.XLOOKUP(B3371,Email_Data!A:A,Email_Data!C:C,"Organic",0)</f>
        <v>0</v>
      </c>
      <c r="N3371">
        <f>_xlfn.XLOOKUP(Table1[[#This Row],[Filmmaker_ID]],Email_Data!$A:$A,Email_Data!$G:$G,"Not Found")</f>
        <v>11</v>
      </c>
    </row>
    <row r="3372" spans="1:14" x14ac:dyDescent="0.3">
      <c r="A3372" t="s">
        <v>5650</v>
      </c>
      <c r="B3372" t="s">
        <v>484</v>
      </c>
      <c r="C3372" t="s">
        <v>6290</v>
      </c>
      <c r="D3372" t="s">
        <v>6317</v>
      </c>
      <c r="E3372" t="str">
        <f t="shared" si="260"/>
        <v>Others</v>
      </c>
      <c r="F3372" s="1">
        <f t="shared" si="261"/>
        <v>50</v>
      </c>
      <c r="G3372">
        <v>0.2</v>
      </c>
      <c r="H3372" s="1">
        <f t="shared" si="262"/>
        <v>40</v>
      </c>
      <c r="I3372" s="3">
        <v>45848</v>
      </c>
      <c r="J3372" s="3" t="str">
        <f t="shared" si="263"/>
        <v>Thu</v>
      </c>
      <c r="K3372" s="2">
        <v>0.69861111111111107</v>
      </c>
      <c r="L3372">
        <f t="shared" si="264"/>
        <v>16</v>
      </c>
      <c r="M3372">
        <f>_xlfn.XLOOKUP(B3372,Email_Data!A:A,Email_Data!C:C,"Organic",0)</f>
        <v>0</v>
      </c>
      <c r="N3372">
        <f>_xlfn.XLOOKUP(Table1[[#This Row],[Filmmaker_ID]],Email_Data!$A:$A,Email_Data!$G:$G,"Not Found")</f>
        <v>12</v>
      </c>
    </row>
    <row r="3373" spans="1:14" x14ac:dyDescent="0.3">
      <c r="A3373" t="s">
        <v>5651</v>
      </c>
      <c r="B3373" t="s">
        <v>2092</v>
      </c>
      <c r="C3373" t="s">
        <v>6287</v>
      </c>
      <c r="D3373" t="s">
        <v>6297</v>
      </c>
      <c r="E3373" t="str">
        <f t="shared" si="260"/>
        <v>India</v>
      </c>
      <c r="F3373" s="1">
        <f t="shared" si="261"/>
        <v>50</v>
      </c>
      <c r="G3373">
        <v>0.2</v>
      </c>
      <c r="H3373" s="1">
        <f t="shared" si="262"/>
        <v>40</v>
      </c>
      <c r="I3373" s="3">
        <v>45849</v>
      </c>
      <c r="J3373" s="3" t="str">
        <f t="shared" si="263"/>
        <v>Fri</v>
      </c>
      <c r="K3373" s="2">
        <v>0.72430555555555554</v>
      </c>
      <c r="L3373">
        <f t="shared" si="264"/>
        <v>17</v>
      </c>
      <c r="M3373">
        <f>_xlfn.XLOOKUP(B3373,Email_Data!A:A,Email_Data!C:C,"Organic",0)</f>
        <v>0</v>
      </c>
      <c r="N3373">
        <f>_xlfn.XLOOKUP(Table1[[#This Row],[Filmmaker_ID]],Email_Data!$A:$A,Email_Data!$G:$G,"Not Found")</f>
        <v>15</v>
      </c>
    </row>
    <row r="3374" spans="1:14" x14ac:dyDescent="0.3">
      <c r="A3374" t="s">
        <v>5652</v>
      </c>
      <c r="B3374" t="s">
        <v>2019</v>
      </c>
      <c r="C3374" t="s">
        <v>6284</v>
      </c>
      <c r="D3374" t="s">
        <v>6315</v>
      </c>
      <c r="E3374" t="str">
        <f t="shared" si="260"/>
        <v>Nigeria</v>
      </c>
      <c r="F3374" s="1">
        <f t="shared" si="261"/>
        <v>50</v>
      </c>
      <c r="G3374">
        <v>0.3</v>
      </c>
      <c r="H3374" s="1">
        <f t="shared" si="262"/>
        <v>35</v>
      </c>
      <c r="I3374" s="3">
        <v>45861</v>
      </c>
      <c r="J3374" s="3" t="str">
        <f t="shared" si="263"/>
        <v>Wed</v>
      </c>
      <c r="K3374" s="2">
        <v>0.46388888888888891</v>
      </c>
      <c r="L3374">
        <f t="shared" si="264"/>
        <v>11</v>
      </c>
      <c r="M3374">
        <f>_xlfn.XLOOKUP(B3374,Email_Data!A:A,Email_Data!C:C,"Organic",0)</f>
        <v>0</v>
      </c>
      <c r="N3374">
        <f>_xlfn.XLOOKUP(Table1[[#This Row],[Filmmaker_ID]],Email_Data!$A:$A,Email_Data!$G:$G,"Not Found")</f>
        <v>15</v>
      </c>
    </row>
    <row r="3375" spans="1:14" x14ac:dyDescent="0.3">
      <c r="A3375" t="s">
        <v>5653</v>
      </c>
      <c r="B3375" t="s">
        <v>2093</v>
      </c>
      <c r="C3375" t="s">
        <v>6292</v>
      </c>
      <c r="D3375" t="s">
        <v>6309</v>
      </c>
      <c r="E3375" t="str">
        <f t="shared" si="260"/>
        <v>France</v>
      </c>
      <c r="F3375" s="1">
        <f t="shared" si="261"/>
        <v>80</v>
      </c>
      <c r="G3375">
        <v>0.2</v>
      </c>
      <c r="H3375" s="1">
        <f t="shared" si="262"/>
        <v>64</v>
      </c>
      <c r="I3375" s="3">
        <v>45864</v>
      </c>
      <c r="J3375" s="3" t="str">
        <f t="shared" si="263"/>
        <v>Sat</v>
      </c>
      <c r="K3375" s="2">
        <v>0.4465277777777778</v>
      </c>
      <c r="L3375">
        <f t="shared" si="264"/>
        <v>10</v>
      </c>
      <c r="M3375" t="str">
        <f>_xlfn.XLOOKUP(B3375,Email_Data!A:A,Email_Data!C:C,"Organic",0)</f>
        <v>Organic</v>
      </c>
      <c r="N3375" t="str">
        <f>_xlfn.XLOOKUP(Table1[[#This Row],[Filmmaker_ID]],Email_Data!$A:$A,Email_Data!$G:$G,"Not Found")</f>
        <v>Not Found</v>
      </c>
    </row>
    <row r="3376" spans="1:14" x14ac:dyDescent="0.3">
      <c r="A3376" t="s">
        <v>5654</v>
      </c>
      <c r="B3376" t="s">
        <v>425</v>
      </c>
      <c r="C3376" t="s">
        <v>6283</v>
      </c>
      <c r="D3376" t="s">
        <v>6305</v>
      </c>
      <c r="E3376" t="str">
        <f t="shared" si="260"/>
        <v>Australia</v>
      </c>
      <c r="F3376" s="1">
        <f t="shared" si="261"/>
        <v>80</v>
      </c>
      <c r="G3376">
        <v>0.2</v>
      </c>
      <c r="H3376" s="1">
        <f t="shared" si="262"/>
        <v>64</v>
      </c>
      <c r="I3376" s="3">
        <v>45869</v>
      </c>
      <c r="J3376" s="3" t="str">
        <f t="shared" si="263"/>
        <v>Thu</v>
      </c>
      <c r="K3376" s="2">
        <v>0.51458333333333328</v>
      </c>
      <c r="L3376">
        <f t="shared" si="264"/>
        <v>12</v>
      </c>
      <c r="M3376">
        <f>_xlfn.XLOOKUP(B3376,Email_Data!A:A,Email_Data!C:C,"Organic",0)</f>
        <v>0</v>
      </c>
      <c r="N3376">
        <f>_xlfn.XLOOKUP(Table1[[#This Row],[Filmmaker_ID]],Email_Data!$A:$A,Email_Data!$G:$G,"Not Found")</f>
        <v>7</v>
      </c>
    </row>
    <row r="3377" spans="1:14" x14ac:dyDescent="0.3">
      <c r="A3377" t="s">
        <v>5655</v>
      </c>
      <c r="B3377" t="s">
        <v>154</v>
      </c>
      <c r="C3377" t="s">
        <v>6282</v>
      </c>
      <c r="D3377" t="s">
        <v>6315</v>
      </c>
      <c r="E3377" t="str">
        <f t="shared" si="260"/>
        <v>Nigeria</v>
      </c>
      <c r="F3377" s="1">
        <f t="shared" si="261"/>
        <v>70</v>
      </c>
      <c r="G3377">
        <v>0.3</v>
      </c>
      <c r="H3377" s="1">
        <f t="shared" si="262"/>
        <v>49</v>
      </c>
      <c r="I3377" s="3">
        <v>45847</v>
      </c>
      <c r="J3377" s="3" t="str">
        <f t="shared" si="263"/>
        <v>Wed</v>
      </c>
      <c r="K3377" s="2">
        <v>0.38472222222222224</v>
      </c>
      <c r="L3377">
        <f t="shared" si="264"/>
        <v>9</v>
      </c>
      <c r="M3377">
        <f>_xlfn.XLOOKUP(B3377,Email_Data!A:A,Email_Data!C:C,"Organic",0)</f>
        <v>0</v>
      </c>
      <c r="N3377">
        <f>_xlfn.XLOOKUP(Table1[[#This Row],[Filmmaker_ID]],Email_Data!$A:$A,Email_Data!$G:$G,"Not Found")</f>
        <v>11</v>
      </c>
    </row>
    <row r="3378" spans="1:14" x14ac:dyDescent="0.3">
      <c r="A3378" t="s">
        <v>5656</v>
      </c>
      <c r="B3378" t="s">
        <v>1745</v>
      </c>
      <c r="C3378" t="s">
        <v>6287</v>
      </c>
      <c r="D3378" t="s">
        <v>6295</v>
      </c>
      <c r="E3378" t="str">
        <f t="shared" si="260"/>
        <v>United States</v>
      </c>
      <c r="F3378" s="1">
        <f t="shared" si="261"/>
        <v>50</v>
      </c>
      <c r="G3378">
        <v>0.3</v>
      </c>
      <c r="H3378" s="1">
        <f t="shared" si="262"/>
        <v>35</v>
      </c>
      <c r="I3378" s="3">
        <v>45895</v>
      </c>
      <c r="J3378" s="3" t="str">
        <f t="shared" si="263"/>
        <v>Tue</v>
      </c>
      <c r="K3378" s="2">
        <v>0.44513888888888886</v>
      </c>
      <c r="L3378">
        <f t="shared" si="264"/>
        <v>10</v>
      </c>
      <c r="M3378" t="str">
        <f>_xlfn.XLOOKUP(B3378,Email_Data!A:A,Email_Data!C:C,"Organic",0)</f>
        <v>Organic</v>
      </c>
      <c r="N3378" t="str">
        <f>_xlfn.XLOOKUP(Table1[[#This Row],[Filmmaker_ID]],Email_Data!$A:$A,Email_Data!$G:$G,"Not Found")</f>
        <v>Not Found</v>
      </c>
    </row>
    <row r="3379" spans="1:14" x14ac:dyDescent="0.3">
      <c r="A3379" t="s">
        <v>5657</v>
      </c>
      <c r="B3379" t="s">
        <v>2094</v>
      </c>
      <c r="C3379" t="s">
        <v>6285</v>
      </c>
      <c r="D3379" t="s">
        <v>6295</v>
      </c>
      <c r="E3379" t="str">
        <f t="shared" si="260"/>
        <v>United States</v>
      </c>
      <c r="F3379" s="1">
        <f t="shared" si="261"/>
        <v>50</v>
      </c>
      <c r="G3379">
        <v>0.2</v>
      </c>
      <c r="H3379" s="1">
        <f t="shared" si="262"/>
        <v>40</v>
      </c>
      <c r="I3379" s="3">
        <v>45855</v>
      </c>
      <c r="J3379" s="3" t="str">
        <f t="shared" si="263"/>
        <v>Thu</v>
      </c>
      <c r="K3379" s="2">
        <v>0.53680555555555554</v>
      </c>
      <c r="L3379">
        <f t="shared" si="264"/>
        <v>12</v>
      </c>
      <c r="M3379" t="str">
        <f>_xlfn.XLOOKUP(B3379,Email_Data!A:A,Email_Data!C:C,"Organic",0)</f>
        <v>Organic</v>
      </c>
      <c r="N3379" t="str">
        <f>_xlfn.XLOOKUP(Table1[[#This Row],[Filmmaker_ID]],Email_Data!$A:$A,Email_Data!$G:$G,"Not Found")</f>
        <v>Not Found</v>
      </c>
    </row>
    <row r="3380" spans="1:14" x14ac:dyDescent="0.3">
      <c r="A3380" t="s">
        <v>5658</v>
      </c>
      <c r="B3380" t="s">
        <v>2034</v>
      </c>
      <c r="C3380" t="s">
        <v>6292</v>
      </c>
      <c r="D3380" t="s">
        <v>6299</v>
      </c>
      <c r="E3380" t="str">
        <f t="shared" si="260"/>
        <v>United Kingdom</v>
      </c>
      <c r="F3380" s="1">
        <f t="shared" si="261"/>
        <v>80</v>
      </c>
      <c r="G3380">
        <v>0.3</v>
      </c>
      <c r="H3380" s="1">
        <f t="shared" si="262"/>
        <v>56</v>
      </c>
      <c r="I3380" s="3">
        <v>45865</v>
      </c>
      <c r="J3380" s="3" t="str">
        <f t="shared" si="263"/>
        <v>Sun</v>
      </c>
      <c r="K3380" s="2">
        <v>0.61944444444444446</v>
      </c>
      <c r="L3380">
        <f t="shared" si="264"/>
        <v>14</v>
      </c>
      <c r="M3380" t="str">
        <f>_xlfn.XLOOKUP(B3380,Email_Data!A:A,Email_Data!C:C,"Organic",0)</f>
        <v>Organic</v>
      </c>
      <c r="N3380" t="str">
        <f>_xlfn.XLOOKUP(Table1[[#This Row],[Filmmaker_ID]],Email_Data!$A:$A,Email_Data!$G:$G,"Not Found")</f>
        <v>Not Found</v>
      </c>
    </row>
    <row r="3381" spans="1:14" x14ac:dyDescent="0.3">
      <c r="A3381" t="s">
        <v>5659</v>
      </c>
      <c r="B3381" t="s">
        <v>1456</v>
      </c>
      <c r="C3381" t="s">
        <v>6292</v>
      </c>
      <c r="D3381" t="s">
        <v>6307</v>
      </c>
      <c r="E3381" t="str">
        <f t="shared" si="260"/>
        <v>Brazil</v>
      </c>
      <c r="F3381" s="1">
        <f t="shared" si="261"/>
        <v>80</v>
      </c>
      <c r="G3381">
        <v>0.2</v>
      </c>
      <c r="H3381" s="1">
        <f t="shared" si="262"/>
        <v>64</v>
      </c>
      <c r="I3381" s="3">
        <v>45872</v>
      </c>
      <c r="J3381" s="3" t="str">
        <f t="shared" si="263"/>
        <v>Sun</v>
      </c>
      <c r="K3381" s="2">
        <v>0.49861111111111112</v>
      </c>
      <c r="L3381">
        <f t="shared" si="264"/>
        <v>11</v>
      </c>
      <c r="M3381">
        <f>_xlfn.XLOOKUP(B3381,Email_Data!A:A,Email_Data!C:C,"Organic",0)</f>
        <v>0</v>
      </c>
      <c r="N3381">
        <f>_xlfn.XLOOKUP(Table1[[#This Row],[Filmmaker_ID]],Email_Data!$A:$A,Email_Data!$G:$G,"Not Found")</f>
        <v>8</v>
      </c>
    </row>
    <row r="3382" spans="1:14" x14ac:dyDescent="0.3">
      <c r="A3382" t="s">
        <v>5660</v>
      </c>
      <c r="B3382" t="s">
        <v>2095</v>
      </c>
      <c r="C3382" t="s">
        <v>6286</v>
      </c>
      <c r="D3382" t="s">
        <v>6299</v>
      </c>
      <c r="E3382" t="str">
        <f t="shared" si="260"/>
        <v>United Kingdom</v>
      </c>
      <c r="F3382" s="1">
        <f t="shared" si="261"/>
        <v>50</v>
      </c>
      <c r="G3382">
        <v>0</v>
      </c>
      <c r="H3382" s="1">
        <f t="shared" si="262"/>
        <v>50</v>
      </c>
      <c r="I3382" s="3">
        <v>45864</v>
      </c>
      <c r="J3382" s="3" t="str">
        <f t="shared" si="263"/>
        <v>Sat</v>
      </c>
      <c r="K3382" s="2">
        <v>0.55694444444444446</v>
      </c>
      <c r="L3382">
        <f t="shared" si="264"/>
        <v>13</v>
      </c>
      <c r="M3382">
        <f>_xlfn.XLOOKUP(B3382,Email_Data!A:A,Email_Data!C:C,"Organic",0)</f>
        <v>1</v>
      </c>
      <c r="N3382">
        <f>_xlfn.XLOOKUP(Table1[[#This Row],[Filmmaker_ID]],Email_Data!$A:$A,Email_Data!$G:$G,"Not Found")</f>
        <v>7</v>
      </c>
    </row>
    <row r="3383" spans="1:14" x14ac:dyDescent="0.3">
      <c r="A3383" t="s">
        <v>5661</v>
      </c>
      <c r="B3383" t="s">
        <v>224</v>
      </c>
      <c r="C3383" t="s">
        <v>6289</v>
      </c>
      <c r="D3383" t="s">
        <v>6307</v>
      </c>
      <c r="E3383" t="str">
        <f t="shared" si="260"/>
        <v>Brazil</v>
      </c>
      <c r="F3383" s="1">
        <f t="shared" si="261"/>
        <v>50</v>
      </c>
      <c r="G3383">
        <v>0</v>
      </c>
      <c r="H3383" s="1">
        <f t="shared" si="262"/>
        <v>50</v>
      </c>
      <c r="I3383" s="3">
        <v>45851</v>
      </c>
      <c r="J3383" s="3" t="str">
        <f t="shared" si="263"/>
        <v>Sun</v>
      </c>
      <c r="K3383" s="2">
        <v>0.54166666666666663</v>
      </c>
      <c r="L3383">
        <f t="shared" si="264"/>
        <v>13</v>
      </c>
      <c r="M3383">
        <f>_xlfn.XLOOKUP(B3383,Email_Data!A:A,Email_Data!C:C,"Organic",0)</f>
        <v>0</v>
      </c>
      <c r="N3383">
        <f>_xlfn.XLOOKUP(Table1[[#This Row],[Filmmaker_ID]],Email_Data!$A:$A,Email_Data!$G:$G,"Not Found")</f>
        <v>13</v>
      </c>
    </row>
    <row r="3384" spans="1:14" x14ac:dyDescent="0.3">
      <c r="A3384" t="s">
        <v>5662</v>
      </c>
      <c r="B3384" t="s">
        <v>2096</v>
      </c>
      <c r="C3384" t="s">
        <v>6291</v>
      </c>
      <c r="D3384" t="s">
        <v>6311</v>
      </c>
      <c r="E3384" t="str">
        <f t="shared" si="260"/>
        <v>Mexico</v>
      </c>
      <c r="F3384" s="1">
        <f t="shared" si="261"/>
        <v>50</v>
      </c>
      <c r="G3384">
        <v>0</v>
      </c>
      <c r="H3384" s="1">
        <f t="shared" si="262"/>
        <v>50</v>
      </c>
      <c r="I3384" s="3">
        <v>45895</v>
      </c>
      <c r="J3384" s="3" t="str">
        <f t="shared" si="263"/>
        <v>Tue</v>
      </c>
      <c r="K3384" s="2">
        <v>0.59930555555555554</v>
      </c>
      <c r="L3384">
        <f t="shared" si="264"/>
        <v>14</v>
      </c>
      <c r="M3384" t="str">
        <f>_xlfn.XLOOKUP(B3384,Email_Data!A:A,Email_Data!C:C,"Organic",0)</f>
        <v>Organic</v>
      </c>
      <c r="N3384" t="str">
        <f>_xlfn.XLOOKUP(Table1[[#This Row],[Filmmaker_ID]],Email_Data!$A:$A,Email_Data!$G:$G,"Not Found")</f>
        <v>Not Found</v>
      </c>
    </row>
    <row r="3385" spans="1:14" x14ac:dyDescent="0.3">
      <c r="A3385" t="s">
        <v>5663</v>
      </c>
      <c r="B3385" t="s">
        <v>2097</v>
      </c>
      <c r="C3385" t="s">
        <v>6284</v>
      </c>
      <c r="D3385" t="s">
        <v>6313</v>
      </c>
      <c r="E3385" t="str">
        <f t="shared" si="260"/>
        <v>South Korea</v>
      </c>
      <c r="F3385" s="1">
        <f t="shared" si="261"/>
        <v>50</v>
      </c>
      <c r="G3385">
        <v>0.4</v>
      </c>
      <c r="H3385" s="1">
        <f t="shared" si="262"/>
        <v>30</v>
      </c>
      <c r="I3385" s="3">
        <v>45877</v>
      </c>
      <c r="J3385" s="3" t="str">
        <f t="shared" si="263"/>
        <v>Fri</v>
      </c>
      <c r="K3385" s="2">
        <v>0.41041666666666665</v>
      </c>
      <c r="L3385">
        <f t="shared" si="264"/>
        <v>9</v>
      </c>
      <c r="M3385">
        <f>_xlfn.XLOOKUP(B3385,Email_Data!A:A,Email_Data!C:C,"Organic",0)</f>
        <v>0</v>
      </c>
      <c r="N3385">
        <f>_xlfn.XLOOKUP(Table1[[#This Row],[Filmmaker_ID]],Email_Data!$A:$A,Email_Data!$G:$G,"Not Found")</f>
        <v>9</v>
      </c>
    </row>
    <row r="3386" spans="1:14" x14ac:dyDescent="0.3">
      <c r="A3386" t="s">
        <v>5664</v>
      </c>
      <c r="B3386" t="s">
        <v>811</v>
      </c>
      <c r="C3386" t="s">
        <v>6284</v>
      </c>
      <c r="D3386" t="s">
        <v>6317</v>
      </c>
      <c r="E3386" t="str">
        <f t="shared" si="260"/>
        <v>Others</v>
      </c>
      <c r="F3386" s="1">
        <f t="shared" si="261"/>
        <v>50</v>
      </c>
      <c r="G3386">
        <v>0.4</v>
      </c>
      <c r="H3386" s="1">
        <f t="shared" si="262"/>
        <v>30</v>
      </c>
      <c r="I3386" s="3">
        <v>45856</v>
      </c>
      <c r="J3386" s="3" t="str">
        <f t="shared" si="263"/>
        <v>Fri</v>
      </c>
      <c r="K3386" s="2">
        <v>0.49513888888888891</v>
      </c>
      <c r="L3386">
        <f t="shared" si="264"/>
        <v>11</v>
      </c>
      <c r="M3386">
        <f>_xlfn.XLOOKUP(B3386,Email_Data!A:A,Email_Data!C:C,"Organic",0)</f>
        <v>0</v>
      </c>
      <c r="N3386">
        <f>_xlfn.XLOOKUP(Table1[[#This Row],[Filmmaker_ID]],Email_Data!$A:$A,Email_Data!$G:$G,"Not Found")</f>
        <v>11</v>
      </c>
    </row>
    <row r="3387" spans="1:14" x14ac:dyDescent="0.3">
      <c r="A3387" t="s">
        <v>5665</v>
      </c>
      <c r="B3387" t="s">
        <v>2098</v>
      </c>
      <c r="C3387" t="s">
        <v>6292</v>
      </c>
      <c r="D3387" t="s">
        <v>6297</v>
      </c>
      <c r="E3387" t="str">
        <f t="shared" si="260"/>
        <v>India</v>
      </c>
      <c r="F3387" s="1">
        <f t="shared" si="261"/>
        <v>80</v>
      </c>
      <c r="G3387">
        <v>0.3</v>
      </c>
      <c r="H3387" s="1">
        <f t="shared" si="262"/>
        <v>56</v>
      </c>
      <c r="I3387" s="3">
        <v>45865</v>
      </c>
      <c r="J3387" s="3" t="str">
        <f t="shared" si="263"/>
        <v>Sun</v>
      </c>
      <c r="K3387" s="2">
        <v>0.7</v>
      </c>
      <c r="L3387">
        <f t="shared" si="264"/>
        <v>16</v>
      </c>
      <c r="M3387" t="str">
        <f>_xlfn.XLOOKUP(B3387,Email_Data!A:A,Email_Data!C:C,"Organic",0)</f>
        <v>Organic</v>
      </c>
      <c r="N3387" t="str">
        <f>_xlfn.XLOOKUP(Table1[[#This Row],[Filmmaker_ID]],Email_Data!$A:$A,Email_Data!$G:$G,"Not Found")</f>
        <v>Not Found</v>
      </c>
    </row>
    <row r="3388" spans="1:14" x14ac:dyDescent="0.3">
      <c r="A3388" t="s">
        <v>5666</v>
      </c>
      <c r="B3388" t="s">
        <v>1974</v>
      </c>
      <c r="C3388" t="s">
        <v>6286</v>
      </c>
      <c r="D3388" t="s">
        <v>6305</v>
      </c>
      <c r="E3388" t="str">
        <f t="shared" si="260"/>
        <v>Australia</v>
      </c>
      <c r="F3388" s="1">
        <f t="shared" si="261"/>
        <v>50</v>
      </c>
      <c r="G3388">
        <v>0.4</v>
      </c>
      <c r="H3388" s="1">
        <f t="shared" si="262"/>
        <v>30</v>
      </c>
      <c r="I3388" s="3">
        <v>45847</v>
      </c>
      <c r="J3388" s="3" t="str">
        <f t="shared" si="263"/>
        <v>Wed</v>
      </c>
      <c r="K3388" s="2">
        <v>0.54166666666666663</v>
      </c>
      <c r="L3388">
        <f t="shared" si="264"/>
        <v>13</v>
      </c>
      <c r="M3388">
        <f>_xlfn.XLOOKUP(B3388,Email_Data!A:A,Email_Data!C:C,"Organic",0)</f>
        <v>0</v>
      </c>
      <c r="N3388">
        <f>_xlfn.XLOOKUP(Table1[[#This Row],[Filmmaker_ID]],Email_Data!$A:$A,Email_Data!$G:$G,"Not Found")</f>
        <v>13</v>
      </c>
    </row>
    <row r="3389" spans="1:14" x14ac:dyDescent="0.3">
      <c r="A3389" t="s">
        <v>5667</v>
      </c>
      <c r="B3389" t="s">
        <v>477</v>
      </c>
      <c r="C3389" t="s">
        <v>6289</v>
      </c>
      <c r="D3389" t="s">
        <v>6313</v>
      </c>
      <c r="E3389" t="str">
        <f t="shared" si="260"/>
        <v>South Korea</v>
      </c>
      <c r="F3389" s="1">
        <f t="shared" si="261"/>
        <v>50</v>
      </c>
      <c r="G3389">
        <v>0.3</v>
      </c>
      <c r="H3389" s="1">
        <f t="shared" si="262"/>
        <v>35</v>
      </c>
      <c r="I3389" s="3">
        <v>45897</v>
      </c>
      <c r="J3389" s="3" t="str">
        <f t="shared" si="263"/>
        <v>Thu</v>
      </c>
      <c r="K3389" s="2">
        <v>0.42708333333333331</v>
      </c>
      <c r="L3389">
        <f t="shared" si="264"/>
        <v>10</v>
      </c>
      <c r="M3389" t="str">
        <f>_xlfn.XLOOKUP(B3389,Email_Data!A:A,Email_Data!C:C,"Organic",0)</f>
        <v>Organic</v>
      </c>
      <c r="N3389" t="str">
        <f>_xlfn.XLOOKUP(Table1[[#This Row],[Filmmaker_ID]],Email_Data!$A:$A,Email_Data!$G:$G,"Not Found")</f>
        <v>Not Found</v>
      </c>
    </row>
    <row r="3390" spans="1:14" x14ac:dyDescent="0.3">
      <c r="A3390" t="s">
        <v>5668</v>
      </c>
      <c r="B3390" t="s">
        <v>290</v>
      </c>
      <c r="C3390" t="s">
        <v>6289</v>
      </c>
      <c r="D3390" t="s">
        <v>6295</v>
      </c>
      <c r="E3390" t="str">
        <f t="shared" si="260"/>
        <v>United States</v>
      </c>
      <c r="F3390" s="1">
        <f t="shared" si="261"/>
        <v>50</v>
      </c>
      <c r="G3390">
        <v>0.3</v>
      </c>
      <c r="H3390" s="1">
        <f t="shared" si="262"/>
        <v>35</v>
      </c>
      <c r="I3390" s="3">
        <v>45859</v>
      </c>
      <c r="J3390" s="3" t="str">
        <f t="shared" si="263"/>
        <v>Mon</v>
      </c>
      <c r="K3390" s="2">
        <v>0.70486111111111116</v>
      </c>
      <c r="L3390">
        <f t="shared" si="264"/>
        <v>16</v>
      </c>
      <c r="M3390">
        <f>_xlfn.XLOOKUP(B3390,Email_Data!A:A,Email_Data!C:C,"Organic",0)</f>
        <v>0</v>
      </c>
      <c r="N3390">
        <f>_xlfn.XLOOKUP(Table1[[#This Row],[Filmmaker_ID]],Email_Data!$A:$A,Email_Data!$G:$G,"Not Found")</f>
        <v>7</v>
      </c>
    </row>
    <row r="3391" spans="1:14" x14ac:dyDescent="0.3">
      <c r="A3391" t="s">
        <v>5669</v>
      </c>
      <c r="B3391" t="s">
        <v>1197</v>
      </c>
      <c r="C3391" t="s">
        <v>6292</v>
      </c>
      <c r="D3391" t="s">
        <v>6299</v>
      </c>
      <c r="E3391" t="str">
        <f t="shared" si="260"/>
        <v>United Kingdom</v>
      </c>
      <c r="F3391" s="1">
        <f t="shared" si="261"/>
        <v>80</v>
      </c>
      <c r="G3391">
        <v>0.2</v>
      </c>
      <c r="H3391" s="1">
        <f t="shared" si="262"/>
        <v>64</v>
      </c>
      <c r="I3391" s="3">
        <v>45897</v>
      </c>
      <c r="J3391" s="3" t="str">
        <f t="shared" si="263"/>
        <v>Thu</v>
      </c>
      <c r="K3391" s="2">
        <v>0.69097222222222221</v>
      </c>
      <c r="L3391">
        <f t="shared" si="264"/>
        <v>16</v>
      </c>
      <c r="M3391" t="str">
        <f>_xlfn.XLOOKUP(B3391,Email_Data!A:A,Email_Data!C:C,"Organic",0)</f>
        <v>Organic</v>
      </c>
      <c r="N3391" t="str">
        <f>_xlfn.XLOOKUP(Table1[[#This Row],[Filmmaker_ID]],Email_Data!$A:$A,Email_Data!$G:$G,"Not Found")</f>
        <v>Not Found</v>
      </c>
    </row>
    <row r="3392" spans="1:14" x14ac:dyDescent="0.3">
      <c r="A3392" t="s">
        <v>5670</v>
      </c>
      <c r="B3392" t="s">
        <v>1241</v>
      </c>
      <c r="C3392" t="s">
        <v>6290</v>
      </c>
      <c r="D3392" t="s">
        <v>6297</v>
      </c>
      <c r="E3392" t="str">
        <f t="shared" si="260"/>
        <v>India</v>
      </c>
      <c r="F3392" s="1">
        <f t="shared" si="261"/>
        <v>50</v>
      </c>
      <c r="G3392">
        <v>0.3</v>
      </c>
      <c r="H3392" s="1">
        <f t="shared" si="262"/>
        <v>35</v>
      </c>
      <c r="I3392" s="3">
        <v>45870</v>
      </c>
      <c r="J3392" s="3" t="str">
        <f t="shared" si="263"/>
        <v>Fri</v>
      </c>
      <c r="K3392" s="2">
        <v>0.67638888888888893</v>
      </c>
      <c r="L3392">
        <f t="shared" si="264"/>
        <v>16</v>
      </c>
      <c r="M3392" t="str">
        <f>_xlfn.XLOOKUP(B3392,Email_Data!A:A,Email_Data!C:C,"Organic",0)</f>
        <v>Organic</v>
      </c>
      <c r="N3392" t="str">
        <f>_xlfn.XLOOKUP(Table1[[#This Row],[Filmmaker_ID]],Email_Data!$A:$A,Email_Data!$G:$G,"Not Found")</f>
        <v>Not Found</v>
      </c>
    </row>
    <row r="3393" spans="1:14" x14ac:dyDescent="0.3">
      <c r="A3393" t="s">
        <v>5671</v>
      </c>
      <c r="B3393" t="s">
        <v>1807</v>
      </c>
      <c r="C3393" t="s">
        <v>6284</v>
      </c>
      <c r="D3393" t="s">
        <v>6297</v>
      </c>
      <c r="E3393" t="str">
        <f t="shared" si="260"/>
        <v>India</v>
      </c>
      <c r="F3393" s="1">
        <f t="shared" si="261"/>
        <v>50</v>
      </c>
      <c r="G3393">
        <v>0.3</v>
      </c>
      <c r="H3393" s="1">
        <f t="shared" si="262"/>
        <v>35</v>
      </c>
      <c r="I3393" s="3">
        <v>45858</v>
      </c>
      <c r="J3393" s="3" t="str">
        <f t="shared" si="263"/>
        <v>Sun</v>
      </c>
      <c r="K3393" s="2">
        <v>0.4826388888888889</v>
      </c>
      <c r="L3393">
        <f t="shared" si="264"/>
        <v>11</v>
      </c>
      <c r="M3393">
        <f>_xlfn.XLOOKUP(B3393,Email_Data!A:A,Email_Data!C:C,"Organic",0)</f>
        <v>0</v>
      </c>
      <c r="N3393">
        <f>_xlfn.XLOOKUP(Table1[[#This Row],[Filmmaker_ID]],Email_Data!$A:$A,Email_Data!$G:$G,"Not Found")</f>
        <v>12</v>
      </c>
    </row>
    <row r="3394" spans="1:14" x14ac:dyDescent="0.3">
      <c r="A3394" t="s">
        <v>5672</v>
      </c>
      <c r="B3394" t="s">
        <v>1333</v>
      </c>
      <c r="C3394" t="s">
        <v>6285</v>
      </c>
      <c r="D3394" t="s">
        <v>6295</v>
      </c>
      <c r="E3394" t="str">
        <f t="shared" ref="E3394:E3457" si="265">VLOOKUP(D3394,CODECHECK,2,FALSE)</f>
        <v>United States</v>
      </c>
      <c r="F3394" s="1">
        <f t="shared" ref="F3394:F3457" si="266">VLOOKUP(C3394,Pricelist,2,FALSE)</f>
        <v>50</v>
      </c>
      <c r="G3394">
        <v>0.3</v>
      </c>
      <c r="H3394" s="1">
        <f t="shared" ref="H3394:H3457" si="267">F3394-(G3394*F3394)</f>
        <v>35</v>
      </c>
      <c r="I3394" s="3">
        <v>45897</v>
      </c>
      <c r="J3394" s="3" t="str">
        <f t="shared" ref="J3394:J3457" si="268">TEXT(I3394,"ddd")</f>
        <v>Thu</v>
      </c>
      <c r="K3394" s="2">
        <v>0.58680555555555558</v>
      </c>
      <c r="L3394">
        <f t="shared" ref="L3394:L3457" si="269">HOUR(K3394)</f>
        <v>14</v>
      </c>
      <c r="M3394">
        <f>_xlfn.XLOOKUP(B3394,Email_Data!A:A,Email_Data!C:C,"Organic",0)</f>
        <v>1</v>
      </c>
      <c r="N3394">
        <f>_xlfn.XLOOKUP(Table1[[#This Row],[Filmmaker_ID]],Email_Data!$A:$A,Email_Data!$G:$G,"Not Found")</f>
        <v>11</v>
      </c>
    </row>
    <row r="3395" spans="1:14" x14ac:dyDescent="0.3">
      <c r="A3395" t="s">
        <v>5673</v>
      </c>
      <c r="B3395" t="s">
        <v>1019</v>
      </c>
      <c r="C3395" t="s">
        <v>6287</v>
      </c>
      <c r="D3395" t="s">
        <v>6299</v>
      </c>
      <c r="E3395" t="str">
        <f t="shared" si="265"/>
        <v>United Kingdom</v>
      </c>
      <c r="F3395" s="1">
        <f t="shared" si="266"/>
        <v>50</v>
      </c>
      <c r="G3395">
        <v>0.3</v>
      </c>
      <c r="H3395" s="1">
        <f t="shared" si="267"/>
        <v>35</v>
      </c>
      <c r="I3395" s="3">
        <v>45893</v>
      </c>
      <c r="J3395" s="3" t="str">
        <f t="shared" si="268"/>
        <v>Sun</v>
      </c>
      <c r="K3395" s="2">
        <v>0.57430555555555551</v>
      </c>
      <c r="L3395">
        <f t="shared" si="269"/>
        <v>13</v>
      </c>
      <c r="M3395">
        <f>_xlfn.XLOOKUP(B3395,Email_Data!A:A,Email_Data!C:C,"Organic",0)</f>
        <v>0</v>
      </c>
      <c r="N3395">
        <f>_xlfn.XLOOKUP(Table1[[#This Row],[Filmmaker_ID]],Email_Data!$A:$A,Email_Data!$G:$G,"Not Found")</f>
        <v>16</v>
      </c>
    </row>
    <row r="3396" spans="1:14" x14ac:dyDescent="0.3">
      <c r="A3396" t="s">
        <v>5674</v>
      </c>
      <c r="B3396" t="s">
        <v>327</v>
      </c>
      <c r="C3396" t="s">
        <v>6285</v>
      </c>
      <c r="D3396" t="s">
        <v>6311</v>
      </c>
      <c r="E3396" t="str">
        <f t="shared" si="265"/>
        <v>Mexico</v>
      </c>
      <c r="F3396" s="1">
        <f t="shared" si="266"/>
        <v>50</v>
      </c>
      <c r="G3396">
        <v>0</v>
      </c>
      <c r="H3396" s="1">
        <f t="shared" si="267"/>
        <v>50</v>
      </c>
      <c r="I3396" s="3">
        <v>45897</v>
      </c>
      <c r="J3396" s="3" t="str">
        <f t="shared" si="268"/>
        <v>Thu</v>
      </c>
      <c r="K3396" s="2">
        <v>0.3972222222222222</v>
      </c>
      <c r="L3396">
        <f t="shared" si="269"/>
        <v>9</v>
      </c>
      <c r="M3396">
        <f>_xlfn.XLOOKUP(B3396,Email_Data!A:A,Email_Data!C:C,"Organic",0)</f>
        <v>1</v>
      </c>
      <c r="N3396">
        <f>_xlfn.XLOOKUP(Table1[[#This Row],[Filmmaker_ID]],Email_Data!$A:$A,Email_Data!$G:$G,"Not Found")</f>
        <v>11</v>
      </c>
    </row>
    <row r="3397" spans="1:14" x14ac:dyDescent="0.3">
      <c r="A3397" t="s">
        <v>5675</v>
      </c>
      <c r="B3397" t="s">
        <v>1679</v>
      </c>
      <c r="C3397" t="s">
        <v>6291</v>
      </c>
      <c r="D3397" t="s">
        <v>6311</v>
      </c>
      <c r="E3397" t="str">
        <f t="shared" si="265"/>
        <v>Mexico</v>
      </c>
      <c r="F3397" s="1">
        <f t="shared" si="266"/>
        <v>50</v>
      </c>
      <c r="G3397">
        <v>0.3</v>
      </c>
      <c r="H3397" s="1">
        <f t="shared" si="267"/>
        <v>35</v>
      </c>
      <c r="I3397" s="3">
        <v>45845</v>
      </c>
      <c r="J3397" s="3" t="str">
        <f t="shared" si="268"/>
        <v>Mon</v>
      </c>
      <c r="K3397" s="2">
        <v>0.45416666666666666</v>
      </c>
      <c r="L3397">
        <f t="shared" si="269"/>
        <v>10</v>
      </c>
      <c r="M3397" t="str">
        <f>_xlfn.XLOOKUP(B3397,Email_Data!A:A,Email_Data!C:C,"Organic",0)</f>
        <v>Organic</v>
      </c>
      <c r="N3397" t="str">
        <f>_xlfn.XLOOKUP(Table1[[#This Row],[Filmmaker_ID]],Email_Data!$A:$A,Email_Data!$G:$G,"Not Found")</f>
        <v>Not Found</v>
      </c>
    </row>
    <row r="3398" spans="1:14" x14ac:dyDescent="0.3">
      <c r="A3398" t="s">
        <v>5676</v>
      </c>
      <c r="B3398" t="s">
        <v>1241</v>
      </c>
      <c r="C3398" t="s">
        <v>6281</v>
      </c>
      <c r="D3398" t="s">
        <v>6297</v>
      </c>
      <c r="E3398" t="str">
        <f t="shared" si="265"/>
        <v>India</v>
      </c>
      <c r="F3398" s="1">
        <f t="shared" si="266"/>
        <v>70</v>
      </c>
      <c r="G3398">
        <v>0.2</v>
      </c>
      <c r="H3398" s="1">
        <f t="shared" si="267"/>
        <v>56</v>
      </c>
      <c r="I3398" s="3">
        <v>45881</v>
      </c>
      <c r="J3398" s="3" t="str">
        <f t="shared" si="268"/>
        <v>Tue</v>
      </c>
      <c r="K3398" s="2">
        <v>0.4909722222222222</v>
      </c>
      <c r="L3398">
        <f t="shared" si="269"/>
        <v>11</v>
      </c>
      <c r="M3398" t="str">
        <f>_xlfn.XLOOKUP(B3398,Email_Data!A:A,Email_Data!C:C,"Organic",0)</f>
        <v>Organic</v>
      </c>
      <c r="N3398" t="str">
        <f>_xlfn.XLOOKUP(Table1[[#This Row],[Filmmaker_ID]],Email_Data!$A:$A,Email_Data!$G:$G,"Not Found")</f>
        <v>Not Found</v>
      </c>
    </row>
    <row r="3399" spans="1:14" x14ac:dyDescent="0.3">
      <c r="A3399" t="s">
        <v>5677</v>
      </c>
      <c r="B3399" t="s">
        <v>272</v>
      </c>
      <c r="C3399" t="s">
        <v>6288</v>
      </c>
      <c r="D3399" t="s">
        <v>6317</v>
      </c>
      <c r="E3399" t="str">
        <f t="shared" si="265"/>
        <v>Others</v>
      </c>
      <c r="F3399" s="1">
        <f t="shared" si="266"/>
        <v>70</v>
      </c>
      <c r="G3399">
        <v>0</v>
      </c>
      <c r="H3399" s="1">
        <f t="shared" si="267"/>
        <v>70</v>
      </c>
      <c r="I3399" s="3">
        <v>45868</v>
      </c>
      <c r="J3399" s="3" t="str">
        <f t="shared" si="268"/>
        <v>Wed</v>
      </c>
      <c r="K3399" s="2">
        <v>0.48125000000000001</v>
      </c>
      <c r="L3399">
        <f t="shared" si="269"/>
        <v>11</v>
      </c>
      <c r="M3399">
        <f>_xlfn.XLOOKUP(B3399,Email_Data!A:A,Email_Data!C:C,"Organic",0)</f>
        <v>0</v>
      </c>
      <c r="N3399">
        <f>_xlfn.XLOOKUP(Table1[[#This Row],[Filmmaker_ID]],Email_Data!$A:$A,Email_Data!$G:$G,"Not Found")</f>
        <v>9</v>
      </c>
    </row>
    <row r="3400" spans="1:14" x14ac:dyDescent="0.3">
      <c r="A3400" t="s">
        <v>5678</v>
      </c>
      <c r="B3400" t="s">
        <v>2099</v>
      </c>
      <c r="C3400" t="s">
        <v>6284</v>
      </c>
      <c r="D3400" t="s">
        <v>6313</v>
      </c>
      <c r="E3400" t="str">
        <f t="shared" si="265"/>
        <v>South Korea</v>
      </c>
      <c r="F3400" s="1">
        <f t="shared" si="266"/>
        <v>50</v>
      </c>
      <c r="G3400">
        <v>0.2</v>
      </c>
      <c r="H3400" s="1">
        <f t="shared" si="267"/>
        <v>40</v>
      </c>
      <c r="I3400" s="3">
        <v>45871</v>
      </c>
      <c r="J3400" s="3" t="str">
        <f t="shared" si="268"/>
        <v>Sat</v>
      </c>
      <c r="K3400" s="2">
        <v>0.66041666666666665</v>
      </c>
      <c r="L3400">
        <f t="shared" si="269"/>
        <v>15</v>
      </c>
      <c r="M3400" t="str">
        <f>_xlfn.XLOOKUP(B3400,Email_Data!A:A,Email_Data!C:C,"Organic",0)</f>
        <v>Organic</v>
      </c>
      <c r="N3400" t="str">
        <f>_xlfn.XLOOKUP(Table1[[#This Row],[Filmmaker_ID]],Email_Data!$A:$A,Email_Data!$G:$G,"Not Found")</f>
        <v>Not Found</v>
      </c>
    </row>
    <row r="3401" spans="1:14" x14ac:dyDescent="0.3">
      <c r="A3401" t="s">
        <v>5679</v>
      </c>
      <c r="B3401" t="s">
        <v>683</v>
      </c>
      <c r="C3401" t="s">
        <v>6283</v>
      </c>
      <c r="D3401" t="s">
        <v>6297</v>
      </c>
      <c r="E3401" t="str">
        <f t="shared" si="265"/>
        <v>India</v>
      </c>
      <c r="F3401" s="1">
        <f t="shared" si="266"/>
        <v>80</v>
      </c>
      <c r="G3401">
        <v>0.4</v>
      </c>
      <c r="H3401" s="1">
        <f t="shared" si="267"/>
        <v>48</v>
      </c>
      <c r="I3401" s="3">
        <v>45898</v>
      </c>
      <c r="J3401" s="3" t="str">
        <f t="shared" si="268"/>
        <v>Fri</v>
      </c>
      <c r="K3401" s="2">
        <v>0.46041666666666664</v>
      </c>
      <c r="L3401">
        <f t="shared" si="269"/>
        <v>11</v>
      </c>
      <c r="M3401" t="str">
        <f>_xlfn.XLOOKUP(B3401,Email_Data!A:A,Email_Data!C:C,"Organic",0)</f>
        <v>Organic</v>
      </c>
      <c r="N3401" t="str">
        <f>_xlfn.XLOOKUP(Table1[[#This Row],[Filmmaker_ID]],Email_Data!$A:$A,Email_Data!$G:$G,"Not Found")</f>
        <v>Not Found</v>
      </c>
    </row>
    <row r="3402" spans="1:14" x14ac:dyDescent="0.3">
      <c r="A3402" t="s">
        <v>5680</v>
      </c>
      <c r="B3402" t="s">
        <v>636</v>
      </c>
      <c r="C3402" t="s">
        <v>6282</v>
      </c>
      <c r="D3402" t="s">
        <v>6299</v>
      </c>
      <c r="E3402" t="str">
        <f t="shared" si="265"/>
        <v>United Kingdom</v>
      </c>
      <c r="F3402" s="1">
        <f t="shared" si="266"/>
        <v>70</v>
      </c>
      <c r="G3402">
        <v>0.3</v>
      </c>
      <c r="H3402" s="1">
        <f t="shared" si="267"/>
        <v>49</v>
      </c>
      <c r="I3402" s="3">
        <v>45843</v>
      </c>
      <c r="J3402" s="3" t="str">
        <f t="shared" si="268"/>
        <v>Sat</v>
      </c>
      <c r="K3402" s="2">
        <v>0.46458333333333335</v>
      </c>
      <c r="L3402">
        <f t="shared" si="269"/>
        <v>11</v>
      </c>
      <c r="M3402">
        <f>_xlfn.XLOOKUP(B3402,Email_Data!A:A,Email_Data!C:C,"Organic",0)</f>
        <v>0</v>
      </c>
      <c r="N3402">
        <f>_xlfn.XLOOKUP(Table1[[#This Row],[Filmmaker_ID]],Email_Data!$A:$A,Email_Data!$G:$G,"Not Found")</f>
        <v>8</v>
      </c>
    </row>
    <row r="3403" spans="1:14" x14ac:dyDescent="0.3">
      <c r="A3403" t="s">
        <v>5681</v>
      </c>
      <c r="B3403" t="s">
        <v>1477</v>
      </c>
      <c r="C3403" t="s">
        <v>6292</v>
      </c>
      <c r="D3403" t="s">
        <v>6299</v>
      </c>
      <c r="E3403" t="str">
        <f t="shared" si="265"/>
        <v>United Kingdom</v>
      </c>
      <c r="F3403" s="1">
        <f t="shared" si="266"/>
        <v>80</v>
      </c>
      <c r="G3403">
        <v>0.3</v>
      </c>
      <c r="H3403" s="1">
        <f t="shared" si="267"/>
        <v>56</v>
      </c>
      <c r="I3403" s="3">
        <v>45897</v>
      </c>
      <c r="J3403" s="3" t="str">
        <f t="shared" si="268"/>
        <v>Thu</v>
      </c>
      <c r="K3403" s="2">
        <v>0.72430555555555554</v>
      </c>
      <c r="L3403">
        <f t="shared" si="269"/>
        <v>17</v>
      </c>
      <c r="M3403">
        <f>_xlfn.XLOOKUP(B3403,Email_Data!A:A,Email_Data!C:C,"Organic",0)</f>
        <v>0</v>
      </c>
      <c r="N3403">
        <f>_xlfn.XLOOKUP(Table1[[#This Row],[Filmmaker_ID]],Email_Data!$A:$A,Email_Data!$G:$G,"Not Found")</f>
        <v>17</v>
      </c>
    </row>
    <row r="3404" spans="1:14" x14ac:dyDescent="0.3">
      <c r="A3404" t="s">
        <v>5682</v>
      </c>
      <c r="B3404" t="s">
        <v>1505</v>
      </c>
      <c r="C3404" t="s">
        <v>6282</v>
      </c>
      <c r="D3404" t="s">
        <v>6299</v>
      </c>
      <c r="E3404" t="str">
        <f t="shared" si="265"/>
        <v>United Kingdom</v>
      </c>
      <c r="F3404" s="1">
        <f t="shared" si="266"/>
        <v>70</v>
      </c>
      <c r="G3404">
        <v>0.4</v>
      </c>
      <c r="H3404" s="1">
        <f t="shared" si="267"/>
        <v>42</v>
      </c>
      <c r="I3404" s="3">
        <v>45881</v>
      </c>
      <c r="J3404" s="3" t="str">
        <f t="shared" si="268"/>
        <v>Tue</v>
      </c>
      <c r="K3404" s="2">
        <v>0.47361111111111109</v>
      </c>
      <c r="L3404">
        <f t="shared" si="269"/>
        <v>11</v>
      </c>
      <c r="M3404">
        <f>_xlfn.XLOOKUP(B3404,Email_Data!A:A,Email_Data!C:C,"Organic",0)</f>
        <v>0</v>
      </c>
      <c r="N3404">
        <f>_xlfn.XLOOKUP(Table1[[#This Row],[Filmmaker_ID]],Email_Data!$A:$A,Email_Data!$G:$G,"Not Found")</f>
        <v>17</v>
      </c>
    </row>
    <row r="3405" spans="1:14" x14ac:dyDescent="0.3">
      <c r="A3405" t="s">
        <v>5683</v>
      </c>
      <c r="B3405" t="s">
        <v>586</v>
      </c>
      <c r="C3405" t="s">
        <v>6289</v>
      </c>
      <c r="D3405" t="s">
        <v>6297</v>
      </c>
      <c r="E3405" t="str">
        <f t="shared" si="265"/>
        <v>India</v>
      </c>
      <c r="F3405" s="1">
        <f t="shared" si="266"/>
        <v>50</v>
      </c>
      <c r="G3405">
        <v>0.1</v>
      </c>
      <c r="H3405" s="1">
        <f t="shared" si="267"/>
        <v>45</v>
      </c>
      <c r="I3405" s="3">
        <v>45841</v>
      </c>
      <c r="J3405" s="3" t="str">
        <f t="shared" si="268"/>
        <v>Thu</v>
      </c>
      <c r="K3405" s="2">
        <v>0.72916666666666663</v>
      </c>
      <c r="L3405">
        <f t="shared" si="269"/>
        <v>17</v>
      </c>
      <c r="M3405" t="str">
        <f>_xlfn.XLOOKUP(B3405,Email_Data!A:A,Email_Data!C:C,"Organic",0)</f>
        <v>Organic</v>
      </c>
      <c r="N3405" t="str">
        <f>_xlfn.XLOOKUP(Table1[[#This Row],[Filmmaker_ID]],Email_Data!$A:$A,Email_Data!$G:$G,"Not Found")</f>
        <v>Not Found</v>
      </c>
    </row>
    <row r="3406" spans="1:14" x14ac:dyDescent="0.3">
      <c r="A3406" t="s">
        <v>5684</v>
      </c>
      <c r="B3406" t="s">
        <v>1167</v>
      </c>
      <c r="C3406" t="s">
        <v>6289</v>
      </c>
      <c r="D3406" t="s">
        <v>6299</v>
      </c>
      <c r="E3406" t="str">
        <f t="shared" si="265"/>
        <v>United Kingdom</v>
      </c>
      <c r="F3406" s="1">
        <f t="shared" si="266"/>
        <v>50</v>
      </c>
      <c r="G3406">
        <v>0.4</v>
      </c>
      <c r="H3406" s="1">
        <f t="shared" si="267"/>
        <v>30</v>
      </c>
      <c r="I3406" s="3">
        <v>45852</v>
      </c>
      <c r="J3406" s="3" t="str">
        <f t="shared" si="268"/>
        <v>Mon</v>
      </c>
      <c r="K3406" s="2">
        <v>0.46458333333333335</v>
      </c>
      <c r="L3406">
        <f t="shared" si="269"/>
        <v>11</v>
      </c>
      <c r="M3406">
        <f>_xlfn.XLOOKUP(B3406,Email_Data!A:A,Email_Data!C:C,"Organic",0)</f>
        <v>0</v>
      </c>
      <c r="N3406">
        <f>_xlfn.XLOOKUP(Table1[[#This Row],[Filmmaker_ID]],Email_Data!$A:$A,Email_Data!$G:$G,"Not Found")</f>
        <v>15</v>
      </c>
    </row>
    <row r="3407" spans="1:14" x14ac:dyDescent="0.3">
      <c r="A3407" t="s">
        <v>5685</v>
      </c>
      <c r="B3407" t="s">
        <v>1110</v>
      </c>
      <c r="C3407" t="s">
        <v>6292</v>
      </c>
      <c r="D3407" t="s">
        <v>6315</v>
      </c>
      <c r="E3407" t="str">
        <f t="shared" si="265"/>
        <v>Nigeria</v>
      </c>
      <c r="F3407" s="1">
        <f t="shared" si="266"/>
        <v>80</v>
      </c>
      <c r="G3407">
        <v>0.4</v>
      </c>
      <c r="H3407" s="1">
        <f t="shared" si="267"/>
        <v>48</v>
      </c>
      <c r="I3407" s="3">
        <v>45851</v>
      </c>
      <c r="J3407" s="3" t="str">
        <f t="shared" si="268"/>
        <v>Sun</v>
      </c>
      <c r="K3407" s="2">
        <v>0.69236111111111109</v>
      </c>
      <c r="L3407">
        <f t="shared" si="269"/>
        <v>16</v>
      </c>
      <c r="M3407">
        <f>_xlfn.XLOOKUP(B3407,Email_Data!A:A,Email_Data!C:C,"Organic",0)</f>
        <v>0</v>
      </c>
      <c r="N3407">
        <f>_xlfn.XLOOKUP(Table1[[#This Row],[Filmmaker_ID]],Email_Data!$A:$A,Email_Data!$G:$G,"Not Found")</f>
        <v>9</v>
      </c>
    </row>
    <row r="3408" spans="1:14" x14ac:dyDescent="0.3">
      <c r="A3408" t="s">
        <v>5686</v>
      </c>
      <c r="B3408" t="s">
        <v>1596</v>
      </c>
      <c r="C3408" t="s">
        <v>6284</v>
      </c>
      <c r="D3408" t="s">
        <v>6299</v>
      </c>
      <c r="E3408" t="str">
        <f t="shared" si="265"/>
        <v>United Kingdom</v>
      </c>
      <c r="F3408" s="1">
        <f t="shared" si="266"/>
        <v>50</v>
      </c>
      <c r="G3408">
        <v>0.4</v>
      </c>
      <c r="H3408" s="1">
        <f t="shared" si="267"/>
        <v>30</v>
      </c>
      <c r="I3408" s="3">
        <v>45892</v>
      </c>
      <c r="J3408" s="3" t="str">
        <f t="shared" si="268"/>
        <v>Sat</v>
      </c>
      <c r="K3408" s="2">
        <v>0.40069444444444446</v>
      </c>
      <c r="L3408">
        <f t="shared" si="269"/>
        <v>9</v>
      </c>
      <c r="M3408" t="str">
        <f>_xlfn.XLOOKUP(B3408,Email_Data!A:A,Email_Data!C:C,"Organic",0)</f>
        <v>Organic</v>
      </c>
      <c r="N3408" t="str">
        <f>_xlfn.XLOOKUP(Table1[[#This Row],[Filmmaker_ID]],Email_Data!$A:$A,Email_Data!$G:$G,"Not Found")</f>
        <v>Not Found</v>
      </c>
    </row>
    <row r="3409" spans="1:14" x14ac:dyDescent="0.3">
      <c r="A3409" t="s">
        <v>5687</v>
      </c>
      <c r="B3409" t="s">
        <v>1757</v>
      </c>
      <c r="C3409" t="s">
        <v>6288</v>
      </c>
      <c r="D3409" t="s">
        <v>6301</v>
      </c>
      <c r="E3409" t="str">
        <f t="shared" si="265"/>
        <v>Germany</v>
      </c>
      <c r="F3409" s="1">
        <f t="shared" si="266"/>
        <v>70</v>
      </c>
      <c r="G3409">
        <v>0.3</v>
      </c>
      <c r="H3409" s="1">
        <f t="shared" si="267"/>
        <v>49</v>
      </c>
      <c r="I3409" s="3">
        <v>45883</v>
      </c>
      <c r="J3409" s="3" t="str">
        <f t="shared" si="268"/>
        <v>Thu</v>
      </c>
      <c r="K3409" s="2">
        <v>0.61944444444444446</v>
      </c>
      <c r="L3409">
        <f t="shared" si="269"/>
        <v>14</v>
      </c>
      <c r="M3409" t="str">
        <f>_xlfn.XLOOKUP(B3409,Email_Data!A:A,Email_Data!C:C,"Organic",0)</f>
        <v>Organic</v>
      </c>
      <c r="N3409" t="str">
        <f>_xlfn.XLOOKUP(Table1[[#This Row],[Filmmaker_ID]],Email_Data!$A:$A,Email_Data!$G:$G,"Not Found")</f>
        <v>Not Found</v>
      </c>
    </row>
    <row r="3410" spans="1:14" x14ac:dyDescent="0.3">
      <c r="A3410" t="s">
        <v>5688</v>
      </c>
      <c r="B3410" t="s">
        <v>2100</v>
      </c>
      <c r="C3410" t="s">
        <v>6286</v>
      </c>
      <c r="D3410" t="s">
        <v>6297</v>
      </c>
      <c r="E3410" t="str">
        <f t="shared" si="265"/>
        <v>India</v>
      </c>
      <c r="F3410" s="1">
        <f t="shared" si="266"/>
        <v>50</v>
      </c>
      <c r="G3410">
        <v>0.3</v>
      </c>
      <c r="H3410" s="1">
        <f t="shared" si="267"/>
        <v>35</v>
      </c>
      <c r="I3410" s="3">
        <v>45897</v>
      </c>
      <c r="J3410" s="3" t="str">
        <f t="shared" si="268"/>
        <v>Thu</v>
      </c>
      <c r="K3410" s="2">
        <v>0.4513888888888889</v>
      </c>
      <c r="L3410">
        <f t="shared" si="269"/>
        <v>10</v>
      </c>
      <c r="M3410">
        <f>_xlfn.XLOOKUP(B3410,Email_Data!A:A,Email_Data!C:C,"Organic",0)</f>
        <v>0</v>
      </c>
      <c r="N3410">
        <f>_xlfn.XLOOKUP(Table1[[#This Row],[Filmmaker_ID]],Email_Data!$A:$A,Email_Data!$G:$G,"Not Found")</f>
        <v>11</v>
      </c>
    </row>
    <row r="3411" spans="1:14" x14ac:dyDescent="0.3">
      <c r="A3411" t="s">
        <v>5689</v>
      </c>
      <c r="B3411" t="s">
        <v>1333</v>
      </c>
      <c r="C3411" t="s">
        <v>6292</v>
      </c>
      <c r="D3411" t="s">
        <v>6295</v>
      </c>
      <c r="E3411" t="str">
        <f t="shared" si="265"/>
        <v>United States</v>
      </c>
      <c r="F3411" s="1">
        <f t="shared" si="266"/>
        <v>80</v>
      </c>
      <c r="G3411">
        <v>0.3</v>
      </c>
      <c r="H3411" s="1">
        <f t="shared" si="267"/>
        <v>56</v>
      </c>
      <c r="I3411" s="3">
        <v>45883</v>
      </c>
      <c r="J3411" s="3" t="str">
        <f t="shared" si="268"/>
        <v>Thu</v>
      </c>
      <c r="K3411" s="2">
        <v>0.63194444444444442</v>
      </c>
      <c r="L3411">
        <f t="shared" si="269"/>
        <v>15</v>
      </c>
      <c r="M3411">
        <f>_xlfn.XLOOKUP(B3411,Email_Data!A:A,Email_Data!C:C,"Organic",0)</f>
        <v>1</v>
      </c>
      <c r="N3411">
        <f>_xlfn.XLOOKUP(Table1[[#This Row],[Filmmaker_ID]],Email_Data!$A:$A,Email_Data!$G:$G,"Not Found")</f>
        <v>11</v>
      </c>
    </row>
    <row r="3412" spans="1:14" x14ac:dyDescent="0.3">
      <c r="A3412" t="s">
        <v>5690</v>
      </c>
      <c r="B3412" t="s">
        <v>2101</v>
      </c>
      <c r="C3412" t="s">
        <v>6283</v>
      </c>
      <c r="D3412" t="s">
        <v>6301</v>
      </c>
      <c r="E3412" t="str">
        <f t="shared" si="265"/>
        <v>Germany</v>
      </c>
      <c r="F3412" s="1">
        <f t="shared" si="266"/>
        <v>80</v>
      </c>
      <c r="G3412">
        <v>0.3</v>
      </c>
      <c r="H3412" s="1">
        <f t="shared" si="267"/>
        <v>56</v>
      </c>
      <c r="I3412" s="3">
        <v>45872</v>
      </c>
      <c r="J3412" s="3" t="str">
        <f t="shared" si="268"/>
        <v>Sun</v>
      </c>
      <c r="K3412" s="2">
        <v>0.69722222222222219</v>
      </c>
      <c r="L3412">
        <f t="shared" si="269"/>
        <v>16</v>
      </c>
      <c r="M3412">
        <f>_xlfn.XLOOKUP(B3412,Email_Data!A:A,Email_Data!C:C,"Organic",0)</f>
        <v>0</v>
      </c>
      <c r="N3412">
        <f>_xlfn.XLOOKUP(Table1[[#This Row],[Filmmaker_ID]],Email_Data!$A:$A,Email_Data!$G:$G,"Not Found")</f>
        <v>7</v>
      </c>
    </row>
    <row r="3413" spans="1:14" x14ac:dyDescent="0.3">
      <c r="A3413" t="s">
        <v>5691</v>
      </c>
      <c r="B3413" t="s">
        <v>2102</v>
      </c>
      <c r="C3413" t="s">
        <v>6289</v>
      </c>
      <c r="D3413" t="s">
        <v>6307</v>
      </c>
      <c r="E3413" t="str">
        <f t="shared" si="265"/>
        <v>Brazil</v>
      </c>
      <c r="F3413" s="1">
        <f t="shared" si="266"/>
        <v>50</v>
      </c>
      <c r="G3413">
        <v>0.1</v>
      </c>
      <c r="H3413" s="1">
        <f t="shared" si="267"/>
        <v>45</v>
      </c>
      <c r="I3413" s="3">
        <v>45846</v>
      </c>
      <c r="J3413" s="3" t="str">
        <f t="shared" si="268"/>
        <v>Tue</v>
      </c>
      <c r="K3413" s="2">
        <v>0.74097222222222225</v>
      </c>
      <c r="L3413">
        <f t="shared" si="269"/>
        <v>17</v>
      </c>
      <c r="M3413" t="str">
        <f>_xlfn.XLOOKUP(B3413,Email_Data!A:A,Email_Data!C:C,"Organic",0)</f>
        <v>Organic</v>
      </c>
      <c r="N3413" t="str">
        <f>_xlfn.XLOOKUP(Table1[[#This Row],[Filmmaker_ID]],Email_Data!$A:$A,Email_Data!$G:$G,"Not Found")</f>
        <v>Not Found</v>
      </c>
    </row>
    <row r="3414" spans="1:14" x14ac:dyDescent="0.3">
      <c r="A3414" t="s">
        <v>5692</v>
      </c>
      <c r="B3414" t="s">
        <v>2103</v>
      </c>
      <c r="C3414" t="s">
        <v>6285</v>
      </c>
      <c r="D3414" t="s">
        <v>6299</v>
      </c>
      <c r="E3414" t="str">
        <f t="shared" si="265"/>
        <v>United Kingdom</v>
      </c>
      <c r="F3414" s="1">
        <f t="shared" si="266"/>
        <v>50</v>
      </c>
      <c r="G3414">
        <v>0.3</v>
      </c>
      <c r="H3414" s="1">
        <f t="shared" si="267"/>
        <v>35</v>
      </c>
      <c r="I3414" s="3">
        <v>45889</v>
      </c>
      <c r="J3414" s="3" t="str">
        <f t="shared" si="268"/>
        <v>Wed</v>
      </c>
      <c r="K3414" s="2">
        <v>0.46597222222222223</v>
      </c>
      <c r="L3414">
        <f t="shared" si="269"/>
        <v>11</v>
      </c>
      <c r="M3414" t="str">
        <f>_xlfn.XLOOKUP(B3414,Email_Data!A:A,Email_Data!C:C,"Organic",0)</f>
        <v>Organic</v>
      </c>
      <c r="N3414" t="str">
        <f>_xlfn.XLOOKUP(Table1[[#This Row],[Filmmaker_ID]],Email_Data!$A:$A,Email_Data!$G:$G,"Not Found")</f>
        <v>Not Found</v>
      </c>
    </row>
    <row r="3415" spans="1:14" x14ac:dyDescent="0.3">
      <c r="A3415" t="s">
        <v>5693</v>
      </c>
      <c r="B3415" t="s">
        <v>1238</v>
      </c>
      <c r="C3415" t="s">
        <v>6292</v>
      </c>
      <c r="D3415" t="s">
        <v>6301</v>
      </c>
      <c r="E3415" t="str">
        <f t="shared" si="265"/>
        <v>Germany</v>
      </c>
      <c r="F3415" s="1">
        <f t="shared" si="266"/>
        <v>80</v>
      </c>
      <c r="G3415">
        <v>0.3</v>
      </c>
      <c r="H3415" s="1">
        <f t="shared" si="267"/>
        <v>56</v>
      </c>
      <c r="I3415" s="3">
        <v>45894</v>
      </c>
      <c r="J3415" s="3" t="str">
        <f t="shared" si="268"/>
        <v>Mon</v>
      </c>
      <c r="K3415" s="2">
        <v>0.68819444444444444</v>
      </c>
      <c r="L3415">
        <f t="shared" si="269"/>
        <v>16</v>
      </c>
      <c r="M3415" t="str">
        <f>_xlfn.XLOOKUP(B3415,Email_Data!A:A,Email_Data!C:C,"Organic",0)</f>
        <v>Organic</v>
      </c>
      <c r="N3415" t="str">
        <f>_xlfn.XLOOKUP(Table1[[#This Row],[Filmmaker_ID]],Email_Data!$A:$A,Email_Data!$G:$G,"Not Found")</f>
        <v>Not Found</v>
      </c>
    </row>
    <row r="3416" spans="1:14" x14ac:dyDescent="0.3">
      <c r="A3416" t="s">
        <v>5694</v>
      </c>
      <c r="B3416" t="s">
        <v>2104</v>
      </c>
      <c r="C3416" t="s">
        <v>6289</v>
      </c>
      <c r="D3416" t="s">
        <v>6301</v>
      </c>
      <c r="E3416" t="str">
        <f t="shared" si="265"/>
        <v>Germany</v>
      </c>
      <c r="F3416" s="1">
        <f t="shared" si="266"/>
        <v>50</v>
      </c>
      <c r="G3416">
        <v>0.4</v>
      </c>
      <c r="H3416" s="1">
        <f t="shared" si="267"/>
        <v>30</v>
      </c>
      <c r="I3416" s="3">
        <v>45841</v>
      </c>
      <c r="J3416" s="3" t="str">
        <f t="shared" si="268"/>
        <v>Thu</v>
      </c>
      <c r="K3416" s="2">
        <v>0.63402777777777775</v>
      </c>
      <c r="L3416">
        <f t="shared" si="269"/>
        <v>15</v>
      </c>
      <c r="M3416">
        <f>_xlfn.XLOOKUP(B3416,Email_Data!A:A,Email_Data!C:C,"Organic",0)</f>
        <v>0</v>
      </c>
      <c r="N3416">
        <f>_xlfn.XLOOKUP(Table1[[#This Row],[Filmmaker_ID]],Email_Data!$A:$A,Email_Data!$G:$G,"Not Found")</f>
        <v>19</v>
      </c>
    </row>
    <row r="3417" spans="1:14" x14ac:dyDescent="0.3">
      <c r="A3417" t="s">
        <v>5695</v>
      </c>
      <c r="B3417" t="s">
        <v>2105</v>
      </c>
      <c r="C3417" t="s">
        <v>6285</v>
      </c>
      <c r="D3417" t="s">
        <v>6295</v>
      </c>
      <c r="E3417" t="str">
        <f t="shared" si="265"/>
        <v>United States</v>
      </c>
      <c r="F3417" s="1">
        <f t="shared" si="266"/>
        <v>50</v>
      </c>
      <c r="G3417">
        <v>0</v>
      </c>
      <c r="H3417" s="1">
        <f t="shared" si="267"/>
        <v>50</v>
      </c>
      <c r="I3417" s="3">
        <v>45866</v>
      </c>
      <c r="J3417" s="3" t="str">
        <f t="shared" si="268"/>
        <v>Mon</v>
      </c>
      <c r="K3417" s="2">
        <v>0.65069444444444446</v>
      </c>
      <c r="L3417">
        <f t="shared" si="269"/>
        <v>15</v>
      </c>
      <c r="M3417">
        <f>_xlfn.XLOOKUP(B3417,Email_Data!A:A,Email_Data!C:C,"Organic",0)</f>
        <v>1</v>
      </c>
      <c r="N3417">
        <f>_xlfn.XLOOKUP(Table1[[#This Row],[Filmmaker_ID]],Email_Data!$A:$A,Email_Data!$G:$G,"Not Found")</f>
        <v>14</v>
      </c>
    </row>
    <row r="3418" spans="1:14" x14ac:dyDescent="0.3">
      <c r="A3418" t="s">
        <v>5696</v>
      </c>
      <c r="B3418" t="s">
        <v>2106</v>
      </c>
      <c r="C3418" t="s">
        <v>6292</v>
      </c>
      <c r="D3418" t="s">
        <v>6307</v>
      </c>
      <c r="E3418" t="str">
        <f t="shared" si="265"/>
        <v>Brazil</v>
      </c>
      <c r="F3418" s="1">
        <f t="shared" si="266"/>
        <v>80</v>
      </c>
      <c r="G3418">
        <v>0.2</v>
      </c>
      <c r="H3418" s="1">
        <f t="shared" si="267"/>
        <v>64</v>
      </c>
      <c r="I3418" s="3">
        <v>45846</v>
      </c>
      <c r="J3418" s="3" t="str">
        <f t="shared" si="268"/>
        <v>Tue</v>
      </c>
      <c r="K3418" s="2">
        <v>0.42499999999999999</v>
      </c>
      <c r="L3418">
        <f t="shared" si="269"/>
        <v>10</v>
      </c>
      <c r="M3418" t="str">
        <f>_xlfn.XLOOKUP(B3418,Email_Data!A:A,Email_Data!C:C,"Organic",0)</f>
        <v>Organic</v>
      </c>
      <c r="N3418" t="str">
        <f>_xlfn.XLOOKUP(Table1[[#This Row],[Filmmaker_ID]],Email_Data!$A:$A,Email_Data!$G:$G,"Not Found")</f>
        <v>Not Found</v>
      </c>
    </row>
    <row r="3419" spans="1:14" x14ac:dyDescent="0.3">
      <c r="A3419" t="s">
        <v>5697</v>
      </c>
      <c r="B3419" t="s">
        <v>1110</v>
      </c>
      <c r="C3419" t="s">
        <v>6284</v>
      </c>
      <c r="D3419" t="s">
        <v>6299</v>
      </c>
      <c r="E3419" t="str">
        <f t="shared" si="265"/>
        <v>United Kingdom</v>
      </c>
      <c r="F3419" s="1">
        <f t="shared" si="266"/>
        <v>50</v>
      </c>
      <c r="G3419">
        <v>0.3</v>
      </c>
      <c r="H3419" s="1">
        <f t="shared" si="267"/>
        <v>35</v>
      </c>
      <c r="I3419" s="3">
        <v>45863</v>
      </c>
      <c r="J3419" s="3" t="str">
        <f t="shared" si="268"/>
        <v>Fri</v>
      </c>
      <c r="K3419" s="2">
        <v>0.68333333333333335</v>
      </c>
      <c r="L3419">
        <f t="shared" si="269"/>
        <v>16</v>
      </c>
      <c r="M3419">
        <f>_xlfn.XLOOKUP(B3419,Email_Data!A:A,Email_Data!C:C,"Organic",0)</f>
        <v>0</v>
      </c>
      <c r="N3419">
        <f>_xlfn.XLOOKUP(Table1[[#This Row],[Filmmaker_ID]],Email_Data!$A:$A,Email_Data!$G:$G,"Not Found")</f>
        <v>9</v>
      </c>
    </row>
    <row r="3420" spans="1:14" x14ac:dyDescent="0.3">
      <c r="A3420" t="s">
        <v>5698</v>
      </c>
      <c r="B3420" t="s">
        <v>1540</v>
      </c>
      <c r="C3420" t="s">
        <v>6282</v>
      </c>
      <c r="D3420" t="s">
        <v>6295</v>
      </c>
      <c r="E3420" t="str">
        <f t="shared" si="265"/>
        <v>United States</v>
      </c>
      <c r="F3420" s="1">
        <f t="shared" si="266"/>
        <v>70</v>
      </c>
      <c r="G3420">
        <v>0.1</v>
      </c>
      <c r="H3420" s="1">
        <f t="shared" si="267"/>
        <v>63</v>
      </c>
      <c r="I3420" s="3">
        <v>45883</v>
      </c>
      <c r="J3420" s="3" t="str">
        <f t="shared" si="268"/>
        <v>Thu</v>
      </c>
      <c r="K3420" s="2">
        <v>0.58750000000000002</v>
      </c>
      <c r="L3420">
        <f t="shared" si="269"/>
        <v>14</v>
      </c>
      <c r="M3420" t="str">
        <f>_xlfn.XLOOKUP(B3420,Email_Data!A:A,Email_Data!C:C,"Organic",0)</f>
        <v>Organic</v>
      </c>
      <c r="N3420" t="str">
        <f>_xlfn.XLOOKUP(Table1[[#This Row],[Filmmaker_ID]],Email_Data!$A:$A,Email_Data!$G:$G,"Not Found")</f>
        <v>Not Found</v>
      </c>
    </row>
    <row r="3421" spans="1:14" x14ac:dyDescent="0.3">
      <c r="A3421" t="s">
        <v>5699</v>
      </c>
      <c r="B3421" t="s">
        <v>2107</v>
      </c>
      <c r="C3421" t="s">
        <v>6284</v>
      </c>
      <c r="D3421" t="s">
        <v>6309</v>
      </c>
      <c r="E3421" t="str">
        <f t="shared" si="265"/>
        <v>France</v>
      </c>
      <c r="F3421" s="1">
        <f t="shared" si="266"/>
        <v>50</v>
      </c>
      <c r="G3421">
        <v>0.3</v>
      </c>
      <c r="H3421" s="1">
        <f t="shared" si="267"/>
        <v>35</v>
      </c>
      <c r="I3421" s="3">
        <v>45884</v>
      </c>
      <c r="J3421" s="3" t="str">
        <f t="shared" si="268"/>
        <v>Fri</v>
      </c>
      <c r="K3421" s="2">
        <v>0.64652777777777781</v>
      </c>
      <c r="L3421">
        <f t="shared" si="269"/>
        <v>15</v>
      </c>
      <c r="M3421">
        <f>_xlfn.XLOOKUP(B3421,Email_Data!A:A,Email_Data!C:C,"Organic",0)</f>
        <v>0</v>
      </c>
      <c r="N3421">
        <f>_xlfn.XLOOKUP(Table1[[#This Row],[Filmmaker_ID]],Email_Data!$A:$A,Email_Data!$G:$G,"Not Found")</f>
        <v>19</v>
      </c>
    </row>
    <row r="3422" spans="1:14" x14ac:dyDescent="0.3">
      <c r="A3422" t="s">
        <v>5700</v>
      </c>
      <c r="B3422" t="s">
        <v>274</v>
      </c>
      <c r="C3422" t="s">
        <v>6290</v>
      </c>
      <c r="D3422" t="s">
        <v>6299</v>
      </c>
      <c r="E3422" t="str">
        <f t="shared" si="265"/>
        <v>United Kingdom</v>
      </c>
      <c r="F3422" s="1">
        <f t="shared" si="266"/>
        <v>50</v>
      </c>
      <c r="G3422">
        <v>0</v>
      </c>
      <c r="H3422" s="1">
        <f t="shared" si="267"/>
        <v>50</v>
      </c>
      <c r="I3422" s="3">
        <v>45872</v>
      </c>
      <c r="J3422" s="3" t="str">
        <f t="shared" si="268"/>
        <v>Sun</v>
      </c>
      <c r="K3422" s="2">
        <v>0.41388888888888886</v>
      </c>
      <c r="L3422">
        <f t="shared" si="269"/>
        <v>9</v>
      </c>
      <c r="M3422">
        <f>_xlfn.XLOOKUP(B3422,Email_Data!A:A,Email_Data!C:C,"Organic",0)</f>
        <v>0</v>
      </c>
      <c r="N3422">
        <f>_xlfn.XLOOKUP(Table1[[#This Row],[Filmmaker_ID]],Email_Data!$A:$A,Email_Data!$G:$G,"Not Found")</f>
        <v>7</v>
      </c>
    </row>
    <row r="3423" spans="1:14" x14ac:dyDescent="0.3">
      <c r="A3423" t="s">
        <v>5701</v>
      </c>
      <c r="B3423" t="s">
        <v>2108</v>
      </c>
      <c r="C3423" t="s">
        <v>6292</v>
      </c>
      <c r="D3423" t="s">
        <v>6305</v>
      </c>
      <c r="E3423" t="str">
        <f t="shared" si="265"/>
        <v>Australia</v>
      </c>
      <c r="F3423" s="1">
        <f t="shared" si="266"/>
        <v>80</v>
      </c>
      <c r="G3423">
        <v>0</v>
      </c>
      <c r="H3423" s="1">
        <f t="shared" si="267"/>
        <v>80</v>
      </c>
      <c r="I3423" s="3">
        <v>45842</v>
      </c>
      <c r="J3423" s="3" t="str">
        <f t="shared" si="268"/>
        <v>Fri</v>
      </c>
      <c r="K3423" s="2">
        <v>0.40972222222222221</v>
      </c>
      <c r="L3423">
        <f t="shared" si="269"/>
        <v>9</v>
      </c>
      <c r="M3423" t="str">
        <f>_xlfn.XLOOKUP(B3423,Email_Data!A:A,Email_Data!C:C,"Organic",0)</f>
        <v>Organic</v>
      </c>
      <c r="N3423" t="str">
        <f>_xlfn.XLOOKUP(Table1[[#This Row],[Filmmaker_ID]],Email_Data!$A:$A,Email_Data!$G:$G,"Not Found")</f>
        <v>Not Found</v>
      </c>
    </row>
    <row r="3424" spans="1:14" x14ac:dyDescent="0.3">
      <c r="A3424" t="s">
        <v>5702</v>
      </c>
      <c r="B3424" t="s">
        <v>124</v>
      </c>
      <c r="C3424" t="s">
        <v>6283</v>
      </c>
      <c r="D3424" t="s">
        <v>6297</v>
      </c>
      <c r="E3424" t="str">
        <f t="shared" si="265"/>
        <v>India</v>
      </c>
      <c r="F3424" s="1">
        <f t="shared" si="266"/>
        <v>80</v>
      </c>
      <c r="G3424">
        <v>0</v>
      </c>
      <c r="H3424" s="1">
        <f t="shared" si="267"/>
        <v>80</v>
      </c>
      <c r="I3424" s="3">
        <v>45872</v>
      </c>
      <c r="J3424" s="3" t="str">
        <f t="shared" si="268"/>
        <v>Sun</v>
      </c>
      <c r="K3424" s="2">
        <v>0.53472222222222221</v>
      </c>
      <c r="L3424">
        <f t="shared" si="269"/>
        <v>12</v>
      </c>
      <c r="M3424">
        <f>_xlfn.XLOOKUP(B3424,Email_Data!A:A,Email_Data!C:C,"Organic",0)</f>
        <v>0</v>
      </c>
      <c r="N3424">
        <f>_xlfn.XLOOKUP(Table1[[#This Row],[Filmmaker_ID]],Email_Data!$A:$A,Email_Data!$G:$G,"Not Found")</f>
        <v>19</v>
      </c>
    </row>
    <row r="3425" spans="1:14" x14ac:dyDescent="0.3">
      <c r="A3425" t="s">
        <v>5703</v>
      </c>
      <c r="B3425" t="s">
        <v>2109</v>
      </c>
      <c r="C3425" t="s">
        <v>6290</v>
      </c>
      <c r="D3425" t="s">
        <v>6295</v>
      </c>
      <c r="E3425" t="str">
        <f t="shared" si="265"/>
        <v>United States</v>
      </c>
      <c r="F3425" s="1">
        <f t="shared" si="266"/>
        <v>50</v>
      </c>
      <c r="G3425">
        <v>0.4</v>
      </c>
      <c r="H3425" s="1">
        <f t="shared" si="267"/>
        <v>30</v>
      </c>
      <c r="I3425" s="3">
        <v>45895</v>
      </c>
      <c r="J3425" s="3" t="str">
        <f t="shared" si="268"/>
        <v>Tue</v>
      </c>
      <c r="K3425" s="2">
        <v>0.51388888888888884</v>
      </c>
      <c r="L3425">
        <f t="shared" si="269"/>
        <v>12</v>
      </c>
      <c r="M3425">
        <f>_xlfn.XLOOKUP(B3425,Email_Data!A:A,Email_Data!C:C,"Organic",0)</f>
        <v>0</v>
      </c>
      <c r="N3425">
        <f>_xlfn.XLOOKUP(Table1[[#This Row],[Filmmaker_ID]],Email_Data!$A:$A,Email_Data!$G:$G,"Not Found")</f>
        <v>19</v>
      </c>
    </row>
    <row r="3426" spans="1:14" x14ac:dyDescent="0.3">
      <c r="A3426" t="s">
        <v>5704</v>
      </c>
      <c r="B3426" t="s">
        <v>383</v>
      </c>
      <c r="C3426" t="s">
        <v>6283</v>
      </c>
      <c r="D3426" t="s">
        <v>6301</v>
      </c>
      <c r="E3426" t="str">
        <f t="shared" si="265"/>
        <v>Germany</v>
      </c>
      <c r="F3426" s="1">
        <f t="shared" si="266"/>
        <v>80</v>
      </c>
      <c r="G3426">
        <v>0.3</v>
      </c>
      <c r="H3426" s="1">
        <f t="shared" si="267"/>
        <v>56</v>
      </c>
      <c r="I3426" s="3">
        <v>45889</v>
      </c>
      <c r="J3426" s="3" t="str">
        <f t="shared" si="268"/>
        <v>Wed</v>
      </c>
      <c r="K3426" s="2">
        <v>0.49861111111111112</v>
      </c>
      <c r="L3426">
        <f t="shared" si="269"/>
        <v>11</v>
      </c>
      <c r="M3426">
        <f>_xlfn.XLOOKUP(B3426,Email_Data!A:A,Email_Data!C:C,"Organic",0)</f>
        <v>1</v>
      </c>
      <c r="N3426">
        <f>_xlfn.XLOOKUP(Table1[[#This Row],[Filmmaker_ID]],Email_Data!$A:$A,Email_Data!$G:$G,"Not Found")</f>
        <v>19</v>
      </c>
    </row>
    <row r="3427" spans="1:14" x14ac:dyDescent="0.3">
      <c r="A3427" t="s">
        <v>5705</v>
      </c>
      <c r="B3427" t="s">
        <v>473</v>
      </c>
      <c r="C3427" t="s">
        <v>6287</v>
      </c>
      <c r="D3427" t="s">
        <v>6295</v>
      </c>
      <c r="E3427" t="str">
        <f t="shared" si="265"/>
        <v>United States</v>
      </c>
      <c r="F3427" s="1">
        <f t="shared" si="266"/>
        <v>50</v>
      </c>
      <c r="G3427">
        <v>0</v>
      </c>
      <c r="H3427" s="1">
        <f t="shared" si="267"/>
        <v>50</v>
      </c>
      <c r="I3427" s="3">
        <v>45846</v>
      </c>
      <c r="J3427" s="3" t="str">
        <f t="shared" si="268"/>
        <v>Tue</v>
      </c>
      <c r="K3427" s="2">
        <v>0.72916666666666663</v>
      </c>
      <c r="L3427">
        <f t="shared" si="269"/>
        <v>17</v>
      </c>
      <c r="M3427" t="str">
        <f>_xlfn.XLOOKUP(B3427,Email_Data!A:A,Email_Data!C:C,"Organic",0)</f>
        <v>Organic</v>
      </c>
      <c r="N3427" t="str">
        <f>_xlfn.XLOOKUP(Table1[[#This Row],[Filmmaker_ID]],Email_Data!$A:$A,Email_Data!$G:$G,"Not Found")</f>
        <v>Not Found</v>
      </c>
    </row>
    <row r="3428" spans="1:14" x14ac:dyDescent="0.3">
      <c r="A3428" t="s">
        <v>5706</v>
      </c>
      <c r="B3428" t="s">
        <v>82</v>
      </c>
      <c r="C3428" t="s">
        <v>6285</v>
      </c>
      <c r="D3428" t="s">
        <v>6307</v>
      </c>
      <c r="E3428" t="str">
        <f t="shared" si="265"/>
        <v>Brazil</v>
      </c>
      <c r="F3428" s="1">
        <f t="shared" si="266"/>
        <v>50</v>
      </c>
      <c r="G3428">
        <v>0.3</v>
      </c>
      <c r="H3428" s="1">
        <f t="shared" si="267"/>
        <v>35</v>
      </c>
      <c r="I3428" s="3">
        <v>45868</v>
      </c>
      <c r="J3428" s="3" t="str">
        <f t="shared" si="268"/>
        <v>Wed</v>
      </c>
      <c r="K3428" s="2">
        <v>0.58819444444444446</v>
      </c>
      <c r="L3428">
        <f t="shared" si="269"/>
        <v>14</v>
      </c>
      <c r="M3428">
        <f>_xlfn.XLOOKUP(B3428,Email_Data!A:A,Email_Data!C:C,"Organic",0)</f>
        <v>1</v>
      </c>
      <c r="N3428">
        <f>_xlfn.XLOOKUP(Table1[[#This Row],[Filmmaker_ID]],Email_Data!$A:$A,Email_Data!$G:$G,"Not Found")</f>
        <v>7</v>
      </c>
    </row>
    <row r="3429" spans="1:14" x14ac:dyDescent="0.3">
      <c r="A3429" t="s">
        <v>5707</v>
      </c>
      <c r="B3429" t="s">
        <v>1297</v>
      </c>
      <c r="C3429" t="s">
        <v>6282</v>
      </c>
      <c r="D3429" t="s">
        <v>6297</v>
      </c>
      <c r="E3429" t="str">
        <f t="shared" si="265"/>
        <v>India</v>
      </c>
      <c r="F3429" s="1">
        <f t="shared" si="266"/>
        <v>70</v>
      </c>
      <c r="G3429">
        <v>0.3</v>
      </c>
      <c r="H3429" s="1">
        <f t="shared" si="267"/>
        <v>49</v>
      </c>
      <c r="I3429" s="3">
        <v>45854</v>
      </c>
      <c r="J3429" s="3" t="str">
        <f t="shared" si="268"/>
        <v>Wed</v>
      </c>
      <c r="K3429" s="2">
        <v>0.74652777777777779</v>
      </c>
      <c r="L3429">
        <f t="shared" si="269"/>
        <v>17</v>
      </c>
      <c r="M3429">
        <f>_xlfn.XLOOKUP(B3429,Email_Data!A:A,Email_Data!C:C,"Organic",0)</f>
        <v>1</v>
      </c>
      <c r="N3429">
        <f>_xlfn.XLOOKUP(Table1[[#This Row],[Filmmaker_ID]],Email_Data!$A:$A,Email_Data!$G:$G,"Not Found")</f>
        <v>11</v>
      </c>
    </row>
    <row r="3430" spans="1:14" x14ac:dyDescent="0.3">
      <c r="A3430" t="s">
        <v>5708</v>
      </c>
      <c r="B3430" t="s">
        <v>1595</v>
      </c>
      <c r="C3430" t="s">
        <v>6281</v>
      </c>
      <c r="D3430" t="s">
        <v>6317</v>
      </c>
      <c r="E3430" t="str">
        <f t="shared" si="265"/>
        <v>Others</v>
      </c>
      <c r="F3430" s="1">
        <f t="shared" si="266"/>
        <v>70</v>
      </c>
      <c r="G3430">
        <v>0.3</v>
      </c>
      <c r="H3430" s="1">
        <f t="shared" si="267"/>
        <v>49</v>
      </c>
      <c r="I3430" s="3">
        <v>45841</v>
      </c>
      <c r="J3430" s="3" t="str">
        <f t="shared" si="268"/>
        <v>Thu</v>
      </c>
      <c r="K3430" s="2">
        <v>0.47708333333333336</v>
      </c>
      <c r="L3430">
        <f t="shared" si="269"/>
        <v>11</v>
      </c>
      <c r="M3430">
        <f>_xlfn.XLOOKUP(B3430,Email_Data!A:A,Email_Data!C:C,"Organic",0)</f>
        <v>1</v>
      </c>
      <c r="N3430">
        <f>_xlfn.XLOOKUP(Table1[[#This Row],[Filmmaker_ID]],Email_Data!$A:$A,Email_Data!$G:$G,"Not Found")</f>
        <v>11</v>
      </c>
    </row>
    <row r="3431" spans="1:14" x14ac:dyDescent="0.3">
      <c r="A3431" t="s">
        <v>5709</v>
      </c>
      <c r="B3431" t="s">
        <v>607</v>
      </c>
      <c r="C3431" t="s">
        <v>6292</v>
      </c>
      <c r="D3431" t="s">
        <v>6297</v>
      </c>
      <c r="E3431" t="str">
        <f t="shared" si="265"/>
        <v>India</v>
      </c>
      <c r="F3431" s="1">
        <f t="shared" si="266"/>
        <v>80</v>
      </c>
      <c r="G3431">
        <v>0.3</v>
      </c>
      <c r="H3431" s="1">
        <f t="shared" si="267"/>
        <v>56</v>
      </c>
      <c r="I3431" s="3">
        <v>45891</v>
      </c>
      <c r="J3431" s="3" t="str">
        <f t="shared" si="268"/>
        <v>Fri</v>
      </c>
      <c r="K3431" s="2">
        <v>0.44513888888888886</v>
      </c>
      <c r="L3431">
        <f t="shared" si="269"/>
        <v>10</v>
      </c>
      <c r="M3431">
        <f>_xlfn.XLOOKUP(B3431,Email_Data!A:A,Email_Data!C:C,"Organic",0)</f>
        <v>1</v>
      </c>
      <c r="N3431">
        <f>_xlfn.XLOOKUP(Table1[[#This Row],[Filmmaker_ID]],Email_Data!$A:$A,Email_Data!$G:$G,"Not Found")</f>
        <v>12</v>
      </c>
    </row>
    <row r="3432" spans="1:14" x14ac:dyDescent="0.3">
      <c r="A3432" t="s">
        <v>5710</v>
      </c>
      <c r="B3432" t="s">
        <v>1323</v>
      </c>
      <c r="C3432" t="s">
        <v>6283</v>
      </c>
      <c r="D3432" t="s">
        <v>6297</v>
      </c>
      <c r="E3432" t="str">
        <f t="shared" si="265"/>
        <v>India</v>
      </c>
      <c r="F3432" s="1">
        <f t="shared" si="266"/>
        <v>80</v>
      </c>
      <c r="G3432">
        <v>0.2</v>
      </c>
      <c r="H3432" s="1">
        <f t="shared" si="267"/>
        <v>64</v>
      </c>
      <c r="I3432" s="3">
        <v>45870</v>
      </c>
      <c r="J3432" s="3" t="str">
        <f t="shared" si="268"/>
        <v>Fri</v>
      </c>
      <c r="K3432" s="2">
        <v>0.53819444444444442</v>
      </c>
      <c r="L3432">
        <f t="shared" si="269"/>
        <v>12</v>
      </c>
      <c r="M3432" t="str">
        <f>_xlfn.XLOOKUP(B3432,Email_Data!A:A,Email_Data!C:C,"Organic",0)</f>
        <v>Organic</v>
      </c>
      <c r="N3432" t="str">
        <f>_xlfn.XLOOKUP(Table1[[#This Row],[Filmmaker_ID]],Email_Data!$A:$A,Email_Data!$G:$G,"Not Found")</f>
        <v>Not Found</v>
      </c>
    </row>
    <row r="3433" spans="1:14" x14ac:dyDescent="0.3">
      <c r="A3433" t="s">
        <v>5711</v>
      </c>
      <c r="B3433" t="s">
        <v>481</v>
      </c>
      <c r="C3433" t="s">
        <v>6290</v>
      </c>
      <c r="D3433" t="s">
        <v>6295</v>
      </c>
      <c r="E3433" t="str">
        <f t="shared" si="265"/>
        <v>United States</v>
      </c>
      <c r="F3433" s="1">
        <f t="shared" si="266"/>
        <v>50</v>
      </c>
      <c r="G3433">
        <v>0.3</v>
      </c>
      <c r="H3433" s="1">
        <f t="shared" si="267"/>
        <v>35</v>
      </c>
      <c r="I3433" s="3">
        <v>45865</v>
      </c>
      <c r="J3433" s="3" t="str">
        <f t="shared" si="268"/>
        <v>Sun</v>
      </c>
      <c r="K3433" s="2">
        <v>0.4465277777777778</v>
      </c>
      <c r="L3433">
        <f t="shared" si="269"/>
        <v>10</v>
      </c>
      <c r="M3433">
        <f>_xlfn.XLOOKUP(B3433,Email_Data!A:A,Email_Data!C:C,"Organic",0)</f>
        <v>0</v>
      </c>
      <c r="N3433">
        <f>_xlfn.XLOOKUP(Table1[[#This Row],[Filmmaker_ID]],Email_Data!$A:$A,Email_Data!$G:$G,"Not Found")</f>
        <v>17</v>
      </c>
    </row>
    <row r="3434" spans="1:14" x14ac:dyDescent="0.3">
      <c r="A3434" t="s">
        <v>5712</v>
      </c>
      <c r="B3434" t="s">
        <v>53</v>
      </c>
      <c r="C3434" t="s">
        <v>6284</v>
      </c>
      <c r="D3434" t="s">
        <v>6295</v>
      </c>
      <c r="E3434" t="str">
        <f t="shared" si="265"/>
        <v>United States</v>
      </c>
      <c r="F3434" s="1">
        <f t="shared" si="266"/>
        <v>50</v>
      </c>
      <c r="G3434">
        <v>0</v>
      </c>
      <c r="H3434" s="1">
        <f t="shared" si="267"/>
        <v>50</v>
      </c>
      <c r="I3434" s="3">
        <v>45855</v>
      </c>
      <c r="J3434" s="3" t="str">
        <f t="shared" si="268"/>
        <v>Thu</v>
      </c>
      <c r="K3434" s="2">
        <v>0.46458333333333335</v>
      </c>
      <c r="L3434">
        <f t="shared" si="269"/>
        <v>11</v>
      </c>
      <c r="M3434" t="str">
        <f>_xlfn.XLOOKUP(B3434,Email_Data!A:A,Email_Data!C:C,"Organic",0)</f>
        <v>Organic</v>
      </c>
      <c r="N3434" t="str">
        <f>_xlfn.XLOOKUP(Table1[[#This Row],[Filmmaker_ID]],Email_Data!$A:$A,Email_Data!$G:$G,"Not Found")</f>
        <v>Not Found</v>
      </c>
    </row>
    <row r="3435" spans="1:14" x14ac:dyDescent="0.3">
      <c r="A3435" t="s">
        <v>5713</v>
      </c>
      <c r="B3435" t="s">
        <v>2110</v>
      </c>
      <c r="C3435" t="s">
        <v>6281</v>
      </c>
      <c r="D3435" t="s">
        <v>6315</v>
      </c>
      <c r="E3435" t="str">
        <f t="shared" si="265"/>
        <v>Nigeria</v>
      </c>
      <c r="F3435" s="1">
        <f t="shared" si="266"/>
        <v>70</v>
      </c>
      <c r="G3435">
        <v>0</v>
      </c>
      <c r="H3435" s="1">
        <f t="shared" si="267"/>
        <v>70</v>
      </c>
      <c r="I3435" s="3">
        <v>45867</v>
      </c>
      <c r="J3435" s="3" t="str">
        <f t="shared" si="268"/>
        <v>Tue</v>
      </c>
      <c r="K3435" s="2">
        <v>0.67638888888888893</v>
      </c>
      <c r="L3435">
        <f t="shared" si="269"/>
        <v>16</v>
      </c>
      <c r="M3435">
        <f>_xlfn.XLOOKUP(B3435,Email_Data!A:A,Email_Data!C:C,"Organic",0)</f>
        <v>0</v>
      </c>
      <c r="N3435">
        <f>_xlfn.XLOOKUP(Table1[[#This Row],[Filmmaker_ID]],Email_Data!$A:$A,Email_Data!$G:$G,"Not Found")</f>
        <v>19</v>
      </c>
    </row>
    <row r="3436" spans="1:14" x14ac:dyDescent="0.3">
      <c r="A3436" t="s">
        <v>5714</v>
      </c>
      <c r="B3436" t="s">
        <v>2111</v>
      </c>
      <c r="C3436" t="s">
        <v>6289</v>
      </c>
      <c r="D3436" t="s">
        <v>6299</v>
      </c>
      <c r="E3436" t="str">
        <f t="shared" si="265"/>
        <v>United Kingdom</v>
      </c>
      <c r="F3436" s="1">
        <f t="shared" si="266"/>
        <v>50</v>
      </c>
      <c r="G3436">
        <v>0.3</v>
      </c>
      <c r="H3436" s="1">
        <f t="shared" si="267"/>
        <v>35</v>
      </c>
      <c r="I3436" s="3">
        <v>45848</v>
      </c>
      <c r="J3436" s="3" t="str">
        <f t="shared" si="268"/>
        <v>Thu</v>
      </c>
      <c r="K3436" s="2">
        <v>0.40138888888888891</v>
      </c>
      <c r="L3436">
        <f t="shared" si="269"/>
        <v>9</v>
      </c>
      <c r="M3436">
        <f>_xlfn.XLOOKUP(B3436,Email_Data!A:A,Email_Data!C:C,"Organic",0)</f>
        <v>1</v>
      </c>
      <c r="N3436">
        <f>_xlfn.XLOOKUP(Table1[[#This Row],[Filmmaker_ID]],Email_Data!$A:$A,Email_Data!$G:$G,"Not Found")</f>
        <v>14</v>
      </c>
    </row>
    <row r="3437" spans="1:14" x14ac:dyDescent="0.3">
      <c r="A3437" t="s">
        <v>5715</v>
      </c>
      <c r="B3437" t="s">
        <v>1620</v>
      </c>
      <c r="C3437" t="s">
        <v>6286</v>
      </c>
      <c r="D3437" t="s">
        <v>6299</v>
      </c>
      <c r="E3437" t="str">
        <f t="shared" si="265"/>
        <v>United Kingdom</v>
      </c>
      <c r="F3437" s="1">
        <f t="shared" si="266"/>
        <v>50</v>
      </c>
      <c r="G3437">
        <v>0.3</v>
      </c>
      <c r="H3437" s="1">
        <f t="shared" si="267"/>
        <v>35</v>
      </c>
      <c r="I3437" s="3">
        <v>45841</v>
      </c>
      <c r="J3437" s="3" t="str">
        <f t="shared" si="268"/>
        <v>Thu</v>
      </c>
      <c r="K3437" s="2">
        <v>0.625</v>
      </c>
      <c r="L3437">
        <f t="shared" si="269"/>
        <v>15</v>
      </c>
      <c r="M3437">
        <f>_xlfn.XLOOKUP(B3437,Email_Data!A:A,Email_Data!C:C,"Organic",0)</f>
        <v>0</v>
      </c>
      <c r="N3437">
        <f>_xlfn.XLOOKUP(Table1[[#This Row],[Filmmaker_ID]],Email_Data!$A:$A,Email_Data!$G:$G,"Not Found")</f>
        <v>16</v>
      </c>
    </row>
    <row r="3438" spans="1:14" x14ac:dyDescent="0.3">
      <c r="A3438" t="s">
        <v>5716</v>
      </c>
      <c r="B3438" t="s">
        <v>1811</v>
      </c>
      <c r="C3438" t="s">
        <v>6286</v>
      </c>
      <c r="D3438" t="s">
        <v>6303</v>
      </c>
      <c r="E3438" t="str">
        <f t="shared" si="265"/>
        <v>Canada</v>
      </c>
      <c r="F3438" s="1">
        <f t="shared" si="266"/>
        <v>50</v>
      </c>
      <c r="G3438">
        <v>0.3</v>
      </c>
      <c r="H3438" s="1">
        <f t="shared" si="267"/>
        <v>35</v>
      </c>
      <c r="I3438" s="3">
        <v>45888</v>
      </c>
      <c r="J3438" s="3" t="str">
        <f t="shared" si="268"/>
        <v>Tue</v>
      </c>
      <c r="K3438" s="2">
        <v>0.71527777777777779</v>
      </c>
      <c r="L3438">
        <f t="shared" si="269"/>
        <v>17</v>
      </c>
      <c r="M3438" t="str">
        <f>_xlfn.XLOOKUP(B3438,Email_Data!A:A,Email_Data!C:C,"Organic",0)</f>
        <v>Organic</v>
      </c>
      <c r="N3438" t="str">
        <f>_xlfn.XLOOKUP(Table1[[#This Row],[Filmmaker_ID]],Email_Data!$A:$A,Email_Data!$G:$G,"Not Found")</f>
        <v>Not Found</v>
      </c>
    </row>
    <row r="3439" spans="1:14" x14ac:dyDescent="0.3">
      <c r="A3439" t="s">
        <v>5717</v>
      </c>
      <c r="B3439" t="s">
        <v>1443</v>
      </c>
      <c r="C3439" t="s">
        <v>6292</v>
      </c>
      <c r="D3439" t="s">
        <v>6317</v>
      </c>
      <c r="E3439" t="str">
        <f t="shared" si="265"/>
        <v>Others</v>
      </c>
      <c r="F3439" s="1">
        <f t="shared" si="266"/>
        <v>80</v>
      </c>
      <c r="G3439">
        <v>0.4</v>
      </c>
      <c r="H3439" s="1">
        <f t="shared" si="267"/>
        <v>48</v>
      </c>
      <c r="I3439" s="3">
        <v>45877</v>
      </c>
      <c r="J3439" s="3" t="str">
        <f t="shared" si="268"/>
        <v>Fri</v>
      </c>
      <c r="K3439" s="2">
        <v>0.58611111111111114</v>
      </c>
      <c r="L3439">
        <f t="shared" si="269"/>
        <v>14</v>
      </c>
      <c r="M3439">
        <f>_xlfn.XLOOKUP(B3439,Email_Data!A:A,Email_Data!C:C,"Organic",0)</f>
        <v>0</v>
      </c>
      <c r="N3439">
        <f>_xlfn.XLOOKUP(Table1[[#This Row],[Filmmaker_ID]],Email_Data!$A:$A,Email_Data!$G:$G,"Not Found")</f>
        <v>8</v>
      </c>
    </row>
    <row r="3440" spans="1:14" x14ac:dyDescent="0.3">
      <c r="A3440" t="s">
        <v>5718</v>
      </c>
      <c r="B3440" t="s">
        <v>402</v>
      </c>
      <c r="C3440" t="s">
        <v>6291</v>
      </c>
      <c r="D3440" t="s">
        <v>6311</v>
      </c>
      <c r="E3440" t="str">
        <f t="shared" si="265"/>
        <v>Mexico</v>
      </c>
      <c r="F3440" s="1">
        <f t="shared" si="266"/>
        <v>50</v>
      </c>
      <c r="G3440">
        <v>0</v>
      </c>
      <c r="H3440" s="1">
        <f t="shared" si="267"/>
        <v>50</v>
      </c>
      <c r="I3440" s="3">
        <v>45873</v>
      </c>
      <c r="J3440" s="3" t="str">
        <f t="shared" si="268"/>
        <v>Mon</v>
      </c>
      <c r="K3440" s="2">
        <v>0.56319444444444444</v>
      </c>
      <c r="L3440">
        <f t="shared" si="269"/>
        <v>13</v>
      </c>
      <c r="M3440">
        <f>_xlfn.XLOOKUP(B3440,Email_Data!A:A,Email_Data!C:C,"Organic",0)</f>
        <v>1</v>
      </c>
      <c r="N3440">
        <f>_xlfn.XLOOKUP(Table1[[#This Row],[Filmmaker_ID]],Email_Data!$A:$A,Email_Data!$G:$G,"Not Found")</f>
        <v>19</v>
      </c>
    </row>
    <row r="3441" spans="1:14" x14ac:dyDescent="0.3">
      <c r="A3441" t="s">
        <v>5719</v>
      </c>
      <c r="B3441" t="s">
        <v>2112</v>
      </c>
      <c r="C3441" t="s">
        <v>6282</v>
      </c>
      <c r="D3441" t="s">
        <v>6295</v>
      </c>
      <c r="E3441" t="str">
        <f t="shared" si="265"/>
        <v>United States</v>
      </c>
      <c r="F3441" s="1">
        <f t="shared" si="266"/>
        <v>70</v>
      </c>
      <c r="G3441">
        <v>0.2</v>
      </c>
      <c r="H3441" s="1">
        <f t="shared" si="267"/>
        <v>56</v>
      </c>
      <c r="I3441" s="3">
        <v>45842</v>
      </c>
      <c r="J3441" s="3" t="str">
        <f t="shared" si="268"/>
        <v>Fri</v>
      </c>
      <c r="K3441" s="2">
        <v>0.41180555555555554</v>
      </c>
      <c r="L3441">
        <f t="shared" si="269"/>
        <v>9</v>
      </c>
      <c r="M3441" t="str">
        <f>_xlfn.XLOOKUP(B3441,Email_Data!A:A,Email_Data!C:C,"Organic",0)</f>
        <v>Organic</v>
      </c>
      <c r="N3441" t="str">
        <f>_xlfn.XLOOKUP(Table1[[#This Row],[Filmmaker_ID]],Email_Data!$A:$A,Email_Data!$G:$G,"Not Found")</f>
        <v>Not Found</v>
      </c>
    </row>
    <row r="3442" spans="1:14" x14ac:dyDescent="0.3">
      <c r="A3442" t="s">
        <v>5720</v>
      </c>
      <c r="B3442" t="s">
        <v>106</v>
      </c>
      <c r="C3442" t="s">
        <v>6289</v>
      </c>
      <c r="D3442" t="s">
        <v>6295</v>
      </c>
      <c r="E3442" t="str">
        <f t="shared" si="265"/>
        <v>United States</v>
      </c>
      <c r="F3442" s="1">
        <f t="shared" si="266"/>
        <v>50</v>
      </c>
      <c r="G3442">
        <v>0</v>
      </c>
      <c r="H3442" s="1">
        <f t="shared" si="267"/>
        <v>50</v>
      </c>
      <c r="I3442" s="3">
        <v>45858</v>
      </c>
      <c r="J3442" s="3" t="str">
        <f t="shared" si="268"/>
        <v>Sun</v>
      </c>
      <c r="K3442" s="2">
        <v>0.65902777777777777</v>
      </c>
      <c r="L3442">
        <f t="shared" si="269"/>
        <v>15</v>
      </c>
      <c r="M3442">
        <f>_xlfn.XLOOKUP(B3442,Email_Data!A:A,Email_Data!C:C,"Organic",0)</f>
        <v>0</v>
      </c>
      <c r="N3442">
        <f>_xlfn.XLOOKUP(Table1[[#This Row],[Filmmaker_ID]],Email_Data!$A:$A,Email_Data!$G:$G,"Not Found")</f>
        <v>19</v>
      </c>
    </row>
    <row r="3443" spans="1:14" x14ac:dyDescent="0.3">
      <c r="A3443" t="s">
        <v>5721</v>
      </c>
      <c r="B3443" t="s">
        <v>1852</v>
      </c>
      <c r="C3443" t="s">
        <v>6282</v>
      </c>
      <c r="D3443" t="s">
        <v>6313</v>
      </c>
      <c r="E3443" t="str">
        <f t="shared" si="265"/>
        <v>South Korea</v>
      </c>
      <c r="F3443" s="1">
        <f t="shared" si="266"/>
        <v>70</v>
      </c>
      <c r="G3443">
        <v>0</v>
      </c>
      <c r="H3443" s="1">
        <f t="shared" si="267"/>
        <v>70</v>
      </c>
      <c r="I3443" s="3">
        <v>45870</v>
      </c>
      <c r="J3443" s="3" t="str">
        <f t="shared" si="268"/>
        <v>Fri</v>
      </c>
      <c r="K3443" s="2">
        <v>0.57847222222222228</v>
      </c>
      <c r="L3443">
        <f t="shared" si="269"/>
        <v>13</v>
      </c>
      <c r="M3443" t="str">
        <f>_xlfn.XLOOKUP(B3443,Email_Data!A:A,Email_Data!C:C,"Organic",0)</f>
        <v>Organic</v>
      </c>
      <c r="N3443" t="str">
        <f>_xlfn.XLOOKUP(Table1[[#This Row],[Filmmaker_ID]],Email_Data!$A:$A,Email_Data!$G:$G,"Not Found")</f>
        <v>Not Found</v>
      </c>
    </row>
    <row r="3444" spans="1:14" x14ac:dyDescent="0.3">
      <c r="A3444" t="s">
        <v>5722</v>
      </c>
      <c r="B3444" t="s">
        <v>411</v>
      </c>
      <c r="C3444" t="s">
        <v>6285</v>
      </c>
      <c r="D3444" t="s">
        <v>6307</v>
      </c>
      <c r="E3444" t="str">
        <f t="shared" si="265"/>
        <v>Brazil</v>
      </c>
      <c r="F3444" s="1">
        <f t="shared" si="266"/>
        <v>50</v>
      </c>
      <c r="G3444">
        <v>0</v>
      </c>
      <c r="H3444" s="1">
        <f t="shared" si="267"/>
        <v>50</v>
      </c>
      <c r="I3444" s="3">
        <v>45855</v>
      </c>
      <c r="J3444" s="3" t="str">
        <f t="shared" si="268"/>
        <v>Thu</v>
      </c>
      <c r="K3444" s="2">
        <v>0.38750000000000001</v>
      </c>
      <c r="L3444">
        <f t="shared" si="269"/>
        <v>9</v>
      </c>
      <c r="M3444">
        <f>_xlfn.XLOOKUP(B3444,Email_Data!A:A,Email_Data!C:C,"Organic",0)</f>
        <v>1</v>
      </c>
      <c r="N3444">
        <f>_xlfn.XLOOKUP(Table1[[#This Row],[Filmmaker_ID]],Email_Data!$A:$A,Email_Data!$G:$G,"Not Found")</f>
        <v>14</v>
      </c>
    </row>
    <row r="3445" spans="1:14" x14ac:dyDescent="0.3">
      <c r="A3445" t="s">
        <v>5723</v>
      </c>
      <c r="B3445" t="s">
        <v>811</v>
      </c>
      <c r="C3445" t="s">
        <v>6288</v>
      </c>
      <c r="D3445" t="s">
        <v>6299</v>
      </c>
      <c r="E3445" t="str">
        <f t="shared" si="265"/>
        <v>United Kingdom</v>
      </c>
      <c r="F3445" s="1">
        <f t="shared" si="266"/>
        <v>70</v>
      </c>
      <c r="G3445">
        <v>0.1</v>
      </c>
      <c r="H3445" s="1">
        <f t="shared" si="267"/>
        <v>63</v>
      </c>
      <c r="I3445" s="3">
        <v>45858</v>
      </c>
      <c r="J3445" s="3" t="str">
        <f t="shared" si="268"/>
        <v>Sun</v>
      </c>
      <c r="K3445" s="2">
        <v>0.37916666666666665</v>
      </c>
      <c r="L3445">
        <f t="shared" si="269"/>
        <v>9</v>
      </c>
      <c r="M3445">
        <f>_xlfn.XLOOKUP(B3445,Email_Data!A:A,Email_Data!C:C,"Organic",0)</f>
        <v>0</v>
      </c>
      <c r="N3445">
        <f>_xlfn.XLOOKUP(Table1[[#This Row],[Filmmaker_ID]],Email_Data!$A:$A,Email_Data!$G:$G,"Not Found")</f>
        <v>11</v>
      </c>
    </row>
    <row r="3446" spans="1:14" x14ac:dyDescent="0.3">
      <c r="A3446" t="s">
        <v>5724</v>
      </c>
      <c r="B3446" t="s">
        <v>1688</v>
      </c>
      <c r="C3446" t="s">
        <v>6284</v>
      </c>
      <c r="D3446" t="s">
        <v>6311</v>
      </c>
      <c r="E3446" t="str">
        <f t="shared" si="265"/>
        <v>Mexico</v>
      </c>
      <c r="F3446" s="1">
        <f t="shared" si="266"/>
        <v>50</v>
      </c>
      <c r="G3446">
        <v>0.4</v>
      </c>
      <c r="H3446" s="1">
        <f t="shared" si="267"/>
        <v>30</v>
      </c>
      <c r="I3446" s="3">
        <v>45860</v>
      </c>
      <c r="J3446" s="3" t="str">
        <f t="shared" si="268"/>
        <v>Tue</v>
      </c>
      <c r="K3446" s="2">
        <v>0.51944444444444449</v>
      </c>
      <c r="L3446">
        <f t="shared" si="269"/>
        <v>12</v>
      </c>
      <c r="M3446">
        <f>_xlfn.XLOOKUP(B3446,Email_Data!A:A,Email_Data!C:C,"Organic",0)</f>
        <v>1</v>
      </c>
      <c r="N3446">
        <f>_xlfn.XLOOKUP(Table1[[#This Row],[Filmmaker_ID]],Email_Data!$A:$A,Email_Data!$G:$G,"Not Found")</f>
        <v>12</v>
      </c>
    </row>
    <row r="3447" spans="1:14" x14ac:dyDescent="0.3">
      <c r="A3447" t="s">
        <v>5725</v>
      </c>
      <c r="B3447" t="s">
        <v>1582</v>
      </c>
      <c r="C3447" t="s">
        <v>6285</v>
      </c>
      <c r="D3447" t="s">
        <v>6303</v>
      </c>
      <c r="E3447" t="str">
        <f t="shared" si="265"/>
        <v>Canada</v>
      </c>
      <c r="F3447" s="1">
        <f t="shared" si="266"/>
        <v>50</v>
      </c>
      <c r="G3447">
        <v>0.1</v>
      </c>
      <c r="H3447" s="1">
        <f t="shared" si="267"/>
        <v>45</v>
      </c>
      <c r="I3447" s="3">
        <v>45882</v>
      </c>
      <c r="J3447" s="3" t="str">
        <f t="shared" si="268"/>
        <v>Wed</v>
      </c>
      <c r="K3447" s="2">
        <v>0.63055555555555554</v>
      </c>
      <c r="L3447">
        <f t="shared" si="269"/>
        <v>15</v>
      </c>
      <c r="M3447">
        <f>_xlfn.XLOOKUP(B3447,Email_Data!A:A,Email_Data!C:C,"Organic",0)</f>
        <v>0</v>
      </c>
      <c r="N3447">
        <f>_xlfn.XLOOKUP(Table1[[#This Row],[Filmmaker_ID]],Email_Data!$A:$A,Email_Data!$G:$G,"Not Found")</f>
        <v>19</v>
      </c>
    </row>
    <row r="3448" spans="1:14" x14ac:dyDescent="0.3">
      <c r="A3448" t="s">
        <v>5726</v>
      </c>
      <c r="B3448" t="s">
        <v>1363</v>
      </c>
      <c r="C3448" t="s">
        <v>6283</v>
      </c>
      <c r="D3448" t="s">
        <v>6309</v>
      </c>
      <c r="E3448" t="str">
        <f t="shared" si="265"/>
        <v>France</v>
      </c>
      <c r="F3448" s="1">
        <f t="shared" si="266"/>
        <v>80</v>
      </c>
      <c r="G3448">
        <v>0.3</v>
      </c>
      <c r="H3448" s="1">
        <f t="shared" si="267"/>
        <v>56</v>
      </c>
      <c r="I3448" s="3">
        <v>45879</v>
      </c>
      <c r="J3448" s="3" t="str">
        <f t="shared" si="268"/>
        <v>Sun</v>
      </c>
      <c r="K3448" s="2">
        <v>0.70833333333333337</v>
      </c>
      <c r="L3448">
        <f t="shared" si="269"/>
        <v>17</v>
      </c>
      <c r="M3448" t="str">
        <f>_xlfn.XLOOKUP(B3448,Email_Data!A:A,Email_Data!C:C,"Organic",0)</f>
        <v>Organic</v>
      </c>
      <c r="N3448" t="str">
        <f>_xlfn.XLOOKUP(Table1[[#This Row],[Filmmaker_ID]],Email_Data!$A:$A,Email_Data!$G:$G,"Not Found")</f>
        <v>Not Found</v>
      </c>
    </row>
    <row r="3449" spans="1:14" x14ac:dyDescent="0.3">
      <c r="A3449" t="s">
        <v>5727</v>
      </c>
      <c r="B3449" t="s">
        <v>81</v>
      </c>
      <c r="C3449" t="s">
        <v>6290</v>
      </c>
      <c r="D3449" t="s">
        <v>6295</v>
      </c>
      <c r="E3449" t="str">
        <f t="shared" si="265"/>
        <v>United States</v>
      </c>
      <c r="F3449" s="1">
        <f t="shared" si="266"/>
        <v>50</v>
      </c>
      <c r="G3449">
        <v>0.4</v>
      </c>
      <c r="H3449" s="1">
        <f t="shared" si="267"/>
        <v>30</v>
      </c>
      <c r="I3449" s="3">
        <v>45863</v>
      </c>
      <c r="J3449" s="3" t="str">
        <f t="shared" si="268"/>
        <v>Fri</v>
      </c>
      <c r="K3449" s="2">
        <v>0.45208333333333334</v>
      </c>
      <c r="L3449">
        <f t="shared" si="269"/>
        <v>10</v>
      </c>
      <c r="M3449">
        <f>_xlfn.XLOOKUP(B3449,Email_Data!A:A,Email_Data!C:C,"Organic",0)</f>
        <v>1</v>
      </c>
      <c r="N3449">
        <f>_xlfn.XLOOKUP(Table1[[#This Row],[Filmmaker_ID]],Email_Data!$A:$A,Email_Data!$G:$G,"Not Found")</f>
        <v>10</v>
      </c>
    </row>
    <row r="3450" spans="1:14" x14ac:dyDescent="0.3">
      <c r="A3450" t="s">
        <v>5728</v>
      </c>
      <c r="B3450" t="s">
        <v>492</v>
      </c>
      <c r="C3450" t="s">
        <v>6291</v>
      </c>
      <c r="D3450" t="s">
        <v>6317</v>
      </c>
      <c r="E3450" t="str">
        <f t="shared" si="265"/>
        <v>Others</v>
      </c>
      <c r="F3450" s="1">
        <f t="shared" si="266"/>
        <v>50</v>
      </c>
      <c r="G3450">
        <v>0.3</v>
      </c>
      <c r="H3450" s="1">
        <f t="shared" si="267"/>
        <v>35</v>
      </c>
      <c r="I3450" s="3">
        <v>45853</v>
      </c>
      <c r="J3450" s="3" t="str">
        <f t="shared" si="268"/>
        <v>Tue</v>
      </c>
      <c r="K3450" s="2">
        <v>0.64027777777777772</v>
      </c>
      <c r="L3450">
        <f t="shared" si="269"/>
        <v>15</v>
      </c>
      <c r="M3450" t="str">
        <f>_xlfn.XLOOKUP(B3450,Email_Data!A:A,Email_Data!C:C,"Organic",0)</f>
        <v>Organic</v>
      </c>
      <c r="N3450" t="str">
        <f>_xlfn.XLOOKUP(Table1[[#This Row],[Filmmaker_ID]],Email_Data!$A:$A,Email_Data!$G:$G,"Not Found")</f>
        <v>Not Found</v>
      </c>
    </row>
    <row r="3451" spans="1:14" x14ac:dyDescent="0.3">
      <c r="A3451" t="s">
        <v>5729</v>
      </c>
      <c r="B3451" t="s">
        <v>729</v>
      </c>
      <c r="C3451" t="s">
        <v>6281</v>
      </c>
      <c r="D3451" t="s">
        <v>6299</v>
      </c>
      <c r="E3451" t="str">
        <f t="shared" si="265"/>
        <v>United Kingdom</v>
      </c>
      <c r="F3451" s="1">
        <f t="shared" si="266"/>
        <v>70</v>
      </c>
      <c r="G3451">
        <v>0</v>
      </c>
      <c r="H3451" s="1">
        <f t="shared" si="267"/>
        <v>70</v>
      </c>
      <c r="I3451" s="3">
        <v>45861</v>
      </c>
      <c r="J3451" s="3" t="str">
        <f t="shared" si="268"/>
        <v>Wed</v>
      </c>
      <c r="K3451" s="2">
        <v>0.73819444444444449</v>
      </c>
      <c r="L3451">
        <f t="shared" si="269"/>
        <v>17</v>
      </c>
      <c r="M3451">
        <f>_xlfn.XLOOKUP(B3451,Email_Data!A:A,Email_Data!C:C,"Organic",0)</f>
        <v>1</v>
      </c>
      <c r="N3451">
        <f>_xlfn.XLOOKUP(Table1[[#This Row],[Filmmaker_ID]],Email_Data!$A:$A,Email_Data!$G:$G,"Not Found")</f>
        <v>11</v>
      </c>
    </row>
    <row r="3452" spans="1:14" x14ac:dyDescent="0.3">
      <c r="A3452" t="s">
        <v>5730</v>
      </c>
      <c r="B3452" t="s">
        <v>1642</v>
      </c>
      <c r="C3452" t="s">
        <v>6286</v>
      </c>
      <c r="D3452" t="s">
        <v>6299</v>
      </c>
      <c r="E3452" t="str">
        <f t="shared" si="265"/>
        <v>United Kingdom</v>
      </c>
      <c r="F3452" s="1">
        <f t="shared" si="266"/>
        <v>50</v>
      </c>
      <c r="G3452">
        <v>0</v>
      </c>
      <c r="H3452" s="1">
        <f t="shared" si="267"/>
        <v>50</v>
      </c>
      <c r="I3452" s="3">
        <v>45860</v>
      </c>
      <c r="J3452" s="3" t="str">
        <f t="shared" si="268"/>
        <v>Tue</v>
      </c>
      <c r="K3452" s="2">
        <v>0.47708333333333336</v>
      </c>
      <c r="L3452">
        <f t="shared" si="269"/>
        <v>11</v>
      </c>
      <c r="M3452">
        <f>_xlfn.XLOOKUP(B3452,Email_Data!A:A,Email_Data!C:C,"Organic",0)</f>
        <v>0</v>
      </c>
      <c r="N3452">
        <f>_xlfn.XLOOKUP(Table1[[#This Row],[Filmmaker_ID]],Email_Data!$A:$A,Email_Data!$G:$G,"Not Found")</f>
        <v>17</v>
      </c>
    </row>
    <row r="3453" spans="1:14" x14ac:dyDescent="0.3">
      <c r="A3453" t="s">
        <v>5731</v>
      </c>
      <c r="B3453" t="s">
        <v>2113</v>
      </c>
      <c r="C3453" t="s">
        <v>6287</v>
      </c>
      <c r="D3453" t="s">
        <v>6307</v>
      </c>
      <c r="E3453" t="str">
        <f t="shared" si="265"/>
        <v>Brazil</v>
      </c>
      <c r="F3453" s="1">
        <f t="shared" si="266"/>
        <v>50</v>
      </c>
      <c r="G3453">
        <v>0.3</v>
      </c>
      <c r="H3453" s="1">
        <f t="shared" si="267"/>
        <v>35</v>
      </c>
      <c r="I3453" s="3">
        <v>45856</v>
      </c>
      <c r="J3453" s="3" t="str">
        <f t="shared" si="268"/>
        <v>Fri</v>
      </c>
      <c r="K3453" s="2">
        <v>0.68333333333333335</v>
      </c>
      <c r="L3453">
        <f t="shared" si="269"/>
        <v>16</v>
      </c>
      <c r="M3453" t="str">
        <f>_xlfn.XLOOKUP(B3453,Email_Data!A:A,Email_Data!C:C,"Organic",0)</f>
        <v>Organic</v>
      </c>
      <c r="N3453" t="str">
        <f>_xlfn.XLOOKUP(Table1[[#This Row],[Filmmaker_ID]],Email_Data!$A:$A,Email_Data!$G:$G,"Not Found")</f>
        <v>Not Found</v>
      </c>
    </row>
    <row r="3454" spans="1:14" x14ac:dyDescent="0.3">
      <c r="A3454" t="s">
        <v>5732</v>
      </c>
      <c r="B3454" t="s">
        <v>828</v>
      </c>
      <c r="C3454" t="s">
        <v>6281</v>
      </c>
      <c r="D3454" t="s">
        <v>6313</v>
      </c>
      <c r="E3454" t="str">
        <f t="shared" si="265"/>
        <v>South Korea</v>
      </c>
      <c r="F3454" s="1">
        <f t="shared" si="266"/>
        <v>70</v>
      </c>
      <c r="G3454">
        <v>0.3</v>
      </c>
      <c r="H3454" s="1">
        <f t="shared" si="267"/>
        <v>49</v>
      </c>
      <c r="I3454" s="3">
        <v>45877</v>
      </c>
      <c r="J3454" s="3" t="str">
        <f t="shared" si="268"/>
        <v>Fri</v>
      </c>
      <c r="K3454" s="2">
        <v>0.60833333333333328</v>
      </c>
      <c r="L3454">
        <f t="shared" si="269"/>
        <v>14</v>
      </c>
      <c r="M3454">
        <f>_xlfn.XLOOKUP(B3454,Email_Data!A:A,Email_Data!C:C,"Organic",0)</f>
        <v>0</v>
      </c>
      <c r="N3454">
        <f>_xlfn.XLOOKUP(Table1[[#This Row],[Filmmaker_ID]],Email_Data!$A:$A,Email_Data!$G:$G,"Not Found")</f>
        <v>9</v>
      </c>
    </row>
    <row r="3455" spans="1:14" x14ac:dyDescent="0.3">
      <c r="A3455" t="s">
        <v>5733</v>
      </c>
      <c r="B3455" t="s">
        <v>2114</v>
      </c>
      <c r="C3455" t="s">
        <v>6285</v>
      </c>
      <c r="D3455" t="s">
        <v>6309</v>
      </c>
      <c r="E3455" t="str">
        <f t="shared" si="265"/>
        <v>France</v>
      </c>
      <c r="F3455" s="1">
        <f t="shared" si="266"/>
        <v>50</v>
      </c>
      <c r="G3455">
        <v>0.2</v>
      </c>
      <c r="H3455" s="1">
        <f t="shared" si="267"/>
        <v>40</v>
      </c>
      <c r="I3455" s="3">
        <v>45849</v>
      </c>
      <c r="J3455" s="3" t="str">
        <f t="shared" si="268"/>
        <v>Fri</v>
      </c>
      <c r="K3455" s="2">
        <v>0.66388888888888886</v>
      </c>
      <c r="L3455">
        <f t="shared" si="269"/>
        <v>15</v>
      </c>
      <c r="M3455">
        <f>_xlfn.XLOOKUP(B3455,Email_Data!A:A,Email_Data!C:C,"Organic",0)</f>
        <v>0</v>
      </c>
      <c r="N3455">
        <f>_xlfn.XLOOKUP(Table1[[#This Row],[Filmmaker_ID]],Email_Data!$A:$A,Email_Data!$G:$G,"Not Found")</f>
        <v>9</v>
      </c>
    </row>
    <row r="3456" spans="1:14" x14ac:dyDescent="0.3">
      <c r="A3456" t="s">
        <v>5734</v>
      </c>
      <c r="B3456" t="s">
        <v>2115</v>
      </c>
      <c r="C3456" t="s">
        <v>6283</v>
      </c>
      <c r="D3456" t="s">
        <v>6309</v>
      </c>
      <c r="E3456" t="str">
        <f t="shared" si="265"/>
        <v>France</v>
      </c>
      <c r="F3456" s="1">
        <f t="shared" si="266"/>
        <v>80</v>
      </c>
      <c r="G3456">
        <v>0.3</v>
      </c>
      <c r="H3456" s="1">
        <f t="shared" si="267"/>
        <v>56</v>
      </c>
      <c r="I3456" s="3">
        <v>45860</v>
      </c>
      <c r="J3456" s="3" t="str">
        <f t="shared" si="268"/>
        <v>Tue</v>
      </c>
      <c r="K3456" s="2">
        <v>0.54652777777777772</v>
      </c>
      <c r="L3456">
        <f t="shared" si="269"/>
        <v>13</v>
      </c>
      <c r="M3456" t="str">
        <f>_xlfn.XLOOKUP(B3456,Email_Data!A:A,Email_Data!C:C,"Organic",0)</f>
        <v>Organic</v>
      </c>
      <c r="N3456" t="str">
        <f>_xlfn.XLOOKUP(Table1[[#This Row],[Filmmaker_ID]],Email_Data!$A:$A,Email_Data!$G:$G,"Not Found")</f>
        <v>Not Found</v>
      </c>
    </row>
    <row r="3457" spans="1:14" x14ac:dyDescent="0.3">
      <c r="A3457" t="s">
        <v>5735</v>
      </c>
      <c r="B3457" t="s">
        <v>803</v>
      </c>
      <c r="C3457" t="s">
        <v>6289</v>
      </c>
      <c r="D3457" t="s">
        <v>6297</v>
      </c>
      <c r="E3457" t="str">
        <f t="shared" si="265"/>
        <v>India</v>
      </c>
      <c r="F3457" s="1">
        <f t="shared" si="266"/>
        <v>50</v>
      </c>
      <c r="G3457">
        <v>0</v>
      </c>
      <c r="H3457" s="1">
        <f t="shared" si="267"/>
        <v>50</v>
      </c>
      <c r="I3457" s="3">
        <v>45875</v>
      </c>
      <c r="J3457" s="3" t="str">
        <f t="shared" si="268"/>
        <v>Wed</v>
      </c>
      <c r="K3457" s="2">
        <v>0.40416666666666667</v>
      </c>
      <c r="L3457">
        <f t="shared" si="269"/>
        <v>9</v>
      </c>
      <c r="M3457">
        <f>_xlfn.XLOOKUP(B3457,Email_Data!A:A,Email_Data!C:C,"Organic",0)</f>
        <v>1</v>
      </c>
      <c r="N3457">
        <f>_xlfn.XLOOKUP(Table1[[#This Row],[Filmmaker_ID]],Email_Data!$A:$A,Email_Data!$G:$G,"Not Found")</f>
        <v>19</v>
      </c>
    </row>
    <row r="3458" spans="1:14" x14ac:dyDescent="0.3">
      <c r="A3458" t="s">
        <v>5736</v>
      </c>
      <c r="B3458" t="s">
        <v>2116</v>
      </c>
      <c r="C3458" t="s">
        <v>6284</v>
      </c>
      <c r="D3458" t="s">
        <v>6297</v>
      </c>
      <c r="E3458" t="str">
        <f t="shared" ref="E3458:E3521" si="270">VLOOKUP(D3458,CODECHECK,2,FALSE)</f>
        <v>India</v>
      </c>
      <c r="F3458" s="1">
        <f t="shared" ref="F3458:F3521" si="271">VLOOKUP(C3458,Pricelist,2,FALSE)</f>
        <v>50</v>
      </c>
      <c r="G3458">
        <v>0.3</v>
      </c>
      <c r="H3458" s="1">
        <f t="shared" ref="H3458:H3521" si="272">F3458-(G3458*F3458)</f>
        <v>35</v>
      </c>
      <c r="I3458" s="3">
        <v>45887</v>
      </c>
      <c r="J3458" s="3" t="str">
        <f t="shared" ref="J3458:J3521" si="273">TEXT(I3458,"ddd")</f>
        <v>Mon</v>
      </c>
      <c r="K3458" s="2">
        <v>0.39305555555555555</v>
      </c>
      <c r="L3458">
        <f t="shared" ref="L3458:L3521" si="274">HOUR(K3458)</f>
        <v>9</v>
      </c>
      <c r="M3458">
        <f>_xlfn.XLOOKUP(B3458,Email_Data!A:A,Email_Data!C:C,"Organic",0)</f>
        <v>1</v>
      </c>
      <c r="N3458">
        <f>_xlfn.XLOOKUP(Table1[[#This Row],[Filmmaker_ID]],Email_Data!$A:$A,Email_Data!$G:$G,"Not Found")</f>
        <v>11</v>
      </c>
    </row>
    <row r="3459" spans="1:14" x14ac:dyDescent="0.3">
      <c r="A3459" t="s">
        <v>5737</v>
      </c>
      <c r="B3459" t="s">
        <v>2117</v>
      </c>
      <c r="C3459" t="s">
        <v>6281</v>
      </c>
      <c r="D3459" t="s">
        <v>6311</v>
      </c>
      <c r="E3459" t="str">
        <f t="shared" si="270"/>
        <v>Mexico</v>
      </c>
      <c r="F3459" s="1">
        <f t="shared" si="271"/>
        <v>70</v>
      </c>
      <c r="G3459">
        <v>0.3</v>
      </c>
      <c r="H3459" s="1">
        <f t="shared" si="272"/>
        <v>49</v>
      </c>
      <c r="I3459" s="3">
        <v>45846</v>
      </c>
      <c r="J3459" s="3" t="str">
        <f t="shared" si="273"/>
        <v>Tue</v>
      </c>
      <c r="K3459" s="2">
        <v>0.7270833333333333</v>
      </c>
      <c r="L3459">
        <f t="shared" si="274"/>
        <v>17</v>
      </c>
      <c r="M3459">
        <f>_xlfn.XLOOKUP(B3459,Email_Data!A:A,Email_Data!C:C,"Organic",0)</f>
        <v>0</v>
      </c>
      <c r="N3459">
        <f>_xlfn.XLOOKUP(Table1[[#This Row],[Filmmaker_ID]],Email_Data!$A:$A,Email_Data!$G:$G,"Not Found")</f>
        <v>19</v>
      </c>
    </row>
    <row r="3460" spans="1:14" x14ac:dyDescent="0.3">
      <c r="A3460" t="s">
        <v>5738</v>
      </c>
      <c r="B3460" t="s">
        <v>2118</v>
      </c>
      <c r="C3460" t="s">
        <v>6288</v>
      </c>
      <c r="D3460" t="s">
        <v>6313</v>
      </c>
      <c r="E3460" t="str">
        <f t="shared" si="270"/>
        <v>South Korea</v>
      </c>
      <c r="F3460" s="1">
        <f t="shared" si="271"/>
        <v>70</v>
      </c>
      <c r="G3460">
        <v>0</v>
      </c>
      <c r="H3460" s="1">
        <f t="shared" si="272"/>
        <v>70</v>
      </c>
      <c r="I3460" s="3">
        <v>45896</v>
      </c>
      <c r="J3460" s="3" t="str">
        <f t="shared" si="273"/>
        <v>Wed</v>
      </c>
      <c r="K3460" s="2">
        <v>0.73124999999999996</v>
      </c>
      <c r="L3460">
        <f t="shared" si="274"/>
        <v>17</v>
      </c>
      <c r="M3460" t="str">
        <f>_xlfn.XLOOKUP(B3460,Email_Data!A:A,Email_Data!C:C,"Organic",0)</f>
        <v>Organic</v>
      </c>
      <c r="N3460" t="str">
        <f>_xlfn.XLOOKUP(Table1[[#This Row],[Filmmaker_ID]],Email_Data!$A:$A,Email_Data!$G:$G,"Not Found")</f>
        <v>Not Found</v>
      </c>
    </row>
    <row r="3461" spans="1:14" x14ac:dyDescent="0.3">
      <c r="A3461" t="s">
        <v>5739</v>
      </c>
      <c r="B3461" t="s">
        <v>2119</v>
      </c>
      <c r="C3461" t="s">
        <v>6285</v>
      </c>
      <c r="D3461" t="s">
        <v>6305</v>
      </c>
      <c r="E3461" t="str">
        <f t="shared" si="270"/>
        <v>Australia</v>
      </c>
      <c r="F3461" s="1">
        <f t="shared" si="271"/>
        <v>50</v>
      </c>
      <c r="G3461">
        <v>0</v>
      </c>
      <c r="H3461" s="1">
        <f t="shared" si="272"/>
        <v>50</v>
      </c>
      <c r="I3461" s="3">
        <v>45863</v>
      </c>
      <c r="J3461" s="3" t="str">
        <f t="shared" si="273"/>
        <v>Fri</v>
      </c>
      <c r="K3461" s="2">
        <v>0.64513888888888893</v>
      </c>
      <c r="L3461">
        <f t="shared" si="274"/>
        <v>15</v>
      </c>
      <c r="M3461" t="str">
        <f>_xlfn.XLOOKUP(B3461,Email_Data!A:A,Email_Data!C:C,"Organic",0)</f>
        <v>Organic</v>
      </c>
      <c r="N3461" t="str">
        <f>_xlfn.XLOOKUP(Table1[[#This Row],[Filmmaker_ID]],Email_Data!$A:$A,Email_Data!$G:$G,"Not Found")</f>
        <v>Not Found</v>
      </c>
    </row>
    <row r="3462" spans="1:14" x14ac:dyDescent="0.3">
      <c r="A3462" t="s">
        <v>5740</v>
      </c>
      <c r="B3462" t="s">
        <v>178</v>
      </c>
      <c r="C3462" t="s">
        <v>6283</v>
      </c>
      <c r="D3462" t="s">
        <v>6313</v>
      </c>
      <c r="E3462" t="str">
        <f t="shared" si="270"/>
        <v>South Korea</v>
      </c>
      <c r="F3462" s="1">
        <f t="shared" si="271"/>
        <v>80</v>
      </c>
      <c r="G3462">
        <v>0.3</v>
      </c>
      <c r="H3462" s="1">
        <f t="shared" si="272"/>
        <v>56</v>
      </c>
      <c r="I3462" s="3">
        <v>45865</v>
      </c>
      <c r="J3462" s="3" t="str">
        <f t="shared" si="273"/>
        <v>Sun</v>
      </c>
      <c r="K3462" s="2">
        <v>0.44513888888888886</v>
      </c>
      <c r="L3462">
        <f t="shared" si="274"/>
        <v>10</v>
      </c>
      <c r="M3462">
        <f>_xlfn.XLOOKUP(B3462,Email_Data!A:A,Email_Data!C:C,"Organic",0)</f>
        <v>0</v>
      </c>
      <c r="N3462">
        <f>_xlfn.XLOOKUP(Table1[[#This Row],[Filmmaker_ID]],Email_Data!$A:$A,Email_Data!$G:$G,"Not Found")</f>
        <v>10</v>
      </c>
    </row>
    <row r="3463" spans="1:14" x14ac:dyDescent="0.3">
      <c r="A3463" t="s">
        <v>5741</v>
      </c>
      <c r="B3463" t="s">
        <v>705</v>
      </c>
      <c r="C3463" t="s">
        <v>6286</v>
      </c>
      <c r="D3463" t="s">
        <v>6301</v>
      </c>
      <c r="E3463" t="str">
        <f t="shared" si="270"/>
        <v>Germany</v>
      </c>
      <c r="F3463" s="1">
        <f t="shared" si="271"/>
        <v>50</v>
      </c>
      <c r="G3463">
        <v>0.3</v>
      </c>
      <c r="H3463" s="1">
        <f t="shared" si="272"/>
        <v>35</v>
      </c>
      <c r="I3463" s="3">
        <v>45895</v>
      </c>
      <c r="J3463" s="3" t="str">
        <f t="shared" si="273"/>
        <v>Tue</v>
      </c>
      <c r="K3463" s="2">
        <v>0.51597222222222228</v>
      </c>
      <c r="L3463">
        <f t="shared" si="274"/>
        <v>12</v>
      </c>
      <c r="M3463">
        <f>_xlfn.XLOOKUP(B3463,Email_Data!A:A,Email_Data!C:C,"Organic",0)</f>
        <v>0</v>
      </c>
      <c r="N3463">
        <f>_xlfn.XLOOKUP(Table1[[#This Row],[Filmmaker_ID]],Email_Data!$A:$A,Email_Data!$G:$G,"Not Found")</f>
        <v>14</v>
      </c>
    </row>
    <row r="3464" spans="1:14" x14ac:dyDescent="0.3">
      <c r="A3464" t="s">
        <v>5742</v>
      </c>
      <c r="B3464" t="s">
        <v>231</v>
      </c>
      <c r="C3464" t="s">
        <v>6285</v>
      </c>
      <c r="D3464" t="s">
        <v>6315</v>
      </c>
      <c r="E3464" t="str">
        <f t="shared" si="270"/>
        <v>Nigeria</v>
      </c>
      <c r="F3464" s="1">
        <f t="shared" si="271"/>
        <v>50</v>
      </c>
      <c r="G3464">
        <v>0.2</v>
      </c>
      <c r="H3464" s="1">
        <f t="shared" si="272"/>
        <v>40</v>
      </c>
      <c r="I3464" s="3">
        <v>45860</v>
      </c>
      <c r="J3464" s="3" t="str">
        <f t="shared" si="273"/>
        <v>Tue</v>
      </c>
      <c r="K3464" s="2">
        <v>0.63402777777777775</v>
      </c>
      <c r="L3464">
        <f t="shared" si="274"/>
        <v>15</v>
      </c>
      <c r="M3464" t="str">
        <f>_xlfn.XLOOKUP(B3464,Email_Data!A:A,Email_Data!C:C,"Organic",0)</f>
        <v>Organic</v>
      </c>
      <c r="N3464" t="str">
        <f>_xlfn.XLOOKUP(Table1[[#This Row],[Filmmaker_ID]],Email_Data!$A:$A,Email_Data!$G:$G,"Not Found")</f>
        <v>Not Found</v>
      </c>
    </row>
    <row r="3465" spans="1:14" x14ac:dyDescent="0.3">
      <c r="A3465" t="s">
        <v>5743</v>
      </c>
      <c r="B3465" t="s">
        <v>379</v>
      </c>
      <c r="C3465" t="s">
        <v>6291</v>
      </c>
      <c r="D3465" t="s">
        <v>6313</v>
      </c>
      <c r="E3465" t="str">
        <f t="shared" si="270"/>
        <v>South Korea</v>
      </c>
      <c r="F3465" s="1">
        <f t="shared" si="271"/>
        <v>50</v>
      </c>
      <c r="G3465">
        <v>0.1</v>
      </c>
      <c r="H3465" s="1">
        <f t="shared" si="272"/>
        <v>45</v>
      </c>
      <c r="I3465" s="3">
        <v>45882</v>
      </c>
      <c r="J3465" s="3" t="str">
        <f t="shared" si="273"/>
        <v>Wed</v>
      </c>
      <c r="K3465" s="2">
        <v>0.57013888888888886</v>
      </c>
      <c r="L3465">
        <f t="shared" si="274"/>
        <v>13</v>
      </c>
      <c r="M3465" t="str">
        <f>_xlfn.XLOOKUP(B3465,Email_Data!A:A,Email_Data!C:C,"Organic",0)</f>
        <v>Organic</v>
      </c>
      <c r="N3465" t="str">
        <f>_xlfn.XLOOKUP(Table1[[#This Row],[Filmmaker_ID]],Email_Data!$A:$A,Email_Data!$G:$G,"Not Found")</f>
        <v>Not Found</v>
      </c>
    </row>
    <row r="3466" spans="1:14" x14ac:dyDescent="0.3">
      <c r="A3466" t="s">
        <v>5744</v>
      </c>
      <c r="B3466" t="s">
        <v>2120</v>
      </c>
      <c r="C3466" t="s">
        <v>6284</v>
      </c>
      <c r="D3466" t="s">
        <v>6297</v>
      </c>
      <c r="E3466" t="str">
        <f t="shared" si="270"/>
        <v>India</v>
      </c>
      <c r="F3466" s="1">
        <f t="shared" si="271"/>
        <v>50</v>
      </c>
      <c r="G3466">
        <v>0.2</v>
      </c>
      <c r="H3466" s="1">
        <f t="shared" si="272"/>
        <v>40</v>
      </c>
      <c r="I3466" s="3">
        <v>45846</v>
      </c>
      <c r="J3466" s="3" t="str">
        <f t="shared" si="273"/>
        <v>Tue</v>
      </c>
      <c r="K3466" s="2">
        <v>0.69722222222222219</v>
      </c>
      <c r="L3466">
        <f t="shared" si="274"/>
        <v>16</v>
      </c>
      <c r="M3466">
        <f>_xlfn.XLOOKUP(B3466,Email_Data!A:A,Email_Data!C:C,"Organic",0)</f>
        <v>0</v>
      </c>
      <c r="N3466">
        <f>_xlfn.XLOOKUP(Table1[[#This Row],[Filmmaker_ID]],Email_Data!$A:$A,Email_Data!$G:$G,"Not Found")</f>
        <v>7</v>
      </c>
    </row>
    <row r="3467" spans="1:14" x14ac:dyDescent="0.3">
      <c r="A3467" t="s">
        <v>5745</v>
      </c>
      <c r="B3467" t="s">
        <v>928</v>
      </c>
      <c r="C3467" t="s">
        <v>6281</v>
      </c>
      <c r="D3467" t="s">
        <v>6303</v>
      </c>
      <c r="E3467" t="str">
        <f t="shared" si="270"/>
        <v>Canada</v>
      </c>
      <c r="F3467" s="1">
        <f t="shared" si="271"/>
        <v>70</v>
      </c>
      <c r="G3467">
        <v>0.4</v>
      </c>
      <c r="H3467" s="1">
        <f t="shared" si="272"/>
        <v>42</v>
      </c>
      <c r="I3467" s="3">
        <v>45895</v>
      </c>
      <c r="J3467" s="3" t="str">
        <f t="shared" si="273"/>
        <v>Tue</v>
      </c>
      <c r="K3467" s="2">
        <v>0.70347222222222228</v>
      </c>
      <c r="L3467">
        <f t="shared" si="274"/>
        <v>16</v>
      </c>
      <c r="M3467">
        <f>_xlfn.XLOOKUP(B3467,Email_Data!A:A,Email_Data!C:C,"Organic",0)</f>
        <v>0</v>
      </c>
      <c r="N3467">
        <f>_xlfn.XLOOKUP(Table1[[#This Row],[Filmmaker_ID]],Email_Data!$A:$A,Email_Data!$G:$G,"Not Found")</f>
        <v>7</v>
      </c>
    </row>
    <row r="3468" spans="1:14" x14ac:dyDescent="0.3">
      <c r="A3468" t="s">
        <v>5746</v>
      </c>
      <c r="B3468" t="s">
        <v>866</v>
      </c>
      <c r="C3468" t="s">
        <v>6286</v>
      </c>
      <c r="D3468" t="s">
        <v>6317</v>
      </c>
      <c r="E3468" t="str">
        <f t="shared" si="270"/>
        <v>Others</v>
      </c>
      <c r="F3468" s="1">
        <f t="shared" si="271"/>
        <v>50</v>
      </c>
      <c r="G3468">
        <v>0.4</v>
      </c>
      <c r="H3468" s="1">
        <f t="shared" si="272"/>
        <v>30</v>
      </c>
      <c r="I3468" s="3">
        <v>45839</v>
      </c>
      <c r="J3468" s="3" t="str">
        <f t="shared" si="273"/>
        <v>Tue</v>
      </c>
      <c r="K3468" s="2">
        <v>0.4236111111111111</v>
      </c>
      <c r="L3468">
        <f t="shared" si="274"/>
        <v>10</v>
      </c>
      <c r="M3468">
        <f>_xlfn.XLOOKUP(B3468,Email_Data!A:A,Email_Data!C:C,"Organic",0)</f>
        <v>0</v>
      </c>
      <c r="N3468">
        <f>_xlfn.XLOOKUP(Table1[[#This Row],[Filmmaker_ID]],Email_Data!$A:$A,Email_Data!$G:$G,"Not Found")</f>
        <v>10</v>
      </c>
    </row>
    <row r="3469" spans="1:14" x14ac:dyDescent="0.3">
      <c r="A3469" t="s">
        <v>5747</v>
      </c>
      <c r="B3469" t="s">
        <v>548</v>
      </c>
      <c r="C3469" t="s">
        <v>6290</v>
      </c>
      <c r="D3469" t="s">
        <v>6317</v>
      </c>
      <c r="E3469" t="str">
        <f t="shared" si="270"/>
        <v>Others</v>
      </c>
      <c r="F3469" s="1">
        <f t="shared" si="271"/>
        <v>50</v>
      </c>
      <c r="G3469">
        <v>0.3</v>
      </c>
      <c r="H3469" s="1">
        <f t="shared" si="272"/>
        <v>35</v>
      </c>
      <c r="I3469" s="3">
        <v>45884</v>
      </c>
      <c r="J3469" s="3" t="str">
        <f t="shared" si="273"/>
        <v>Fri</v>
      </c>
      <c r="K3469" s="2">
        <v>0.51944444444444449</v>
      </c>
      <c r="L3469">
        <f t="shared" si="274"/>
        <v>12</v>
      </c>
      <c r="M3469">
        <f>_xlfn.XLOOKUP(B3469,Email_Data!A:A,Email_Data!C:C,"Organic",0)</f>
        <v>1</v>
      </c>
      <c r="N3469">
        <f>_xlfn.XLOOKUP(Table1[[#This Row],[Filmmaker_ID]],Email_Data!$A:$A,Email_Data!$G:$G,"Not Found")</f>
        <v>14</v>
      </c>
    </row>
    <row r="3470" spans="1:14" x14ac:dyDescent="0.3">
      <c r="A3470" t="s">
        <v>5748</v>
      </c>
      <c r="B3470" t="s">
        <v>233</v>
      </c>
      <c r="C3470" t="s">
        <v>6283</v>
      </c>
      <c r="D3470" t="s">
        <v>6307</v>
      </c>
      <c r="E3470" t="str">
        <f t="shared" si="270"/>
        <v>Brazil</v>
      </c>
      <c r="F3470" s="1">
        <f t="shared" si="271"/>
        <v>80</v>
      </c>
      <c r="G3470">
        <v>0.3</v>
      </c>
      <c r="H3470" s="1">
        <f t="shared" si="272"/>
        <v>56</v>
      </c>
      <c r="I3470" s="3">
        <v>45885</v>
      </c>
      <c r="J3470" s="3" t="str">
        <f t="shared" si="273"/>
        <v>Sat</v>
      </c>
      <c r="K3470" s="2">
        <v>0.67986111111111114</v>
      </c>
      <c r="L3470">
        <f t="shared" si="274"/>
        <v>16</v>
      </c>
      <c r="M3470">
        <f>_xlfn.XLOOKUP(B3470,Email_Data!A:A,Email_Data!C:C,"Organic",0)</f>
        <v>0</v>
      </c>
      <c r="N3470">
        <f>_xlfn.XLOOKUP(Table1[[#This Row],[Filmmaker_ID]],Email_Data!$A:$A,Email_Data!$G:$G,"Not Found")</f>
        <v>10</v>
      </c>
    </row>
    <row r="3471" spans="1:14" x14ac:dyDescent="0.3">
      <c r="A3471" t="s">
        <v>5749</v>
      </c>
      <c r="B3471" t="s">
        <v>2121</v>
      </c>
      <c r="C3471" t="s">
        <v>6288</v>
      </c>
      <c r="D3471" t="s">
        <v>6315</v>
      </c>
      <c r="E3471" t="str">
        <f t="shared" si="270"/>
        <v>Nigeria</v>
      </c>
      <c r="F3471" s="1">
        <f t="shared" si="271"/>
        <v>70</v>
      </c>
      <c r="G3471">
        <v>0.3</v>
      </c>
      <c r="H3471" s="1">
        <f t="shared" si="272"/>
        <v>49</v>
      </c>
      <c r="I3471" s="3">
        <v>45863</v>
      </c>
      <c r="J3471" s="3" t="str">
        <f t="shared" si="273"/>
        <v>Fri</v>
      </c>
      <c r="K3471" s="2">
        <v>0.74930555555555556</v>
      </c>
      <c r="L3471">
        <f t="shared" si="274"/>
        <v>17</v>
      </c>
      <c r="M3471">
        <f>_xlfn.XLOOKUP(B3471,Email_Data!A:A,Email_Data!C:C,"Organic",0)</f>
        <v>0</v>
      </c>
      <c r="N3471">
        <f>_xlfn.XLOOKUP(Table1[[#This Row],[Filmmaker_ID]],Email_Data!$A:$A,Email_Data!$G:$G,"Not Found")</f>
        <v>18</v>
      </c>
    </row>
    <row r="3472" spans="1:14" x14ac:dyDescent="0.3">
      <c r="A3472" t="s">
        <v>5750</v>
      </c>
      <c r="B3472" t="s">
        <v>1663</v>
      </c>
      <c r="C3472" t="s">
        <v>6282</v>
      </c>
      <c r="D3472" t="s">
        <v>6303</v>
      </c>
      <c r="E3472" t="str">
        <f t="shared" si="270"/>
        <v>Canada</v>
      </c>
      <c r="F3472" s="1">
        <f t="shared" si="271"/>
        <v>70</v>
      </c>
      <c r="G3472">
        <v>0.2</v>
      </c>
      <c r="H3472" s="1">
        <f t="shared" si="272"/>
        <v>56</v>
      </c>
      <c r="I3472" s="3">
        <v>45897</v>
      </c>
      <c r="J3472" s="3" t="str">
        <f t="shared" si="273"/>
        <v>Thu</v>
      </c>
      <c r="K3472" s="2">
        <v>0.61458333333333337</v>
      </c>
      <c r="L3472">
        <f t="shared" si="274"/>
        <v>14</v>
      </c>
      <c r="M3472" t="str">
        <f>_xlfn.XLOOKUP(B3472,Email_Data!A:A,Email_Data!C:C,"Organic",0)</f>
        <v>Organic</v>
      </c>
      <c r="N3472" t="str">
        <f>_xlfn.XLOOKUP(Table1[[#This Row],[Filmmaker_ID]],Email_Data!$A:$A,Email_Data!$G:$G,"Not Found")</f>
        <v>Not Found</v>
      </c>
    </row>
    <row r="3473" spans="1:14" x14ac:dyDescent="0.3">
      <c r="A3473" t="s">
        <v>5751</v>
      </c>
      <c r="B3473" t="s">
        <v>81</v>
      </c>
      <c r="C3473" t="s">
        <v>6288</v>
      </c>
      <c r="D3473" t="s">
        <v>6295</v>
      </c>
      <c r="E3473" t="str">
        <f t="shared" si="270"/>
        <v>United States</v>
      </c>
      <c r="F3473" s="1">
        <f t="shared" si="271"/>
        <v>70</v>
      </c>
      <c r="G3473">
        <v>0</v>
      </c>
      <c r="H3473" s="1">
        <f t="shared" si="272"/>
        <v>70</v>
      </c>
      <c r="I3473" s="3">
        <v>45896</v>
      </c>
      <c r="J3473" s="3" t="str">
        <f t="shared" si="273"/>
        <v>Wed</v>
      </c>
      <c r="K3473" s="2">
        <v>0.44791666666666669</v>
      </c>
      <c r="L3473">
        <f t="shared" si="274"/>
        <v>10</v>
      </c>
      <c r="M3473">
        <f>_xlfn.XLOOKUP(B3473,Email_Data!A:A,Email_Data!C:C,"Organic",0)</f>
        <v>1</v>
      </c>
      <c r="N3473">
        <f>_xlfn.XLOOKUP(Table1[[#This Row],[Filmmaker_ID]],Email_Data!$A:$A,Email_Data!$G:$G,"Not Found")</f>
        <v>10</v>
      </c>
    </row>
    <row r="3474" spans="1:14" x14ac:dyDescent="0.3">
      <c r="A3474" t="s">
        <v>5752</v>
      </c>
      <c r="B3474" t="s">
        <v>2122</v>
      </c>
      <c r="C3474" t="s">
        <v>6292</v>
      </c>
      <c r="D3474" t="s">
        <v>6299</v>
      </c>
      <c r="E3474" t="str">
        <f t="shared" si="270"/>
        <v>United Kingdom</v>
      </c>
      <c r="F3474" s="1">
        <f t="shared" si="271"/>
        <v>80</v>
      </c>
      <c r="G3474">
        <v>0.3</v>
      </c>
      <c r="H3474" s="1">
        <f t="shared" si="272"/>
        <v>56</v>
      </c>
      <c r="I3474" s="3">
        <v>45849</v>
      </c>
      <c r="J3474" s="3" t="str">
        <f t="shared" si="273"/>
        <v>Fri</v>
      </c>
      <c r="K3474" s="2">
        <v>0.42708333333333331</v>
      </c>
      <c r="L3474">
        <f t="shared" si="274"/>
        <v>10</v>
      </c>
      <c r="M3474" t="str">
        <f>_xlfn.XLOOKUP(B3474,Email_Data!A:A,Email_Data!C:C,"Organic",0)</f>
        <v>Organic</v>
      </c>
      <c r="N3474" t="str">
        <f>_xlfn.XLOOKUP(Table1[[#This Row],[Filmmaker_ID]],Email_Data!$A:$A,Email_Data!$G:$G,"Not Found")</f>
        <v>Not Found</v>
      </c>
    </row>
    <row r="3475" spans="1:14" x14ac:dyDescent="0.3">
      <c r="A3475" t="s">
        <v>5753</v>
      </c>
      <c r="B3475" t="s">
        <v>1061</v>
      </c>
      <c r="C3475" t="s">
        <v>6288</v>
      </c>
      <c r="D3475" t="s">
        <v>6305</v>
      </c>
      <c r="E3475" t="str">
        <f t="shared" si="270"/>
        <v>Australia</v>
      </c>
      <c r="F3475" s="1">
        <f t="shared" si="271"/>
        <v>70</v>
      </c>
      <c r="G3475">
        <v>0.3</v>
      </c>
      <c r="H3475" s="1">
        <f t="shared" si="272"/>
        <v>49</v>
      </c>
      <c r="I3475" s="3">
        <v>45877</v>
      </c>
      <c r="J3475" s="3" t="str">
        <f t="shared" si="273"/>
        <v>Fri</v>
      </c>
      <c r="K3475" s="2">
        <v>0.39374999999999999</v>
      </c>
      <c r="L3475">
        <f t="shared" si="274"/>
        <v>9</v>
      </c>
      <c r="M3475">
        <f>_xlfn.XLOOKUP(B3475,Email_Data!A:A,Email_Data!C:C,"Organic",0)</f>
        <v>1</v>
      </c>
      <c r="N3475">
        <f>_xlfn.XLOOKUP(Table1[[#This Row],[Filmmaker_ID]],Email_Data!$A:$A,Email_Data!$G:$G,"Not Found")</f>
        <v>9</v>
      </c>
    </row>
    <row r="3476" spans="1:14" x14ac:dyDescent="0.3">
      <c r="A3476" t="s">
        <v>5754</v>
      </c>
      <c r="B3476" t="s">
        <v>2123</v>
      </c>
      <c r="C3476" t="s">
        <v>6292</v>
      </c>
      <c r="D3476" t="s">
        <v>6305</v>
      </c>
      <c r="E3476" t="str">
        <f t="shared" si="270"/>
        <v>Australia</v>
      </c>
      <c r="F3476" s="1">
        <f t="shared" si="271"/>
        <v>80</v>
      </c>
      <c r="G3476">
        <v>0.3</v>
      </c>
      <c r="H3476" s="1">
        <f t="shared" si="272"/>
        <v>56</v>
      </c>
      <c r="I3476" s="3">
        <v>45884</v>
      </c>
      <c r="J3476" s="3" t="str">
        <f t="shared" si="273"/>
        <v>Fri</v>
      </c>
      <c r="K3476" s="2">
        <v>0.62569444444444444</v>
      </c>
      <c r="L3476">
        <f t="shared" si="274"/>
        <v>15</v>
      </c>
      <c r="M3476">
        <f>_xlfn.XLOOKUP(B3476,Email_Data!A:A,Email_Data!C:C,"Organic",0)</f>
        <v>0</v>
      </c>
      <c r="N3476">
        <f>_xlfn.XLOOKUP(Table1[[#This Row],[Filmmaker_ID]],Email_Data!$A:$A,Email_Data!$G:$G,"Not Found")</f>
        <v>19</v>
      </c>
    </row>
    <row r="3477" spans="1:14" x14ac:dyDescent="0.3">
      <c r="A3477" t="s">
        <v>5755</v>
      </c>
      <c r="B3477" t="s">
        <v>2057</v>
      </c>
      <c r="C3477" t="s">
        <v>6288</v>
      </c>
      <c r="D3477" t="s">
        <v>6297</v>
      </c>
      <c r="E3477" t="str">
        <f t="shared" si="270"/>
        <v>India</v>
      </c>
      <c r="F3477" s="1">
        <f t="shared" si="271"/>
        <v>70</v>
      </c>
      <c r="G3477">
        <v>0</v>
      </c>
      <c r="H3477" s="1">
        <f t="shared" si="272"/>
        <v>70</v>
      </c>
      <c r="I3477" s="3">
        <v>45863</v>
      </c>
      <c r="J3477" s="3" t="str">
        <f t="shared" si="273"/>
        <v>Fri</v>
      </c>
      <c r="K3477" s="2">
        <v>0.64652777777777781</v>
      </c>
      <c r="L3477">
        <f t="shared" si="274"/>
        <v>15</v>
      </c>
      <c r="M3477" t="str">
        <f>_xlfn.XLOOKUP(B3477,Email_Data!A:A,Email_Data!C:C,"Organic",0)</f>
        <v>Organic</v>
      </c>
      <c r="N3477" t="str">
        <f>_xlfn.XLOOKUP(Table1[[#This Row],[Filmmaker_ID]],Email_Data!$A:$A,Email_Data!$G:$G,"Not Found")</f>
        <v>Not Found</v>
      </c>
    </row>
    <row r="3478" spans="1:14" x14ac:dyDescent="0.3">
      <c r="A3478" t="s">
        <v>5756</v>
      </c>
      <c r="B3478" t="s">
        <v>1293</v>
      </c>
      <c r="C3478" t="s">
        <v>6286</v>
      </c>
      <c r="D3478" t="s">
        <v>6301</v>
      </c>
      <c r="E3478" t="str">
        <f t="shared" si="270"/>
        <v>Germany</v>
      </c>
      <c r="F3478" s="1">
        <f t="shared" si="271"/>
        <v>50</v>
      </c>
      <c r="G3478">
        <v>0</v>
      </c>
      <c r="H3478" s="1">
        <f t="shared" si="272"/>
        <v>50</v>
      </c>
      <c r="I3478" s="3">
        <v>45876</v>
      </c>
      <c r="J3478" s="3" t="str">
        <f t="shared" si="273"/>
        <v>Thu</v>
      </c>
      <c r="K3478" s="2">
        <v>0.45833333333333331</v>
      </c>
      <c r="L3478">
        <f t="shared" si="274"/>
        <v>11</v>
      </c>
      <c r="M3478" t="str">
        <f>_xlfn.XLOOKUP(B3478,Email_Data!A:A,Email_Data!C:C,"Organic",0)</f>
        <v>Organic</v>
      </c>
      <c r="N3478" t="str">
        <f>_xlfn.XLOOKUP(Table1[[#This Row],[Filmmaker_ID]],Email_Data!$A:$A,Email_Data!$G:$G,"Not Found")</f>
        <v>Not Found</v>
      </c>
    </row>
    <row r="3479" spans="1:14" x14ac:dyDescent="0.3">
      <c r="A3479" t="s">
        <v>5757</v>
      </c>
      <c r="B3479" t="s">
        <v>1739</v>
      </c>
      <c r="C3479" t="s">
        <v>6286</v>
      </c>
      <c r="D3479" t="s">
        <v>6313</v>
      </c>
      <c r="E3479" t="str">
        <f t="shared" si="270"/>
        <v>South Korea</v>
      </c>
      <c r="F3479" s="1">
        <f t="shared" si="271"/>
        <v>50</v>
      </c>
      <c r="G3479">
        <v>0.2</v>
      </c>
      <c r="H3479" s="1">
        <f t="shared" si="272"/>
        <v>40</v>
      </c>
      <c r="I3479" s="3">
        <v>45851</v>
      </c>
      <c r="J3479" s="3" t="str">
        <f t="shared" si="273"/>
        <v>Sun</v>
      </c>
      <c r="K3479" s="2">
        <v>0.50763888888888886</v>
      </c>
      <c r="L3479">
        <f t="shared" si="274"/>
        <v>12</v>
      </c>
      <c r="M3479">
        <f>_xlfn.XLOOKUP(B3479,Email_Data!A:A,Email_Data!C:C,"Organic",0)</f>
        <v>0</v>
      </c>
      <c r="N3479">
        <f>_xlfn.XLOOKUP(Table1[[#This Row],[Filmmaker_ID]],Email_Data!$A:$A,Email_Data!$G:$G,"Not Found")</f>
        <v>7</v>
      </c>
    </row>
    <row r="3480" spans="1:14" x14ac:dyDescent="0.3">
      <c r="A3480" t="s">
        <v>5758</v>
      </c>
      <c r="B3480" t="s">
        <v>2089</v>
      </c>
      <c r="C3480" t="s">
        <v>6284</v>
      </c>
      <c r="D3480" t="s">
        <v>6297</v>
      </c>
      <c r="E3480" t="str">
        <f t="shared" si="270"/>
        <v>India</v>
      </c>
      <c r="F3480" s="1">
        <f t="shared" si="271"/>
        <v>50</v>
      </c>
      <c r="G3480">
        <v>0.3</v>
      </c>
      <c r="H3480" s="1">
        <f t="shared" si="272"/>
        <v>35</v>
      </c>
      <c r="I3480" s="3">
        <v>45870</v>
      </c>
      <c r="J3480" s="3" t="str">
        <f t="shared" si="273"/>
        <v>Fri</v>
      </c>
      <c r="K3480" s="2">
        <v>0.40625</v>
      </c>
      <c r="L3480">
        <f t="shared" si="274"/>
        <v>9</v>
      </c>
      <c r="M3480">
        <f>_xlfn.XLOOKUP(B3480,Email_Data!A:A,Email_Data!C:C,"Organic",0)</f>
        <v>0</v>
      </c>
      <c r="N3480">
        <f>_xlfn.XLOOKUP(Table1[[#This Row],[Filmmaker_ID]],Email_Data!$A:$A,Email_Data!$G:$G,"Not Found")</f>
        <v>11</v>
      </c>
    </row>
    <row r="3481" spans="1:14" x14ac:dyDescent="0.3">
      <c r="A3481" t="s">
        <v>5759</v>
      </c>
      <c r="B3481" t="s">
        <v>1291</v>
      </c>
      <c r="C3481" t="s">
        <v>6288</v>
      </c>
      <c r="D3481" t="s">
        <v>6297</v>
      </c>
      <c r="E3481" t="str">
        <f t="shared" si="270"/>
        <v>India</v>
      </c>
      <c r="F3481" s="1">
        <f t="shared" si="271"/>
        <v>70</v>
      </c>
      <c r="G3481">
        <v>0.4</v>
      </c>
      <c r="H3481" s="1">
        <f t="shared" si="272"/>
        <v>42</v>
      </c>
      <c r="I3481" s="3">
        <v>45849</v>
      </c>
      <c r="J3481" s="3" t="str">
        <f t="shared" si="273"/>
        <v>Fri</v>
      </c>
      <c r="K3481" s="2">
        <v>0.71666666666666667</v>
      </c>
      <c r="L3481">
        <f t="shared" si="274"/>
        <v>17</v>
      </c>
      <c r="M3481" t="str">
        <f>_xlfn.XLOOKUP(B3481,Email_Data!A:A,Email_Data!C:C,"Organic",0)</f>
        <v>Organic</v>
      </c>
      <c r="N3481" t="str">
        <f>_xlfn.XLOOKUP(Table1[[#This Row],[Filmmaker_ID]],Email_Data!$A:$A,Email_Data!$G:$G,"Not Found")</f>
        <v>Not Found</v>
      </c>
    </row>
    <row r="3482" spans="1:14" x14ac:dyDescent="0.3">
      <c r="A3482" t="s">
        <v>5760</v>
      </c>
      <c r="B3482" t="s">
        <v>2124</v>
      </c>
      <c r="C3482" t="s">
        <v>6289</v>
      </c>
      <c r="D3482" t="s">
        <v>6305</v>
      </c>
      <c r="E3482" t="str">
        <f t="shared" si="270"/>
        <v>Australia</v>
      </c>
      <c r="F3482" s="1">
        <f t="shared" si="271"/>
        <v>50</v>
      </c>
      <c r="G3482">
        <v>0.3</v>
      </c>
      <c r="H3482" s="1">
        <f t="shared" si="272"/>
        <v>35</v>
      </c>
      <c r="I3482" s="3">
        <v>45859</v>
      </c>
      <c r="J3482" s="3" t="str">
        <f t="shared" si="273"/>
        <v>Mon</v>
      </c>
      <c r="K3482" s="2">
        <v>0.6381944444444444</v>
      </c>
      <c r="L3482">
        <f t="shared" si="274"/>
        <v>15</v>
      </c>
      <c r="M3482">
        <f>_xlfn.XLOOKUP(B3482,Email_Data!A:A,Email_Data!C:C,"Organic",0)</f>
        <v>0</v>
      </c>
      <c r="N3482">
        <f>_xlfn.XLOOKUP(Table1[[#This Row],[Filmmaker_ID]],Email_Data!$A:$A,Email_Data!$G:$G,"Not Found")</f>
        <v>10</v>
      </c>
    </row>
    <row r="3483" spans="1:14" x14ac:dyDescent="0.3">
      <c r="A3483" t="s">
        <v>5761</v>
      </c>
      <c r="B3483" t="s">
        <v>2125</v>
      </c>
      <c r="C3483" t="s">
        <v>6283</v>
      </c>
      <c r="D3483" t="s">
        <v>6307</v>
      </c>
      <c r="E3483" t="str">
        <f t="shared" si="270"/>
        <v>Brazil</v>
      </c>
      <c r="F3483" s="1">
        <f t="shared" si="271"/>
        <v>80</v>
      </c>
      <c r="G3483">
        <v>0.4</v>
      </c>
      <c r="H3483" s="1">
        <f t="shared" si="272"/>
        <v>48</v>
      </c>
      <c r="I3483" s="3">
        <v>45856</v>
      </c>
      <c r="J3483" s="3" t="str">
        <f t="shared" si="273"/>
        <v>Fri</v>
      </c>
      <c r="K3483" s="2">
        <v>0.51666666666666672</v>
      </c>
      <c r="L3483">
        <f t="shared" si="274"/>
        <v>12</v>
      </c>
      <c r="M3483">
        <f>_xlfn.XLOOKUP(B3483,Email_Data!A:A,Email_Data!C:C,"Organic",0)</f>
        <v>1</v>
      </c>
      <c r="N3483">
        <f>_xlfn.XLOOKUP(Table1[[#This Row],[Filmmaker_ID]],Email_Data!$A:$A,Email_Data!$G:$G,"Not Found")</f>
        <v>9</v>
      </c>
    </row>
    <row r="3484" spans="1:14" x14ac:dyDescent="0.3">
      <c r="A3484" t="s">
        <v>5762</v>
      </c>
      <c r="B3484" t="s">
        <v>1673</v>
      </c>
      <c r="C3484" t="s">
        <v>6284</v>
      </c>
      <c r="D3484" t="s">
        <v>6297</v>
      </c>
      <c r="E3484" t="str">
        <f t="shared" si="270"/>
        <v>India</v>
      </c>
      <c r="F3484" s="1">
        <f t="shared" si="271"/>
        <v>50</v>
      </c>
      <c r="G3484">
        <v>0.1</v>
      </c>
      <c r="H3484" s="1">
        <f t="shared" si="272"/>
        <v>45</v>
      </c>
      <c r="I3484" s="3">
        <v>45871</v>
      </c>
      <c r="J3484" s="3" t="str">
        <f t="shared" si="273"/>
        <v>Sat</v>
      </c>
      <c r="K3484" s="2">
        <v>0.56597222222222221</v>
      </c>
      <c r="L3484">
        <f t="shared" si="274"/>
        <v>13</v>
      </c>
      <c r="M3484">
        <f>_xlfn.XLOOKUP(B3484,Email_Data!A:A,Email_Data!C:C,"Organic",0)</f>
        <v>0</v>
      </c>
      <c r="N3484">
        <f>_xlfn.XLOOKUP(Table1[[#This Row],[Filmmaker_ID]],Email_Data!$A:$A,Email_Data!$G:$G,"Not Found")</f>
        <v>7</v>
      </c>
    </row>
    <row r="3485" spans="1:14" x14ac:dyDescent="0.3">
      <c r="A3485" t="s">
        <v>5763</v>
      </c>
      <c r="B3485" t="s">
        <v>2126</v>
      </c>
      <c r="C3485" t="s">
        <v>6283</v>
      </c>
      <c r="D3485" t="s">
        <v>6295</v>
      </c>
      <c r="E3485" t="str">
        <f t="shared" si="270"/>
        <v>United States</v>
      </c>
      <c r="F3485" s="1">
        <f t="shared" si="271"/>
        <v>80</v>
      </c>
      <c r="G3485">
        <v>0.2</v>
      </c>
      <c r="H3485" s="1">
        <f t="shared" si="272"/>
        <v>64</v>
      </c>
      <c r="I3485" s="3">
        <v>45887</v>
      </c>
      <c r="J3485" s="3" t="str">
        <f t="shared" si="273"/>
        <v>Mon</v>
      </c>
      <c r="K3485" s="2">
        <v>0.63472222222222219</v>
      </c>
      <c r="L3485">
        <f t="shared" si="274"/>
        <v>15</v>
      </c>
      <c r="M3485" t="str">
        <f>_xlfn.XLOOKUP(B3485,Email_Data!A:A,Email_Data!C:C,"Organic",0)</f>
        <v>Organic</v>
      </c>
      <c r="N3485" t="str">
        <f>_xlfn.XLOOKUP(Table1[[#This Row],[Filmmaker_ID]],Email_Data!$A:$A,Email_Data!$G:$G,"Not Found")</f>
        <v>Not Found</v>
      </c>
    </row>
    <row r="3486" spans="1:14" x14ac:dyDescent="0.3">
      <c r="A3486" t="s">
        <v>5764</v>
      </c>
      <c r="B3486" t="s">
        <v>411</v>
      </c>
      <c r="C3486" t="s">
        <v>6285</v>
      </c>
      <c r="D3486" t="s">
        <v>6305</v>
      </c>
      <c r="E3486" t="str">
        <f t="shared" si="270"/>
        <v>Australia</v>
      </c>
      <c r="F3486" s="1">
        <f t="shared" si="271"/>
        <v>50</v>
      </c>
      <c r="G3486">
        <v>0.2</v>
      </c>
      <c r="H3486" s="1">
        <f t="shared" si="272"/>
        <v>40</v>
      </c>
      <c r="I3486" s="3">
        <v>45888</v>
      </c>
      <c r="J3486" s="3" t="str">
        <f t="shared" si="273"/>
        <v>Tue</v>
      </c>
      <c r="K3486" s="2">
        <v>0.42083333333333334</v>
      </c>
      <c r="L3486">
        <f t="shared" si="274"/>
        <v>10</v>
      </c>
      <c r="M3486">
        <f>_xlfn.XLOOKUP(B3486,Email_Data!A:A,Email_Data!C:C,"Organic",0)</f>
        <v>1</v>
      </c>
      <c r="N3486">
        <f>_xlfn.XLOOKUP(Table1[[#This Row],[Filmmaker_ID]],Email_Data!$A:$A,Email_Data!$G:$G,"Not Found")</f>
        <v>14</v>
      </c>
    </row>
    <row r="3487" spans="1:14" x14ac:dyDescent="0.3">
      <c r="A3487" t="s">
        <v>5765</v>
      </c>
      <c r="B3487" t="s">
        <v>1728</v>
      </c>
      <c r="C3487" t="s">
        <v>6288</v>
      </c>
      <c r="D3487" t="s">
        <v>6317</v>
      </c>
      <c r="E3487" t="str">
        <f t="shared" si="270"/>
        <v>Others</v>
      </c>
      <c r="F3487" s="1">
        <f t="shared" si="271"/>
        <v>70</v>
      </c>
      <c r="G3487">
        <v>0.3</v>
      </c>
      <c r="H3487" s="1">
        <f t="shared" si="272"/>
        <v>49</v>
      </c>
      <c r="I3487" s="3">
        <v>45859</v>
      </c>
      <c r="J3487" s="3" t="str">
        <f t="shared" si="273"/>
        <v>Mon</v>
      </c>
      <c r="K3487" s="2">
        <v>0.50208333333333333</v>
      </c>
      <c r="L3487">
        <f t="shared" si="274"/>
        <v>12</v>
      </c>
      <c r="M3487" t="str">
        <f>_xlfn.XLOOKUP(B3487,Email_Data!A:A,Email_Data!C:C,"Organic",0)</f>
        <v>Organic</v>
      </c>
      <c r="N3487" t="str">
        <f>_xlfn.XLOOKUP(Table1[[#This Row],[Filmmaker_ID]],Email_Data!$A:$A,Email_Data!$G:$G,"Not Found")</f>
        <v>Not Found</v>
      </c>
    </row>
    <row r="3488" spans="1:14" x14ac:dyDescent="0.3">
      <c r="A3488" t="s">
        <v>5766</v>
      </c>
      <c r="B3488" t="s">
        <v>321</v>
      </c>
      <c r="C3488" t="s">
        <v>6290</v>
      </c>
      <c r="D3488" t="s">
        <v>6315</v>
      </c>
      <c r="E3488" t="str">
        <f t="shared" si="270"/>
        <v>Nigeria</v>
      </c>
      <c r="F3488" s="1">
        <f t="shared" si="271"/>
        <v>50</v>
      </c>
      <c r="G3488">
        <v>0.2</v>
      </c>
      <c r="H3488" s="1">
        <f t="shared" si="272"/>
        <v>40</v>
      </c>
      <c r="I3488" s="3">
        <v>45849</v>
      </c>
      <c r="J3488" s="3" t="str">
        <f t="shared" si="273"/>
        <v>Fri</v>
      </c>
      <c r="K3488" s="2">
        <v>0.6069444444444444</v>
      </c>
      <c r="L3488">
        <f t="shared" si="274"/>
        <v>14</v>
      </c>
      <c r="M3488">
        <f>_xlfn.XLOOKUP(B3488,Email_Data!A:A,Email_Data!C:C,"Organic",0)</f>
        <v>0</v>
      </c>
      <c r="N3488">
        <f>_xlfn.XLOOKUP(Table1[[#This Row],[Filmmaker_ID]],Email_Data!$A:$A,Email_Data!$G:$G,"Not Found")</f>
        <v>7</v>
      </c>
    </row>
    <row r="3489" spans="1:14" x14ac:dyDescent="0.3">
      <c r="A3489" t="s">
        <v>5767</v>
      </c>
      <c r="B3489" t="s">
        <v>964</v>
      </c>
      <c r="C3489" t="s">
        <v>6287</v>
      </c>
      <c r="D3489" t="s">
        <v>6299</v>
      </c>
      <c r="E3489" t="str">
        <f t="shared" si="270"/>
        <v>United Kingdom</v>
      </c>
      <c r="F3489" s="1">
        <f t="shared" si="271"/>
        <v>50</v>
      </c>
      <c r="G3489">
        <v>0.3</v>
      </c>
      <c r="H3489" s="1">
        <f t="shared" si="272"/>
        <v>35</v>
      </c>
      <c r="I3489" s="3">
        <v>45893</v>
      </c>
      <c r="J3489" s="3" t="str">
        <f t="shared" si="273"/>
        <v>Sun</v>
      </c>
      <c r="K3489" s="2">
        <v>0.48819444444444443</v>
      </c>
      <c r="L3489">
        <f t="shared" si="274"/>
        <v>11</v>
      </c>
      <c r="M3489">
        <f>_xlfn.XLOOKUP(B3489,Email_Data!A:A,Email_Data!C:C,"Organic",0)</f>
        <v>1</v>
      </c>
      <c r="N3489">
        <f>_xlfn.XLOOKUP(Table1[[#This Row],[Filmmaker_ID]],Email_Data!$A:$A,Email_Data!$G:$G,"Not Found")</f>
        <v>10</v>
      </c>
    </row>
    <row r="3490" spans="1:14" x14ac:dyDescent="0.3">
      <c r="A3490" t="s">
        <v>5768</v>
      </c>
      <c r="B3490" t="s">
        <v>2113</v>
      </c>
      <c r="C3490" t="s">
        <v>6292</v>
      </c>
      <c r="D3490" t="s">
        <v>6311</v>
      </c>
      <c r="E3490" t="str">
        <f t="shared" si="270"/>
        <v>Mexico</v>
      </c>
      <c r="F3490" s="1">
        <f t="shared" si="271"/>
        <v>80</v>
      </c>
      <c r="G3490">
        <v>0.4</v>
      </c>
      <c r="H3490" s="1">
        <f t="shared" si="272"/>
        <v>48</v>
      </c>
      <c r="I3490" s="3">
        <v>45859</v>
      </c>
      <c r="J3490" s="3" t="str">
        <f t="shared" si="273"/>
        <v>Mon</v>
      </c>
      <c r="K3490" s="2">
        <v>0.43541666666666667</v>
      </c>
      <c r="L3490">
        <f t="shared" si="274"/>
        <v>10</v>
      </c>
      <c r="M3490" t="str">
        <f>_xlfn.XLOOKUP(B3490,Email_Data!A:A,Email_Data!C:C,"Organic",0)</f>
        <v>Organic</v>
      </c>
      <c r="N3490" t="str">
        <f>_xlfn.XLOOKUP(Table1[[#This Row],[Filmmaker_ID]],Email_Data!$A:$A,Email_Data!$G:$G,"Not Found")</f>
        <v>Not Found</v>
      </c>
    </row>
    <row r="3491" spans="1:14" x14ac:dyDescent="0.3">
      <c r="A3491" t="s">
        <v>5769</v>
      </c>
      <c r="B3491" t="s">
        <v>2127</v>
      </c>
      <c r="C3491" t="s">
        <v>6286</v>
      </c>
      <c r="D3491" t="s">
        <v>6295</v>
      </c>
      <c r="E3491" t="str">
        <f t="shared" si="270"/>
        <v>United States</v>
      </c>
      <c r="F3491" s="1">
        <f t="shared" si="271"/>
        <v>50</v>
      </c>
      <c r="G3491">
        <v>0.3</v>
      </c>
      <c r="H3491" s="1">
        <f t="shared" si="272"/>
        <v>35</v>
      </c>
      <c r="I3491" s="3">
        <v>45850</v>
      </c>
      <c r="J3491" s="3" t="str">
        <f t="shared" si="273"/>
        <v>Sat</v>
      </c>
      <c r="K3491" s="2">
        <v>0.66736111111111107</v>
      </c>
      <c r="L3491">
        <f t="shared" si="274"/>
        <v>16</v>
      </c>
      <c r="M3491" t="str">
        <f>_xlfn.XLOOKUP(B3491,Email_Data!A:A,Email_Data!C:C,"Organic",0)</f>
        <v>Organic</v>
      </c>
      <c r="N3491" t="str">
        <f>_xlfn.XLOOKUP(Table1[[#This Row],[Filmmaker_ID]],Email_Data!$A:$A,Email_Data!$G:$G,"Not Found")</f>
        <v>Not Found</v>
      </c>
    </row>
    <row r="3492" spans="1:14" x14ac:dyDescent="0.3">
      <c r="A3492" t="s">
        <v>5770</v>
      </c>
      <c r="B3492" t="s">
        <v>986</v>
      </c>
      <c r="C3492" t="s">
        <v>6283</v>
      </c>
      <c r="D3492" t="s">
        <v>6295</v>
      </c>
      <c r="E3492" t="str">
        <f t="shared" si="270"/>
        <v>United States</v>
      </c>
      <c r="F3492" s="1">
        <f t="shared" si="271"/>
        <v>80</v>
      </c>
      <c r="G3492">
        <v>0.4</v>
      </c>
      <c r="H3492" s="1">
        <f t="shared" si="272"/>
        <v>48</v>
      </c>
      <c r="I3492" s="3">
        <v>45854</v>
      </c>
      <c r="J3492" s="3" t="str">
        <f t="shared" si="273"/>
        <v>Wed</v>
      </c>
      <c r="K3492" s="2">
        <v>0.68472222222222223</v>
      </c>
      <c r="L3492">
        <f t="shared" si="274"/>
        <v>16</v>
      </c>
      <c r="M3492">
        <f>_xlfn.XLOOKUP(B3492,Email_Data!A:A,Email_Data!C:C,"Organic",0)</f>
        <v>0</v>
      </c>
      <c r="N3492">
        <f>_xlfn.XLOOKUP(Table1[[#This Row],[Filmmaker_ID]],Email_Data!$A:$A,Email_Data!$G:$G,"Not Found")</f>
        <v>7</v>
      </c>
    </row>
    <row r="3493" spans="1:14" x14ac:dyDescent="0.3">
      <c r="A3493" t="s">
        <v>5771</v>
      </c>
      <c r="B3493" t="s">
        <v>1003</v>
      </c>
      <c r="C3493" t="s">
        <v>6283</v>
      </c>
      <c r="D3493" t="s">
        <v>6313</v>
      </c>
      <c r="E3493" t="str">
        <f t="shared" si="270"/>
        <v>South Korea</v>
      </c>
      <c r="F3493" s="1">
        <f t="shared" si="271"/>
        <v>80</v>
      </c>
      <c r="G3493">
        <v>0.4</v>
      </c>
      <c r="H3493" s="1">
        <f t="shared" si="272"/>
        <v>48</v>
      </c>
      <c r="I3493" s="3">
        <v>45867</v>
      </c>
      <c r="J3493" s="3" t="str">
        <f t="shared" si="273"/>
        <v>Tue</v>
      </c>
      <c r="K3493" s="2">
        <v>0.69791666666666663</v>
      </c>
      <c r="L3493">
        <f t="shared" si="274"/>
        <v>16</v>
      </c>
      <c r="M3493" t="str">
        <f>_xlfn.XLOOKUP(B3493,Email_Data!A:A,Email_Data!C:C,"Organic",0)</f>
        <v>Organic</v>
      </c>
      <c r="N3493" t="str">
        <f>_xlfn.XLOOKUP(Table1[[#This Row],[Filmmaker_ID]],Email_Data!$A:$A,Email_Data!$G:$G,"Not Found")</f>
        <v>Not Found</v>
      </c>
    </row>
    <row r="3494" spans="1:14" x14ac:dyDescent="0.3">
      <c r="A3494" t="s">
        <v>5772</v>
      </c>
      <c r="B3494" t="s">
        <v>2128</v>
      </c>
      <c r="C3494" t="s">
        <v>6292</v>
      </c>
      <c r="D3494" t="s">
        <v>6303</v>
      </c>
      <c r="E3494" t="str">
        <f t="shared" si="270"/>
        <v>Canada</v>
      </c>
      <c r="F3494" s="1">
        <f t="shared" si="271"/>
        <v>80</v>
      </c>
      <c r="G3494">
        <v>0.3</v>
      </c>
      <c r="H3494" s="1">
        <f t="shared" si="272"/>
        <v>56</v>
      </c>
      <c r="I3494" s="3">
        <v>45848</v>
      </c>
      <c r="J3494" s="3" t="str">
        <f t="shared" si="273"/>
        <v>Thu</v>
      </c>
      <c r="K3494" s="2">
        <v>0.72430555555555554</v>
      </c>
      <c r="L3494">
        <f t="shared" si="274"/>
        <v>17</v>
      </c>
      <c r="M3494">
        <f>_xlfn.XLOOKUP(B3494,Email_Data!A:A,Email_Data!C:C,"Organic",0)</f>
        <v>0</v>
      </c>
      <c r="N3494">
        <f>_xlfn.XLOOKUP(Table1[[#This Row],[Filmmaker_ID]],Email_Data!$A:$A,Email_Data!$G:$G,"Not Found")</f>
        <v>17</v>
      </c>
    </row>
    <row r="3495" spans="1:14" x14ac:dyDescent="0.3">
      <c r="A3495" t="s">
        <v>5773</v>
      </c>
      <c r="B3495" t="s">
        <v>1142</v>
      </c>
      <c r="C3495" t="s">
        <v>6289</v>
      </c>
      <c r="D3495" t="s">
        <v>6305</v>
      </c>
      <c r="E3495" t="str">
        <f t="shared" si="270"/>
        <v>Australia</v>
      </c>
      <c r="F3495" s="1">
        <f t="shared" si="271"/>
        <v>50</v>
      </c>
      <c r="G3495">
        <v>0.1</v>
      </c>
      <c r="H3495" s="1">
        <f t="shared" si="272"/>
        <v>45</v>
      </c>
      <c r="I3495" s="3">
        <v>45897</v>
      </c>
      <c r="J3495" s="3" t="str">
        <f t="shared" si="273"/>
        <v>Thu</v>
      </c>
      <c r="K3495" s="2">
        <v>0.55208333333333337</v>
      </c>
      <c r="L3495">
        <f t="shared" si="274"/>
        <v>13</v>
      </c>
      <c r="M3495">
        <f>_xlfn.XLOOKUP(B3495,Email_Data!A:A,Email_Data!C:C,"Organic",0)</f>
        <v>0</v>
      </c>
      <c r="N3495">
        <f>_xlfn.XLOOKUP(Table1[[#This Row],[Filmmaker_ID]],Email_Data!$A:$A,Email_Data!$G:$G,"Not Found")</f>
        <v>18</v>
      </c>
    </row>
    <row r="3496" spans="1:14" x14ac:dyDescent="0.3">
      <c r="A3496" t="s">
        <v>5774</v>
      </c>
      <c r="B3496" t="s">
        <v>2129</v>
      </c>
      <c r="C3496" t="s">
        <v>6292</v>
      </c>
      <c r="D3496" t="s">
        <v>6295</v>
      </c>
      <c r="E3496" t="str">
        <f t="shared" si="270"/>
        <v>United States</v>
      </c>
      <c r="F3496" s="1">
        <f t="shared" si="271"/>
        <v>80</v>
      </c>
      <c r="G3496">
        <v>0.3</v>
      </c>
      <c r="H3496" s="1">
        <f t="shared" si="272"/>
        <v>56</v>
      </c>
      <c r="I3496" s="3">
        <v>45849</v>
      </c>
      <c r="J3496" s="3" t="str">
        <f t="shared" si="273"/>
        <v>Fri</v>
      </c>
      <c r="K3496" s="2">
        <v>0.40416666666666667</v>
      </c>
      <c r="L3496">
        <f t="shared" si="274"/>
        <v>9</v>
      </c>
      <c r="M3496" t="str">
        <f>_xlfn.XLOOKUP(B3496,Email_Data!A:A,Email_Data!C:C,"Organic",0)</f>
        <v>Organic</v>
      </c>
      <c r="N3496" t="str">
        <f>_xlfn.XLOOKUP(Table1[[#This Row],[Filmmaker_ID]],Email_Data!$A:$A,Email_Data!$G:$G,"Not Found")</f>
        <v>Not Found</v>
      </c>
    </row>
    <row r="3497" spans="1:14" x14ac:dyDescent="0.3">
      <c r="A3497" t="s">
        <v>5775</v>
      </c>
      <c r="B3497" t="s">
        <v>674</v>
      </c>
      <c r="C3497" t="s">
        <v>6283</v>
      </c>
      <c r="D3497" t="s">
        <v>6311</v>
      </c>
      <c r="E3497" t="str">
        <f t="shared" si="270"/>
        <v>Mexico</v>
      </c>
      <c r="F3497" s="1">
        <f t="shared" si="271"/>
        <v>80</v>
      </c>
      <c r="G3497">
        <v>0.2</v>
      </c>
      <c r="H3497" s="1">
        <f t="shared" si="272"/>
        <v>64</v>
      </c>
      <c r="I3497" s="3">
        <v>45839</v>
      </c>
      <c r="J3497" s="3" t="str">
        <f t="shared" si="273"/>
        <v>Tue</v>
      </c>
      <c r="K3497" s="2">
        <v>0.55694444444444446</v>
      </c>
      <c r="L3497">
        <f t="shared" si="274"/>
        <v>13</v>
      </c>
      <c r="M3497">
        <f>_xlfn.XLOOKUP(B3497,Email_Data!A:A,Email_Data!C:C,"Organic",0)</f>
        <v>0</v>
      </c>
      <c r="N3497">
        <f>_xlfn.XLOOKUP(Table1[[#This Row],[Filmmaker_ID]],Email_Data!$A:$A,Email_Data!$G:$G,"Not Found")</f>
        <v>16</v>
      </c>
    </row>
    <row r="3498" spans="1:14" x14ac:dyDescent="0.3">
      <c r="A3498" t="s">
        <v>5776</v>
      </c>
      <c r="B3498" t="s">
        <v>453</v>
      </c>
      <c r="C3498" t="s">
        <v>6286</v>
      </c>
      <c r="D3498" t="s">
        <v>6315</v>
      </c>
      <c r="E3498" t="str">
        <f t="shared" si="270"/>
        <v>Nigeria</v>
      </c>
      <c r="F3498" s="1">
        <f t="shared" si="271"/>
        <v>50</v>
      </c>
      <c r="G3498">
        <v>0.3</v>
      </c>
      <c r="H3498" s="1">
        <f t="shared" si="272"/>
        <v>35</v>
      </c>
      <c r="I3498" s="3">
        <v>45879</v>
      </c>
      <c r="J3498" s="3" t="str">
        <f t="shared" si="273"/>
        <v>Sun</v>
      </c>
      <c r="K3498" s="2">
        <v>0.47083333333333333</v>
      </c>
      <c r="L3498">
        <f t="shared" si="274"/>
        <v>11</v>
      </c>
      <c r="M3498">
        <f>_xlfn.XLOOKUP(B3498,Email_Data!A:A,Email_Data!C:C,"Organic",0)</f>
        <v>0</v>
      </c>
      <c r="N3498">
        <f>_xlfn.XLOOKUP(Table1[[#This Row],[Filmmaker_ID]],Email_Data!$A:$A,Email_Data!$G:$G,"Not Found")</f>
        <v>13</v>
      </c>
    </row>
    <row r="3499" spans="1:14" x14ac:dyDescent="0.3">
      <c r="A3499" t="s">
        <v>5777</v>
      </c>
      <c r="B3499" t="s">
        <v>2130</v>
      </c>
      <c r="C3499" t="s">
        <v>6291</v>
      </c>
      <c r="D3499" t="s">
        <v>6315</v>
      </c>
      <c r="E3499" t="str">
        <f t="shared" si="270"/>
        <v>Nigeria</v>
      </c>
      <c r="F3499" s="1">
        <f t="shared" si="271"/>
        <v>50</v>
      </c>
      <c r="G3499">
        <v>0.2</v>
      </c>
      <c r="H3499" s="1">
        <f t="shared" si="272"/>
        <v>40</v>
      </c>
      <c r="I3499" s="3">
        <v>45846</v>
      </c>
      <c r="J3499" s="3" t="str">
        <f t="shared" si="273"/>
        <v>Tue</v>
      </c>
      <c r="K3499" s="2">
        <v>0.73124999999999996</v>
      </c>
      <c r="L3499">
        <f t="shared" si="274"/>
        <v>17</v>
      </c>
      <c r="M3499" t="str">
        <f>_xlfn.XLOOKUP(B3499,Email_Data!A:A,Email_Data!C:C,"Organic",0)</f>
        <v>Organic</v>
      </c>
      <c r="N3499" t="str">
        <f>_xlfn.XLOOKUP(Table1[[#This Row],[Filmmaker_ID]],Email_Data!$A:$A,Email_Data!$G:$G,"Not Found")</f>
        <v>Not Found</v>
      </c>
    </row>
    <row r="3500" spans="1:14" x14ac:dyDescent="0.3">
      <c r="A3500" t="s">
        <v>5778</v>
      </c>
      <c r="B3500" t="s">
        <v>988</v>
      </c>
      <c r="C3500" t="s">
        <v>6286</v>
      </c>
      <c r="D3500" t="s">
        <v>6299</v>
      </c>
      <c r="E3500" t="str">
        <f t="shared" si="270"/>
        <v>United Kingdom</v>
      </c>
      <c r="F3500" s="1">
        <f t="shared" si="271"/>
        <v>50</v>
      </c>
      <c r="G3500">
        <v>0</v>
      </c>
      <c r="H3500" s="1">
        <f t="shared" si="272"/>
        <v>50</v>
      </c>
      <c r="I3500" s="3">
        <v>45883</v>
      </c>
      <c r="J3500" s="3" t="str">
        <f t="shared" si="273"/>
        <v>Thu</v>
      </c>
      <c r="K3500" s="2">
        <v>0.59583333333333333</v>
      </c>
      <c r="L3500">
        <f t="shared" si="274"/>
        <v>14</v>
      </c>
      <c r="M3500">
        <f>_xlfn.XLOOKUP(B3500,Email_Data!A:A,Email_Data!C:C,"Organic",0)</f>
        <v>0</v>
      </c>
      <c r="N3500">
        <f>_xlfn.XLOOKUP(Table1[[#This Row],[Filmmaker_ID]],Email_Data!$A:$A,Email_Data!$G:$G,"Not Found")</f>
        <v>19</v>
      </c>
    </row>
    <row r="3501" spans="1:14" x14ac:dyDescent="0.3">
      <c r="A3501" t="s">
        <v>5779</v>
      </c>
      <c r="B3501" t="s">
        <v>1179</v>
      </c>
      <c r="C3501" t="s">
        <v>6288</v>
      </c>
      <c r="D3501" t="s">
        <v>6295</v>
      </c>
      <c r="E3501" t="str">
        <f t="shared" si="270"/>
        <v>United States</v>
      </c>
      <c r="F3501" s="1">
        <f t="shared" si="271"/>
        <v>70</v>
      </c>
      <c r="G3501">
        <v>0.1</v>
      </c>
      <c r="H3501" s="1">
        <f t="shared" si="272"/>
        <v>63</v>
      </c>
      <c r="I3501" s="3">
        <v>45862</v>
      </c>
      <c r="J3501" s="3" t="str">
        <f t="shared" si="273"/>
        <v>Thu</v>
      </c>
      <c r="K3501" s="2">
        <v>0.55069444444444449</v>
      </c>
      <c r="L3501">
        <f t="shared" si="274"/>
        <v>13</v>
      </c>
      <c r="M3501">
        <f>_xlfn.XLOOKUP(B3501,Email_Data!A:A,Email_Data!C:C,"Organic",0)</f>
        <v>0</v>
      </c>
      <c r="N3501">
        <f>_xlfn.XLOOKUP(Table1[[#This Row],[Filmmaker_ID]],Email_Data!$A:$A,Email_Data!$G:$G,"Not Found")</f>
        <v>7</v>
      </c>
    </row>
    <row r="3502" spans="1:14" x14ac:dyDescent="0.3">
      <c r="A3502" t="s">
        <v>5780</v>
      </c>
      <c r="B3502" t="s">
        <v>2131</v>
      </c>
      <c r="C3502" t="s">
        <v>6281</v>
      </c>
      <c r="D3502" t="s">
        <v>6317</v>
      </c>
      <c r="E3502" t="str">
        <f t="shared" si="270"/>
        <v>Others</v>
      </c>
      <c r="F3502" s="1">
        <f t="shared" si="271"/>
        <v>70</v>
      </c>
      <c r="G3502">
        <v>0.1</v>
      </c>
      <c r="H3502" s="1">
        <f t="shared" si="272"/>
        <v>63</v>
      </c>
      <c r="I3502" s="3">
        <v>45841</v>
      </c>
      <c r="J3502" s="3" t="str">
        <f t="shared" si="273"/>
        <v>Thu</v>
      </c>
      <c r="K3502" s="2">
        <v>0.40277777777777779</v>
      </c>
      <c r="L3502">
        <f t="shared" si="274"/>
        <v>9</v>
      </c>
      <c r="M3502">
        <f>_xlfn.XLOOKUP(B3502,Email_Data!A:A,Email_Data!C:C,"Organic",0)</f>
        <v>0</v>
      </c>
      <c r="N3502">
        <f>_xlfn.XLOOKUP(Table1[[#This Row],[Filmmaker_ID]],Email_Data!$A:$A,Email_Data!$G:$G,"Not Found")</f>
        <v>7</v>
      </c>
    </row>
    <row r="3503" spans="1:14" x14ac:dyDescent="0.3">
      <c r="A3503" t="s">
        <v>5781</v>
      </c>
      <c r="B3503" t="s">
        <v>2132</v>
      </c>
      <c r="C3503" t="s">
        <v>6284</v>
      </c>
      <c r="D3503" t="s">
        <v>6299</v>
      </c>
      <c r="E3503" t="str">
        <f t="shared" si="270"/>
        <v>United Kingdom</v>
      </c>
      <c r="F3503" s="1">
        <f t="shared" si="271"/>
        <v>50</v>
      </c>
      <c r="G3503">
        <v>0</v>
      </c>
      <c r="H3503" s="1">
        <f t="shared" si="272"/>
        <v>50</v>
      </c>
      <c r="I3503" s="3">
        <v>45854</v>
      </c>
      <c r="J3503" s="3" t="str">
        <f t="shared" si="273"/>
        <v>Wed</v>
      </c>
      <c r="K3503" s="2">
        <v>0.49722222222222223</v>
      </c>
      <c r="L3503">
        <f t="shared" si="274"/>
        <v>11</v>
      </c>
      <c r="M3503">
        <f>_xlfn.XLOOKUP(B3503,Email_Data!A:A,Email_Data!C:C,"Organic",0)</f>
        <v>0</v>
      </c>
      <c r="N3503">
        <f>_xlfn.XLOOKUP(Table1[[#This Row],[Filmmaker_ID]],Email_Data!$A:$A,Email_Data!$G:$G,"Not Found")</f>
        <v>18</v>
      </c>
    </row>
    <row r="3504" spans="1:14" x14ac:dyDescent="0.3">
      <c r="A3504" t="s">
        <v>5782</v>
      </c>
      <c r="B3504" t="s">
        <v>638</v>
      </c>
      <c r="C3504" t="s">
        <v>6286</v>
      </c>
      <c r="D3504" t="s">
        <v>6295</v>
      </c>
      <c r="E3504" t="str">
        <f t="shared" si="270"/>
        <v>United States</v>
      </c>
      <c r="F3504" s="1">
        <f t="shared" si="271"/>
        <v>50</v>
      </c>
      <c r="G3504">
        <v>0</v>
      </c>
      <c r="H3504" s="1">
        <f t="shared" si="272"/>
        <v>50</v>
      </c>
      <c r="I3504" s="3">
        <v>45879</v>
      </c>
      <c r="J3504" s="3" t="str">
        <f t="shared" si="273"/>
        <v>Sun</v>
      </c>
      <c r="K3504" s="2">
        <v>0.65833333333333333</v>
      </c>
      <c r="L3504">
        <f t="shared" si="274"/>
        <v>15</v>
      </c>
      <c r="M3504">
        <f>_xlfn.XLOOKUP(B3504,Email_Data!A:A,Email_Data!C:C,"Organic",0)</f>
        <v>1</v>
      </c>
      <c r="N3504">
        <f>_xlfn.XLOOKUP(Table1[[#This Row],[Filmmaker_ID]],Email_Data!$A:$A,Email_Data!$G:$G,"Not Found")</f>
        <v>7</v>
      </c>
    </row>
    <row r="3505" spans="1:14" x14ac:dyDescent="0.3">
      <c r="A3505" t="s">
        <v>5783</v>
      </c>
      <c r="B3505" t="s">
        <v>1876</v>
      </c>
      <c r="C3505" t="s">
        <v>6287</v>
      </c>
      <c r="D3505" t="s">
        <v>6305</v>
      </c>
      <c r="E3505" t="str">
        <f t="shared" si="270"/>
        <v>Australia</v>
      </c>
      <c r="F3505" s="1">
        <f t="shared" si="271"/>
        <v>50</v>
      </c>
      <c r="G3505">
        <v>0.3</v>
      </c>
      <c r="H3505" s="1">
        <f t="shared" si="272"/>
        <v>35</v>
      </c>
      <c r="I3505" s="3">
        <v>45873</v>
      </c>
      <c r="J3505" s="3" t="str">
        <f t="shared" si="273"/>
        <v>Mon</v>
      </c>
      <c r="K3505" s="2">
        <v>0.47291666666666665</v>
      </c>
      <c r="L3505">
        <f t="shared" si="274"/>
        <v>11</v>
      </c>
      <c r="M3505">
        <f>_xlfn.XLOOKUP(B3505,Email_Data!A:A,Email_Data!C:C,"Organic",0)</f>
        <v>1</v>
      </c>
      <c r="N3505">
        <f>_xlfn.XLOOKUP(Table1[[#This Row],[Filmmaker_ID]],Email_Data!$A:$A,Email_Data!$G:$G,"Not Found")</f>
        <v>15</v>
      </c>
    </row>
    <row r="3506" spans="1:14" x14ac:dyDescent="0.3">
      <c r="A3506" t="s">
        <v>5784</v>
      </c>
      <c r="B3506" t="s">
        <v>771</v>
      </c>
      <c r="C3506" t="s">
        <v>6284</v>
      </c>
      <c r="D3506" t="s">
        <v>6317</v>
      </c>
      <c r="E3506" t="str">
        <f t="shared" si="270"/>
        <v>Others</v>
      </c>
      <c r="F3506" s="1">
        <f t="shared" si="271"/>
        <v>50</v>
      </c>
      <c r="G3506">
        <v>0.4</v>
      </c>
      <c r="H3506" s="1">
        <f t="shared" si="272"/>
        <v>30</v>
      </c>
      <c r="I3506" s="3">
        <v>45894</v>
      </c>
      <c r="J3506" s="3" t="str">
        <f t="shared" si="273"/>
        <v>Mon</v>
      </c>
      <c r="K3506" s="2">
        <v>0.39513888888888887</v>
      </c>
      <c r="L3506">
        <f t="shared" si="274"/>
        <v>9</v>
      </c>
      <c r="M3506">
        <f>_xlfn.XLOOKUP(B3506,Email_Data!A:A,Email_Data!C:C,"Organic",0)</f>
        <v>0</v>
      </c>
      <c r="N3506">
        <f>_xlfn.XLOOKUP(Table1[[#This Row],[Filmmaker_ID]],Email_Data!$A:$A,Email_Data!$G:$G,"Not Found")</f>
        <v>12</v>
      </c>
    </row>
    <row r="3507" spans="1:14" x14ac:dyDescent="0.3">
      <c r="A3507" t="s">
        <v>5785</v>
      </c>
      <c r="B3507" t="s">
        <v>2133</v>
      </c>
      <c r="C3507" t="s">
        <v>6283</v>
      </c>
      <c r="D3507" t="s">
        <v>6301</v>
      </c>
      <c r="E3507" t="str">
        <f t="shared" si="270"/>
        <v>Germany</v>
      </c>
      <c r="F3507" s="1">
        <f t="shared" si="271"/>
        <v>80</v>
      </c>
      <c r="G3507">
        <v>0.3</v>
      </c>
      <c r="H3507" s="1">
        <f t="shared" si="272"/>
        <v>56</v>
      </c>
      <c r="I3507" s="3">
        <v>45884</v>
      </c>
      <c r="J3507" s="3" t="str">
        <f t="shared" si="273"/>
        <v>Fri</v>
      </c>
      <c r="K3507" s="2">
        <v>0.60624999999999996</v>
      </c>
      <c r="L3507">
        <f t="shared" si="274"/>
        <v>14</v>
      </c>
      <c r="M3507" t="str">
        <f>_xlfn.XLOOKUP(B3507,Email_Data!A:A,Email_Data!C:C,"Organic",0)</f>
        <v>Organic</v>
      </c>
      <c r="N3507" t="str">
        <f>_xlfn.XLOOKUP(Table1[[#This Row],[Filmmaker_ID]],Email_Data!$A:$A,Email_Data!$G:$G,"Not Found")</f>
        <v>Not Found</v>
      </c>
    </row>
    <row r="3508" spans="1:14" x14ac:dyDescent="0.3">
      <c r="A3508" t="s">
        <v>5786</v>
      </c>
      <c r="B3508" t="s">
        <v>1533</v>
      </c>
      <c r="C3508" t="s">
        <v>6284</v>
      </c>
      <c r="D3508" t="s">
        <v>6295</v>
      </c>
      <c r="E3508" t="str">
        <f t="shared" si="270"/>
        <v>United States</v>
      </c>
      <c r="F3508" s="1">
        <f t="shared" si="271"/>
        <v>50</v>
      </c>
      <c r="G3508">
        <v>0.2</v>
      </c>
      <c r="H3508" s="1">
        <f t="shared" si="272"/>
        <v>40</v>
      </c>
      <c r="I3508" s="3">
        <v>45874</v>
      </c>
      <c r="J3508" s="3" t="str">
        <f t="shared" si="273"/>
        <v>Tue</v>
      </c>
      <c r="K3508" s="2">
        <v>0.6118055555555556</v>
      </c>
      <c r="L3508">
        <f t="shared" si="274"/>
        <v>14</v>
      </c>
      <c r="M3508" t="str">
        <f>_xlfn.XLOOKUP(B3508,Email_Data!A:A,Email_Data!C:C,"Organic",0)</f>
        <v>Organic</v>
      </c>
      <c r="N3508" t="str">
        <f>_xlfn.XLOOKUP(Table1[[#This Row],[Filmmaker_ID]],Email_Data!$A:$A,Email_Data!$G:$G,"Not Found")</f>
        <v>Not Found</v>
      </c>
    </row>
    <row r="3509" spans="1:14" x14ac:dyDescent="0.3">
      <c r="A3509" t="s">
        <v>5787</v>
      </c>
      <c r="B3509" t="s">
        <v>1142</v>
      </c>
      <c r="C3509" t="s">
        <v>6291</v>
      </c>
      <c r="D3509" t="s">
        <v>6301</v>
      </c>
      <c r="E3509" t="str">
        <f t="shared" si="270"/>
        <v>Germany</v>
      </c>
      <c r="F3509" s="1">
        <f t="shared" si="271"/>
        <v>50</v>
      </c>
      <c r="G3509">
        <v>0.3</v>
      </c>
      <c r="H3509" s="1">
        <f t="shared" si="272"/>
        <v>35</v>
      </c>
      <c r="I3509" s="3">
        <v>45851</v>
      </c>
      <c r="J3509" s="3" t="str">
        <f t="shared" si="273"/>
        <v>Sun</v>
      </c>
      <c r="K3509" s="2">
        <v>0.59027777777777779</v>
      </c>
      <c r="L3509">
        <f t="shared" si="274"/>
        <v>14</v>
      </c>
      <c r="M3509">
        <f>_xlfn.XLOOKUP(B3509,Email_Data!A:A,Email_Data!C:C,"Organic",0)</f>
        <v>0</v>
      </c>
      <c r="N3509">
        <f>_xlfn.XLOOKUP(Table1[[#This Row],[Filmmaker_ID]],Email_Data!$A:$A,Email_Data!$G:$G,"Not Found")</f>
        <v>18</v>
      </c>
    </row>
    <row r="3510" spans="1:14" x14ac:dyDescent="0.3">
      <c r="A3510" t="s">
        <v>5788</v>
      </c>
      <c r="B3510" t="s">
        <v>680</v>
      </c>
      <c r="C3510" t="s">
        <v>6282</v>
      </c>
      <c r="D3510" t="s">
        <v>6301</v>
      </c>
      <c r="E3510" t="str">
        <f t="shared" si="270"/>
        <v>Germany</v>
      </c>
      <c r="F3510" s="1">
        <f t="shared" si="271"/>
        <v>70</v>
      </c>
      <c r="G3510">
        <v>0.2</v>
      </c>
      <c r="H3510" s="1">
        <f t="shared" si="272"/>
        <v>56</v>
      </c>
      <c r="I3510" s="3">
        <v>45855</v>
      </c>
      <c r="J3510" s="3" t="str">
        <f t="shared" si="273"/>
        <v>Thu</v>
      </c>
      <c r="K3510" s="2">
        <v>0.42638888888888887</v>
      </c>
      <c r="L3510">
        <f t="shared" si="274"/>
        <v>10</v>
      </c>
      <c r="M3510">
        <f>_xlfn.XLOOKUP(B3510,Email_Data!A:A,Email_Data!C:C,"Organic",0)</f>
        <v>0</v>
      </c>
      <c r="N3510">
        <f>_xlfn.XLOOKUP(Table1[[#This Row],[Filmmaker_ID]],Email_Data!$A:$A,Email_Data!$G:$G,"Not Found")</f>
        <v>7</v>
      </c>
    </row>
    <row r="3511" spans="1:14" x14ac:dyDescent="0.3">
      <c r="A3511" t="s">
        <v>5789</v>
      </c>
      <c r="B3511" t="s">
        <v>2053</v>
      </c>
      <c r="C3511" t="s">
        <v>6282</v>
      </c>
      <c r="D3511" t="s">
        <v>6295</v>
      </c>
      <c r="E3511" t="str">
        <f t="shared" si="270"/>
        <v>United States</v>
      </c>
      <c r="F3511" s="1">
        <f t="shared" si="271"/>
        <v>70</v>
      </c>
      <c r="G3511">
        <v>0</v>
      </c>
      <c r="H3511" s="1">
        <f t="shared" si="272"/>
        <v>70</v>
      </c>
      <c r="I3511" s="3">
        <v>45871</v>
      </c>
      <c r="J3511" s="3" t="str">
        <f t="shared" si="273"/>
        <v>Sat</v>
      </c>
      <c r="K3511" s="2">
        <v>0.60972222222222228</v>
      </c>
      <c r="L3511">
        <f t="shared" si="274"/>
        <v>14</v>
      </c>
      <c r="M3511">
        <f>_xlfn.XLOOKUP(B3511,Email_Data!A:A,Email_Data!C:C,"Organic",0)</f>
        <v>1</v>
      </c>
      <c r="N3511">
        <f>_xlfn.XLOOKUP(Table1[[#This Row],[Filmmaker_ID]],Email_Data!$A:$A,Email_Data!$G:$G,"Not Found")</f>
        <v>12</v>
      </c>
    </row>
    <row r="3512" spans="1:14" x14ac:dyDescent="0.3">
      <c r="A3512" t="s">
        <v>5790</v>
      </c>
      <c r="B3512" t="s">
        <v>2134</v>
      </c>
      <c r="C3512" t="s">
        <v>6286</v>
      </c>
      <c r="D3512" t="s">
        <v>6305</v>
      </c>
      <c r="E3512" t="str">
        <f t="shared" si="270"/>
        <v>Australia</v>
      </c>
      <c r="F3512" s="1">
        <f t="shared" si="271"/>
        <v>50</v>
      </c>
      <c r="G3512">
        <v>0.3</v>
      </c>
      <c r="H3512" s="1">
        <f t="shared" si="272"/>
        <v>35</v>
      </c>
      <c r="I3512" s="3">
        <v>45856</v>
      </c>
      <c r="J3512" s="3" t="str">
        <f t="shared" si="273"/>
        <v>Fri</v>
      </c>
      <c r="K3512" s="2">
        <v>0.68333333333333335</v>
      </c>
      <c r="L3512">
        <f t="shared" si="274"/>
        <v>16</v>
      </c>
      <c r="M3512">
        <f>_xlfn.XLOOKUP(B3512,Email_Data!A:A,Email_Data!C:C,"Organic",0)</f>
        <v>0</v>
      </c>
      <c r="N3512">
        <f>_xlfn.XLOOKUP(Table1[[#This Row],[Filmmaker_ID]],Email_Data!$A:$A,Email_Data!$G:$G,"Not Found")</f>
        <v>10</v>
      </c>
    </row>
    <row r="3513" spans="1:14" x14ac:dyDescent="0.3">
      <c r="A3513" t="s">
        <v>5791</v>
      </c>
      <c r="B3513" t="s">
        <v>875</v>
      </c>
      <c r="C3513" t="s">
        <v>6286</v>
      </c>
      <c r="D3513" t="s">
        <v>6315</v>
      </c>
      <c r="E3513" t="str">
        <f t="shared" si="270"/>
        <v>Nigeria</v>
      </c>
      <c r="F3513" s="1">
        <f t="shared" si="271"/>
        <v>50</v>
      </c>
      <c r="G3513">
        <v>0.1</v>
      </c>
      <c r="H3513" s="1">
        <f t="shared" si="272"/>
        <v>45</v>
      </c>
      <c r="I3513" s="3">
        <v>45887</v>
      </c>
      <c r="J3513" s="3" t="str">
        <f t="shared" si="273"/>
        <v>Mon</v>
      </c>
      <c r="K3513" s="2">
        <v>0.51180555555555551</v>
      </c>
      <c r="L3513">
        <f t="shared" si="274"/>
        <v>12</v>
      </c>
      <c r="M3513">
        <f>_xlfn.XLOOKUP(B3513,Email_Data!A:A,Email_Data!C:C,"Organic",0)</f>
        <v>0</v>
      </c>
      <c r="N3513">
        <f>_xlfn.XLOOKUP(Table1[[#This Row],[Filmmaker_ID]],Email_Data!$A:$A,Email_Data!$G:$G,"Not Found")</f>
        <v>19</v>
      </c>
    </row>
    <row r="3514" spans="1:14" x14ac:dyDescent="0.3">
      <c r="A3514" t="s">
        <v>5792</v>
      </c>
      <c r="B3514" t="s">
        <v>457</v>
      </c>
      <c r="C3514" t="s">
        <v>6291</v>
      </c>
      <c r="D3514" t="s">
        <v>6295</v>
      </c>
      <c r="E3514" t="str">
        <f t="shared" si="270"/>
        <v>United States</v>
      </c>
      <c r="F3514" s="1">
        <f t="shared" si="271"/>
        <v>50</v>
      </c>
      <c r="G3514">
        <v>0.1</v>
      </c>
      <c r="H3514" s="1">
        <f t="shared" si="272"/>
        <v>45</v>
      </c>
      <c r="I3514" s="3">
        <v>45865</v>
      </c>
      <c r="J3514" s="3" t="str">
        <f t="shared" si="273"/>
        <v>Sun</v>
      </c>
      <c r="K3514" s="2">
        <v>0.55138888888888893</v>
      </c>
      <c r="L3514">
        <f t="shared" si="274"/>
        <v>13</v>
      </c>
      <c r="M3514">
        <f>_xlfn.XLOOKUP(B3514,Email_Data!A:A,Email_Data!C:C,"Organic",0)</f>
        <v>0</v>
      </c>
      <c r="N3514">
        <f>_xlfn.XLOOKUP(Table1[[#This Row],[Filmmaker_ID]],Email_Data!$A:$A,Email_Data!$G:$G,"Not Found")</f>
        <v>19</v>
      </c>
    </row>
    <row r="3515" spans="1:14" x14ac:dyDescent="0.3">
      <c r="A3515" t="s">
        <v>5793</v>
      </c>
      <c r="B3515" t="s">
        <v>2135</v>
      </c>
      <c r="C3515" t="s">
        <v>6281</v>
      </c>
      <c r="D3515" t="s">
        <v>6297</v>
      </c>
      <c r="E3515" t="str">
        <f t="shared" si="270"/>
        <v>India</v>
      </c>
      <c r="F3515" s="1">
        <f t="shared" si="271"/>
        <v>70</v>
      </c>
      <c r="G3515">
        <v>0</v>
      </c>
      <c r="H3515" s="1">
        <f t="shared" si="272"/>
        <v>70</v>
      </c>
      <c r="I3515" s="3">
        <v>45852</v>
      </c>
      <c r="J3515" s="3" t="str">
        <f t="shared" si="273"/>
        <v>Mon</v>
      </c>
      <c r="K3515" s="2">
        <v>0.59722222222222221</v>
      </c>
      <c r="L3515">
        <f t="shared" si="274"/>
        <v>14</v>
      </c>
      <c r="M3515">
        <f>_xlfn.XLOOKUP(B3515,Email_Data!A:A,Email_Data!C:C,"Organic",0)</f>
        <v>1</v>
      </c>
      <c r="N3515">
        <f>_xlfn.XLOOKUP(Table1[[#This Row],[Filmmaker_ID]],Email_Data!$A:$A,Email_Data!$G:$G,"Not Found")</f>
        <v>18</v>
      </c>
    </row>
    <row r="3516" spans="1:14" x14ac:dyDescent="0.3">
      <c r="A3516" t="s">
        <v>5794</v>
      </c>
      <c r="B3516" t="s">
        <v>2136</v>
      </c>
      <c r="C3516" t="s">
        <v>6292</v>
      </c>
      <c r="D3516" t="s">
        <v>6305</v>
      </c>
      <c r="E3516" t="str">
        <f t="shared" si="270"/>
        <v>Australia</v>
      </c>
      <c r="F3516" s="1">
        <f t="shared" si="271"/>
        <v>80</v>
      </c>
      <c r="G3516">
        <v>0</v>
      </c>
      <c r="H3516" s="1">
        <f t="shared" si="272"/>
        <v>80</v>
      </c>
      <c r="I3516" s="3">
        <v>45840</v>
      </c>
      <c r="J3516" s="3" t="str">
        <f t="shared" si="273"/>
        <v>Wed</v>
      </c>
      <c r="K3516" s="2">
        <v>0.60347222222222219</v>
      </c>
      <c r="L3516">
        <f t="shared" si="274"/>
        <v>14</v>
      </c>
      <c r="M3516">
        <f>_xlfn.XLOOKUP(B3516,Email_Data!A:A,Email_Data!C:C,"Organic",0)</f>
        <v>0</v>
      </c>
      <c r="N3516">
        <f>_xlfn.XLOOKUP(Table1[[#This Row],[Filmmaker_ID]],Email_Data!$A:$A,Email_Data!$G:$G,"Not Found")</f>
        <v>17</v>
      </c>
    </row>
    <row r="3517" spans="1:14" x14ac:dyDescent="0.3">
      <c r="A3517" t="s">
        <v>5795</v>
      </c>
      <c r="B3517" t="s">
        <v>925</v>
      </c>
      <c r="C3517" t="s">
        <v>6287</v>
      </c>
      <c r="D3517" t="s">
        <v>6295</v>
      </c>
      <c r="E3517" t="str">
        <f t="shared" si="270"/>
        <v>United States</v>
      </c>
      <c r="F3517" s="1">
        <f t="shared" si="271"/>
        <v>50</v>
      </c>
      <c r="G3517">
        <v>0.4</v>
      </c>
      <c r="H3517" s="1">
        <f t="shared" si="272"/>
        <v>30</v>
      </c>
      <c r="I3517" s="3">
        <v>45863</v>
      </c>
      <c r="J3517" s="3" t="str">
        <f t="shared" si="273"/>
        <v>Fri</v>
      </c>
      <c r="K3517" s="2">
        <v>0.37708333333333333</v>
      </c>
      <c r="L3517">
        <f t="shared" si="274"/>
        <v>9</v>
      </c>
      <c r="M3517" t="str">
        <f>_xlfn.XLOOKUP(B3517,Email_Data!A:A,Email_Data!C:C,"Organic",0)</f>
        <v>Organic</v>
      </c>
      <c r="N3517" t="str">
        <f>_xlfn.XLOOKUP(Table1[[#This Row],[Filmmaker_ID]],Email_Data!$A:$A,Email_Data!$G:$G,"Not Found")</f>
        <v>Not Found</v>
      </c>
    </row>
    <row r="3518" spans="1:14" x14ac:dyDescent="0.3">
      <c r="A3518" t="s">
        <v>5796</v>
      </c>
      <c r="B3518" t="s">
        <v>701</v>
      </c>
      <c r="C3518" t="s">
        <v>6287</v>
      </c>
      <c r="D3518" t="s">
        <v>6303</v>
      </c>
      <c r="E3518" t="str">
        <f t="shared" si="270"/>
        <v>Canada</v>
      </c>
      <c r="F3518" s="1">
        <f t="shared" si="271"/>
        <v>50</v>
      </c>
      <c r="G3518">
        <v>0.4</v>
      </c>
      <c r="H3518" s="1">
        <f t="shared" si="272"/>
        <v>30</v>
      </c>
      <c r="I3518" s="3">
        <v>45897</v>
      </c>
      <c r="J3518" s="3" t="str">
        <f t="shared" si="273"/>
        <v>Thu</v>
      </c>
      <c r="K3518" s="2">
        <v>0.43611111111111112</v>
      </c>
      <c r="L3518">
        <f t="shared" si="274"/>
        <v>10</v>
      </c>
      <c r="M3518">
        <f>_xlfn.XLOOKUP(B3518,Email_Data!A:A,Email_Data!C:C,"Organic",0)</f>
        <v>1</v>
      </c>
      <c r="N3518">
        <f>_xlfn.XLOOKUP(Table1[[#This Row],[Filmmaker_ID]],Email_Data!$A:$A,Email_Data!$G:$G,"Not Found")</f>
        <v>16</v>
      </c>
    </row>
    <row r="3519" spans="1:14" x14ac:dyDescent="0.3">
      <c r="A3519" t="s">
        <v>5797</v>
      </c>
      <c r="B3519" t="s">
        <v>2137</v>
      </c>
      <c r="C3519" t="s">
        <v>6285</v>
      </c>
      <c r="D3519" t="s">
        <v>6301</v>
      </c>
      <c r="E3519" t="str">
        <f t="shared" si="270"/>
        <v>Germany</v>
      </c>
      <c r="F3519" s="1">
        <f t="shared" si="271"/>
        <v>50</v>
      </c>
      <c r="G3519">
        <v>0.3</v>
      </c>
      <c r="H3519" s="1">
        <f t="shared" si="272"/>
        <v>35</v>
      </c>
      <c r="I3519" s="3">
        <v>45866</v>
      </c>
      <c r="J3519" s="3" t="str">
        <f t="shared" si="273"/>
        <v>Mon</v>
      </c>
      <c r="K3519" s="2">
        <v>0.74444444444444446</v>
      </c>
      <c r="L3519">
        <f t="shared" si="274"/>
        <v>17</v>
      </c>
      <c r="M3519" t="str">
        <f>_xlfn.XLOOKUP(B3519,Email_Data!A:A,Email_Data!C:C,"Organic",0)</f>
        <v>Organic</v>
      </c>
      <c r="N3519" t="str">
        <f>_xlfn.XLOOKUP(Table1[[#This Row],[Filmmaker_ID]],Email_Data!$A:$A,Email_Data!$G:$G,"Not Found")</f>
        <v>Not Found</v>
      </c>
    </row>
    <row r="3520" spans="1:14" x14ac:dyDescent="0.3">
      <c r="A3520" t="s">
        <v>5798</v>
      </c>
      <c r="B3520" t="s">
        <v>1025</v>
      </c>
      <c r="C3520" t="s">
        <v>6283</v>
      </c>
      <c r="D3520" t="s">
        <v>6307</v>
      </c>
      <c r="E3520" t="str">
        <f t="shared" si="270"/>
        <v>Brazil</v>
      </c>
      <c r="F3520" s="1">
        <f t="shared" si="271"/>
        <v>80</v>
      </c>
      <c r="G3520">
        <v>0</v>
      </c>
      <c r="H3520" s="1">
        <f t="shared" si="272"/>
        <v>80</v>
      </c>
      <c r="I3520" s="3">
        <v>45875</v>
      </c>
      <c r="J3520" s="3" t="str">
        <f t="shared" si="273"/>
        <v>Wed</v>
      </c>
      <c r="K3520" s="2">
        <v>0.61805555555555558</v>
      </c>
      <c r="L3520">
        <f t="shared" si="274"/>
        <v>14</v>
      </c>
      <c r="M3520">
        <f>_xlfn.XLOOKUP(B3520,Email_Data!A:A,Email_Data!C:C,"Organic",0)</f>
        <v>1</v>
      </c>
      <c r="N3520">
        <f>_xlfn.XLOOKUP(Table1[[#This Row],[Filmmaker_ID]],Email_Data!$A:$A,Email_Data!$G:$G,"Not Found")</f>
        <v>17</v>
      </c>
    </row>
    <row r="3521" spans="1:14" x14ac:dyDescent="0.3">
      <c r="A3521" t="s">
        <v>5799</v>
      </c>
      <c r="B3521" t="s">
        <v>2138</v>
      </c>
      <c r="C3521" t="s">
        <v>6283</v>
      </c>
      <c r="D3521" t="s">
        <v>6309</v>
      </c>
      <c r="E3521" t="str">
        <f t="shared" si="270"/>
        <v>France</v>
      </c>
      <c r="F3521" s="1">
        <f t="shared" si="271"/>
        <v>80</v>
      </c>
      <c r="G3521">
        <v>0.2</v>
      </c>
      <c r="H3521" s="1">
        <f t="shared" si="272"/>
        <v>64</v>
      </c>
      <c r="I3521" s="3">
        <v>45872</v>
      </c>
      <c r="J3521" s="3" t="str">
        <f t="shared" si="273"/>
        <v>Sun</v>
      </c>
      <c r="K3521" s="2">
        <v>0.72638888888888886</v>
      </c>
      <c r="L3521">
        <f t="shared" si="274"/>
        <v>17</v>
      </c>
      <c r="M3521" t="str">
        <f>_xlfn.XLOOKUP(B3521,Email_Data!A:A,Email_Data!C:C,"Organic",0)</f>
        <v>Organic</v>
      </c>
      <c r="N3521" t="str">
        <f>_xlfn.XLOOKUP(Table1[[#This Row],[Filmmaker_ID]],Email_Data!$A:$A,Email_Data!$G:$G,"Not Found")</f>
        <v>Not Found</v>
      </c>
    </row>
    <row r="3522" spans="1:14" x14ac:dyDescent="0.3">
      <c r="A3522" t="s">
        <v>5800</v>
      </c>
      <c r="B3522" t="s">
        <v>562</v>
      </c>
      <c r="C3522" t="s">
        <v>6288</v>
      </c>
      <c r="D3522" t="s">
        <v>6315</v>
      </c>
      <c r="E3522" t="str">
        <f t="shared" ref="E3522:E3585" si="275">VLOOKUP(D3522,CODECHECK,2,FALSE)</f>
        <v>Nigeria</v>
      </c>
      <c r="F3522" s="1">
        <f t="shared" ref="F3522:F3585" si="276">VLOOKUP(C3522,Pricelist,2,FALSE)</f>
        <v>70</v>
      </c>
      <c r="G3522">
        <v>0</v>
      </c>
      <c r="H3522" s="1">
        <f t="shared" ref="H3522:H3585" si="277">F3522-(G3522*F3522)</f>
        <v>70</v>
      </c>
      <c r="I3522" s="3">
        <v>45870</v>
      </c>
      <c r="J3522" s="3" t="str">
        <f t="shared" ref="J3522:J3585" si="278">TEXT(I3522,"ddd")</f>
        <v>Fri</v>
      </c>
      <c r="K3522" s="2">
        <v>0.54305555555555551</v>
      </c>
      <c r="L3522">
        <f t="shared" ref="L3522:L3585" si="279">HOUR(K3522)</f>
        <v>13</v>
      </c>
      <c r="M3522">
        <f>_xlfn.XLOOKUP(B3522,Email_Data!A:A,Email_Data!C:C,"Organic",0)</f>
        <v>0</v>
      </c>
      <c r="N3522">
        <f>_xlfn.XLOOKUP(Table1[[#This Row],[Filmmaker_ID]],Email_Data!$A:$A,Email_Data!$G:$G,"Not Found")</f>
        <v>9</v>
      </c>
    </row>
    <row r="3523" spans="1:14" x14ac:dyDescent="0.3">
      <c r="A3523" t="s">
        <v>5801</v>
      </c>
      <c r="B3523" t="s">
        <v>2139</v>
      </c>
      <c r="C3523" t="s">
        <v>6281</v>
      </c>
      <c r="D3523" t="s">
        <v>6297</v>
      </c>
      <c r="E3523" t="str">
        <f t="shared" si="275"/>
        <v>India</v>
      </c>
      <c r="F3523" s="1">
        <f t="shared" si="276"/>
        <v>70</v>
      </c>
      <c r="G3523">
        <v>0.2</v>
      </c>
      <c r="H3523" s="1">
        <f t="shared" si="277"/>
        <v>56</v>
      </c>
      <c r="I3523" s="3">
        <v>45870</v>
      </c>
      <c r="J3523" s="3" t="str">
        <f t="shared" si="278"/>
        <v>Fri</v>
      </c>
      <c r="K3523" s="2">
        <v>0.63263888888888886</v>
      </c>
      <c r="L3523">
        <f t="shared" si="279"/>
        <v>15</v>
      </c>
      <c r="M3523">
        <f>_xlfn.XLOOKUP(B3523,Email_Data!A:A,Email_Data!C:C,"Organic",0)</f>
        <v>1</v>
      </c>
      <c r="N3523">
        <f>_xlfn.XLOOKUP(Table1[[#This Row],[Filmmaker_ID]],Email_Data!$A:$A,Email_Data!$G:$G,"Not Found")</f>
        <v>14</v>
      </c>
    </row>
    <row r="3524" spans="1:14" x14ac:dyDescent="0.3">
      <c r="A3524" t="s">
        <v>5802</v>
      </c>
      <c r="B3524" t="s">
        <v>1117</v>
      </c>
      <c r="C3524" t="s">
        <v>6290</v>
      </c>
      <c r="D3524" t="s">
        <v>6297</v>
      </c>
      <c r="E3524" t="str">
        <f t="shared" si="275"/>
        <v>India</v>
      </c>
      <c r="F3524" s="1">
        <f t="shared" si="276"/>
        <v>50</v>
      </c>
      <c r="G3524">
        <v>0.3</v>
      </c>
      <c r="H3524" s="1">
        <f t="shared" si="277"/>
        <v>35</v>
      </c>
      <c r="I3524" s="3">
        <v>45884</v>
      </c>
      <c r="J3524" s="3" t="str">
        <f t="shared" si="278"/>
        <v>Fri</v>
      </c>
      <c r="K3524" s="2">
        <v>0.68541666666666667</v>
      </c>
      <c r="L3524">
        <f t="shared" si="279"/>
        <v>16</v>
      </c>
      <c r="M3524" t="str">
        <f>_xlfn.XLOOKUP(B3524,Email_Data!A:A,Email_Data!C:C,"Organic",0)</f>
        <v>Organic</v>
      </c>
      <c r="N3524" t="str">
        <f>_xlfn.XLOOKUP(Table1[[#This Row],[Filmmaker_ID]],Email_Data!$A:$A,Email_Data!$G:$G,"Not Found")</f>
        <v>Not Found</v>
      </c>
    </row>
    <row r="3525" spans="1:14" x14ac:dyDescent="0.3">
      <c r="A3525" t="s">
        <v>5803</v>
      </c>
      <c r="B3525" t="s">
        <v>1574</v>
      </c>
      <c r="C3525" t="s">
        <v>6284</v>
      </c>
      <c r="D3525" t="s">
        <v>6297</v>
      </c>
      <c r="E3525" t="str">
        <f t="shared" si="275"/>
        <v>India</v>
      </c>
      <c r="F3525" s="1">
        <f t="shared" si="276"/>
        <v>50</v>
      </c>
      <c r="G3525">
        <v>0</v>
      </c>
      <c r="H3525" s="1">
        <f t="shared" si="277"/>
        <v>50</v>
      </c>
      <c r="I3525" s="3">
        <v>45857</v>
      </c>
      <c r="J3525" s="3" t="str">
        <f t="shared" si="278"/>
        <v>Sat</v>
      </c>
      <c r="K3525" s="2">
        <v>0.54583333333333328</v>
      </c>
      <c r="L3525">
        <f t="shared" si="279"/>
        <v>13</v>
      </c>
      <c r="M3525">
        <f>_xlfn.XLOOKUP(B3525,Email_Data!A:A,Email_Data!C:C,"Organic",0)</f>
        <v>0</v>
      </c>
      <c r="N3525">
        <f>_xlfn.XLOOKUP(Table1[[#This Row],[Filmmaker_ID]],Email_Data!$A:$A,Email_Data!$G:$G,"Not Found")</f>
        <v>19</v>
      </c>
    </row>
    <row r="3526" spans="1:14" x14ac:dyDescent="0.3">
      <c r="A3526" t="s">
        <v>5804</v>
      </c>
      <c r="B3526" t="s">
        <v>2140</v>
      </c>
      <c r="C3526" t="s">
        <v>6292</v>
      </c>
      <c r="D3526" t="s">
        <v>6313</v>
      </c>
      <c r="E3526" t="str">
        <f t="shared" si="275"/>
        <v>South Korea</v>
      </c>
      <c r="F3526" s="1">
        <f t="shared" si="276"/>
        <v>80</v>
      </c>
      <c r="G3526">
        <v>0.4</v>
      </c>
      <c r="H3526" s="1">
        <f t="shared" si="277"/>
        <v>48</v>
      </c>
      <c r="I3526" s="3">
        <v>45869</v>
      </c>
      <c r="J3526" s="3" t="str">
        <f t="shared" si="278"/>
        <v>Thu</v>
      </c>
      <c r="K3526" s="2">
        <v>0.48888888888888887</v>
      </c>
      <c r="L3526">
        <f t="shared" si="279"/>
        <v>11</v>
      </c>
      <c r="M3526">
        <f>_xlfn.XLOOKUP(B3526,Email_Data!A:A,Email_Data!C:C,"Organic",0)</f>
        <v>0</v>
      </c>
      <c r="N3526">
        <f>_xlfn.XLOOKUP(Table1[[#This Row],[Filmmaker_ID]],Email_Data!$A:$A,Email_Data!$G:$G,"Not Found")</f>
        <v>9</v>
      </c>
    </row>
    <row r="3527" spans="1:14" x14ac:dyDescent="0.3">
      <c r="A3527" t="s">
        <v>5805</v>
      </c>
      <c r="B3527" t="s">
        <v>447</v>
      </c>
      <c r="C3527" t="s">
        <v>6281</v>
      </c>
      <c r="D3527" t="s">
        <v>6295</v>
      </c>
      <c r="E3527" t="str">
        <f t="shared" si="275"/>
        <v>United States</v>
      </c>
      <c r="F3527" s="1">
        <f t="shared" si="276"/>
        <v>70</v>
      </c>
      <c r="G3527">
        <v>0.2</v>
      </c>
      <c r="H3527" s="1">
        <f t="shared" si="277"/>
        <v>56</v>
      </c>
      <c r="I3527" s="3">
        <v>45871</v>
      </c>
      <c r="J3527" s="3" t="str">
        <f t="shared" si="278"/>
        <v>Sat</v>
      </c>
      <c r="K3527" s="2">
        <v>0.43055555555555558</v>
      </c>
      <c r="L3527">
        <f t="shared" si="279"/>
        <v>10</v>
      </c>
      <c r="M3527">
        <f>_xlfn.XLOOKUP(B3527,Email_Data!A:A,Email_Data!C:C,"Organic",0)</f>
        <v>0</v>
      </c>
      <c r="N3527">
        <f>_xlfn.XLOOKUP(Table1[[#This Row],[Filmmaker_ID]],Email_Data!$A:$A,Email_Data!$G:$G,"Not Found")</f>
        <v>13</v>
      </c>
    </row>
    <row r="3528" spans="1:14" x14ac:dyDescent="0.3">
      <c r="A3528" t="s">
        <v>5806</v>
      </c>
      <c r="B3528" t="s">
        <v>238</v>
      </c>
      <c r="C3528" t="s">
        <v>6282</v>
      </c>
      <c r="D3528" t="s">
        <v>6297</v>
      </c>
      <c r="E3528" t="str">
        <f t="shared" si="275"/>
        <v>India</v>
      </c>
      <c r="F3528" s="1">
        <f t="shared" si="276"/>
        <v>70</v>
      </c>
      <c r="G3528">
        <v>0.2</v>
      </c>
      <c r="H3528" s="1">
        <f t="shared" si="277"/>
        <v>56</v>
      </c>
      <c r="I3528" s="3">
        <v>45851</v>
      </c>
      <c r="J3528" s="3" t="str">
        <f t="shared" si="278"/>
        <v>Sun</v>
      </c>
      <c r="K3528" s="2">
        <v>0.51249999999999996</v>
      </c>
      <c r="L3528">
        <f t="shared" si="279"/>
        <v>12</v>
      </c>
      <c r="M3528" t="str">
        <f>_xlfn.XLOOKUP(B3528,Email_Data!A:A,Email_Data!C:C,"Organic",0)</f>
        <v>Organic</v>
      </c>
      <c r="N3528" t="str">
        <f>_xlfn.XLOOKUP(Table1[[#This Row],[Filmmaker_ID]],Email_Data!$A:$A,Email_Data!$G:$G,"Not Found")</f>
        <v>Not Found</v>
      </c>
    </row>
    <row r="3529" spans="1:14" x14ac:dyDescent="0.3">
      <c r="A3529" t="s">
        <v>5807</v>
      </c>
      <c r="B3529" t="s">
        <v>930</v>
      </c>
      <c r="C3529" t="s">
        <v>6292</v>
      </c>
      <c r="D3529" t="s">
        <v>6303</v>
      </c>
      <c r="E3529" t="str">
        <f t="shared" si="275"/>
        <v>Canada</v>
      </c>
      <c r="F3529" s="1">
        <f t="shared" si="276"/>
        <v>80</v>
      </c>
      <c r="G3529">
        <v>0.2</v>
      </c>
      <c r="H3529" s="1">
        <f t="shared" si="277"/>
        <v>64</v>
      </c>
      <c r="I3529" s="3">
        <v>45889</v>
      </c>
      <c r="J3529" s="3" t="str">
        <f t="shared" si="278"/>
        <v>Wed</v>
      </c>
      <c r="K3529" s="2">
        <v>0.4597222222222222</v>
      </c>
      <c r="L3529">
        <f t="shared" si="279"/>
        <v>11</v>
      </c>
      <c r="M3529" t="str">
        <f>_xlfn.XLOOKUP(B3529,Email_Data!A:A,Email_Data!C:C,"Organic",0)</f>
        <v>Organic</v>
      </c>
      <c r="N3529" t="str">
        <f>_xlfn.XLOOKUP(Table1[[#This Row],[Filmmaker_ID]],Email_Data!$A:$A,Email_Data!$G:$G,"Not Found")</f>
        <v>Not Found</v>
      </c>
    </row>
    <row r="3530" spans="1:14" x14ac:dyDescent="0.3">
      <c r="A3530" t="s">
        <v>5808</v>
      </c>
      <c r="B3530" t="s">
        <v>2141</v>
      </c>
      <c r="C3530" t="s">
        <v>6290</v>
      </c>
      <c r="D3530" t="s">
        <v>6295</v>
      </c>
      <c r="E3530" t="str">
        <f t="shared" si="275"/>
        <v>United States</v>
      </c>
      <c r="F3530" s="1">
        <f t="shared" si="276"/>
        <v>50</v>
      </c>
      <c r="G3530">
        <v>0.2</v>
      </c>
      <c r="H3530" s="1">
        <f t="shared" si="277"/>
        <v>40</v>
      </c>
      <c r="I3530" s="3">
        <v>45893</v>
      </c>
      <c r="J3530" s="3" t="str">
        <f t="shared" si="278"/>
        <v>Sun</v>
      </c>
      <c r="K3530" s="2">
        <v>0.46041666666666664</v>
      </c>
      <c r="L3530">
        <f t="shared" si="279"/>
        <v>11</v>
      </c>
      <c r="M3530" t="str">
        <f>_xlfn.XLOOKUP(B3530,Email_Data!A:A,Email_Data!C:C,"Organic",0)</f>
        <v>Organic</v>
      </c>
      <c r="N3530" t="str">
        <f>_xlfn.XLOOKUP(Table1[[#This Row],[Filmmaker_ID]],Email_Data!$A:$A,Email_Data!$G:$G,"Not Found")</f>
        <v>Not Found</v>
      </c>
    </row>
    <row r="3531" spans="1:14" x14ac:dyDescent="0.3">
      <c r="A3531" t="s">
        <v>5809</v>
      </c>
      <c r="B3531" t="s">
        <v>2142</v>
      </c>
      <c r="C3531" t="s">
        <v>6285</v>
      </c>
      <c r="D3531" t="s">
        <v>6295</v>
      </c>
      <c r="E3531" t="str">
        <f t="shared" si="275"/>
        <v>United States</v>
      </c>
      <c r="F3531" s="1">
        <f t="shared" si="276"/>
        <v>50</v>
      </c>
      <c r="G3531">
        <v>0</v>
      </c>
      <c r="H3531" s="1">
        <f t="shared" si="277"/>
        <v>50</v>
      </c>
      <c r="I3531" s="3">
        <v>45876</v>
      </c>
      <c r="J3531" s="3" t="str">
        <f t="shared" si="278"/>
        <v>Thu</v>
      </c>
      <c r="K3531" s="2">
        <v>0.56041666666666667</v>
      </c>
      <c r="L3531">
        <f t="shared" si="279"/>
        <v>13</v>
      </c>
      <c r="M3531">
        <f>_xlfn.XLOOKUP(B3531,Email_Data!A:A,Email_Data!C:C,"Organic",0)</f>
        <v>0</v>
      </c>
      <c r="N3531">
        <f>_xlfn.XLOOKUP(Table1[[#This Row],[Filmmaker_ID]],Email_Data!$A:$A,Email_Data!$G:$G,"Not Found")</f>
        <v>16</v>
      </c>
    </row>
    <row r="3532" spans="1:14" x14ac:dyDescent="0.3">
      <c r="A3532" t="s">
        <v>5810</v>
      </c>
      <c r="B3532" t="s">
        <v>872</v>
      </c>
      <c r="C3532" t="s">
        <v>6282</v>
      </c>
      <c r="D3532" t="s">
        <v>6301</v>
      </c>
      <c r="E3532" t="str">
        <f t="shared" si="275"/>
        <v>Germany</v>
      </c>
      <c r="F3532" s="1">
        <f t="shared" si="276"/>
        <v>70</v>
      </c>
      <c r="G3532">
        <v>0.1</v>
      </c>
      <c r="H3532" s="1">
        <f t="shared" si="277"/>
        <v>63</v>
      </c>
      <c r="I3532" s="3">
        <v>45860</v>
      </c>
      <c r="J3532" s="3" t="str">
        <f t="shared" si="278"/>
        <v>Tue</v>
      </c>
      <c r="K3532" s="2">
        <v>0.74861111111111112</v>
      </c>
      <c r="L3532">
        <f t="shared" si="279"/>
        <v>17</v>
      </c>
      <c r="M3532">
        <f>_xlfn.XLOOKUP(B3532,Email_Data!A:A,Email_Data!C:C,"Organic",0)</f>
        <v>0</v>
      </c>
      <c r="N3532">
        <f>_xlfn.XLOOKUP(Table1[[#This Row],[Filmmaker_ID]],Email_Data!$A:$A,Email_Data!$G:$G,"Not Found")</f>
        <v>14</v>
      </c>
    </row>
    <row r="3533" spans="1:14" x14ac:dyDescent="0.3">
      <c r="A3533" t="s">
        <v>5811</v>
      </c>
      <c r="B3533" t="s">
        <v>1906</v>
      </c>
      <c r="C3533" t="s">
        <v>6292</v>
      </c>
      <c r="D3533" t="s">
        <v>6317</v>
      </c>
      <c r="E3533" t="str">
        <f t="shared" si="275"/>
        <v>Others</v>
      </c>
      <c r="F3533" s="1">
        <f t="shared" si="276"/>
        <v>80</v>
      </c>
      <c r="G3533">
        <v>0.2</v>
      </c>
      <c r="H3533" s="1">
        <f t="shared" si="277"/>
        <v>64</v>
      </c>
      <c r="I3533" s="3">
        <v>45888</v>
      </c>
      <c r="J3533" s="3" t="str">
        <f t="shared" si="278"/>
        <v>Tue</v>
      </c>
      <c r="K3533" s="2">
        <v>0.40208333333333335</v>
      </c>
      <c r="L3533">
        <f t="shared" si="279"/>
        <v>9</v>
      </c>
      <c r="M3533">
        <f>_xlfn.XLOOKUP(B3533,Email_Data!A:A,Email_Data!C:C,"Organic",0)</f>
        <v>0</v>
      </c>
      <c r="N3533">
        <f>_xlfn.XLOOKUP(Table1[[#This Row],[Filmmaker_ID]],Email_Data!$A:$A,Email_Data!$G:$G,"Not Found")</f>
        <v>18</v>
      </c>
    </row>
    <row r="3534" spans="1:14" x14ac:dyDescent="0.3">
      <c r="A3534" t="s">
        <v>5812</v>
      </c>
      <c r="B3534" t="s">
        <v>181</v>
      </c>
      <c r="C3534" t="s">
        <v>6291</v>
      </c>
      <c r="D3534" t="s">
        <v>6297</v>
      </c>
      <c r="E3534" t="str">
        <f t="shared" si="275"/>
        <v>India</v>
      </c>
      <c r="F3534" s="1">
        <f t="shared" si="276"/>
        <v>50</v>
      </c>
      <c r="G3534">
        <v>0.2</v>
      </c>
      <c r="H3534" s="1">
        <f t="shared" si="277"/>
        <v>40</v>
      </c>
      <c r="I3534" s="3">
        <v>45883</v>
      </c>
      <c r="J3534" s="3" t="str">
        <f t="shared" si="278"/>
        <v>Thu</v>
      </c>
      <c r="K3534" s="2">
        <v>0.48402777777777778</v>
      </c>
      <c r="L3534">
        <f t="shared" si="279"/>
        <v>11</v>
      </c>
      <c r="M3534">
        <f>_xlfn.XLOOKUP(B3534,Email_Data!A:A,Email_Data!C:C,"Organic",0)</f>
        <v>0</v>
      </c>
      <c r="N3534">
        <f>_xlfn.XLOOKUP(Table1[[#This Row],[Filmmaker_ID]],Email_Data!$A:$A,Email_Data!$G:$G,"Not Found")</f>
        <v>19</v>
      </c>
    </row>
    <row r="3535" spans="1:14" x14ac:dyDescent="0.3">
      <c r="A3535" t="s">
        <v>5813</v>
      </c>
      <c r="B3535" t="s">
        <v>475</v>
      </c>
      <c r="C3535" t="s">
        <v>6291</v>
      </c>
      <c r="D3535" t="s">
        <v>6295</v>
      </c>
      <c r="E3535" t="str">
        <f t="shared" si="275"/>
        <v>United States</v>
      </c>
      <c r="F3535" s="1">
        <f t="shared" si="276"/>
        <v>50</v>
      </c>
      <c r="G3535">
        <v>0.1</v>
      </c>
      <c r="H3535" s="1">
        <f t="shared" si="277"/>
        <v>45</v>
      </c>
      <c r="I3535" s="3">
        <v>45861</v>
      </c>
      <c r="J3535" s="3" t="str">
        <f t="shared" si="278"/>
        <v>Wed</v>
      </c>
      <c r="K3535" s="2">
        <v>0.74375000000000002</v>
      </c>
      <c r="L3535">
        <f t="shared" si="279"/>
        <v>17</v>
      </c>
      <c r="M3535">
        <f>_xlfn.XLOOKUP(B3535,Email_Data!A:A,Email_Data!C:C,"Organic",0)</f>
        <v>0</v>
      </c>
      <c r="N3535">
        <f>_xlfn.XLOOKUP(Table1[[#This Row],[Filmmaker_ID]],Email_Data!$A:$A,Email_Data!$G:$G,"Not Found")</f>
        <v>14</v>
      </c>
    </row>
    <row r="3536" spans="1:14" x14ac:dyDescent="0.3">
      <c r="A3536" t="s">
        <v>5814</v>
      </c>
      <c r="B3536" t="s">
        <v>2143</v>
      </c>
      <c r="C3536" t="s">
        <v>6289</v>
      </c>
      <c r="D3536" t="s">
        <v>6307</v>
      </c>
      <c r="E3536" t="str">
        <f t="shared" si="275"/>
        <v>Brazil</v>
      </c>
      <c r="F3536" s="1">
        <f t="shared" si="276"/>
        <v>50</v>
      </c>
      <c r="G3536">
        <v>0.1</v>
      </c>
      <c r="H3536" s="1">
        <f t="shared" si="277"/>
        <v>45</v>
      </c>
      <c r="I3536" s="3">
        <v>45860</v>
      </c>
      <c r="J3536" s="3" t="str">
        <f t="shared" si="278"/>
        <v>Tue</v>
      </c>
      <c r="K3536" s="2">
        <v>0.62777777777777777</v>
      </c>
      <c r="L3536">
        <f t="shared" si="279"/>
        <v>15</v>
      </c>
      <c r="M3536">
        <f>_xlfn.XLOOKUP(B3536,Email_Data!A:A,Email_Data!C:C,"Organic",0)</f>
        <v>0</v>
      </c>
      <c r="N3536">
        <f>_xlfn.XLOOKUP(Table1[[#This Row],[Filmmaker_ID]],Email_Data!$A:$A,Email_Data!$G:$G,"Not Found")</f>
        <v>19</v>
      </c>
    </row>
    <row r="3537" spans="1:14" x14ac:dyDescent="0.3">
      <c r="A3537" t="s">
        <v>5815</v>
      </c>
      <c r="B3537" t="s">
        <v>686</v>
      </c>
      <c r="C3537" t="s">
        <v>6290</v>
      </c>
      <c r="D3537" t="s">
        <v>6301</v>
      </c>
      <c r="E3537" t="str">
        <f t="shared" si="275"/>
        <v>Germany</v>
      </c>
      <c r="F3537" s="1">
        <f t="shared" si="276"/>
        <v>50</v>
      </c>
      <c r="G3537">
        <v>0.1</v>
      </c>
      <c r="H3537" s="1">
        <f t="shared" si="277"/>
        <v>45</v>
      </c>
      <c r="I3537" s="3">
        <v>45887</v>
      </c>
      <c r="J3537" s="3" t="str">
        <f t="shared" si="278"/>
        <v>Mon</v>
      </c>
      <c r="K3537" s="2">
        <v>0.50138888888888888</v>
      </c>
      <c r="L3537">
        <f t="shared" si="279"/>
        <v>12</v>
      </c>
      <c r="M3537">
        <f>_xlfn.XLOOKUP(B3537,Email_Data!A:A,Email_Data!C:C,"Organic",0)</f>
        <v>0</v>
      </c>
      <c r="N3537">
        <f>_xlfn.XLOOKUP(Table1[[#This Row],[Filmmaker_ID]],Email_Data!$A:$A,Email_Data!$G:$G,"Not Found")</f>
        <v>12</v>
      </c>
    </row>
    <row r="3538" spans="1:14" x14ac:dyDescent="0.3">
      <c r="A3538" t="s">
        <v>5816</v>
      </c>
      <c r="B3538" t="s">
        <v>1859</v>
      </c>
      <c r="C3538" t="s">
        <v>6283</v>
      </c>
      <c r="D3538" t="s">
        <v>6301</v>
      </c>
      <c r="E3538" t="str">
        <f t="shared" si="275"/>
        <v>Germany</v>
      </c>
      <c r="F3538" s="1">
        <f t="shared" si="276"/>
        <v>80</v>
      </c>
      <c r="G3538">
        <v>0</v>
      </c>
      <c r="H3538" s="1">
        <f t="shared" si="277"/>
        <v>80</v>
      </c>
      <c r="I3538" s="3">
        <v>45891</v>
      </c>
      <c r="J3538" s="3" t="str">
        <f t="shared" si="278"/>
        <v>Fri</v>
      </c>
      <c r="K3538" s="2">
        <v>0.66805555555555551</v>
      </c>
      <c r="L3538">
        <f t="shared" si="279"/>
        <v>16</v>
      </c>
      <c r="M3538">
        <f>_xlfn.XLOOKUP(B3538,Email_Data!A:A,Email_Data!C:C,"Organic",0)</f>
        <v>0</v>
      </c>
      <c r="N3538">
        <f>_xlfn.XLOOKUP(Table1[[#This Row],[Filmmaker_ID]],Email_Data!$A:$A,Email_Data!$G:$G,"Not Found")</f>
        <v>15</v>
      </c>
    </row>
    <row r="3539" spans="1:14" x14ac:dyDescent="0.3">
      <c r="A3539" t="s">
        <v>5817</v>
      </c>
      <c r="B3539" t="s">
        <v>1396</v>
      </c>
      <c r="C3539" t="s">
        <v>6289</v>
      </c>
      <c r="D3539" t="s">
        <v>6303</v>
      </c>
      <c r="E3539" t="str">
        <f t="shared" si="275"/>
        <v>Canada</v>
      </c>
      <c r="F3539" s="1">
        <f t="shared" si="276"/>
        <v>50</v>
      </c>
      <c r="G3539">
        <v>0.3</v>
      </c>
      <c r="H3539" s="1">
        <f t="shared" si="277"/>
        <v>35</v>
      </c>
      <c r="I3539" s="3">
        <v>45866</v>
      </c>
      <c r="J3539" s="3" t="str">
        <f t="shared" si="278"/>
        <v>Mon</v>
      </c>
      <c r="K3539" s="2">
        <v>0.51111111111111107</v>
      </c>
      <c r="L3539">
        <f t="shared" si="279"/>
        <v>12</v>
      </c>
      <c r="M3539">
        <f>_xlfn.XLOOKUP(B3539,Email_Data!A:A,Email_Data!C:C,"Organic",0)</f>
        <v>0</v>
      </c>
      <c r="N3539">
        <f>_xlfn.XLOOKUP(Table1[[#This Row],[Filmmaker_ID]],Email_Data!$A:$A,Email_Data!$G:$G,"Not Found")</f>
        <v>18</v>
      </c>
    </row>
    <row r="3540" spans="1:14" x14ac:dyDescent="0.3">
      <c r="A3540" t="s">
        <v>5818</v>
      </c>
      <c r="B3540" t="s">
        <v>146</v>
      </c>
      <c r="C3540" t="s">
        <v>6285</v>
      </c>
      <c r="D3540" t="s">
        <v>6297</v>
      </c>
      <c r="E3540" t="str">
        <f t="shared" si="275"/>
        <v>India</v>
      </c>
      <c r="F3540" s="1">
        <f t="shared" si="276"/>
        <v>50</v>
      </c>
      <c r="G3540">
        <v>0.3</v>
      </c>
      <c r="H3540" s="1">
        <f t="shared" si="277"/>
        <v>35</v>
      </c>
      <c r="I3540" s="3">
        <v>45892</v>
      </c>
      <c r="J3540" s="3" t="str">
        <f t="shared" si="278"/>
        <v>Sat</v>
      </c>
      <c r="K3540" s="2">
        <v>0.48749999999999999</v>
      </c>
      <c r="L3540">
        <f t="shared" si="279"/>
        <v>11</v>
      </c>
      <c r="M3540" t="str">
        <f>_xlfn.XLOOKUP(B3540,Email_Data!A:A,Email_Data!C:C,"Organic",0)</f>
        <v>Organic</v>
      </c>
      <c r="N3540" t="str">
        <f>_xlfn.XLOOKUP(Table1[[#This Row],[Filmmaker_ID]],Email_Data!$A:$A,Email_Data!$G:$G,"Not Found")</f>
        <v>Not Found</v>
      </c>
    </row>
    <row r="3541" spans="1:14" x14ac:dyDescent="0.3">
      <c r="A3541" t="s">
        <v>5819</v>
      </c>
      <c r="B3541" t="s">
        <v>1279</v>
      </c>
      <c r="C3541" t="s">
        <v>6281</v>
      </c>
      <c r="D3541" t="s">
        <v>6299</v>
      </c>
      <c r="E3541" t="str">
        <f t="shared" si="275"/>
        <v>United Kingdom</v>
      </c>
      <c r="F3541" s="1">
        <f t="shared" si="276"/>
        <v>70</v>
      </c>
      <c r="G3541">
        <v>0.2</v>
      </c>
      <c r="H3541" s="1">
        <f t="shared" si="277"/>
        <v>56</v>
      </c>
      <c r="I3541" s="3">
        <v>45850</v>
      </c>
      <c r="J3541" s="3" t="str">
        <f t="shared" si="278"/>
        <v>Sat</v>
      </c>
      <c r="K3541" s="2">
        <v>0.71805555555555556</v>
      </c>
      <c r="L3541">
        <f t="shared" si="279"/>
        <v>17</v>
      </c>
      <c r="M3541">
        <f>_xlfn.XLOOKUP(B3541,Email_Data!A:A,Email_Data!C:C,"Organic",0)</f>
        <v>0</v>
      </c>
      <c r="N3541">
        <f>_xlfn.XLOOKUP(Table1[[#This Row],[Filmmaker_ID]],Email_Data!$A:$A,Email_Data!$G:$G,"Not Found")</f>
        <v>12</v>
      </c>
    </row>
    <row r="3542" spans="1:14" x14ac:dyDescent="0.3">
      <c r="A3542" t="s">
        <v>5820</v>
      </c>
      <c r="B3542" t="s">
        <v>624</v>
      </c>
      <c r="C3542" t="s">
        <v>6288</v>
      </c>
      <c r="D3542" t="s">
        <v>6295</v>
      </c>
      <c r="E3542" t="str">
        <f t="shared" si="275"/>
        <v>United States</v>
      </c>
      <c r="F3542" s="1">
        <f t="shared" si="276"/>
        <v>70</v>
      </c>
      <c r="G3542">
        <v>0.2</v>
      </c>
      <c r="H3542" s="1">
        <f t="shared" si="277"/>
        <v>56</v>
      </c>
      <c r="I3542" s="3">
        <v>45873</v>
      </c>
      <c r="J3542" s="3" t="str">
        <f t="shared" si="278"/>
        <v>Mon</v>
      </c>
      <c r="K3542" s="2">
        <v>0.72847222222222219</v>
      </c>
      <c r="L3542">
        <f t="shared" si="279"/>
        <v>17</v>
      </c>
      <c r="M3542">
        <f>_xlfn.XLOOKUP(B3542,Email_Data!A:A,Email_Data!C:C,"Organic",0)</f>
        <v>0</v>
      </c>
      <c r="N3542">
        <f>_xlfn.XLOOKUP(Table1[[#This Row],[Filmmaker_ID]],Email_Data!$A:$A,Email_Data!$G:$G,"Not Found")</f>
        <v>9</v>
      </c>
    </row>
    <row r="3543" spans="1:14" x14ac:dyDescent="0.3">
      <c r="A3543" t="s">
        <v>5821</v>
      </c>
      <c r="B3543" t="s">
        <v>557</v>
      </c>
      <c r="C3543" t="s">
        <v>6291</v>
      </c>
      <c r="D3543" t="s">
        <v>6299</v>
      </c>
      <c r="E3543" t="str">
        <f t="shared" si="275"/>
        <v>United Kingdom</v>
      </c>
      <c r="F3543" s="1">
        <f t="shared" si="276"/>
        <v>50</v>
      </c>
      <c r="G3543">
        <v>0.3</v>
      </c>
      <c r="H3543" s="1">
        <f t="shared" si="277"/>
        <v>35</v>
      </c>
      <c r="I3543" s="3">
        <v>45864</v>
      </c>
      <c r="J3543" s="3" t="str">
        <f t="shared" si="278"/>
        <v>Sat</v>
      </c>
      <c r="K3543" s="2">
        <v>0.71597222222222223</v>
      </c>
      <c r="L3543">
        <f t="shared" si="279"/>
        <v>17</v>
      </c>
      <c r="M3543">
        <f>_xlfn.XLOOKUP(B3543,Email_Data!A:A,Email_Data!C:C,"Organic",0)</f>
        <v>0</v>
      </c>
      <c r="N3543">
        <f>_xlfn.XLOOKUP(Table1[[#This Row],[Filmmaker_ID]],Email_Data!$A:$A,Email_Data!$G:$G,"Not Found")</f>
        <v>18</v>
      </c>
    </row>
    <row r="3544" spans="1:14" x14ac:dyDescent="0.3">
      <c r="A3544" t="s">
        <v>5822</v>
      </c>
      <c r="B3544" t="s">
        <v>2144</v>
      </c>
      <c r="C3544" t="s">
        <v>6281</v>
      </c>
      <c r="D3544" t="s">
        <v>6305</v>
      </c>
      <c r="E3544" t="str">
        <f t="shared" si="275"/>
        <v>Australia</v>
      </c>
      <c r="F3544" s="1">
        <f t="shared" si="276"/>
        <v>70</v>
      </c>
      <c r="G3544">
        <v>0.1</v>
      </c>
      <c r="H3544" s="1">
        <f t="shared" si="277"/>
        <v>63</v>
      </c>
      <c r="I3544" s="3">
        <v>45875</v>
      </c>
      <c r="J3544" s="3" t="str">
        <f t="shared" si="278"/>
        <v>Wed</v>
      </c>
      <c r="K3544" s="2">
        <v>0.7319444444444444</v>
      </c>
      <c r="L3544">
        <f t="shared" si="279"/>
        <v>17</v>
      </c>
      <c r="M3544">
        <f>_xlfn.XLOOKUP(B3544,Email_Data!A:A,Email_Data!C:C,"Organic",0)</f>
        <v>1</v>
      </c>
      <c r="N3544">
        <f>_xlfn.XLOOKUP(Table1[[#This Row],[Filmmaker_ID]],Email_Data!$A:$A,Email_Data!$G:$G,"Not Found")</f>
        <v>18</v>
      </c>
    </row>
    <row r="3545" spans="1:14" x14ac:dyDescent="0.3">
      <c r="A3545" t="s">
        <v>5823</v>
      </c>
      <c r="B3545" t="s">
        <v>2145</v>
      </c>
      <c r="C3545" t="s">
        <v>6281</v>
      </c>
      <c r="D3545" t="s">
        <v>6315</v>
      </c>
      <c r="E3545" t="str">
        <f t="shared" si="275"/>
        <v>Nigeria</v>
      </c>
      <c r="F3545" s="1">
        <f t="shared" si="276"/>
        <v>70</v>
      </c>
      <c r="G3545">
        <v>0.2</v>
      </c>
      <c r="H3545" s="1">
        <f t="shared" si="277"/>
        <v>56</v>
      </c>
      <c r="I3545" s="3">
        <v>45866</v>
      </c>
      <c r="J3545" s="3" t="str">
        <f t="shared" si="278"/>
        <v>Mon</v>
      </c>
      <c r="K3545" s="2">
        <v>0.46458333333333335</v>
      </c>
      <c r="L3545">
        <f t="shared" si="279"/>
        <v>11</v>
      </c>
      <c r="M3545">
        <f>_xlfn.XLOOKUP(B3545,Email_Data!A:A,Email_Data!C:C,"Organic",0)</f>
        <v>0</v>
      </c>
      <c r="N3545">
        <f>_xlfn.XLOOKUP(Table1[[#This Row],[Filmmaker_ID]],Email_Data!$A:$A,Email_Data!$G:$G,"Not Found")</f>
        <v>16</v>
      </c>
    </row>
    <row r="3546" spans="1:14" x14ac:dyDescent="0.3">
      <c r="A3546" t="s">
        <v>5824</v>
      </c>
      <c r="B3546" t="s">
        <v>392</v>
      </c>
      <c r="C3546" t="s">
        <v>6290</v>
      </c>
      <c r="D3546" t="s">
        <v>6295</v>
      </c>
      <c r="E3546" t="str">
        <f t="shared" si="275"/>
        <v>United States</v>
      </c>
      <c r="F3546" s="1">
        <f t="shared" si="276"/>
        <v>50</v>
      </c>
      <c r="G3546">
        <v>0</v>
      </c>
      <c r="H3546" s="1">
        <f t="shared" si="277"/>
        <v>50</v>
      </c>
      <c r="I3546" s="3">
        <v>45852</v>
      </c>
      <c r="J3546" s="3" t="str">
        <f t="shared" si="278"/>
        <v>Mon</v>
      </c>
      <c r="K3546" s="2">
        <v>0.74861111111111112</v>
      </c>
      <c r="L3546">
        <f t="shared" si="279"/>
        <v>17</v>
      </c>
      <c r="M3546">
        <f>_xlfn.XLOOKUP(B3546,Email_Data!A:A,Email_Data!C:C,"Organic",0)</f>
        <v>1</v>
      </c>
      <c r="N3546">
        <f>_xlfn.XLOOKUP(Table1[[#This Row],[Filmmaker_ID]],Email_Data!$A:$A,Email_Data!$G:$G,"Not Found")</f>
        <v>7</v>
      </c>
    </row>
    <row r="3547" spans="1:14" x14ac:dyDescent="0.3">
      <c r="A3547" t="s">
        <v>5825</v>
      </c>
      <c r="B3547" t="s">
        <v>2146</v>
      </c>
      <c r="C3547" t="s">
        <v>6283</v>
      </c>
      <c r="D3547" t="s">
        <v>6297</v>
      </c>
      <c r="E3547" t="str">
        <f t="shared" si="275"/>
        <v>India</v>
      </c>
      <c r="F3547" s="1">
        <f t="shared" si="276"/>
        <v>80</v>
      </c>
      <c r="G3547">
        <v>0.2</v>
      </c>
      <c r="H3547" s="1">
        <f t="shared" si="277"/>
        <v>64</v>
      </c>
      <c r="I3547" s="3">
        <v>45869</v>
      </c>
      <c r="J3547" s="3" t="str">
        <f t="shared" si="278"/>
        <v>Thu</v>
      </c>
      <c r="K3547" s="2">
        <v>0.63124999999999998</v>
      </c>
      <c r="L3547">
        <f t="shared" si="279"/>
        <v>15</v>
      </c>
      <c r="M3547">
        <f>_xlfn.XLOOKUP(B3547,Email_Data!A:A,Email_Data!C:C,"Organic",0)</f>
        <v>0</v>
      </c>
      <c r="N3547">
        <f>_xlfn.XLOOKUP(Table1[[#This Row],[Filmmaker_ID]],Email_Data!$A:$A,Email_Data!$G:$G,"Not Found")</f>
        <v>8</v>
      </c>
    </row>
    <row r="3548" spans="1:14" x14ac:dyDescent="0.3">
      <c r="A3548" t="s">
        <v>5826</v>
      </c>
      <c r="B3548" t="s">
        <v>1766</v>
      </c>
      <c r="C3548" t="s">
        <v>6291</v>
      </c>
      <c r="D3548" t="s">
        <v>6297</v>
      </c>
      <c r="E3548" t="str">
        <f t="shared" si="275"/>
        <v>India</v>
      </c>
      <c r="F3548" s="1">
        <f t="shared" si="276"/>
        <v>50</v>
      </c>
      <c r="G3548">
        <v>0</v>
      </c>
      <c r="H3548" s="1">
        <f t="shared" si="277"/>
        <v>50</v>
      </c>
      <c r="I3548" s="3">
        <v>45844</v>
      </c>
      <c r="J3548" s="3" t="str">
        <f t="shared" si="278"/>
        <v>Sun</v>
      </c>
      <c r="K3548" s="2">
        <v>0.4548611111111111</v>
      </c>
      <c r="L3548">
        <f t="shared" si="279"/>
        <v>10</v>
      </c>
      <c r="M3548" t="str">
        <f>_xlfn.XLOOKUP(B3548,Email_Data!A:A,Email_Data!C:C,"Organic",0)</f>
        <v>Organic</v>
      </c>
      <c r="N3548" t="str">
        <f>_xlfn.XLOOKUP(Table1[[#This Row],[Filmmaker_ID]],Email_Data!$A:$A,Email_Data!$G:$G,"Not Found")</f>
        <v>Not Found</v>
      </c>
    </row>
    <row r="3549" spans="1:14" x14ac:dyDescent="0.3">
      <c r="A3549" t="s">
        <v>5827</v>
      </c>
      <c r="B3549" t="s">
        <v>16</v>
      </c>
      <c r="C3549" t="s">
        <v>6285</v>
      </c>
      <c r="D3549" t="s">
        <v>6307</v>
      </c>
      <c r="E3549" t="str">
        <f t="shared" si="275"/>
        <v>Brazil</v>
      </c>
      <c r="F3549" s="1">
        <f t="shared" si="276"/>
        <v>50</v>
      </c>
      <c r="G3549">
        <v>0.1</v>
      </c>
      <c r="H3549" s="1">
        <f t="shared" si="277"/>
        <v>45</v>
      </c>
      <c r="I3549" s="3">
        <v>45848</v>
      </c>
      <c r="J3549" s="3" t="str">
        <f t="shared" si="278"/>
        <v>Thu</v>
      </c>
      <c r="K3549" s="2">
        <v>0.45833333333333331</v>
      </c>
      <c r="L3549">
        <f t="shared" si="279"/>
        <v>11</v>
      </c>
      <c r="M3549">
        <f>_xlfn.XLOOKUP(B3549,Email_Data!A:A,Email_Data!C:C,"Organic",0)</f>
        <v>1</v>
      </c>
      <c r="N3549">
        <f>_xlfn.XLOOKUP(Table1[[#This Row],[Filmmaker_ID]],Email_Data!$A:$A,Email_Data!$G:$G,"Not Found")</f>
        <v>12</v>
      </c>
    </row>
    <row r="3550" spans="1:14" x14ac:dyDescent="0.3">
      <c r="A3550" t="s">
        <v>5828</v>
      </c>
      <c r="B3550" t="s">
        <v>1110</v>
      </c>
      <c r="C3550" t="s">
        <v>6289</v>
      </c>
      <c r="D3550" t="s">
        <v>6311</v>
      </c>
      <c r="E3550" t="str">
        <f t="shared" si="275"/>
        <v>Mexico</v>
      </c>
      <c r="F3550" s="1">
        <f t="shared" si="276"/>
        <v>50</v>
      </c>
      <c r="G3550">
        <v>0.3</v>
      </c>
      <c r="H3550" s="1">
        <f t="shared" si="277"/>
        <v>35</v>
      </c>
      <c r="I3550" s="3">
        <v>45860</v>
      </c>
      <c r="J3550" s="3" t="str">
        <f t="shared" si="278"/>
        <v>Tue</v>
      </c>
      <c r="K3550" s="2">
        <v>0.50138888888888888</v>
      </c>
      <c r="L3550">
        <f t="shared" si="279"/>
        <v>12</v>
      </c>
      <c r="M3550">
        <f>_xlfn.XLOOKUP(B3550,Email_Data!A:A,Email_Data!C:C,"Organic",0)</f>
        <v>0</v>
      </c>
      <c r="N3550">
        <f>_xlfn.XLOOKUP(Table1[[#This Row],[Filmmaker_ID]],Email_Data!$A:$A,Email_Data!$G:$G,"Not Found")</f>
        <v>9</v>
      </c>
    </row>
    <row r="3551" spans="1:14" x14ac:dyDescent="0.3">
      <c r="A3551" t="s">
        <v>5829</v>
      </c>
      <c r="B3551" t="s">
        <v>2147</v>
      </c>
      <c r="C3551" t="s">
        <v>6286</v>
      </c>
      <c r="D3551" t="s">
        <v>6299</v>
      </c>
      <c r="E3551" t="str">
        <f t="shared" si="275"/>
        <v>United Kingdom</v>
      </c>
      <c r="F3551" s="1">
        <f t="shared" si="276"/>
        <v>50</v>
      </c>
      <c r="G3551">
        <v>0.1</v>
      </c>
      <c r="H3551" s="1">
        <f t="shared" si="277"/>
        <v>45</v>
      </c>
      <c r="I3551" s="3">
        <v>45845</v>
      </c>
      <c r="J3551" s="3" t="str">
        <f t="shared" si="278"/>
        <v>Mon</v>
      </c>
      <c r="K3551" s="2">
        <v>0.66111111111111109</v>
      </c>
      <c r="L3551">
        <f t="shared" si="279"/>
        <v>15</v>
      </c>
      <c r="M3551">
        <f>_xlfn.XLOOKUP(B3551,Email_Data!A:A,Email_Data!C:C,"Organic",0)</f>
        <v>0</v>
      </c>
      <c r="N3551">
        <f>_xlfn.XLOOKUP(Table1[[#This Row],[Filmmaker_ID]],Email_Data!$A:$A,Email_Data!$G:$G,"Not Found")</f>
        <v>18</v>
      </c>
    </row>
    <row r="3552" spans="1:14" x14ac:dyDescent="0.3">
      <c r="A3552" t="s">
        <v>5830</v>
      </c>
      <c r="B3552" t="s">
        <v>1912</v>
      </c>
      <c r="C3552" t="s">
        <v>6282</v>
      </c>
      <c r="D3552" t="s">
        <v>6305</v>
      </c>
      <c r="E3552" t="str">
        <f t="shared" si="275"/>
        <v>Australia</v>
      </c>
      <c r="F3552" s="1">
        <f t="shared" si="276"/>
        <v>70</v>
      </c>
      <c r="G3552">
        <v>0.4</v>
      </c>
      <c r="H3552" s="1">
        <f t="shared" si="277"/>
        <v>42</v>
      </c>
      <c r="I3552" s="3">
        <v>45856</v>
      </c>
      <c r="J3552" s="3" t="str">
        <f t="shared" si="278"/>
        <v>Fri</v>
      </c>
      <c r="K3552" s="2">
        <v>0.63402777777777775</v>
      </c>
      <c r="L3552">
        <f t="shared" si="279"/>
        <v>15</v>
      </c>
      <c r="M3552">
        <f>_xlfn.XLOOKUP(B3552,Email_Data!A:A,Email_Data!C:C,"Organic",0)</f>
        <v>1</v>
      </c>
      <c r="N3552">
        <f>_xlfn.XLOOKUP(Table1[[#This Row],[Filmmaker_ID]],Email_Data!$A:$A,Email_Data!$G:$G,"Not Found")</f>
        <v>10</v>
      </c>
    </row>
    <row r="3553" spans="1:14" x14ac:dyDescent="0.3">
      <c r="A3553" t="s">
        <v>5831</v>
      </c>
      <c r="B3553" t="s">
        <v>1288</v>
      </c>
      <c r="C3553" t="s">
        <v>6292</v>
      </c>
      <c r="D3553" t="s">
        <v>6297</v>
      </c>
      <c r="E3553" t="str">
        <f t="shared" si="275"/>
        <v>India</v>
      </c>
      <c r="F3553" s="1">
        <f t="shared" si="276"/>
        <v>80</v>
      </c>
      <c r="G3553">
        <v>0</v>
      </c>
      <c r="H3553" s="1">
        <f t="shared" si="277"/>
        <v>80</v>
      </c>
      <c r="I3553" s="3">
        <v>45843</v>
      </c>
      <c r="J3553" s="3" t="str">
        <f t="shared" si="278"/>
        <v>Sat</v>
      </c>
      <c r="K3553" s="2">
        <v>0.62430555555555556</v>
      </c>
      <c r="L3553">
        <f t="shared" si="279"/>
        <v>14</v>
      </c>
      <c r="M3553" t="str">
        <f>_xlfn.XLOOKUP(B3553,Email_Data!A:A,Email_Data!C:C,"Organic",0)</f>
        <v>Organic</v>
      </c>
      <c r="N3553" t="str">
        <f>_xlfn.XLOOKUP(Table1[[#This Row],[Filmmaker_ID]],Email_Data!$A:$A,Email_Data!$G:$G,"Not Found")</f>
        <v>Not Found</v>
      </c>
    </row>
    <row r="3554" spans="1:14" x14ac:dyDescent="0.3">
      <c r="A3554" t="s">
        <v>5832</v>
      </c>
      <c r="B3554" t="s">
        <v>1291</v>
      </c>
      <c r="C3554" t="s">
        <v>6287</v>
      </c>
      <c r="D3554" t="s">
        <v>6303</v>
      </c>
      <c r="E3554" t="str">
        <f t="shared" si="275"/>
        <v>Canada</v>
      </c>
      <c r="F3554" s="1">
        <f t="shared" si="276"/>
        <v>50</v>
      </c>
      <c r="G3554">
        <v>0.2</v>
      </c>
      <c r="H3554" s="1">
        <f t="shared" si="277"/>
        <v>40</v>
      </c>
      <c r="I3554" s="3">
        <v>45849</v>
      </c>
      <c r="J3554" s="3" t="str">
        <f t="shared" si="278"/>
        <v>Fri</v>
      </c>
      <c r="K3554" s="2">
        <v>0.46527777777777779</v>
      </c>
      <c r="L3554">
        <f t="shared" si="279"/>
        <v>11</v>
      </c>
      <c r="M3554" t="str">
        <f>_xlfn.XLOOKUP(B3554,Email_Data!A:A,Email_Data!C:C,"Organic",0)</f>
        <v>Organic</v>
      </c>
      <c r="N3554" t="str">
        <f>_xlfn.XLOOKUP(Table1[[#This Row],[Filmmaker_ID]],Email_Data!$A:$A,Email_Data!$G:$G,"Not Found")</f>
        <v>Not Found</v>
      </c>
    </row>
    <row r="3555" spans="1:14" x14ac:dyDescent="0.3">
      <c r="A3555" t="s">
        <v>5833</v>
      </c>
      <c r="B3555" t="s">
        <v>784</v>
      </c>
      <c r="C3555" t="s">
        <v>6291</v>
      </c>
      <c r="D3555" t="s">
        <v>6309</v>
      </c>
      <c r="E3555" t="str">
        <f t="shared" si="275"/>
        <v>France</v>
      </c>
      <c r="F3555" s="1">
        <f t="shared" si="276"/>
        <v>50</v>
      </c>
      <c r="G3555">
        <v>0</v>
      </c>
      <c r="H3555" s="1">
        <f t="shared" si="277"/>
        <v>50</v>
      </c>
      <c r="I3555" s="3">
        <v>45864</v>
      </c>
      <c r="J3555" s="3" t="str">
        <f t="shared" si="278"/>
        <v>Sat</v>
      </c>
      <c r="K3555" s="2">
        <v>0.57916666666666672</v>
      </c>
      <c r="L3555">
        <f t="shared" si="279"/>
        <v>13</v>
      </c>
      <c r="M3555">
        <f>_xlfn.XLOOKUP(B3555,Email_Data!A:A,Email_Data!C:C,"Organic",0)</f>
        <v>0</v>
      </c>
      <c r="N3555">
        <f>_xlfn.XLOOKUP(Table1[[#This Row],[Filmmaker_ID]],Email_Data!$A:$A,Email_Data!$G:$G,"Not Found")</f>
        <v>17</v>
      </c>
    </row>
    <row r="3556" spans="1:14" x14ac:dyDescent="0.3">
      <c r="A3556" t="s">
        <v>5834</v>
      </c>
      <c r="B3556" t="s">
        <v>1663</v>
      </c>
      <c r="C3556" t="s">
        <v>6287</v>
      </c>
      <c r="D3556" t="s">
        <v>6301</v>
      </c>
      <c r="E3556" t="str">
        <f t="shared" si="275"/>
        <v>Germany</v>
      </c>
      <c r="F3556" s="1">
        <f t="shared" si="276"/>
        <v>50</v>
      </c>
      <c r="G3556">
        <v>0.3</v>
      </c>
      <c r="H3556" s="1">
        <f t="shared" si="277"/>
        <v>35</v>
      </c>
      <c r="I3556" s="3">
        <v>45867</v>
      </c>
      <c r="J3556" s="3" t="str">
        <f t="shared" si="278"/>
        <v>Tue</v>
      </c>
      <c r="K3556" s="2">
        <v>0.69097222222222221</v>
      </c>
      <c r="L3556">
        <f t="shared" si="279"/>
        <v>16</v>
      </c>
      <c r="M3556" t="str">
        <f>_xlfn.XLOOKUP(B3556,Email_Data!A:A,Email_Data!C:C,"Organic",0)</f>
        <v>Organic</v>
      </c>
      <c r="N3556" t="str">
        <f>_xlfn.XLOOKUP(Table1[[#This Row],[Filmmaker_ID]],Email_Data!$A:$A,Email_Data!$G:$G,"Not Found")</f>
        <v>Not Found</v>
      </c>
    </row>
    <row r="3557" spans="1:14" x14ac:dyDescent="0.3">
      <c r="A3557" t="s">
        <v>5835</v>
      </c>
      <c r="B3557" t="s">
        <v>1995</v>
      </c>
      <c r="C3557" t="s">
        <v>6284</v>
      </c>
      <c r="D3557" t="s">
        <v>6301</v>
      </c>
      <c r="E3557" t="str">
        <f t="shared" si="275"/>
        <v>Germany</v>
      </c>
      <c r="F3557" s="1">
        <f t="shared" si="276"/>
        <v>50</v>
      </c>
      <c r="G3557">
        <v>0.3</v>
      </c>
      <c r="H3557" s="1">
        <f t="shared" si="277"/>
        <v>35</v>
      </c>
      <c r="I3557" s="3">
        <v>45850</v>
      </c>
      <c r="J3557" s="3" t="str">
        <f t="shared" si="278"/>
        <v>Sat</v>
      </c>
      <c r="K3557" s="2">
        <v>0.41111111111111109</v>
      </c>
      <c r="L3557">
        <f t="shared" si="279"/>
        <v>9</v>
      </c>
      <c r="M3557" t="str">
        <f>_xlfn.XLOOKUP(B3557,Email_Data!A:A,Email_Data!C:C,"Organic",0)</f>
        <v>Organic</v>
      </c>
      <c r="N3557" t="str">
        <f>_xlfn.XLOOKUP(Table1[[#This Row],[Filmmaker_ID]],Email_Data!$A:$A,Email_Data!$G:$G,"Not Found")</f>
        <v>Not Found</v>
      </c>
    </row>
    <row r="3558" spans="1:14" x14ac:dyDescent="0.3">
      <c r="A3558" t="s">
        <v>5836</v>
      </c>
      <c r="B3558" t="s">
        <v>1730</v>
      </c>
      <c r="C3558" t="s">
        <v>6287</v>
      </c>
      <c r="D3558" t="s">
        <v>6307</v>
      </c>
      <c r="E3558" t="str">
        <f t="shared" si="275"/>
        <v>Brazil</v>
      </c>
      <c r="F3558" s="1">
        <f t="shared" si="276"/>
        <v>50</v>
      </c>
      <c r="G3558">
        <v>0.3</v>
      </c>
      <c r="H3558" s="1">
        <f t="shared" si="277"/>
        <v>35</v>
      </c>
      <c r="I3558" s="3">
        <v>45857</v>
      </c>
      <c r="J3558" s="3" t="str">
        <f t="shared" si="278"/>
        <v>Sat</v>
      </c>
      <c r="K3558" s="2">
        <v>0.42986111111111114</v>
      </c>
      <c r="L3558">
        <f t="shared" si="279"/>
        <v>10</v>
      </c>
      <c r="M3558">
        <f>_xlfn.XLOOKUP(B3558,Email_Data!A:A,Email_Data!C:C,"Organic",0)</f>
        <v>0</v>
      </c>
      <c r="N3558">
        <f>_xlfn.XLOOKUP(Table1[[#This Row],[Filmmaker_ID]],Email_Data!$A:$A,Email_Data!$G:$G,"Not Found")</f>
        <v>14</v>
      </c>
    </row>
    <row r="3559" spans="1:14" x14ac:dyDescent="0.3">
      <c r="A3559" t="s">
        <v>5837</v>
      </c>
      <c r="B3559" t="s">
        <v>2148</v>
      </c>
      <c r="C3559" t="s">
        <v>6289</v>
      </c>
      <c r="D3559" t="s">
        <v>6313</v>
      </c>
      <c r="E3559" t="str">
        <f t="shared" si="275"/>
        <v>South Korea</v>
      </c>
      <c r="F3559" s="1">
        <f t="shared" si="276"/>
        <v>50</v>
      </c>
      <c r="G3559">
        <v>0.3</v>
      </c>
      <c r="H3559" s="1">
        <f t="shared" si="277"/>
        <v>35</v>
      </c>
      <c r="I3559" s="3">
        <v>45871</v>
      </c>
      <c r="J3559" s="3" t="str">
        <f t="shared" si="278"/>
        <v>Sat</v>
      </c>
      <c r="K3559" s="2">
        <v>0.57916666666666672</v>
      </c>
      <c r="L3559">
        <f t="shared" si="279"/>
        <v>13</v>
      </c>
      <c r="M3559">
        <f>_xlfn.XLOOKUP(B3559,Email_Data!A:A,Email_Data!C:C,"Organic",0)</f>
        <v>0</v>
      </c>
      <c r="N3559">
        <f>_xlfn.XLOOKUP(Table1[[#This Row],[Filmmaker_ID]],Email_Data!$A:$A,Email_Data!$G:$G,"Not Found")</f>
        <v>19</v>
      </c>
    </row>
    <row r="3560" spans="1:14" x14ac:dyDescent="0.3">
      <c r="A3560" t="s">
        <v>5838</v>
      </c>
      <c r="B3560" t="s">
        <v>1537</v>
      </c>
      <c r="C3560" t="s">
        <v>6283</v>
      </c>
      <c r="D3560" t="s">
        <v>6311</v>
      </c>
      <c r="E3560" t="str">
        <f t="shared" si="275"/>
        <v>Mexico</v>
      </c>
      <c r="F3560" s="1">
        <f t="shared" si="276"/>
        <v>80</v>
      </c>
      <c r="G3560">
        <v>0.1</v>
      </c>
      <c r="H3560" s="1">
        <f t="shared" si="277"/>
        <v>72</v>
      </c>
      <c r="I3560" s="3">
        <v>45868</v>
      </c>
      <c r="J3560" s="3" t="str">
        <f t="shared" si="278"/>
        <v>Wed</v>
      </c>
      <c r="K3560" s="2">
        <v>0.67569444444444449</v>
      </c>
      <c r="L3560">
        <f t="shared" si="279"/>
        <v>16</v>
      </c>
      <c r="M3560">
        <f>_xlfn.XLOOKUP(B3560,Email_Data!A:A,Email_Data!C:C,"Organic",0)</f>
        <v>0</v>
      </c>
      <c r="N3560">
        <f>_xlfn.XLOOKUP(Table1[[#This Row],[Filmmaker_ID]],Email_Data!$A:$A,Email_Data!$G:$G,"Not Found")</f>
        <v>16</v>
      </c>
    </row>
    <row r="3561" spans="1:14" x14ac:dyDescent="0.3">
      <c r="A3561" t="s">
        <v>5839</v>
      </c>
      <c r="B3561" t="s">
        <v>1332</v>
      </c>
      <c r="C3561" t="s">
        <v>6284</v>
      </c>
      <c r="D3561" t="s">
        <v>6307</v>
      </c>
      <c r="E3561" t="str">
        <f t="shared" si="275"/>
        <v>Brazil</v>
      </c>
      <c r="F3561" s="1">
        <f t="shared" si="276"/>
        <v>50</v>
      </c>
      <c r="G3561">
        <v>0.3</v>
      </c>
      <c r="H3561" s="1">
        <f t="shared" si="277"/>
        <v>35</v>
      </c>
      <c r="I3561" s="3">
        <v>45867</v>
      </c>
      <c r="J3561" s="3" t="str">
        <f t="shared" si="278"/>
        <v>Tue</v>
      </c>
      <c r="K3561" s="2">
        <v>0.68125000000000002</v>
      </c>
      <c r="L3561">
        <f t="shared" si="279"/>
        <v>16</v>
      </c>
      <c r="M3561" t="str">
        <f>_xlfn.XLOOKUP(B3561,Email_Data!A:A,Email_Data!C:C,"Organic",0)</f>
        <v>Organic</v>
      </c>
      <c r="N3561" t="str">
        <f>_xlfn.XLOOKUP(Table1[[#This Row],[Filmmaker_ID]],Email_Data!$A:$A,Email_Data!$G:$G,"Not Found")</f>
        <v>Not Found</v>
      </c>
    </row>
    <row r="3562" spans="1:14" x14ac:dyDescent="0.3">
      <c r="A3562" t="s">
        <v>5840</v>
      </c>
      <c r="B3562" t="s">
        <v>2149</v>
      </c>
      <c r="C3562" t="s">
        <v>6288</v>
      </c>
      <c r="D3562" t="s">
        <v>6295</v>
      </c>
      <c r="E3562" t="str">
        <f t="shared" si="275"/>
        <v>United States</v>
      </c>
      <c r="F3562" s="1">
        <f t="shared" si="276"/>
        <v>70</v>
      </c>
      <c r="G3562">
        <v>0.2</v>
      </c>
      <c r="H3562" s="1">
        <f t="shared" si="277"/>
        <v>56</v>
      </c>
      <c r="I3562" s="3">
        <v>45894</v>
      </c>
      <c r="J3562" s="3" t="str">
        <f t="shared" si="278"/>
        <v>Mon</v>
      </c>
      <c r="K3562" s="2">
        <v>0.50347222222222221</v>
      </c>
      <c r="L3562">
        <f t="shared" si="279"/>
        <v>12</v>
      </c>
      <c r="M3562">
        <f>_xlfn.XLOOKUP(B3562,Email_Data!A:A,Email_Data!C:C,"Organic",0)</f>
        <v>0</v>
      </c>
      <c r="N3562">
        <f>_xlfn.XLOOKUP(Table1[[#This Row],[Filmmaker_ID]],Email_Data!$A:$A,Email_Data!$G:$G,"Not Found")</f>
        <v>9</v>
      </c>
    </row>
    <row r="3563" spans="1:14" x14ac:dyDescent="0.3">
      <c r="A3563" t="s">
        <v>5841</v>
      </c>
      <c r="B3563" t="s">
        <v>1759</v>
      </c>
      <c r="C3563" t="s">
        <v>6283</v>
      </c>
      <c r="D3563" t="s">
        <v>6309</v>
      </c>
      <c r="E3563" t="str">
        <f t="shared" si="275"/>
        <v>France</v>
      </c>
      <c r="F3563" s="1">
        <f t="shared" si="276"/>
        <v>80</v>
      </c>
      <c r="G3563">
        <v>0.2</v>
      </c>
      <c r="H3563" s="1">
        <f t="shared" si="277"/>
        <v>64</v>
      </c>
      <c r="I3563" s="3">
        <v>45886</v>
      </c>
      <c r="J3563" s="3" t="str">
        <f t="shared" si="278"/>
        <v>Sun</v>
      </c>
      <c r="K3563" s="2">
        <v>0.60069444444444442</v>
      </c>
      <c r="L3563">
        <f t="shared" si="279"/>
        <v>14</v>
      </c>
      <c r="M3563">
        <f>_xlfn.XLOOKUP(B3563,Email_Data!A:A,Email_Data!C:C,"Organic",0)</f>
        <v>0</v>
      </c>
      <c r="N3563">
        <f>_xlfn.XLOOKUP(Table1[[#This Row],[Filmmaker_ID]],Email_Data!$A:$A,Email_Data!$G:$G,"Not Found")</f>
        <v>14</v>
      </c>
    </row>
    <row r="3564" spans="1:14" x14ac:dyDescent="0.3">
      <c r="A3564" t="s">
        <v>5842</v>
      </c>
      <c r="B3564" t="s">
        <v>882</v>
      </c>
      <c r="C3564" t="s">
        <v>6284</v>
      </c>
      <c r="D3564" t="s">
        <v>6317</v>
      </c>
      <c r="E3564" t="str">
        <f t="shared" si="275"/>
        <v>Others</v>
      </c>
      <c r="F3564" s="1">
        <f t="shared" si="276"/>
        <v>50</v>
      </c>
      <c r="G3564">
        <v>0.1</v>
      </c>
      <c r="H3564" s="1">
        <f t="shared" si="277"/>
        <v>45</v>
      </c>
      <c r="I3564" s="3">
        <v>45871</v>
      </c>
      <c r="J3564" s="3" t="str">
        <f t="shared" si="278"/>
        <v>Sat</v>
      </c>
      <c r="K3564" s="2">
        <v>0.40416666666666667</v>
      </c>
      <c r="L3564">
        <f t="shared" si="279"/>
        <v>9</v>
      </c>
      <c r="M3564" t="str">
        <f>_xlfn.XLOOKUP(B3564,Email_Data!A:A,Email_Data!C:C,"Organic",0)</f>
        <v>Organic</v>
      </c>
      <c r="N3564" t="str">
        <f>_xlfn.XLOOKUP(Table1[[#This Row],[Filmmaker_ID]],Email_Data!$A:$A,Email_Data!$G:$G,"Not Found")</f>
        <v>Not Found</v>
      </c>
    </row>
    <row r="3565" spans="1:14" x14ac:dyDescent="0.3">
      <c r="A3565" t="s">
        <v>5843</v>
      </c>
      <c r="B3565" t="s">
        <v>478</v>
      </c>
      <c r="C3565" t="s">
        <v>6286</v>
      </c>
      <c r="D3565" t="s">
        <v>6297</v>
      </c>
      <c r="E3565" t="str">
        <f t="shared" si="275"/>
        <v>India</v>
      </c>
      <c r="F3565" s="1">
        <f t="shared" si="276"/>
        <v>50</v>
      </c>
      <c r="G3565">
        <v>0.2</v>
      </c>
      <c r="H3565" s="1">
        <f t="shared" si="277"/>
        <v>40</v>
      </c>
      <c r="I3565" s="3">
        <v>45893</v>
      </c>
      <c r="J3565" s="3" t="str">
        <f t="shared" si="278"/>
        <v>Sun</v>
      </c>
      <c r="K3565" s="2">
        <v>0.60763888888888884</v>
      </c>
      <c r="L3565">
        <f t="shared" si="279"/>
        <v>14</v>
      </c>
      <c r="M3565">
        <f>_xlfn.XLOOKUP(B3565,Email_Data!A:A,Email_Data!C:C,"Organic",0)</f>
        <v>0</v>
      </c>
      <c r="N3565">
        <f>_xlfn.XLOOKUP(Table1[[#This Row],[Filmmaker_ID]],Email_Data!$A:$A,Email_Data!$G:$G,"Not Found")</f>
        <v>16</v>
      </c>
    </row>
    <row r="3566" spans="1:14" x14ac:dyDescent="0.3">
      <c r="A3566" t="s">
        <v>5844</v>
      </c>
      <c r="B3566" t="s">
        <v>1263</v>
      </c>
      <c r="C3566" t="s">
        <v>6282</v>
      </c>
      <c r="D3566" t="s">
        <v>6295</v>
      </c>
      <c r="E3566" t="str">
        <f t="shared" si="275"/>
        <v>United States</v>
      </c>
      <c r="F3566" s="1">
        <f t="shared" si="276"/>
        <v>70</v>
      </c>
      <c r="G3566">
        <v>0.4</v>
      </c>
      <c r="H3566" s="1">
        <f t="shared" si="277"/>
        <v>42</v>
      </c>
      <c r="I3566" s="3">
        <v>45846</v>
      </c>
      <c r="J3566" s="3" t="str">
        <f t="shared" si="278"/>
        <v>Tue</v>
      </c>
      <c r="K3566" s="2">
        <v>0.61250000000000004</v>
      </c>
      <c r="L3566">
        <f t="shared" si="279"/>
        <v>14</v>
      </c>
      <c r="M3566">
        <f>_xlfn.XLOOKUP(B3566,Email_Data!A:A,Email_Data!C:C,"Organic",0)</f>
        <v>0</v>
      </c>
      <c r="N3566">
        <f>_xlfn.XLOOKUP(Table1[[#This Row],[Filmmaker_ID]],Email_Data!$A:$A,Email_Data!$G:$G,"Not Found")</f>
        <v>9</v>
      </c>
    </row>
    <row r="3567" spans="1:14" x14ac:dyDescent="0.3">
      <c r="A3567" t="s">
        <v>5845</v>
      </c>
      <c r="B3567" t="s">
        <v>2150</v>
      </c>
      <c r="C3567" t="s">
        <v>6287</v>
      </c>
      <c r="D3567" t="s">
        <v>6301</v>
      </c>
      <c r="E3567" t="str">
        <f t="shared" si="275"/>
        <v>Germany</v>
      </c>
      <c r="F3567" s="1">
        <f t="shared" si="276"/>
        <v>50</v>
      </c>
      <c r="G3567">
        <v>0.3</v>
      </c>
      <c r="H3567" s="1">
        <f t="shared" si="277"/>
        <v>35</v>
      </c>
      <c r="I3567" s="3">
        <v>45886</v>
      </c>
      <c r="J3567" s="3" t="str">
        <f t="shared" si="278"/>
        <v>Sun</v>
      </c>
      <c r="K3567" s="2">
        <v>0.50069444444444444</v>
      </c>
      <c r="L3567">
        <f t="shared" si="279"/>
        <v>12</v>
      </c>
      <c r="M3567">
        <f>_xlfn.XLOOKUP(B3567,Email_Data!A:A,Email_Data!C:C,"Organic",0)</f>
        <v>1</v>
      </c>
      <c r="N3567">
        <f>_xlfn.XLOOKUP(Table1[[#This Row],[Filmmaker_ID]],Email_Data!$A:$A,Email_Data!$G:$G,"Not Found")</f>
        <v>19</v>
      </c>
    </row>
    <row r="3568" spans="1:14" x14ac:dyDescent="0.3">
      <c r="A3568" t="s">
        <v>5846</v>
      </c>
      <c r="B3568" t="s">
        <v>1276</v>
      </c>
      <c r="C3568" t="s">
        <v>6283</v>
      </c>
      <c r="D3568" t="s">
        <v>6317</v>
      </c>
      <c r="E3568" t="str">
        <f t="shared" si="275"/>
        <v>Others</v>
      </c>
      <c r="F3568" s="1">
        <f t="shared" si="276"/>
        <v>80</v>
      </c>
      <c r="G3568">
        <v>0.2</v>
      </c>
      <c r="H3568" s="1">
        <f t="shared" si="277"/>
        <v>64</v>
      </c>
      <c r="I3568" s="3">
        <v>45893</v>
      </c>
      <c r="J3568" s="3" t="str">
        <f t="shared" si="278"/>
        <v>Sun</v>
      </c>
      <c r="K3568" s="2">
        <v>0.52152777777777781</v>
      </c>
      <c r="L3568">
        <f t="shared" si="279"/>
        <v>12</v>
      </c>
      <c r="M3568">
        <f>_xlfn.XLOOKUP(B3568,Email_Data!A:A,Email_Data!C:C,"Organic",0)</f>
        <v>0</v>
      </c>
      <c r="N3568">
        <f>_xlfn.XLOOKUP(Table1[[#This Row],[Filmmaker_ID]],Email_Data!$A:$A,Email_Data!$G:$G,"Not Found")</f>
        <v>19</v>
      </c>
    </row>
    <row r="3569" spans="1:14" x14ac:dyDescent="0.3">
      <c r="A3569" t="s">
        <v>5847</v>
      </c>
      <c r="B3569" t="s">
        <v>10</v>
      </c>
      <c r="C3569" t="s">
        <v>6290</v>
      </c>
      <c r="D3569" t="s">
        <v>6305</v>
      </c>
      <c r="E3569" t="str">
        <f t="shared" si="275"/>
        <v>Australia</v>
      </c>
      <c r="F3569" s="1">
        <f t="shared" si="276"/>
        <v>50</v>
      </c>
      <c r="G3569">
        <v>0.3</v>
      </c>
      <c r="H3569" s="1">
        <f t="shared" si="277"/>
        <v>35</v>
      </c>
      <c r="I3569" s="3">
        <v>45862</v>
      </c>
      <c r="J3569" s="3" t="str">
        <f t="shared" si="278"/>
        <v>Thu</v>
      </c>
      <c r="K3569" s="2">
        <v>0.45277777777777778</v>
      </c>
      <c r="L3569">
        <f t="shared" si="279"/>
        <v>10</v>
      </c>
      <c r="M3569">
        <f>_xlfn.XLOOKUP(B3569,Email_Data!A:A,Email_Data!C:C,"Organic",0)</f>
        <v>0</v>
      </c>
      <c r="N3569">
        <f>_xlfn.XLOOKUP(Table1[[#This Row],[Filmmaker_ID]],Email_Data!$A:$A,Email_Data!$G:$G,"Not Found")</f>
        <v>8</v>
      </c>
    </row>
    <row r="3570" spans="1:14" x14ac:dyDescent="0.3">
      <c r="A3570" t="s">
        <v>5848</v>
      </c>
      <c r="B3570" t="s">
        <v>1271</v>
      </c>
      <c r="C3570" t="s">
        <v>6285</v>
      </c>
      <c r="D3570" t="s">
        <v>6309</v>
      </c>
      <c r="E3570" t="str">
        <f t="shared" si="275"/>
        <v>France</v>
      </c>
      <c r="F3570" s="1">
        <f t="shared" si="276"/>
        <v>50</v>
      </c>
      <c r="G3570">
        <v>0.3</v>
      </c>
      <c r="H3570" s="1">
        <f t="shared" si="277"/>
        <v>35</v>
      </c>
      <c r="I3570" s="3">
        <v>45875</v>
      </c>
      <c r="J3570" s="3" t="str">
        <f t="shared" si="278"/>
        <v>Wed</v>
      </c>
      <c r="K3570" s="2">
        <v>0.58958333333333335</v>
      </c>
      <c r="L3570">
        <f t="shared" si="279"/>
        <v>14</v>
      </c>
      <c r="M3570" t="str">
        <f>_xlfn.XLOOKUP(B3570,Email_Data!A:A,Email_Data!C:C,"Organic",0)</f>
        <v>Organic</v>
      </c>
      <c r="N3570" t="str">
        <f>_xlfn.XLOOKUP(Table1[[#This Row],[Filmmaker_ID]],Email_Data!$A:$A,Email_Data!$G:$G,"Not Found")</f>
        <v>Not Found</v>
      </c>
    </row>
    <row r="3571" spans="1:14" x14ac:dyDescent="0.3">
      <c r="A3571" t="s">
        <v>5849</v>
      </c>
      <c r="B3571" t="s">
        <v>359</v>
      </c>
      <c r="C3571" t="s">
        <v>6281</v>
      </c>
      <c r="D3571" t="s">
        <v>6311</v>
      </c>
      <c r="E3571" t="str">
        <f t="shared" si="275"/>
        <v>Mexico</v>
      </c>
      <c r="F3571" s="1">
        <f t="shared" si="276"/>
        <v>70</v>
      </c>
      <c r="G3571">
        <v>0.3</v>
      </c>
      <c r="H3571" s="1">
        <f t="shared" si="277"/>
        <v>49</v>
      </c>
      <c r="I3571" s="3">
        <v>45839</v>
      </c>
      <c r="J3571" s="3" t="str">
        <f t="shared" si="278"/>
        <v>Tue</v>
      </c>
      <c r="K3571" s="2">
        <v>0.63611111111111107</v>
      </c>
      <c r="L3571">
        <f t="shared" si="279"/>
        <v>15</v>
      </c>
      <c r="M3571">
        <f>_xlfn.XLOOKUP(B3571,Email_Data!A:A,Email_Data!C:C,"Organic",0)</f>
        <v>0</v>
      </c>
      <c r="N3571">
        <f>_xlfn.XLOOKUP(Table1[[#This Row],[Filmmaker_ID]],Email_Data!$A:$A,Email_Data!$G:$G,"Not Found")</f>
        <v>19</v>
      </c>
    </row>
    <row r="3572" spans="1:14" x14ac:dyDescent="0.3">
      <c r="A3572" t="s">
        <v>5850</v>
      </c>
      <c r="B3572" t="s">
        <v>2043</v>
      </c>
      <c r="C3572" t="s">
        <v>6291</v>
      </c>
      <c r="D3572" t="s">
        <v>6299</v>
      </c>
      <c r="E3572" t="str">
        <f t="shared" si="275"/>
        <v>United Kingdom</v>
      </c>
      <c r="F3572" s="1">
        <f t="shared" si="276"/>
        <v>50</v>
      </c>
      <c r="G3572">
        <v>0.3</v>
      </c>
      <c r="H3572" s="1">
        <f t="shared" si="277"/>
        <v>35</v>
      </c>
      <c r="I3572" s="3">
        <v>45872</v>
      </c>
      <c r="J3572" s="3" t="str">
        <f t="shared" si="278"/>
        <v>Sun</v>
      </c>
      <c r="K3572" s="2">
        <v>0.55208333333333337</v>
      </c>
      <c r="L3572">
        <f t="shared" si="279"/>
        <v>13</v>
      </c>
      <c r="M3572" t="str">
        <f>_xlfn.XLOOKUP(B3572,Email_Data!A:A,Email_Data!C:C,"Organic",0)</f>
        <v>Organic</v>
      </c>
      <c r="N3572" t="str">
        <f>_xlfn.XLOOKUP(Table1[[#This Row],[Filmmaker_ID]],Email_Data!$A:$A,Email_Data!$G:$G,"Not Found")</f>
        <v>Not Found</v>
      </c>
    </row>
    <row r="3573" spans="1:14" x14ac:dyDescent="0.3">
      <c r="A3573" t="s">
        <v>5851</v>
      </c>
      <c r="B3573" t="s">
        <v>1231</v>
      </c>
      <c r="C3573" t="s">
        <v>6289</v>
      </c>
      <c r="D3573" t="s">
        <v>6299</v>
      </c>
      <c r="E3573" t="str">
        <f t="shared" si="275"/>
        <v>United Kingdom</v>
      </c>
      <c r="F3573" s="1">
        <f t="shared" si="276"/>
        <v>50</v>
      </c>
      <c r="G3573">
        <v>0.2</v>
      </c>
      <c r="H3573" s="1">
        <f t="shared" si="277"/>
        <v>40</v>
      </c>
      <c r="I3573" s="3">
        <v>45879</v>
      </c>
      <c r="J3573" s="3" t="str">
        <f t="shared" si="278"/>
        <v>Sun</v>
      </c>
      <c r="K3573" s="2">
        <v>0.6333333333333333</v>
      </c>
      <c r="L3573">
        <f t="shared" si="279"/>
        <v>15</v>
      </c>
      <c r="M3573" t="str">
        <f>_xlfn.XLOOKUP(B3573,Email_Data!A:A,Email_Data!C:C,"Organic",0)</f>
        <v>Organic</v>
      </c>
      <c r="N3573" t="str">
        <f>_xlfn.XLOOKUP(Table1[[#This Row],[Filmmaker_ID]],Email_Data!$A:$A,Email_Data!$G:$G,"Not Found")</f>
        <v>Not Found</v>
      </c>
    </row>
    <row r="3574" spans="1:14" x14ac:dyDescent="0.3">
      <c r="A3574" t="s">
        <v>5852</v>
      </c>
      <c r="B3574" t="s">
        <v>2151</v>
      </c>
      <c r="C3574" t="s">
        <v>6290</v>
      </c>
      <c r="D3574" t="s">
        <v>6295</v>
      </c>
      <c r="E3574" t="str">
        <f t="shared" si="275"/>
        <v>United States</v>
      </c>
      <c r="F3574" s="1">
        <f t="shared" si="276"/>
        <v>50</v>
      </c>
      <c r="G3574">
        <v>0.2</v>
      </c>
      <c r="H3574" s="1">
        <f t="shared" si="277"/>
        <v>40</v>
      </c>
      <c r="I3574" s="3">
        <v>45867</v>
      </c>
      <c r="J3574" s="3" t="str">
        <f t="shared" si="278"/>
        <v>Tue</v>
      </c>
      <c r="K3574" s="2">
        <v>0.55486111111111114</v>
      </c>
      <c r="L3574">
        <f t="shared" si="279"/>
        <v>13</v>
      </c>
      <c r="M3574">
        <f>_xlfn.XLOOKUP(B3574,Email_Data!A:A,Email_Data!C:C,"Organic",0)</f>
        <v>0</v>
      </c>
      <c r="N3574">
        <f>_xlfn.XLOOKUP(Table1[[#This Row],[Filmmaker_ID]],Email_Data!$A:$A,Email_Data!$G:$G,"Not Found")</f>
        <v>9</v>
      </c>
    </row>
    <row r="3575" spans="1:14" x14ac:dyDescent="0.3">
      <c r="A3575" t="s">
        <v>5853</v>
      </c>
      <c r="B3575" t="s">
        <v>326</v>
      </c>
      <c r="C3575" t="s">
        <v>6287</v>
      </c>
      <c r="D3575" t="s">
        <v>6299</v>
      </c>
      <c r="E3575" t="str">
        <f t="shared" si="275"/>
        <v>United Kingdom</v>
      </c>
      <c r="F3575" s="1">
        <f t="shared" si="276"/>
        <v>50</v>
      </c>
      <c r="G3575">
        <v>0.3</v>
      </c>
      <c r="H3575" s="1">
        <f t="shared" si="277"/>
        <v>35</v>
      </c>
      <c r="I3575" s="3">
        <v>45867</v>
      </c>
      <c r="J3575" s="3" t="str">
        <f t="shared" si="278"/>
        <v>Tue</v>
      </c>
      <c r="K3575" s="2">
        <v>0.56597222222222221</v>
      </c>
      <c r="L3575">
        <f t="shared" si="279"/>
        <v>13</v>
      </c>
      <c r="M3575">
        <f>_xlfn.XLOOKUP(B3575,Email_Data!A:A,Email_Data!C:C,"Organic",0)</f>
        <v>1</v>
      </c>
      <c r="N3575">
        <f>_xlfn.XLOOKUP(Table1[[#This Row],[Filmmaker_ID]],Email_Data!$A:$A,Email_Data!$G:$G,"Not Found")</f>
        <v>9</v>
      </c>
    </row>
    <row r="3576" spans="1:14" x14ac:dyDescent="0.3">
      <c r="A3576" t="s">
        <v>5854</v>
      </c>
      <c r="B3576" t="s">
        <v>116</v>
      </c>
      <c r="C3576" t="s">
        <v>6288</v>
      </c>
      <c r="D3576" t="s">
        <v>6299</v>
      </c>
      <c r="E3576" t="str">
        <f t="shared" si="275"/>
        <v>United Kingdom</v>
      </c>
      <c r="F3576" s="1">
        <f t="shared" si="276"/>
        <v>70</v>
      </c>
      <c r="G3576">
        <v>0.2</v>
      </c>
      <c r="H3576" s="1">
        <f t="shared" si="277"/>
        <v>56</v>
      </c>
      <c r="I3576" s="3">
        <v>45862</v>
      </c>
      <c r="J3576" s="3" t="str">
        <f t="shared" si="278"/>
        <v>Thu</v>
      </c>
      <c r="K3576" s="2">
        <v>0.55555555555555558</v>
      </c>
      <c r="L3576">
        <f t="shared" si="279"/>
        <v>13</v>
      </c>
      <c r="M3576">
        <f>_xlfn.XLOOKUP(B3576,Email_Data!A:A,Email_Data!C:C,"Organic",0)</f>
        <v>0</v>
      </c>
      <c r="N3576">
        <f>_xlfn.XLOOKUP(Table1[[#This Row],[Filmmaker_ID]],Email_Data!$A:$A,Email_Data!$G:$G,"Not Found")</f>
        <v>9</v>
      </c>
    </row>
    <row r="3577" spans="1:14" x14ac:dyDescent="0.3">
      <c r="A3577" t="s">
        <v>5855</v>
      </c>
      <c r="B3577" t="s">
        <v>1282</v>
      </c>
      <c r="C3577" t="s">
        <v>6289</v>
      </c>
      <c r="D3577" t="s">
        <v>6309</v>
      </c>
      <c r="E3577" t="str">
        <f t="shared" si="275"/>
        <v>France</v>
      </c>
      <c r="F3577" s="1">
        <f t="shared" si="276"/>
        <v>50</v>
      </c>
      <c r="G3577">
        <v>0</v>
      </c>
      <c r="H3577" s="1">
        <f t="shared" si="277"/>
        <v>50</v>
      </c>
      <c r="I3577" s="3">
        <v>45878</v>
      </c>
      <c r="J3577" s="3" t="str">
        <f t="shared" si="278"/>
        <v>Sat</v>
      </c>
      <c r="K3577" s="2">
        <v>0.48749999999999999</v>
      </c>
      <c r="L3577">
        <f t="shared" si="279"/>
        <v>11</v>
      </c>
      <c r="M3577">
        <f>_xlfn.XLOOKUP(B3577,Email_Data!A:A,Email_Data!C:C,"Organic",0)</f>
        <v>1</v>
      </c>
      <c r="N3577">
        <f>_xlfn.XLOOKUP(Table1[[#This Row],[Filmmaker_ID]],Email_Data!$A:$A,Email_Data!$G:$G,"Not Found")</f>
        <v>10</v>
      </c>
    </row>
    <row r="3578" spans="1:14" x14ac:dyDescent="0.3">
      <c r="A3578" t="s">
        <v>5856</v>
      </c>
      <c r="B3578" t="s">
        <v>62</v>
      </c>
      <c r="C3578" t="s">
        <v>6291</v>
      </c>
      <c r="D3578" t="s">
        <v>6295</v>
      </c>
      <c r="E3578" t="str">
        <f t="shared" si="275"/>
        <v>United States</v>
      </c>
      <c r="F3578" s="1">
        <f t="shared" si="276"/>
        <v>50</v>
      </c>
      <c r="G3578">
        <v>0.2</v>
      </c>
      <c r="H3578" s="1">
        <f t="shared" si="277"/>
        <v>40</v>
      </c>
      <c r="I3578" s="3">
        <v>45892</v>
      </c>
      <c r="J3578" s="3" t="str">
        <f t="shared" si="278"/>
        <v>Sat</v>
      </c>
      <c r="K3578" s="2">
        <v>0.47986111111111113</v>
      </c>
      <c r="L3578">
        <f t="shared" si="279"/>
        <v>11</v>
      </c>
      <c r="M3578">
        <f>_xlfn.XLOOKUP(B3578,Email_Data!A:A,Email_Data!C:C,"Organic",0)</f>
        <v>1</v>
      </c>
      <c r="N3578">
        <f>_xlfn.XLOOKUP(Table1[[#This Row],[Filmmaker_ID]],Email_Data!$A:$A,Email_Data!$G:$G,"Not Found")</f>
        <v>10</v>
      </c>
    </row>
    <row r="3579" spans="1:14" x14ac:dyDescent="0.3">
      <c r="A3579" t="s">
        <v>5857</v>
      </c>
      <c r="B3579" t="s">
        <v>1471</v>
      </c>
      <c r="C3579" t="s">
        <v>6286</v>
      </c>
      <c r="D3579" t="s">
        <v>6295</v>
      </c>
      <c r="E3579" t="str">
        <f t="shared" si="275"/>
        <v>United States</v>
      </c>
      <c r="F3579" s="1">
        <f t="shared" si="276"/>
        <v>50</v>
      </c>
      <c r="G3579">
        <v>0.4</v>
      </c>
      <c r="H3579" s="1">
        <f t="shared" si="277"/>
        <v>30</v>
      </c>
      <c r="I3579" s="3">
        <v>45852</v>
      </c>
      <c r="J3579" s="3" t="str">
        <f t="shared" si="278"/>
        <v>Mon</v>
      </c>
      <c r="K3579" s="2">
        <v>0.68541666666666667</v>
      </c>
      <c r="L3579">
        <f t="shared" si="279"/>
        <v>16</v>
      </c>
      <c r="M3579">
        <f>_xlfn.XLOOKUP(B3579,Email_Data!A:A,Email_Data!C:C,"Organic",0)</f>
        <v>0</v>
      </c>
      <c r="N3579">
        <f>_xlfn.XLOOKUP(Table1[[#This Row],[Filmmaker_ID]],Email_Data!$A:$A,Email_Data!$G:$G,"Not Found")</f>
        <v>16</v>
      </c>
    </row>
    <row r="3580" spans="1:14" x14ac:dyDescent="0.3">
      <c r="A3580" t="s">
        <v>5858</v>
      </c>
      <c r="B3580" t="s">
        <v>1150</v>
      </c>
      <c r="C3580" t="s">
        <v>6281</v>
      </c>
      <c r="D3580" t="s">
        <v>6295</v>
      </c>
      <c r="E3580" t="str">
        <f t="shared" si="275"/>
        <v>United States</v>
      </c>
      <c r="F3580" s="1">
        <f t="shared" si="276"/>
        <v>70</v>
      </c>
      <c r="G3580">
        <v>0.1</v>
      </c>
      <c r="H3580" s="1">
        <f t="shared" si="277"/>
        <v>63</v>
      </c>
      <c r="I3580" s="3">
        <v>45868</v>
      </c>
      <c r="J3580" s="3" t="str">
        <f t="shared" si="278"/>
        <v>Wed</v>
      </c>
      <c r="K3580" s="2">
        <v>0.54583333333333328</v>
      </c>
      <c r="L3580">
        <f t="shared" si="279"/>
        <v>13</v>
      </c>
      <c r="M3580">
        <f>_xlfn.XLOOKUP(B3580,Email_Data!A:A,Email_Data!C:C,"Organic",0)</f>
        <v>0</v>
      </c>
      <c r="N3580">
        <f>_xlfn.XLOOKUP(Table1[[#This Row],[Filmmaker_ID]],Email_Data!$A:$A,Email_Data!$G:$G,"Not Found")</f>
        <v>8</v>
      </c>
    </row>
    <row r="3581" spans="1:14" x14ac:dyDescent="0.3">
      <c r="A3581" t="s">
        <v>5859</v>
      </c>
      <c r="B3581" t="s">
        <v>2152</v>
      </c>
      <c r="C3581" t="s">
        <v>6287</v>
      </c>
      <c r="D3581" t="s">
        <v>6311</v>
      </c>
      <c r="E3581" t="str">
        <f t="shared" si="275"/>
        <v>Mexico</v>
      </c>
      <c r="F3581" s="1">
        <f t="shared" si="276"/>
        <v>50</v>
      </c>
      <c r="G3581">
        <v>0.3</v>
      </c>
      <c r="H3581" s="1">
        <f t="shared" si="277"/>
        <v>35</v>
      </c>
      <c r="I3581" s="3">
        <v>45852</v>
      </c>
      <c r="J3581" s="3" t="str">
        <f t="shared" si="278"/>
        <v>Mon</v>
      </c>
      <c r="K3581" s="2">
        <v>0.64722222222222225</v>
      </c>
      <c r="L3581">
        <f t="shared" si="279"/>
        <v>15</v>
      </c>
      <c r="M3581">
        <f>_xlfn.XLOOKUP(B3581,Email_Data!A:A,Email_Data!C:C,"Organic",0)</f>
        <v>1</v>
      </c>
      <c r="N3581">
        <f>_xlfn.XLOOKUP(Table1[[#This Row],[Filmmaker_ID]],Email_Data!$A:$A,Email_Data!$G:$G,"Not Found")</f>
        <v>19</v>
      </c>
    </row>
    <row r="3582" spans="1:14" x14ac:dyDescent="0.3">
      <c r="A3582" t="s">
        <v>5860</v>
      </c>
      <c r="B3582" t="s">
        <v>1027</v>
      </c>
      <c r="C3582" t="s">
        <v>6285</v>
      </c>
      <c r="D3582" t="s">
        <v>6299</v>
      </c>
      <c r="E3582" t="str">
        <f t="shared" si="275"/>
        <v>United Kingdom</v>
      </c>
      <c r="F3582" s="1">
        <f t="shared" si="276"/>
        <v>50</v>
      </c>
      <c r="G3582">
        <v>0.4</v>
      </c>
      <c r="H3582" s="1">
        <f t="shared" si="277"/>
        <v>30</v>
      </c>
      <c r="I3582" s="3">
        <v>45882</v>
      </c>
      <c r="J3582" s="3" t="str">
        <f t="shared" si="278"/>
        <v>Wed</v>
      </c>
      <c r="K3582" s="2">
        <v>0.4597222222222222</v>
      </c>
      <c r="L3582">
        <f t="shared" si="279"/>
        <v>11</v>
      </c>
      <c r="M3582">
        <f>_xlfn.XLOOKUP(B3582,Email_Data!A:A,Email_Data!C:C,"Organic",0)</f>
        <v>0</v>
      </c>
      <c r="N3582">
        <f>_xlfn.XLOOKUP(Table1[[#This Row],[Filmmaker_ID]],Email_Data!$A:$A,Email_Data!$G:$G,"Not Found")</f>
        <v>18</v>
      </c>
    </row>
    <row r="3583" spans="1:14" x14ac:dyDescent="0.3">
      <c r="A3583" t="s">
        <v>5861</v>
      </c>
      <c r="B3583" t="s">
        <v>1060</v>
      </c>
      <c r="C3583" t="s">
        <v>6290</v>
      </c>
      <c r="D3583" t="s">
        <v>6295</v>
      </c>
      <c r="E3583" t="str">
        <f t="shared" si="275"/>
        <v>United States</v>
      </c>
      <c r="F3583" s="1">
        <f t="shared" si="276"/>
        <v>50</v>
      </c>
      <c r="G3583">
        <v>0</v>
      </c>
      <c r="H3583" s="1">
        <f t="shared" si="277"/>
        <v>50</v>
      </c>
      <c r="I3583" s="3">
        <v>45897</v>
      </c>
      <c r="J3583" s="3" t="str">
        <f t="shared" si="278"/>
        <v>Thu</v>
      </c>
      <c r="K3583" s="2">
        <v>0.5805555555555556</v>
      </c>
      <c r="L3583">
        <f t="shared" si="279"/>
        <v>13</v>
      </c>
      <c r="M3583">
        <f>_xlfn.XLOOKUP(B3583,Email_Data!A:A,Email_Data!C:C,"Organic",0)</f>
        <v>0</v>
      </c>
      <c r="N3583">
        <f>_xlfn.XLOOKUP(Table1[[#This Row],[Filmmaker_ID]],Email_Data!$A:$A,Email_Data!$G:$G,"Not Found")</f>
        <v>9</v>
      </c>
    </row>
    <row r="3584" spans="1:14" x14ac:dyDescent="0.3">
      <c r="A3584" t="s">
        <v>5862</v>
      </c>
      <c r="B3584" t="s">
        <v>2153</v>
      </c>
      <c r="C3584" t="s">
        <v>6286</v>
      </c>
      <c r="D3584" t="s">
        <v>6299</v>
      </c>
      <c r="E3584" t="str">
        <f t="shared" si="275"/>
        <v>United Kingdom</v>
      </c>
      <c r="F3584" s="1">
        <f t="shared" si="276"/>
        <v>50</v>
      </c>
      <c r="G3584">
        <v>0.4</v>
      </c>
      <c r="H3584" s="1">
        <f t="shared" si="277"/>
        <v>30</v>
      </c>
      <c r="I3584" s="3">
        <v>45855</v>
      </c>
      <c r="J3584" s="3" t="str">
        <f t="shared" si="278"/>
        <v>Thu</v>
      </c>
      <c r="K3584" s="2">
        <v>0.48819444444444443</v>
      </c>
      <c r="L3584">
        <f t="shared" si="279"/>
        <v>11</v>
      </c>
      <c r="M3584" t="str">
        <f>_xlfn.XLOOKUP(B3584,Email_Data!A:A,Email_Data!C:C,"Organic",0)</f>
        <v>Organic</v>
      </c>
      <c r="N3584" t="str">
        <f>_xlfn.XLOOKUP(Table1[[#This Row],[Filmmaker_ID]],Email_Data!$A:$A,Email_Data!$G:$G,"Not Found")</f>
        <v>Not Found</v>
      </c>
    </row>
    <row r="3585" spans="1:14" x14ac:dyDescent="0.3">
      <c r="A3585" t="s">
        <v>5863</v>
      </c>
      <c r="B3585" t="s">
        <v>1323</v>
      </c>
      <c r="C3585" t="s">
        <v>6283</v>
      </c>
      <c r="D3585" t="s">
        <v>6305</v>
      </c>
      <c r="E3585" t="str">
        <f t="shared" si="275"/>
        <v>Australia</v>
      </c>
      <c r="F3585" s="1">
        <f t="shared" si="276"/>
        <v>80</v>
      </c>
      <c r="G3585">
        <v>0.3</v>
      </c>
      <c r="H3585" s="1">
        <f t="shared" si="277"/>
        <v>56</v>
      </c>
      <c r="I3585" s="3">
        <v>45870</v>
      </c>
      <c r="J3585" s="3" t="str">
        <f t="shared" si="278"/>
        <v>Fri</v>
      </c>
      <c r="K3585" s="2">
        <v>0.48333333333333334</v>
      </c>
      <c r="L3585">
        <f t="shared" si="279"/>
        <v>11</v>
      </c>
      <c r="M3585" t="str">
        <f>_xlfn.XLOOKUP(B3585,Email_Data!A:A,Email_Data!C:C,"Organic",0)</f>
        <v>Organic</v>
      </c>
      <c r="N3585" t="str">
        <f>_xlfn.XLOOKUP(Table1[[#This Row],[Filmmaker_ID]],Email_Data!$A:$A,Email_Data!$G:$G,"Not Found")</f>
        <v>Not Found</v>
      </c>
    </row>
    <row r="3586" spans="1:14" x14ac:dyDescent="0.3">
      <c r="A3586" t="s">
        <v>5864</v>
      </c>
      <c r="B3586" t="s">
        <v>973</v>
      </c>
      <c r="C3586" t="s">
        <v>6286</v>
      </c>
      <c r="D3586" t="s">
        <v>6301</v>
      </c>
      <c r="E3586" t="str">
        <f t="shared" ref="E3586:E3649" si="280">VLOOKUP(D3586,CODECHECK,2,FALSE)</f>
        <v>Germany</v>
      </c>
      <c r="F3586" s="1">
        <f t="shared" ref="F3586:F3649" si="281">VLOOKUP(C3586,Pricelist,2,FALSE)</f>
        <v>50</v>
      </c>
      <c r="G3586">
        <v>0</v>
      </c>
      <c r="H3586" s="1">
        <f t="shared" ref="H3586:H3649" si="282">F3586-(G3586*F3586)</f>
        <v>50</v>
      </c>
      <c r="I3586" s="3">
        <v>45847</v>
      </c>
      <c r="J3586" s="3" t="str">
        <f t="shared" ref="J3586:J3649" si="283">TEXT(I3586,"ddd")</f>
        <v>Wed</v>
      </c>
      <c r="K3586" s="2">
        <v>0.5708333333333333</v>
      </c>
      <c r="L3586">
        <f t="shared" ref="L3586:L3649" si="284">HOUR(K3586)</f>
        <v>13</v>
      </c>
      <c r="M3586">
        <f>_xlfn.XLOOKUP(B3586,Email_Data!A:A,Email_Data!C:C,"Organic",0)</f>
        <v>0</v>
      </c>
      <c r="N3586">
        <f>_xlfn.XLOOKUP(Table1[[#This Row],[Filmmaker_ID]],Email_Data!$A:$A,Email_Data!$G:$G,"Not Found")</f>
        <v>19</v>
      </c>
    </row>
    <row r="3587" spans="1:14" x14ac:dyDescent="0.3">
      <c r="A3587" t="s">
        <v>5865</v>
      </c>
      <c r="B3587" t="s">
        <v>582</v>
      </c>
      <c r="C3587" t="s">
        <v>6283</v>
      </c>
      <c r="D3587" t="s">
        <v>6299</v>
      </c>
      <c r="E3587" t="str">
        <f t="shared" si="280"/>
        <v>United Kingdom</v>
      </c>
      <c r="F3587" s="1">
        <f t="shared" si="281"/>
        <v>80</v>
      </c>
      <c r="G3587">
        <v>0.2</v>
      </c>
      <c r="H3587" s="1">
        <f t="shared" si="282"/>
        <v>64</v>
      </c>
      <c r="I3587" s="3">
        <v>45839</v>
      </c>
      <c r="J3587" s="3" t="str">
        <f t="shared" si="283"/>
        <v>Tue</v>
      </c>
      <c r="K3587" s="2">
        <v>0.5444444444444444</v>
      </c>
      <c r="L3587">
        <f t="shared" si="284"/>
        <v>13</v>
      </c>
      <c r="M3587">
        <f>_xlfn.XLOOKUP(B3587,Email_Data!A:A,Email_Data!C:C,"Organic",0)</f>
        <v>0</v>
      </c>
      <c r="N3587">
        <f>_xlfn.XLOOKUP(Table1[[#This Row],[Filmmaker_ID]],Email_Data!$A:$A,Email_Data!$G:$G,"Not Found")</f>
        <v>16</v>
      </c>
    </row>
    <row r="3588" spans="1:14" x14ac:dyDescent="0.3">
      <c r="A3588" t="s">
        <v>5866</v>
      </c>
      <c r="B3588" t="s">
        <v>185</v>
      </c>
      <c r="C3588" t="s">
        <v>6290</v>
      </c>
      <c r="D3588" t="s">
        <v>6317</v>
      </c>
      <c r="E3588" t="str">
        <f t="shared" si="280"/>
        <v>Others</v>
      </c>
      <c r="F3588" s="1">
        <f t="shared" si="281"/>
        <v>50</v>
      </c>
      <c r="G3588">
        <v>0.3</v>
      </c>
      <c r="H3588" s="1">
        <f t="shared" si="282"/>
        <v>35</v>
      </c>
      <c r="I3588" s="3">
        <v>45841</v>
      </c>
      <c r="J3588" s="3" t="str">
        <f t="shared" si="283"/>
        <v>Thu</v>
      </c>
      <c r="K3588" s="2">
        <v>0.48194444444444445</v>
      </c>
      <c r="L3588">
        <f t="shared" si="284"/>
        <v>11</v>
      </c>
      <c r="M3588">
        <f>_xlfn.XLOOKUP(B3588,Email_Data!A:A,Email_Data!C:C,"Organic",0)</f>
        <v>1</v>
      </c>
      <c r="N3588">
        <f>_xlfn.XLOOKUP(Table1[[#This Row],[Filmmaker_ID]],Email_Data!$A:$A,Email_Data!$G:$G,"Not Found")</f>
        <v>18</v>
      </c>
    </row>
    <row r="3589" spans="1:14" x14ac:dyDescent="0.3">
      <c r="A3589" t="s">
        <v>5867</v>
      </c>
      <c r="B3589" t="s">
        <v>2154</v>
      </c>
      <c r="C3589" t="s">
        <v>6285</v>
      </c>
      <c r="D3589" t="s">
        <v>6297</v>
      </c>
      <c r="E3589" t="str">
        <f t="shared" si="280"/>
        <v>India</v>
      </c>
      <c r="F3589" s="1">
        <f t="shared" si="281"/>
        <v>50</v>
      </c>
      <c r="G3589">
        <v>0</v>
      </c>
      <c r="H3589" s="1">
        <f t="shared" si="282"/>
        <v>50</v>
      </c>
      <c r="I3589" s="3">
        <v>45864</v>
      </c>
      <c r="J3589" s="3" t="str">
        <f t="shared" si="283"/>
        <v>Sat</v>
      </c>
      <c r="K3589" s="2">
        <v>0.64236111111111116</v>
      </c>
      <c r="L3589">
        <f t="shared" si="284"/>
        <v>15</v>
      </c>
      <c r="M3589" t="str">
        <f>_xlfn.XLOOKUP(B3589,Email_Data!A:A,Email_Data!C:C,"Organic",0)</f>
        <v>Organic</v>
      </c>
      <c r="N3589" t="str">
        <f>_xlfn.XLOOKUP(Table1[[#This Row],[Filmmaker_ID]],Email_Data!$A:$A,Email_Data!$G:$G,"Not Found")</f>
        <v>Not Found</v>
      </c>
    </row>
    <row r="3590" spans="1:14" x14ac:dyDescent="0.3">
      <c r="A3590" t="s">
        <v>5868</v>
      </c>
      <c r="B3590" t="s">
        <v>1359</v>
      </c>
      <c r="C3590" t="s">
        <v>6283</v>
      </c>
      <c r="D3590" t="s">
        <v>6313</v>
      </c>
      <c r="E3590" t="str">
        <f t="shared" si="280"/>
        <v>South Korea</v>
      </c>
      <c r="F3590" s="1">
        <f t="shared" si="281"/>
        <v>80</v>
      </c>
      <c r="G3590">
        <v>0.2</v>
      </c>
      <c r="H3590" s="1">
        <f t="shared" si="282"/>
        <v>64</v>
      </c>
      <c r="I3590" s="3">
        <v>45879</v>
      </c>
      <c r="J3590" s="3" t="str">
        <f t="shared" si="283"/>
        <v>Sun</v>
      </c>
      <c r="K3590" s="2">
        <v>0.41111111111111109</v>
      </c>
      <c r="L3590">
        <f t="shared" si="284"/>
        <v>9</v>
      </c>
      <c r="M3590" t="str">
        <f>_xlfn.XLOOKUP(B3590,Email_Data!A:A,Email_Data!C:C,"Organic",0)</f>
        <v>Organic</v>
      </c>
      <c r="N3590" t="str">
        <f>_xlfn.XLOOKUP(Table1[[#This Row],[Filmmaker_ID]],Email_Data!$A:$A,Email_Data!$G:$G,"Not Found")</f>
        <v>Not Found</v>
      </c>
    </row>
    <row r="3591" spans="1:14" x14ac:dyDescent="0.3">
      <c r="A3591" t="s">
        <v>5869</v>
      </c>
      <c r="B3591" t="s">
        <v>41</v>
      </c>
      <c r="C3591" t="s">
        <v>6291</v>
      </c>
      <c r="D3591" t="s">
        <v>6301</v>
      </c>
      <c r="E3591" t="str">
        <f t="shared" si="280"/>
        <v>Germany</v>
      </c>
      <c r="F3591" s="1">
        <f t="shared" si="281"/>
        <v>50</v>
      </c>
      <c r="G3591">
        <v>0.4</v>
      </c>
      <c r="H3591" s="1">
        <f t="shared" si="282"/>
        <v>30</v>
      </c>
      <c r="I3591" s="3">
        <v>45869</v>
      </c>
      <c r="J3591" s="3" t="str">
        <f t="shared" si="283"/>
        <v>Thu</v>
      </c>
      <c r="K3591" s="2">
        <v>0.6118055555555556</v>
      </c>
      <c r="L3591">
        <f t="shared" si="284"/>
        <v>14</v>
      </c>
      <c r="M3591">
        <f>_xlfn.XLOOKUP(B3591,Email_Data!A:A,Email_Data!C:C,"Organic",0)</f>
        <v>1</v>
      </c>
      <c r="N3591">
        <f>_xlfn.XLOOKUP(Table1[[#This Row],[Filmmaker_ID]],Email_Data!$A:$A,Email_Data!$G:$G,"Not Found")</f>
        <v>15</v>
      </c>
    </row>
    <row r="3592" spans="1:14" x14ac:dyDescent="0.3">
      <c r="A3592" t="s">
        <v>5870</v>
      </c>
      <c r="B3592" t="s">
        <v>1516</v>
      </c>
      <c r="C3592" t="s">
        <v>6288</v>
      </c>
      <c r="D3592" t="s">
        <v>6297</v>
      </c>
      <c r="E3592" t="str">
        <f t="shared" si="280"/>
        <v>India</v>
      </c>
      <c r="F3592" s="1">
        <f t="shared" si="281"/>
        <v>70</v>
      </c>
      <c r="G3592">
        <v>0.3</v>
      </c>
      <c r="H3592" s="1">
        <f t="shared" si="282"/>
        <v>49</v>
      </c>
      <c r="I3592" s="3">
        <v>45845</v>
      </c>
      <c r="J3592" s="3" t="str">
        <f t="shared" si="283"/>
        <v>Mon</v>
      </c>
      <c r="K3592" s="2">
        <v>0.50624999999999998</v>
      </c>
      <c r="L3592">
        <f t="shared" si="284"/>
        <v>12</v>
      </c>
      <c r="M3592">
        <f>_xlfn.XLOOKUP(B3592,Email_Data!A:A,Email_Data!C:C,"Organic",0)</f>
        <v>0</v>
      </c>
      <c r="N3592">
        <f>_xlfn.XLOOKUP(Table1[[#This Row],[Filmmaker_ID]],Email_Data!$A:$A,Email_Data!$G:$G,"Not Found")</f>
        <v>9</v>
      </c>
    </row>
    <row r="3593" spans="1:14" x14ac:dyDescent="0.3">
      <c r="A3593" t="s">
        <v>5871</v>
      </c>
      <c r="B3593" t="s">
        <v>159</v>
      </c>
      <c r="C3593" t="s">
        <v>6282</v>
      </c>
      <c r="D3593" t="s">
        <v>6295</v>
      </c>
      <c r="E3593" t="str">
        <f t="shared" si="280"/>
        <v>United States</v>
      </c>
      <c r="F3593" s="1">
        <f t="shared" si="281"/>
        <v>70</v>
      </c>
      <c r="G3593">
        <v>0</v>
      </c>
      <c r="H3593" s="1">
        <f t="shared" si="282"/>
        <v>70</v>
      </c>
      <c r="I3593" s="3">
        <v>45845</v>
      </c>
      <c r="J3593" s="3" t="str">
        <f t="shared" si="283"/>
        <v>Mon</v>
      </c>
      <c r="K3593" s="2">
        <v>0.51597222222222228</v>
      </c>
      <c r="L3593">
        <f t="shared" si="284"/>
        <v>12</v>
      </c>
      <c r="M3593">
        <f>_xlfn.XLOOKUP(B3593,Email_Data!A:A,Email_Data!C:C,"Organic",0)</f>
        <v>1</v>
      </c>
      <c r="N3593">
        <f>_xlfn.XLOOKUP(Table1[[#This Row],[Filmmaker_ID]],Email_Data!$A:$A,Email_Data!$G:$G,"Not Found")</f>
        <v>13</v>
      </c>
    </row>
    <row r="3594" spans="1:14" x14ac:dyDescent="0.3">
      <c r="A3594" t="s">
        <v>5872</v>
      </c>
      <c r="B3594" t="s">
        <v>2155</v>
      </c>
      <c r="C3594" t="s">
        <v>6283</v>
      </c>
      <c r="D3594" t="s">
        <v>6297</v>
      </c>
      <c r="E3594" t="str">
        <f t="shared" si="280"/>
        <v>India</v>
      </c>
      <c r="F3594" s="1">
        <f t="shared" si="281"/>
        <v>80</v>
      </c>
      <c r="G3594">
        <v>0.2</v>
      </c>
      <c r="H3594" s="1">
        <f t="shared" si="282"/>
        <v>64</v>
      </c>
      <c r="I3594" s="3">
        <v>45845</v>
      </c>
      <c r="J3594" s="3" t="str">
        <f t="shared" si="283"/>
        <v>Mon</v>
      </c>
      <c r="K3594" s="2">
        <v>0.66319444444444442</v>
      </c>
      <c r="L3594">
        <f t="shared" si="284"/>
        <v>15</v>
      </c>
      <c r="M3594">
        <f>_xlfn.XLOOKUP(B3594,Email_Data!A:A,Email_Data!C:C,"Organic",0)</f>
        <v>0</v>
      </c>
      <c r="N3594">
        <f>_xlfn.XLOOKUP(Table1[[#This Row],[Filmmaker_ID]],Email_Data!$A:$A,Email_Data!$G:$G,"Not Found")</f>
        <v>16</v>
      </c>
    </row>
    <row r="3595" spans="1:14" x14ac:dyDescent="0.3">
      <c r="A3595" t="s">
        <v>5873</v>
      </c>
      <c r="B3595" t="s">
        <v>899</v>
      </c>
      <c r="C3595" t="s">
        <v>6285</v>
      </c>
      <c r="D3595" t="s">
        <v>6297</v>
      </c>
      <c r="E3595" t="str">
        <f t="shared" si="280"/>
        <v>India</v>
      </c>
      <c r="F3595" s="1">
        <f t="shared" si="281"/>
        <v>50</v>
      </c>
      <c r="G3595">
        <v>0.2</v>
      </c>
      <c r="H3595" s="1">
        <f t="shared" si="282"/>
        <v>40</v>
      </c>
      <c r="I3595" s="3">
        <v>45882</v>
      </c>
      <c r="J3595" s="3" t="str">
        <f t="shared" si="283"/>
        <v>Wed</v>
      </c>
      <c r="K3595" s="2">
        <v>0.71319444444444446</v>
      </c>
      <c r="L3595">
        <f t="shared" si="284"/>
        <v>17</v>
      </c>
      <c r="M3595" t="str">
        <f>_xlfn.XLOOKUP(B3595,Email_Data!A:A,Email_Data!C:C,"Organic",0)</f>
        <v>Organic</v>
      </c>
      <c r="N3595" t="str">
        <f>_xlfn.XLOOKUP(Table1[[#This Row],[Filmmaker_ID]],Email_Data!$A:$A,Email_Data!$G:$G,"Not Found")</f>
        <v>Not Found</v>
      </c>
    </row>
    <row r="3596" spans="1:14" x14ac:dyDescent="0.3">
      <c r="A3596" t="s">
        <v>5874</v>
      </c>
      <c r="B3596" t="s">
        <v>2156</v>
      </c>
      <c r="C3596" t="s">
        <v>6282</v>
      </c>
      <c r="D3596" t="s">
        <v>6311</v>
      </c>
      <c r="E3596" t="str">
        <f t="shared" si="280"/>
        <v>Mexico</v>
      </c>
      <c r="F3596" s="1">
        <f t="shared" si="281"/>
        <v>70</v>
      </c>
      <c r="G3596">
        <v>0</v>
      </c>
      <c r="H3596" s="1">
        <f t="shared" si="282"/>
        <v>70</v>
      </c>
      <c r="I3596" s="3">
        <v>45845</v>
      </c>
      <c r="J3596" s="3" t="str">
        <f t="shared" si="283"/>
        <v>Mon</v>
      </c>
      <c r="K3596" s="2">
        <v>0.47013888888888888</v>
      </c>
      <c r="L3596">
        <f t="shared" si="284"/>
        <v>11</v>
      </c>
      <c r="M3596">
        <f>_xlfn.XLOOKUP(B3596,Email_Data!A:A,Email_Data!C:C,"Organic",0)</f>
        <v>0</v>
      </c>
      <c r="N3596">
        <f>_xlfn.XLOOKUP(Table1[[#This Row],[Filmmaker_ID]],Email_Data!$A:$A,Email_Data!$G:$G,"Not Found")</f>
        <v>9</v>
      </c>
    </row>
    <row r="3597" spans="1:14" x14ac:dyDescent="0.3">
      <c r="A3597" t="s">
        <v>5875</v>
      </c>
      <c r="B3597" t="s">
        <v>2157</v>
      </c>
      <c r="C3597" t="s">
        <v>6290</v>
      </c>
      <c r="D3597" t="s">
        <v>6295</v>
      </c>
      <c r="E3597" t="str">
        <f t="shared" si="280"/>
        <v>United States</v>
      </c>
      <c r="F3597" s="1">
        <f t="shared" si="281"/>
        <v>50</v>
      </c>
      <c r="G3597">
        <v>0.3</v>
      </c>
      <c r="H3597" s="1">
        <f t="shared" si="282"/>
        <v>35</v>
      </c>
      <c r="I3597" s="3">
        <v>45888</v>
      </c>
      <c r="J3597" s="3" t="str">
        <f t="shared" si="283"/>
        <v>Tue</v>
      </c>
      <c r="K3597" s="2">
        <v>0.55694444444444446</v>
      </c>
      <c r="L3597">
        <f t="shared" si="284"/>
        <v>13</v>
      </c>
      <c r="M3597">
        <f>_xlfn.XLOOKUP(B3597,Email_Data!A:A,Email_Data!C:C,"Organic",0)</f>
        <v>0</v>
      </c>
      <c r="N3597">
        <f>_xlfn.XLOOKUP(Table1[[#This Row],[Filmmaker_ID]],Email_Data!$A:$A,Email_Data!$G:$G,"Not Found")</f>
        <v>9</v>
      </c>
    </row>
    <row r="3598" spans="1:14" x14ac:dyDescent="0.3">
      <c r="A3598" t="s">
        <v>5876</v>
      </c>
      <c r="B3598" t="s">
        <v>21</v>
      </c>
      <c r="C3598" t="s">
        <v>6281</v>
      </c>
      <c r="D3598" t="s">
        <v>6309</v>
      </c>
      <c r="E3598" t="str">
        <f t="shared" si="280"/>
        <v>France</v>
      </c>
      <c r="F3598" s="1">
        <f t="shared" si="281"/>
        <v>70</v>
      </c>
      <c r="G3598">
        <v>0.2</v>
      </c>
      <c r="H3598" s="1">
        <f t="shared" si="282"/>
        <v>56</v>
      </c>
      <c r="I3598" s="3">
        <v>45841</v>
      </c>
      <c r="J3598" s="3" t="str">
        <f t="shared" si="283"/>
        <v>Thu</v>
      </c>
      <c r="K3598" s="2">
        <v>0.59652777777777777</v>
      </c>
      <c r="L3598">
        <f t="shared" si="284"/>
        <v>14</v>
      </c>
      <c r="M3598" t="str">
        <f>_xlfn.XLOOKUP(B3598,Email_Data!A:A,Email_Data!C:C,"Organic",0)</f>
        <v>Organic</v>
      </c>
      <c r="N3598" t="str">
        <f>_xlfn.XLOOKUP(Table1[[#This Row],[Filmmaker_ID]],Email_Data!$A:$A,Email_Data!$G:$G,"Not Found")</f>
        <v>Not Found</v>
      </c>
    </row>
    <row r="3599" spans="1:14" x14ac:dyDescent="0.3">
      <c r="A3599" t="s">
        <v>5877</v>
      </c>
      <c r="B3599" t="s">
        <v>2158</v>
      </c>
      <c r="C3599" t="s">
        <v>6285</v>
      </c>
      <c r="D3599" t="s">
        <v>6299</v>
      </c>
      <c r="E3599" t="str">
        <f t="shared" si="280"/>
        <v>United Kingdom</v>
      </c>
      <c r="F3599" s="1">
        <f t="shared" si="281"/>
        <v>50</v>
      </c>
      <c r="G3599">
        <v>0</v>
      </c>
      <c r="H3599" s="1">
        <f t="shared" si="282"/>
        <v>50</v>
      </c>
      <c r="I3599" s="3">
        <v>45858</v>
      </c>
      <c r="J3599" s="3" t="str">
        <f t="shared" si="283"/>
        <v>Sun</v>
      </c>
      <c r="K3599" s="2">
        <v>0.59166666666666667</v>
      </c>
      <c r="L3599">
        <f t="shared" si="284"/>
        <v>14</v>
      </c>
      <c r="M3599" t="str">
        <f>_xlfn.XLOOKUP(B3599,Email_Data!A:A,Email_Data!C:C,"Organic",0)</f>
        <v>Organic</v>
      </c>
      <c r="N3599" t="str">
        <f>_xlfn.XLOOKUP(Table1[[#This Row],[Filmmaker_ID]],Email_Data!$A:$A,Email_Data!$G:$G,"Not Found")</f>
        <v>Not Found</v>
      </c>
    </row>
    <row r="3600" spans="1:14" x14ac:dyDescent="0.3">
      <c r="A3600" t="s">
        <v>5878</v>
      </c>
      <c r="B3600" t="s">
        <v>2159</v>
      </c>
      <c r="C3600" t="s">
        <v>6284</v>
      </c>
      <c r="D3600" t="s">
        <v>6305</v>
      </c>
      <c r="E3600" t="str">
        <f t="shared" si="280"/>
        <v>Australia</v>
      </c>
      <c r="F3600" s="1">
        <f t="shared" si="281"/>
        <v>50</v>
      </c>
      <c r="G3600">
        <v>0.2</v>
      </c>
      <c r="H3600" s="1">
        <f t="shared" si="282"/>
        <v>40</v>
      </c>
      <c r="I3600" s="3">
        <v>45890</v>
      </c>
      <c r="J3600" s="3" t="str">
        <f t="shared" si="283"/>
        <v>Thu</v>
      </c>
      <c r="K3600" s="2">
        <v>0.74444444444444446</v>
      </c>
      <c r="L3600">
        <f t="shared" si="284"/>
        <v>17</v>
      </c>
      <c r="M3600" t="str">
        <f>_xlfn.XLOOKUP(B3600,Email_Data!A:A,Email_Data!C:C,"Organic",0)</f>
        <v>Organic</v>
      </c>
      <c r="N3600" t="str">
        <f>_xlfn.XLOOKUP(Table1[[#This Row],[Filmmaker_ID]],Email_Data!$A:$A,Email_Data!$G:$G,"Not Found")</f>
        <v>Not Found</v>
      </c>
    </row>
    <row r="3601" spans="1:14" x14ac:dyDescent="0.3">
      <c r="A3601" t="s">
        <v>5879</v>
      </c>
      <c r="B3601" t="s">
        <v>919</v>
      </c>
      <c r="C3601" t="s">
        <v>6291</v>
      </c>
      <c r="D3601" t="s">
        <v>6307</v>
      </c>
      <c r="E3601" t="str">
        <f t="shared" si="280"/>
        <v>Brazil</v>
      </c>
      <c r="F3601" s="1">
        <f t="shared" si="281"/>
        <v>50</v>
      </c>
      <c r="G3601">
        <v>0.3</v>
      </c>
      <c r="H3601" s="1">
        <f t="shared" si="282"/>
        <v>35</v>
      </c>
      <c r="I3601" s="3">
        <v>45887</v>
      </c>
      <c r="J3601" s="3" t="str">
        <f t="shared" si="283"/>
        <v>Mon</v>
      </c>
      <c r="K3601" s="2">
        <v>0.62083333333333335</v>
      </c>
      <c r="L3601">
        <f t="shared" si="284"/>
        <v>14</v>
      </c>
      <c r="M3601">
        <f>_xlfn.XLOOKUP(B3601,Email_Data!A:A,Email_Data!C:C,"Organic",0)</f>
        <v>0</v>
      </c>
      <c r="N3601">
        <f>_xlfn.XLOOKUP(Table1[[#This Row],[Filmmaker_ID]],Email_Data!$A:$A,Email_Data!$G:$G,"Not Found")</f>
        <v>15</v>
      </c>
    </row>
    <row r="3602" spans="1:14" x14ac:dyDescent="0.3">
      <c r="A3602" t="s">
        <v>5880</v>
      </c>
      <c r="B3602" t="s">
        <v>343</v>
      </c>
      <c r="C3602" t="s">
        <v>6292</v>
      </c>
      <c r="D3602" t="s">
        <v>6317</v>
      </c>
      <c r="E3602" t="str">
        <f t="shared" si="280"/>
        <v>Others</v>
      </c>
      <c r="F3602" s="1">
        <f t="shared" si="281"/>
        <v>80</v>
      </c>
      <c r="G3602">
        <v>0</v>
      </c>
      <c r="H3602" s="1">
        <f t="shared" si="282"/>
        <v>80</v>
      </c>
      <c r="I3602" s="3">
        <v>45898</v>
      </c>
      <c r="J3602" s="3" t="str">
        <f t="shared" si="283"/>
        <v>Fri</v>
      </c>
      <c r="K3602" s="2">
        <v>0.7006944444444444</v>
      </c>
      <c r="L3602">
        <f t="shared" si="284"/>
        <v>16</v>
      </c>
      <c r="M3602">
        <f>_xlfn.XLOOKUP(B3602,Email_Data!A:A,Email_Data!C:C,"Organic",0)</f>
        <v>1</v>
      </c>
      <c r="N3602">
        <f>_xlfn.XLOOKUP(Table1[[#This Row],[Filmmaker_ID]],Email_Data!$A:$A,Email_Data!$G:$G,"Not Found")</f>
        <v>18</v>
      </c>
    </row>
    <row r="3603" spans="1:14" x14ac:dyDescent="0.3">
      <c r="A3603" t="s">
        <v>5881</v>
      </c>
      <c r="B3603" t="s">
        <v>372</v>
      </c>
      <c r="C3603" t="s">
        <v>6289</v>
      </c>
      <c r="D3603" t="s">
        <v>6311</v>
      </c>
      <c r="E3603" t="str">
        <f t="shared" si="280"/>
        <v>Mexico</v>
      </c>
      <c r="F3603" s="1">
        <f t="shared" si="281"/>
        <v>50</v>
      </c>
      <c r="G3603">
        <v>0.3</v>
      </c>
      <c r="H3603" s="1">
        <f t="shared" si="282"/>
        <v>35</v>
      </c>
      <c r="I3603" s="3">
        <v>45852</v>
      </c>
      <c r="J3603" s="3" t="str">
        <f t="shared" si="283"/>
        <v>Mon</v>
      </c>
      <c r="K3603" s="2">
        <v>0.41597222222222224</v>
      </c>
      <c r="L3603">
        <f t="shared" si="284"/>
        <v>9</v>
      </c>
      <c r="M3603">
        <f>_xlfn.XLOOKUP(B3603,Email_Data!A:A,Email_Data!C:C,"Organic",0)</f>
        <v>1</v>
      </c>
      <c r="N3603">
        <f>_xlfn.XLOOKUP(Table1[[#This Row],[Filmmaker_ID]],Email_Data!$A:$A,Email_Data!$G:$G,"Not Found")</f>
        <v>19</v>
      </c>
    </row>
    <row r="3604" spans="1:14" x14ac:dyDescent="0.3">
      <c r="A3604" t="s">
        <v>5882</v>
      </c>
      <c r="B3604" t="s">
        <v>1451</v>
      </c>
      <c r="C3604" t="s">
        <v>6286</v>
      </c>
      <c r="D3604" t="s">
        <v>6307</v>
      </c>
      <c r="E3604" t="str">
        <f t="shared" si="280"/>
        <v>Brazil</v>
      </c>
      <c r="F3604" s="1">
        <f t="shared" si="281"/>
        <v>50</v>
      </c>
      <c r="G3604">
        <v>0.3</v>
      </c>
      <c r="H3604" s="1">
        <f t="shared" si="282"/>
        <v>35</v>
      </c>
      <c r="I3604" s="3">
        <v>45840</v>
      </c>
      <c r="J3604" s="3" t="str">
        <f t="shared" si="283"/>
        <v>Wed</v>
      </c>
      <c r="K3604" s="2">
        <v>0.55000000000000004</v>
      </c>
      <c r="L3604">
        <f t="shared" si="284"/>
        <v>13</v>
      </c>
      <c r="M3604" t="str">
        <f>_xlfn.XLOOKUP(B3604,Email_Data!A:A,Email_Data!C:C,"Organic",0)</f>
        <v>Organic</v>
      </c>
      <c r="N3604" t="str">
        <f>_xlfn.XLOOKUP(Table1[[#This Row],[Filmmaker_ID]],Email_Data!$A:$A,Email_Data!$G:$G,"Not Found")</f>
        <v>Not Found</v>
      </c>
    </row>
    <row r="3605" spans="1:14" x14ac:dyDescent="0.3">
      <c r="A3605" t="s">
        <v>5883</v>
      </c>
      <c r="B3605" t="s">
        <v>1251</v>
      </c>
      <c r="C3605" t="s">
        <v>6286</v>
      </c>
      <c r="D3605" t="s">
        <v>6309</v>
      </c>
      <c r="E3605" t="str">
        <f t="shared" si="280"/>
        <v>France</v>
      </c>
      <c r="F3605" s="1">
        <f t="shared" si="281"/>
        <v>50</v>
      </c>
      <c r="G3605">
        <v>0</v>
      </c>
      <c r="H3605" s="1">
        <f t="shared" si="282"/>
        <v>50</v>
      </c>
      <c r="I3605" s="3">
        <v>45860</v>
      </c>
      <c r="J3605" s="3" t="str">
        <f t="shared" si="283"/>
        <v>Tue</v>
      </c>
      <c r="K3605" s="2">
        <v>0.53888888888888886</v>
      </c>
      <c r="L3605">
        <f t="shared" si="284"/>
        <v>12</v>
      </c>
      <c r="M3605" t="str">
        <f>_xlfn.XLOOKUP(B3605,Email_Data!A:A,Email_Data!C:C,"Organic",0)</f>
        <v>Organic</v>
      </c>
      <c r="N3605" t="str">
        <f>_xlfn.XLOOKUP(Table1[[#This Row],[Filmmaker_ID]],Email_Data!$A:$A,Email_Data!$G:$G,"Not Found")</f>
        <v>Not Found</v>
      </c>
    </row>
    <row r="3606" spans="1:14" x14ac:dyDescent="0.3">
      <c r="A3606" t="s">
        <v>5884</v>
      </c>
      <c r="B3606" t="s">
        <v>2160</v>
      </c>
      <c r="C3606" t="s">
        <v>6290</v>
      </c>
      <c r="D3606" t="s">
        <v>6299</v>
      </c>
      <c r="E3606" t="str">
        <f t="shared" si="280"/>
        <v>United Kingdom</v>
      </c>
      <c r="F3606" s="1">
        <f t="shared" si="281"/>
        <v>50</v>
      </c>
      <c r="G3606">
        <v>0.1</v>
      </c>
      <c r="H3606" s="1">
        <f t="shared" si="282"/>
        <v>45</v>
      </c>
      <c r="I3606" s="3">
        <v>45856</v>
      </c>
      <c r="J3606" s="3" t="str">
        <f t="shared" si="283"/>
        <v>Fri</v>
      </c>
      <c r="K3606" s="2">
        <v>0.49375000000000002</v>
      </c>
      <c r="L3606">
        <f t="shared" si="284"/>
        <v>11</v>
      </c>
      <c r="M3606">
        <f>_xlfn.XLOOKUP(B3606,Email_Data!A:A,Email_Data!C:C,"Organic",0)</f>
        <v>0</v>
      </c>
      <c r="N3606">
        <f>_xlfn.XLOOKUP(Table1[[#This Row],[Filmmaker_ID]],Email_Data!$A:$A,Email_Data!$G:$G,"Not Found")</f>
        <v>19</v>
      </c>
    </row>
    <row r="3607" spans="1:14" x14ac:dyDescent="0.3">
      <c r="A3607" t="s">
        <v>5885</v>
      </c>
      <c r="B3607" t="s">
        <v>1234</v>
      </c>
      <c r="C3607" t="s">
        <v>6284</v>
      </c>
      <c r="D3607" t="s">
        <v>6309</v>
      </c>
      <c r="E3607" t="str">
        <f t="shared" si="280"/>
        <v>France</v>
      </c>
      <c r="F3607" s="1">
        <f t="shared" si="281"/>
        <v>50</v>
      </c>
      <c r="G3607">
        <v>0</v>
      </c>
      <c r="H3607" s="1">
        <f t="shared" si="282"/>
        <v>50</v>
      </c>
      <c r="I3607" s="3">
        <v>45856</v>
      </c>
      <c r="J3607" s="3" t="str">
        <f t="shared" si="283"/>
        <v>Fri</v>
      </c>
      <c r="K3607" s="2">
        <v>0.5854166666666667</v>
      </c>
      <c r="L3607">
        <f t="shared" si="284"/>
        <v>14</v>
      </c>
      <c r="M3607" t="str">
        <f>_xlfn.XLOOKUP(B3607,Email_Data!A:A,Email_Data!C:C,"Organic",0)</f>
        <v>Organic</v>
      </c>
      <c r="N3607" t="str">
        <f>_xlfn.XLOOKUP(Table1[[#This Row],[Filmmaker_ID]],Email_Data!$A:$A,Email_Data!$G:$G,"Not Found")</f>
        <v>Not Found</v>
      </c>
    </row>
    <row r="3608" spans="1:14" x14ac:dyDescent="0.3">
      <c r="A3608" t="s">
        <v>5886</v>
      </c>
      <c r="B3608" t="s">
        <v>345</v>
      </c>
      <c r="C3608" t="s">
        <v>6290</v>
      </c>
      <c r="D3608" t="s">
        <v>6317</v>
      </c>
      <c r="E3608" t="str">
        <f t="shared" si="280"/>
        <v>Others</v>
      </c>
      <c r="F3608" s="1">
        <f t="shared" si="281"/>
        <v>50</v>
      </c>
      <c r="G3608">
        <v>0.4</v>
      </c>
      <c r="H3608" s="1">
        <f t="shared" si="282"/>
        <v>30</v>
      </c>
      <c r="I3608" s="3">
        <v>45856</v>
      </c>
      <c r="J3608" s="3" t="str">
        <f t="shared" si="283"/>
        <v>Fri</v>
      </c>
      <c r="K3608" s="2">
        <v>0.65347222222222223</v>
      </c>
      <c r="L3608">
        <f t="shared" si="284"/>
        <v>15</v>
      </c>
      <c r="M3608" t="str">
        <f>_xlfn.XLOOKUP(B3608,Email_Data!A:A,Email_Data!C:C,"Organic",0)</f>
        <v>Organic</v>
      </c>
      <c r="N3608" t="str">
        <f>_xlfn.XLOOKUP(Table1[[#This Row],[Filmmaker_ID]],Email_Data!$A:$A,Email_Data!$G:$G,"Not Found")</f>
        <v>Not Found</v>
      </c>
    </row>
    <row r="3609" spans="1:14" x14ac:dyDescent="0.3">
      <c r="A3609" t="s">
        <v>5887</v>
      </c>
      <c r="B3609" t="s">
        <v>2161</v>
      </c>
      <c r="C3609" t="s">
        <v>6282</v>
      </c>
      <c r="D3609" t="s">
        <v>6301</v>
      </c>
      <c r="E3609" t="str">
        <f t="shared" si="280"/>
        <v>Germany</v>
      </c>
      <c r="F3609" s="1">
        <f t="shared" si="281"/>
        <v>70</v>
      </c>
      <c r="G3609">
        <v>0.2</v>
      </c>
      <c r="H3609" s="1">
        <f t="shared" si="282"/>
        <v>56</v>
      </c>
      <c r="I3609" s="3">
        <v>45859</v>
      </c>
      <c r="J3609" s="3" t="str">
        <f t="shared" si="283"/>
        <v>Mon</v>
      </c>
      <c r="K3609" s="2">
        <v>0.41041666666666665</v>
      </c>
      <c r="L3609">
        <f t="shared" si="284"/>
        <v>9</v>
      </c>
      <c r="M3609">
        <f>_xlfn.XLOOKUP(B3609,Email_Data!A:A,Email_Data!C:C,"Organic",0)</f>
        <v>0</v>
      </c>
      <c r="N3609">
        <f>_xlfn.XLOOKUP(Table1[[#This Row],[Filmmaker_ID]],Email_Data!$A:$A,Email_Data!$G:$G,"Not Found")</f>
        <v>19</v>
      </c>
    </row>
    <row r="3610" spans="1:14" x14ac:dyDescent="0.3">
      <c r="A3610" t="s">
        <v>5888</v>
      </c>
      <c r="B3610" t="s">
        <v>2162</v>
      </c>
      <c r="C3610" t="s">
        <v>6284</v>
      </c>
      <c r="D3610" t="s">
        <v>6301</v>
      </c>
      <c r="E3610" t="str">
        <f t="shared" si="280"/>
        <v>Germany</v>
      </c>
      <c r="F3610" s="1">
        <f t="shared" si="281"/>
        <v>50</v>
      </c>
      <c r="G3610">
        <v>0.3</v>
      </c>
      <c r="H3610" s="1">
        <f t="shared" si="282"/>
        <v>35</v>
      </c>
      <c r="I3610" s="3">
        <v>45894</v>
      </c>
      <c r="J3610" s="3" t="str">
        <f t="shared" si="283"/>
        <v>Mon</v>
      </c>
      <c r="K3610" s="2">
        <v>0.53680555555555554</v>
      </c>
      <c r="L3610">
        <f t="shared" si="284"/>
        <v>12</v>
      </c>
      <c r="M3610" t="str">
        <f>_xlfn.XLOOKUP(B3610,Email_Data!A:A,Email_Data!C:C,"Organic",0)</f>
        <v>Organic</v>
      </c>
      <c r="N3610" t="str">
        <f>_xlfn.XLOOKUP(Table1[[#This Row],[Filmmaker_ID]],Email_Data!$A:$A,Email_Data!$G:$G,"Not Found")</f>
        <v>Not Found</v>
      </c>
    </row>
    <row r="3611" spans="1:14" x14ac:dyDescent="0.3">
      <c r="A3611" t="s">
        <v>5889</v>
      </c>
      <c r="B3611" t="s">
        <v>206</v>
      </c>
      <c r="C3611" t="s">
        <v>6290</v>
      </c>
      <c r="D3611" t="s">
        <v>6295</v>
      </c>
      <c r="E3611" t="str">
        <f t="shared" si="280"/>
        <v>United States</v>
      </c>
      <c r="F3611" s="1">
        <f t="shared" si="281"/>
        <v>50</v>
      </c>
      <c r="G3611">
        <v>0.1</v>
      </c>
      <c r="H3611" s="1">
        <f t="shared" si="282"/>
        <v>45</v>
      </c>
      <c r="I3611" s="3">
        <v>45881</v>
      </c>
      <c r="J3611" s="3" t="str">
        <f t="shared" si="283"/>
        <v>Tue</v>
      </c>
      <c r="K3611" s="2">
        <v>0.37638888888888888</v>
      </c>
      <c r="L3611">
        <f t="shared" si="284"/>
        <v>9</v>
      </c>
      <c r="M3611">
        <f>_xlfn.XLOOKUP(B3611,Email_Data!A:A,Email_Data!C:C,"Organic",0)</f>
        <v>1</v>
      </c>
      <c r="N3611">
        <f>_xlfn.XLOOKUP(Table1[[#This Row],[Filmmaker_ID]],Email_Data!$A:$A,Email_Data!$G:$G,"Not Found")</f>
        <v>7</v>
      </c>
    </row>
    <row r="3612" spans="1:14" x14ac:dyDescent="0.3">
      <c r="A3612" t="s">
        <v>5890</v>
      </c>
      <c r="B3612" t="s">
        <v>1367</v>
      </c>
      <c r="C3612" t="s">
        <v>6286</v>
      </c>
      <c r="D3612" t="s">
        <v>6299</v>
      </c>
      <c r="E3612" t="str">
        <f t="shared" si="280"/>
        <v>United Kingdom</v>
      </c>
      <c r="F3612" s="1">
        <f t="shared" si="281"/>
        <v>50</v>
      </c>
      <c r="G3612">
        <v>0.3</v>
      </c>
      <c r="H3612" s="1">
        <f t="shared" si="282"/>
        <v>35</v>
      </c>
      <c r="I3612" s="3">
        <v>45849</v>
      </c>
      <c r="J3612" s="3" t="str">
        <f t="shared" si="283"/>
        <v>Fri</v>
      </c>
      <c r="K3612" s="2">
        <v>0.59861111111111109</v>
      </c>
      <c r="L3612">
        <f t="shared" si="284"/>
        <v>14</v>
      </c>
      <c r="M3612" t="str">
        <f>_xlfn.XLOOKUP(B3612,Email_Data!A:A,Email_Data!C:C,"Organic",0)</f>
        <v>Organic</v>
      </c>
      <c r="N3612" t="str">
        <f>_xlfn.XLOOKUP(Table1[[#This Row],[Filmmaker_ID]],Email_Data!$A:$A,Email_Data!$G:$G,"Not Found")</f>
        <v>Not Found</v>
      </c>
    </row>
    <row r="3613" spans="1:14" x14ac:dyDescent="0.3">
      <c r="A3613" t="s">
        <v>5891</v>
      </c>
      <c r="B3613" t="s">
        <v>2163</v>
      </c>
      <c r="C3613" t="s">
        <v>6281</v>
      </c>
      <c r="D3613" t="s">
        <v>6303</v>
      </c>
      <c r="E3613" t="str">
        <f t="shared" si="280"/>
        <v>Canada</v>
      </c>
      <c r="F3613" s="1">
        <f t="shared" si="281"/>
        <v>70</v>
      </c>
      <c r="G3613">
        <v>0.1</v>
      </c>
      <c r="H3613" s="1">
        <f t="shared" si="282"/>
        <v>63</v>
      </c>
      <c r="I3613" s="3">
        <v>45895</v>
      </c>
      <c r="J3613" s="3" t="str">
        <f t="shared" si="283"/>
        <v>Tue</v>
      </c>
      <c r="K3613" s="2">
        <v>0.55138888888888893</v>
      </c>
      <c r="L3613">
        <f t="shared" si="284"/>
        <v>13</v>
      </c>
      <c r="M3613" t="str">
        <f>_xlfn.XLOOKUP(B3613,Email_Data!A:A,Email_Data!C:C,"Organic",0)</f>
        <v>Organic</v>
      </c>
      <c r="N3613" t="str">
        <f>_xlfn.XLOOKUP(Table1[[#This Row],[Filmmaker_ID]],Email_Data!$A:$A,Email_Data!$G:$G,"Not Found")</f>
        <v>Not Found</v>
      </c>
    </row>
    <row r="3614" spans="1:14" x14ac:dyDescent="0.3">
      <c r="A3614" t="s">
        <v>5892</v>
      </c>
      <c r="B3614" t="s">
        <v>2164</v>
      </c>
      <c r="C3614" t="s">
        <v>6287</v>
      </c>
      <c r="D3614" t="s">
        <v>6297</v>
      </c>
      <c r="E3614" t="str">
        <f t="shared" si="280"/>
        <v>India</v>
      </c>
      <c r="F3614" s="1">
        <f t="shared" si="281"/>
        <v>50</v>
      </c>
      <c r="G3614">
        <v>0.3</v>
      </c>
      <c r="H3614" s="1">
        <f t="shared" si="282"/>
        <v>35</v>
      </c>
      <c r="I3614" s="3">
        <v>45856</v>
      </c>
      <c r="J3614" s="3" t="str">
        <f t="shared" si="283"/>
        <v>Fri</v>
      </c>
      <c r="K3614" s="2">
        <v>0.72083333333333333</v>
      </c>
      <c r="L3614">
        <f t="shared" si="284"/>
        <v>17</v>
      </c>
      <c r="M3614">
        <f>_xlfn.XLOOKUP(B3614,Email_Data!A:A,Email_Data!C:C,"Organic",0)</f>
        <v>0</v>
      </c>
      <c r="N3614">
        <f>_xlfn.XLOOKUP(Table1[[#This Row],[Filmmaker_ID]],Email_Data!$A:$A,Email_Data!$G:$G,"Not Found")</f>
        <v>13</v>
      </c>
    </row>
    <row r="3615" spans="1:14" x14ac:dyDescent="0.3">
      <c r="A3615" t="s">
        <v>5893</v>
      </c>
      <c r="B3615" t="s">
        <v>2165</v>
      </c>
      <c r="C3615" t="s">
        <v>6289</v>
      </c>
      <c r="D3615" t="s">
        <v>6317</v>
      </c>
      <c r="E3615" t="str">
        <f t="shared" si="280"/>
        <v>Others</v>
      </c>
      <c r="F3615" s="1">
        <f t="shared" si="281"/>
        <v>50</v>
      </c>
      <c r="G3615">
        <v>0.4</v>
      </c>
      <c r="H3615" s="1">
        <f t="shared" si="282"/>
        <v>30</v>
      </c>
      <c r="I3615" s="3">
        <v>45885</v>
      </c>
      <c r="J3615" s="3" t="str">
        <f t="shared" si="283"/>
        <v>Sat</v>
      </c>
      <c r="K3615" s="2">
        <v>0.55138888888888893</v>
      </c>
      <c r="L3615">
        <f t="shared" si="284"/>
        <v>13</v>
      </c>
      <c r="M3615">
        <f>_xlfn.XLOOKUP(B3615,Email_Data!A:A,Email_Data!C:C,"Organic",0)</f>
        <v>0</v>
      </c>
      <c r="N3615">
        <f>_xlfn.XLOOKUP(Table1[[#This Row],[Filmmaker_ID]],Email_Data!$A:$A,Email_Data!$G:$G,"Not Found")</f>
        <v>7</v>
      </c>
    </row>
    <row r="3616" spans="1:14" x14ac:dyDescent="0.3">
      <c r="A3616" t="s">
        <v>5894</v>
      </c>
      <c r="B3616" t="s">
        <v>1654</v>
      </c>
      <c r="C3616" t="s">
        <v>6281</v>
      </c>
      <c r="D3616" t="s">
        <v>6313</v>
      </c>
      <c r="E3616" t="str">
        <f t="shared" si="280"/>
        <v>South Korea</v>
      </c>
      <c r="F3616" s="1">
        <f t="shared" si="281"/>
        <v>70</v>
      </c>
      <c r="G3616">
        <v>0.4</v>
      </c>
      <c r="H3616" s="1">
        <f t="shared" si="282"/>
        <v>42</v>
      </c>
      <c r="I3616" s="3">
        <v>45874</v>
      </c>
      <c r="J3616" s="3" t="str">
        <f t="shared" si="283"/>
        <v>Tue</v>
      </c>
      <c r="K3616" s="2">
        <v>0.4375</v>
      </c>
      <c r="L3616">
        <f t="shared" si="284"/>
        <v>10</v>
      </c>
      <c r="M3616" t="str">
        <f>_xlfn.XLOOKUP(B3616,Email_Data!A:A,Email_Data!C:C,"Organic",0)</f>
        <v>Organic</v>
      </c>
      <c r="N3616" t="str">
        <f>_xlfn.XLOOKUP(Table1[[#This Row],[Filmmaker_ID]],Email_Data!$A:$A,Email_Data!$G:$G,"Not Found")</f>
        <v>Not Found</v>
      </c>
    </row>
    <row r="3617" spans="1:14" x14ac:dyDescent="0.3">
      <c r="A3617" t="s">
        <v>5895</v>
      </c>
      <c r="B3617" t="s">
        <v>2166</v>
      </c>
      <c r="C3617" t="s">
        <v>6289</v>
      </c>
      <c r="D3617" t="s">
        <v>6301</v>
      </c>
      <c r="E3617" t="str">
        <f t="shared" si="280"/>
        <v>Germany</v>
      </c>
      <c r="F3617" s="1">
        <f t="shared" si="281"/>
        <v>50</v>
      </c>
      <c r="G3617">
        <v>0</v>
      </c>
      <c r="H3617" s="1">
        <f t="shared" si="282"/>
        <v>50</v>
      </c>
      <c r="I3617" s="3">
        <v>45883</v>
      </c>
      <c r="J3617" s="3" t="str">
        <f t="shared" si="283"/>
        <v>Thu</v>
      </c>
      <c r="K3617" s="2">
        <v>0.70208333333333328</v>
      </c>
      <c r="L3617">
        <f t="shared" si="284"/>
        <v>16</v>
      </c>
      <c r="M3617" t="str">
        <f>_xlfn.XLOOKUP(B3617,Email_Data!A:A,Email_Data!C:C,"Organic",0)</f>
        <v>Organic</v>
      </c>
      <c r="N3617" t="str">
        <f>_xlfn.XLOOKUP(Table1[[#This Row],[Filmmaker_ID]],Email_Data!$A:$A,Email_Data!$G:$G,"Not Found")</f>
        <v>Not Found</v>
      </c>
    </row>
    <row r="3618" spans="1:14" x14ac:dyDescent="0.3">
      <c r="A3618" t="s">
        <v>5896</v>
      </c>
      <c r="B3618" t="s">
        <v>1399</v>
      </c>
      <c r="C3618" t="s">
        <v>6286</v>
      </c>
      <c r="D3618" t="s">
        <v>6295</v>
      </c>
      <c r="E3618" t="str">
        <f t="shared" si="280"/>
        <v>United States</v>
      </c>
      <c r="F3618" s="1">
        <f t="shared" si="281"/>
        <v>50</v>
      </c>
      <c r="G3618">
        <v>0.2</v>
      </c>
      <c r="H3618" s="1">
        <f t="shared" si="282"/>
        <v>40</v>
      </c>
      <c r="I3618" s="3">
        <v>45867</v>
      </c>
      <c r="J3618" s="3" t="str">
        <f t="shared" si="283"/>
        <v>Tue</v>
      </c>
      <c r="K3618" s="2">
        <v>0.60555555555555551</v>
      </c>
      <c r="L3618">
        <f t="shared" si="284"/>
        <v>14</v>
      </c>
      <c r="M3618" t="str">
        <f>_xlfn.XLOOKUP(B3618,Email_Data!A:A,Email_Data!C:C,"Organic",0)</f>
        <v>Organic</v>
      </c>
      <c r="N3618" t="str">
        <f>_xlfn.XLOOKUP(Table1[[#This Row],[Filmmaker_ID]],Email_Data!$A:$A,Email_Data!$G:$G,"Not Found")</f>
        <v>Not Found</v>
      </c>
    </row>
    <row r="3619" spans="1:14" x14ac:dyDescent="0.3">
      <c r="A3619" t="s">
        <v>5897</v>
      </c>
      <c r="B3619" t="s">
        <v>138</v>
      </c>
      <c r="C3619" t="s">
        <v>6292</v>
      </c>
      <c r="D3619" t="s">
        <v>6305</v>
      </c>
      <c r="E3619" t="str">
        <f t="shared" si="280"/>
        <v>Australia</v>
      </c>
      <c r="F3619" s="1">
        <f t="shared" si="281"/>
        <v>80</v>
      </c>
      <c r="G3619">
        <v>0.2</v>
      </c>
      <c r="H3619" s="1">
        <f t="shared" si="282"/>
        <v>64</v>
      </c>
      <c r="I3619" s="3">
        <v>45892</v>
      </c>
      <c r="J3619" s="3" t="str">
        <f t="shared" si="283"/>
        <v>Sat</v>
      </c>
      <c r="K3619" s="2">
        <v>0.69513888888888886</v>
      </c>
      <c r="L3619">
        <f t="shared" si="284"/>
        <v>16</v>
      </c>
      <c r="M3619">
        <f>_xlfn.XLOOKUP(B3619,Email_Data!A:A,Email_Data!C:C,"Organic",0)</f>
        <v>0</v>
      </c>
      <c r="N3619">
        <f>_xlfn.XLOOKUP(Table1[[#This Row],[Filmmaker_ID]],Email_Data!$A:$A,Email_Data!$G:$G,"Not Found")</f>
        <v>11</v>
      </c>
    </row>
    <row r="3620" spans="1:14" x14ac:dyDescent="0.3">
      <c r="A3620" t="s">
        <v>5898</v>
      </c>
      <c r="B3620" t="s">
        <v>1798</v>
      </c>
      <c r="C3620" t="s">
        <v>6284</v>
      </c>
      <c r="D3620" t="s">
        <v>6295</v>
      </c>
      <c r="E3620" t="str">
        <f t="shared" si="280"/>
        <v>United States</v>
      </c>
      <c r="F3620" s="1">
        <f t="shared" si="281"/>
        <v>50</v>
      </c>
      <c r="G3620">
        <v>0.3</v>
      </c>
      <c r="H3620" s="1">
        <f t="shared" si="282"/>
        <v>35</v>
      </c>
      <c r="I3620" s="3">
        <v>45898</v>
      </c>
      <c r="J3620" s="3" t="str">
        <f t="shared" si="283"/>
        <v>Fri</v>
      </c>
      <c r="K3620" s="2">
        <v>0.4777777777777778</v>
      </c>
      <c r="L3620">
        <f t="shared" si="284"/>
        <v>11</v>
      </c>
      <c r="M3620">
        <f>_xlfn.XLOOKUP(B3620,Email_Data!A:A,Email_Data!C:C,"Organic",0)</f>
        <v>0</v>
      </c>
      <c r="N3620">
        <f>_xlfn.XLOOKUP(Table1[[#This Row],[Filmmaker_ID]],Email_Data!$A:$A,Email_Data!$G:$G,"Not Found")</f>
        <v>14</v>
      </c>
    </row>
    <row r="3621" spans="1:14" x14ac:dyDescent="0.3">
      <c r="A3621" t="s">
        <v>5899</v>
      </c>
      <c r="B3621" t="s">
        <v>715</v>
      </c>
      <c r="C3621" t="s">
        <v>6282</v>
      </c>
      <c r="D3621" t="s">
        <v>6313</v>
      </c>
      <c r="E3621" t="str">
        <f t="shared" si="280"/>
        <v>South Korea</v>
      </c>
      <c r="F3621" s="1">
        <f t="shared" si="281"/>
        <v>70</v>
      </c>
      <c r="G3621">
        <v>0</v>
      </c>
      <c r="H3621" s="1">
        <f t="shared" si="282"/>
        <v>70</v>
      </c>
      <c r="I3621" s="3">
        <v>45887</v>
      </c>
      <c r="J3621" s="3" t="str">
        <f t="shared" si="283"/>
        <v>Mon</v>
      </c>
      <c r="K3621" s="2">
        <v>0.7104166666666667</v>
      </c>
      <c r="L3621">
        <f t="shared" si="284"/>
        <v>17</v>
      </c>
      <c r="M3621">
        <f>_xlfn.XLOOKUP(B3621,Email_Data!A:A,Email_Data!C:C,"Organic",0)</f>
        <v>0</v>
      </c>
      <c r="N3621">
        <f>_xlfn.XLOOKUP(Table1[[#This Row],[Filmmaker_ID]],Email_Data!$A:$A,Email_Data!$G:$G,"Not Found")</f>
        <v>13</v>
      </c>
    </row>
    <row r="3622" spans="1:14" x14ac:dyDescent="0.3">
      <c r="A3622" t="s">
        <v>5900</v>
      </c>
      <c r="B3622" t="s">
        <v>554</v>
      </c>
      <c r="C3622" t="s">
        <v>6281</v>
      </c>
      <c r="D3622" t="s">
        <v>6317</v>
      </c>
      <c r="E3622" t="str">
        <f t="shared" si="280"/>
        <v>Others</v>
      </c>
      <c r="F3622" s="1">
        <f t="shared" si="281"/>
        <v>70</v>
      </c>
      <c r="G3622">
        <v>0.1</v>
      </c>
      <c r="H3622" s="1">
        <f t="shared" si="282"/>
        <v>63</v>
      </c>
      <c r="I3622" s="3">
        <v>45842</v>
      </c>
      <c r="J3622" s="3" t="str">
        <f t="shared" si="283"/>
        <v>Fri</v>
      </c>
      <c r="K3622" s="2">
        <v>0.41666666666666669</v>
      </c>
      <c r="L3622">
        <f t="shared" si="284"/>
        <v>10</v>
      </c>
      <c r="M3622" t="str">
        <f>_xlfn.XLOOKUP(B3622,Email_Data!A:A,Email_Data!C:C,"Organic",0)</f>
        <v>Organic</v>
      </c>
      <c r="N3622" t="str">
        <f>_xlfn.XLOOKUP(Table1[[#This Row],[Filmmaker_ID]],Email_Data!$A:$A,Email_Data!$G:$G,"Not Found")</f>
        <v>Not Found</v>
      </c>
    </row>
    <row r="3623" spans="1:14" x14ac:dyDescent="0.3">
      <c r="A3623" t="s">
        <v>5901</v>
      </c>
      <c r="B3623" t="s">
        <v>2167</v>
      </c>
      <c r="C3623" t="s">
        <v>6290</v>
      </c>
      <c r="D3623" t="s">
        <v>6307</v>
      </c>
      <c r="E3623" t="str">
        <f t="shared" si="280"/>
        <v>Brazil</v>
      </c>
      <c r="F3623" s="1">
        <f t="shared" si="281"/>
        <v>50</v>
      </c>
      <c r="G3623">
        <v>0.2</v>
      </c>
      <c r="H3623" s="1">
        <f t="shared" si="282"/>
        <v>40</v>
      </c>
      <c r="I3623" s="3">
        <v>45855</v>
      </c>
      <c r="J3623" s="3" t="str">
        <f t="shared" si="283"/>
        <v>Thu</v>
      </c>
      <c r="K3623" s="2">
        <v>0.59444444444444444</v>
      </c>
      <c r="L3623">
        <f t="shared" si="284"/>
        <v>14</v>
      </c>
      <c r="M3623" t="str">
        <f>_xlfn.XLOOKUP(B3623,Email_Data!A:A,Email_Data!C:C,"Organic",0)</f>
        <v>Organic</v>
      </c>
      <c r="N3623" t="str">
        <f>_xlfn.XLOOKUP(Table1[[#This Row],[Filmmaker_ID]],Email_Data!$A:$A,Email_Data!$G:$G,"Not Found")</f>
        <v>Not Found</v>
      </c>
    </row>
    <row r="3624" spans="1:14" x14ac:dyDescent="0.3">
      <c r="A3624" t="s">
        <v>5902</v>
      </c>
      <c r="B3624" t="s">
        <v>1756</v>
      </c>
      <c r="C3624" t="s">
        <v>6281</v>
      </c>
      <c r="D3624" t="s">
        <v>6317</v>
      </c>
      <c r="E3624" t="str">
        <f t="shared" si="280"/>
        <v>Others</v>
      </c>
      <c r="F3624" s="1">
        <f t="shared" si="281"/>
        <v>70</v>
      </c>
      <c r="G3624">
        <v>0</v>
      </c>
      <c r="H3624" s="1">
        <f t="shared" si="282"/>
        <v>70</v>
      </c>
      <c r="I3624" s="3">
        <v>45887</v>
      </c>
      <c r="J3624" s="3" t="str">
        <f t="shared" si="283"/>
        <v>Mon</v>
      </c>
      <c r="K3624" s="2">
        <v>0.46944444444444444</v>
      </c>
      <c r="L3624">
        <f t="shared" si="284"/>
        <v>11</v>
      </c>
      <c r="M3624">
        <f>_xlfn.XLOOKUP(B3624,Email_Data!A:A,Email_Data!C:C,"Organic",0)</f>
        <v>0</v>
      </c>
      <c r="N3624">
        <f>_xlfn.XLOOKUP(Table1[[#This Row],[Filmmaker_ID]],Email_Data!$A:$A,Email_Data!$G:$G,"Not Found")</f>
        <v>14</v>
      </c>
    </row>
    <row r="3625" spans="1:14" x14ac:dyDescent="0.3">
      <c r="A3625" t="s">
        <v>5903</v>
      </c>
      <c r="B3625" t="s">
        <v>765</v>
      </c>
      <c r="C3625" t="s">
        <v>6292</v>
      </c>
      <c r="D3625" t="s">
        <v>6313</v>
      </c>
      <c r="E3625" t="str">
        <f t="shared" si="280"/>
        <v>South Korea</v>
      </c>
      <c r="F3625" s="1">
        <f t="shared" si="281"/>
        <v>80</v>
      </c>
      <c r="G3625">
        <v>0.3</v>
      </c>
      <c r="H3625" s="1">
        <f t="shared" si="282"/>
        <v>56</v>
      </c>
      <c r="I3625" s="3">
        <v>45896</v>
      </c>
      <c r="J3625" s="3" t="str">
        <f t="shared" si="283"/>
        <v>Wed</v>
      </c>
      <c r="K3625" s="2">
        <v>0.46041666666666664</v>
      </c>
      <c r="L3625">
        <f t="shared" si="284"/>
        <v>11</v>
      </c>
      <c r="M3625">
        <f>_xlfn.XLOOKUP(B3625,Email_Data!A:A,Email_Data!C:C,"Organic",0)</f>
        <v>0</v>
      </c>
      <c r="N3625">
        <f>_xlfn.XLOOKUP(Table1[[#This Row],[Filmmaker_ID]],Email_Data!$A:$A,Email_Data!$G:$G,"Not Found")</f>
        <v>10</v>
      </c>
    </row>
    <row r="3626" spans="1:14" x14ac:dyDescent="0.3">
      <c r="A3626" t="s">
        <v>5904</v>
      </c>
      <c r="B3626" t="s">
        <v>2168</v>
      </c>
      <c r="C3626" t="s">
        <v>6284</v>
      </c>
      <c r="D3626" t="s">
        <v>6305</v>
      </c>
      <c r="E3626" t="str">
        <f t="shared" si="280"/>
        <v>Australia</v>
      </c>
      <c r="F3626" s="1">
        <f t="shared" si="281"/>
        <v>50</v>
      </c>
      <c r="G3626">
        <v>0.3</v>
      </c>
      <c r="H3626" s="1">
        <f t="shared" si="282"/>
        <v>35</v>
      </c>
      <c r="I3626" s="3">
        <v>45860</v>
      </c>
      <c r="J3626" s="3" t="str">
        <f t="shared" si="283"/>
        <v>Tue</v>
      </c>
      <c r="K3626" s="2">
        <v>0.37708333333333333</v>
      </c>
      <c r="L3626">
        <f t="shared" si="284"/>
        <v>9</v>
      </c>
      <c r="M3626">
        <f>_xlfn.XLOOKUP(B3626,Email_Data!A:A,Email_Data!C:C,"Organic",0)</f>
        <v>1</v>
      </c>
      <c r="N3626">
        <f>_xlfn.XLOOKUP(Table1[[#This Row],[Filmmaker_ID]],Email_Data!$A:$A,Email_Data!$G:$G,"Not Found")</f>
        <v>12</v>
      </c>
    </row>
    <row r="3627" spans="1:14" x14ac:dyDescent="0.3">
      <c r="A3627" t="s">
        <v>5905</v>
      </c>
      <c r="B3627" t="s">
        <v>382</v>
      </c>
      <c r="C3627" t="s">
        <v>6287</v>
      </c>
      <c r="D3627" t="s">
        <v>6301</v>
      </c>
      <c r="E3627" t="str">
        <f t="shared" si="280"/>
        <v>Germany</v>
      </c>
      <c r="F3627" s="1">
        <f t="shared" si="281"/>
        <v>50</v>
      </c>
      <c r="G3627">
        <v>0.2</v>
      </c>
      <c r="H3627" s="1">
        <f t="shared" si="282"/>
        <v>40</v>
      </c>
      <c r="I3627" s="3">
        <v>45848</v>
      </c>
      <c r="J3627" s="3" t="str">
        <f t="shared" si="283"/>
        <v>Thu</v>
      </c>
      <c r="K3627" s="2">
        <v>0.61875000000000002</v>
      </c>
      <c r="L3627">
        <f t="shared" si="284"/>
        <v>14</v>
      </c>
      <c r="M3627">
        <f>_xlfn.XLOOKUP(B3627,Email_Data!A:A,Email_Data!C:C,"Organic",0)</f>
        <v>0</v>
      </c>
      <c r="N3627">
        <f>_xlfn.XLOOKUP(Table1[[#This Row],[Filmmaker_ID]],Email_Data!$A:$A,Email_Data!$G:$G,"Not Found")</f>
        <v>12</v>
      </c>
    </row>
    <row r="3628" spans="1:14" x14ac:dyDescent="0.3">
      <c r="A3628" t="s">
        <v>5906</v>
      </c>
      <c r="B3628" t="s">
        <v>262</v>
      </c>
      <c r="C3628" t="s">
        <v>6284</v>
      </c>
      <c r="D3628" t="s">
        <v>6301</v>
      </c>
      <c r="E3628" t="str">
        <f t="shared" si="280"/>
        <v>Germany</v>
      </c>
      <c r="F3628" s="1">
        <f t="shared" si="281"/>
        <v>50</v>
      </c>
      <c r="G3628">
        <v>0.2</v>
      </c>
      <c r="H3628" s="1">
        <f t="shared" si="282"/>
        <v>40</v>
      </c>
      <c r="I3628" s="3">
        <v>45844</v>
      </c>
      <c r="J3628" s="3" t="str">
        <f t="shared" si="283"/>
        <v>Sun</v>
      </c>
      <c r="K3628" s="2">
        <v>0.70208333333333328</v>
      </c>
      <c r="L3628">
        <f t="shared" si="284"/>
        <v>16</v>
      </c>
      <c r="M3628">
        <f>_xlfn.XLOOKUP(B3628,Email_Data!A:A,Email_Data!C:C,"Organic",0)</f>
        <v>1</v>
      </c>
      <c r="N3628">
        <f>_xlfn.XLOOKUP(Table1[[#This Row],[Filmmaker_ID]],Email_Data!$A:$A,Email_Data!$G:$G,"Not Found")</f>
        <v>8</v>
      </c>
    </row>
    <row r="3629" spans="1:14" x14ac:dyDescent="0.3">
      <c r="A3629" t="s">
        <v>5907</v>
      </c>
      <c r="B3629" t="s">
        <v>2169</v>
      </c>
      <c r="C3629" t="s">
        <v>6292</v>
      </c>
      <c r="D3629" t="s">
        <v>6309</v>
      </c>
      <c r="E3629" t="str">
        <f t="shared" si="280"/>
        <v>France</v>
      </c>
      <c r="F3629" s="1">
        <f t="shared" si="281"/>
        <v>80</v>
      </c>
      <c r="G3629">
        <v>0.1</v>
      </c>
      <c r="H3629" s="1">
        <f t="shared" si="282"/>
        <v>72</v>
      </c>
      <c r="I3629" s="3">
        <v>45839</v>
      </c>
      <c r="J3629" s="3" t="str">
        <f t="shared" si="283"/>
        <v>Tue</v>
      </c>
      <c r="K3629" s="2">
        <v>0.39791666666666664</v>
      </c>
      <c r="L3629">
        <f t="shared" si="284"/>
        <v>9</v>
      </c>
      <c r="M3629">
        <f>_xlfn.XLOOKUP(B3629,Email_Data!A:A,Email_Data!C:C,"Organic",0)</f>
        <v>0</v>
      </c>
      <c r="N3629">
        <f>_xlfn.XLOOKUP(Table1[[#This Row],[Filmmaker_ID]],Email_Data!$A:$A,Email_Data!$G:$G,"Not Found")</f>
        <v>8</v>
      </c>
    </row>
    <row r="3630" spans="1:14" x14ac:dyDescent="0.3">
      <c r="A3630" t="s">
        <v>5908</v>
      </c>
      <c r="B3630" t="s">
        <v>2170</v>
      </c>
      <c r="C3630" t="s">
        <v>6291</v>
      </c>
      <c r="D3630" t="s">
        <v>6313</v>
      </c>
      <c r="E3630" t="str">
        <f t="shared" si="280"/>
        <v>South Korea</v>
      </c>
      <c r="F3630" s="1">
        <f t="shared" si="281"/>
        <v>50</v>
      </c>
      <c r="G3630">
        <v>0.3</v>
      </c>
      <c r="H3630" s="1">
        <f t="shared" si="282"/>
        <v>35</v>
      </c>
      <c r="I3630" s="3">
        <v>45840</v>
      </c>
      <c r="J3630" s="3" t="str">
        <f t="shared" si="283"/>
        <v>Wed</v>
      </c>
      <c r="K3630" s="2">
        <v>0.61875000000000002</v>
      </c>
      <c r="L3630">
        <f t="shared" si="284"/>
        <v>14</v>
      </c>
      <c r="M3630" t="str">
        <f>_xlfn.XLOOKUP(B3630,Email_Data!A:A,Email_Data!C:C,"Organic",0)</f>
        <v>Organic</v>
      </c>
      <c r="N3630" t="str">
        <f>_xlfn.XLOOKUP(Table1[[#This Row],[Filmmaker_ID]],Email_Data!$A:$A,Email_Data!$G:$G,"Not Found")</f>
        <v>Not Found</v>
      </c>
    </row>
    <row r="3631" spans="1:14" x14ac:dyDescent="0.3">
      <c r="A3631" t="s">
        <v>5909</v>
      </c>
      <c r="B3631" t="s">
        <v>1919</v>
      </c>
      <c r="C3631" t="s">
        <v>6285</v>
      </c>
      <c r="D3631" t="s">
        <v>6313</v>
      </c>
      <c r="E3631" t="str">
        <f t="shared" si="280"/>
        <v>South Korea</v>
      </c>
      <c r="F3631" s="1">
        <f t="shared" si="281"/>
        <v>50</v>
      </c>
      <c r="G3631">
        <v>0</v>
      </c>
      <c r="H3631" s="1">
        <f t="shared" si="282"/>
        <v>50</v>
      </c>
      <c r="I3631" s="3">
        <v>45890</v>
      </c>
      <c r="J3631" s="3" t="str">
        <f t="shared" si="283"/>
        <v>Thu</v>
      </c>
      <c r="K3631" s="2">
        <v>0.54166666666666663</v>
      </c>
      <c r="L3631">
        <f t="shared" si="284"/>
        <v>13</v>
      </c>
      <c r="M3631">
        <f>_xlfn.XLOOKUP(B3631,Email_Data!A:A,Email_Data!C:C,"Organic",0)</f>
        <v>1</v>
      </c>
      <c r="N3631">
        <f>_xlfn.XLOOKUP(Table1[[#This Row],[Filmmaker_ID]],Email_Data!$A:$A,Email_Data!$G:$G,"Not Found")</f>
        <v>7</v>
      </c>
    </row>
    <row r="3632" spans="1:14" x14ac:dyDescent="0.3">
      <c r="A3632" t="s">
        <v>5910</v>
      </c>
      <c r="B3632" t="s">
        <v>2171</v>
      </c>
      <c r="C3632" t="s">
        <v>6285</v>
      </c>
      <c r="D3632" t="s">
        <v>6295</v>
      </c>
      <c r="E3632" t="str">
        <f t="shared" si="280"/>
        <v>United States</v>
      </c>
      <c r="F3632" s="1">
        <f t="shared" si="281"/>
        <v>50</v>
      </c>
      <c r="G3632">
        <v>0.3</v>
      </c>
      <c r="H3632" s="1">
        <f t="shared" si="282"/>
        <v>35</v>
      </c>
      <c r="I3632" s="3">
        <v>45889</v>
      </c>
      <c r="J3632" s="3" t="str">
        <f t="shared" si="283"/>
        <v>Wed</v>
      </c>
      <c r="K3632" s="2">
        <v>0.38472222222222224</v>
      </c>
      <c r="L3632">
        <f t="shared" si="284"/>
        <v>9</v>
      </c>
      <c r="M3632">
        <f>_xlfn.XLOOKUP(B3632,Email_Data!A:A,Email_Data!C:C,"Organic",0)</f>
        <v>1</v>
      </c>
      <c r="N3632">
        <f>_xlfn.XLOOKUP(Table1[[#This Row],[Filmmaker_ID]],Email_Data!$A:$A,Email_Data!$G:$G,"Not Found")</f>
        <v>11</v>
      </c>
    </row>
    <row r="3633" spans="1:14" x14ac:dyDescent="0.3">
      <c r="A3633" t="s">
        <v>5911</v>
      </c>
      <c r="B3633" t="s">
        <v>791</v>
      </c>
      <c r="C3633" t="s">
        <v>6286</v>
      </c>
      <c r="D3633" t="s">
        <v>6307</v>
      </c>
      <c r="E3633" t="str">
        <f t="shared" si="280"/>
        <v>Brazil</v>
      </c>
      <c r="F3633" s="1">
        <f t="shared" si="281"/>
        <v>50</v>
      </c>
      <c r="G3633">
        <v>0.4</v>
      </c>
      <c r="H3633" s="1">
        <f t="shared" si="282"/>
        <v>30</v>
      </c>
      <c r="I3633" s="3">
        <v>45873</v>
      </c>
      <c r="J3633" s="3" t="str">
        <f t="shared" si="283"/>
        <v>Mon</v>
      </c>
      <c r="K3633" s="2">
        <v>0.54583333333333328</v>
      </c>
      <c r="L3633">
        <f t="shared" si="284"/>
        <v>13</v>
      </c>
      <c r="M3633">
        <f>_xlfn.XLOOKUP(B3633,Email_Data!A:A,Email_Data!C:C,"Organic",0)</f>
        <v>1</v>
      </c>
      <c r="N3633">
        <f>_xlfn.XLOOKUP(Table1[[#This Row],[Filmmaker_ID]],Email_Data!$A:$A,Email_Data!$G:$G,"Not Found")</f>
        <v>14</v>
      </c>
    </row>
    <row r="3634" spans="1:14" x14ac:dyDescent="0.3">
      <c r="A3634" t="s">
        <v>5912</v>
      </c>
      <c r="B3634" t="s">
        <v>335</v>
      </c>
      <c r="C3634" t="s">
        <v>6285</v>
      </c>
      <c r="D3634" t="s">
        <v>6299</v>
      </c>
      <c r="E3634" t="str">
        <f t="shared" si="280"/>
        <v>United Kingdom</v>
      </c>
      <c r="F3634" s="1">
        <f t="shared" si="281"/>
        <v>50</v>
      </c>
      <c r="G3634">
        <v>0.3</v>
      </c>
      <c r="H3634" s="1">
        <f t="shared" si="282"/>
        <v>35</v>
      </c>
      <c r="I3634" s="3">
        <v>45884</v>
      </c>
      <c r="J3634" s="3" t="str">
        <f t="shared" si="283"/>
        <v>Fri</v>
      </c>
      <c r="K3634" s="2">
        <v>0.37916666666666665</v>
      </c>
      <c r="L3634">
        <f t="shared" si="284"/>
        <v>9</v>
      </c>
      <c r="M3634" t="str">
        <f>_xlfn.XLOOKUP(B3634,Email_Data!A:A,Email_Data!C:C,"Organic",0)</f>
        <v>Organic</v>
      </c>
      <c r="N3634" t="str">
        <f>_xlfn.XLOOKUP(Table1[[#This Row],[Filmmaker_ID]],Email_Data!$A:$A,Email_Data!$G:$G,"Not Found")</f>
        <v>Not Found</v>
      </c>
    </row>
    <row r="3635" spans="1:14" x14ac:dyDescent="0.3">
      <c r="A3635" t="s">
        <v>5913</v>
      </c>
      <c r="B3635" t="s">
        <v>387</v>
      </c>
      <c r="C3635" t="s">
        <v>6290</v>
      </c>
      <c r="D3635" t="s">
        <v>6297</v>
      </c>
      <c r="E3635" t="str">
        <f t="shared" si="280"/>
        <v>India</v>
      </c>
      <c r="F3635" s="1">
        <f t="shared" si="281"/>
        <v>50</v>
      </c>
      <c r="G3635">
        <v>0.4</v>
      </c>
      <c r="H3635" s="1">
        <f t="shared" si="282"/>
        <v>30</v>
      </c>
      <c r="I3635" s="3">
        <v>45895</v>
      </c>
      <c r="J3635" s="3" t="str">
        <f t="shared" si="283"/>
        <v>Tue</v>
      </c>
      <c r="K3635" s="2">
        <v>0.66805555555555551</v>
      </c>
      <c r="L3635">
        <f t="shared" si="284"/>
        <v>16</v>
      </c>
      <c r="M3635">
        <f>_xlfn.XLOOKUP(B3635,Email_Data!A:A,Email_Data!C:C,"Organic",0)</f>
        <v>1</v>
      </c>
      <c r="N3635">
        <f>_xlfn.XLOOKUP(Table1[[#This Row],[Filmmaker_ID]],Email_Data!$A:$A,Email_Data!$G:$G,"Not Found")</f>
        <v>15</v>
      </c>
    </row>
    <row r="3636" spans="1:14" x14ac:dyDescent="0.3">
      <c r="A3636" t="s">
        <v>5914</v>
      </c>
      <c r="B3636" t="s">
        <v>1803</v>
      </c>
      <c r="C3636" t="s">
        <v>6286</v>
      </c>
      <c r="D3636" t="s">
        <v>6303</v>
      </c>
      <c r="E3636" t="str">
        <f t="shared" si="280"/>
        <v>Canada</v>
      </c>
      <c r="F3636" s="1">
        <f t="shared" si="281"/>
        <v>50</v>
      </c>
      <c r="G3636">
        <v>0.3</v>
      </c>
      <c r="H3636" s="1">
        <f t="shared" si="282"/>
        <v>35</v>
      </c>
      <c r="I3636" s="3">
        <v>45874</v>
      </c>
      <c r="J3636" s="3" t="str">
        <f t="shared" si="283"/>
        <v>Tue</v>
      </c>
      <c r="K3636" s="2">
        <v>0.42638888888888887</v>
      </c>
      <c r="L3636">
        <f t="shared" si="284"/>
        <v>10</v>
      </c>
      <c r="M3636">
        <f>_xlfn.XLOOKUP(B3636,Email_Data!A:A,Email_Data!C:C,"Organic",0)</f>
        <v>0</v>
      </c>
      <c r="N3636">
        <f>_xlfn.XLOOKUP(Table1[[#This Row],[Filmmaker_ID]],Email_Data!$A:$A,Email_Data!$G:$G,"Not Found")</f>
        <v>7</v>
      </c>
    </row>
    <row r="3637" spans="1:14" x14ac:dyDescent="0.3">
      <c r="A3637" t="s">
        <v>5915</v>
      </c>
      <c r="B3637" t="s">
        <v>913</v>
      </c>
      <c r="C3637" t="s">
        <v>6284</v>
      </c>
      <c r="D3637" t="s">
        <v>6299</v>
      </c>
      <c r="E3637" t="str">
        <f t="shared" si="280"/>
        <v>United Kingdom</v>
      </c>
      <c r="F3637" s="1">
        <f t="shared" si="281"/>
        <v>50</v>
      </c>
      <c r="G3637">
        <v>0.2</v>
      </c>
      <c r="H3637" s="1">
        <f t="shared" si="282"/>
        <v>40</v>
      </c>
      <c r="I3637" s="3">
        <v>45897</v>
      </c>
      <c r="J3637" s="3" t="str">
        <f t="shared" si="283"/>
        <v>Thu</v>
      </c>
      <c r="K3637" s="2">
        <v>0.47916666666666669</v>
      </c>
      <c r="L3637">
        <f t="shared" si="284"/>
        <v>11</v>
      </c>
      <c r="M3637" t="str">
        <f>_xlfn.XLOOKUP(B3637,Email_Data!A:A,Email_Data!C:C,"Organic",0)</f>
        <v>Organic</v>
      </c>
      <c r="N3637" t="str">
        <f>_xlfn.XLOOKUP(Table1[[#This Row],[Filmmaker_ID]],Email_Data!$A:$A,Email_Data!$G:$G,"Not Found")</f>
        <v>Not Found</v>
      </c>
    </row>
    <row r="3638" spans="1:14" x14ac:dyDescent="0.3">
      <c r="A3638" t="s">
        <v>5916</v>
      </c>
      <c r="B3638" t="s">
        <v>2172</v>
      </c>
      <c r="C3638" t="s">
        <v>6289</v>
      </c>
      <c r="D3638" t="s">
        <v>6299</v>
      </c>
      <c r="E3638" t="str">
        <f t="shared" si="280"/>
        <v>United Kingdom</v>
      </c>
      <c r="F3638" s="1">
        <f t="shared" si="281"/>
        <v>50</v>
      </c>
      <c r="G3638">
        <v>0</v>
      </c>
      <c r="H3638" s="1">
        <f t="shared" si="282"/>
        <v>50</v>
      </c>
      <c r="I3638" s="3">
        <v>45884</v>
      </c>
      <c r="J3638" s="3" t="str">
        <f t="shared" si="283"/>
        <v>Fri</v>
      </c>
      <c r="K3638" s="2">
        <v>0.65902777777777777</v>
      </c>
      <c r="L3638">
        <f t="shared" si="284"/>
        <v>15</v>
      </c>
      <c r="M3638">
        <f>_xlfn.XLOOKUP(B3638,Email_Data!A:A,Email_Data!C:C,"Organic",0)</f>
        <v>0</v>
      </c>
      <c r="N3638">
        <f>_xlfn.XLOOKUP(Table1[[#This Row],[Filmmaker_ID]],Email_Data!$A:$A,Email_Data!$G:$G,"Not Found")</f>
        <v>11</v>
      </c>
    </row>
    <row r="3639" spans="1:14" x14ac:dyDescent="0.3">
      <c r="A3639" t="s">
        <v>5917</v>
      </c>
      <c r="B3639" t="s">
        <v>2173</v>
      </c>
      <c r="C3639" t="s">
        <v>6287</v>
      </c>
      <c r="D3639" t="s">
        <v>6301</v>
      </c>
      <c r="E3639" t="str">
        <f t="shared" si="280"/>
        <v>Germany</v>
      </c>
      <c r="F3639" s="1">
        <f t="shared" si="281"/>
        <v>50</v>
      </c>
      <c r="G3639">
        <v>0.3</v>
      </c>
      <c r="H3639" s="1">
        <f t="shared" si="282"/>
        <v>35</v>
      </c>
      <c r="I3639" s="3">
        <v>45845</v>
      </c>
      <c r="J3639" s="3" t="str">
        <f t="shared" si="283"/>
        <v>Mon</v>
      </c>
      <c r="K3639" s="2">
        <v>0.69444444444444442</v>
      </c>
      <c r="L3639">
        <f t="shared" si="284"/>
        <v>16</v>
      </c>
      <c r="M3639">
        <f>_xlfn.XLOOKUP(B3639,Email_Data!A:A,Email_Data!C:C,"Organic",0)</f>
        <v>0</v>
      </c>
      <c r="N3639">
        <f>_xlfn.XLOOKUP(Table1[[#This Row],[Filmmaker_ID]],Email_Data!$A:$A,Email_Data!$G:$G,"Not Found")</f>
        <v>8</v>
      </c>
    </row>
    <row r="3640" spans="1:14" x14ac:dyDescent="0.3">
      <c r="A3640" t="s">
        <v>5918</v>
      </c>
      <c r="B3640" t="s">
        <v>668</v>
      </c>
      <c r="C3640" t="s">
        <v>6284</v>
      </c>
      <c r="D3640" t="s">
        <v>6303</v>
      </c>
      <c r="E3640" t="str">
        <f t="shared" si="280"/>
        <v>Canada</v>
      </c>
      <c r="F3640" s="1">
        <f t="shared" si="281"/>
        <v>50</v>
      </c>
      <c r="G3640">
        <v>0.3</v>
      </c>
      <c r="H3640" s="1">
        <f t="shared" si="282"/>
        <v>35</v>
      </c>
      <c r="I3640" s="3">
        <v>45876</v>
      </c>
      <c r="J3640" s="3" t="str">
        <f t="shared" si="283"/>
        <v>Thu</v>
      </c>
      <c r="K3640" s="2">
        <v>0.57777777777777772</v>
      </c>
      <c r="L3640">
        <f t="shared" si="284"/>
        <v>13</v>
      </c>
      <c r="M3640">
        <f>_xlfn.XLOOKUP(B3640,Email_Data!A:A,Email_Data!C:C,"Organic",0)</f>
        <v>1</v>
      </c>
      <c r="N3640">
        <f>_xlfn.XLOOKUP(Table1[[#This Row],[Filmmaker_ID]],Email_Data!$A:$A,Email_Data!$G:$G,"Not Found")</f>
        <v>11</v>
      </c>
    </row>
    <row r="3641" spans="1:14" x14ac:dyDescent="0.3">
      <c r="A3641" t="s">
        <v>5919</v>
      </c>
      <c r="B3641" t="s">
        <v>804</v>
      </c>
      <c r="C3641" t="s">
        <v>6283</v>
      </c>
      <c r="D3641" t="s">
        <v>6297</v>
      </c>
      <c r="E3641" t="str">
        <f t="shared" si="280"/>
        <v>India</v>
      </c>
      <c r="F3641" s="1">
        <f t="shared" si="281"/>
        <v>80</v>
      </c>
      <c r="G3641">
        <v>0.1</v>
      </c>
      <c r="H3641" s="1">
        <f t="shared" si="282"/>
        <v>72</v>
      </c>
      <c r="I3641" s="3">
        <v>45898</v>
      </c>
      <c r="J3641" s="3" t="str">
        <f t="shared" si="283"/>
        <v>Fri</v>
      </c>
      <c r="K3641" s="2">
        <v>0.67569444444444449</v>
      </c>
      <c r="L3641">
        <f t="shared" si="284"/>
        <v>16</v>
      </c>
      <c r="M3641" t="str">
        <f>_xlfn.XLOOKUP(B3641,Email_Data!A:A,Email_Data!C:C,"Organic",0)</f>
        <v>Organic</v>
      </c>
      <c r="N3641" t="str">
        <f>_xlfn.XLOOKUP(Table1[[#This Row],[Filmmaker_ID]],Email_Data!$A:$A,Email_Data!$G:$G,"Not Found")</f>
        <v>Not Found</v>
      </c>
    </row>
    <row r="3642" spans="1:14" x14ac:dyDescent="0.3">
      <c r="A3642" t="s">
        <v>5920</v>
      </c>
      <c r="B3642" t="s">
        <v>1107</v>
      </c>
      <c r="C3642" t="s">
        <v>6281</v>
      </c>
      <c r="D3642" t="s">
        <v>6295</v>
      </c>
      <c r="E3642" t="str">
        <f t="shared" si="280"/>
        <v>United States</v>
      </c>
      <c r="F3642" s="1">
        <f t="shared" si="281"/>
        <v>70</v>
      </c>
      <c r="G3642">
        <v>0.2</v>
      </c>
      <c r="H3642" s="1">
        <f t="shared" si="282"/>
        <v>56</v>
      </c>
      <c r="I3642" s="3">
        <v>45877</v>
      </c>
      <c r="J3642" s="3" t="str">
        <f t="shared" si="283"/>
        <v>Fri</v>
      </c>
      <c r="K3642" s="2">
        <v>0.71597222222222223</v>
      </c>
      <c r="L3642">
        <f t="shared" si="284"/>
        <v>17</v>
      </c>
      <c r="M3642">
        <f>_xlfn.XLOOKUP(B3642,Email_Data!A:A,Email_Data!C:C,"Organic",0)</f>
        <v>0</v>
      </c>
      <c r="N3642">
        <f>_xlfn.XLOOKUP(Table1[[#This Row],[Filmmaker_ID]],Email_Data!$A:$A,Email_Data!$G:$G,"Not Found")</f>
        <v>16</v>
      </c>
    </row>
    <row r="3643" spans="1:14" x14ac:dyDescent="0.3">
      <c r="A3643" t="s">
        <v>5921</v>
      </c>
      <c r="B3643" t="s">
        <v>2174</v>
      </c>
      <c r="C3643" t="s">
        <v>6290</v>
      </c>
      <c r="D3643" t="s">
        <v>6301</v>
      </c>
      <c r="E3643" t="str">
        <f t="shared" si="280"/>
        <v>Germany</v>
      </c>
      <c r="F3643" s="1">
        <f t="shared" si="281"/>
        <v>50</v>
      </c>
      <c r="G3643">
        <v>0.3</v>
      </c>
      <c r="H3643" s="1">
        <f t="shared" si="282"/>
        <v>35</v>
      </c>
      <c r="I3643" s="3">
        <v>45889</v>
      </c>
      <c r="J3643" s="3" t="str">
        <f t="shared" si="283"/>
        <v>Wed</v>
      </c>
      <c r="K3643" s="2">
        <v>0.57430555555555551</v>
      </c>
      <c r="L3643">
        <f t="shared" si="284"/>
        <v>13</v>
      </c>
      <c r="M3643">
        <f>_xlfn.XLOOKUP(B3643,Email_Data!A:A,Email_Data!C:C,"Organic",0)</f>
        <v>0</v>
      </c>
      <c r="N3643">
        <f>_xlfn.XLOOKUP(Table1[[#This Row],[Filmmaker_ID]],Email_Data!$A:$A,Email_Data!$G:$G,"Not Found")</f>
        <v>8</v>
      </c>
    </row>
    <row r="3644" spans="1:14" x14ac:dyDescent="0.3">
      <c r="A3644" t="s">
        <v>5922</v>
      </c>
      <c r="B3644" t="s">
        <v>542</v>
      </c>
      <c r="C3644" t="s">
        <v>6288</v>
      </c>
      <c r="D3644" t="s">
        <v>6315</v>
      </c>
      <c r="E3644" t="str">
        <f t="shared" si="280"/>
        <v>Nigeria</v>
      </c>
      <c r="F3644" s="1">
        <f t="shared" si="281"/>
        <v>70</v>
      </c>
      <c r="G3644">
        <v>0.3</v>
      </c>
      <c r="H3644" s="1">
        <f t="shared" si="282"/>
        <v>49</v>
      </c>
      <c r="I3644" s="3">
        <v>45888</v>
      </c>
      <c r="J3644" s="3" t="str">
        <f t="shared" si="283"/>
        <v>Tue</v>
      </c>
      <c r="K3644" s="2">
        <v>0.46805555555555556</v>
      </c>
      <c r="L3644">
        <f t="shared" si="284"/>
        <v>11</v>
      </c>
      <c r="M3644">
        <f>_xlfn.XLOOKUP(B3644,Email_Data!A:A,Email_Data!C:C,"Organic",0)</f>
        <v>0</v>
      </c>
      <c r="N3644">
        <f>_xlfn.XLOOKUP(Table1[[#This Row],[Filmmaker_ID]],Email_Data!$A:$A,Email_Data!$G:$G,"Not Found")</f>
        <v>16</v>
      </c>
    </row>
    <row r="3645" spans="1:14" x14ac:dyDescent="0.3">
      <c r="A3645" t="s">
        <v>5923</v>
      </c>
      <c r="B3645" t="s">
        <v>2175</v>
      </c>
      <c r="C3645" t="s">
        <v>6291</v>
      </c>
      <c r="D3645" t="s">
        <v>6301</v>
      </c>
      <c r="E3645" t="str">
        <f t="shared" si="280"/>
        <v>Germany</v>
      </c>
      <c r="F3645" s="1">
        <f t="shared" si="281"/>
        <v>50</v>
      </c>
      <c r="G3645">
        <v>0.1</v>
      </c>
      <c r="H3645" s="1">
        <f t="shared" si="282"/>
        <v>45</v>
      </c>
      <c r="I3645" s="3">
        <v>45850</v>
      </c>
      <c r="J3645" s="3" t="str">
        <f t="shared" si="283"/>
        <v>Sat</v>
      </c>
      <c r="K3645" s="2">
        <v>0.5131944444444444</v>
      </c>
      <c r="L3645">
        <f t="shared" si="284"/>
        <v>12</v>
      </c>
      <c r="M3645" t="str">
        <f>_xlfn.XLOOKUP(B3645,Email_Data!A:A,Email_Data!C:C,"Organic",0)</f>
        <v>Organic</v>
      </c>
      <c r="N3645" t="str">
        <f>_xlfn.XLOOKUP(Table1[[#This Row],[Filmmaker_ID]],Email_Data!$A:$A,Email_Data!$G:$G,"Not Found")</f>
        <v>Not Found</v>
      </c>
    </row>
    <row r="3646" spans="1:14" x14ac:dyDescent="0.3">
      <c r="A3646" t="s">
        <v>5924</v>
      </c>
      <c r="B3646" t="s">
        <v>1621</v>
      </c>
      <c r="C3646" t="s">
        <v>6285</v>
      </c>
      <c r="D3646" t="s">
        <v>6295</v>
      </c>
      <c r="E3646" t="str">
        <f t="shared" si="280"/>
        <v>United States</v>
      </c>
      <c r="F3646" s="1">
        <f t="shared" si="281"/>
        <v>50</v>
      </c>
      <c r="G3646">
        <v>0</v>
      </c>
      <c r="H3646" s="1">
        <f t="shared" si="282"/>
        <v>50</v>
      </c>
      <c r="I3646" s="3">
        <v>45894</v>
      </c>
      <c r="J3646" s="3" t="str">
        <f t="shared" si="283"/>
        <v>Mon</v>
      </c>
      <c r="K3646" s="2">
        <v>0.70208333333333328</v>
      </c>
      <c r="L3646">
        <f t="shared" si="284"/>
        <v>16</v>
      </c>
      <c r="M3646">
        <f>_xlfn.XLOOKUP(B3646,Email_Data!A:A,Email_Data!C:C,"Organic",0)</f>
        <v>0</v>
      </c>
      <c r="N3646">
        <f>_xlfn.XLOOKUP(Table1[[#This Row],[Filmmaker_ID]],Email_Data!$A:$A,Email_Data!$G:$G,"Not Found")</f>
        <v>11</v>
      </c>
    </row>
    <row r="3647" spans="1:14" x14ac:dyDescent="0.3">
      <c r="A3647" t="s">
        <v>5925</v>
      </c>
      <c r="B3647" t="s">
        <v>2176</v>
      </c>
      <c r="C3647" t="s">
        <v>6290</v>
      </c>
      <c r="D3647" t="s">
        <v>6301</v>
      </c>
      <c r="E3647" t="str">
        <f t="shared" si="280"/>
        <v>Germany</v>
      </c>
      <c r="F3647" s="1">
        <f t="shared" si="281"/>
        <v>50</v>
      </c>
      <c r="G3647">
        <v>0</v>
      </c>
      <c r="H3647" s="1">
        <f t="shared" si="282"/>
        <v>50</v>
      </c>
      <c r="I3647" s="3">
        <v>45895</v>
      </c>
      <c r="J3647" s="3" t="str">
        <f t="shared" si="283"/>
        <v>Tue</v>
      </c>
      <c r="K3647" s="2">
        <v>0.67013888888888884</v>
      </c>
      <c r="L3647">
        <f t="shared" si="284"/>
        <v>16</v>
      </c>
      <c r="M3647">
        <f>_xlfn.XLOOKUP(B3647,Email_Data!A:A,Email_Data!C:C,"Organic",0)</f>
        <v>0</v>
      </c>
      <c r="N3647">
        <f>_xlfn.XLOOKUP(Table1[[#This Row],[Filmmaker_ID]],Email_Data!$A:$A,Email_Data!$G:$G,"Not Found")</f>
        <v>15</v>
      </c>
    </row>
    <row r="3648" spans="1:14" x14ac:dyDescent="0.3">
      <c r="A3648" t="s">
        <v>5926</v>
      </c>
      <c r="B3648" t="s">
        <v>2177</v>
      </c>
      <c r="C3648" t="s">
        <v>6292</v>
      </c>
      <c r="D3648" t="s">
        <v>6299</v>
      </c>
      <c r="E3648" t="str">
        <f t="shared" si="280"/>
        <v>United Kingdom</v>
      </c>
      <c r="F3648" s="1">
        <f t="shared" si="281"/>
        <v>80</v>
      </c>
      <c r="G3648">
        <v>0.3</v>
      </c>
      <c r="H3648" s="1">
        <f t="shared" si="282"/>
        <v>56</v>
      </c>
      <c r="I3648" s="3">
        <v>45856</v>
      </c>
      <c r="J3648" s="3" t="str">
        <f t="shared" si="283"/>
        <v>Fri</v>
      </c>
      <c r="K3648" s="2">
        <v>0.57847222222222228</v>
      </c>
      <c r="L3648">
        <f t="shared" si="284"/>
        <v>13</v>
      </c>
      <c r="M3648">
        <f>_xlfn.XLOOKUP(B3648,Email_Data!A:A,Email_Data!C:C,"Organic",0)</f>
        <v>0</v>
      </c>
      <c r="N3648">
        <f>_xlfn.XLOOKUP(Table1[[#This Row],[Filmmaker_ID]],Email_Data!$A:$A,Email_Data!$G:$G,"Not Found")</f>
        <v>8</v>
      </c>
    </row>
    <row r="3649" spans="1:14" x14ac:dyDescent="0.3">
      <c r="A3649" t="s">
        <v>5927</v>
      </c>
      <c r="B3649" t="s">
        <v>243</v>
      </c>
      <c r="C3649" t="s">
        <v>6286</v>
      </c>
      <c r="D3649" t="s">
        <v>6301</v>
      </c>
      <c r="E3649" t="str">
        <f t="shared" si="280"/>
        <v>Germany</v>
      </c>
      <c r="F3649" s="1">
        <f t="shared" si="281"/>
        <v>50</v>
      </c>
      <c r="G3649">
        <v>0.4</v>
      </c>
      <c r="H3649" s="1">
        <f t="shared" si="282"/>
        <v>30</v>
      </c>
      <c r="I3649" s="3">
        <v>45843</v>
      </c>
      <c r="J3649" s="3" t="str">
        <f t="shared" si="283"/>
        <v>Sat</v>
      </c>
      <c r="K3649" s="2">
        <v>0.48888888888888887</v>
      </c>
      <c r="L3649">
        <f t="shared" si="284"/>
        <v>11</v>
      </c>
      <c r="M3649">
        <f>_xlfn.XLOOKUP(B3649,Email_Data!A:A,Email_Data!C:C,"Organic",0)</f>
        <v>0</v>
      </c>
      <c r="N3649">
        <f>_xlfn.XLOOKUP(Table1[[#This Row],[Filmmaker_ID]],Email_Data!$A:$A,Email_Data!$G:$G,"Not Found")</f>
        <v>7</v>
      </c>
    </row>
    <row r="3650" spans="1:14" x14ac:dyDescent="0.3">
      <c r="A3650" t="s">
        <v>5928</v>
      </c>
      <c r="B3650" t="s">
        <v>1384</v>
      </c>
      <c r="C3650" t="s">
        <v>6281</v>
      </c>
      <c r="D3650" t="s">
        <v>6317</v>
      </c>
      <c r="E3650" t="str">
        <f t="shared" ref="E3650:E3713" si="285">VLOOKUP(D3650,CODECHECK,2,FALSE)</f>
        <v>Others</v>
      </c>
      <c r="F3650" s="1">
        <f t="shared" ref="F3650:F3713" si="286">VLOOKUP(C3650,Pricelist,2,FALSE)</f>
        <v>70</v>
      </c>
      <c r="G3650">
        <v>0</v>
      </c>
      <c r="H3650" s="1">
        <f t="shared" ref="H3650:H3713" si="287">F3650-(G3650*F3650)</f>
        <v>70</v>
      </c>
      <c r="I3650" s="3">
        <v>45870</v>
      </c>
      <c r="J3650" s="3" t="str">
        <f t="shared" ref="J3650:J3713" si="288">TEXT(I3650,"ddd")</f>
        <v>Fri</v>
      </c>
      <c r="K3650" s="2">
        <v>0.55138888888888893</v>
      </c>
      <c r="L3650">
        <f t="shared" ref="L3650:L3713" si="289">HOUR(K3650)</f>
        <v>13</v>
      </c>
      <c r="M3650">
        <f>_xlfn.XLOOKUP(B3650,Email_Data!A:A,Email_Data!C:C,"Organic",0)</f>
        <v>0</v>
      </c>
      <c r="N3650">
        <f>_xlfn.XLOOKUP(Table1[[#This Row],[Filmmaker_ID]],Email_Data!$A:$A,Email_Data!$G:$G,"Not Found")</f>
        <v>15</v>
      </c>
    </row>
    <row r="3651" spans="1:14" x14ac:dyDescent="0.3">
      <c r="A3651" t="s">
        <v>5929</v>
      </c>
      <c r="B3651" t="s">
        <v>642</v>
      </c>
      <c r="C3651" t="s">
        <v>6285</v>
      </c>
      <c r="D3651" t="s">
        <v>6317</v>
      </c>
      <c r="E3651" t="str">
        <f t="shared" si="285"/>
        <v>Others</v>
      </c>
      <c r="F3651" s="1">
        <f t="shared" si="286"/>
        <v>50</v>
      </c>
      <c r="G3651">
        <v>0.4</v>
      </c>
      <c r="H3651" s="1">
        <f t="shared" si="287"/>
        <v>30</v>
      </c>
      <c r="I3651" s="3">
        <v>45876</v>
      </c>
      <c r="J3651" s="3" t="str">
        <f t="shared" si="288"/>
        <v>Thu</v>
      </c>
      <c r="K3651" s="2">
        <v>0.61458333333333337</v>
      </c>
      <c r="L3651">
        <f t="shared" si="289"/>
        <v>14</v>
      </c>
      <c r="M3651">
        <f>_xlfn.XLOOKUP(B3651,Email_Data!A:A,Email_Data!C:C,"Organic",0)</f>
        <v>0</v>
      </c>
      <c r="N3651">
        <f>_xlfn.XLOOKUP(Table1[[#This Row],[Filmmaker_ID]],Email_Data!$A:$A,Email_Data!$G:$G,"Not Found")</f>
        <v>9</v>
      </c>
    </row>
    <row r="3652" spans="1:14" x14ac:dyDescent="0.3">
      <c r="A3652" t="s">
        <v>5930</v>
      </c>
      <c r="B3652" t="s">
        <v>366</v>
      </c>
      <c r="C3652" t="s">
        <v>6284</v>
      </c>
      <c r="D3652" t="s">
        <v>6317</v>
      </c>
      <c r="E3652" t="str">
        <f t="shared" si="285"/>
        <v>Others</v>
      </c>
      <c r="F3652" s="1">
        <f t="shared" si="286"/>
        <v>50</v>
      </c>
      <c r="G3652">
        <v>0</v>
      </c>
      <c r="H3652" s="1">
        <f t="shared" si="287"/>
        <v>50</v>
      </c>
      <c r="I3652" s="3">
        <v>45877</v>
      </c>
      <c r="J3652" s="3" t="str">
        <f t="shared" si="288"/>
        <v>Fri</v>
      </c>
      <c r="K3652" s="2">
        <v>0.54166666666666663</v>
      </c>
      <c r="L3652">
        <f t="shared" si="289"/>
        <v>13</v>
      </c>
      <c r="M3652" t="str">
        <f>_xlfn.XLOOKUP(B3652,Email_Data!A:A,Email_Data!C:C,"Organic",0)</f>
        <v>Organic</v>
      </c>
      <c r="N3652" t="str">
        <f>_xlfn.XLOOKUP(Table1[[#This Row],[Filmmaker_ID]],Email_Data!$A:$A,Email_Data!$G:$G,"Not Found")</f>
        <v>Not Found</v>
      </c>
    </row>
    <row r="3653" spans="1:14" x14ac:dyDescent="0.3">
      <c r="A3653" t="s">
        <v>5931</v>
      </c>
      <c r="B3653" t="s">
        <v>255</v>
      </c>
      <c r="C3653" t="s">
        <v>6286</v>
      </c>
      <c r="D3653" t="s">
        <v>6299</v>
      </c>
      <c r="E3653" t="str">
        <f t="shared" si="285"/>
        <v>United Kingdom</v>
      </c>
      <c r="F3653" s="1">
        <f t="shared" si="286"/>
        <v>50</v>
      </c>
      <c r="G3653">
        <v>0.3</v>
      </c>
      <c r="H3653" s="1">
        <f t="shared" si="287"/>
        <v>35</v>
      </c>
      <c r="I3653" s="3">
        <v>45846</v>
      </c>
      <c r="J3653" s="3" t="str">
        <f t="shared" si="288"/>
        <v>Tue</v>
      </c>
      <c r="K3653" s="2">
        <v>0.73541666666666672</v>
      </c>
      <c r="L3653">
        <f t="shared" si="289"/>
        <v>17</v>
      </c>
      <c r="M3653" t="str">
        <f>_xlfn.XLOOKUP(B3653,Email_Data!A:A,Email_Data!C:C,"Organic",0)</f>
        <v>Organic</v>
      </c>
      <c r="N3653" t="str">
        <f>_xlfn.XLOOKUP(Table1[[#This Row],[Filmmaker_ID]],Email_Data!$A:$A,Email_Data!$G:$G,"Not Found")</f>
        <v>Not Found</v>
      </c>
    </row>
    <row r="3654" spans="1:14" x14ac:dyDescent="0.3">
      <c r="A3654" t="s">
        <v>5932</v>
      </c>
      <c r="B3654" t="s">
        <v>2178</v>
      </c>
      <c r="C3654" t="s">
        <v>6282</v>
      </c>
      <c r="D3654" t="s">
        <v>6307</v>
      </c>
      <c r="E3654" t="str">
        <f t="shared" si="285"/>
        <v>Brazil</v>
      </c>
      <c r="F3654" s="1">
        <f t="shared" si="286"/>
        <v>70</v>
      </c>
      <c r="G3654">
        <v>0.1</v>
      </c>
      <c r="H3654" s="1">
        <f t="shared" si="287"/>
        <v>63</v>
      </c>
      <c r="I3654" s="3">
        <v>45869</v>
      </c>
      <c r="J3654" s="3" t="str">
        <f t="shared" si="288"/>
        <v>Thu</v>
      </c>
      <c r="K3654" s="2">
        <v>0.73750000000000004</v>
      </c>
      <c r="L3654">
        <f t="shared" si="289"/>
        <v>17</v>
      </c>
      <c r="M3654" t="str">
        <f>_xlfn.XLOOKUP(B3654,Email_Data!A:A,Email_Data!C:C,"Organic",0)</f>
        <v>Organic</v>
      </c>
      <c r="N3654" t="str">
        <f>_xlfn.XLOOKUP(Table1[[#This Row],[Filmmaker_ID]],Email_Data!$A:$A,Email_Data!$G:$G,"Not Found")</f>
        <v>Not Found</v>
      </c>
    </row>
    <row r="3655" spans="1:14" x14ac:dyDescent="0.3">
      <c r="A3655" t="s">
        <v>5933</v>
      </c>
      <c r="B3655" t="s">
        <v>370</v>
      </c>
      <c r="C3655" t="s">
        <v>6287</v>
      </c>
      <c r="D3655" t="s">
        <v>6309</v>
      </c>
      <c r="E3655" t="str">
        <f t="shared" si="285"/>
        <v>France</v>
      </c>
      <c r="F3655" s="1">
        <f t="shared" si="286"/>
        <v>50</v>
      </c>
      <c r="G3655">
        <v>0</v>
      </c>
      <c r="H3655" s="1">
        <f t="shared" si="287"/>
        <v>50</v>
      </c>
      <c r="I3655" s="3">
        <v>45860</v>
      </c>
      <c r="J3655" s="3" t="str">
        <f t="shared" si="288"/>
        <v>Tue</v>
      </c>
      <c r="K3655" s="2">
        <v>0.63194444444444442</v>
      </c>
      <c r="L3655">
        <f t="shared" si="289"/>
        <v>15</v>
      </c>
      <c r="M3655">
        <f>_xlfn.XLOOKUP(B3655,Email_Data!A:A,Email_Data!C:C,"Organic",0)</f>
        <v>0</v>
      </c>
      <c r="N3655">
        <f>_xlfn.XLOOKUP(Table1[[#This Row],[Filmmaker_ID]],Email_Data!$A:$A,Email_Data!$G:$G,"Not Found")</f>
        <v>7</v>
      </c>
    </row>
    <row r="3656" spans="1:14" x14ac:dyDescent="0.3">
      <c r="A3656" t="s">
        <v>5934</v>
      </c>
      <c r="B3656" t="s">
        <v>395</v>
      </c>
      <c r="C3656" t="s">
        <v>6281</v>
      </c>
      <c r="D3656" t="s">
        <v>6317</v>
      </c>
      <c r="E3656" t="str">
        <f t="shared" si="285"/>
        <v>Others</v>
      </c>
      <c r="F3656" s="1">
        <f t="shared" si="286"/>
        <v>70</v>
      </c>
      <c r="G3656">
        <v>0.3</v>
      </c>
      <c r="H3656" s="1">
        <f t="shared" si="287"/>
        <v>49</v>
      </c>
      <c r="I3656" s="3">
        <v>45851</v>
      </c>
      <c r="J3656" s="3" t="str">
        <f t="shared" si="288"/>
        <v>Sun</v>
      </c>
      <c r="K3656" s="2">
        <v>0.47569444444444442</v>
      </c>
      <c r="L3656">
        <f t="shared" si="289"/>
        <v>11</v>
      </c>
      <c r="M3656" t="str">
        <f>_xlfn.XLOOKUP(B3656,Email_Data!A:A,Email_Data!C:C,"Organic",0)</f>
        <v>Organic</v>
      </c>
      <c r="N3656" t="str">
        <f>_xlfn.XLOOKUP(Table1[[#This Row],[Filmmaker_ID]],Email_Data!$A:$A,Email_Data!$G:$G,"Not Found")</f>
        <v>Not Found</v>
      </c>
    </row>
    <row r="3657" spans="1:14" x14ac:dyDescent="0.3">
      <c r="A3657" t="s">
        <v>5935</v>
      </c>
      <c r="B3657" t="s">
        <v>1763</v>
      </c>
      <c r="C3657" t="s">
        <v>6291</v>
      </c>
      <c r="D3657" t="s">
        <v>6305</v>
      </c>
      <c r="E3657" t="str">
        <f t="shared" si="285"/>
        <v>Australia</v>
      </c>
      <c r="F3657" s="1">
        <f t="shared" si="286"/>
        <v>50</v>
      </c>
      <c r="G3657">
        <v>0.2</v>
      </c>
      <c r="H3657" s="1">
        <f t="shared" si="287"/>
        <v>40</v>
      </c>
      <c r="I3657" s="3">
        <v>45893</v>
      </c>
      <c r="J3657" s="3" t="str">
        <f t="shared" si="288"/>
        <v>Sun</v>
      </c>
      <c r="K3657" s="2">
        <v>0.62430555555555556</v>
      </c>
      <c r="L3657">
        <f t="shared" si="289"/>
        <v>14</v>
      </c>
      <c r="M3657">
        <f>_xlfn.XLOOKUP(B3657,Email_Data!A:A,Email_Data!C:C,"Organic",0)</f>
        <v>0</v>
      </c>
      <c r="N3657">
        <f>_xlfn.XLOOKUP(Table1[[#This Row],[Filmmaker_ID]],Email_Data!$A:$A,Email_Data!$G:$G,"Not Found")</f>
        <v>14</v>
      </c>
    </row>
    <row r="3658" spans="1:14" x14ac:dyDescent="0.3">
      <c r="A3658" t="s">
        <v>5936</v>
      </c>
      <c r="B3658" t="s">
        <v>1948</v>
      </c>
      <c r="C3658" t="s">
        <v>6287</v>
      </c>
      <c r="D3658" t="s">
        <v>6317</v>
      </c>
      <c r="E3658" t="str">
        <f t="shared" si="285"/>
        <v>Others</v>
      </c>
      <c r="F3658" s="1">
        <f t="shared" si="286"/>
        <v>50</v>
      </c>
      <c r="G3658">
        <v>0.3</v>
      </c>
      <c r="H3658" s="1">
        <f t="shared" si="287"/>
        <v>35</v>
      </c>
      <c r="I3658" s="3">
        <v>45878</v>
      </c>
      <c r="J3658" s="3" t="str">
        <f t="shared" si="288"/>
        <v>Sat</v>
      </c>
      <c r="K3658" s="2">
        <v>0.43611111111111112</v>
      </c>
      <c r="L3658">
        <f t="shared" si="289"/>
        <v>10</v>
      </c>
      <c r="M3658" t="str">
        <f>_xlfn.XLOOKUP(B3658,Email_Data!A:A,Email_Data!C:C,"Organic",0)</f>
        <v>Organic</v>
      </c>
      <c r="N3658" t="str">
        <f>_xlfn.XLOOKUP(Table1[[#This Row],[Filmmaker_ID]],Email_Data!$A:$A,Email_Data!$G:$G,"Not Found")</f>
        <v>Not Found</v>
      </c>
    </row>
    <row r="3659" spans="1:14" x14ac:dyDescent="0.3">
      <c r="A3659" t="s">
        <v>5937</v>
      </c>
      <c r="B3659" t="s">
        <v>1000</v>
      </c>
      <c r="C3659" t="s">
        <v>6288</v>
      </c>
      <c r="D3659" t="s">
        <v>6315</v>
      </c>
      <c r="E3659" t="str">
        <f t="shared" si="285"/>
        <v>Nigeria</v>
      </c>
      <c r="F3659" s="1">
        <f t="shared" si="286"/>
        <v>70</v>
      </c>
      <c r="G3659">
        <v>0.2</v>
      </c>
      <c r="H3659" s="1">
        <f t="shared" si="287"/>
        <v>56</v>
      </c>
      <c r="I3659" s="3">
        <v>45880</v>
      </c>
      <c r="J3659" s="3" t="str">
        <f t="shared" si="288"/>
        <v>Mon</v>
      </c>
      <c r="K3659" s="2">
        <v>0.69305555555555554</v>
      </c>
      <c r="L3659">
        <f t="shared" si="289"/>
        <v>16</v>
      </c>
      <c r="M3659">
        <f>_xlfn.XLOOKUP(B3659,Email_Data!A:A,Email_Data!C:C,"Organic",0)</f>
        <v>0</v>
      </c>
      <c r="N3659">
        <f>_xlfn.XLOOKUP(Table1[[#This Row],[Filmmaker_ID]],Email_Data!$A:$A,Email_Data!$G:$G,"Not Found")</f>
        <v>18</v>
      </c>
    </row>
    <row r="3660" spans="1:14" x14ac:dyDescent="0.3">
      <c r="A3660" t="s">
        <v>5938</v>
      </c>
      <c r="B3660" t="s">
        <v>616</v>
      </c>
      <c r="C3660" t="s">
        <v>6287</v>
      </c>
      <c r="D3660" t="s">
        <v>6305</v>
      </c>
      <c r="E3660" t="str">
        <f t="shared" si="285"/>
        <v>Australia</v>
      </c>
      <c r="F3660" s="1">
        <f t="shared" si="286"/>
        <v>50</v>
      </c>
      <c r="G3660">
        <v>0</v>
      </c>
      <c r="H3660" s="1">
        <f t="shared" si="287"/>
        <v>50</v>
      </c>
      <c r="I3660" s="3">
        <v>45897</v>
      </c>
      <c r="J3660" s="3" t="str">
        <f t="shared" si="288"/>
        <v>Thu</v>
      </c>
      <c r="K3660" s="2">
        <v>0.60069444444444442</v>
      </c>
      <c r="L3660">
        <f t="shared" si="289"/>
        <v>14</v>
      </c>
      <c r="M3660" t="str">
        <f>_xlfn.XLOOKUP(B3660,Email_Data!A:A,Email_Data!C:C,"Organic",0)</f>
        <v>Organic</v>
      </c>
      <c r="N3660" t="str">
        <f>_xlfn.XLOOKUP(Table1[[#This Row],[Filmmaker_ID]],Email_Data!$A:$A,Email_Data!$G:$G,"Not Found")</f>
        <v>Not Found</v>
      </c>
    </row>
    <row r="3661" spans="1:14" x14ac:dyDescent="0.3">
      <c r="A3661" t="s">
        <v>5939</v>
      </c>
      <c r="B3661" t="s">
        <v>575</v>
      </c>
      <c r="C3661" t="s">
        <v>6290</v>
      </c>
      <c r="D3661" t="s">
        <v>6295</v>
      </c>
      <c r="E3661" t="str">
        <f t="shared" si="285"/>
        <v>United States</v>
      </c>
      <c r="F3661" s="1">
        <f t="shared" si="286"/>
        <v>50</v>
      </c>
      <c r="G3661">
        <v>0.3</v>
      </c>
      <c r="H3661" s="1">
        <f t="shared" si="287"/>
        <v>35</v>
      </c>
      <c r="I3661" s="3">
        <v>45866</v>
      </c>
      <c r="J3661" s="3" t="str">
        <f t="shared" si="288"/>
        <v>Mon</v>
      </c>
      <c r="K3661" s="2">
        <v>0.43055555555555558</v>
      </c>
      <c r="L3661">
        <f t="shared" si="289"/>
        <v>10</v>
      </c>
      <c r="M3661">
        <f>_xlfn.XLOOKUP(B3661,Email_Data!A:A,Email_Data!C:C,"Organic",0)</f>
        <v>0</v>
      </c>
      <c r="N3661">
        <f>_xlfn.XLOOKUP(Table1[[#This Row],[Filmmaker_ID]],Email_Data!$A:$A,Email_Data!$G:$G,"Not Found")</f>
        <v>10</v>
      </c>
    </row>
    <row r="3662" spans="1:14" x14ac:dyDescent="0.3">
      <c r="A3662" t="s">
        <v>5940</v>
      </c>
      <c r="B3662" t="s">
        <v>1946</v>
      </c>
      <c r="C3662" t="s">
        <v>6287</v>
      </c>
      <c r="D3662" t="s">
        <v>6303</v>
      </c>
      <c r="E3662" t="str">
        <f t="shared" si="285"/>
        <v>Canada</v>
      </c>
      <c r="F3662" s="1">
        <f t="shared" si="286"/>
        <v>50</v>
      </c>
      <c r="G3662">
        <v>0.2</v>
      </c>
      <c r="H3662" s="1">
        <f t="shared" si="287"/>
        <v>40</v>
      </c>
      <c r="I3662" s="3">
        <v>45846</v>
      </c>
      <c r="J3662" s="3" t="str">
        <f t="shared" si="288"/>
        <v>Tue</v>
      </c>
      <c r="K3662" s="2">
        <v>0.61388888888888893</v>
      </c>
      <c r="L3662">
        <f t="shared" si="289"/>
        <v>14</v>
      </c>
      <c r="M3662">
        <f>_xlfn.XLOOKUP(B3662,Email_Data!A:A,Email_Data!C:C,"Organic",0)</f>
        <v>1</v>
      </c>
      <c r="N3662">
        <f>_xlfn.XLOOKUP(Table1[[#This Row],[Filmmaker_ID]],Email_Data!$A:$A,Email_Data!$G:$G,"Not Found")</f>
        <v>19</v>
      </c>
    </row>
    <row r="3663" spans="1:14" x14ac:dyDescent="0.3">
      <c r="A3663" t="s">
        <v>5941</v>
      </c>
      <c r="B3663" t="s">
        <v>2179</v>
      </c>
      <c r="C3663" t="s">
        <v>6292</v>
      </c>
      <c r="D3663" t="s">
        <v>6299</v>
      </c>
      <c r="E3663" t="str">
        <f t="shared" si="285"/>
        <v>United Kingdom</v>
      </c>
      <c r="F3663" s="1">
        <f t="shared" si="286"/>
        <v>80</v>
      </c>
      <c r="G3663">
        <v>0.4</v>
      </c>
      <c r="H3663" s="1">
        <f t="shared" si="287"/>
        <v>48</v>
      </c>
      <c r="I3663" s="3">
        <v>45858</v>
      </c>
      <c r="J3663" s="3" t="str">
        <f t="shared" si="288"/>
        <v>Sun</v>
      </c>
      <c r="K3663" s="2">
        <v>0.42499999999999999</v>
      </c>
      <c r="L3663">
        <f t="shared" si="289"/>
        <v>10</v>
      </c>
      <c r="M3663" t="str">
        <f>_xlfn.XLOOKUP(B3663,Email_Data!A:A,Email_Data!C:C,"Organic",0)</f>
        <v>Organic</v>
      </c>
      <c r="N3663" t="str">
        <f>_xlfn.XLOOKUP(Table1[[#This Row],[Filmmaker_ID]],Email_Data!$A:$A,Email_Data!$G:$G,"Not Found")</f>
        <v>Not Found</v>
      </c>
    </row>
    <row r="3664" spans="1:14" x14ac:dyDescent="0.3">
      <c r="A3664" t="s">
        <v>5942</v>
      </c>
      <c r="B3664" t="s">
        <v>2180</v>
      </c>
      <c r="C3664" t="s">
        <v>6287</v>
      </c>
      <c r="D3664" t="s">
        <v>6309</v>
      </c>
      <c r="E3664" t="str">
        <f t="shared" si="285"/>
        <v>France</v>
      </c>
      <c r="F3664" s="1">
        <f t="shared" si="286"/>
        <v>50</v>
      </c>
      <c r="G3664">
        <v>0.3</v>
      </c>
      <c r="H3664" s="1">
        <f t="shared" si="287"/>
        <v>35</v>
      </c>
      <c r="I3664" s="3">
        <v>45844</v>
      </c>
      <c r="J3664" s="3" t="str">
        <f t="shared" si="288"/>
        <v>Sun</v>
      </c>
      <c r="K3664" s="2">
        <v>0.61458333333333337</v>
      </c>
      <c r="L3664">
        <f t="shared" si="289"/>
        <v>14</v>
      </c>
      <c r="M3664">
        <f>_xlfn.XLOOKUP(B3664,Email_Data!A:A,Email_Data!C:C,"Organic",0)</f>
        <v>1</v>
      </c>
      <c r="N3664">
        <f>_xlfn.XLOOKUP(Table1[[#This Row],[Filmmaker_ID]],Email_Data!$A:$A,Email_Data!$G:$G,"Not Found")</f>
        <v>7</v>
      </c>
    </row>
    <row r="3665" spans="1:14" x14ac:dyDescent="0.3">
      <c r="A3665" t="s">
        <v>5943</v>
      </c>
      <c r="B3665" t="s">
        <v>2181</v>
      </c>
      <c r="C3665" t="s">
        <v>6283</v>
      </c>
      <c r="D3665" t="s">
        <v>6305</v>
      </c>
      <c r="E3665" t="str">
        <f t="shared" si="285"/>
        <v>Australia</v>
      </c>
      <c r="F3665" s="1">
        <f t="shared" si="286"/>
        <v>80</v>
      </c>
      <c r="G3665">
        <v>0</v>
      </c>
      <c r="H3665" s="1">
        <f t="shared" si="287"/>
        <v>80</v>
      </c>
      <c r="I3665" s="3">
        <v>45878</v>
      </c>
      <c r="J3665" s="3" t="str">
        <f t="shared" si="288"/>
        <v>Sat</v>
      </c>
      <c r="K3665" s="2">
        <v>0.73263888888888884</v>
      </c>
      <c r="L3665">
        <f t="shared" si="289"/>
        <v>17</v>
      </c>
      <c r="M3665">
        <f>_xlfn.XLOOKUP(B3665,Email_Data!A:A,Email_Data!C:C,"Organic",0)</f>
        <v>0</v>
      </c>
      <c r="N3665">
        <f>_xlfn.XLOOKUP(Table1[[#This Row],[Filmmaker_ID]],Email_Data!$A:$A,Email_Data!$G:$G,"Not Found")</f>
        <v>13</v>
      </c>
    </row>
    <row r="3666" spans="1:14" x14ac:dyDescent="0.3">
      <c r="A3666" t="s">
        <v>5944</v>
      </c>
      <c r="B3666" t="s">
        <v>2182</v>
      </c>
      <c r="C3666" t="s">
        <v>6282</v>
      </c>
      <c r="D3666" t="s">
        <v>6299</v>
      </c>
      <c r="E3666" t="str">
        <f t="shared" si="285"/>
        <v>United Kingdom</v>
      </c>
      <c r="F3666" s="1">
        <f t="shared" si="286"/>
        <v>70</v>
      </c>
      <c r="G3666">
        <v>0</v>
      </c>
      <c r="H3666" s="1">
        <f t="shared" si="287"/>
        <v>70</v>
      </c>
      <c r="I3666" s="3">
        <v>45865</v>
      </c>
      <c r="J3666" s="3" t="str">
        <f t="shared" si="288"/>
        <v>Sun</v>
      </c>
      <c r="K3666" s="2">
        <v>0.74930555555555556</v>
      </c>
      <c r="L3666">
        <f t="shared" si="289"/>
        <v>17</v>
      </c>
      <c r="M3666">
        <f>_xlfn.XLOOKUP(B3666,Email_Data!A:A,Email_Data!C:C,"Organic",0)</f>
        <v>0</v>
      </c>
      <c r="N3666">
        <f>_xlfn.XLOOKUP(Table1[[#This Row],[Filmmaker_ID]],Email_Data!$A:$A,Email_Data!$G:$G,"Not Found")</f>
        <v>19</v>
      </c>
    </row>
    <row r="3667" spans="1:14" x14ac:dyDescent="0.3">
      <c r="A3667" t="s">
        <v>5945</v>
      </c>
      <c r="B3667" t="s">
        <v>1750</v>
      </c>
      <c r="C3667" t="s">
        <v>6292</v>
      </c>
      <c r="D3667" t="s">
        <v>6317</v>
      </c>
      <c r="E3667" t="str">
        <f t="shared" si="285"/>
        <v>Others</v>
      </c>
      <c r="F3667" s="1">
        <f t="shared" si="286"/>
        <v>80</v>
      </c>
      <c r="G3667">
        <v>0</v>
      </c>
      <c r="H3667" s="1">
        <f t="shared" si="287"/>
        <v>80</v>
      </c>
      <c r="I3667" s="3">
        <v>45897</v>
      </c>
      <c r="J3667" s="3" t="str">
        <f t="shared" si="288"/>
        <v>Thu</v>
      </c>
      <c r="K3667" s="2">
        <v>0.49513888888888891</v>
      </c>
      <c r="L3667">
        <f t="shared" si="289"/>
        <v>11</v>
      </c>
      <c r="M3667">
        <f>_xlfn.XLOOKUP(B3667,Email_Data!A:A,Email_Data!C:C,"Organic",0)</f>
        <v>1</v>
      </c>
      <c r="N3667">
        <f>_xlfn.XLOOKUP(Table1[[#This Row],[Filmmaker_ID]],Email_Data!$A:$A,Email_Data!$G:$G,"Not Found")</f>
        <v>13</v>
      </c>
    </row>
    <row r="3668" spans="1:14" x14ac:dyDescent="0.3">
      <c r="A3668" t="s">
        <v>5946</v>
      </c>
      <c r="B3668" t="s">
        <v>2183</v>
      </c>
      <c r="C3668" t="s">
        <v>6289</v>
      </c>
      <c r="D3668" t="s">
        <v>6295</v>
      </c>
      <c r="E3668" t="str">
        <f t="shared" si="285"/>
        <v>United States</v>
      </c>
      <c r="F3668" s="1">
        <f t="shared" si="286"/>
        <v>50</v>
      </c>
      <c r="G3668">
        <v>0.3</v>
      </c>
      <c r="H3668" s="1">
        <f t="shared" si="287"/>
        <v>35</v>
      </c>
      <c r="I3668" s="3">
        <v>45861</v>
      </c>
      <c r="J3668" s="3" t="str">
        <f t="shared" si="288"/>
        <v>Wed</v>
      </c>
      <c r="K3668" s="2">
        <v>0.51458333333333328</v>
      </c>
      <c r="L3668">
        <f t="shared" si="289"/>
        <v>12</v>
      </c>
      <c r="M3668">
        <f>_xlfn.XLOOKUP(B3668,Email_Data!A:A,Email_Data!C:C,"Organic",0)</f>
        <v>0</v>
      </c>
      <c r="N3668">
        <f>_xlfn.XLOOKUP(Table1[[#This Row],[Filmmaker_ID]],Email_Data!$A:$A,Email_Data!$G:$G,"Not Found")</f>
        <v>15</v>
      </c>
    </row>
    <row r="3669" spans="1:14" x14ac:dyDescent="0.3">
      <c r="A3669" t="s">
        <v>5947</v>
      </c>
      <c r="B3669" t="s">
        <v>2184</v>
      </c>
      <c r="C3669" t="s">
        <v>6285</v>
      </c>
      <c r="D3669" t="s">
        <v>6297</v>
      </c>
      <c r="E3669" t="str">
        <f t="shared" si="285"/>
        <v>India</v>
      </c>
      <c r="F3669" s="1">
        <f t="shared" si="286"/>
        <v>50</v>
      </c>
      <c r="G3669">
        <v>0</v>
      </c>
      <c r="H3669" s="1">
        <f t="shared" si="287"/>
        <v>50</v>
      </c>
      <c r="I3669" s="3">
        <v>45885</v>
      </c>
      <c r="J3669" s="3" t="str">
        <f t="shared" si="288"/>
        <v>Sat</v>
      </c>
      <c r="K3669" s="2">
        <v>0.72638888888888886</v>
      </c>
      <c r="L3669">
        <f t="shared" si="289"/>
        <v>17</v>
      </c>
      <c r="M3669" t="str">
        <f>_xlfn.XLOOKUP(B3669,Email_Data!A:A,Email_Data!C:C,"Organic",0)</f>
        <v>Organic</v>
      </c>
      <c r="N3669" t="str">
        <f>_xlfn.XLOOKUP(Table1[[#This Row],[Filmmaker_ID]],Email_Data!$A:$A,Email_Data!$G:$G,"Not Found")</f>
        <v>Not Found</v>
      </c>
    </row>
    <row r="3670" spans="1:14" x14ac:dyDescent="0.3">
      <c r="A3670" t="s">
        <v>5948</v>
      </c>
      <c r="B3670" t="s">
        <v>2185</v>
      </c>
      <c r="C3670" t="s">
        <v>6290</v>
      </c>
      <c r="D3670" t="s">
        <v>6301</v>
      </c>
      <c r="E3670" t="str">
        <f t="shared" si="285"/>
        <v>Germany</v>
      </c>
      <c r="F3670" s="1">
        <f t="shared" si="286"/>
        <v>50</v>
      </c>
      <c r="G3670">
        <v>0.2</v>
      </c>
      <c r="H3670" s="1">
        <f t="shared" si="287"/>
        <v>40</v>
      </c>
      <c r="I3670" s="3">
        <v>45847</v>
      </c>
      <c r="J3670" s="3" t="str">
        <f t="shared" si="288"/>
        <v>Wed</v>
      </c>
      <c r="K3670" s="2">
        <v>0.66249999999999998</v>
      </c>
      <c r="L3670">
        <f t="shared" si="289"/>
        <v>15</v>
      </c>
      <c r="M3670" t="str">
        <f>_xlfn.XLOOKUP(B3670,Email_Data!A:A,Email_Data!C:C,"Organic",0)</f>
        <v>Organic</v>
      </c>
      <c r="N3670" t="str">
        <f>_xlfn.XLOOKUP(Table1[[#This Row],[Filmmaker_ID]],Email_Data!$A:$A,Email_Data!$G:$G,"Not Found")</f>
        <v>Not Found</v>
      </c>
    </row>
    <row r="3671" spans="1:14" x14ac:dyDescent="0.3">
      <c r="A3671" t="s">
        <v>5949</v>
      </c>
      <c r="B3671" t="s">
        <v>2186</v>
      </c>
      <c r="C3671" t="s">
        <v>6283</v>
      </c>
      <c r="D3671" t="s">
        <v>6311</v>
      </c>
      <c r="E3671" t="str">
        <f t="shared" si="285"/>
        <v>Mexico</v>
      </c>
      <c r="F3671" s="1">
        <f t="shared" si="286"/>
        <v>80</v>
      </c>
      <c r="G3671">
        <v>0.2</v>
      </c>
      <c r="H3671" s="1">
        <f t="shared" si="287"/>
        <v>64</v>
      </c>
      <c r="I3671" s="3">
        <v>45858</v>
      </c>
      <c r="J3671" s="3" t="str">
        <f t="shared" si="288"/>
        <v>Sun</v>
      </c>
      <c r="K3671" s="2">
        <v>0.60624999999999996</v>
      </c>
      <c r="L3671">
        <f t="shared" si="289"/>
        <v>14</v>
      </c>
      <c r="M3671">
        <f>_xlfn.XLOOKUP(B3671,Email_Data!A:A,Email_Data!C:C,"Organic",0)</f>
        <v>0</v>
      </c>
      <c r="N3671">
        <f>_xlfn.XLOOKUP(Table1[[#This Row],[Filmmaker_ID]],Email_Data!$A:$A,Email_Data!$G:$G,"Not Found")</f>
        <v>18</v>
      </c>
    </row>
    <row r="3672" spans="1:14" x14ac:dyDescent="0.3">
      <c r="A3672" t="s">
        <v>5950</v>
      </c>
      <c r="B3672" t="s">
        <v>2187</v>
      </c>
      <c r="C3672" t="s">
        <v>6287</v>
      </c>
      <c r="D3672" t="s">
        <v>6299</v>
      </c>
      <c r="E3672" t="str">
        <f t="shared" si="285"/>
        <v>United Kingdom</v>
      </c>
      <c r="F3672" s="1">
        <f t="shared" si="286"/>
        <v>50</v>
      </c>
      <c r="G3672">
        <v>0.1</v>
      </c>
      <c r="H3672" s="1">
        <f t="shared" si="287"/>
        <v>45</v>
      </c>
      <c r="I3672" s="3">
        <v>45894</v>
      </c>
      <c r="J3672" s="3" t="str">
        <f t="shared" si="288"/>
        <v>Mon</v>
      </c>
      <c r="K3672" s="2">
        <v>0.70833333333333337</v>
      </c>
      <c r="L3672">
        <f t="shared" si="289"/>
        <v>17</v>
      </c>
      <c r="M3672" t="str">
        <f>_xlfn.XLOOKUP(B3672,Email_Data!A:A,Email_Data!C:C,"Organic",0)</f>
        <v>Organic</v>
      </c>
      <c r="N3672" t="str">
        <f>_xlfn.XLOOKUP(Table1[[#This Row],[Filmmaker_ID]],Email_Data!$A:$A,Email_Data!$G:$G,"Not Found")</f>
        <v>Not Found</v>
      </c>
    </row>
    <row r="3673" spans="1:14" x14ac:dyDescent="0.3">
      <c r="A3673" t="s">
        <v>5951</v>
      </c>
      <c r="B3673" t="s">
        <v>2034</v>
      </c>
      <c r="C3673" t="s">
        <v>6290</v>
      </c>
      <c r="D3673" t="s">
        <v>6313</v>
      </c>
      <c r="E3673" t="str">
        <f t="shared" si="285"/>
        <v>South Korea</v>
      </c>
      <c r="F3673" s="1">
        <f t="shared" si="286"/>
        <v>50</v>
      </c>
      <c r="G3673">
        <v>0.4</v>
      </c>
      <c r="H3673" s="1">
        <f t="shared" si="287"/>
        <v>30</v>
      </c>
      <c r="I3673" s="3">
        <v>45839</v>
      </c>
      <c r="J3673" s="3" t="str">
        <f t="shared" si="288"/>
        <v>Tue</v>
      </c>
      <c r="K3673" s="2">
        <v>0.56874999999999998</v>
      </c>
      <c r="L3673">
        <f t="shared" si="289"/>
        <v>13</v>
      </c>
      <c r="M3673" t="str">
        <f>_xlfn.XLOOKUP(B3673,Email_Data!A:A,Email_Data!C:C,"Organic",0)</f>
        <v>Organic</v>
      </c>
      <c r="N3673" t="str">
        <f>_xlfn.XLOOKUP(Table1[[#This Row],[Filmmaker_ID]],Email_Data!$A:$A,Email_Data!$G:$G,"Not Found")</f>
        <v>Not Found</v>
      </c>
    </row>
    <row r="3674" spans="1:14" x14ac:dyDescent="0.3">
      <c r="A3674" t="s">
        <v>5952</v>
      </c>
      <c r="B3674" t="s">
        <v>2188</v>
      </c>
      <c r="C3674" t="s">
        <v>6286</v>
      </c>
      <c r="D3674" t="s">
        <v>6301</v>
      </c>
      <c r="E3674" t="str">
        <f t="shared" si="285"/>
        <v>Germany</v>
      </c>
      <c r="F3674" s="1">
        <f t="shared" si="286"/>
        <v>50</v>
      </c>
      <c r="G3674">
        <v>0.2</v>
      </c>
      <c r="H3674" s="1">
        <f t="shared" si="287"/>
        <v>40</v>
      </c>
      <c r="I3674" s="3">
        <v>45870</v>
      </c>
      <c r="J3674" s="3" t="str">
        <f t="shared" si="288"/>
        <v>Fri</v>
      </c>
      <c r="K3674" s="2">
        <v>0.49444444444444446</v>
      </c>
      <c r="L3674">
        <f t="shared" si="289"/>
        <v>11</v>
      </c>
      <c r="M3674">
        <f>_xlfn.XLOOKUP(B3674,Email_Data!A:A,Email_Data!C:C,"Organic",0)</f>
        <v>0</v>
      </c>
      <c r="N3674">
        <f>_xlfn.XLOOKUP(Table1[[#This Row],[Filmmaker_ID]],Email_Data!$A:$A,Email_Data!$G:$G,"Not Found")</f>
        <v>10</v>
      </c>
    </row>
    <row r="3675" spans="1:14" x14ac:dyDescent="0.3">
      <c r="A3675" t="s">
        <v>5953</v>
      </c>
      <c r="B3675" t="s">
        <v>1992</v>
      </c>
      <c r="C3675" t="s">
        <v>6290</v>
      </c>
      <c r="D3675" t="s">
        <v>6299</v>
      </c>
      <c r="E3675" t="str">
        <f t="shared" si="285"/>
        <v>United Kingdom</v>
      </c>
      <c r="F3675" s="1">
        <f t="shared" si="286"/>
        <v>50</v>
      </c>
      <c r="G3675">
        <v>0.4</v>
      </c>
      <c r="H3675" s="1">
        <f t="shared" si="287"/>
        <v>30</v>
      </c>
      <c r="I3675" s="3">
        <v>45876</v>
      </c>
      <c r="J3675" s="3" t="str">
        <f t="shared" si="288"/>
        <v>Thu</v>
      </c>
      <c r="K3675" s="2">
        <v>0.47499999999999998</v>
      </c>
      <c r="L3675">
        <f t="shared" si="289"/>
        <v>11</v>
      </c>
      <c r="M3675" t="str">
        <f>_xlfn.XLOOKUP(B3675,Email_Data!A:A,Email_Data!C:C,"Organic",0)</f>
        <v>Organic</v>
      </c>
      <c r="N3675" t="str">
        <f>_xlfn.XLOOKUP(Table1[[#This Row],[Filmmaker_ID]],Email_Data!$A:$A,Email_Data!$G:$G,"Not Found")</f>
        <v>Not Found</v>
      </c>
    </row>
    <row r="3676" spans="1:14" x14ac:dyDescent="0.3">
      <c r="A3676" t="s">
        <v>5954</v>
      </c>
      <c r="B3676" t="s">
        <v>409</v>
      </c>
      <c r="C3676" t="s">
        <v>6283</v>
      </c>
      <c r="D3676" t="s">
        <v>6299</v>
      </c>
      <c r="E3676" t="str">
        <f t="shared" si="285"/>
        <v>United Kingdom</v>
      </c>
      <c r="F3676" s="1">
        <f t="shared" si="286"/>
        <v>80</v>
      </c>
      <c r="G3676">
        <v>0.2</v>
      </c>
      <c r="H3676" s="1">
        <f t="shared" si="287"/>
        <v>64</v>
      </c>
      <c r="I3676" s="3">
        <v>45871</v>
      </c>
      <c r="J3676" s="3" t="str">
        <f t="shared" si="288"/>
        <v>Sat</v>
      </c>
      <c r="K3676" s="2">
        <v>0.48541666666666666</v>
      </c>
      <c r="L3676">
        <f t="shared" si="289"/>
        <v>11</v>
      </c>
      <c r="M3676">
        <f>_xlfn.XLOOKUP(B3676,Email_Data!A:A,Email_Data!C:C,"Organic",0)</f>
        <v>1</v>
      </c>
      <c r="N3676">
        <f>_xlfn.XLOOKUP(Table1[[#This Row],[Filmmaker_ID]],Email_Data!$A:$A,Email_Data!$G:$G,"Not Found")</f>
        <v>11</v>
      </c>
    </row>
    <row r="3677" spans="1:14" x14ac:dyDescent="0.3">
      <c r="A3677" t="s">
        <v>5955</v>
      </c>
      <c r="B3677" t="s">
        <v>2189</v>
      </c>
      <c r="C3677" t="s">
        <v>6292</v>
      </c>
      <c r="D3677" t="s">
        <v>6295</v>
      </c>
      <c r="E3677" t="str">
        <f t="shared" si="285"/>
        <v>United States</v>
      </c>
      <c r="F3677" s="1">
        <f t="shared" si="286"/>
        <v>80</v>
      </c>
      <c r="G3677">
        <v>0.3</v>
      </c>
      <c r="H3677" s="1">
        <f t="shared" si="287"/>
        <v>56</v>
      </c>
      <c r="I3677" s="3">
        <v>45862</v>
      </c>
      <c r="J3677" s="3" t="str">
        <f t="shared" si="288"/>
        <v>Thu</v>
      </c>
      <c r="K3677" s="2">
        <v>0.7416666666666667</v>
      </c>
      <c r="L3677">
        <f t="shared" si="289"/>
        <v>17</v>
      </c>
      <c r="M3677">
        <f>_xlfn.XLOOKUP(B3677,Email_Data!A:A,Email_Data!C:C,"Organic",0)</f>
        <v>0</v>
      </c>
      <c r="N3677">
        <f>_xlfn.XLOOKUP(Table1[[#This Row],[Filmmaker_ID]],Email_Data!$A:$A,Email_Data!$G:$G,"Not Found")</f>
        <v>16</v>
      </c>
    </row>
    <row r="3678" spans="1:14" x14ac:dyDescent="0.3">
      <c r="A3678" t="s">
        <v>5956</v>
      </c>
      <c r="B3678" t="s">
        <v>245</v>
      </c>
      <c r="C3678" t="s">
        <v>6290</v>
      </c>
      <c r="D3678" t="s">
        <v>6305</v>
      </c>
      <c r="E3678" t="str">
        <f t="shared" si="285"/>
        <v>Australia</v>
      </c>
      <c r="F3678" s="1">
        <f t="shared" si="286"/>
        <v>50</v>
      </c>
      <c r="G3678">
        <v>0.3</v>
      </c>
      <c r="H3678" s="1">
        <f t="shared" si="287"/>
        <v>35</v>
      </c>
      <c r="I3678" s="3">
        <v>45858</v>
      </c>
      <c r="J3678" s="3" t="str">
        <f t="shared" si="288"/>
        <v>Sun</v>
      </c>
      <c r="K3678" s="2">
        <v>0.60138888888888886</v>
      </c>
      <c r="L3678">
        <f t="shared" si="289"/>
        <v>14</v>
      </c>
      <c r="M3678">
        <f>_xlfn.XLOOKUP(B3678,Email_Data!A:A,Email_Data!C:C,"Organic",0)</f>
        <v>0</v>
      </c>
      <c r="N3678">
        <f>_xlfn.XLOOKUP(Table1[[#This Row],[Filmmaker_ID]],Email_Data!$A:$A,Email_Data!$G:$G,"Not Found")</f>
        <v>15</v>
      </c>
    </row>
    <row r="3679" spans="1:14" x14ac:dyDescent="0.3">
      <c r="A3679" t="s">
        <v>5957</v>
      </c>
      <c r="B3679" t="s">
        <v>593</v>
      </c>
      <c r="C3679" t="s">
        <v>6283</v>
      </c>
      <c r="D3679" t="s">
        <v>6311</v>
      </c>
      <c r="E3679" t="str">
        <f t="shared" si="285"/>
        <v>Mexico</v>
      </c>
      <c r="F3679" s="1">
        <f t="shared" si="286"/>
        <v>80</v>
      </c>
      <c r="G3679">
        <v>0.2</v>
      </c>
      <c r="H3679" s="1">
        <f t="shared" si="287"/>
        <v>64</v>
      </c>
      <c r="I3679" s="3">
        <v>45884</v>
      </c>
      <c r="J3679" s="3" t="str">
        <f t="shared" si="288"/>
        <v>Fri</v>
      </c>
      <c r="K3679" s="2">
        <v>0.52152777777777781</v>
      </c>
      <c r="L3679">
        <f t="shared" si="289"/>
        <v>12</v>
      </c>
      <c r="M3679">
        <f>_xlfn.XLOOKUP(B3679,Email_Data!A:A,Email_Data!C:C,"Organic",0)</f>
        <v>0</v>
      </c>
      <c r="N3679">
        <f>_xlfn.XLOOKUP(Table1[[#This Row],[Filmmaker_ID]],Email_Data!$A:$A,Email_Data!$G:$G,"Not Found")</f>
        <v>12</v>
      </c>
    </row>
    <row r="3680" spans="1:14" x14ac:dyDescent="0.3">
      <c r="A3680" t="s">
        <v>5958</v>
      </c>
      <c r="B3680" t="s">
        <v>1542</v>
      </c>
      <c r="C3680" t="s">
        <v>6292</v>
      </c>
      <c r="D3680" t="s">
        <v>6303</v>
      </c>
      <c r="E3680" t="str">
        <f t="shared" si="285"/>
        <v>Canada</v>
      </c>
      <c r="F3680" s="1">
        <f t="shared" si="286"/>
        <v>80</v>
      </c>
      <c r="G3680">
        <v>0.2</v>
      </c>
      <c r="H3680" s="1">
        <f t="shared" si="287"/>
        <v>64</v>
      </c>
      <c r="I3680" s="3">
        <v>45881</v>
      </c>
      <c r="J3680" s="3" t="str">
        <f t="shared" si="288"/>
        <v>Tue</v>
      </c>
      <c r="K3680" s="2">
        <v>0.55347222222222225</v>
      </c>
      <c r="L3680">
        <f t="shared" si="289"/>
        <v>13</v>
      </c>
      <c r="M3680">
        <f>_xlfn.XLOOKUP(B3680,Email_Data!A:A,Email_Data!C:C,"Organic",0)</f>
        <v>0</v>
      </c>
      <c r="N3680">
        <f>_xlfn.XLOOKUP(Table1[[#This Row],[Filmmaker_ID]],Email_Data!$A:$A,Email_Data!$G:$G,"Not Found")</f>
        <v>19</v>
      </c>
    </row>
    <row r="3681" spans="1:14" x14ac:dyDescent="0.3">
      <c r="A3681" t="s">
        <v>5959</v>
      </c>
      <c r="B3681" t="s">
        <v>797</v>
      </c>
      <c r="C3681" t="s">
        <v>6283</v>
      </c>
      <c r="D3681" t="s">
        <v>6313</v>
      </c>
      <c r="E3681" t="str">
        <f t="shared" si="285"/>
        <v>South Korea</v>
      </c>
      <c r="F3681" s="1">
        <f t="shared" si="286"/>
        <v>80</v>
      </c>
      <c r="G3681">
        <v>0.2</v>
      </c>
      <c r="H3681" s="1">
        <f t="shared" si="287"/>
        <v>64</v>
      </c>
      <c r="I3681" s="3">
        <v>45853</v>
      </c>
      <c r="J3681" s="3" t="str">
        <f t="shared" si="288"/>
        <v>Tue</v>
      </c>
      <c r="K3681" s="2">
        <v>0.56736111111111109</v>
      </c>
      <c r="L3681">
        <f t="shared" si="289"/>
        <v>13</v>
      </c>
      <c r="M3681" t="str">
        <f>_xlfn.XLOOKUP(B3681,Email_Data!A:A,Email_Data!C:C,"Organic",0)</f>
        <v>Organic</v>
      </c>
      <c r="N3681" t="str">
        <f>_xlfn.XLOOKUP(Table1[[#This Row],[Filmmaker_ID]],Email_Data!$A:$A,Email_Data!$G:$G,"Not Found")</f>
        <v>Not Found</v>
      </c>
    </row>
    <row r="3682" spans="1:14" x14ac:dyDescent="0.3">
      <c r="A3682" t="s">
        <v>5960</v>
      </c>
      <c r="B3682" t="s">
        <v>2190</v>
      </c>
      <c r="C3682" t="s">
        <v>6292</v>
      </c>
      <c r="D3682" t="s">
        <v>6317</v>
      </c>
      <c r="E3682" t="str">
        <f t="shared" si="285"/>
        <v>Others</v>
      </c>
      <c r="F3682" s="1">
        <f t="shared" si="286"/>
        <v>80</v>
      </c>
      <c r="G3682">
        <v>0</v>
      </c>
      <c r="H3682" s="1">
        <f t="shared" si="287"/>
        <v>80</v>
      </c>
      <c r="I3682" s="3">
        <v>45891</v>
      </c>
      <c r="J3682" s="3" t="str">
        <f t="shared" si="288"/>
        <v>Fri</v>
      </c>
      <c r="K3682" s="2">
        <v>0.68055555555555558</v>
      </c>
      <c r="L3682">
        <f t="shared" si="289"/>
        <v>16</v>
      </c>
      <c r="M3682" t="str">
        <f>_xlfn.XLOOKUP(B3682,Email_Data!A:A,Email_Data!C:C,"Organic",0)</f>
        <v>Organic</v>
      </c>
      <c r="N3682" t="str">
        <f>_xlfn.XLOOKUP(Table1[[#This Row],[Filmmaker_ID]],Email_Data!$A:$A,Email_Data!$G:$G,"Not Found")</f>
        <v>Not Found</v>
      </c>
    </row>
    <row r="3683" spans="1:14" x14ac:dyDescent="0.3">
      <c r="A3683" t="s">
        <v>5961</v>
      </c>
      <c r="B3683" t="s">
        <v>1245</v>
      </c>
      <c r="C3683" t="s">
        <v>6290</v>
      </c>
      <c r="D3683" t="s">
        <v>6295</v>
      </c>
      <c r="E3683" t="str">
        <f t="shared" si="285"/>
        <v>United States</v>
      </c>
      <c r="F3683" s="1">
        <f t="shared" si="286"/>
        <v>50</v>
      </c>
      <c r="G3683">
        <v>0</v>
      </c>
      <c r="H3683" s="1">
        <f t="shared" si="287"/>
        <v>50</v>
      </c>
      <c r="I3683" s="3">
        <v>45898</v>
      </c>
      <c r="J3683" s="3" t="str">
        <f t="shared" si="288"/>
        <v>Fri</v>
      </c>
      <c r="K3683" s="2">
        <v>0.72986111111111107</v>
      </c>
      <c r="L3683">
        <f t="shared" si="289"/>
        <v>17</v>
      </c>
      <c r="M3683">
        <f>_xlfn.XLOOKUP(B3683,Email_Data!A:A,Email_Data!C:C,"Organic",0)</f>
        <v>1</v>
      </c>
      <c r="N3683">
        <f>_xlfn.XLOOKUP(Table1[[#This Row],[Filmmaker_ID]],Email_Data!$A:$A,Email_Data!$G:$G,"Not Found")</f>
        <v>13</v>
      </c>
    </row>
    <row r="3684" spans="1:14" x14ac:dyDescent="0.3">
      <c r="A3684" t="s">
        <v>5962</v>
      </c>
      <c r="B3684" t="s">
        <v>2191</v>
      </c>
      <c r="C3684" t="s">
        <v>6291</v>
      </c>
      <c r="D3684" t="s">
        <v>6295</v>
      </c>
      <c r="E3684" t="str">
        <f t="shared" si="285"/>
        <v>United States</v>
      </c>
      <c r="F3684" s="1">
        <f t="shared" si="286"/>
        <v>50</v>
      </c>
      <c r="G3684">
        <v>0</v>
      </c>
      <c r="H3684" s="1">
        <f t="shared" si="287"/>
        <v>50</v>
      </c>
      <c r="I3684" s="3">
        <v>45868</v>
      </c>
      <c r="J3684" s="3" t="str">
        <f t="shared" si="288"/>
        <v>Wed</v>
      </c>
      <c r="K3684" s="2">
        <v>0.38055555555555554</v>
      </c>
      <c r="L3684">
        <f t="shared" si="289"/>
        <v>9</v>
      </c>
      <c r="M3684" t="str">
        <f>_xlfn.XLOOKUP(B3684,Email_Data!A:A,Email_Data!C:C,"Organic",0)</f>
        <v>Organic</v>
      </c>
      <c r="N3684" t="str">
        <f>_xlfn.XLOOKUP(Table1[[#This Row],[Filmmaker_ID]],Email_Data!$A:$A,Email_Data!$G:$G,"Not Found")</f>
        <v>Not Found</v>
      </c>
    </row>
    <row r="3685" spans="1:14" x14ac:dyDescent="0.3">
      <c r="A3685" t="s">
        <v>5963</v>
      </c>
      <c r="B3685" t="s">
        <v>2192</v>
      </c>
      <c r="C3685" t="s">
        <v>6290</v>
      </c>
      <c r="D3685" t="s">
        <v>6299</v>
      </c>
      <c r="E3685" t="str">
        <f t="shared" si="285"/>
        <v>United Kingdom</v>
      </c>
      <c r="F3685" s="1">
        <f t="shared" si="286"/>
        <v>50</v>
      </c>
      <c r="G3685">
        <v>0.3</v>
      </c>
      <c r="H3685" s="1">
        <f t="shared" si="287"/>
        <v>35</v>
      </c>
      <c r="I3685" s="3">
        <v>45895</v>
      </c>
      <c r="J3685" s="3" t="str">
        <f t="shared" si="288"/>
        <v>Tue</v>
      </c>
      <c r="K3685" s="2">
        <v>0.46180555555555558</v>
      </c>
      <c r="L3685">
        <f t="shared" si="289"/>
        <v>11</v>
      </c>
      <c r="M3685">
        <f>_xlfn.XLOOKUP(B3685,Email_Data!A:A,Email_Data!C:C,"Organic",0)</f>
        <v>0</v>
      </c>
      <c r="N3685">
        <f>_xlfn.XLOOKUP(Table1[[#This Row],[Filmmaker_ID]],Email_Data!$A:$A,Email_Data!$G:$G,"Not Found")</f>
        <v>9</v>
      </c>
    </row>
    <row r="3686" spans="1:14" x14ac:dyDescent="0.3">
      <c r="A3686" t="s">
        <v>5964</v>
      </c>
      <c r="B3686" t="s">
        <v>1240</v>
      </c>
      <c r="C3686" t="s">
        <v>6285</v>
      </c>
      <c r="D3686" t="s">
        <v>6297</v>
      </c>
      <c r="E3686" t="str">
        <f t="shared" si="285"/>
        <v>India</v>
      </c>
      <c r="F3686" s="1">
        <f t="shared" si="286"/>
        <v>50</v>
      </c>
      <c r="G3686">
        <v>0.2</v>
      </c>
      <c r="H3686" s="1">
        <f t="shared" si="287"/>
        <v>40</v>
      </c>
      <c r="I3686" s="3">
        <v>45887</v>
      </c>
      <c r="J3686" s="3" t="str">
        <f t="shared" si="288"/>
        <v>Mon</v>
      </c>
      <c r="K3686" s="2">
        <v>0.53888888888888886</v>
      </c>
      <c r="L3686">
        <f t="shared" si="289"/>
        <v>12</v>
      </c>
      <c r="M3686" t="str">
        <f>_xlfn.XLOOKUP(B3686,Email_Data!A:A,Email_Data!C:C,"Organic",0)</f>
        <v>Organic</v>
      </c>
      <c r="N3686" t="str">
        <f>_xlfn.XLOOKUP(Table1[[#This Row],[Filmmaker_ID]],Email_Data!$A:$A,Email_Data!$G:$G,"Not Found")</f>
        <v>Not Found</v>
      </c>
    </row>
    <row r="3687" spans="1:14" x14ac:dyDescent="0.3">
      <c r="A3687" t="s">
        <v>5965</v>
      </c>
      <c r="B3687" t="s">
        <v>2193</v>
      </c>
      <c r="C3687" t="s">
        <v>6290</v>
      </c>
      <c r="D3687" t="s">
        <v>6295</v>
      </c>
      <c r="E3687" t="str">
        <f t="shared" si="285"/>
        <v>United States</v>
      </c>
      <c r="F3687" s="1">
        <f t="shared" si="286"/>
        <v>50</v>
      </c>
      <c r="G3687">
        <v>0.3</v>
      </c>
      <c r="H3687" s="1">
        <f t="shared" si="287"/>
        <v>35</v>
      </c>
      <c r="I3687" s="3">
        <v>45868</v>
      </c>
      <c r="J3687" s="3" t="str">
        <f t="shared" si="288"/>
        <v>Wed</v>
      </c>
      <c r="K3687" s="2">
        <v>0.63263888888888886</v>
      </c>
      <c r="L3687">
        <f t="shared" si="289"/>
        <v>15</v>
      </c>
      <c r="M3687" t="str">
        <f>_xlfn.XLOOKUP(B3687,Email_Data!A:A,Email_Data!C:C,"Organic",0)</f>
        <v>Organic</v>
      </c>
      <c r="N3687" t="str">
        <f>_xlfn.XLOOKUP(Table1[[#This Row],[Filmmaker_ID]],Email_Data!$A:$A,Email_Data!$G:$G,"Not Found")</f>
        <v>Not Found</v>
      </c>
    </row>
    <row r="3688" spans="1:14" x14ac:dyDescent="0.3">
      <c r="A3688" t="s">
        <v>5966</v>
      </c>
      <c r="B3688" t="s">
        <v>1471</v>
      </c>
      <c r="C3688" t="s">
        <v>6288</v>
      </c>
      <c r="D3688" t="s">
        <v>6307</v>
      </c>
      <c r="E3688" t="str">
        <f t="shared" si="285"/>
        <v>Brazil</v>
      </c>
      <c r="F3688" s="1">
        <f t="shared" si="286"/>
        <v>70</v>
      </c>
      <c r="G3688">
        <v>0</v>
      </c>
      <c r="H3688" s="1">
        <f t="shared" si="287"/>
        <v>70</v>
      </c>
      <c r="I3688" s="3">
        <v>45897</v>
      </c>
      <c r="J3688" s="3" t="str">
        <f t="shared" si="288"/>
        <v>Thu</v>
      </c>
      <c r="K3688" s="2">
        <v>0.65069444444444446</v>
      </c>
      <c r="L3688">
        <f t="shared" si="289"/>
        <v>15</v>
      </c>
      <c r="M3688">
        <f>_xlfn.XLOOKUP(B3688,Email_Data!A:A,Email_Data!C:C,"Organic",0)</f>
        <v>0</v>
      </c>
      <c r="N3688">
        <f>_xlfn.XLOOKUP(Table1[[#This Row],[Filmmaker_ID]],Email_Data!$A:$A,Email_Data!$G:$G,"Not Found")</f>
        <v>16</v>
      </c>
    </row>
    <row r="3689" spans="1:14" x14ac:dyDescent="0.3">
      <c r="A3689" t="s">
        <v>5967</v>
      </c>
      <c r="B3689" t="s">
        <v>2123</v>
      </c>
      <c r="C3689" t="s">
        <v>6281</v>
      </c>
      <c r="D3689" t="s">
        <v>6299</v>
      </c>
      <c r="E3689" t="str">
        <f t="shared" si="285"/>
        <v>United Kingdom</v>
      </c>
      <c r="F3689" s="1">
        <f t="shared" si="286"/>
        <v>70</v>
      </c>
      <c r="G3689">
        <v>0.1</v>
      </c>
      <c r="H3689" s="1">
        <f t="shared" si="287"/>
        <v>63</v>
      </c>
      <c r="I3689" s="3">
        <v>45853</v>
      </c>
      <c r="J3689" s="3" t="str">
        <f t="shared" si="288"/>
        <v>Tue</v>
      </c>
      <c r="K3689" s="2">
        <v>0.72361111111111109</v>
      </c>
      <c r="L3689">
        <f t="shared" si="289"/>
        <v>17</v>
      </c>
      <c r="M3689">
        <f>_xlfn.XLOOKUP(B3689,Email_Data!A:A,Email_Data!C:C,"Organic",0)</f>
        <v>0</v>
      </c>
      <c r="N3689">
        <f>_xlfn.XLOOKUP(Table1[[#This Row],[Filmmaker_ID]],Email_Data!$A:$A,Email_Data!$G:$G,"Not Found")</f>
        <v>19</v>
      </c>
    </row>
    <row r="3690" spans="1:14" x14ac:dyDescent="0.3">
      <c r="A3690" t="s">
        <v>5968</v>
      </c>
      <c r="B3690" t="s">
        <v>634</v>
      </c>
      <c r="C3690" t="s">
        <v>6291</v>
      </c>
      <c r="D3690" t="s">
        <v>6295</v>
      </c>
      <c r="E3690" t="str">
        <f t="shared" si="285"/>
        <v>United States</v>
      </c>
      <c r="F3690" s="1">
        <f t="shared" si="286"/>
        <v>50</v>
      </c>
      <c r="G3690">
        <v>0.3</v>
      </c>
      <c r="H3690" s="1">
        <f t="shared" si="287"/>
        <v>35</v>
      </c>
      <c r="I3690" s="3">
        <v>45847</v>
      </c>
      <c r="J3690" s="3" t="str">
        <f t="shared" si="288"/>
        <v>Wed</v>
      </c>
      <c r="K3690" s="2">
        <v>0.60138888888888886</v>
      </c>
      <c r="L3690">
        <f t="shared" si="289"/>
        <v>14</v>
      </c>
      <c r="M3690" t="str">
        <f>_xlfn.XLOOKUP(B3690,Email_Data!A:A,Email_Data!C:C,"Organic",0)</f>
        <v>Organic</v>
      </c>
      <c r="N3690" t="str">
        <f>_xlfn.XLOOKUP(Table1[[#This Row],[Filmmaker_ID]],Email_Data!$A:$A,Email_Data!$G:$G,"Not Found")</f>
        <v>Not Found</v>
      </c>
    </row>
    <row r="3691" spans="1:14" x14ac:dyDescent="0.3">
      <c r="A3691" t="s">
        <v>5969</v>
      </c>
      <c r="B3691" t="s">
        <v>2194</v>
      </c>
      <c r="C3691" t="s">
        <v>6290</v>
      </c>
      <c r="D3691" t="s">
        <v>6309</v>
      </c>
      <c r="E3691" t="str">
        <f t="shared" si="285"/>
        <v>France</v>
      </c>
      <c r="F3691" s="1">
        <f t="shared" si="286"/>
        <v>50</v>
      </c>
      <c r="G3691">
        <v>0.4</v>
      </c>
      <c r="H3691" s="1">
        <f t="shared" si="287"/>
        <v>30</v>
      </c>
      <c r="I3691" s="3">
        <v>45890</v>
      </c>
      <c r="J3691" s="3" t="str">
        <f t="shared" si="288"/>
        <v>Thu</v>
      </c>
      <c r="K3691" s="2">
        <v>0.43194444444444446</v>
      </c>
      <c r="L3691">
        <f t="shared" si="289"/>
        <v>10</v>
      </c>
      <c r="M3691">
        <f>_xlfn.XLOOKUP(B3691,Email_Data!A:A,Email_Data!C:C,"Organic",0)</f>
        <v>0</v>
      </c>
      <c r="N3691">
        <f>_xlfn.XLOOKUP(Table1[[#This Row],[Filmmaker_ID]],Email_Data!$A:$A,Email_Data!$G:$G,"Not Found")</f>
        <v>13</v>
      </c>
    </row>
    <row r="3692" spans="1:14" x14ac:dyDescent="0.3">
      <c r="A3692" t="s">
        <v>5970</v>
      </c>
      <c r="B3692" t="s">
        <v>617</v>
      </c>
      <c r="C3692" t="s">
        <v>6292</v>
      </c>
      <c r="D3692" t="s">
        <v>6307</v>
      </c>
      <c r="E3692" t="str">
        <f t="shared" si="285"/>
        <v>Brazil</v>
      </c>
      <c r="F3692" s="1">
        <f t="shared" si="286"/>
        <v>80</v>
      </c>
      <c r="G3692">
        <v>0</v>
      </c>
      <c r="H3692" s="1">
        <f t="shared" si="287"/>
        <v>80</v>
      </c>
      <c r="I3692" s="3">
        <v>45849</v>
      </c>
      <c r="J3692" s="3" t="str">
        <f t="shared" si="288"/>
        <v>Fri</v>
      </c>
      <c r="K3692" s="2">
        <v>0.65486111111111112</v>
      </c>
      <c r="L3692">
        <f t="shared" si="289"/>
        <v>15</v>
      </c>
      <c r="M3692">
        <f>_xlfn.XLOOKUP(B3692,Email_Data!A:A,Email_Data!C:C,"Organic",0)</f>
        <v>0</v>
      </c>
      <c r="N3692">
        <f>_xlfn.XLOOKUP(Table1[[#This Row],[Filmmaker_ID]],Email_Data!$A:$A,Email_Data!$G:$G,"Not Found")</f>
        <v>15</v>
      </c>
    </row>
    <row r="3693" spans="1:14" x14ac:dyDescent="0.3">
      <c r="A3693" t="s">
        <v>5971</v>
      </c>
      <c r="B3693" t="s">
        <v>2195</v>
      </c>
      <c r="C3693" t="s">
        <v>6291</v>
      </c>
      <c r="D3693" t="s">
        <v>6295</v>
      </c>
      <c r="E3693" t="str">
        <f t="shared" si="285"/>
        <v>United States</v>
      </c>
      <c r="F3693" s="1">
        <f t="shared" si="286"/>
        <v>50</v>
      </c>
      <c r="G3693">
        <v>0.2</v>
      </c>
      <c r="H3693" s="1">
        <f t="shared" si="287"/>
        <v>40</v>
      </c>
      <c r="I3693" s="3">
        <v>45856</v>
      </c>
      <c r="J3693" s="3" t="str">
        <f t="shared" si="288"/>
        <v>Fri</v>
      </c>
      <c r="K3693" s="2">
        <v>0.58958333333333335</v>
      </c>
      <c r="L3693">
        <f t="shared" si="289"/>
        <v>14</v>
      </c>
      <c r="M3693">
        <f>_xlfn.XLOOKUP(B3693,Email_Data!A:A,Email_Data!C:C,"Organic",0)</f>
        <v>0</v>
      </c>
      <c r="N3693">
        <f>_xlfn.XLOOKUP(Table1[[#This Row],[Filmmaker_ID]],Email_Data!$A:$A,Email_Data!$G:$G,"Not Found")</f>
        <v>11</v>
      </c>
    </row>
    <row r="3694" spans="1:14" x14ac:dyDescent="0.3">
      <c r="A3694" t="s">
        <v>5972</v>
      </c>
      <c r="B3694" t="s">
        <v>1984</v>
      </c>
      <c r="C3694" t="s">
        <v>6286</v>
      </c>
      <c r="D3694" t="s">
        <v>6305</v>
      </c>
      <c r="E3694" t="str">
        <f t="shared" si="285"/>
        <v>Australia</v>
      </c>
      <c r="F3694" s="1">
        <f t="shared" si="286"/>
        <v>50</v>
      </c>
      <c r="G3694">
        <v>0</v>
      </c>
      <c r="H3694" s="1">
        <f t="shared" si="287"/>
        <v>50</v>
      </c>
      <c r="I3694" s="3">
        <v>45878</v>
      </c>
      <c r="J3694" s="3" t="str">
        <f t="shared" si="288"/>
        <v>Sat</v>
      </c>
      <c r="K3694" s="2">
        <v>0.39027777777777778</v>
      </c>
      <c r="L3694">
        <f t="shared" si="289"/>
        <v>9</v>
      </c>
      <c r="M3694">
        <f>_xlfn.XLOOKUP(B3694,Email_Data!A:A,Email_Data!C:C,"Organic",0)</f>
        <v>0</v>
      </c>
      <c r="N3694">
        <f>_xlfn.XLOOKUP(Table1[[#This Row],[Filmmaker_ID]],Email_Data!$A:$A,Email_Data!$G:$G,"Not Found")</f>
        <v>11</v>
      </c>
    </row>
    <row r="3695" spans="1:14" x14ac:dyDescent="0.3">
      <c r="A3695" t="s">
        <v>5973</v>
      </c>
      <c r="B3695" t="s">
        <v>2196</v>
      </c>
      <c r="C3695" t="s">
        <v>6282</v>
      </c>
      <c r="D3695" t="s">
        <v>6297</v>
      </c>
      <c r="E3695" t="str">
        <f t="shared" si="285"/>
        <v>India</v>
      </c>
      <c r="F3695" s="1">
        <f t="shared" si="286"/>
        <v>70</v>
      </c>
      <c r="G3695">
        <v>0.4</v>
      </c>
      <c r="H3695" s="1">
        <f t="shared" si="287"/>
        <v>42</v>
      </c>
      <c r="I3695" s="3">
        <v>45851</v>
      </c>
      <c r="J3695" s="3" t="str">
        <f t="shared" si="288"/>
        <v>Sun</v>
      </c>
      <c r="K3695" s="2">
        <v>0.58472222222222225</v>
      </c>
      <c r="L3695">
        <f t="shared" si="289"/>
        <v>14</v>
      </c>
      <c r="M3695" t="str">
        <f>_xlfn.XLOOKUP(B3695,Email_Data!A:A,Email_Data!C:C,"Organic",0)</f>
        <v>Organic</v>
      </c>
      <c r="N3695" t="str">
        <f>_xlfn.XLOOKUP(Table1[[#This Row],[Filmmaker_ID]],Email_Data!$A:$A,Email_Data!$G:$G,"Not Found")</f>
        <v>Not Found</v>
      </c>
    </row>
    <row r="3696" spans="1:14" x14ac:dyDescent="0.3">
      <c r="A3696" t="s">
        <v>5974</v>
      </c>
      <c r="B3696" t="s">
        <v>2197</v>
      </c>
      <c r="C3696" t="s">
        <v>6283</v>
      </c>
      <c r="D3696" t="s">
        <v>6297</v>
      </c>
      <c r="E3696" t="str">
        <f t="shared" si="285"/>
        <v>India</v>
      </c>
      <c r="F3696" s="1">
        <f t="shared" si="286"/>
        <v>80</v>
      </c>
      <c r="G3696">
        <v>0.2</v>
      </c>
      <c r="H3696" s="1">
        <f t="shared" si="287"/>
        <v>64</v>
      </c>
      <c r="I3696" s="3">
        <v>45865</v>
      </c>
      <c r="J3696" s="3" t="str">
        <f t="shared" si="288"/>
        <v>Sun</v>
      </c>
      <c r="K3696" s="2">
        <v>0.57638888888888884</v>
      </c>
      <c r="L3696">
        <f t="shared" si="289"/>
        <v>13</v>
      </c>
      <c r="M3696">
        <f>_xlfn.XLOOKUP(B3696,Email_Data!A:A,Email_Data!C:C,"Organic",0)</f>
        <v>0</v>
      </c>
      <c r="N3696">
        <f>_xlfn.XLOOKUP(Table1[[#This Row],[Filmmaker_ID]],Email_Data!$A:$A,Email_Data!$G:$G,"Not Found")</f>
        <v>8</v>
      </c>
    </row>
    <row r="3697" spans="1:14" x14ac:dyDescent="0.3">
      <c r="A3697" t="s">
        <v>5975</v>
      </c>
      <c r="B3697" t="s">
        <v>2198</v>
      </c>
      <c r="C3697" t="s">
        <v>6284</v>
      </c>
      <c r="D3697" t="s">
        <v>6301</v>
      </c>
      <c r="E3697" t="str">
        <f t="shared" si="285"/>
        <v>Germany</v>
      </c>
      <c r="F3697" s="1">
        <f t="shared" si="286"/>
        <v>50</v>
      </c>
      <c r="G3697">
        <v>0.3</v>
      </c>
      <c r="H3697" s="1">
        <f t="shared" si="287"/>
        <v>35</v>
      </c>
      <c r="I3697" s="3">
        <v>45866</v>
      </c>
      <c r="J3697" s="3" t="str">
        <f t="shared" si="288"/>
        <v>Mon</v>
      </c>
      <c r="K3697" s="2">
        <v>0.49444444444444446</v>
      </c>
      <c r="L3697">
        <f t="shared" si="289"/>
        <v>11</v>
      </c>
      <c r="M3697" t="str">
        <f>_xlfn.XLOOKUP(B3697,Email_Data!A:A,Email_Data!C:C,"Organic",0)</f>
        <v>Organic</v>
      </c>
      <c r="N3697" t="str">
        <f>_xlfn.XLOOKUP(Table1[[#This Row],[Filmmaker_ID]],Email_Data!$A:$A,Email_Data!$G:$G,"Not Found")</f>
        <v>Not Found</v>
      </c>
    </row>
    <row r="3698" spans="1:14" x14ac:dyDescent="0.3">
      <c r="A3698" t="s">
        <v>5976</v>
      </c>
      <c r="B3698" t="s">
        <v>1095</v>
      </c>
      <c r="C3698" t="s">
        <v>6282</v>
      </c>
      <c r="D3698" t="s">
        <v>6295</v>
      </c>
      <c r="E3698" t="str">
        <f t="shared" si="285"/>
        <v>United States</v>
      </c>
      <c r="F3698" s="1">
        <f t="shared" si="286"/>
        <v>70</v>
      </c>
      <c r="G3698">
        <v>0</v>
      </c>
      <c r="H3698" s="1">
        <f t="shared" si="287"/>
        <v>70</v>
      </c>
      <c r="I3698" s="3">
        <v>45893</v>
      </c>
      <c r="J3698" s="3" t="str">
        <f t="shared" si="288"/>
        <v>Sun</v>
      </c>
      <c r="K3698" s="2">
        <v>0.38680555555555557</v>
      </c>
      <c r="L3698">
        <f t="shared" si="289"/>
        <v>9</v>
      </c>
      <c r="M3698" t="str">
        <f>_xlfn.XLOOKUP(B3698,Email_Data!A:A,Email_Data!C:C,"Organic",0)</f>
        <v>Organic</v>
      </c>
      <c r="N3698" t="str">
        <f>_xlfn.XLOOKUP(Table1[[#This Row],[Filmmaker_ID]],Email_Data!$A:$A,Email_Data!$G:$G,"Not Found")</f>
        <v>Not Found</v>
      </c>
    </row>
    <row r="3699" spans="1:14" x14ac:dyDescent="0.3">
      <c r="A3699" t="s">
        <v>5977</v>
      </c>
      <c r="B3699" t="s">
        <v>2199</v>
      </c>
      <c r="C3699" t="s">
        <v>6287</v>
      </c>
      <c r="D3699" t="s">
        <v>6301</v>
      </c>
      <c r="E3699" t="str">
        <f t="shared" si="285"/>
        <v>Germany</v>
      </c>
      <c r="F3699" s="1">
        <f t="shared" si="286"/>
        <v>50</v>
      </c>
      <c r="G3699">
        <v>0.2</v>
      </c>
      <c r="H3699" s="1">
        <f t="shared" si="287"/>
        <v>40</v>
      </c>
      <c r="I3699" s="3">
        <v>45851</v>
      </c>
      <c r="J3699" s="3" t="str">
        <f t="shared" si="288"/>
        <v>Sun</v>
      </c>
      <c r="K3699" s="2">
        <v>0.5854166666666667</v>
      </c>
      <c r="L3699">
        <f t="shared" si="289"/>
        <v>14</v>
      </c>
      <c r="M3699" t="str">
        <f>_xlfn.XLOOKUP(B3699,Email_Data!A:A,Email_Data!C:C,"Organic",0)</f>
        <v>Organic</v>
      </c>
      <c r="N3699" t="str">
        <f>_xlfn.XLOOKUP(Table1[[#This Row],[Filmmaker_ID]],Email_Data!$A:$A,Email_Data!$G:$G,"Not Found")</f>
        <v>Not Found</v>
      </c>
    </row>
    <row r="3700" spans="1:14" x14ac:dyDescent="0.3">
      <c r="A3700" t="s">
        <v>5978</v>
      </c>
      <c r="B3700" t="s">
        <v>88</v>
      </c>
      <c r="C3700" t="s">
        <v>6282</v>
      </c>
      <c r="D3700" t="s">
        <v>6317</v>
      </c>
      <c r="E3700" t="str">
        <f t="shared" si="285"/>
        <v>Others</v>
      </c>
      <c r="F3700" s="1">
        <f t="shared" si="286"/>
        <v>70</v>
      </c>
      <c r="G3700">
        <v>0.4</v>
      </c>
      <c r="H3700" s="1">
        <f t="shared" si="287"/>
        <v>42</v>
      </c>
      <c r="I3700" s="3">
        <v>45884</v>
      </c>
      <c r="J3700" s="3" t="str">
        <f t="shared" si="288"/>
        <v>Fri</v>
      </c>
      <c r="K3700" s="2">
        <v>0.71250000000000002</v>
      </c>
      <c r="L3700">
        <f t="shared" si="289"/>
        <v>17</v>
      </c>
      <c r="M3700">
        <f>_xlfn.XLOOKUP(B3700,Email_Data!A:A,Email_Data!C:C,"Organic",0)</f>
        <v>0</v>
      </c>
      <c r="N3700">
        <f>_xlfn.XLOOKUP(Table1[[#This Row],[Filmmaker_ID]],Email_Data!$A:$A,Email_Data!$G:$G,"Not Found")</f>
        <v>7</v>
      </c>
    </row>
    <row r="3701" spans="1:14" x14ac:dyDescent="0.3">
      <c r="A3701" t="s">
        <v>5979</v>
      </c>
      <c r="B3701" t="s">
        <v>469</v>
      </c>
      <c r="C3701" t="s">
        <v>6287</v>
      </c>
      <c r="D3701" t="s">
        <v>6301</v>
      </c>
      <c r="E3701" t="str">
        <f t="shared" si="285"/>
        <v>Germany</v>
      </c>
      <c r="F3701" s="1">
        <f t="shared" si="286"/>
        <v>50</v>
      </c>
      <c r="G3701">
        <v>0.3</v>
      </c>
      <c r="H3701" s="1">
        <f t="shared" si="287"/>
        <v>35</v>
      </c>
      <c r="I3701" s="3">
        <v>45870</v>
      </c>
      <c r="J3701" s="3" t="str">
        <f t="shared" si="288"/>
        <v>Fri</v>
      </c>
      <c r="K3701" s="2">
        <v>0.67361111111111116</v>
      </c>
      <c r="L3701">
        <f t="shared" si="289"/>
        <v>16</v>
      </c>
      <c r="M3701">
        <f>_xlfn.XLOOKUP(B3701,Email_Data!A:A,Email_Data!C:C,"Organic",0)</f>
        <v>1</v>
      </c>
      <c r="N3701">
        <f>_xlfn.XLOOKUP(Table1[[#This Row],[Filmmaker_ID]],Email_Data!$A:$A,Email_Data!$G:$G,"Not Found")</f>
        <v>18</v>
      </c>
    </row>
    <row r="3702" spans="1:14" x14ac:dyDescent="0.3">
      <c r="A3702" t="s">
        <v>5980</v>
      </c>
      <c r="B3702" t="s">
        <v>1451</v>
      </c>
      <c r="C3702" t="s">
        <v>6282</v>
      </c>
      <c r="D3702" t="s">
        <v>6295</v>
      </c>
      <c r="E3702" t="str">
        <f t="shared" si="285"/>
        <v>United States</v>
      </c>
      <c r="F3702" s="1">
        <f t="shared" si="286"/>
        <v>70</v>
      </c>
      <c r="G3702">
        <v>0</v>
      </c>
      <c r="H3702" s="1">
        <f t="shared" si="287"/>
        <v>70</v>
      </c>
      <c r="I3702" s="3">
        <v>45861</v>
      </c>
      <c r="J3702" s="3" t="str">
        <f t="shared" si="288"/>
        <v>Wed</v>
      </c>
      <c r="K3702" s="2">
        <v>0.65</v>
      </c>
      <c r="L3702">
        <f t="shared" si="289"/>
        <v>15</v>
      </c>
      <c r="M3702" t="str">
        <f>_xlfn.XLOOKUP(B3702,Email_Data!A:A,Email_Data!C:C,"Organic",0)</f>
        <v>Organic</v>
      </c>
      <c r="N3702" t="str">
        <f>_xlfn.XLOOKUP(Table1[[#This Row],[Filmmaker_ID]],Email_Data!$A:$A,Email_Data!$G:$G,"Not Found")</f>
        <v>Not Found</v>
      </c>
    </row>
    <row r="3703" spans="1:14" x14ac:dyDescent="0.3">
      <c r="A3703" t="s">
        <v>5981</v>
      </c>
      <c r="B3703" t="s">
        <v>1141</v>
      </c>
      <c r="C3703" t="s">
        <v>6288</v>
      </c>
      <c r="D3703" t="s">
        <v>6295</v>
      </c>
      <c r="E3703" t="str">
        <f t="shared" si="285"/>
        <v>United States</v>
      </c>
      <c r="F3703" s="1">
        <f t="shared" si="286"/>
        <v>70</v>
      </c>
      <c r="G3703">
        <v>0.2</v>
      </c>
      <c r="H3703" s="1">
        <f t="shared" si="287"/>
        <v>56</v>
      </c>
      <c r="I3703" s="3">
        <v>45872</v>
      </c>
      <c r="J3703" s="3" t="str">
        <f t="shared" si="288"/>
        <v>Sun</v>
      </c>
      <c r="K3703" s="2">
        <v>0.44097222222222221</v>
      </c>
      <c r="L3703">
        <f t="shared" si="289"/>
        <v>10</v>
      </c>
      <c r="M3703">
        <f>_xlfn.XLOOKUP(B3703,Email_Data!A:A,Email_Data!C:C,"Organic",0)</f>
        <v>0</v>
      </c>
      <c r="N3703">
        <f>_xlfn.XLOOKUP(Table1[[#This Row],[Filmmaker_ID]],Email_Data!$A:$A,Email_Data!$G:$G,"Not Found")</f>
        <v>12</v>
      </c>
    </row>
    <row r="3704" spans="1:14" x14ac:dyDescent="0.3">
      <c r="A3704" t="s">
        <v>5982</v>
      </c>
      <c r="B3704" t="s">
        <v>252</v>
      </c>
      <c r="C3704" t="s">
        <v>6290</v>
      </c>
      <c r="D3704" t="s">
        <v>6301</v>
      </c>
      <c r="E3704" t="str">
        <f t="shared" si="285"/>
        <v>Germany</v>
      </c>
      <c r="F3704" s="1">
        <f t="shared" si="286"/>
        <v>50</v>
      </c>
      <c r="G3704">
        <v>0.3</v>
      </c>
      <c r="H3704" s="1">
        <f t="shared" si="287"/>
        <v>35</v>
      </c>
      <c r="I3704" s="3">
        <v>45850</v>
      </c>
      <c r="J3704" s="3" t="str">
        <f t="shared" si="288"/>
        <v>Sat</v>
      </c>
      <c r="K3704" s="2">
        <v>0.63472222222222219</v>
      </c>
      <c r="L3704">
        <f t="shared" si="289"/>
        <v>15</v>
      </c>
      <c r="M3704">
        <f>_xlfn.XLOOKUP(B3704,Email_Data!A:A,Email_Data!C:C,"Organic",0)</f>
        <v>1</v>
      </c>
      <c r="N3704">
        <f>_xlfn.XLOOKUP(Table1[[#This Row],[Filmmaker_ID]],Email_Data!$A:$A,Email_Data!$G:$G,"Not Found")</f>
        <v>17</v>
      </c>
    </row>
    <row r="3705" spans="1:14" x14ac:dyDescent="0.3">
      <c r="A3705" t="s">
        <v>5983</v>
      </c>
      <c r="B3705" t="s">
        <v>556</v>
      </c>
      <c r="C3705" t="s">
        <v>6281</v>
      </c>
      <c r="D3705" t="s">
        <v>6297</v>
      </c>
      <c r="E3705" t="str">
        <f t="shared" si="285"/>
        <v>India</v>
      </c>
      <c r="F3705" s="1">
        <f t="shared" si="286"/>
        <v>70</v>
      </c>
      <c r="G3705">
        <v>0.2</v>
      </c>
      <c r="H3705" s="1">
        <f t="shared" si="287"/>
        <v>56</v>
      </c>
      <c r="I3705" s="3">
        <v>45889</v>
      </c>
      <c r="J3705" s="3" t="str">
        <f t="shared" si="288"/>
        <v>Wed</v>
      </c>
      <c r="K3705" s="2">
        <v>0.73402777777777772</v>
      </c>
      <c r="L3705">
        <f t="shared" si="289"/>
        <v>17</v>
      </c>
      <c r="M3705" t="str">
        <f>_xlfn.XLOOKUP(B3705,Email_Data!A:A,Email_Data!C:C,"Organic",0)</f>
        <v>Organic</v>
      </c>
      <c r="N3705" t="str">
        <f>_xlfn.XLOOKUP(Table1[[#This Row],[Filmmaker_ID]],Email_Data!$A:$A,Email_Data!$G:$G,"Not Found")</f>
        <v>Not Found</v>
      </c>
    </row>
    <row r="3706" spans="1:14" x14ac:dyDescent="0.3">
      <c r="A3706" t="s">
        <v>5984</v>
      </c>
      <c r="B3706" t="s">
        <v>1515</v>
      </c>
      <c r="C3706" t="s">
        <v>6289</v>
      </c>
      <c r="D3706" t="s">
        <v>6317</v>
      </c>
      <c r="E3706" t="str">
        <f t="shared" si="285"/>
        <v>Others</v>
      </c>
      <c r="F3706" s="1">
        <f t="shared" si="286"/>
        <v>50</v>
      </c>
      <c r="G3706">
        <v>0.2</v>
      </c>
      <c r="H3706" s="1">
        <f t="shared" si="287"/>
        <v>40</v>
      </c>
      <c r="I3706" s="3">
        <v>45845</v>
      </c>
      <c r="J3706" s="3" t="str">
        <f t="shared" si="288"/>
        <v>Mon</v>
      </c>
      <c r="K3706" s="2">
        <v>0.7006944444444444</v>
      </c>
      <c r="L3706">
        <f t="shared" si="289"/>
        <v>16</v>
      </c>
      <c r="M3706">
        <f>_xlfn.XLOOKUP(B3706,Email_Data!A:A,Email_Data!C:C,"Organic",0)</f>
        <v>0</v>
      </c>
      <c r="N3706">
        <f>_xlfn.XLOOKUP(Table1[[#This Row],[Filmmaker_ID]],Email_Data!$A:$A,Email_Data!$G:$G,"Not Found")</f>
        <v>14</v>
      </c>
    </row>
    <row r="3707" spans="1:14" x14ac:dyDescent="0.3">
      <c r="A3707" t="s">
        <v>5985</v>
      </c>
      <c r="B3707" t="s">
        <v>2200</v>
      </c>
      <c r="C3707" t="s">
        <v>6285</v>
      </c>
      <c r="D3707" t="s">
        <v>6301</v>
      </c>
      <c r="E3707" t="str">
        <f t="shared" si="285"/>
        <v>Germany</v>
      </c>
      <c r="F3707" s="1">
        <f t="shared" si="286"/>
        <v>50</v>
      </c>
      <c r="G3707">
        <v>0</v>
      </c>
      <c r="H3707" s="1">
        <f t="shared" si="287"/>
        <v>50</v>
      </c>
      <c r="I3707" s="3">
        <v>45861</v>
      </c>
      <c r="J3707" s="3" t="str">
        <f t="shared" si="288"/>
        <v>Wed</v>
      </c>
      <c r="K3707" s="2">
        <v>0.57222222222222219</v>
      </c>
      <c r="L3707">
        <f t="shared" si="289"/>
        <v>13</v>
      </c>
      <c r="M3707">
        <f>_xlfn.XLOOKUP(B3707,Email_Data!A:A,Email_Data!C:C,"Organic",0)</f>
        <v>0</v>
      </c>
      <c r="N3707">
        <f>_xlfn.XLOOKUP(Table1[[#This Row],[Filmmaker_ID]],Email_Data!$A:$A,Email_Data!$G:$G,"Not Found")</f>
        <v>15</v>
      </c>
    </row>
    <row r="3708" spans="1:14" x14ac:dyDescent="0.3">
      <c r="A3708" t="s">
        <v>5986</v>
      </c>
      <c r="B3708" t="s">
        <v>2201</v>
      </c>
      <c r="C3708" t="s">
        <v>6282</v>
      </c>
      <c r="D3708" t="s">
        <v>6301</v>
      </c>
      <c r="E3708" t="str">
        <f t="shared" si="285"/>
        <v>Germany</v>
      </c>
      <c r="F3708" s="1">
        <f t="shared" si="286"/>
        <v>70</v>
      </c>
      <c r="G3708">
        <v>0.2</v>
      </c>
      <c r="H3708" s="1">
        <f t="shared" si="287"/>
        <v>56</v>
      </c>
      <c r="I3708" s="3">
        <v>45861</v>
      </c>
      <c r="J3708" s="3" t="str">
        <f t="shared" si="288"/>
        <v>Wed</v>
      </c>
      <c r="K3708" s="2">
        <v>0.5</v>
      </c>
      <c r="L3708">
        <f t="shared" si="289"/>
        <v>12</v>
      </c>
      <c r="M3708">
        <f>_xlfn.XLOOKUP(B3708,Email_Data!A:A,Email_Data!C:C,"Organic",0)</f>
        <v>0</v>
      </c>
      <c r="N3708">
        <f>_xlfn.XLOOKUP(Table1[[#This Row],[Filmmaker_ID]],Email_Data!$A:$A,Email_Data!$G:$G,"Not Found")</f>
        <v>14</v>
      </c>
    </row>
    <row r="3709" spans="1:14" x14ac:dyDescent="0.3">
      <c r="A3709" t="s">
        <v>5987</v>
      </c>
      <c r="B3709" t="s">
        <v>8</v>
      </c>
      <c r="C3709" t="s">
        <v>6284</v>
      </c>
      <c r="D3709" t="s">
        <v>6313</v>
      </c>
      <c r="E3709" t="str">
        <f t="shared" si="285"/>
        <v>South Korea</v>
      </c>
      <c r="F3709" s="1">
        <f t="shared" si="286"/>
        <v>50</v>
      </c>
      <c r="G3709">
        <v>0</v>
      </c>
      <c r="H3709" s="1">
        <f t="shared" si="287"/>
        <v>50</v>
      </c>
      <c r="I3709" s="3">
        <v>45898</v>
      </c>
      <c r="J3709" s="3" t="str">
        <f t="shared" si="288"/>
        <v>Fri</v>
      </c>
      <c r="K3709" s="2">
        <v>0.49444444444444446</v>
      </c>
      <c r="L3709">
        <f t="shared" si="289"/>
        <v>11</v>
      </c>
      <c r="M3709" t="str">
        <f>_xlfn.XLOOKUP(B3709,Email_Data!A:A,Email_Data!C:C,"Organic",0)</f>
        <v>Organic</v>
      </c>
      <c r="N3709" t="str">
        <f>_xlfn.XLOOKUP(Table1[[#This Row],[Filmmaker_ID]],Email_Data!$A:$A,Email_Data!$G:$G,"Not Found")</f>
        <v>Not Found</v>
      </c>
    </row>
    <row r="3710" spans="1:14" x14ac:dyDescent="0.3">
      <c r="A3710" t="s">
        <v>5988</v>
      </c>
      <c r="B3710" t="s">
        <v>2202</v>
      </c>
      <c r="C3710" t="s">
        <v>6284</v>
      </c>
      <c r="D3710" t="s">
        <v>6305</v>
      </c>
      <c r="E3710" t="str">
        <f t="shared" si="285"/>
        <v>Australia</v>
      </c>
      <c r="F3710" s="1">
        <f t="shared" si="286"/>
        <v>50</v>
      </c>
      <c r="G3710">
        <v>0.1</v>
      </c>
      <c r="H3710" s="1">
        <f t="shared" si="287"/>
        <v>45</v>
      </c>
      <c r="I3710" s="3">
        <v>45874</v>
      </c>
      <c r="J3710" s="3" t="str">
        <f t="shared" si="288"/>
        <v>Tue</v>
      </c>
      <c r="K3710" s="2">
        <v>0.47569444444444442</v>
      </c>
      <c r="L3710">
        <f t="shared" si="289"/>
        <v>11</v>
      </c>
      <c r="M3710">
        <f>_xlfn.XLOOKUP(B3710,Email_Data!A:A,Email_Data!C:C,"Organic",0)</f>
        <v>1</v>
      </c>
      <c r="N3710">
        <f>_xlfn.XLOOKUP(Table1[[#This Row],[Filmmaker_ID]],Email_Data!$A:$A,Email_Data!$G:$G,"Not Found")</f>
        <v>14</v>
      </c>
    </row>
    <row r="3711" spans="1:14" x14ac:dyDescent="0.3">
      <c r="A3711" t="s">
        <v>5989</v>
      </c>
      <c r="B3711" t="s">
        <v>179</v>
      </c>
      <c r="C3711" t="s">
        <v>6285</v>
      </c>
      <c r="D3711" t="s">
        <v>6315</v>
      </c>
      <c r="E3711" t="str">
        <f t="shared" si="285"/>
        <v>Nigeria</v>
      </c>
      <c r="F3711" s="1">
        <f t="shared" si="286"/>
        <v>50</v>
      </c>
      <c r="G3711">
        <v>0.2</v>
      </c>
      <c r="H3711" s="1">
        <f t="shared" si="287"/>
        <v>40</v>
      </c>
      <c r="I3711" s="3">
        <v>45890</v>
      </c>
      <c r="J3711" s="3" t="str">
        <f t="shared" si="288"/>
        <v>Thu</v>
      </c>
      <c r="K3711" s="2">
        <v>0.5805555555555556</v>
      </c>
      <c r="L3711">
        <f t="shared" si="289"/>
        <v>13</v>
      </c>
      <c r="M3711">
        <f>_xlfn.XLOOKUP(B3711,Email_Data!A:A,Email_Data!C:C,"Organic",0)</f>
        <v>1</v>
      </c>
      <c r="N3711">
        <f>_xlfn.XLOOKUP(Table1[[#This Row],[Filmmaker_ID]],Email_Data!$A:$A,Email_Data!$G:$G,"Not Found")</f>
        <v>8</v>
      </c>
    </row>
    <row r="3712" spans="1:14" x14ac:dyDescent="0.3">
      <c r="A3712" t="s">
        <v>5990</v>
      </c>
      <c r="B3712" t="s">
        <v>1950</v>
      </c>
      <c r="C3712" t="s">
        <v>6286</v>
      </c>
      <c r="D3712" t="s">
        <v>6297</v>
      </c>
      <c r="E3712" t="str">
        <f t="shared" si="285"/>
        <v>India</v>
      </c>
      <c r="F3712" s="1">
        <f t="shared" si="286"/>
        <v>50</v>
      </c>
      <c r="G3712">
        <v>0.3</v>
      </c>
      <c r="H3712" s="1">
        <f t="shared" si="287"/>
        <v>35</v>
      </c>
      <c r="I3712" s="3">
        <v>45867</v>
      </c>
      <c r="J3712" s="3" t="str">
        <f t="shared" si="288"/>
        <v>Tue</v>
      </c>
      <c r="K3712" s="2">
        <v>0.59583333333333333</v>
      </c>
      <c r="L3712">
        <f t="shared" si="289"/>
        <v>14</v>
      </c>
      <c r="M3712">
        <f>_xlfn.XLOOKUP(B3712,Email_Data!A:A,Email_Data!C:C,"Organic",0)</f>
        <v>0</v>
      </c>
      <c r="N3712">
        <f>_xlfn.XLOOKUP(Table1[[#This Row],[Filmmaker_ID]],Email_Data!$A:$A,Email_Data!$G:$G,"Not Found")</f>
        <v>13</v>
      </c>
    </row>
    <row r="3713" spans="1:14" x14ac:dyDescent="0.3">
      <c r="A3713" t="s">
        <v>5991</v>
      </c>
      <c r="B3713" t="s">
        <v>964</v>
      </c>
      <c r="C3713" t="s">
        <v>6292</v>
      </c>
      <c r="D3713" t="s">
        <v>6317</v>
      </c>
      <c r="E3713" t="str">
        <f t="shared" si="285"/>
        <v>Others</v>
      </c>
      <c r="F3713" s="1">
        <f t="shared" si="286"/>
        <v>80</v>
      </c>
      <c r="G3713">
        <v>0.2</v>
      </c>
      <c r="H3713" s="1">
        <f t="shared" si="287"/>
        <v>64</v>
      </c>
      <c r="I3713" s="3">
        <v>45872</v>
      </c>
      <c r="J3713" s="3" t="str">
        <f t="shared" si="288"/>
        <v>Sun</v>
      </c>
      <c r="K3713" s="2">
        <v>0.59027777777777779</v>
      </c>
      <c r="L3713">
        <f t="shared" si="289"/>
        <v>14</v>
      </c>
      <c r="M3713">
        <f>_xlfn.XLOOKUP(B3713,Email_Data!A:A,Email_Data!C:C,"Organic",0)</f>
        <v>1</v>
      </c>
      <c r="N3713">
        <f>_xlfn.XLOOKUP(Table1[[#This Row],[Filmmaker_ID]],Email_Data!$A:$A,Email_Data!$G:$G,"Not Found")</f>
        <v>10</v>
      </c>
    </row>
    <row r="3714" spans="1:14" x14ac:dyDescent="0.3">
      <c r="A3714" t="s">
        <v>5992</v>
      </c>
      <c r="B3714" t="s">
        <v>1203</v>
      </c>
      <c r="C3714" t="s">
        <v>6290</v>
      </c>
      <c r="D3714" t="s">
        <v>6295</v>
      </c>
      <c r="E3714" t="str">
        <f t="shared" ref="E3714:E3777" si="290">VLOOKUP(D3714,CODECHECK,2,FALSE)</f>
        <v>United States</v>
      </c>
      <c r="F3714" s="1">
        <f t="shared" ref="F3714:F3777" si="291">VLOOKUP(C3714,Pricelist,2,FALSE)</f>
        <v>50</v>
      </c>
      <c r="G3714">
        <v>0.3</v>
      </c>
      <c r="H3714" s="1">
        <f t="shared" ref="H3714:H3777" si="292">F3714-(G3714*F3714)</f>
        <v>35</v>
      </c>
      <c r="I3714" s="3">
        <v>45846</v>
      </c>
      <c r="J3714" s="3" t="str">
        <f t="shared" ref="J3714:J3777" si="293">TEXT(I3714,"ddd")</f>
        <v>Tue</v>
      </c>
      <c r="K3714" s="2">
        <v>0.55833333333333335</v>
      </c>
      <c r="L3714">
        <f t="shared" ref="L3714:L3777" si="294">HOUR(K3714)</f>
        <v>13</v>
      </c>
      <c r="M3714">
        <f>_xlfn.XLOOKUP(B3714,Email_Data!A:A,Email_Data!C:C,"Organic",0)</f>
        <v>1</v>
      </c>
      <c r="N3714">
        <f>_xlfn.XLOOKUP(Table1[[#This Row],[Filmmaker_ID]],Email_Data!$A:$A,Email_Data!$G:$G,"Not Found")</f>
        <v>15</v>
      </c>
    </row>
    <row r="3715" spans="1:14" x14ac:dyDescent="0.3">
      <c r="A3715" t="s">
        <v>5993</v>
      </c>
      <c r="B3715" t="s">
        <v>2203</v>
      </c>
      <c r="C3715" t="s">
        <v>6282</v>
      </c>
      <c r="D3715" t="s">
        <v>6317</v>
      </c>
      <c r="E3715" t="str">
        <f t="shared" si="290"/>
        <v>Others</v>
      </c>
      <c r="F3715" s="1">
        <f t="shared" si="291"/>
        <v>70</v>
      </c>
      <c r="G3715">
        <v>0</v>
      </c>
      <c r="H3715" s="1">
        <f t="shared" si="292"/>
        <v>70</v>
      </c>
      <c r="I3715" s="3">
        <v>45889</v>
      </c>
      <c r="J3715" s="3" t="str">
        <f t="shared" si="293"/>
        <v>Wed</v>
      </c>
      <c r="K3715" s="2">
        <v>0.67708333333333337</v>
      </c>
      <c r="L3715">
        <f t="shared" si="294"/>
        <v>16</v>
      </c>
      <c r="M3715">
        <f>_xlfn.XLOOKUP(B3715,Email_Data!A:A,Email_Data!C:C,"Organic",0)</f>
        <v>0</v>
      </c>
      <c r="N3715">
        <f>_xlfn.XLOOKUP(Table1[[#This Row],[Filmmaker_ID]],Email_Data!$A:$A,Email_Data!$G:$G,"Not Found")</f>
        <v>11</v>
      </c>
    </row>
    <row r="3716" spans="1:14" x14ac:dyDescent="0.3">
      <c r="A3716" t="s">
        <v>5994</v>
      </c>
      <c r="B3716" t="s">
        <v>2204</v>
      </c>
      <c r="C3716" t="s">
        <v>6284</v>
      </c>
      <c r="D3716" t="s">
        <v>6305</v>
      </c>
      <c r="E3716" t="str">
        <f t="shared" si="290"/>
        <v>Australia</v>
      </c>
      <c r="F3716" s="1">
        <f t="shared" si="291"/>
        <v>50</v>
      </c>
      <c r="G3716">
        <v>0.3</v>
      </c>
      <c r="H3716" s="1">
        <f t="shared" si="292"/>
        <v>35</v>
      </c>
      <c r="I3716" s="3">
        <v>45851</v>
      </c>
      <c r="J3716" s="3" t="str">
        <f t="shared" si="293"/>
        <v>Sun</v>
      </c>
      <c r="K3716" s="2">
        <v>0.49236111111111114</v>
      </c>
      <c r="L3716">
        <f t="shared" si="294"/>
        <v>11</v>
      </c>
      <c r="M3716">
        <f>_xlfn.XLOOKUP(B3716,Email_Data!A:A,Email_Data!C:C,"Organic",0)</f>
        <v>0</v>
      </c>
      <c r="N3716">
        <f>_xlfn.XLOOKUP(Table1[[#This Row],[Filmmaker_ID]],Email_Data!$A:$A,Email_Data!$G:$G,"Not Found")</f>
        <v>19</v>
      </c>
    </row>
    <row r="3717" spans="1:14" x14ac:dyDescent="0.3">
      <c r="A3717" t="s">
        <v>5995</v>
      </c>
      <c r="B3717" t="s">
        <v>2205</v>
      </c>
      <c r="C3717" t="s">
        <v>6287</v>
      </c>
      <c r="D3717" t="s">
        <v>6297</v>
      </c>
      <c r="E3717" t="str">
        <f t="shared" si="290"/>
        <v>India</v>
      </c>
      <c r="F3717" s="1">
        <f t="shared" si="291"/>
        <v>50</v>
      </c>
      <c r="G3717">
        <v>0.2</v>
      </c>
      <c r="H3717" s="1">
        <f t="shared" si="292"/>
        <v>40</v>
      </c>
      <c r="I3717" s="3">
        <v>45845</v>
      </c>
      <c r="J3717" s="3" t="str">
        <f t="shared" si="293"/>
        <v>Mon</v>
      </c>
      <c r="K3717" s="2">
        <v>0.53819444444444442</v>
      </c>
      <c r="L3717">
        <f t="shared" si="294"/>
        <v>12</v>
      </c>
      <c r="M3717">
        <f>_xlfn.XLOOKUP(B3717,Email_Data!A:A,Email_Data!C:C,"Organic",0)</f>
        <v>0</v>
      </c>
      <c r="N3717">
        <f>_xlfn.XLOOKUP(Table1[[#This Row],[Filmmaker_ID]],Email_Data!$A:$A,Email_Data!$G:$G,"Not Found")</f>
        <v>7</v>
      </c>
    </row>
    <row r="3718" spans="1:14" x14ac:dyDescent="0.3">
      <c r="A3718" t="s">
        <v>5996</v>
      </c>
      <c r="B3718" t="s">
        <v>2206</v>
      </c>
      <c r="C3718" t="s">
        <v>6288</v>
      </c>
      <c r="D3718" t="s">
        <v>6317</v>
      </c>
      <c r="E3718" t="str">
        <f t="shared" si="290"/>
        <v>Others</v>
      </c>
      <c r="F3718" s="1">
        <f t="shared" si="291"/>
        <v>70</v>
      </c>
      <c r="G3718">
        <v>0.3</v>
      </c>
      <c r="H3718" s="1">
        <f t="shared" si="292"/>
        <v>49</v>
      </c>
      <c r="I3718" s="3">
        <v>45883</v>
      </c>
      <c r="J3718" s="3" t="str">
        <f t="shared" si="293"/>
        <v>Thu</v>
      </c>
      <c r="K3718" s="2">
        <v>0.67222222222222228</v>
      </c>
      <c r="L3718">
        <f t="shared" si="294"/>
        <v>16</v>
      </c>
      <c r="M3718">
        <f>_xlfn.XLOOKUP(B3718,Email_Data!A:A,Email_Data!C:C,"Organic",0)</f>
        <v>0</v>
      </c>
      <c r="N3718">
        <f>_xlfn.XLOOKUP(Table1[[#This Row],[Filmmaker_ID]],Email_Data!$A:$A,Email_Data!$G:$G,"Not Found")</f>
        <v>14</v>
      </c>
    </row>
    <row r="3719" spans="1:14" x14ac:dyDescent="0.3">
      <c r="A3719" t="s">
        <v>5997</v>
      </c>
      <c r="B3719" t="s">
        <v>1692</v>
      </c>
      <c r="C3719" t="s">
        <v>6281</v>
      </c>
      <c r="D3719" t="s">
        <v>6303</v>
      </c>
      <c r="E3719" t="str">
        <f t="shared" si="290"/>
        <v>Canada</v>
      </c>
      <c r="F3719" s="1">
        <f t="shared" si="291"/>
        <v>70</v>
      </c>
      <c r="G3719">
        <v>0.2</v>
      </c>
      <c r="H3719" s="1">
        <f t="shared" si="292"/>
        <v>56</v>
      </c>
      <c r="I3719" s="3">
        <v>45897</v>
      </c>
      <c r="J3719" s="3" t="str">
        <f t="shared" si="293"/>
        <v>Thu</v>
      </c>
      <c r="K3719" s="2">
        <v>0.73819444444444449</v>
      </c>
      <c r="L3719">
        <f t="shared" si="294"/>
        <v>17</v>
      </c>
      <c r="M3719">
        <f>_xlfn.XLOOKUP(B3719,Email_Data!A:A,Email_Data!C:C,"Organic",0)</f>
        <v>0</v>
      </c>
      <c r="N3719">
        <f>_xlfn.XLOOKUP(Table1[[#This Row],[Filmmaker_ID]],Email_Data!$A:$A,Email_Data!$G:$G,"Not Found")</f>
        <v>15</v>
      </c>
    </row>
    <row r="3720" spans="1:14" x14ac:dyDescent="0.3">
      <c r="A3720" t="s">
        <v>5998</v>
      </c>
      <c r="B3720" t="s">
        <v>2093</v>
      </c>
      <c r="C3720" t="s">
        <v>6286</v>
      </c>
      <c r="D3720" t="s">
        <v>6301</v>
      </c>
      <c r="E3720" t="str">
        <f t="shared" si="290"/>
        <v>Germany</v>
      </c>
      <c r="F3720" s="1">
        <f t="shared" si="291"/>
        <v>50</v>
      </c>
      <c r="G3720">
        <v>0.2</v>
      </c>
      <c r="H3720" s="1">
        <f t="shared" si="292"/>
        <v>40</v>
      </c>
      <c r="I3720" s="3">
        <v>45870</v>
      </c>
      <c r="J3720" s="3" t="str">
        <f t="shared" si="293"/>
        <v>Fri</v>
      </c>
      <c r="K3720" s="2">
        <v>0.69097222222222221</v>
      </c>
      <c r="L3720">
        <f t="shared" si="294"/>
        <v>16</v>
      </c>
      <c r="M3720" t="str">
        <f>_xlfn.XLOOKUP(B3720,Email_Data!A:A,Email_Data!C:C,"Organic",0)</f>
        <v>Organic</v>
      </c>
      <c r="N3720" t="str">
        <f>_xlfn.XLOOKUP(Table1[[#This Row],[Filmmaker_ID]],Email_Data!$A:$A,Email_Data!$G:$G,"Not Found")</f>
        <v>Not Found</v>
      </c>
    </row>
    <row r="3721" spans="1:14" x14ac:dyDescent="0.3">
      <c r="A3721" t="s">
        <v>5999</v>
      </c>
      <c r="B3721" t="s">
        <v>2207</v>
      </c>
      <c r="C3721" t="s">
        <v>6286</v>
      </c>
      <c r="D3721" t="s">
        <v>6295</v>
      </c>
      <c r="E3721" t="str">
        <f t="shared" si="290"/>
        <v>United States</v>
      </c>
      <c r="F3721" s="1">
        <f t="shared" si="291"/>
        <v>50</v>
      </c>
      <c r="G3721">
        <v>0.3</v>
      </c>
      <c r="H3721" s="1">
        <f t="shared" si="292"/>
        <v>35</v>
      </c>
      <c r="I3721" s="3">
        <v>45896</v>
      </c>
      <c r="J3721" s="3" t="str">
        <f t="shared" si="293"/>
        <v>Wed</v>
      </c>
      <c r="K3721" s="2">
        <v>0.72847222222222219</v>
      </c>
      <c r="L3721">
        <f t="shared" si="294"/>
        <v>17</v>
      </c>
      <c r="M3721">
        <f>_xlfn.XLOOKUP(B3721,Email_Data!A:A,Email_Data!C:C,"Organic",0)</f>
        <v>0</v>
      </c>
      <c r="N3721">
        <f>_xlfn.XLOOKUP(Table1[[#This Row],[Filmmaker_ID]],Email_Data!$A:$A,Email_Data!$G:$G,"Not Found")</f>
        <v>15</v>
      </c>
    </row>
    <row r="3722" spans="1:14" x14ac:dyDescent="0.3">
      <c r="A3722" t="s">
        <v>6000</v>
      </c>
      <c r="B3722" t="s">
        <v>428</v>
      </c>
      <c r="C3722" t="s">
        <v>6288</v>
      </c>
      <c r="D3722" t="s">
        <v>6315</v>
      </c>
      <c r="E3722" t="str">
        <f t="shared" si="290"/>
        <v>Nigeria</v>
      </c>
      <c r="F3722" s="1">
        <f t="shared" si="291"/>
        <v>70</v>
      </c>
      <c r="G3722">
        <v>0.2</v>
      </c>
      <c r="H3722" s="1">
        <f t="shared" si="292"/>
        <v>56</v>
      </c>
      <c r="I3722" s="3">
        <v>45845</v>
      </c>
      <c r="J3722" s="3" t="str">
        <f t="shared" si="293"/>
        <v>Mon</v>
      </c>
      <c r="K3722" s="2">
        <v>0.62222222222222223</v>
      </c>
      <c r="L3722">
        <f t="shared" si="294"/>
        <v>14</v>
      </c>
      <c r="M3722" t="str">
        <f>_xlfn.XLOOKUP(B3722,Email_Data!A:A,Email_Data!C:C,"Organic",0)</f>
        <v>Organic</v>
      </c>
      <c r="N3722" t="str">
        <f>_xlfn.XLOOKUP(Table1[[#This Row],[Filmmaker_ID]],Email_Data!$A:$A,Email_Data!$G:$G,"Not Found")</f>
        <v>Not Found</v>
      </c>
    </row>
    <row r="3723" spans="1:14" x14ac:dyDescent="0.3">
      <c r="A3723" t="s">
        <v>6001</v>
      </c>
      <c r="B3723" t="s">
        <v>1198</v>
      </c>
      <c r="C3723" t="s">
        <v>6284</v>
      </c>
      <c r="D3723" t="s">
        <v>6297</v>
      </c>
      <c r="E3723" t="str">
        <f t="shared" si="290"/>
        <v>India</v>
      </c>
      <c r="F3723" s="1">
        <f t="shared" si="291"/>
        <v>50</v>
      </c>
      <c r="G3723">
        <v>0.4</v>
      </c>
      <c r="H3723" s="1">
        <f t="shared" si="292"/>
        <v>30</v>
      </c>
      <c r="I3723" s="3">
        <v>45869</v>
      </c>
      <c r="J3723" s="3" t="str">
        <f t="shared" si="293"/>
        <v>Thu</v>
      </c>
      <c r="K3723" s="2">
        <v>0.69166666666666665</v>
      </c>
      <c r="L3723">
        <f t="shared" si="294"/>
        <v>16</v>
      </c>
      <c r="M3723">
        <f>_xlfn.XLOOKUP(B3723,Email_Data!A:A,Email_Data!C:C,"Organic",0)</f>
        <v>0</v>
      </c>
      <c r="N3723">
        <f>_xlfn.XLOOKUP(Table1[[#This Row],[Filmmaker_ID]],Email_Data!$A:$A,Email_Data!$G:$G,"Not Found")</f>
        <v>11</v>
      </c>
    </row>
    <row r="3724" spans="1:14" x14ac:dyDescent="0.3">
      <c r="A3724" t="s">
        <v>6002</v>
      </c>
      <c r="B3724" t="s">
        <v>871</v>
      </c>
      <c r="C3724" t="s">
        <v>6291</v>
      </c>
      <c r="D3724" t="s">
        <v>6317</v>
      </c>
      <c r="E3724" t="str">
        <f t="shared" si="290"/>
        <v>Others</v>
      </c>
      <c r="F3724" s="1">
        <f t="shared" si="291"/>
        <v>50</v>
      </c>
      <c r="G3724">
        <v>0</v>
      </c>
      <c r="H3724" s="1">
        <f t="shared" si="292"/>
        <v>50</v>
      </c>
      <c r="I3724" s="3">
        <v>45862</v>
      </c>
      <c r="J3724" s="3" t="str">
        <f t="shared" si="293"/>
        <v>Thu</v>
      </c>
      <c r="K3724" s="2">
        <v>0.60347222222222219</v>
      </c>
      <c r="L3724">
        <f t="shared" si="294"/>
        <v>14</v>
      </c>
      <c r="M3724">
        <f>_xlfn.XLOOKUP(B3724,Email_Data!A:A,Email_Data!C:C,"Organic",0)</f>
        <v>0</v>
      </c>
      <c r="N3724">
        <f>_xlfn.XLOOKUP(Table1[[#This Row],[Filmmaker_ID]],Email_Data!$A:$A,Email_Data!$G:$G,"Not Found")</f>
        <v>17</v>
      </c>
    </row>
    <row r="3725" spans="1:14" x14ac:dyDescent="0.3">
      <c r="A3725" t="s">
        <v>6003</v>
      </c>
      <c r="B3725" t="s">
        <v>527</v>
      </c>
      <c r="C3725" t="s">
        <v>6288</v>
      </c>
      <c r="D3725" t="s">
        <v>6295</v>
      </c>
      <c r="E3725" t="str">
        <f t="shared" si="290"/>
        <v>United States</v>
      </c>
      <c r="F3725" s="1">
        <f t="shared" si="291"/>
        <v>70</v>
      </c>
      <c r="G3725">
        <v>0.3</v>
      </c>
      <c r="H3725" s="1">
        <f t="shared" si="292"/>
        <v>49</v>
      </c>
      <c r="I3725" s="3">
        <v>45875</v>
      </c>
      <c r="J3725" s="3" t="str">
        <f t="shared" si="293"/>
        <v>Wed</v>
      </c>
      <c r="K3725" s="2">
        <v>0.52916666666666667</v>
      </c>
      <c r="L3725">
        <f t="shared" si="294"/>
        <v>12</v>
      </c>
      <c r="M3725" t="str">
        <f>_xlfn.XLOOKUP(B3725,Email_Data!A:A,Email_Data!C:C,"Organic",0)</f>
        <v>Organic</v>
      </c>
      <c r="N3725" t="str">
        <f>_xlfn.XLOOKUP(Table1[[#This Row],[Filmmaker_ID]],Email_Data!$A:$A,Email_Data!$G:$G,"Not Found")</f>
        <v>Not Found</v>
      </c>
    </row>
    <row r="3726" spans="1:14" x14ac:dyDescent="0.3">
      <c r="A3726" t="s">
        <v>6004</v>
      </c>
      <c r="B3726" t="s">
        <v>2133</v>
      </c>
      <c r="C3726" t="s">
        <v>6284</v>
      </c>
      <c r="D3726" t="s">
        <v>6311</v>
      </c>
      <c r="E3726" t="str">
        <f t="shared" si="290"/>
        <v>Mexico</v>
      </c>
      <c r="F3726" s="1">
        <f t="shared" si="291"/>
        <v>50</v>
      </c>
      <c r="G3726">
        <v>0</v>
      </c>
      <c r="H3726" s="1">
        <f t="shared" si="292"/>
        <v>50</v>
      </c>
      <c r="I3726" s="3">
        <v>45849</v>
      </c>
      <c r="J3726" s="3" t="str">
        <f t="shared" si="293"/>
        <v>Fri</v>
      </c>
      <c r="K3726" s="2">
        <v>0.58819444444444446</v>
      </c>
      <c r="L3726">
        <f t="shared" si="294"/>
        <v>14</v>
      </c>
      <c r="M3726" t="str">
        <f>_xlfn.XLOOKUP(B3726,Email_Data!A:A,Email_Data!C:C,"Organic",0)</f>
        <v>Organic</v>
      </c>
      <c r="N3726" t="str">
        <f>_xlfn.XLOOKUP(Table1[[#This Row],[Filmmaker_ID]],Email_Data!$A:$A,Email_Data!$G:$G,"Not Found")</f>
        <v>Not Found</v>
      </c>
    </row>
    <row r="3727" spans="1:14" x14ac:dyDescent="0.3">
      <c r="A3727" t="s">
        <v>6005</v>
      </c>
      <c r="B3727" t="s">
        <v>2208</v>
      </c>
      <c r="C3727" t="s">
        <v>6284</v>
      </c>
      <c r="D3727" t="s">
        <v>6317</v>
      </c>
      <c r="E3727" t="str">
        <f t="shared" si="290"/>
        <v>Others</v>
      </c>
      <c r="F3727" s="1">
        <f t="shared" si="291"/>
        <v>50</v>
      </c>
      <c r="G3727">
        <v>0.3</v>
      </c>
      <c r="H3727" s="1">
        <f t="shared" si="292"/>
        <v>35</v>
      </c>
      <c r="I3727" s="3">
        <v>45882</v>
      </c>
      <c r="J3727" s="3" t="str">
        <f t="shared" si="293"/>
        <v>Wed</v>
      </c>
      <c r="K3727" s="2">
        <v>0.59444444444444444</v>
      </c>
      <c r="L3727">
        <f t="shared" si="294"/>
        <v>14</v>
      </c>
      <c r="M3727">
        <f>_xlfn.XLOOKUP(B3727,Email_Data!A:A,Email_Data!C:C,"Organic",0)</f>
        <v>0</v>
      </c>
      <c r="N3727">
        <f>_xlfn.XLOOKUP(Table1[[#This Row],[Filmmaker_ID]],Email_Data!$A:$A,Email_Data!$G:$G,"Not Found")</f>
        <v>17</v>
      </c>
    </row>
    <row r="3728" spans="1:14" x14ac:dyDescent="0.3">
      <c r="A3728" t="s">
        <v>6006</v>
      </c>
      <c r="B3728" t="s">
        <v>585</v>
      </c>
      <c r="C3728" t="s">
        <v>6288</v>
      </c>
      <c r="D3728" t="s">
        <v>6317</v>
      </c>
      <c r="E3728" t="str">
        <f t="shared" si="290"/>
        <v>Others</v>
      </c>
      <c r="F3728" s="1">
        <f t="shared" si="291"/>
        <v>70</v>
      </c>
      <c r="G3728">
        <v>0.3</v>
      </c>
      <c r="H3728" s="1">
        <f t="shared" si="292"/>
        <v>49</v>
      </c>
      <c r="I3728" s="3">
        <v>45883</v>
      </c>
      <c r="J3728" s="3" t="str">
        <f t="shared" si="293"/>
        <v>Thu</v>
      </c>
      <c r="K3728" s="2">
        <v>0.53472222222222221</v>
      </c>
      <c r="L3728">
        <f t="shared" si="294"/>
        <v>12</v>
      </c>
      <c r="M3728">
        <f>_xlfn.XLOOKUP(B3728,Email_Data!A:A,Email_Data!C:C,"Organic",0)</f>
        <v>0</v>
      </c>
      <c r="N3728">
        <f>_xlfn.XLOOKUP(Table1[[#This Row],[Filmmaker_ID]],Email_Data!$A:$A,Email_Data!$G:$G,"Not Found")</f>
        <v>10</v>
      </c>
    </row>
    <row r="3729" spans="1:14" x14ac:dyDescent="0.3">
      <c r="A3729" t="s">
        <v>6007</v>
      </c>
      <c r="B3729" t="s">
        <v>242</v>
      </c>
      <c r="C3729" t="s">
        <v>6288</v>
      </c>
      <c r="D3729" t="s">
        <v>6303</v>
      </c>
      <c r="E3729" t="str">
        <f t="shared" si="290"/>
        <v>Canada</v>
      </c>
      <c r="F3729" s="1">
        <f t="shared" si="291"/>
        <v>70</v>
      </c>
      <c r="G3729">
        <v>0.2</v>
      </c>
      <c r="H3729" s="1">
        <f t="shared" si="292"/>
        <v>56</v>
      </c>
      <c r="I3729" s="3">
        <v>45848</v>
      </c>
      <c r="J3729" s="3" t="str">
        <f t="shared" si="293"/>
        <v>Thu</v>
      </c>
      <c r="K3729" s="2">
        <v>0.43819444444444444</v>
      </c>
      <c r="L3729">
        <f t="shared" si="294"/>
        <v>10</v>
      </c>
      <c r="M3729">
        <f>_xlfn.XLOOKUP(B3729,Email_Data!A:A,Email_Data!C:C,"Organic",0)</f>
        <v>0</v>
      </c>
      <c r="N3729">
        <f>_xlfn.XLOOKUP(Table1[[#This Row],[Filmmaker_ID]],Email_Data!$A:$A,Email_Data!$G:$G,"Not Found")</f>
        <v>9</v>
      </c>
    </row>
    <row r="3730" spans="1:14" x14ac:dyDescent="0.3">
      <c r="A3730" t="s">
        <v>6008</v>
      </c>
      <c r="B3730" t="s">
        <v>1681</v>
      </c>
      <c r="C3730" t="s">
        <v>6288</v>
      </c>
      <c r="D3730" t="s">
        <v>6297</v>
      </c>
      <c r="E3730" t="str">
        <f t="shared" si="290"/>
        <v>India</v>
      </c>
      <c r="F3730" s="1">
        <f t="shared" si="291"/>
        <v>70</v>
      </c>
      <c r="G3730">
        <v>0.3</v>
      </c>
      <c r="H3730" s="1">
        <f t="shared" si="292"/>
        <v>49</v>
      </c>
      <c r="I3730" s="3">
        <v>45891</v>
      </c>
      <c r="J3730" s="3" t="str">
        <f t="shared" si="293"/>
        <v>Fri</v>
      </c>
      <c r="K3730" s="2">
        <v>0.37916666666666665</v>
      </c>
      <c r="L3730">
        <f t="shared" si="294"/>
        <v>9</v>
      </c>
      <c r="M3730">
        <f>_xlfn.XLOOKUP(B3730,Email_Data!A:A,Email_Data!C:C,"Organic",0)</f>
        <v>0</v>
      </c>
      <c r="N3730">
        <f>_xlfn.XLOOKUP(Table1[[#This Row],[Filmmaker_ID]],Email_Data!$A:$A,Email_Data!$G:$G,"Not Found")</f>
        <v>7</v>
      </c>
    </row>
    <row r="3731" spans="1:14" x14ac:dyDescent="0.3">
      <c r="A3731" t="s">
        <v>6009</v>
      </c>
      <c r="B3731" t="s">
        <v>2017</v>
      </c>
      <c r="C3731" t="s">
        <v>6285</v>
      </c>
      <c r="D3731" t="s">
        <v>6307</v>
      </c>
      <c r="E3731" t="str">
        <f t="shared" si="290"/>
        <v>Brazil</v>
      </c>
      <c r="F3731" s="1">
        <f t="shared" si="291"/>
        <v>50</v>
      </c>
      <c r="G3731">
        <v>0.2</v>
      </c>
      <c r="H3731" s="1">
        <f t="shared" si="292"/>
        <v>40</v>
      </c>
      <c r="I3731" s="3">
        <v>45861</v>
      </c>
      <c r="J3731" s="3" t="str">
        <f t="shared" si="293"/>
        <v>Wed</v>
      </c>
      <c r="K3731" s="2">
        <v>0.60763888888888884</v>
      </c>
      <c r="L3731">
        <f t="shared" si="294"/>
        <v>14</v>
      </c>
      <c r="M3731">
        <f>_xlfn.XLOOKUP(B3731,Email_Data!A:A,Email_Data!C:C,"Organic",0)</f>
        <v>0</v>
      </c>
      <c r="N3731">
        <f>_xlfn.XLOOKUP(Table1[[#This Row],[Filmmaker_ID]],Email_Data!$A:$A,Email_Data!$G:$G,"Not Found")</f>
        <v>15</v>
      </c>
    </row>
    <row r="3732" spans="1:14" x14ac:dyDescent="0.3">
      <c r="A3732" t="s">
        <v>6010</v>
      </c>
      <c r="B3732" t="s">
        <v>2209</v>
      </c>
      <c r="C3732" t="s">
        <v>6288</v>
      </c>
      <c r="D3732" t="s">
        <v>6297</v>
      </c>
      <c r="E3732" t="str">
        <f t="shared" si="290"/>
        <v>India</v>
      </c>
      <c r="F3732" s="1">
        <f t="shared" si="291"/>
        <v>70</v>
      </c>
      <c r="G3732">
        <v>0.3</v>
      </c>
      <c r="H3732" s="1">
        <f t="shared" si="292"/>
        <v>49</v>
      </c>
      <c r="I3732" s="3">
        <v>45887</v>
      </c>
      <c r="J3732" s="3" t="str">
        <f t="shared" si="293"/>
        <v>Mon</v>
      </c>
      <c r="K3732" s="2">
        <v>0.70208333333333328</v>
      </c>
      <c r="L3732">
        <f t="shared" si="294"/>
        <v>16</v>
      </c>
      <c r="M3732">
        <f>_xlfn.XLOOKUP(B3732,Email_Data!A:A,Email_Data!C:C,"Organic",0)</f>
        <v>1</v>
      </c>
      <c r="N3732">
        <f>_xlfn.XLOOKUP(Table1[[#This Row],[Filmmaker_ID]],Email_Data!$A:$A,Email_Data!$G:$G,"Not Found")</f>
        <v>11</v>
      </c>
    </row>
    <row r="3733" spans="1:14" x14ac:dyDescent="0.3">
      <c r="A3733" t="s">
        <v>6011</v>
      </c>
      <c r="B3733" t="s">
        <v>1528</v>
      </c>
      <c r="C3733" t="s">
        <v>6286</v>
      </c>
      <c r="D3733" t="s">
        <v>6309</v>
      </c>
      <c r="E3733" t="str">
        <f t="shared" si="290"/>
        <v>France</v>
      </c>
      <c r="F3733" s="1">
        <f t="shared" si="291"/>
        <v>50</v>
      </c>
      <c r="G3733">
        <v>0.3</v>
      </c>
      <c r="H3733" s="1">
        <f t="shared" si="292"/>
        <v>35</v>
      </c>
      <c r="I3733" s="3">
        <v>45866</v>
      </c>
      <c r="J3733" s="3" t="str">
        <f t="shared" si="293"/>
        <v>Mon</v>
      </c>
      <c r="K3733" s="2">
        <v>0.62847222222222221</v>
      </c>
      <c r="L3733">
        <f t="shared" si="294"/>
        <v>15</v>
      </c>
      <c r="M3733">
        <f>_xlfn.XLOOKUP(B3733,Email_Data!A:A,Email_Data!C:C,"Organic",0)</f>
        <v>0</v>
      </c>
      <c r="N3733">
        <f>_xlfn.XLOOKUP(Table1[[#This Row],[Filmmaker_ID]],Email_Data!$A:$A,Email_Data!$G:$G,"Not Found")</f>
        <v>13</v>
      </c>
    </row>
    <row r="3734" spans="1:14" x14ac:dyDescent="0.3">
      <c r="A3734" t="s">
        <v>6012</v>
      </c>
      <c r="B3734" t="s">
        <v>1254</v>
      </c>
      <c r="C3734" t="s">
        <v>6283</v>
      </c>
      <c r="D3734" t="s">
        <v>6297</v>
      </c>
      <c r="E3734" t="str">
        <f t="shared" si="290"/>
        <v>India</v>
      </c>
      <c r="F3734" s="1">
        <f t="shared" si="291"/>
        <v>80</v>
      </c>
      <c r="G3734">
        <v>0.3</v>
      </c>
      <c r="H3734" s="1">
        <f t="shared" si="292"/>
        <v>56</v>
      </c>
      <c r="I3734" s="3">
        <v>45844</v>
      </c>
      <c r="J3734" s="3" t="str">
        <f t="shared" si="293"/>
        <v>Sun</v>
      </c>
      <c r="K3734" s="2">
        <v>0.54166666666666663</v>
      </c>
      <c r="L3734">
        <f t="shared" si="294"/>
        <v>13</v>
      </c>
      <c r="M3734">
        <f>_xlfn.XLOOKUP(B3734,Email_Data!A:A,Email_Data!C:C,"Organic",0)</f>
        <v>1</v>
      </c>
      <c r="N3734">
        <f>_xlfn.XLOOKUP(Table1[[#This Row],[Filmmaker_ID]],Email_Data!$A:$A,Email_Data!$G:$G,"Not Found")</f>
        <v>12</v>
      </c>
    </row>
    <row r="3735" spans="1:14" x14ac:dyDescent="0.3">
      <c r="A3735" t="s">
        <v>6013</v>
      </c>
      <c r="B3735" t="s">
        <v>2210</v>
      </c>
      <c r="C3735" t="s">
        <v>6292</v>
      </c>
      <c r="D3735" t="s">
        <v>6295</v>
      </c>
      <c r="E3735" t="str">
        <f t="shared" si="290"/>
        <v>United States</v>
      </c>
      <c r="F3735" s="1">
        <f t="shared" si="291"/>
        <v>80</v>
      </c>
      <c r="G3735">
        <v>0.2</v>
      </c>
      <c r="H3735" s="1">
        <f t="shared" si="292"/>
        <v>64</v>
      </c>
      <c r="I3735" s="3">
        <v>45898</v>
      </c>
      <c r="J3735" s="3" t="str">
        <f t="shared" si="293"/>
        <v>Fri</v>
      </c>
      <c r="K3735" s="2">
        <v>0.69722222222222219</v>
      </c>
      <c r="L3735">
        <f t="shared" si="294"/>
        <v>16</v>
      </c>
      <c r="M3735" t="str">
        <f>_xlfn.XLOOKUP(B3735,Email_Data!A:A,Email_Data!C:C,"Organic",0)</f>
        <v>Organic</v>
      </c>
      <c r="N3735" t="str">
        <f>_xlfn.XLOOKUP(Table1[[#This Row],[Filmmaker_ID]],Email_Data!$A:$A,Email_Data!$G:$G,"Not Found")</f>
        <v>Not Found</v>
      </c>
    </row>
    <row r="3736" spans="1:14" x14ac:dyDescent="0.3">
      <c r="A3736" t="s">
        <v>6014</v>
      </c>
      <c r="B3736" t="s">
        <v>2053</v>
      </c>
      <c r="C3736" t="s">
        <v>6284</v>
      </c>
      <c r="D3736" t="s">
        <v>6295</v>
      </c>
      <c r="E3736" t="str">
        <f t="shared" si="290"/>
        <v>United States</v>
      </c>
      <c r="F3736" s="1">
        <f t="shared" si="291"/>
        <v>50</v>
      </c>
      <c r="G3736">
        <v>0.1</v>
      </c>
      <c r="H3736" s="1">
        <f t="shared" si="292"/>
        <v>45</v>
      </c>
      <c r="I3736" s="3">
        <v>45839</v>
      </c>
      <c r="J3736" s="3" t="str">
        <f t="shared" si="293"/>
        <v>Tue</v>
      </c>
      <c r="K3736" s="2">
        <v>0.67152777777777772</v>
      </c>
      <c r="L3736">
        <f t="shared" si="294"/>
        <v>16</v>
      </c>
      <c r="M3736">
        <f>_xlfn.XLOOKUP(B3736,Email_Data!A:A,Email_Data!C:C,"Organic",0)</f>
        <v>1</v>
      </c>
      <c r="N3736">
        <f>_xlfn.XLOOKUP(Table1[[#This Row],[Filmmaker_ID]],Email_Data!$A:$A,Email_Data!$G:$G,"Not Found")</f>
        <v>12</v>
      </c>
    </row>
    <row r="3737" spans="1:14" x14ac:dyDescent="0.3">
      <c r="A3737" t="s">
        <v>6015</v>
      </c>
      <c r="B3737" t="s">
        <v>1594</v>
      </c>
      <c r="C3737" t="s">
        <v>6286</v>
      </c>
      <c r="D3737" t="s">
        <v>6297</v>
      </c>
      <c r="E3737" t="str">
        <f t="shared" si="290"/>
        <v>India</v>
      </c>
      <c r="F3737" s="1">
        <f t="shared" si="291"/>
        <v>50</v>
      </c>
      <c r="G3737">
        <v>0.2</v>
      </c>
      <c r="H3737" s="1">
        <f t="shared" si="292"/>
        <v>40</v>
      </c>
      <c r="I3737" s="3">
        <v>45878</v>
      </c>
      <c r="J3737" s="3" t="str">
        <f t="shared" si="293"/>
        <v>Sat</v>
      </c>
      <c r="K3737" s="2">
        <v>0.39791666666666664</v>
      </c>
      <c r="L3737">
        <f t="shared" si="294"/>
        <v>9</v>
      </c>
      <c r="M3737" t="str">
        <f>_xlfn.XLOOKUP(B3737,Email_Data!A:A,Email_Data!C:C,"Organic",0)</f>
        <v>Organic</v>
      </c>
      <c r="N3737" t="str">
        <f>_xlfn.XLOOKUP(Table1[[#This Row],[Filmmaker_ID]],Email_Data!$A:$A,Email_Data!$G:$G,"Not Found")</f>
        <v>Not Found</v>
      </c>
    </row>
    <row r="3738" spans="1:14" x14ac:dyDescent="0.3">
      <c r="A3738" t="s">
        <v>6016</v>
      </c>
      <c r="B3738" t="s">
        <v>2211</v>
      </c>
      <c r="C3738" t="s">
        <v>6287</v>
      </c>
      <c r="D3738" t="s">
        <v>6301</v>
      </c>
      <c r="E3738" t="str">
        <f t="shared" si="290"/>
        <v>Germany</v>
      </c>
      <c r="F3738" s="1">
        <f t="shared" si="291"/>
        <v>50</v>
      </c>
      <c r="G3738">
        <v>0.2</v>
      </c>
      <c r="H3738" s="1">
        <f t="shared" si="292"/>
        <v>40</v>
      </c>
      <c r="I3738" s="3">
        <v>45875</v>
      </c>
      <c r="J3738" s="3" t="str">
        <f t="shared" si="293"/>
        <v>Wed</v>
      </c>
      <c r="K3738" s="2">
        <v>0.43333333333333335</v>
      </c>
      <c r="L3738">
        <f t="shared" si="294"/>
        <v>10</v>
      </c>
      <c r="M3738">
        <f>_xlfn.XLOOKUP(B3738,Email_Data!A:A,Email_Data!C:C,"Organic",0)</f>
        <v>0</v>
      </c>
      <c r="N3738">
        <f>_xlfn.XLOOKUP(Table1[[#This Row],[Filmmaker_ID]],Email_Data!$A:$A,Email_Data!$G:$G,"Not Found")</f>
        <v>9</v>
      </c>
    </row>
    <row r="3739" spans="1:14" x14ac:dyDescent="0.3">
      <c r="A3739" t="s">
        <v>6017</v>
      </c>
      <c r="B3739" t="s">
        <v>1963</v>
      </c>
      <c r="C3739" t="s">
        <v>6289</v>
      </c>
      <c r="D3739" t="s">
        <v>6315</v>
      </c>
      <c r="E3739" t="str">
        <f t="shared" si="290"/>
        <v>Nigeria</v>
      </c>
      <c r="F3739" s="1">
        <f t="shared" si="291"/>
        <v>50</v>
      </c>
      <c r="G3739">
        <v>0.3</v>
      </c>
      <c r="H3739" s="1">
        <f t="shared" si="292"/>
        <v>35</v>
      </c>
      <c r="I3739" s="3">
        <v>45881</v>
      </c>
      <c r="J3739" s="3" t="str">
        <f t="shared" si="293"/>
        <v>Tue</v>
      </c>
      <c r="K3739" s="2">
        <v>0.51736111111111116</v>
      </c>
      <c r="L3739">
        <f t="shared" si="294"/>
        <v>12</v>
      </c>
      <c r="M3739">
        <f>_xlfn.XLOOKUP(B3739,Email_Data!A:A,Email_Data!C:C,"Organic",0)</f>
        <v>0</v>
      </c>
      <c r="N3739">
        <f>_xlfn.XLOOKUP(Table1[[#This Row],[Filmmaker_ID]],Email_Data!$A:$A,Email_Data!$G:$G,"Not Found")</f>
        <v>12</v>
      </c>
    </row>
    <row r="3740" spans="1:14" x14ac:dyDescent="0.3">
      <c r="A3740" t="s">
        <v>6018</v>
      </c>
      <c r="B3740" t="s">
        <v>1071</v>
      </c>
      <c r="C3740" t="s">
        <v>6285</v>
      </c>
      <c r="D3740" t="s">
        <v>6297</v>
      </c>
      <c r="E3740" t="str">
        <f t="shared" si="290"/>
        <v>India</v>
      </c>
      <c r="F3740" s="1">
        <f t="shared" si="291"/>
        <v>50</v>
      </c>
      <c r="G3740">
        <v>0.2</v>
      </c>
      <c r="H3740" s="1">
        <f t="shared" si="292"/>
        <v>40</v>
      </c>
      <c r="I3740" s="3">
        <v>45885</v>
      </c>
      <c r="J3740" s="3" t="str">
        <f t="shared" si="293"/>
        <v>Sat</v>
      </c>
      <c r="K3740" s="2">
        <v>0.63680555555555551</v>
      </c>
      <c r="L3740">
        <f t="shared" si="294"/>
        <v>15</v>
      </c>
      <c r="M3740" t="str">
        <f>_xlfn.XLOOKUP(B3740,Email_Data!A:A,Email_Data!C:C,"Organic",0)</f>
        <v>Organic</v>
      </c>
      <c r="N3740" t="str">
        <f>_xlfn.XLOOKUP(Table1[[#This Row],[Filmmaker_ID]],Email_Data!$A:$A,Email_Data!$G:$G,"Not Found")</f>
        <v>Not Found</v>
      </c>
    </row>
    <row r="3741" spans="1:14" x14ac:dyDescent="0.3">
      <c r="A3741" t="s">
        <v>6019</v>
      </c>
      <c r="B3741" t="s">
        <v>1183</v>
      </c>
      <c r="C3741" t="s">
        <v>6289</v>
      </c>
      <c r="D3741" t="s">
        <v>6305</v>
      </c>
      <c r="E3741" t="str">
        <f t="shared" si="290"/>
        <v>Australia</v>
      </c>
      <c r="F3741" s="1">
        <f t="shared" si="291"/>
        <v>50</v>
      </c>
      <c r="G3741">
        <v>0.2</v>
      </c>
      <c r="H3741" s="1">
        <f t="shared" si="292"/>
        <v>40</v>
      </c>
      <c r="I3741" s="3">
        <v>45893</v>
      </c>
      <c r="J3741" s="3" t="str">
        <f t="shared" si="293"/>
        <v>Sun</v>
      </c>
      <c r="K3741" s="2">
        <v>0.67708333333333337</v>
      </c>
      <c r="L3741">
        <f t="shared" si="294"/>
        <v>16</v>
      </c>
      <c r="M3741">
        <f>_xlfn.XLOOKUP(B3741,Email_Data!A:A,Email_Data!C:C,"Organic",0)</f>
        <v>0</v>
      </c>
      <c r="N3741">
        <f>_xlfn.XLOOKUP(Table1[[#This Row],[Filmmaker_ID]],Email_Data!$A:$A,Email_Data!$G:$G,"Not Found")</f>
        <v>12</v>
      </c>
    </row>
    <row r="3742" spans="1:14" x14ac:dyDescent="0.3">
      <c r="A3742" t="s">
        <v>6020</v>
      </c>
      <c r="B3742" t="s">
        <v>2212</v>
      </c>
      <c r="C3742" t="s">
        <v>6285</v>
      </c>
      <c r="D3742" t="s">
        <v>6299</v>
      </c>
      <c r="E3742" t="str">
        <f t="shared" si="290"/>
        <v>United Kingdom</v>
      </c>
      <c r="F3742" s="1">
        <f t="shared" si="291"/>
        <v>50</v>
      </c>
      <c r="G3742">
        <v>0.1</v>
      </c>
      <c r="H3742" s="1">
        <f t="shared" si="292"/>
        <v>45</v>
      </c>
      <c r="I3742" s="3">
        <v>45855</v>
      </c>
      <c r="J3742" s="3" t="str">
        <f t="shared" si="293"/>
        <v>Thu</v>
      </c>
      <c r="K3742" s="2">
        <v>0.54722222222222228</v>
      </c>
      <c r="L3742">
        <f t="shared" si="294"/>
        <v>13</v>
      </c>
      <c r="M3742" t="str">
        <f>_xlfn.XLOOKUP(B3742,Email_Data!A:A,Email_Data!C:C,"Organic",0)</f>
        <v>Organic</v>
      </c>
      <c r="N3742" t="str">
        <f>_xlfn.XLOOKUP(Table1[[#This Row],[Filmmaker_ID]],Email_Data!$A:$A,Email_Data!$G:$G,"Not Found")</f>
        <v>Not Found</v>
      </c>
    </row>
    <row r="3743" spans="1:14" x14ac:dyDescent="0.3">
      <c r="A3743" t="s">
        <v>6021</v>
      </c>
      <c r="B3743" t="s">
        <v>787</v>
      </c>
      <c r="C3743" t="s">
        <v>6286</v>
      </c>
      <c r="D3743" t="s">
        <v>6315</v>
      </c>
      <c r="E3743" t="str">
        <f t="shared" si="290"/>
        <v>Nigeria</v>
      </c>
      <c r="F3743" s="1">
        <f t="shared" si="291"/>
        <v>50</v>
      </c>
      <c r="G3743">
        <v>0</v>
      </c>
      <c r="H3743" s="1">
        <f t="shared" si="292"/>
        <v>50</v>
      </c>
      <c r="I3743" s="3">
        <v>45846</v>
      </c>
      <c r="J3743" s="3" t="str">
        <f t="shared" si="293"/>
        <v>Tue</v>
      </c>
      <c r="K3743" s="2">
        <v>0.39374999999999999</v>
      </c>
      <c r="L3743">
        <f t="shared" si="294"/>
        <v>9</v>
      </c>
      <c r="M3743">
        <f>_xlfn.XLOOKUP(B3743,Email_Data!A:A,Email_Data!C:C,"Organic",0)</f>
        <v>1</v>
      </c>
      <c r="N3743">
        <f>_xlfn.XLOOKUP(Table1[[#This Row],[Filmmaker_ID]],Email_Data!$A:$A,Email_Data!$G:$G,"Not Found")</f>
        <v>12</v>
      </c>
    </row>
    <row r="3744" spans="1:14" x14ac:dyDescent="0.3">
      <c r="A3744" t="s">
        <v>6022</v>
      </c>
      <c r="B3744" t="s">
        <v>2213</v>
      </c>
      <c r="C3744" t="s">
        <v>6290</v>
      </c>
      <c r="D3744" t="s">
        <v>6297</v>
      </c>
      <c r="E3744" t="str">
        <f t="shared" si="290"/>
        <v>India</v>
      </c>
      <c r="F3744" s="1">
        <f t="shared" si="291"/>
        <v>50</v>
      </c>
      <c r="G3744">
        <v>0</v>
      </c>
      <c r="H3744" s="1">
        <f t="shared" si="292"/>
        <v>50</v>
      </c>
      <c r="I3744" s="3">
        <v>45840</v>
      </c>
      <c r="J3744" s="3" t="str">
        <f t="shared" si="293"/>
        <v>Wed</v>
      </c>
      <c r="K3744" s="2">
        <v>0.48819444444444443</v>
      </c>
      <c r="L3744">
        <f t="shared" si="294"/>
        <v>11</v>
      </c>
      <c r="M3744">
        <f>_xlfn.XLOOKUP(B3744,Email_Data!A:A,Email_Data!C:C,"Organic",0)</f>
        <v>0</v>
      </c>
      <c r="N3744">
        <f>_xlfn.XLOOKUP(Table1[[#This Row],[Filmmaker_ID]],Email_Data!$A:$A,Email_Data!$G:$G,"Not Found")</f>
        <v>17</v>
      </c>
    </row>
    <row r="3745" spans="1:14" x14ac:dyDescent="0.3">
      <c r="A3745" t="s">
        <v>6023</v>
      </c>
      <c r="B3745" t="s">
        <v>1263</v>
      </c>
      <c r="C3745" t="s">
        <v>6291</v>
      </c>
      <c r="D3745" t="s">
        <v>6301</v>
      </c>
      <c r="E3745" t="str">
        <f t="shared" si="290"/>
        <v>Germany</v>
      </c>
      <c r="F3745" s="1">
        <f t="shared" si="291"/>
        <v>50</v>
      </c>
      <c r="G3745">
        <v>0</v>
      </c>
      <c r="H3745" s="1">
        <f t="shared" si="292"/>
        <v>50</v>
      </c>
      <c r="I3745" s="3">
        <v>45867</v>
      </c>
      <c r="J3745" s="3" t="str">
        <f t="shared" si="293"/>
        <v>Tue</v>
      </c>
      <c r="K3745" s="2">
        <v>0.42986111111111114</v>
      </c>
      <c r="L3745">
        <f t="shared" si="294"/>
        <v>10</v>
      </c>
      <c r="M3745">
        <f>_xlfn.XLOOKUP(B3745,Email_Data!A:A,Email_Data!C:C,"Organic",0)</f>
        <v>0</v>
      </c>
      <c r="N3745">
        <f>_xlfn.XLOOKUP(Table1[[#This Row],[Filmmaker_ID]],Email_Data!$A:$A,Email_Data!$G:$G,"Not Found")</f>
        <v>9</v>
      </c>
    </row>
    <row r="3746" spans="1:14" x14ac:dyDescent="0.3">
      <c r="A3746" t="s">
        <v>6024</v>
      </c>
      <c r="B3746" t="s">
        <v>1969</v>
      </c>
      <c r="C3746" t="s">
        <v>6283</v>
      </c>
      <c r="D3746" t="s">
        <v>6313</v>
      </c>
      <c r="E3746" t="str">
        <f t="shared" si="290"/>
        <v>South Korea</v>
      </c>
      <c r="F3746" s="1">
        <f t="shared" si="291"/>
        <v>80</v>
      </c>
      <c r="G3746">
        <v>0.4</v>
      </c>
      <c r="H3746" s="1">
        <f t="shared" si="292"/>
        <v>48</v>
      </c>
      <c r="I3746" s="3">
        <v>45862</v>
      </c>
      <c r="J3746" s="3" t="str">
        <f t="shared" si="293"/>
        <v>Thu</v>
      </c>
      <c r="K3746" s="2">
        <v>0.41736111111111113</v>
      </c>
      <c r="L3746">
        <f t="shared" si="294"/>
        <v>10</v>
      </c>
      <c r="M3746">
        <f>_xlfn.XLOOKUP(B3746,Email_Data!A:A,Email_Data!C:C,"Organic",0)</f>
        <v>0</v>
      </c>
      <c r="N3746">
        <f>_xlfn.XLOOKUP(Table1[[#This Row],[Filmmaker_ID]],Email_Data!$A:$A,Email_Data!$G:$G,"Not Found")</f>
        <v>10</v>
      </c>
    </row>
    <row r="3747" spans="1:14" x14ac:dyDescent="0.3">
      <c r="A3747" t="s">
        <v>6025</v>
      </c>
      <c r="B3747" t="s">
        <v>175</v>
      </c>
      <c r="C3747" t="s">
        <v>6290</v>
      </c>
      <c r="D3747" t="s">
        <v>6295</v>
      </c>
      <c r="E3747" t="str">
        <f t="shared" si="290"/>
        <v>United States</v>
      </c>
      <c r="F3747" s="1">
        <f t="shared" si="291"/>
        <v>50</v>
      </c>
      <c r="G3747">
        <v>0.2</v>
      </c>
      <c r="H3747" s="1">
        <f t="shared" si="292"/>
        <v>40</v>
      </c>
      <c r="I3747" s="3">
        <v>45865</v>
      </c>
      <c r="J3747" s="3" t="str">
        <f t="shared" si="293"/>
        <v>Sun</v>
      </c>
      <c r="K3747" s="2">
        <v>0.73402777777777772</v>
      </c>
      <c r="L3747">
        <f t="shared" si="294"/>
        <v>17</v>
      </c>
      <c r="M3747">
        <f>_xlfn.XLOOKUP(B3747,Email_Data!A:A,Email_Data!C:C,"Organic",0)</f>
        <v>0</v>
      </c>
      <c r="N3747">
        <f>_xlfn.XLOOKUP(Table1[[#This Row],[Filmmaker_ID]],Email_Data!$A:$A,Email_Data!$G:$G,"Not Found")</f>
        <v>11</v>
      </c>
    </row>
    <row r="3748" spans="1:14" x14ac:dyDescent="0.3">
      <c r="A3748" t="s">
        <v>6026</v>
      </c>
      <c r="B3748" t="s">
        <v>199</v>
      </c>
      <c r="C3748" t="s">
        <v>6287</v>
      </c>
      <c r="D3748" t="s">
        <v>6295</v>
      </c>
      <c r="E3748" t="str">
        <f t="shared" si="290"/>
        <v>United States</v>
      </c>
      <c r="F3748" s="1">
        <f t="shared" si="291"/>
        <v>50</v>
      </c>
      <c r="G3748">
        <v>0.3</v>
      </c>
      <c r="H3748" s="1">
        <f t="shared" si="292"/>
        <v>35</v>
      </c>
      <c r="I3748" s="3">
        <v>45882</v>
      </c>
      <c r="J3748" s="3" t="str">
        <f t="shared" si="293"/>
        <v>Wed</v>
      </c>
      <c r="K3748" s="2">
        <v>0.3972222222222222</v>
      </c>
      <c r="L3748">
        <f t="shared" si="294"/>
        <v>9</v>
      </c>
      <c r="M3748">
        <f>_xlfn.XLOOKUP(B3748,Email_Data!A:A,Email_Data!C:C,"Organic",0)</f>
        <v>0</v>
      </c>
      <c r="N3748">
        <f>_xlfn.XLOOKUP(Table1[[#This Row],[Filmmaker_ID]],Email_Data!$A:$A,Email_Data!$G:$G,"Not Found")</f>
        <v>18</v>
      </c>
    </row>
    <row r="3749" spans="1:14" x14ac:dyDescent="0.3">
      <c r="A3749" t="s">
        <v>6027</v>
      </c>
      <c r="B3749" t="s">
        <v>2214</v>
      </c>
      <c r="C3749" t="s">
        <v>6291</v>
      </c>
      <c r="D3749" t="s">
        <v>6303</v>
      </c>
      <c r="E3749" t="str">
        <f t="shared" si="290"/>
        <v>Canada</v>
      </c>
      <c r="F3749" s="1">
        <f t="shared" si="291"/>
        <v>50</v>
      </c>
      <c r="G3749">
        <v>0.3</v>
      </c>
      <c r="H3749" s="1">
        <f t="shared" si="292"/>
        <v>35</v>
      </c>
      <c r="I3749" s="3">
        <v>45895</v>
      </c>
      <c r="J3749" s="3" t="str">
        <f t="shared" si="293"/>
        <v>Tue</v>
      </c>
      <c r="K3749" s="2">
        <v>0.74236111111111114</v>
      </c>
      <c r="L3749">
        <f t="shared" si="294"/>
        <v>17</v>
      </c>
      <c r="M3749">
        <f>_xlfn.XLOOKUP(B3749,Email_Data!A:A,Email_Data!C:C,"Organic",0)</f>
        <v>0</v>
      </c>
      <c r="N3749">
        <f>_xlfn.XLOOKUP(Table1[[#This Row],[Filmmaker_ID]],Email_Data!$A:$A,Email_Data!$G:$G,"Not Found")</f>
        <v>18</v>
      </c>
    </row>
    <row r="3750" spans="1:14" x14ac:dyDescent="0.3">
      <c r="A3750" t="s">
        <v>6028</v>
      </c>
      <c r="B3750" t="s">
        <v>2215</v>
      </c>
      <c r="C3750" t="s">
        <v>6291</v>
      </c>
      <c r="D3750" t="s">
        <v>6299</v>
      </c>
      <c r="E3750" t="str">
        <f t="shared" si="290"/>
        <v>United Kingdom</v>
      </c>
      <c r="F3750" s="1">
        <f t="shared" si="291"/>
        <v>50</v>
      </c>
      <c r="G3750">
        <v>0</v>
      </c>
      <c r="H3750" s="1">
        <f t="shared" si="292"/>
        <v>50</v>
      </c>
      <c r="I3750" s="3">
        <v>45869</v>
      </c>
      <c r="J3750" s="3" t="str">
        <f t="shared" si="293"/>
        <v>Thu</v>
      </c>
      <c r="K3750" s="2">
        <v>0.56874999999999998</v>
      </c>
      <c r="L3750">
        <f t="shared" si="294"/>
        <v>13</v>
      </c>
      <c r="M3750" t="str">
        <f>_xlfn.XLOOKUP(B3750,Email_Data!A:A,Email_Data!C:C,"Organic",0)</f>
        <v>Organic</v>
      </c>
      <c r="N3750" t="str">
        <f>_xlfn.XLOOKUP(Table1[[#This Row],[Filmmaker_ID]],Email_Data!$A:$A,Email_Data!$G:$G,"Not Found")</f>
        <v>Not Found</v>
      </c>
    </row>
    <row r="3751" spans="1:14" x14ac:dyDescent="0.3">
      <c r="A3751" t="s">
        <v>6029</v>
      </c>
      <c r="B3751" t="s">
        <v>2216</v>
      </c>
      <c r="C3751" t="s">
        <v>6283</v>
      </c>
      <c r="D3751" t="s">
        <v>6295</v>
      </c>
      <c r="E3751" t="str">
        <f t="shared" si="290"/>
        <v>United States</v>
      </c>
      <c r="F3751" s="1">
        <f t="shared" si="291"/>
        <v>80</v>
      </c>
      <c r="G3751">
        <v>0.1</v>
      </c>
      <c r="H3751" s="1">
        <f t="shared" si="292"/>
        <v>72</v>
      </c>
      <c r="I3751" s="3">
        <v>45875</v>
      </c>
      <c r="J3751" s="3" t="str">
        <f t="shared" si="293"/>
        <v>Wed</v>
      </c>
      <c r="K3751" s="2">
        <v>0.49166666666666664</v>
      </c>
      <c r="L3751">
        <f t="shared" si="294"/>
        <v>11</v>
      </c>
      <c r="M3751">
        <f>_xlfn.XLOOKUP(B3751,Email_Data!A:A,Email_Data!C:C,"Organic",0)</f>
        <v>0</v>
      </c>
      <c r="N3751">
        <f>_xlfn.XLOOKUP(Table1[[#This Row],[Filmmaker_ID]],Email_Data!$A:$A,Email_Data!$G:$G,"Not Found")</f>
        <v>15</v>
      </c>
    </row>
    <row r="3752" spans="1:14" x14ac:dyDescent="0.3">
      <c r="A3752" t="s">
        <v>6030</v>
      </c>
      <c r="B3752" t="s">
        <v>1797</v>
      </c>
      <c r="C3752" t="s">
        <v>6288</v>
      </c>
      <c r="D3752" t="s">
        <v>6299</v>
      </c>
      <c r="E3752" t="str">
        <f t="shared" si="290"/>
        <v>United Kingdom</v>
      </c>
      <c r="F3752" s="1">
        <f t="shared" si="291"/>
        <v>70</v>
      </c>
      <c r="G3752">
        <v>0.3</v>
      </c>
      <c r="H3752" s="1">
        <f t="shared" si="292"/>
        <v>49</v>
      </c>
      <c r="I3752" s="3">
        <v>45875</v>
      </c>
      <c r="J3752" s="3" t="str">
        <f t="shared" si="293"/>
        <v>Wed</v>
      </c>
      <c r="K3752" s="2">
        <v>0.39027777777777778</v>
      </c>
      <c r="L3752">
        <f t="shared" si="294"/>
        <v>9</v>
      </c>
      <c r="M3752">
        <f>_xlfn.XLOOKUP(B3752,Email_Data!A:A,Email_Data!C:C,"Organic",0)</f>
        <v>0</v>
      </c>
      <c r="N3752">
        <f>_xlfn.XLOOKUP(Table1[[#This Row],[Filmmaker_ID]],Email_Data!$A:$A,Email_Data!$G:$G,"Not Found")</f>
        <v>11</v>
      </c>
    </row>
    <row r="3753" spans="1:14" x14ac:dyDescent="0.3">
      <c r="A3753" t="s">
        <v>6031</v>
      </c>
      <c r="B3753" t="s">
        <v>2024</v>
      </c>
      <c r="C3753" t="s">
        <v>6288</v>
      </c>
      <c r="D3753" t="s">
        <v>6295</v>
      </c>
      <c r="E3753" t="str">
        <f t="shared" si="290"/>
        <v>United States</v>
      </c>
      <c r="F3753" s="1">
        <f t="shared" si="291"/>
        <v>70</v>
      </c>
      <c r="G3753">
        <v>0.2</v>
      </c>
      <c r="H3753" s="1">
        <f t="shared" si="292"/>
        <v>56</v>
      </c>
      <c r="I3753" s="3">
        <v>45863</v>
      </c>
      <c r="J3753" s="3" t="str">
        <f t="shared" si="293"/>
        <v>Fri</v>
      </c>
      <c r="K3753" s="2">
        <v>0.44583333333333336</v>
      </c>
      <c r="L3753">
        <f t="shared" si="294"/>
        <v>10</v>
      </c>
      <c r="M3753">
        <f>_xlfn.XLOOKUP(B3753,Email_Data!A:A,Email_Data!C:C,"Organic",0)</f>
        <v>1</v>
      </c>
      <c r="N3753">
        <f>_xlfn.XLOOKUP(Table1[[#This Row],[Filmmaker_ID]],Email_Data!$A:$A,Email_Data!$G:$G,"Not Found")</f>
        <v>14</v>
      </c>
    </row>
    <row r="3754" spans="1:14" x14ac:dyDescent="0.3">
      <c r="A3754" t="s">
        <v>6032</v>
      </c>
      <c r="B3754" t="s">
        <v>1210</v>
      </c>
      <c r="C3754" t="s">
        <v>6292</v>
      </c>
      <c r="D3754" t="s">
        <v>6299</v>
      </c>
      <c r="E3754" t="str">
        <f t="shared" si="290"/>
        <v>United Kingdom</v>
      </c>
      <c r="F3754" s="1">
        <f t="shared" si="291"/>
        <v>80</v>
      </c>
      <c r="G3754">
        <v>0</v>
      </c>
      <c r="H3754" s="1">
        <f t="shared" si="292"/>
        <v>80</v>
      </c>
      <c r="I3754" s="3">
        <v>45857</v>
      </c>
      <c r="J3754" s="3" t="str">
        <f t="shared" si="293"/>
        <v>Sat</v>
      </c>
      <c r="K3754" s="2">
        <v>0.37708333333333333</v>
      </c>
      <c r="L3754">
        <f t="shared" si="294"/>
        <v>9</v>
      </c>
      <c r="M3754">
        <f>_xlfn.XLOOKUP(B3754,Email_Data!A:A,Email_Data!C:C,"Organic",0)</f>
        <v>0</v>
      </c>
      <c r="N3754">
        <f>_xlfn.XLOOKUP(Table1[[#This Row],[Filmmaker_ID]],Email_Data!$A:$A,Email_Data!$G:$G,"Not Found")</f>
        <v>17</v>
      </c>
    </row>
    <row r="3755" spans="1:14" x14ac:dyDescent="0.3">
      <c r="A3755" t="s">
        <v>6033</v>
      </c>
      <c r="B3755" t="s">
        <v>320</v>
      </c>
      <c r="C3755" t="s">
        <v>6282</v>
      </c>
      <c r="D3755" t="s">
        <v>6295</v>
      </c>
      <c r="E3755" t="str">
        <f t="shared" si="290"/>
        <v>United States</v>
      </c>
      <c r="F3755" s="1">
        <f t="shared" si="291"/>
        <v>70</v>
      </c>
      <c r="G3755">
        <v>0</v>
      </c>
      <c r="H3755" s="1">
        <f t="shared" si="292"/>
        <v>70</v>
      </c>
      <c r="I3755" s="3">
        <v>45859</v>
      </c>
      <c r="J3755" s="3" t="str">
        <f t="shared" si="293"/>
        <v>Mon</v>
      </c>
      <c r="K3755" s="2">
        <v>0.69930555555555551</v>
      </c>
      <c r="L3755">
        <f t="shared" si="294"/>
        <v>16</v>
      </c>
      <c r="M3755" t="str">
        <f>_xlfn.XLOOKUP(B3755,Email_Data!A:A,Email_Data!C:C,"Organic",0)</f>
        <v>Organic</v>
      </c>
      <c r="N3755" t="str">
        <f>_xlfn.XLOOKUP(Table1[[#This Row],[Filmmaker_ID]],Email_Data!$A:$A,Email_Data!$G:$G,"Not Found")</f>
        <v>Not Found</v>
      </c>
    </row>
    <row r="3756" spans="1:14" x14ac:dyDescent="0.3">
      <c r="A3756" t="s">
        <v>6034</v>
      </c>
      <c r="B3756" t="s">
        <v>1918</v>
      </c>
      <c r="C3756" t="s">
        <v>6286</v>
      </c>
      <c r="D3756" t="s">
        <v>6297</v>
      </c>
      <c r="E3756" t="str">
        <f t="shared" si="290"/>
        <v>India</v>
      </c>
      <c r="F3756" s="1">
        <f t="shared" si="291"/>
        <v>50</v>
      </c>
      <c r="G3756">
        <v>0.4</v>
      </c>
      <c r="H3756" s="1">
        <f t="shared" si="292"/>
        <v>30</v>
      </c>
      <c r="I3756" s="3">
        <v>45858</v>
      </c>
      <c r="J3756" s="3" t="str">
        <f t="shared" si="293"/>
        <v>Sun</v>
      </c>
      <c r="K3756" s="2">
        <v>0.52986111111111112</v>
      </c>
      <c r="L3756">
        <f t="shared" si="294"/>
        <v>12</v>
      </c>
      <c r="M3756">
        <f>_xlfn.XLOOKUP(B3756,Email_Data!A:A,Email_Data!C:C,"Organic",0)</f>
        <v>0</v>
      </c>
      <c r="N3756">
        <f>_xlfn.XLOOKUP(Table1[[#This Row],[Filmmaker_ID]],Email_Data!$A:$A,Email_Data!$G:$G,"Not Found")</f>
        <v>8</v>
      </c>
    </row>
    <row r="3757" spans="1:14" x14ac:dyDescent="0.3">
      <c r="A3757" t="s">
        <v>6035</v>
      </c>
      <c r="B3757" t="s">
        <v>545</v>
      </c>
      <c r="C3757" t="s">
        <v>6292</v>
      </c>
      <c r="D3757" t="s">
        <v>6317</v>
      </c>
      <c r="E3757" t="str">
        <f t="shared" si="290"/>
        <v>Others</v>
      </c>
      <c r="F3757" s="1">
        <f t="shared" si="291"/>
        <v>80</v>
      </c>
      <c r="G3757">
        <v>0.3</v>
      </c>
      <c r="H3757" s="1">
        <f t="shared" si="292"/>
        <v>56</v>
      </c>
      <c r="I3757" s="3">
        <v>45872</v>
      </c>
      <c r="J3757" s="3" t="str">
        <f t="shared" si="293"/>
        <v>Sun</v>
      </c>
      <c r="K3757" s="2">
        <v>0.57708333333333328</v>
      </c>
      <c r="L3757">
        <f t="shared" si="294"/>
        <v>13</v>
      </c>
      <c r="M3757">
        <f>_xlfn.XLOOKUP(B3757,Email_Data!A:A,Email_Data!C:C,"Organic",0)</f>
        <v>0</v>
      </c>
      <c r="N3757">
        <f>_xlfn.XLOOKUP(Table1[[#This Row],[Filmmaker_ID]],Email_Data!$A:$A,Email_Data!$G:$G,"Not Found")</f>
        <v>17</v>
      </c>
    </row>
    <row r="3758" spans="1:14" x14ac:dyDescent="0.3">
      <c r="A3758" t="s">
        <v>6036</v>
      </c>
      <c r="B3758" t="s">
        <v>66</v>
      </c>
      <c r="C3758" t="s">
        <v>6290</v>
      </c>
      <c r="D3758" t="s">
        <v>6309</v>
      </c>
      <c r="E3758" t="str">
        <f t="shared" si="290"/>
        <v>France</v>
      </c>
      <c r="F3758" s="1">
        <f t="shared" si="291"/>
        <v>50</v>
      </c>
      <c r="G3758">
        <v>0.2</v>
      </c>
      <c r="H3758" s="1">
        <f t="shared" si="292"/>
        <v>40</v>
      </c>
      <c r="I3758" s="3">
        <v>45882</v>
      </c>
      <c r="J3758" s="3" t="str">
        <f t="shared" si="293"/>
        <v>Wed</v>
      </c>
      <c r="K3758" s="2">
        <v>0.47291666666666665</v>
      </c>
      <c r="L3758">
        <f t="shared" si="294"/>
        <v>11</v>
      </c>
      <c r="M3758">
        <f>_xlfn.XLOOKUP(B3758,Email_Data!A:A,Email_Data!C:C,"Organic",0)</f>
        <v>1</v>
      </c>
      <c r="N3758">
        <f>_xlfn.XLOOKUP(Table1[[#This Row],[Filmmaker_ID]],Email_Data!$A:$A,Email_Data!$G:$G,"Not Found")</f>
        <v>15</v>
      </c>
    </row>
    <row r="3759" spans="1:14" x14ac:dyDescent="0.3">
      <c r="A3759" t="s">
        <v>6037</v>
      </c>
      <c r="B3759" t="s">
        <v>1039</v>
      </c>
      <c r="C3759" t="s">
        <v>6286</v>
      </c>
      <c r="D3759" t="s">
        <v>6303</v>
      </c>
      <c r="E3759" t="str">
        <f t="shared" si="290"/>
        <v>Canada</v>
      </c>
      <c r="F3759" s="1">
        <f t="shared" si="291"/>
        <v>50</v>
      </c>
      <c r="G3759">
        <v>0.3</v>
      </c>
      <c r="H3759" s="1">
        <f t="shared" si="292"/>
        <v>35</v>
      </c>
      <c r="I3759" s="3">
        <v>45886</v>
      </c>
      <c r="J3759" s="3" t="str">
        <f t="shared" si="293"/>
        <v>Sun</v>
      </c>
      <c r="K3759" s="2">
        <v>0.69166666666666665</v>
      </c>
      <c r="L3759">
        <f t="shared" si="294"/>
        <v>16</v>
      </c>
      <c r="M3759">
        <f>_xlfn.XLOOKUP(B3759,Email_Data!A:A,Email_Data!C:C,"Organic",0)</f>
        <v>0</v>
      </c>
      <c r="N3759">
        <f>_xlfn.XLOOKUP(Table1[[#This Row],[Filmmaker_ID]],Email_Data!$A:$A,Email_Data!$G:$G,"Not Found")</f>
        <v>11</v>
      </c>
    </row>
    <row r="3760" spans="1:14" x14ac:dyDescent="0.3">
      <c r="A3760" t="s">
        <v>6038</v>
      </c>
      <c r="B3760" t="s">
        <v>103</v>
      </c>
      <c r="C3760" t="s">
        <v>6289</v>
      </c>
      <c r="D3760" t="s">
        <v>6311</v>
      </c>
      <c r="E3760" t="str">
        <f t="shared" si="290"/>
        <v>Mexico</v>
      </c>
      <c r="F3760" s="1">
        <f t="shared" si="291"/>
        <v>50</v>
      </c>
      <c r="G3760">
        <v>0</v>
      </c>
      <c r="H3760" s="1">
        <f t="shared" si="292"/>
        <v>50</v>
      </c>
      <c r="I3760" s="3">
        <v>45843</v>
      </c>
      <c r="J3760" s="3" t="str">
        <f t="shared" si="293"/>
        <v>Sat</v>
      </c>
      <c r="K3760" s="2">
        <v>0.46388888888888891</v>
      </c>
      <c r="L3760">
        <f t="shared" si="294"/>
        <v>11</v>
      </c>
      <c r="M3760">
        <f>_xlfn.XLOOKUP(B3760,Email_Data!A:A,Email_Data!C:C,"Organic",0)</f>
        <v>0</v>
      </c>
      <c r="N3760">
        <f>_xlfn.XLOOKUP(Table1[[#This Row],[Filmmaker_ID]],Email_Data!$A:$A,Email_Data!$G:$G,"Not Found")</f>
        <v>16</v>
      </c>
    </row>
    <row r="3761" spans="1:14" x14ac:dyDescent="0.3">
      <c r="A3761" t="s">
        <v>6039</v>
      </c>
      <c r="B3761" t="s">
        <v>2217</v>
      </c>
      <c r="C3761" t="s">
        <v>6291</v>
      </c>
      <c r="D3761" t="s">
        <v>6303</v>
      </c>
      <c r="E3761" t="str">
        <f t="shared" si="290"/>
        <v>Canada</v>
      </c>
      <c r="F3761" s="1">
        <f t="shared" si="291"/>
        <v>50</v>
      </c>
      <c r="G3761">
        <v>0.2</v>
      </c>
      <c r="H3761" s="1">
        <f t="shared" si="292"/>
        <v>40</v>
      </c>
      <c r="I3761" s="3">
        <v>45845</v>
      </c>
      <c r="J3761" s="3" t="str">
        <f t="shared" si="293"/>
        <v>Mon</v>
      </c>
      <c r="K3761" s="2">
        <v>0.72430555555555554</v>
      </c>
      <c r="L3761">
        <f t="shared" si="294"/>
        <v>17</v>
      </c>
      <c r="M3761">
        <f>_xlfn.XLOOKUP(B3761,Email_Data!A:A,Email_Data!C:C,"Organic",0)</f>
        <v>0</v>
      </c>
      <c r="N3761">
        <f>_xlfn.XLOOKUP(Table1[[#This Row],[Filmmaker_ID]],Email_Data!$A:$A,Email_Data!$G:$G,"Not Found")</f>
        <v>10</v>
      </c>
    </row>
    <row r="3762" spans="1:14" x14ac:dyDescent="0.3">
      <c r="A3762" t="s">
        <v>6040</v>
      </c>
      <c r="B3762" t="s">
        <v>1440</v>
      </c>
      <c r="C3762" t="s">
        <v>6290</v>
      </c>
      <c r="D3762" t="s">
        <v>6299</v>
      </c>
      <c r="E3762" t="str">
        <f t="shared" si="290"/>
        <v>United Kingdom</v>
      </c>
      <c r="F3762" s="1">
        <f t="shared" si="291"/>
        <v>50</v>
      </c>
      <c r="G3762">
        <v>0.2</v>
      </c>
      <c r="H3762" s="1">
        <f t="shared" si="292"/>
        <v>40</v>
      </c>
      <c r="I3762" s="3">
        <v>45866</v>
      </c>
      <c r="J3762" s="3" t="str">
        <f t="shared" si="293"/>
        <v>Mon</v>
      </c>
      <c r="K3762" s="2">
        <v>0.68263888888888891</v>
      </c>
      <c r="L3762">
        <f t="shared" si="294"/>
        <v>16</v>
      </c>
      <c r="M3762" t="str">
        <f>_xlfn.XLOOKUP(B3762,Email_Data!A:A,Email_Data!C:C,"Organic",0)</f>
        <v>Organic</v>
      </c>
      <c r="N3762" t="str">
        <f>_xlfn.XLOOKUP(Table1[[#This Row],[Filmmaker_ID]],Email_Data!$A:$A,Email_Data!$G:$G,"Not Found")</f>
        <v>Not Found</v>
      </c>
    </row>
    <row r="3763" spans="1:14" x14ac:dyDescent="0.3">
      <c r="A3763" t="s">
        <v>6041</v>
      </c>
      <c r="B3763" t="s">
        <v>1200</v>
      </c>
      <c r="C3763" t="s">
        <v>6288</v>
      </c>
      <c r="D3763" t="s">
        <v>6295</v>
      </c>
      <c r="E3763" t="str">
        <f t="shared" si="290"/>
        <v>United States</v>
      </c>
      <c r="F3763" s="1">
        <f t="shared" si="291"/>
        <v>70</v>
      </c>
      <c r="G3763">
        <v>0</v>
      </c>
      <c r="H3763" s="1">
        <f t="shared" si="292"/>
        <v>70</v>
      </c>
      <c r="I3763" s="3">
        <v>45863</v>
      </c>
      <c r="J3763" s="3" t="str">
        <f t="shared" si="293"/>
        <v>Fri</v>
      </c>
      <c r="K3763" s="2">
        <v>0.67986111111111114</v>
      </c>
      <c r="L3763">
        <f t="shared" si="294"/>
        <v>16</v>
      </c>
      <c r="M3763" t="str">
        <f>_xlfn.XLOOKUP(B3763,Email_Data!A:A,Email_Data!C:C,"Organic",0)</f>
        <v>Organic</v>
      </c>
      <c r="N3763" t="str">
        <f>_xlfn.XLOOKUP(Table1[[#This Row],[Filmmaker_ID]],Email_Data!$A:$A,Email_Data!$G:$G,"Not Found")</f>
        <v>Not Found</v>
      </c>
    </row>
    <row r="3764" spans="1:14" x14ac:dyDescent="0.3">
      <c r="A3764" t="s">
        <v>6042</v>
      </c>
      <c r="B3764" t="s">
        <v>2144</v>
      </c>
      <c r="C3764" t="s">
        <v>6286</v>
      </c>
      <c r="D3764" t="s">
        <v>6301</v>
      </c>
      <c r="E3764" t="str">
        <f t="shared" si="290"/>
        <v>Germany</v>
      </c>
      <c r="F3764" s="1">
        <f t="shared" si="291"/>
        <v>50</v>
      </c>
      <c r="G3764">
        <v>0.3</v>
      </c>
      <c r="H3764" s="1">
        <f t="shared" si="292"/>
        <v>35</v>
      </c>
      <c r="I3764" s="3">
        <v>45850</v>
      </c>
      <c r="J3764" s="3" t="str">
        <f t="shared" si="293"/>
        <v>Sat</v>
      </c>
      <c r="K3764" s="2">
        <v>0.39305555555555555</v>
      </c>
      <c r="L3764">
        <f t="shared" si="294"/>
        <v>9</v>
      </c>
      <c r="M3764">
        <f>_xlfn.XLOOKUP(B3764,Email_Data!A:A,Email_Data!C:C,"Organic",0)</f>
        <v>1</v>
      </c>
      <c r="N3764">
        <f>_xlfn.XLOOKUP(Table1[[#This Row],[Filmmaker_ID]],Email_Data!$A:$A,Email_Data!$G:$G,"Not Found")</f>
        <v>18</v>
      </c>
    </row>
    <row r="3765" spans="1:14" x14ac:dyDescent="0.3">
      <c r="A3765" t="s">
        <v>6043</v>
      </c>
      <c r="B3765" t="s">
        <v>2185</v>
      </c>
      <c r="C3765" t="s">
        <v>6283</v>
      </c>
      <c r="D3765" t="s">
        <v>6297</v>
      </c>
      <c r="E3765" t="str">
        <f t="shared" si="290"/>
        <v>India</v>
      </c>
      <c r="F3765" s="1">
        <f t="shared" si="291"/>
        <v>80</v>
      </c>
      <c r="G3765">
        <v>0.2</v>
      </c>
      <c r="H3765" s="1">
        <f t="shared" si="292"/>
        <v>64</v>
      </c>
      <c r="I3765" s="3">
        <v>45891</v>
      </c>
      <c r="J3765" s="3" t="str">
        <f t="shared" si="293"/>
        <v>Fri</v>
      </c>
      <c r="K3765" s="2">
        <v>0.72152777777777777</v>
      </c>
      <c r="L3765">
        <f t="shared" si="294"/>
        <v>17</v>
      </c>
      <c r="M3765" t="str">
        <f>_xlfn.XLOOKUP(B3765,Email_Data!A:A,Email_Data!C:C,"Organic",0)</f>
        <v>Organic</v>
      </c>
      <c r="N3765" t="str">
        <f>_xlfn.XLOOKUP(Table1[[#This Row],[Filmmaker_ID]],Email_Data!$A:$A,Email_Data!$G:$G,"Not Found")</f>
        <v>Not Found</v>
      </c>
    </row>
    <row r="3766" spans="1:14" x14ac:dyDescent="0.3">
      <c r="A3766" t="s">
        <v>6044</v>
      </c>
      <c r="B3766" t="s">
        <v>731</v>
      </c>
      <c r="C3766" t="s">
        <v>6282</v>
      </c>
      <c r="D3766" t="s">
        <v>6305</v>
      </c>
      <c r="E3766" t="str">
        <f t="shared" si="290"/>
        <v>Australia</v>
      </c>
      <c r="F3766" s="1">
        <f t="shared" si="291"/>
        <v>70</v>
      </c>
      <c r="G3766">
        <v>0.2</v>
      </c>
      <c r="H3766" s="1">
        <f t="shared" si="292"/>
        <v>56</v>
      </c>
      <c r="I3766" s="3">
        <v>45849</v>
      </c>
      <c r="J3766" s="3" t="str">
        <f t="shared" si="293"/>
        <v>Fri</v>
      </c>
      <c r="K3766" s="2">
        <v>0.44374999999999998</v>
      </c>
      <c r="L3766">
        <f t="shared" si="294"/>
        <v>10</v>
      </c>
      <c r="M3766" t="str">
        <f>_xlfn.XLOOKUP(B3766,Email_Data!A:A,Email_Data!C:C,"Organic",0)</f>
        <v>Organic</v>
      </c>
      <c r="N3766" t="str">
        <f>_xlfn.XLOOKUP(Table1[[#This Row],[Filmmaker_ID]],Email_Data!$A:$A,Email_Data!$G:$G,"Not Found")</f>
        <v>Not Found</v>
      </c>
    </row>
    <row r="3767" spans="1:14" x14ac:dyDescent="0.3">
      <c r="A3767" t="s">
        <v>6045</v>
      </c>
      <c r="B3767" t="s">
        <v>937</v>
      </c>
      <c r="C3767" t="s">
        <v>6290</v>
      </c>
      <c r="D3767" t="s">
        <v>6303</v>
      </c>
      <c r="E3767" t="str">
        <f t="shared" si="290"/>
        <v>Canada</v>
      </c>
      <c r="F3767" s="1">
        <f t="shared" si="291"/>
        <v>50</v>
      </c>
      <c r="G3767">
        <v>0.2</v>
      </c>
      <c r="H3767" s="1">
        <f t="shared" si="292"/>
        <v>40</v>
      </c>
      <c r="I3767" s="3">
        <v>45891</v>
      </c>
      <c r="J3767" s="3" t="str">
        <f t="shared" si="293"/>
        <v>Fri</v>
      </c>
      <c r="K3767" s="2">
        <v>0.62916666666666665</v>
      </c>
      <c r="L3767">
        <f t="shared" si="294"/>
        <v>15</v>
      </c>
      <c r="M3767">
        <f>_xlfn.XLOOKUP(B3767,Email_Data!A:A,Email_Data!C:C,"Organic",0)</f>
        <v>0</v>
      </c>
      <c r="N3767">
        <f>_xlfn.XLOOKUP(Table1[[#This Row],[Filmmaker_ID]],Email_Data!$A:$A,Email_Data!$G:$G,"Not Found")</f>
        <v>7</v>
      </c>
    </row>
    <row r="3768" spans="1:14" x14ac:dyDescent="0.3">
      <c r="A3768" t="s">
        <v>6046</v>
      </c>
      <c r="B3768" t="s">
        <v>806</v>
      </c>
      <c r="C3768" t="s">
        <v>6286</v>
      </c>
      <c r="D3768" t="s">
        <v>6309</v>
      </c>
      <c r="E3768" t="str">
        <f t="shared" si="290"/>
        <v>France</v>
      </c>
      <c r="F3768" s="1">
        <f t="shared" si="291"/>
        <v>50</v>
      </c>
      <c r="G3768">
        <v>0.2</v>
      </c>
      <c r="H3768" s="1">
        <f t="shared" si="292"/>
        <v>40</v>
      </c>
      <c r="I3768" s="3">
        <v>45857</v>
      </c>
      <c r="J3768" s="3" t="str">
        <f t="shared" si="293"/>
        <v>Sat</v>
      </c>
      <c r="K3768" s="2">
        <v>0.54861111111111116</v>
      </c>
      <c r="L3768">
        <f t="shared" si="294"/>
        <v>13</v>
      </c>
      <c r="M3768">
        <f>_xlfn.XLOOKUP(B3768,Email_Data!A:A,Email_Data!C:C,"Organic",0)</f>
        <v>1</v>
      </c>
      <c r="N3768">
        <f>_xlfn.XLOOKUP(Table1[[#This Row],[Filmmaker_ID]],Email_Data!$A:$A,Email_Data!$G:$G,"Not Found")</f>
        <v>15</v>
      </c>
    </row>
    <row r="3769" spans="1:14" x14ac:dyDescent="0.3">
      <c r="A3769" t="s">
        <v>6047</v>
      </c>
      <c r="B3769" t="s">
        <v>962</v>
      </c>
      <c r="C3769" t="s">
        <v>6281</v>
      </c>
      <c r="D3769" t="s">
        <v>6313</v>
      </c>
      <c r="E3769" t="str">
        <f t="shared" si="290"/>
        <v>South Korea</v>
      </c>
      <c r="F3769" s="1">
        <f t="shared" si="291"/>
        <v>70</v>
      </c>
      <c r="G3769">
        <v>0.2</v>
      </c>
      <c r="H3769" s="1">
        <f t="shared" si="292"/>
        <v>56</v>
      </c>
      <c r="I3769" s="3">
        <v>45850</v>
      </c>
      <c r="J3769" s="3" t="str">
        <f t="shared" si="293"/>
        <v>Sat</v>
      </c>
      <c r="K3769" s="2">
        <v>0.66249999999999998</v>
      </c>
      <c r="L3769">
        <f t="shared" si="294"/>
        <v>15</v>
      </c>
      <c r="M3769" t="str">
        <f>_xlfn.XLOOKUP(B3769,Email_Data!A:A,Email_Data!C:C,"Organic",0)</f>
        <v>Organic</v>
      </c>
      <c r="N3769" t="str">
        <f>_xlfn.XLOOKUP(Table1[[#This Row],[Filmmaker_ID]],Email_Data!$A:$A,Email_Data!$G:$G,"Not Found")</f>
        <v>Not Found</v>
      </c>
    </row>
    <row r="3770" spans="1:14" x14ac:dyDescent="0.3">
      <c r="A3770" t="s">
        <v>6048</v>
      </c>
      <c r="B3770" t="s">
        <v>179</v>
      </c>
      <c r="C3770" t="s">
        <v>6282</v>
      </c>
      <c r="D3770" t="s">
        <v>6313</v>
      </c>
      <c r="E3770" t="str">
        <f t="shared" si="290"/>
        <v>South Korea</v>
      </c>
      <c r="F3770" s="1">
        <f t="shared" si="291"/>
        <v>70</v>
      </c>
      <c r="G3770">
        <v>0.3</v>
      </c>
      <c r="H3770" s="1">
        <f t="shared" si="292"/>
        <v>49</v>
      </c>
      <c r="I3770" s="3">
        <v>45842</v>
      </c>
      <c r="J3770" s="3" t="str">
        <f t="shared" si="293"/>
        <v>Fri</v>
      </c>
      <c r="K3770" s="2">
        <v>0.46111111111111114</v>
      </c>
      <c r="L3770">
        <f t="shared" si="294"/>
        <v>11</v>
      </c>
      <c r="M3770">
        <f>_xlfn.XLOOKUP(B3770,Email_Data!A:A,Email_Data!C:C,"Organic",0)</f>
        <v>1</v>
      </c>
      <c r="N3770">
        <f>_xlfn.XLOOKUP(Table1[[#This Row],[Filmmaker_ID]],Email_Data!$A:$A,Email_Data!$G:$G,"Not Found")</f>
        <v>8</v>
      </c>
    </row>
    <row r="3771" spans="1:14" x14ac:dyDescent="0.3">
      <c r="A3771" t="s">
        <v>6049</v>
      </c>
      <c r="B3771" t="s">
        <v>589</v>
      </c>
      <c r="C3771" t="s">
        <v>6284</v>
      </c>
      <c r="D3771" t="s">
        <v>6305</v>
      </c>
      <c r="E3771" t="str">
        <f t="shared" si="290"/>
        <v>Australia</v>
      </c>
      <c r="F3771" s="1">
        <f t="shared" si="291"/>
        <v>50</v>
      </c>
      <c r="G3771">
        <v>0.3</v>
      </c>
      <c r="H3771" s="1">
        <f t="shared" si="292"/>
        <v>35</v>
      </c>
      <c r="I3771" s="3">
        <v>45889</v>
      </c>
      <c r="J3771" s="3" t="str">
        <f t="shared" si="293"/>
        <v>Wed</v>
      </c>
      <c r="K3771" s="2">
        <v>0.56736111111111109</v>
      </c>
      <c r="L3771">
        <f t="shared" si="294"/>
        <v>13</v>
      </c>
      <c r="M3771">
        <f>_xlfn.XLOOKUP(B3771,Email_Data!A:A,Email_Data!C:C,"Organic",0)</f>
        <v>0</v>
      </c>
      <c r="N3771">
        <f>_xlfn.XLOOKUP(Table1[[#This Row],[Filmmaker_ID]],Email_Data!$A:$A,Email_Data!$G:$G,"Not Found")</f>
        <v>10</v>
      </c>
    </row>
    <row r="3772" spans="1:14" x14ac:dyDescent="0.3">
      <c r="A3772" t="s">
        <v>6050</v>
      </c>
      <c r="B3772" t="s">
        <v>1376</v>
      </c>
      <c r="C3772" t="s">
        <v>6289</v>
      </c>
      <c r="D3772" t="s">
        <v>6295</v>
      </c>
      <c r="E3772" t="str">
        <f t="shared" si="290"/>
        <v>United States</v>
      </c>
      <c r="F3772" s="1">
        <f t="shared" si="291"/>
        <v>50</v>
      </c>
      <c r="G3772">
        <v>0</v>
      </c>
      <c r="H3772" s="1">
        <f t="shared" si="292"/>
        <v>50</v>
      </c>
      <c r="I3772" s="3">
        <v>45876</v>
      </c>
      <c r="J3772" s="3" t="str">
        <f t="shared" si="293"/>
        <v>Thu</v>
      </c>
      <c r="K3772" s="2">
        <v>0.62361111111111112</v>
      </c>
      <c r="L3772">
        <f t="shared" si="294"/>
        <v>14</v>
      </c>
      <c r="M3772">
        <f>_xlfn.XLOOKUP(B3772,Email_Data!A:A,Email_Data!C:C,"Organic",0)</f>
        <v>0</v>
      </c>
      <c r="N3772">
        <f>_xlfn.XLOOKUP(Table1[[#This Row],[Filmmaker_ID]],Email_Data!$A:$A,Email_Data!$G:$G,"Not Found")</f>
        <v>11</v>
      </c>
    </row>
    <row r="3773" spans="1:14" x14ac:dyDescent="0.3">
      <c r="A3773" t="s">
        <v>6051</v>
      </c>
      <c r="B3773" t="s">
        <v>606</v>
      </c>
      <c r="C3773" t="s">
        <v>6284</v>
      </c>
      <c r="D3773" t="s">
        <v>6295</v>
      </c>
      <c r="E3773" t="str">
        <f t="shared" si="290"/>
        <v>United States</v>
      </c>
      <c r="F3773" s="1">
        <f t="shared" si="291"/>
        <v>50</v>
      </c>
      <c r="G3773">
        <v>0.4</v>
      </c>
      <c r="H3773" s="1">
        <f t="shared" si="292"/>
        <v>30</v>
      </c>
      <c r="I3773" s="3">
        <v>45884</v>
      </c>
      <c r="J3773" s="3" t="str">
        <f t="shared" si="293"/>
        <v>Fri</v>
      </c>
      <c r="K3773" s="2">
        <v>0.5</v>
      </c>
      <c r="L3773">
        <f t="shared" si="294"/>
        <v>12</v>
      </c>
      <c r="M3773">
        <f>_xlfn.XLOOKUP(B3773,Email_Data!A:A,Email_Data!C:C,"Organic",0)</f>
        <v>1</v>
      </c>
      <c r="N3773">
        <f>_xlfn.XLOOKUP(Table1[[#This Row],[Filmmaker_ID]],Email_Data!$A:$A,Email_Data!$G:$G,"Not Found")</f>
        <v>14</v>
      </c>
    </row>
    <row r="3774" spans="1:14" x14ac:dyDescent="0.3">
      <c r="A3774" t="s">
        <v>6052</v>
      </c>
      <c r="B3774" t="s">
        <v>45</v>
      </c>
      <c r="C3774" t="s">
        <v>6281</v>
      </c>
      <c r="D3774" t="s">
        <v>6317</v>
      </c>
      <c r="E3774" t="str">
        <f t="shared" si="290"/>
        <v>Others</v>
      </c>
      <c r="F3774" s="1">
        <f t="shared" si="291"/>
        <v>70</v>
      </c>
      <c r="G3774">
        <v>0.2</v>
      </c>
      <c r="H3774" s="1">
        <f t="shared" si="292"/>
        <v>56</v>
      </c>
      <c r="I3774" s="3">
        <v>45847</v>
      </c>
      <c r="J3774" s="3" t="str">
        <f t="shared" si="293"/>
        <v>Wed</v>
      </c>
      <c r="K3774" s="2">
        <v>0.54097222222222219</v>
      </c>
      <c r="L3774">
        <f t="shared" si="294"/>
        <v>12</v>
      </c>
      <c r="M3774">
        <f>_xlfn.XLOOKUP(B3774,Email_Data!A:A,Email_Data!C:C,"Organic",0)</f>
        <v>0</v>
      </c>
      <c r="N3774">
        <f>_xlfn.XLOOKUP(Table1[[#This Row],[Filmmaker_ID]],Email_Data!$A:$A,Email_Data!$G:$G,"Not Found")</f>
        <v>17</v>
      </c>
    </row>
    <row r="3775" spans="1:14" x14ac:dyDescent="0.3">
      <c r="A3775" t="s">
        <v>6053</v>
      </c>
      <c r="B3775" t="s">
        <v>1747</v>
      </c>
      <c r="C3775" t="s">
        <v>6283</v>
      </c>
      <c r="D3775" t="s">
        <v>6317</v>
      </c>
      <c r="E3775" t="str">
        <f t="shared" si="290"/>
        <v>Others</v>
      </c>
      <c r="F3775" s="1">
        <f t="shared" si="291"/>
        <v>80</v>
      </c>
      <c r="G3775">
        <v>0.1</v>
      </c>
      <c r="H3775" s="1">
        <f t="shared" si="292"/>
        <v>72</v>
      </c>
      <c r="I3775" s="3">
        <v>45878</v>
      </c>
      <c r="J3775" s="3" t="str">
        <f t="shared" si="293"/>
        <v>Sat</v>
      </c>
      <c r="K3775" s="2">
        <v>0.66666666666666663</v>
      </c>
      <c r="L3775">
        <f t="shared" si="294"/>
        <v>16</v>
      </c>
      <c r="M3775">
        <f>_xlfn.XLOOKUP(B3775,Email_Data!A:A,Email_Data!C:C,"Organic",0)</f>
        <v>0</v>
      </c>
      <c r="N3775">
        <f>_xlfn.XLOOKUP(Table1[[#This Row],[Filmmaker_ID]],Email_Data!$A:$A,Email_Data!$G:$G,"Not Found")</f>
        <v>18</v>
      </c>
    </row>
    <row r="3776" spans="1:14" x14ac:dyDescent="0.3">
      <c r="A3776" t="s">
        <v>6054</v>
      </c>
      <c r="B3776" t="s">
        <v>1436</v>
      </c>
      <c r="C3776" t="s">
        <v>6290</v>
      </c>
      <c r="D3776" t="s">
        <v>6295</v>
      </c>
      <c r="E3776" t="str">
        <f t="shared" si="290"/>
        <v>United States</v>
      </c>
      <c r="F3776" s="1">
        <f t="shared" si="291"/>
        <v>50</v>
      </c>
      <c r="G3776">
        <v>0.3</v>
      </c>
      <c r="H3776" s="1">
        <f t="shared" si="292"/>
        <v>35</v>
      </c>
      <c r="I3776" s="3">
        <v>45842</v>
      </c>
      <c r="J3776" s="3" t="str">
        <f t="shared" si="293"/>
        <v>Fri</v>
      </c>
      <c r="K3776" s="2">
        <v>0.50416666666666665</v>
      </c>
      <c r="L3776">
        <f t="shared" si="294"/>
        <v>12</v>
      </c>
      <c r="M3776" t="str">
        <f>_xlfn.XLOOKUP(B3776,Email_Data!A:A,Email_Data!C:C,"Organic",0)</f>
        <v>Organic</v>
      </c>
      <c r="N3776" t="str">
        <f>_xlfn.XLOOKUP(Table1[[#This Row],[Filmmaker_ID]],Email_Data!$A:$A,Email_Data!$G:$G,"Not Found")</f>
        <v>Not Found</v>
      </c>
    </row>
    <row r="3777" spans="1:14" x14ac:dyDescent="0.3">
      <c r="A3777" t="s">
        <v>6055</v>
      </c>
      <c r="B3777" t="s">
        <v>2218</v>
      </c>
      <c r="C3777" t="s">
        <v>6291</v>
      </c>
      <c r="D3777" t="s">
        <v>6317</v>
      </c>
      <c r="E3777" t="str">
        <f t="shared" si="290"/>
        <v>Others</v>
      </c>
      <c r="F3777" s="1">
        <f t="shared" si="291"/>
        <v>50</v>
      </c>
      <c r="G3777">
        <v>0.3</v>
      </c>
      <c r="H3777" s="1">
        <f t="shared" si="292"/>
        <v>35</v>
      </c>
      <c r="I3777" s="3">
        <v>45852</v>
      </c>
      <c r="J3777" s="3" t="str">
        <f t="shared" si="293"/>
        <v>Mon</v>
      </c>
      <c r="K3777" s="2">
        <v>0.61527777777777781</v>
      </c>
      <c r="L3777">
        <f t="shared" si="294"/>
        <v>14</v>
      </c>
      <c r="M3777" t="str">
        <f>_xlfn.XLOOKUP(B3777,Email_Data!A:A,Email_Data!C:C,"Organic",0)</f>
        <v>Organic</v>
      </c>
      <c r="N3777" t="str">
        <f>_xlfn.XLOOKUP(Table1[[#This Row],[Filmmaker_ID]],Email_Data!$A:$A,Email_Data!$G:$G,"Not Found")</f>
        <v>Not Found</v>
      </c>
    </row>
    <row r="3778" spans="1:14" x14ac:dyDescent="0.3">
      <c r="A3778" t="s">
        <v>6056</v>
      </c>
      <c r="B3778" t="s">
        <v>896</v>
      </c>
      <c r="C3778" t="s">
        <v>6281</v>
      </c>
      <c r="D3778" t="s">
        <v>6301</v>
      </c>
      <c r="E3778" t="str">
        <f t="shared" ref="E3778:E3841" si="295">VLOOKUP(D3778,CODECHECK,2,FALSE)</f>
        <v>Germany</v>
      </c>
      <c r="F3778" s="1">
        <f t="shared" ref="F3778:F3841" si="296">VLOOKUP(C3778,Pricelist,2,FALSE)</f>
        <v>70</v>
      </c>
      <c r="G3778">
        <v>0</v>
      </c>
      <c r="H3778" s="1">
        <f t="shared" ref="H3778:H3841" si="297">F3778-(G3778*F3778)</f>
        <v>70</v>
      </c>
      <c r="I3778" s="3">
        <v>45885</v>
      </c>
      <c r="J3778" s="3" t="str">
        <f t="shared" ref="J3778:J3841" si="298">TEXT(I3778,"ddd")</f>
        <v>Sat</v>
      </c>
      <c r="K3778" s="2">
        <v>0.41597222222222224</v>
      </c>
      <c r="L3778">
        <f t="shared" ref="L3778:L3841" si="299">HOUR(K3778)</f>
        <v>9</v>
      </c>
      <c r="M3778" t="str">
        <f>_xlfn.XLOOKUP(B3778,Email_Data!A:A,Email_Data!C:C,"Organic",0)</f>
        <v>Organic</v>
      </c>
      <c r="N3778" t="str">
        <f>_xlfn.XLOOKUP(Table1[[#This Row],[Filmmaker_ID]],Email_Data!$A:$A,Email_Data!$G:$G,"Not Found")</f>
        <v>Not Found</v>
      </c>
    </row>
    <row r="3779" spans="1:14" x14ac:dyDescent="0.3">
      <c r="A3779" t="s">
        <v>6057</v>
      </c>
      <c r="B3779" t="s">
        <v>1331</v>
      </c>
      <c r="C3779" t="s">
        <v>6285</v>
      </c>
      <c r="D3779" t="s">
        <v>6315</v>
      </c>
      <c r="E3779" t="str">
        <f t="shared" si="295"/>
        <v>Nigeria</v>
      </c>
      <c r="F3779" s="1">
        <f t="shared" si="296"/>
        <v>50</v>
      </c>
      <c r="G3779">
        <v>0.4</v>
      </c>
      <c r="H3779" s="1">
        <f t="shared" si="297"/>
        <v>30</v>
      </c>
      <c r="I3779" s="3">
        <v>45847</v>
      </c>
      <c r="J3779" s="3" t="str">
        <f t="shared" si="298"/>
        <v>Wed</v>
      </c>
      <c r="K3779" s="2">
        <v>0.6791666666666667</v>
      </c>
      <c r="L3779">
        <f t="shared" si="299"/>
        <v>16</v>
      </c>
      <c r="M3779">
        <f>_xlfn.XLOOKUP(B3779,Email_Data!A:A,Email_Data!C:C,"Organic",0)</f>
        <v>1</v>
      </c>
      <c r="N3779">
        <f>_xlfn.XLOOKUP(Table1[[#This Row],[Filmmaker_ID]],Email_Data!$A:$A,Email_Data!$G:$G,"Not Found")</f>
        <v>19</v>
      </c>
    </row>
    <row r="3780" spans="1:14" x14ac:dyDescent="0.3">
      <c r="A3780" t="s">
        <v>6058</v>
      </c>
      <c r="B3780" t="s">
        <v>351</v>
      </c>
      <c r="C3780" t="s">
        <v>6288</v>
      </c>
      <c r="D3780" t="s">
        <v>6297</v>
      </c>
      <c r="E3780" t="str">
        <f t="shared" si="295"/>
        <v>India</v>
      </c>
      <c r="F3780" s="1">
        <f t="shared" si="296"/>
        <v>70</v>
      </c>
      <c r="G3780">
        <v>0</v>
      </c>
      <c r="H3780" s="1">
        <f t="shared" si="297"/>
        <v>70</v>
      </c>
      <c r="I3780" s="3">
        <v>45887</v>
      </c>
      <c r="J3780" s="3" t="str">
        <f t="shared" si="298"/>
        <v>Mon</v>
      </c>
      <c r="K3780" s="2">
        <v>0.41805555555555557</v>
      </c>
      <c r="L3780">
        <f t="shared" si="299"/>
        <v>10</v>
      </c>
      <c r="M3780" t="str">
        <f>_xlfn.XLOOKUP(B3780,Email_Data!A:A,Email_Data!C:C,"Organic",0)</f>
        <v>Organic</v>
      </c>
      <c r="N3780" t="str">
        <f>_xlfn.XLOOKUP(Table1[[#This Row],[Filmmaker_ID]],Email_Data!$A:$A,Email_Data!$G:$G,"Not Found")</f>
        <v>Not Found</v>
      </c>
    </row>
    <row r="3781" spans="1:14" x14ac:dyDescent="0.3">
      <c r="A3781" t="s">
        <v>6059</v>
      </c>
      <c r="B3781" t="s">
        <v>913</v>
      </c>
      <c r="C3781" t="s">
        <v>6283</v>
      </c>
      <c r="D3781" t="s">
        <v>6303</v>
      </c>
      <c r="E3781" t="str">
        <f t="shared" si="295"/>
        <v>Canada</v>
      </c>
      <c r="F3781" s="1">
        <f t="shared" si="296"/>
        <v>80</v>
      </c>
      <c r="G3781">
        <v>0.4</v>
      </c>
      <c r="H3781" s="1">
        <f t="shared" si="297"/>
        <v>48</v>
      </c>
      <c r="I3781" s="3">
        <v>45886</v>
      </c>
      <c r="J3781" s="3" t="str">
        <f t="shared" si="298"/>
        <v>Sun</v>
      </c>
      <c r="K3781" s="2">
        <v>0.65138888888888891</v>
      </c>
      <c r="L3781">
        <f t="shared" si="299"/>
        <v>15</v>
      </c>
      <c r="M3781" t="str">
        <f>_xlfn.XLOOKUP(B3781,Email_Data!A:A,Email_Data!C:C,"Organic",0)</f>
        <v>Organic</v>
      </c>
      <c r="N3781" t="str">
        <f>_xlfn.XLOOKUP(Table1[[#This Row],[Filmmaker_ID]],Email_Data!$A:$A,Email_Data!$G:$G,"Not Found")</f>
        <v>Not Found</v>
      </c>
    </row>
    <row r="3782" spans="1:14" x14ac:dyDescent="0.3">
      <c r="A3782" t="s">
        <v>6060</v>
      </c>
      <c r="B3782" t="s">
        <v>1107</v>
      </c>
      <c r="C3782" t="s">
        <v>6282</v>
      </c>
      <c r="D3782" t="s">
        <v>6315</v>
      </c>
      <c r="E3782" t="str">
        <f t="shared" si="295"/>
        <v>Nigeria</v>
      </c>
      <c r="F3782" s="1">
        <f t="shared" si="296"/>
        <v>70</v>
      </c>
      <c r="G3782">
        <v>0.3</v>
      </c>
      <c r="H3782" s="1">
        <f t="shared" si="297"/>
        <v>49</v>
      </c>
      <c r="I3782" s="3">
        <v>45859</v>
      </c>
      <c r="J3782" s="3" t="str">
        <f t="shared" si="298"/>
        <v>Mon</v>
      </c>
      <c r="K3782" s="2">
        <v>0.68888888888888888</v>
      </c>
      <c r="L3782">
        <f t="shared" si="299"/>
        <v>16</v>
      </c>
      <c r="M3782">
        <f>_xlfn.XLOOKUP(B3782,Email_Data!A:A,Email_Data!C:C,"Organic",0)</f>
        <v>0</v>
      </c>
      <c r="N3782">
        <f>_xlfn.XLOOKUP(Table1[[#This Row],[Filmmaker_ID]],Email_Data!$A:$A,Email_Data!$G:$G,"Not Found")</f>
        <v>16</v>
      </c>
    </row>
    <row r="3783" spans="1:14" x14ac:dyDescent="0.3">
      <c r="A3783" t="s">
        <v>6061</v>
      </c>
      <c r="B3783" t="s">
        <v>1362</v>
      </c>
      <c r="C3783" t="s">
        <v>6282</v>
      </c>
      <c r="D3783" t="s">
        <v>6295</v>
      </c>
      <c r="E3783" t="str">
        <f t="shared" si="295"/>
        <v>United States</v>
      </c>
      <c r="F3783" s="1">
        <f t="shared" si="296"/>
        <v>70</v>
      </c>
      <c r="G3783">
        <v>0.1</v>
      </c>
      <c r="H3783" s="1">
        <f t="shared" si="297"/>
        <v>63</v>
      </c>
      <c r="I3783" s="3">
        <v>45869</v>
      </c>
      <c r="J3783" s="3" t="str">
        <f t="shared" si="298"/>
        <v>Thu</v>
      </c>
      <c r="K3783" s="2">
        <v>0.73263888888888884</v>
      </c>
      <c r="L3783">
        <f t="shared" si="299"/>
        <v>17</v>
      </c>
      <c r="M3783">
        <f>_xlfn.XLOOKUP(B3783,Email_Data!A:A,Email_Data!C:C,"Organic",0)</f>
        <v>0</v>
      </c>
      <c r="N3783">
        <f>_xlfn.XLOOKUP(Table1[[#This Row],[Filmmaker_ID]],Email_Data!$A:$A,Email_Data!$G:$G,"Not Found")</f>
        <v>7</v>
      </c>
    </row>
    <row r="3784" spans="1:14" x14ac:dyDescent="0.3">
      <c r="A3784" t="s">
        <v>6062</v>
      </c>
      <c r="B3784" t="s">
        <v>2219</v>
      </c>
      <c r="C3784" t="s">
        <v>6291</v>
      </c>
      <c r="D3784" t="s">
        <v>6307</v>
      </c>
      <c r="E3784" t="str">
        <f t="shared" si="295"/>
        <v>Brazil</v>
      </c>
      <c r="F3784" s="1">
        <f t="shared" si="296"/>
        <v>50</v>
      </c>
      <c r="G3784">
        <v>0.4</v>
      </c>
      <c r="H3784" s="1">
        <f t="shared" si="297"/>
        <v>30</v>
      </c>
      <c r="I3784" s="3">
        <v>45843</v>
      </c>
      <c r="J3784" s="3" t="str">
        <f t="shared" si="298"/>
        <v>Sat</v>
      </c>
      <c r="K3784" s="2">
        <v>0.40416666666666667</v>
      </c>
      <c r="L3784">
        <f t="shared" si="299"/>
        <v>9</v>
      </c>
      <c r="M3784">
        <f>_xlfn.XLOOKUP(B3784,Email_Data!A:A,Email_Data!C:C,"Organic",0)</f>
        <v>0</v>
      </c>
      <c r="N3784">
        <f>_xlfn.XLOOKUP(Table1[[#This Row],[Filmmaker_ID]],Email_Data!$A:$A,Email_Data!$G:$G,"Not Found")</f>
        <v>15</v>
      </c>
    </row>
    <row r="3785" spans="1:14" x14ac:dyDescent="0.3">
      <c r="A3785" t="s">
        <v>6063</v>
      </c>
      <c r="B3785" t="s">
        <v>1453</v>
      </c>
      <c r="C3785" t="s">
        <v>6285</v>
      </c>
      <c r="D3785" t="s">
        <v>6295</v>
      </c>
      <c r="E3785" t="str">
        <f t="shared" si="295"/>
        <v>United States</v>
      </c>
      <c r="F3785" s="1">
        <f t="shared" si="296"/>
        <v>50</v>
      </c>
      <c r="G3785">
        <v>0.2</v>
      </c>
      <c r="H3785" s="1">
        <f t="shared" si="297"/>
        <v>40</v>
      </c>
      <c r="I3785" s="3">
        <v>45871</v>
      </c>
      <c r="J3785" s="3" t="str">
        <f t="shared" si="298"/>
        <v>Sat</v>
      </c>
      <c r="K3785" s="2">
        <v>0.52569444444444446</v>
      </c>
      <c r="L3785">
        <f t="shared" si="299"/>
        <v>12</v>
      </c>
      <c r="M3785" t="str">
        <f>_xlfn.XLOOKUP(B3785,Email_Data!A:A,Email_Data!C:C,"Organic",0)</f>
        <v>Organic</v>
      </c>
      <c r="N3785" t="str">
        <f>_xlfn.XLOOKUP(Table1[[#This Row],[Filmmaker_ID]],Email_Data!$A:$A,Email_Data!$G:$G,"Not Found")</f>
        <v>Not Found</v>
      </c>
    </row>
    <row r="3786" spans="1:14" x14ac:dyDescent="0.3">
      <c r="A3786" t="s">
        <v>6064</v>
      </c>
      <c r="B3786" t="s">
        <v>222</v>
      </c>
      <c r="C3786" t="s">
        <v>6285</v>
      </c>
      <c r="D3786" t="s">
        <v>6299</v>
      </c>
      <c r="E3786" t="str">
        <f t="shared" si="295"/>
        <v>United Kingdom</v>
      </c>
      <c r="F3786" s="1">
        <f t="shared" si="296"/>
        <v>50</v>
      </c>
      <c r="G3786">
        <v>0</v>
      </c>
      <c r="H3786" s="1">
        <f t="shared" si="297"/>
        <v>50</v>
      </c>
      <c r="I3786" s="3">
        <v>45843</v>
      </c>
      <c r="J3786" s="3" t="str">
        <f t="shared" si="298"/>
        <v>Sat</v>
      </c>
      <c r="K3786" s="2">
        <v>0.46111111111111114</v>
      </c>
      <c r="L3786">
        <f t="shared" si="299"/>
        <v>11</v>
      </c>
      <c r="M3786">
        <f>_xlfn.XLOOKUP(B3786,Email_Data!A:A,Email_Data!C:C,"Organic",0)</f>
        <v>0</v>
      </c>
      <c r="N3786">
        <f>_xlfn.XLOOKUP(Table1[[#This Row],[Filmmaker_ID]],Email_Data!$A:$A,Email_Data!$G:$G,"Not Found")</f>
        <v>8</v>
      </c>
    </row>
    <row r="3787" spans="1:14" x14ac:dyDescent="0.3">
      <c r="A3787" t="s">
        <v>6065</v>
      </c>
      <c r="B3787" t="s">
        <v>401</v>
      </c>
      <c r="C3787" t="s">
        <v>6292</v>
      </c>
      <c r="D3787" t="s">
        <v>6311</v>
      </c>
      <c r="E3787" t="str">
        <f t="shared" si="295"/>
        <v>Mexico</v>
      </c>
      <c r="F3787" s="1">
        <f t="shared" si="296"/>
        <v>80</v>
      </c>
      <c r="G3787">
        <v>0.3</v>
      </c>
      <c r="H3787" s="1">
        <f t="shared" si="297"/>
        <v>56</v>
      </c>
      <c r="I3787" s="3">
        <v>45878</v>
      </c>
      <c r="J3787" s="3" t="str">
        <f t="shared" si="298"/>
        <v>Sat</v>
      </c>
      <c r="K3787" s="2">
        <v>0.73750000000000004</v>
      </c>
      <c r="L3787">
        <f t="shared" si="299"/>
        <v>17</v>
      </c>
      <c r="M3787" t="str">
        <f>_xlfn.XLOOKUP(B3787,Email_Data!A:A,Email_Data!C:C,"Organic",0)</f>
        <v>Organic</v>
      </c>
      <c r="N3787" t="str">
        <f>_xlfn.XLOOKUP(Table1[[#This Row],[Filmmaker_ID]],Email_Data!$A:$A,Email_Data!$G:$G,"Not Found")</f>
        <v>Not Found</v>
      </c>
    </row>
    <row r="3788" spans="1:14" x14ac:dyDescent="0.3">
      <c r="A3788" t="s">
        <v>6066</v>
      </c>
      <c r="B3788" t="s">
        <v>390</v>
      </c>
      <c r="C3788" t="s">
        <v>6283</v>
      </c>
      <c r="D3788" t="s">
        <v>6295</v>
      </c>
      <c r="E3788" t="str">
        <f t="shared" si="295"/>
        <v>United States</v>
      </c>
      <c r="F3788" s="1">
        <f t="shared" si="296"/>
        <v>80</v>
      </c>
      <c r="G3788">
        <v>0.3</v>
      </c>
      <c r="H3788" s="1">
        <f t="shared" si="297"/>
        <v>56</v>
      </c>
      <c r="I3788" s="3">
        <v>45895</v>
      </c>
      <c r="J3788" s="3" t="str">
        <f t="shared" si="298"/>
        <v>Tue</v>
      </c>
      <c r="K3788" s="2">
        <v>0.72361111111111109</v>
      </c>
      <c r="L3788">
        <f t="shared" si="299"/>
        <v>17</v>
      </c>
      <c r="M3788">
        <f>_xlfn.XLOOKUP(B3788,Email_Data!A:A,Email_Data!C:C,"Organic",0)</f>
        <v>1</v>
      </c>
      <c r="N3788">
        <f>_xlfn.XLOOKUP(Table1[[#This Row],[Filmmaker_ID]],Email_Data!$A:$A,Email_Data!$G:$G,"Not Found")</f>
        <v>13</v>
      </c>
    </row>
    <row r="3789" spans="1:14" x14ac:dyDescent="0.3">
      <c r="A3789" t="s">
        <v>6067</v>
      </c>
      <c r="B3789" t="s">
        <v>879</v>
      </c>
      <c r="C3789" t="s">
        <v>6287</v>
      </c>
      <c r="D3789" t="s">
        <v>6295</v>
      </c>
      <c r="E3789" t="str">
        <f t="shared" si="295"/>
        <v>United States</v>
      </c>
      <c r="F3789" s="1">
        <f t="shared" si="296"/>
        <v>50</v>
      </c>
      <c r="G3789">
        <v>0.3</v>
      </c>
      <c r="H3789" s="1">
        <f t="shared" si="297"/>
        <v>35</v>
      </c>
      <c r="I3789" s="3">
        <v>45876</v>
      </c>
      <c r="J3789" s="3" t="str">
        <f t="shared" si="298"/>
        <v>Thu</v>
      </c>
      <c r="K3789" s="2">
        <v>0.61458333333333337</v>
      </c>
      <c r="L3789">
        <f t="shared" si="299"/>
        <v>14</v>
      </c>
      <c r="M3789" t="str">
        <f>_xlfn.XLOOKUP(B3789,Email_Data!A:A,Email_Data!C:C,"Organic",0)</f>
        <v>Organic</v>
      </c>
      <c r="N3789" t="str">
        <f>_xlfn.XLOOKUP(Table1[[#This Row],[Filmmaker_ID]],Email_Data!$A:$A,Email_Data!$G:$G,"Not Found")</f>
        <v>Not Found</v>
      </c>
    </row>
    <row r="3790" spans="1:14" x14ac:dyDescent="0.3">
      <c r="A3790" t="s">
        <v>6068</v>
      </c>
      <c r="B3790" t="s">
        <v>2220</v>
      </c>
      <c r="C3790" t="s">
        <v>6282</v>
      </c>
      <c r="D3790" t="s">
        <v>6315</v>
      </c>
      <c r="E3790" t="str">
        <f t="shared" si="295"/>
        <v>Nigeria</v>
      </c>
      <c r="F3790" s="1">
        <f t="shared" si="296"/>
        <v>70</v>
      </c>
      <c r="G3790">
        <v>0.2</v>
      </c>
      <c r="H3790" s="1">
        <f t="shared" si="297"/>
        <v>56</v>
      </c>
      <c r="I3790" s="3">
        <v>45876</v>
      </c>
      <c r="J3790" s="3" t="str">
        <f t="shared" si="298"/>
        <v>Thu</v>
      </c>
      <c r="K3790" s="2">
        <v>0.41875000000000001</v>
      </c>
      <c r="L3790">
        <f t="shared" si="299"/>
        <v>10</v>
      </c>
      <c r="M3790">
        <f>_xlfn.XLOOKUP(B3790,Email_Data!A:A,Email_Data!C:C,"Organic",0)</f>
        <v>1</v>
      </c>
      <c r="N3790">
        <f>_xlfn.XLOOKUP(Table1[[#This Row],[Filmmaker_ID]],Email_Data!$A:$A,Email_Data!$G:$G,"Not Found")</f>
        <v>11</v>
      </c>
    </row>
    <row r="3791" spans="1:14" x14ac:dyDescent="0.3">
      <c r="A3791" t="s">
        <v>6069</v>
      </c>
      <c r="B3791" t="s">
        <v>316</v>
      </c>
      <c r="C3791" t="s">
        <v>6282</v>
      </c>
      <c r="D3791" t="s">
        <v>6295</v>
      </c>
      <c r="E3791" t="str">
        <f t="shared" si="295"/>
        <v>United States</v>
      </c>
      <c r="F3791" s="1">
        <f t="shared" si="296"/>
        <v>70</v>
      </c>
      <c r="G3791">
        <v>0.3</v>
      </c>
      <c r="H3791" s="1">
        <f t="shared" si="297"/>
        <v>49</v>
      </c>
      <c r="I3791" s="3">
        <v>45860</v>
      </c>
      <c r="J3791" s="3" t="str">
        <f t="shared" si="298"/>
        <v>Tue</v>
      </c>
      <c r="K3791" s="2">
        <v>0.61527777777777781</v>
      </c>
      <c r="L3791">
        <f t="shared" si="299"/>
        <v>14</v>
      </c>
      <c r="M3791">
        <f>_xlfn.XLOOKUP(B3791,Email_Data!A:A,Email_Data!C:C,"Organic",0)</f>
        <v>0</v>
      </c>
      <c r="N3791">
        <f>_xlfn.XLOOKUP(Table1[[#This Row],[Filmmaker_ID]],Email_Data!$A:$A,Email_Data!$G:$G,"Not Found")</f>
        <v>12</v>
      </c>
    </row>
    <row r="3792" spans="1:14" x14ac:dyDescent="0.3">
      <c r="A3792" t="s">
        <v>6070</v>
      </c>
      <c r="B3792" t="s">
        <v>2013</v>
      </c>
      <c r="C3792" t="s">
        <v>6285</v>
      </c>
      <c r="D3792" t="s">
        <v>6303</v>
      </c>
      <c r="E3792" t="str">
        <f t="shared" si="295"/>
        <v>Canada</v>
      </c>
      <c r="F3792" s="1">
        <f t="shared" si="296"/>
        <v>50</v>
      </c>
      <c r="G3792">
        <v>0</v>
      </c>
      <c r="H3792" s="1">
        <f t="shared" si="297"/>
        <v>50</v>
      </c>
      <c r="I3792" s="3">
        <v>45898</v>
      </c>
      <c r="J3792" s="3" t="str">
        <f t="shared" si="298"/>
        <v>Fri</v>
      </c>
      <c r="K3792" s="2">
        <v>0.66805555555555551</v>
      </c>
      <c r="L3792">
        <f t="shared" si="299"/>
        <v>16</v>
      </c>
      <c r="M3792" t="str">
        <f>_xlfn.XLOOKUP(B3792,Email_Data!A:A,Email_Data!C:C,"Organic",0)</f>
        <v>Organic</v>
      </c>
      <c r="N3792" t="str">
        <f>_xlfn.XLOOKUP(Table1[[#This Row],[Filmmaker_ID]],Email_Data!$A:$A,Email_Data!$G:$G,"Not Found")</f>
        <v>Not Found</v>
      </c>
    </row>
    <row r="3793" spans="1:14" x14ac:dyDescent="0.3">
      <c r="A3793" t="s">
        <v>6071</v>
      </c>
      <c r="B3793" t="s">
        <v>2221</v>
      </c>
      <c r="C3793" t="s">
        <v>6288</v>
      </c>
      <c r="D3793" t="s">
        <v>6297</v>
      </c>
      <c r="E3793" t="str">
        <f t="shared" si="295"/>
        <v>India</v>
      </c>
      <c r="F3793" s="1">
        <f t="shared" si="296"/>
        <v>70</v>
      </c>
      <c r="G3793">
        <v>0.1</v>
      </c>
      <c r="H3793" s="1">
        <f t="shared" si="297"/>
        <v>63</v>
      </c>
      <c r="I3793" s="3">
        <v>45887</v>
      </c>
      <c r="J3793" s="3" t="str">
        <f t="shared" si="298"/>
        <v>Mon</v>
      </c>
      <c r="K3793" s="2">
        <v>0.46597222222222223</v>
      </c>
      <c r="L3793">
        <f t="shared" si="299"/>
        <v>11</v>
      </c>
      <c r="M3793">
        <f>_xlfn.XLOOKUP(B3793,Email_Data!A:A,Email_Data!C:C,"Organic",0)</f>
        <v>0</v>
      </c>
      <c r="N3793">
        <f>_xlfn.XLOOKUP(Table1[[#This Row],[Filmmaker_ID]],Email_Data!$A:$A,Email_Data!$G:$G,"Not Found")</f>
        <v>17</v>
      </c>
    </row>
    <row r="3794" spans="1:14" x14ac:dyDescent="0.3">
      <c r="A3794" t="s">
        <v>6072</v>
      </c>
      <c r="B3794" t="s">
        <v>559</v>
      </c>
      <c r="C3794" t="s">
        <v>6282</v>
      </c>
      <c r="D3794" t="s">
        <v>6311</v>
      </c>
      <c r="E3794" t="str">
        <f t="shared" si="295"/>
        <v>Mexico</v>
      </c>
      <c r="F3794" s="1">
        <f t="shared" si="296"/>
        <v>70</v>
      </c>
      <c r="G3794">
        <v>0.2</v>
      </c>
      <c r="H3794" s="1">
        <f t="shared" si="297"/>
        <v>56</v>
      </c>
      <c r="I3794" s="3">
        <v>45847</v>
      </c>
      <c r="J3794" s="3" t="str">
        <f t="shared" si="298"/>
        <v>Wed</v>
      </c>
      <c r="K3794" s="2">
        <v>0.51944444444444449</v>
      </c>
      <c r="L3794">
        <f t="shared" si="299"/>
        <v>12</v>
      </c>
      <c r="M3794" t="str">
        <f>_xlfn.XLOOKUP(B3794,Email_Data!A:A,Email_Data!C:C,"Organic",0)</f>
        <v>Organic</v>
      </c>
      <c r="N3794" t="str">
        <f>_xlfn.XLOOKUP(Table1[[#This Row],[Filmmaker_ID]],Email_Data!$A:$A,Email_Data!$G:$G,"Not Found")</f>
        <v>Not Found</v>
      </c>
    </row>
    <row r="3795" spans="1:14" x14ac:dyDescent="0.3">
      <c r="A3795" t="s">
        <v>6073</v>
      </c>
      <c r="B3795" t="s">
        <v>2210</v>
      </c>
      <c r="C3795" t="s">
        <v>6286</v>
      </c>
      <c r="D3795" t="s">
        <v>6295</v>
      </c>
      <c r="E3795" t="str">
        <f t="shared" si="295"/>
        <v>United States</v>
      </c>
      <c r="F3795" s="1">
        <f t="shared" si="296"/>
        <v>50</v>
      </c>
      <c r="G3795">
        <v>0</v>
      </c>
      <c r="H3795" s="1">
        <f t="shared" si="297"/>
        <v>50</v>
      </c>
      <c r="I3795" s="3">
        <v>45842</v>
      </c>
      <c r="J3795" s="3" t="str">
        <f t="shared" si="298"/>
        <v>Fri</v>
      </c>
      <c r="K3795" s="2">
        <v>0.48541666666666666</v>
      </c>
      <c r="L3795">
        <f t="shared" si="299"/>
        <v>11</v>
      </c>
      <c r="M3795" t="str">
        <f>_xlfn.XLOOKUP(B3795,Email_Data!A:A,Email_Data!C:C,"Organic",0)</f>
        <v>Organic</v>
      </c>
      <c r="N3795" t="str">
        <f>_xlfn.XLOOKUP(Table1[[#This Row],[Filmmaker_ID]],Email_Data!$A:$A,Email_Data!$G:$G,"Not Found")</f>
        <v>Not Found</v>
      </c>
    </row>
    <row r="3796" spans="1:14" x14ac:dyDescent="0.3">
      <c r="A3796" t="s">
        <v>6074</v>
      </c>
      <c r="B3796" t="s">
        <v>2222</v>
      </c>
      <c r="C3796" t="s">
        <v>6292</v>
      </c>
      <c r="D3796" t="s">
        <v>6299</v>
      </c>
      <c r="E3796" t="str">
        <f t="shared" si="295"/>
        <v>United Kingdom</v>
      </c>
      <c r="F3796" s="1">
        <f t="shared" si="296"/>
        <v>80</v>
      </c>
      <c r="G3796">
        <v>0</v>
      </c>
      <c r="H3796" s="1">
        <f t="shared" si="297"/>
        <v>80</v>
      </c>
      <c r="I3796" s="3">
        <v>45872</v>
      </c>
      <c r="J3796" s="3" t="str">
        <f t="shared" si="298"/>
        <v>Sun</v>
      </c>
      <c r="K3796" s="2">
        <v>0.52777777777777779</v>
      </c>
      <c r="L3796">
        <f t="shared" si="299"/>
        <v>12</v>
      </c>
      <c r="M3796" t="str">
        <f>_xlfn.XLOOKUP(B3796,Email_Data!A:A,Email_Data!C:C,"Organic",0)</f>
        <v>Organic</v>
      </c>
      <c r="N3796" t="str">
        <f>_xlfn.XLOOKUP(Table1[[#This Row],[Filmmaker_ID]],Email_Data!$A:$A,Email_Data!$G:$G,"Not Found")</f>
        <v>Not Found</v>
      </c>
    </row>
    <row r="3797" spans="1:14" x14ac:dyDescent="0.3">
      <c r="A3797" t="s">
        <v>6075</v>
      </c>
      <c r="B3797" t="s">
        <v>2223</v>
      </c>
      <c r="C3797" t="s">
        <v>6287</v>
      </c>
      <c r="D3797" t="s">
        <v>6303</v>
      </c>
      <c r="E3797" t="str">
        <f t="shared" si="295"/>
        <v>Canada</v>
      </c>
      <c r="F3797" s="1">
        <f t="shared" si="296"/>
        <v>50</v>
      </c>
      <c r="G3797">
        <v>0</v>
      </c>
      <c r="H3797" s="1">
        <f t="shared" si="297"/>
        <v>50</v>
      </c>
      <c r="I3797" s="3">
        <v>45879</v>
      </c>
      <c r="J3797" s="3" t="str">
        <f t="shared" si="298"/>
        <v>Sun</v>
      </c>
      <c r="K3797" s="2">
        <v>0.7368055555555556</v>
      </c>
      <c r="L3797">
        <f t="shared" si="299"/>
        <v>17</v>
      </c>
      <c r="M3797" t="str">
        <f>_xlfn.XLOOKUP(B3797,Email_Data!A:A,Email_Data!C:C,"Organic",0)</f>
        <v>Organic</v>
      </c>
      <c r="N3797" t="str">
        <f>_xlfn.XLOOKUP(Table1[[#This Row],[Filmmaker_ID]],Email_Data!$A:$A,Email_Data!$G:$G,"Not Found")</f>
        <v>Not Found</v>
      </c>
    </row>
    <row r="3798" spans="1:14" x14ac:dyDescent="0.3">
      <c r="A3798" t="s">
        <v>6076</v>
      </c>
      <c r="B3798" t="s">
        <v>2173</v>
      </c>
      <c r="C3798" t="s">
        <v>6283</v>
      </c>
      <c r="D3798" t="s">
        <v>6311</v>
      </c>
      <c r="E3798" t="str">
        <f t="shared" si="295"/>
        <v>Mexico</v>
      </c>
      <c r="F3798" s="1">
        <f t="shared" si="296"/>
        <v>80</v>
      </c>
      <c r="G3798">
        <v>0.3</v>
      </c>
      <c r="H3798" s="1">
        <f t="shared" si="297"/>
        <v>56</v>
      </c>
      <c r="I3798" s="3">
        <v>45865</v>
      </c>
      <c r="J3798" s="3" t="str">
        <f t="shared" si="298"/>
        <v>Sun</v>
      </c>
      <c r="K3798" s="2">
        <v>0.48680555555555555</v>
      </c>
      <c r="L3798">
        <f t="shared" si="299"/>
        <v>11</v>
      </c>
      <c r="M3798">
        <f>_xlfn.XLOOKUP(B3798,Email_Data!A:A,Email_Data!C:C,"Organic",0)</f>
        <v>0</v>
      </c>
      <c r="N3798">
        <f>_xlfn.XLOOKUP(Table1[[#This Row],[Filmmaker_ID]],Email_Data!$A:$A,Email_Data!$G:$G,"Not Found")</f>
        <v>8</v>
      </c>
    </row>
    <row r="3799" spans="1:14" x14ac:dyDescent="0.3">
      <c r="A3799" t="s">
        <v>6077</v>
      </c>
      <c r="B3799" t="s">
        <v>1662</v>
      </c>
      <c r="C3799" t="s">
        <v>6282</v>
      </c>
      <c r="D3799" t="s">
        <v>6297</v>
      </c>
      <c r="E3799" t="str">
        <f t="shared" si="295"/>
        <v>India</v>
      </c>
      <c r="F3799" s="1">
        <f t="shared" si="296"/>
        <v>70</v>
      </c>
      <c r="G3799">
        <v>0</v>
      </c>
      <c r="H3799" s="1">
        <f t="shared" si="297"/>
        <v>70</v>
      </c>
      <c r="I3799" s="3">
        <v>45844</v>
      </c>
      <c r="J3799" s="3" t="str">
        <f t="shared" si="298"/>
        <v>Sun</v>
      </c>
      <c r="K3799" s="2">
        <v>0.50277777777777777</v>
      </c>
      <c r="L3799">
        <f t="shared" si="299"/>
        <v>12</v>
      </c>
      <c r="M3799">
        <f>_xlfn.XLOOKUP(B3799,Email_Data!A:A,Email_Data!C:C,"Organic",0)</f>
        <v>1</v>
      </c>
      <c r="N3799">
        <f>_xlfn.XLOOKUP(Table1[[#This Row],[Filmmaker_ID]],Email_Data!$A:$A,Email_Data!$G:$G,"Not Found")</f>
        <v>17</v>
      </c>
    </row>
    <row r="3800" spans="1:14" x14ac:dyDescent="0.3">
      <c r="A3800" t="s">
        <v>6078</v>
      </c>
      <c r="B3800" t="s">
        <v>2224</v>
      </c>
      <c r="C3800" t="s">
        <v>6281</v>
      </c>
      <c r="D3800" t="s">
        <v>6297</v>
      </c>
      <c r="E3800" t="str">
        <f t="shared" si="295"/>
        <v>India</v>
      </c>
      <c r="F3800" s="1">
        <f t="shared" si="296"/>
        <v>70</v>
      </c>
      <c r="G3800">
        <v>0.4</v>
      </c>
      <c r="H3800" s="1">
        <f t="shared" si="297"/>
        <v>42</v>
      </c>
      <c r="I3800" s="3">
        <v>45890</v>
      </c>
      <c r="J3800" s="3" t="str">
        <f t="shared" si="298"/>
        <v>Thu</v>
      </c>
      <c r="K3800" s="2">
        <v>0.39444444444444443</v>
      </c>
      <c r="L3800">
        <f t="shared" si="299"/>
        <v>9</v>
      </c>
      <c r="M3800">
        <f>_xlfn.XLOOKUP(B3800,Email_Data!A:A,Email_Data!C:C,"Organic",0)</f>
        <v>1</v>
      </c>
      <c r="N3800">
        <f>_xlfn.XLOOKUP(Table1[[#This Row],[Filmmaker_ID]],Email_Data!$A:$A,Email_Data!$G:$G,"Not Found")</f>
        <v>15</v>
      </c>
    </row>
    <row r="3801" spans="1:14" x14ac:dyDescent="0.3">
      <c r="A3801" t="s">
        <v>6079</v>
      </c>
      <c r="B3801" t="s">
        <v>366</v>
      </c>
      <c r="C3801" t="s">
        <v>6283</v>
      </c>
      <c r="D3801" t="s">
        <v>6295</v>
      </c>
      <c r="E3801" t="str">
        <f t="shared" si="295"/>
        <v>United States</v>
      </c>
      <c r="F3801" s="1">
        <f t="shared" si="296"/>
        <v>80</v>
      </c>
      <c r="G3801">
        <v>0.3</v>
      </c>
      <c r="H3801" s="1">
        <f t="shared" si="297"/>
        <v>56</v>
      </c>
      <c r="I3801" s="3">
        <v>45880</v>
      </c>
      <c r="J3801" s="3" t="str">
        <f t="shared" si="298"/>
        <v>Mon</v>
      </c>
      <c r="K3801" s="2">
        <v>0.52083333333333337</v>
      </c>
      <c r="L3801">
        <f t="shared" si="299"/>
        <v>12</v>
      </c>
      <c r="M3801" t="str">
        <f>_xlfn.XLOOKUP(B3801,Email_Data!A:A,Email_Data!C:C,"Organic",0)</f>
        <v>Organic</v>
      </c>
      <c r="N3801" t="str">
        <f>_xlfn.XLOOKUP(Table1[[#This Row],[Filmmaker_ID]],Email_Data!$A:$A,Email_Data!$G:$G,"Not Found")</f>
        <v>Not Found</v>
      </c>
    </row>
    <row r="3802" spans="1:14" x14ac:dyDescent="0.3">
      <c r="A3802" t="s">
        <v>6080</v>
      </c>
      <c r="B3802" t="s">
        <v>2225</v>
      </c>
      <c r="C3802" t="s">
        <v>6287</v>
      </c>
      <c r="D3802" t="s">
        <v>6309</v>
      </c>
      <c r="E3802" t="str">
        <f t="shared" si="295"/>
        <v>France</v>
      </c>
      <c r="F3802" s="1">
        <f t="shared" si="296"/>
        <v>50</v>
      </c>
      <c r="G3802">
        <v>0.4</v>
      </c>
      <c r="H3802" s="1">
        <f t="shared" si="297"/>
        <v>30</v>
      </c>
      <c r="I3802" s="3">
        <v>45897</v>
      </c>
      <c r="J3802" s="3" t="str">
        <f t="shared" si="298"/>
        <v>Thu</v>
      </c>
      <c r="K3802" s="2">
        <v>0.5131944444444444</v>
      </c>
      <c r="L3802">
        <f t="shared" si="299"/>
        <v>12</v>
      </c>
      <c r="M3802" t="str">
        <f>_xlfn.XLOOKUP(B3802,Email_Data!A:A,Email_Data!C:C,"Organic",0)</f>
        <v>Organic</v>
      </c>
      <c r="N3802" t="str">
        <f>_xlfn.XLOOKUP(Table1[[#This Row],[Filmmaker_ID]],Email_Data!$A:$A,Email_Data!$G:$G,"Not Found")</f>
        <v>Not Found</v>
      </c>
    </row>
    <row r="3803" spans="1:14" x14ac:dyDescent="0.3">
      <c r="A3803" t="s">
        <v>6081</v>
      </c>
      <c r="B3803" t="s">
        <v>1334</v>
      </c>
      <c r="C3803" t="s">
        <v>6289</v>
      </c>
      <c r="D3803" t="s">
        <v>6301</v>
      </c>
      <c r="E3803" t="str">
        <f t="shared" si="295"/>
        <v>Germany</v>
      </c>
      <c r="F3803" s="1">
        <f t="shared" si="296"/>
        <v>50</v>
      </c>
      <c r="G3803">
        <v>0.2</v>
      </c>
      <c r="H3803" s="1">
        <f t="shared" si="297"/>
        <v>40</v>
      </c>
      <c r="I3803" s="3">
        <v>45859</v>
      </c>
      <c r="J3803" s="3" t="str">
        <f t="shared" si="298"/>
        <v>Mon</v>
      </c>
      <c r="K3803" s="2">
        <v>0.39305555555555555</v>
      </c>
      <c r="L3803">
        <f t="shared" si="299"/>
        <v>9</v>
      </c>
      <c r="M3803" t="str">
        <f>_xlfn.XLOOKUP(B3803,Email_Data!A:A,Email_Data!C:C,"Organic",0)</f>
        <v>Organic</v>
      </c>
      <c r="N3803" t="str">
        <f>_xlfn.XLOOKUP(Table1[[#This Row],[Filmmaker_ID]],Email_Data!$A:$A,Email_Data!$G:$G,"Not Found")</f>
        <v>Not Found</v>
      </c>
    </row>
    <row r="3804" spans="1:14" x14ac:dyDescent="0.3">
      <c r="A3804" t="s">
        <v>6082</v>
      </c>
      <c r="B3804" t="s">
        <v>1782</v>
      </c>
      <c r="C3804" t="s">
        <v>6291</v>
      </c>
      <c r="D3804" t="s">
        <v>6309</v>
      </c>
      <c r="E3804" t="str">
        <f t="shared" si="295"/>
        <v>France</v>
      </c>
      <c r="F3804" s="1">
        <f t="shared" si="296"/>
        <v>50</v>
      </c>
      <c r="G3804">
        <v>0.1</v>
      </c>
      <c r="H3804" s="1">
        <f t="shared" si="297"/>
        <v>45</v>
      </c>
      <c r="I3804" s="3">
        <v>45858</v>
      </c>
      <c r="J3804" s="3" t="str">
        <f t="shared" si="298"/>
        <v>Sun</v>
      </c>
      <c r="K3804" s="2">
        <v>0.64722222222222225</v>
      </c>
      <c r="L3804">
        <f t="shared" si="299"/>
        <v>15</v>
      </c>
      <c r="M3804">
        <f>_xlfn.XLOOKUP(B3804,Email_Data!A:A,Email_Data!C:C,"Organic",0)</f>
        <v>0</v>
      </c>
      <c r="N3804">
        <f>_xlfn.XLOOKUP(Table1[[#This Row],[Filmmaker_ID]],Email_Data!$A:$A,Email_Data!$G:$G,"Not Found")</f>
        <v>9</v>
      </c>
    </row>
    <row r="3805" spans="1:14" x14ac:dyDescent="0.3">
      <c r="A3805" t="s">
        <v>6083</v>
      </c>
      <c r="B3805" t="s">
        <v>2226</v>
      </c>
      <c r="C3805" t="s">
        <v>6281</v>
      </c>
      <c r="D3805" t="s">
        <v>6299</v>
      </c>
      <c r="E3805" t="str">
        <f t="shared" si="295"/>
        <v>United Kingdom</v>
      </c>
      <c r="F3805" s="1">
        <f t="shared" si="296"/>
        <v>70</v>
      </c>
      <c r="G3805">
        <v>0.3</v>
      </c>
      <c r="H3805" s="1">
        <f t="shared" si="297"/>
        <v>49</v>
      </c>
      <c r="I3805" s="3">
        <v>45861</v>
      </c>
      <c r="J3805" s="3" t="str">
        <f t="shared" si="298"/>
        <v>Wed</v>
      </c>
      <c r="K3805" s="2">
        <v>0.57777777777777772</v>
      </c>
      <c r="L3805">
        <f t="shared" si="299"/>
        <v>13</v>
      </c>
      <c r="M3805">
        <f>_xlfn.XLOOKUP(B3805,Email_Data!A:A,Email_Data!C:C,"Organic",0)</f>
        <v>1</v>
      </c>
      <c r="N3805">
        <f>_xlfn.XLOOKUP(Table1[[#This Row],[Filmmaker_ID]],Email_Data!$A:$A,Email_Data!$G:$G,"Not Found")</f>
        <v>16</v>
      </c>
    </row>
    <row r="3806" spans="1:14" x14ac:dyDescent="0.3">
      <c r="A3806" t="s">
        <v>6084</v>
      </c>
      <c r="B3806" t="s">
        <v>853</v>
      </c>
      <c r="C3806" t="s">
        <v>6286</v>
      </c>
      <c r="D3806" t="s">
        <v>6299</v>
      </c>
      <c r="E3806" t="str">
        <f t="shared" si="295"/>
        <v>United Kingdom</v>
      </c>
      <c r="F3806" s="1">
        <f t="shared" si="296"/>
        <v>50</v>
      </c>
      <c r="G3806">
        <v>0.3</v>
      </c>
      <c r="H3806" s="1">
        <f t="shared" si="297"/>
        <v>35</v>
      </c>
      <c r="I3806" s="3">
        <v>45840</v>
      </c>
      <c r="J3806" s="3" t="str">
        <f t="shared" si="298"/>
        <v>Wed</v>
      </c>
      <c r="K3806" s="2">
        <v>0.4</v>
      </c>
      <c r="L3806">
        <f t="shared" si="299"/>
        <v>9</v>
      </c>
      <c r="M3806">
        <f>_xlfn.XLOOKUP(B3806,Email_Data!A:A,Email_Data!C:C,"Organic",0)</f>
        <v>0</v>
      </c>
      <c r="N3806">
        <f>_xlfn.XLOOKUP(Table1[[#This Row],[Filmmaker_ID]],Email_Data!$A:$A,Email_Data!$G:$G,"Not Found")</f>
        <v>14</v>
      </c>
    </row>
    <row r="3807" spans="1:14" x14ac:dyDescent="0.3">
      <c r="A3807" t="s">
        <v>6085</v>
      </c>
      <c r="B3807" t="s">
        <v>1322</v>
      </c>
      <c r="C3807" t="s">
        <v>6287</v>
      </c>
      <c r="D3807" t="s">
        <v>6305</v>
      </c>
      <c r="E3807" t="str">
        <f t="shared" si="295"/>
        <v>Australia</v>
      </c>
      <c r="F3807" s="1">
        <f t="shared" si="296"/>
        <v>50</v>
      </c>
      <c r="G3807">
        <v>0.3</v>
      </c>
      <c r="H3807" s="1">
        <f t="shared" si="297"/>
        <v>35</v>
      </c>
      <c r="I3807" s="3">
        <v>45875</v>
      </c>
      <c r="J3807" s="3" t="str">
        <f t="shared" si="298"/>
        <v>Wed</v>
      </c>
      <c r="K3807" s="2">
        <v>0.57708333333333328</v>
      </c>
      <c r="L3807">
        <f t="shared" si="299"/>
        <v>13</v>
      </c>
      <c r="M3807" t="str">
        <f>_xlfn.XLOOKUP(B3807,Email_Data!A:A,Email_Data!C:C,"Organic",0)</f>
        <v>Organic</v>
      </c>
      <c r="N3807" t="str">
        <f>_xlfn.XLOOKUP(Table1[[#This Row],[Filmmaker_ID]],Email_Data!$A:$A,Email_Data!$G:$G,"Not Found")</f>
        <v>Not Found</v>
      </c>
    </row>
    <row r="3808" spans="1:14" x14ac:dyDescent="0.3">
      <c r="A3808" t="s">
        <v>6086</v>
      </c>
      <c r="B3808" t="s">
        <v>2227</v>
      </c>
      <c r="C3808" t="s">
        <v>6281</v>
      </c>
      <c r="D3808" t="s">
        <v>6299</v>
      </c>
      <c r="E3808" t="str">
        <f t="shared" si="295"/>
        <v>United Kingdom</v>
      </c>
      <c r="F3808" s="1">
        <f t="shared" si="296"/>
        <v>70</v>
      </c>
      <c r="G3808">
        <v>0</v>
      </c>
      <c r="H3808" s="1">
        <f t="shared" si="297"/>
        <v>70</v>
      </c>
      <c r="I3808" s="3">
        <v>45881</v>
      </c>
      <c r="J3808" s="3" t="str">
        <f t="shared" si="298"/>
        <v>Tue</v>
      </c>
      <c r="K3808" s="2">
        <v>0.65694444444444444</v>
      </c>
      <c r="L3808">
        <f t="shared" si="299"/>
        <v>15</v>
      </c>
      <c r="M3808">
        <f>_xlfn.XLOOKUP(B3808,Email_Data!A:A,Email_Data!C:C,"Organic",0)</f>
        <v>0</v>
      </c>
      <c r="N3808">
        <f>_xlfn.XLOOKUP(Table1[[#This Row],[Filmmaker_ID]],Email_Data!$A:$A,Email_Data!$G:$G,"Not Found")</f>
        <v>15</v>
      </c>
    </row>
    <row r="3809" spans="1:14" x14ac:dyDescent="0.3">
      <c r="A3809" t="s">
        <v>6087</v>
      </c>
      <c r="B3809" t="s">
        <v>1419</v>
      </c>
      <c r="C3809" t="s">
        <v>6291</v>
      </c>
      <c r="D3809" t="s">
        <v>6313</v>
      </c>
      <c r="E3809" t="str">
        <f t="shared" si="295"/>
        <v>South Korea</v>
      </c>
      <c r="F3809" s="1">
        <f t="shared" si="296"/>
        <v>50</v>
      </c>
      <c r="G3809">
        <v>0.3</v>
      </c>
      <c r="H3809" s="1">
        <f t="shared" si="297"/>
        <v>35</v>
      </c>
      <c r="I3809" s="3">
        <v>45841</v>
      </c>
      <c r="J3809" s="3" t="str">
        <f t="shared" si="298"/>
        <v>Thu</v>
      </c>
      <c r="K3809" s="2">
        <v>0.44791666666666669</v>
      </c>
      <c r="L3809">
        <f t="shared" si="299"/>
        <v>10</v>
      </c>
      <c r="M3809">
        <f>_xlfn.XLOOKUP(B3809,Email_Data!A:A,Email_Data!C:C,"Organic",0)</f>
        <v>0</v>
      </c>
      <c r="N3809">
        <f>_xlfn.XLOOKUP(Table1[[#This Row],[Filmmaker_ID]],Email_Data!$A:$A,Email_Data!$G:$G,"Not Found")</f>
        <v>19</v>
      </c>
    </row>
    <row r="3810" spans="1:14" x14ac:dyDescent="0.3">
      <c r="A3810" t="s">
        <v>6088</v>
      </c>
      <c r="B3810" t="s">
        <v>1990</v>
      </c>
      <c r="C3810" t="s">
        <v>6290</v>
      </c>
      <c r="D3810" t="s">
        <v>6295</v>
      </c>
      <c r="E3810" t="str">
        <f t="shared" si="295"/>
        <v>United States</v>
      </c>
      <c r="F3810" s="1">
        <f t="shared" si="296"/>
        <v>50</v>
      </c>
      <c r="G3810">
        <v>0.4</v>
      </c>
      <c r="H3810" s="1">
        <f t="shared" si="297"/>
        <v>30</v>
      </c>
      <c r="I3810" s="3">
        <v>45845</v>
      </c>
      <c r="J3810" s="3" t="str">
        <f t="shared" si="298"/>
        <v>Mon</v>
      </c>
      <c r="K3810" s="2">
        <v>0.50347222222222221</v>
      </c>
      <c r="L3810">
        <f t="shared" si="299"/>
        <v>12</v>
      </c>
      <c r="M3810">
        <f>_xlfn.XLOOKUP(B3810,Email_Data!A:A,Email_Data!C:C,"Organic",0)</f>
        <v>1</v>
      </c>
      <c r="N3810">
        <f>_xlfn.XLOOKUP(Table1[[#This Row],[Filmmaker_ID]],Email_Data!$A:$A,Email_Data!$G:$G,"Not Found")</f>
        <v>19</v>
      </c>
    </row>
    <row r="3811" spans="1:14" x14ac:dyDescent="0.3">
      <c r="A3811" t="s">
        <v>6089</v>
      </c>
      <c r="B3811" t="s">
        <v>1287</v>
      </c>
      <c r="C3811" t="s">
        <v>6291</v>
      </c>
      <c r="D3811" t="s">
        <v>6297</v>
      </c>
      <c r="E3811" t="str">
        <f t="shared" si="295"/>
        <v>India</v>
      </c>
      <c r="F3811" s="1">
        <f t="shared" si="296"/>
        <v>50</v>
      </c>
      <c r="G3811">
        <v>0.2</v>
      </c>
      <c r="H3811" s="1">
        <f t="shared" si="297"/>
        <v>40</v>
      </c>
      <c r="I3811" s="3">
        <v>45886</v>
      </c>
      <c r="J3811" s="3" t="str">
        <f t="shared" si="298"/>
        <v>Sun</v>
      </c>
      <c r="K3811" s="2">
        <v>0.74236111111111114</v>
      </c>
      <c r="L3811">
        <f t="shared" si="299"/>
        <v>17</v>
      </c>
      <c r="M3811" t="str">
        <f>_xlfn.XLOOKUP(B3811,Email_Data!A:A,Email_Data!C:C,"Organic",0)</f>
        <v>Organic</v>
      </c>
      <c r="N3811" t="str">
        <f>_xlfn.XLOOKUP(Table1[[#This Row],[Filmmaker_ID]],Email_Data!$A:$A,Email_Data!$G:$G,"Not Found")</f>
        <v>Not Found</v>
      </c>
    </row>
    <row r="3812" spans="1:14" x14ac:dyDescent="0.3">
      <c r="A3812" t="s">
        <v>6090</v>
      </c>
      <c r="B3812" t="s">
        <v>1263</v>
      </c>
      <c r="C3812" t="s">
        <v>6286</v>
      </c>
      <c r="D3812" t="s">
        <v>6309</v>
      </c>
      <c r="E3812" t="str">
        <f t="shared" si="295"/>
        <v>France</v>
      </c>
      <c r="F3812" s="1">
        <f t="shared" si="296"/>
        <v>50</v>
      </c>
      <c r="G3812">
        <v>0.3</v>
      </c>
      <c r="H3812" s="1">
        <f t="shared" si="297"/>
        <v>35</v>
      </c>
      <c r="I3812" s="3">
        <v>45874</v>
      </c>
      <c r="J3812" s="3" t="str">
        <f t="shared" si="298"/>
        <v>Tue</v>
      </c>
      <c r="K3812" s="2">
        <v>0.67013888888888884</v>
      </c>
      <c r="L3812">
        <f t="shared" si="299"/>
        <v>16</v>
      </c>
      <c r="M3812">
        <f>_xlfn.XLOOKUP(B3812,Email_Data!A:A,Email_Data!C:C,"Organic",0)</f>
        <v>0</v>
      </c>
      <c r="N3812">
        <f>_xlfn.XLOOKUP(Table1[[#This Row],[Filmmaker_ID]],Email_Data!$A:$A,Email_Data!$G:$G,"Not Found")</f>
        <v>9</v>
      </c>
    </row>
    <row r="3813" spans="1:14" x14ac:dyDescent="0.3">
      <c r="A3813" t="s">
        <v>6091</v>
      </c>
      <c r="B3813" t="s">
        <v>417</v>
      </c>
      <c r="C3813" t="s">
        <v>6290</v>
      </c>
      <c r="D3813" t="s">
        <v>6297</v>
      </c>
      <c r="E3813" t="str">
        <f t="shared" si="295"/>
        <v>India</v>
      </c>
      <c r="F3813" s="1">
        <f t="shared" si="296"/>
        <v>50</v>
      </c>
      <c r="G3813">
        <v>0</v>
      </c>
      <c r="H3813" s="1">
        <f t="shared" si="297"/>
        <v>50</v>
      </c>
      <c r="I3813" s="3">
        <v>45891</v>
      </c>
      <c r="J3813" s="3" t="str">
        <f t="shared" si="298"/>
        <v>Fri</v>
      </c>
      <c r="K3813" s="2">
        <v>0.47847222222222224</v>
      </c>
      <c r="L3813">
        <f t="shared" si="299"/>
        <v>11</v>
      </c>
      <c r="M3813" t="str">
        <f>_xlfn.XLOOKUP(B3813,Email_Data!A:A,Email_Data!C:C,"Organic",0)</f>
        <v>Organic</v>
      </c>
      <c r="N3813" t="str">
        <f>_xlfn.XLOOKUP(Table1[[#This Row],[Filmmaker_ID]],Email_Data!$A:$A,Email_Data!$G:$G,"Not Found")</f>
        <v>Not Found</v>
      </c>
    </row>
    <row r="3814" spans="1:14" x14ac:dyDescent="0.3">
      <c r="A3814" t="s">
        <v>6092</v>
      </c>
      <c r="B3814" t="s">
        <v>1918</v>
      </c>
      <c r="C3814" t="s">
        <v>6286</v>
      </c>
      <c r="D3814" t="s">
        <v>6295</v>
      </c>
      <c r="E3814" t="str">
        <f t="shared" si="295"/>
        <v>United States</v>
      </c>
      <c r="F3814" s="1">
        <f t="shared" si="296"/>
        <v>50</v>
      </c>
      <c r="G3814">
        <v>0.2</v>
      </c>
      <c r="H3814" s="1">
        <f t="shared" si="297"/>
        <v>40</v>
      </c>
      <c r="I3814" s="3">
        <v>45870</v>
      </c>
      <c r="J3814" s="3" t="str">
        <f t="shared" si="298"/>
        <v>Fri</v>
      </c>
      <c r="K3814" s="2">
        <v>0.59652777777777777</v>
      </c>
      <c r="L3814">
        <f t="shared" si="299"/>
        <v>14</v>
      </c>
      <c r="M3814">
        <f>_xlfn.XLOOKUP(B3814,Email_Data!A:A,Email_Data!C:C,"Organic",0)</f>
        <v>0</v>
      </c>
      <c r="N3814">
        <f>_xlfn.XLOOKUP(Table1[[#This Row],[Filmmaker_ID]],Email_Data!$A:$A,Email_Data!$G:$G,"Not Found")</f>
        <v>8</v>
      </c>
    </row>
    <row r="3815" spans="1:14" x14ac:dyDescent="0.3">
      <c r="A3815" t="s">
        <v>6093</v>
      </c>
      <c r="B3815" t="s">
        <v>1134</v>
      </c>
      <c r="C3815" t="s">
        <v>6286</v>
      </c>
      <c r="D3815" t="s">
        <v>6297</v>
      </c>
      <c r="E3815" t="str">
        <f t="shared" si="295"/>
        <v>India</v>
      </c>
      <c r="F3815" s="1">
        <f t="shared" si="296"/>
        <v>50</v>
      </c>
      <c r="G3815">
        <v>0.2</v>
      </c>
      <c r="H3815" s="1">
        <f t="shared" si="297"/>
        <v>40</v>
      </c>
      <c r="I3815" s="3">
        <v>45860</v>
      </c>
      <c r="J3815" s="3" t="str">
        <f t="shared" si="298"/>
        <v>Tue</v>
      </c>
      <c r="K3815" s="2">
        <v>0.50138888888888888</v>
      </c>
      <c r="L3815">
        <f t="shared" si="299"/>
        <v>12</v>
      </c>
      <c r="M3815">
        <f>_xlfn.XLOOKUP(B3815,Email_Data!A:A,Email_Data!C:C,"Organic",0)</f>
        <v>0</v>
      </c>
      <c r="N3815">
        <f>_xlfn.XLOOKUP(Table1[[#This Row],[Filmmaker_ID]],Email_Data!$A:$A,Email_Data!$G:$G,"Not Found")</f>
        <v>8</v>
      </c>
    </row>
    <row r="3816" spans="1:14" x14ac:dyDescent="0.3">
      <c r="A3816" t="s">
        <v>6094</v>
      </c>
      <c r="B3816" t="s">
        <v>2228</v>
      </c>
      <c r="C3816" t="s">
        <v>6281</v>
      </c>
      <c r="D3816" t="s">
        <v>6295</v>
      </c>
      <c r="E3816" t="str">
        <f t="shared" si="295"/>
        <v>United States</v>
      </c>
      <c r="F3816" s="1">
        <f t="shared" si="296"/>
        <v>70</v>
      </c>
      <c r="G3816">
        <v>0</v>
      </c>
      <c r="H3816" s="1">
        <f t="shared" si="297"/>
        <v>70</v>
      </c>
      <c r="I3816" s="3">
        <v>45898</v>
      </c>
      <c r="J3816" s="3" t="str">
        <f t="shared" si="298"/>
        <v>Fri</v>
      </c>
      <c r="K3816" s="2">
        <v>0.74444444444444446</v>
      </c>
      <c r="L3816">
        <f t="shared" si="299"/>
        <v>17</v>
      </c>
      <c r="M3816">
        <f>_xlfn.XLOOKUP(B3816,Email_Data!A:A,Email_Data!C:C,"Organic",0)</f>
        <v>0</v>
      </c>
      <c r="N3816">
        <f>_xlfn.XLOOKUP(Table1[[#This Row],[Filmmaker_ID]],Email_Data!$A:$A,Email_Data!$G:$G,"Not Found")</f>
        <v>10</v>
      </c>
    </row>
    <row r="3817" spans="1:14" x14ac:dyDescent="0.3">
      <c r="A3817" t="s">
        <v>6095</v>
      </c>
      <c r="B3817" t="s">
        <v>2202</v>
      </c>
      <c r="C3817" t="s">
        <v>6285</v>
      </c>
      <c r="D3817" t="s">
        <v>6303</v>
      </c>
      <c r="E3817" t="str">
        <f t="shared" si="295"/>
        <v>Canada</v>
      </c>
      <c r="F3817" s="1">
        <f t="shared" si="296"/>
        <v>50</v>
      </c>
      <c r="G3817">
        <v>0.3</v>
      </c>
      <c r="H3817" s="1">
        <f t="shared" si="297"/>
        <v>35</v>
      </c>
      <c r="I3817" s="3">
        <v>45853</v>
      </c>
      <c r="J3817" s="3" t="str">
        <f t="shared" si="298"/>
        <v>Tue</v>
      </c>
      <c r="K3817" s="2">
        <v>0.59722222222222221</v>
      </c>
      <c r="L3817">
        <f t="shared" si="299"/>
        <v>14</v>
      </c>
      <c r="M3817">
        <f>_xlfn.XLOOKUP(B3817,Email_Data!A:A,Email_Data!C:C,"Organic",0)</f>
        <v>1</v>
      </c>
      <c r="N3817">
        <f>_xlfn.XLOOKUP(Table1[[#This Row],[Filmmaker_ID]],Email_Data!$A:$A,Email_Data!$G:$G,"Not Found")</f>
        <v>14</v>
      </c>
    </row>
    <row r="3818" spans="1:14" x14ac:dyDescent="0.3">
      <c r="A3818" t="s">
        <v>6096</v>
      </c>
      <c r="B3818" t="s">
        <v>1282</v>
      </c>
      <c r="C3818" t="s">
        <v>6285</v>
      </c>
      <c r="D3818" t="s">
        <v>6295</v>
      </c>
      <c r="E3818" t="str">
        <f t="shared" si="295"/>
        <v>United States</v>
      </c>
      <c r="F3818" s="1">
        <f t="shared" si="296"/>
        <v>50</v>
      </c>
      <c r="G3818">
        <v>0.3</v>
      </c>
      <c r="H3818" s="1">
        <f t="shared" si="297"/>
        <v>35</v>
      </c>
      <c r="I3818" s="3">
        <v>45869</v>
      </c>
      <c r="J3818" s="3" t="str">
        <f t="shared" si="298"/>
        <v>Thu</v>
      </c>
      <c r="K3818" s="2">
        <v>0.55138888888888893</v>
      </c>
      <c r="L3818">
        <f t="shared" si="299"/>
        <v>13</v>
      </c>
      <c r="M3818">
        <f>_xlfn.XLOOKUP(B3818,Email_Data!A:A,Email_Data!C:C,"Organic",0)</f>
        <v>1</v>
      </c>
      <c r="N3818">
        <f>_xlfn.XLOOKUP(Table1[[#This Row],[Filmmaker_ID]],Email_Data!$A:$A,Email_Data!$G:$G,"Not Found")</f>
        <v>10</v>
      </c>
    </row>
    <row r="3819" spans="1:14" x14ac:dyDescent="0.3">
      <c r="A3819" t="s">
        <v>6097</v>
      </c>
      <c r="B3819" t="s">
        <v>792</v>
      </c>
      <c r="C3819" t="s">
        <v>6283</v>
      </c>
      <c r="D3819" t="s">
        <v>6297</v>
      </c>
      <c r="E3819" t="str">
        <f t="shared" si="295"/>
        <v>India</v>
      </c>
      <c r="F3819" s="1">
        <f t="shared" si="296"/>
        <v>80</v>
      </c>
      <c r="G3819">
        <v>0.2</v>
      </c>
      <c r="H3819" s="1">
        <f t="shared" si="297"/>
        <v>64</v>
      </c>
      <c r="I3819" s="3">
        <v>45854</v>
      </c>
      <c r="J3819" s="3" t="str">
        <f t="shared" si="298"/>
        <v>Wed</v>
      </c>
      <c r="K3819" s="2">
        <v>0.5805555555555556</v>
      </c>
      <c r="L3819">
        <f t="shared" si="299"/>
        <v>13</v>
      </c>
      <c r="M3819" t="str">
        <f>_xlfn.XLOOKUP(B3819,Email_Data!A:A,Email_Data!C:C,"Organic",0)</f>
        <v>Organic</v>
      </c>
      <c r="N3819" t="str">
        <f>_xlfn.XLOOKUP(Table1[[#This Row],[Filmmaker_ID]],Email_Data!$A:$A,Email_Data!$G:$G,"Not Found")</f>
        <v>Not Found</v>
      </c>
    </row>
    <row r="3820" spans="1:14" x14ac:dyDescent="0.3">
      <c r="A3820" t="s">
        <v>6098</v>
      </c>
      <c r="B3820" t="s">
        <v>83</v>
      </c>
      <c r="C3820" t="s">
        <v>6288</v>
      </c>
      <c r="D3820" t="s">
        <v>6297</v>
      </c>
      <c r="E3820" t="str">
        <f t="shared" si="295"/>
        <v>India</v>
      </c>
      <c r="F3820" s="1">
        <f t="shared" si="296"/>
        <v>70</v>
      </c>
      <c r="G3820">
        <v>0.4</v>
      </c>
      <c r="H3820" s="1">
        <f t="shared" si="297"/>
        <v>42</v>
      </c>
      <c r="I3820" s="3">
        <v>45864</v>
      </c>
      <c r="J3820" s="3" t="str">
        <f t="shared" si="298"/>
        <v>Sat</v>
      </c>
      <c r="K3820" s="2">
        <v>0.59652777777777777</v>
      </c>
      <c r="L3820">
        <f t="shared" si="299"/>
        <v>14</v>
      </c>
      <c r="M3820">
        <f>_xlfn.XLOOKUP(B3820,Email_Data!A:A,Email_Data!C:C,"Organic",0)</f>
        <v>1</v>
      </c>
      <c r="N3820">
        <f>_xlfn.XLOOKUP(Table1[[#This Row],[Filmmaker_ID]],Email_Data!$A:$A,Email_Data!$G:$G,"Not Found")</f>
        <v>18</v>
      </c>
    </row>
    <row r="3821" spans="1:14" x14ac:dyDescent="0.3">
      <c r="A3821" t="s">
        <v>6099</v>
      </c>
      <c r="B3821" t="s">
        <v>1739</v>
      </c>
      <c r="C3821" t="s">
        <v>6289</v>
      </c>
      <c r="D3821" t="s">
        <v>6315</v>
      </c>
      <c r="E3821" t="str">
        <f t="shared" si="295"/>
        <v>Nigeria</v>
      </c>
      <c r="F3821" s="1">
        <f t="shared" si="296"/>
        <v>50</v>
      </c>
      <c r="G3821">
        <v>0.3</v>
      </c>
      <c r="H3821" s="1">
        <f t="shared" si="297"/>
        <v>35</v>
      </c>
      <c r="I3821" s="3">
        <v>45893</v>
      </c>
      <c r="J3821" s="3" t="str">
        <f t="shared" si="298"/>
        <v>Sun</v>
      </c>
      <c r="K3821" s="2">
        <v>0.53055555555555556</v>
      </c>
      <c r="L3821">
        <f t="shared" si="299"/>
        <v>12</v>
      </c>
      <c r="M3821">
        <f>_xlfn.XLOOKUP(B3821,Email_Data!A:A,Email_Data!C:C,"Organic",0)</f>
        <v>0</v>
      </c>
      <c r="N3821">
        <f>_xlfn.XLOOKUP(Table1[[#This Row],[Filmmaker_ID]],Email_Data!$A:$A,Email_Data!$G:$G,"Not Found")</f>
        <v>7</v>
      </c>
    </row>
    <row r="3822" spans="1:14" x14ac:dyDescent="0.3">
      <c r="A3822" t="s">
        <v>6100</v>
      </c>
      <c r="B3822" t="s">
        <v>36</v>
      </c>
      <c r="C3822" t="s">
        <v>6282</v>
      </c>
      <c r="D3822" t="s">
        <v>6317</v>
      </c>
      <c r="E3822" t="str">
        <f t="shared" si="295"/>
        <v>Others</v>
      </c>
      <c r="F3822" s="1">
        <f t="shared" si="296"/>
        <v>70</v>
      </c>
      <c r="G3822">
        <v>0.2</v>
      </c>
      <c r="H3822" s="1">
        <f t="shared" si="297"/>
        <v>56</v>
      </c>
      <c r="I3822" s="3">
        <v>45868</v>
      </c>
      <c r="J3822" s="3" t="str">
        <f t="shared" si="298"/>
        <v>Wed</v>
      </c>
      <c r="K3822" s="2">
        <v>0.38263888888888886</v>
      </c>
      <c r="L3822">
        <f t="shared" si="299"/>
        <v>9</v>
      </c>
      <c r="M3822">
        <f>_xlfn.XLOOKUP(B3822,Email_Data!A:A,Email_Data!C:C,"Organic",0)</f>
        <v>1</v>
      </c>
      <c r="N3822">
        <f>_xlfn.XLOOKUP(Table1[[#This Row],[Filmmaker_ID]],Email_Data!$A:$A,Email_Data!$G:$G,"Not Found")</f>
        <v>16</v>
      </c>
    </row>
    <row r="3823" spans="1:14" x14ac:dyDescent="0.3">
      <c r="A3823" t="s">
        <v>6101</v>
      </c>
      <c r="B3823" t="s">
        <v>1581</v>
      </c>
      <c r="C3823" t="s">
        <v>6287</v>
      </c>
      <c r="D3823" t="s">
        <v>6313</v>
      </c>
      <c r="E3823" t="str">
        <f t="shared" si="295"/>
        <v>South Korea</v>
      </c>
      <c r="F3823" s="1">
        <f t="shared" si="296"/>
        <v>50</v>
      </c>
      <c r="G3823">
        <v>0.1</v>
      </c>
      <c r="H3823" s="1">
        <f t="shared" si="297"/>
        <v>45</v>
      </c>
      <c r="I3823" s="3">
        <v>45889</v>
      </c>
      <c r="J3823" s="3" t="str">
        <f t="shared" si="298"/>
        <v>Wed</v>
      </c>
      <c r="K3823" s="2">
        <v>0.49236111111111114</v>
      </c>
      <c r="L3823">
        <f t="shared" si="299"/>
        <v>11</v>
      </c>
      <c r="M3823" t="str">
        <f>_xlfn.XLOOKUP(B3823,Email_Data!A:A,Email_Data!C:C,"Organic",0)</f>
        <v>Organic</v>
      </c>
      <c r="N3823" t="str">
        <f>_xlfn.XLOOKUP(Table1[[#This Row],[Filmmaker_ID]],Email_Data!$A:$A,Email_Data!$G:$G,"Not Found")</f>
        <v>Not Found</v>
      </c>
    </row>
    <row r="3824" spans="1:14" x14ac:dyDescent="0.3">
      <c r="A3824" t="s">
        <v>6102</v>
      </c>
      <c r="B3824" t="s">
        <v>302</v>
      </c>
      <c r="C3824" t="s">
        <v>6283</v>
      </c>
      <c r="D3824" t="s">
        <v>6305</v>
      </c>
      <c r="E3824" t="str">
        <f t="shared" si="295"/>
        <v>Australia</v>
      </c>
      <c r="F3824" s="1">
        <f t="shared" si="296"/>
        <v>80</v>
      </c>
      <c r="G3824">
        <v>0.3</v>
      </c>
      <c r="H3824" s="1">
        <f t="shared" si="297"/>
        <v>56</v>
      </c>
      <c r="I3824" s="3">
        <v>45844</v>
      </c>
      <c r="J3824" s="3" t="str">
        <f t="shared" si="298"/>
        <v>Sun</v>
      </c>
      <c r="K3824" s="2">
        <v>0.62708333333333333</v>
      </c>
      <c r="L3824">
        <f t="shared" si="299"/>
        <v>15</v>
      </c>
      <c r="M3824">
        <f>_xlfn.XLOOKUP(B3824,Email_Data!A:A,Email_Data!C:C,"Organic",0)</f>
        <v>0</v>
      </c>
      <c r="N3824">
        <f>_xlfn.XLOOKUP(Table1[[#This Row],[Filmmaker_ID]],Email_Data!$A:$A,Email_Data!$G:$G,"Not Found")</f>
        <v>19</v>
      </c>
    </row>
    <row r="3825" spans="1:14" x14ac:dyDescent="0.3">
      <c r="A3825" t="s">
        <v>6103</v>
      </c>
      <c r="B3825" t="s">
        <v>2229</v>
      </c>
      <c r="C3825" t="s">
        <v>6282</v>
      </c>
      <c r="D3825" t="s">
        <v>6299</v>
      </c>
      <c r="E3825" t="str">
        <f t="shared" si="295"/>
        <v>United Kingdom</v>
      </c>
      <c r="F3825" s="1">
        <f t="shared" si="296"/>
        <v>70</v>
      </c>
      <c r="G3825">
        <v>0</v>
      </c>
      <c r="H3825" s="1">
        <f t="shared" si="297"/>
        <v>70</v>
      </c>
      <c r="I3825" s="3">
        <v>45849</v>
      </c>
      <c r="J3825" s="3" t="str">
        <f t="shared" si="298"/>
        <v>Fri</v>
      </c>
      <c r="K3825" s="2">
        <v>0.54097222222222219</v>
      </c>
      <c r="L3825">
        <f t="shared" si="299"/>
        <v>12</v>
      </c>
      <c r="M3825" t="str">
        <f>_xlfn.XLOOKUP(B3825,Email_Data!A:A,Email_Data!C:C,"Organic",0)</f>
        <v>Organic</v>
      </c>
      <c r="N3825" t="str">
        <f>_xlfn.XLOOKUP(Table1[[#This Row],[Filmmaker_ID]],Email_Data!$A:$A,Email_Data!$G:$G,"Not Found")</f>
        <v>Not Found</v>
      </c>
    </row>
    <row r="3826" spans="1:14" x14ac:dyDescent="0.3">
      <c r="A3826" t="s">
        <v>6104</v>
      </c>
      <c r="B3826" t="s">
        <v>490</v>
      </c>
      <c r="C3826" t="s">
        <v>6283</v>
      </c>
      <c r="D3826" t="s">
        <v>6309</v>
      </c>
      <c r="E3826" t="str">
        <f t="shared" si="295"/>
        <v>France</v>
      </c>
      <c r="F3826" s="1">
        <f t="shared" si="296"/>
        <v>80</v>
      </c>
      <c r="G3826">
        <v>0.3</v>
      </c>
      <c r="H3826" s="1">
        <f t="shared" si="297"/>
        <v>56</v>
      </c>
      <c r="I3826" s="3">
        <v>45845</v>
      </c>
      <c r="J3826" s="3" t="str">
        <f t="shared" si="298"/>
        <v>Mon</v>
      </c>
      <c r="K3826" s="2">
        <v>0.42499999999999999</v>
      </c>
      <c r="L3826">
        <f t="shared" si="299"/>
        <v>10</v>
      </c>
      <c r="M3826">
        <f>_xlfn.XLOOKUP(B3826,Email_Data!A:A,Email_Data!C:C,"Organic",0)</f>
        <v>0</v>
      </c>
      <c r="N3826">
        <f>_xlfn.XLOOKUP(Table1[[#This Row],[Filmmaker_ID]],Email_Data!$A:$A,Email_Data!$G:$G,"Not Found")</f>
        <v>9</v>
      </c>
    </row>
    <row r="3827" spans="1:14" x14ac:dyDescent="0.3">
      <c r="A3827" t="s">
        <v>6105</v>
      </c>
      <c r="B3827" t="s">
        <v>528</v>
      </c>
      <c r="C3827" t="s">
        <v>6287</v>
      </c>
      <c r="D3827" t="s">
        <v>6301</v>
      </c>
      <c r="E3827" t="str">
        <f t="shared" si="295"/>
        <v>Germany</v>
      </c>
      <c r="F3827" s="1">
        <f t="shared" si="296"/>
        <v>50</v>
      </c>
      <c r="G3827">
        <v>0.2</v>
      </c>
      <c r="H3827" s="1">
        <f t="shared" si="297"/>
        <v>40</v>
      </c>
      <c r="I3827" s="3">
        <v>45870</v>
      </c>
      <c r="J3827" s="3" t="str">
        <f t="shared" si="298"/>
        <v>Fri</v>
      </c>
      <c r="K3827" s="2">
        <v>0.71111111111111114</v>
      </c>
      <c r="L3827">
        <f t="shared" si="299"/>
        <v>17</v>
      </c>
      <c r="M3827" t="str">
        <f>_xlfn.XLOOKUP(B3827,Email_Data!A:A,Email_Data!C:C,"Organic",0)</f>
        <v>Organic</v>
      </c>
      <c r="N3827" t="str">
        <f>_xlfn.XLOOKUP(Table1[[#This Row],[Filmmaker_ID]],Email_Data!$A:$A,Email_Data!$G:$G,"Not Found")</f>
        <v>Not Found</v>
      </c>
    </row>
    <row r="3828" spans="1:14" x14ac:dyDescent="0.3">
      <c r="A3828" t="s">
        <v>6106</v>
      </c>
      <c r="B3828" t="s">
        <v>281</v>
      </c>
      <c r="C3828" t="s">
        <v>6287</v>
      </c>
      <c r="D3828" t="s">
        <v>6301</v>
      </c>
      <c r="E3828" t="str">
        <f t="shared" si="295"/>
        <v>Germany</v>
      </c>
      <c r="F3828" s="1">
        <f t="shared" si="296"/>
        <v>50</v>
      </c>
      <c r="G3828">
        <v>0.3</v>
      </c>
      <c r="H3828" s="1">
        <f t="shared" si="297"/>
        <v>35</v>
      </c>
      <c r="I3828" s="3">
        <v>45874</v>
      </c>
      <c r="J3828" s="3" t="str">
        <f t="shared" si="298"/>
        <v>Tue</v>
      </c>
      <c r="K3828" s="2">
        <v>0.55625000000000002</v>
      </c>
      <c r="L3828">
        <f t="shared" si="299"/>
        <v>13</v>
      </c>
      <c r="M3828" t="str">
        <f>_xlfn.XLOOKUP(B3828,Email_Data!A:A,Email_Data!C:C,"Organic",0)</f>
        <v>Organic</v>
      </c>
      <c r="N3828" t="str">
        <f>_xlfn.XLOOKUP(Table1[[#This Row],[Filmmaker_ID]],Email_Data!$A:$A,Email_Data!$G:$G,"Not Found")</f>
        <v>Not Found</v>
      </c>
    </row>
    <row r="3829" spans="1:14" x14ac:dyDescent="0.3">
      <c r="A3829" t="s">
        <v>6107</v>
      </c>
      <c r="B3829" t="s">
        <v>2192</v>
      </c>
      <c r="C3829" t="s">
        <v>6285</v>
      </c>
      <c r="D3829" t="s">
        <v>6299</v>
      </c>
      <c r="E3829" t="str">
        <f t="shared" si="295"/>
        <v>United Kingdom</v>
      </c>
      <c r="F3829" s="1">
        <f t="shared" si="296"/>
        <v>50</v>
      </c>
      <c r="G3829">
        <v>0.3</v>
      </c>
      <c r="H3829" s="1">
        <f t="shared" si="297"/>
        <v>35</v>
      </c>
      <c r="I3829" s="3">
        <v>45849</v>
      </c>
      <c r="J3829" s="3" t="str">
        <f t="shared" si="298"/>
        <v>Fri</v>
      </c>
      <c r="K3829" s="2">
        <v>0.43263888888888891</v>
      </c>
      <c r="L3829">
        <f t="shared" si="299"/>
        <v>10</v>
      </c>
      <c r="M3829">
        <f>_xlfn.XLOOKUP(B3829,Email_Data!A:A,Email_Data!C:C,"Organic",0)</f>
        <v>0</v>
      </c>
      <c r="N3829">
        <f>_xlfn.XLOOKUP(Table1[[#This Row],[Filmmaker_ID]],Email_Data!$A:$A,Email_Data!$G:$G,"Not Found")</f>
        <v>9</v>
      </c>
    </row>
    <row r="3830" spans="1:14" x14ac:dyDescent="0.3">
      <c r="A3830" t="s">
        <v>6108</v>
      </c>
      <c r="B3830" t="s">
        <v>1970</v>
      </c>
      <c r="C3830" t="s">
        <v>6288</v>
      </c>
      <c r="D3830" t="s">
        <v>6297</v>
      </c>
      <c r="E3830" t="str">
        <f t="shared" si="295"/>
        <v>India</v>
      </c>
      <c r="F3830" s="1">
        <f t="shared" si="296"/>
        <v>70</v>
      </c>
      <c r="G3830">
        <v>0</v>
      </c>
      <c r="H3830" s="1">
        <f t="shared" si="297"/>
        <v>70</v>
      </c>
      <c r="I3830" s="3">
        <v>45893</v>
      </c>
      <c r="J3830" s="3" t="str">
        <f t="shared" si="298"/>
        <v>Sun</v>
      </c>
      <c r="K3830" s="2">
        <v>0.50972222222222219</v>
      </c>
      <c r="L3830">
        <f t="shared" si="299"/>
        <v>12</v>
      </c>
      <c r="M3830" t="str">
        <f>_xlfn.XLOOKUP(B3830,Email_Data!A:A,Email_Data!C:C,"Organic",0)</f>
        <v>Organic</v>
      </c>
      <c r="N3830" t="str">
        <f>_xlfn.XLOOKUP(Table1[[#This Row],[Filmmaker_ID]],Email_Data!$A:$A,Email_Data!$G:$G,"Not Found")</f>
        <v>Not Found</v>
      </c>
    </row>
    <row r="3831" spans="1:14" x14ac:dyDescent="0.3">
      <c r="A3831" t="s">
        <v>6109</v>
      </c>
      <c r="B3831" t="s">
        <v>2230</v>
      </c>
      <c r="C3831" t="s">
        <v>6283</v>
      </c>
      <c r="D3831" t="s">
        <v>6301</v>
      </c>
      <c r="E3831" t="str">
        <f t="shared" si="295"/>
        <v>Germany</v>
      </c>
      <c r="F3831" s="1">
        <f t="shared" si="296"/>
        <v>80</v>
      </c>
      <c r="G3831">
        <v>0.2</v>
      </c>
      <c r="H3831" s="1">
        <f t="shared" si="297"/>
        <v>64</v>
      </c>
      <c r="I3831" s="3">
        <v>45843</v>
      </c>
      <c r="J3831" s="3" t="str">
        <f t="shared" si="298"/>
        <v>Sat</v>
      </c>
      <c r="K3831" s="2">
        <v>0.52152777777777781</v>
      </c>
      <c r="L3831">
        <f t="shared" si="299"/>
        <v>12</v>
      </c>
      <c r="M3831">
        <f>_xlfn.XLOOKUP(B3831,Email_Data!A:A,Email_Data!C:C,"Organic",0)</f>
        <v>0</v>
      </c>
      <c r="N3831">
        <f>_xlfn.XLOOKUP(Table1[[#This Row],[Filmmaker_ID]],Email_Data!$A:$A,Email_Data!$G:$G,"Not Found")</f>
        <v>8</v>
      </c>
    </row>
    <row r="3832" spans="1:14" x14ac:dyDescent="0.3">
      <c r="A3832" t="s">
        <v>6110</v>
      </c>
      <c r="B3832" t="s">
        <v>1940</v>
      </c>
      <c r="C3832" t="s">
        <v>6292</v>
      </c>
      <c r="D3832" t="s">
        <v>6317</v>
      </c>
      <c r="E3832" t="str">
        <f t="shared" si="295"/>
        <v>Others</v>
      </c>
      <c r="F3832" s="1">
        <f t="shared" si="296"/>
        <v>80</v>
      </c>
      <c r="G3832">
        <v>0.2</v>
      </c>
      <c r="H3832" s="1">
        <f t="shared" si="297"/>
        <v>64</v>
      </c>
      <c r="I3832" s="3">
        <v>45891</v>
      </c>
      <c r="J3832" s="3" t="str">
        <f t="shared" si="298"/>
        <v>Fri</v>
      </c>
      <c r="K3832" s="2">
        <v>0.59375</v>
      </c>
      <c r="L3832">
        <f t="shared" si="299"/>
        <v>14</v>
      </c>
      <c r="M3832">
        <f>_xlfn.XLOOKUP(B3832,Email_Data!A:A,Email_Data!C:C,"Organic",0)</f>
        <v>1</v>
      </c>
      <c r="N3832">
        <f>_xlfn.XLOOKUP(Table1[[#This Row],[Filmmaker_ID]],Email_Data!$A:$A,Email_Data!$G:$G,"Not Found")</f>
        <v>15</v>
      </c>
    </row>
    <row r="3833" spans="1:14" x14ac:dyDescent="0.3">
      <c r="A3833" t="s">
        <v>6111</v>
      </c>
      <c r="B3833" t="s">
        <v>551</v>
      </c>
      <c r="C3833" t="s">
        <v>6283</v>
      </c>
      <c r="D3833" t="s">
        <v>6301</v>
      </c>
      <c r="E3833" t="str">
        <f t="shared" si="295"/>
        <v>Germany</v>
      </c>
      <c r="F3833" s="1">
        <f t="shared" si="296"/>
        <v>80</v>
      </c>
      <c r="G3833">
        <v>0.2</v>
      </c>
      <c r="H3833" s="1">
        <f t="shared" si="297"/>
        <v>64</v>
      </c>
      <c r="I3833" s="3">
        <v>45867</v>
      </c>
      <c r="J3833" s="3" t="str">
        <f t="shared" si="298"/>
        <v>Tue</v>
      </c>
      <c r="K3833" s="2">
        <v>0.47708333333333336</v>
      </c>
      <c r="L3833">
        <f t="shared" si="299"/>
        <v>11</v>
      </c>
      <c r="M3833" t="str">
        <f>_xlfn.XLOOKUP(B3833,Email_Data!A:A,Email_Data!C:C,"Organic",0)</f>
        <v>Organic</v>
      </c>
      <c r="N3833" t="str">
        <f>_xlfn.XLOOKUP(Table1[[#This Row],[Filmmaker_ID]],Email_Data!$A:$A,Email_Data!$G:$G,"Not Found")</f>
        <v>Not Found</v>
      </c>
    </row>
    <row r="3834" spans="1:14" x14ac:dyDescent="0.3">
      <c r="A3834" t="s">
        <v>6112</v>
      </c>
      <c r="B3834" t="s">
        <v>1639</v>
      </c>
      <c r="C3834" t="s">
        <v>6281</v>
      </c>
      <c r="D3834" t="s">
        <v>6305</v>
      </c>
      <c r="E3834" t="str">
        <f t="shared" si="295"/>
        <v>Australia</v>
      </c>
      <c r="F3834" s="1">
        <f t="shared" si="296"/>
        <v>70</v>
      </c>
      <c r="G3834">
        <v>0.3</v>
      </c>
      <c r="H3834" s="1">
        <f t="shared" si="297"/>
        <v>49</v>
      </c>
      <c r="I3834" s="3">
        <v>45871</v>
      </c>
      <c r="J3834" s="3" t="str">
        <f t="shared" si="298"/>
        <v>Sat</v>
      </c>
      <c r="K3834" s="2">
        <v>0.7416666666666667</v>
      </c>
      <c r="L3834">
        <f t="shared" si="299"/>
        <v>17</v>
      </c>
      <c r="M3834">
        <f>_xlfn.XLOOKUP(B3834,Email_Data!A:A,Email_Data!C:C,"Organic",0)</f>
        <v>0</v>
      </c>
      <c r="N3834">
        <f>_xlfn.XLOOKUP(Table1[[#This Row],[Filmmaker_ID]],Email_Data!$A:$A,Email_Data!$G:$G,"Not Found")</f>
        <v>16</v>
      </c>
    </row>
    <row r="3835" spans="1:14" x14ac:dyDescent="0.3">
      <c r="A3835" t="s">
        <v>6113</v>
      </c>
      <c r="B3835" t="s">
        <v>2231</v>
      </c>
      <c r="C3835" t="s">
        <v>6289</v>
      </c>
      <c r="D3835" t="s">
        <v>6315</v>
      </c>
      <c r="E3835" t="str">
        <f t="shared" si="295"/>
        <v>Nigeria</v>
      </c>
      <c r="F3835" s="1">
        <f t="shared" si="296"/>
        <v>50</v>
      </c>
      <c r="G3835">
        <v>0.2</v>
      </c>
      <c r="H3835" s="1">
        <f t="shared" si="297"/>
        <v>40</v>
      </c>
      <c r="I3835" s="3">
        <v>45849</v>
      </c>
      <c r="J3835" s="3" t="str">
        <f t="shared" si="298"/>
        <v>Fri</v>
      </c>
      <c r="K3835" s="2">
        <v>0.50208333333333333</v>
      </c>
      <c r="L3835">
        <f t="shared" si="299"/>
        <v>12</v>
      </c>
      <c r="M3835">
        <f>_xlfn.XLOOKUP(B3835,Email_Data!A:A,Email_Data!C:C,"Organic",0)</f>
        <v>1</v>
      </c>
      <c r="N3835">
        <f>_xlfn.XLOOKUP(Table1[[#This Row],[Filmmaker_ID]],Email_Data!$A:$A,Email_Data!$G:$G,"Not Found")</f>
        <v>13</v>
      </c>
    </row>
    <row r="3836" spans="1:14" x14ac:dyDescent="0.3">
      <c r="A3836" t="s">
        <v>6114</v>
      </c>
      <c r="B3836" t="s">
        <v>2182</v>
      </c>
      <c r="C3836" t="s">
        <v>6283</v>
      </c>
      <c r="D3836" t="s">
        <v>6317</v>
      </c>
      <c r="E3836" t="str">
        <f t="shared" si="295"/>
        <v>Others</v>
      </c>
      <c r="F3836" s="1">
        <f t="shared" si="296"/>
        <v>80</v>
      </c>
      <c r="G3836">
        <v>0.3</v>
      </c>
      <c r="H3836" s="1">
        <f t="shared" si="297"/>
        <v>56</v>
      </c>
      <c r="I3836" s="3">
        <v>45884</v>
      </c>
      <c r="J3836" s="3" t="str">
        <f t="shared" si="298"/>
        <v>Fri</v>
      </c>
      <c r="K3836" s="2">
        <v>0.7368055555555556</v>
      </c>
      <c r="L3836">
        <f t="shared" si="299"/>
        <v>17</v>
      </c>
      <c r="M3836">
        <f>_xlfn.XLOOKUP(B3836,Email_Data!A:A,Email_Data!C:C,"Organic",0)</f>
        <v>0</v>
      </c>
      <c r="N3836">
        <f>_xlfn.XLOOKUP(Table1[[#This Row],[Filmmaker_ID]],Email_Data!$A:$A,Email_Data!$G:$G,"Not Found")</f>
        <v>19</v>
      </c>
    </row>
    <row r="3837" spans="1:14" x14ac:dyDescent="0.3">
      <c r="A3837" t="s">
        <v>6115</v>
      </c>
      <c r="B3837" t="s">
        <v>114</v>
      </c>
      <c r="C3837" t="s">
        <v>6286</v>
      </c>
      <c r="D3837" t="s">
        <v>6299</v>
      </c>
      <c r="E3837" t="str">
        <f t="shared" si="295"/>
        <v>United Kingdom</v>
      </c>
      <c r="F3837" s="1">
        <f t="shared" si="296"/>
        <v>50</v>
      </c>
      <c r="G3837">
        <v>0.4</v>
      </c>
      <c r="H3837" s="1">
        <f t="shared" si="297"/>
        <v>30</v>
      </c>
      <c r="I3837" s="3">
        <v>45839</v>
      </c>
      <c r="J3837" s="3" t="str">
        <f t="shared" si="298"/>
        <v>Tue</v>
      </c>
      <c r="K3837" s="2">
        <v>0.58611111111111114</v>
      </c>
      <c r="L3837">
        <f t="shared" si="299"/>
        <v>14</v>
      </c>
      <c r="M3837">
        <f>_xlfn.XLOOKUP(B3837,Email_Data!A:A,Email_Data!C:C,"Organic",0)</f>
        <v>1</v>
      </c>
      <c r="N3837">
        <f>_xlfn.XLOOKUP(Table1[[#This Row],[Filmmaker_ID]],Email_Data!$A:$A,Email_Data!$G:$G,"Not Found")</f>
        <v>8</v>
      </c>
    </row>
    <row r="3838" spans="1:14" x14ac:dyDescent="0.3">
      <c r="A3838" t="s">
        <v>6116</v>
      </c>
      <c r="B3838" t="s">
        <v>2232</v>
      </c>
      <c r="C3838" t="s">
        <v>6289</v>
      </c>
      <c r="D3838" t="s">
        <v>6317</v>
      </c>
      <c r="E3838" t="str">
        <f t="shared" si="295"/>
        <v>Others</v>
      </c>
      <c r="F3838" s="1">
        <f t="shared" si="296"/>
        <v>50</v>
      </c>
      <c r="G3838">
        <v>0.3</v>
      </c>
      <c r="H3838" s="1">
        <f t="shared" si="297"/>
        <v>35</v>
      </c>
      <c r="I3838" s="3">
        <v>45872</v>
      </c>
      <c r="J3838" s="3" t="str">
        <f t="shared" si="298"/>
        <v>Sun</v>
      </c>
      <c r="K3838" s="2">
        <v>0.57708333333333328</v>
      </c>
      <c r="L3838">
        <f t="shared" si="299"/>
        <v>13</v>
      </c>
      <c r="M3838">
        <f>_xlfn.XLOOKUP(B3838,Email_Data!A:A,Email_Data!C:C,"Organic",0)</f>
        <v>0</v>
      </c>
      <c r="N3838">
        <f>_xlfn.XLOOKUP(Table1[[#This Row],[Filmmaker_ID]],Email_Data!$A:$A,Email_Data!$G:$G,"Not Found")</f>
        <v>9</v>
      </c>
    </row>
    <row r="3839" spans="1:14" x14ac:dyDescent="0.3">
      <c r="A3839" t="s">
        <v>6117</v>
      </c>
      <c r="B3839" t="s">
        <v>1941</v>
      </c>
      <c r="C3839" t="s">
        <v>6292</v>
      </c>
      <c r="D3839" t="s">
        <v>6303</v>
      </c>
      <c r="E3839" t="str">
        <f t="shared" si="295"/>
        <v>Canada</v>
      </c>
      <c r="F3839" s="1">
        <f t="shared" si="296"/>
        <v>80</v>
      </c>
      <c r="G3839">
        <v>0.3</v>
      </c>
      <c r="H3839" s="1">
        <f t="shared" si="297"/>
        <v>56</v>
      </c>
      <c r="I3839" s="3">
        <v>45844</v>
      </c>
      <c r="J3839" s="3" t="str">
        <f t="shared" si="298"/>
        <v>Sun</v>
      </c>
      <c r="K3839" s="2">
        <v>0.57916666666666672</v>
      </c>
      <c r="L3839">
        <f t="shared" si="299"/>
        <v>13</v>
      </c>
      <c r="M3839" t="str">
        <f>_xlfn.XLOOKUP(B3839,Email_Data!A:A,Email_Data!C:C,"Organic",0)</f>
        <v>Organic</v>
      </c>
      <c r="N3839" t="str">
        <f>_xlfn.XLOOKUP(Table1[[#This Row],[Filmmaker_ID]],Email_Data!$A:$A,Email_Data!$G:$G,"Not Found")</f>
        <v>Not Found</v>
      </c>
    </row>
    <row r="3840" spans="1:14" x14ac:dyDescent="0.3">
      <c r="A3840" t="s">
        <v>6118</v>
      </c>
      <c r="B3840" t="s">
        <v>1921</v>
      </c>
      <c r="C3840" t="s">
        <v>6284</v>
      </c>
      <c r="D3840" t="s">
        <v>6311</v>
      </c>
      <c r="E3840" t="str">
        <f t="shared" si="295"/>
        <v>Mexico</v>
      </c>
      <c r="F3840" s="1">
        <f t="shared" si="296"/>
        <v>50</v>
      </c>
      <c r="G3840">
        <v>0.1</v>
      </c>
      <c r="H3840" s="1">
        <f t="shared" si="297"/>
        <v>45</v>
      </c>
      <c r="I3840" s="3">
        <v>45897</v>
      </c>
      <c r="J3840" s="3" t="str">
        <f t="shared" si="298"/>
        <v>Thu</v>
      </c>
      <c r="K3840" s="2">
        <v>0.62013888888888891</v>
      </c>
      <c r="L3840">
        <f t="shared" si="299"/>
        <v>14</v>
      </c>
      <c r="M3840">
        <f>_xlfn.XLOOKUP(B3840,Email_Data!A:A,Email_Data!C:C,"Organic",0)</f>
        <v>0</v>
      </c>
      <c r="N3840">
        <f>_xlfn.XLOOKUP(Table1[[#This Row],[Filmmaker_ID]],Email_Data!$A:$A,Email_Data!$G:$G,"Not Found")</f>
        <v>17</v>
      </c>
    </row>
    <row r="3841" spans="1:14" x14ac:dyDescent="0.3">
      <c r="A3841" t="s">
        <v>6119</v>
      </c>
      <c r="B3841" t="s">
        <v>2233</v>
      </c>
      <c r="C3841" t="s">
        <v>6291</v>
      </c>
      <c r="D3841" t="s">
        <v>6303</v>
      </c>
      <c r="E3841" t="str">
        <f t="shared" si="295"/>
        <v>Canada</v>
      </c>
      <c r="F3841" s="1">
        <f t="shared" si="296"/>
        <v>50</v>
      </c>
      <c r="G3841">
        <v>0.3</v>
      </c>
      <c r="H3841" s="1">
        <f t="shared" si="297"/>
        <v>35</v>
      </c>
      <c r="I3841" s="3">
        <v>45869</v>
      </c>
      <c r="J3841" s="3" t="str">
        <f t="shared" si="298"/>
        <v>Thu</v>
      </c>
      <c r="K3841" s="2">
        <v>0.67222222222222228</v>
      </c>
      <c r="L3841">
        <f t="shared" si="299"/>
        <v>16</v>
      </c>
      <c r="M3841">
        <f>_xlfn.XLOOKUP(B3841,Email_Data!A:A,Email_Data!C:C,"Organic",0)</f>
        <v>0</v>
      </c>
      <c r="N3841">
        <f>_xlfn.XLOOKUP(Table1[[#This Row],[Filmmaker_ID]],Email_Data!$A:$A,Email_Data!$G:$G,"Not Found")</f>
        <v>17</v>
      </c>
    </row>
    <row r="3842" spans="1:14" x14ac:dyDescent="0.3">
      <c r="A3842" t="s">
        <v>6120</v>
      </c>
      <c r="B3842" t="s">
        <v>941</v>
      </c>
      <c r="C3842" t="s">
        <v>6286</v>
      </c>
      <c r="D3842" t="s">
        <v>6313</v>
      </c>
      <c r="E3842" t="str">
        <f t="shared" ref="E3842:E3905" si="300">VLOOKUP(D3842,CODECHECK,2,FALSE)</f>
        <v>South Korea</v>
      </c>
      <c r="F3842" s="1">
        <f t="shared" ref="F3842:F3905" si="301">VLOOKUP(C3842,Pricelist,2,FALSE)</f>
        <v>50</v>
      </c>
      <c r="G3842">
        <v>0.3</v>
      </c>
      <c r="H3842" s="1">
        <f t="shared" ref="H3842:H3905" si="302">F3842-(G3842*F3842)</f>
        <v>35</v>
      </c>
      <c r="I3842" s="3">
        <v>45858</v>
      </c>
      <c r="J3842" s="3" t="str">
        <f t="shared" ref="J3842:J3905" si="303">TEXT(I3842,"ddd")</f>
        <v>Sun</v>
      </c>
      <c r="K3842" s="2">
        <v>0.60347222222222219</v>
      </c>
      <c r="L3842">
        <f t="shared" ref="L3842:L3905" si="304">HOUR(K3842)</f>
        <v>14</v>
      </c>
      <c r="M3842">
        <f>_xlfn.XLOOKUP(B3842,Email_Data!A:A,Email_Data!C:C,"Organic",0)</f>
        <v>0</v>
      </c>
      <c r="N3842">
        <f>_xlfn.XLOOKUP(Table1[[#This Row],[Filmmaker_ID]],Email_Data!$A:$A,Email_Data!$G:$G,"Not Found")</f>
        <v>11</v>
      </c>
    </row>
    <row r="3843" spans="1:14" x14ac:dyDescent="0.3">
      <c r="A3843" t="s">
        <v>6121</v>
      </c>
      <c r="B3843" t="s">
        <v>787</v>
      </c>
      <c r="C3843" t="s">
        <v>6286</v>
      </c>
      <c r="D3843" t="s">
        <v>6299</v>
      </c>
      <c r="E3843" t="str">
        <f t="shared" si="300"/>
        <v>United Kingdom</v>
      </c>
      <c r="F3843" s="1">
        <f t="shared" si="301"/>
        <v>50</v>
      </c>
      <c r="G3843">
        <v>0</v>
      </c>
      <c r="H3843" s="1">
        <f t="shared" si="302"/>
        <v>50</v>
      </c>
      <c r="I3843" s="3">
        <v>45847</v>
      </c>
      <c r="J3843" s="3" t="str">
        <f t="shared" si="303"/>
        <v>Wed</v>
      </c>
      <c r="K3843" s="2">
        <v>0.50208333333333333</v>
      </c>
      <c r="L3843">
        <f t="shared" si="304"/>
        <v>12</v>
      </c>
      <c r="M3843">
        <f>_xlfn.XLOOKUP(B3843,Email_Data!A:A,Email_Data!C:C,"Organic",0)</f>
        <v>1</v>
      </c>
      <c r="N3843">
        <f>_xlfn.XLOOKUP(Table1[[#This Row],[Filmmaker_ID]],Email_Data!$A:$A,Email_Data!$G:$G,"Not Found")</f>
        <v>12</v>
      </c>
    </row>
    <row r="3844" spans="1:14" x14ac:dyDescent="0.3">
      <c r="A3844" t="s">
        <v>6122</v>
      </c>
      <c r="B3844" t="s">
        <v>801</v>
      </c>
      <c r="C3844" t="s">
        <v>6289</v>
      </c>
      <c r="D3844" t="s">
        <v>6299</v>
      </c>
      <c r="E3844" t="str">
        <f t="shared" si="300"/>
        <v>United Kingdom</v>
      </c>
      <c r="F3844" s="1">
        <f t="shared" si="301"/>
        <v>50</v>
      </c>
      <c r="G3844">
        <v>0.3</v>
      </c>
      <c r="H3844" s="1">
        <f t="shared" si="302"/>
        <v>35</v>
      </c>
      <c r="I3844" s="3">
        <v>45858</v>
      </c>
      <c r="J3844" s="3" t="str">
        <f t="shared" si="303"/>
        <v>Sun</v>
      </c>
      <c r="K3844" s="2">
        <v>0.66249999999999998</v>
      </c>
      <c r="L3844">
        <f t="shared" si="304"/>
        <v>15</v>
      </c>
      <c r="M3844">
        <f>_xlfn.XLOOKUP(B3844,Email_Data!A:A,Email_Data!C:C,"Organic",0)</f>
        <v>0</v>
      </c>
      <c r="N3844">
        <f>_xlfn.XLOOKUP(Table1[[#This Row],[Filmmaker_ID]],Email_Data!$A:$A,Email_Data!$G:$G,"Not Found")</f>
        <v>19</v>
      </c>
    </row>
    <row r="3845" spans="1:14" x14ac:dyDescent="0.3">
      <c r="A3845" t="s">
        <v>6123</v>
      </c>
      <c r="B3845" t="s">
        <v>2092</v>
      </c>
      <c r="C3845" t="s">
        <v>6288</v>
      </c>
      <c r="D3845" t="s">
        <v>6301</v>
      </c>
      <c r="E3845" t="str">
        <f t="shared" si="300"/>
        <v>Germany</v>
      </c>
      <c r="F3845" s="1">
        <f t="shared" si="301"/>
        <v>70</v>
      </c>
      <c r="G3845">
        <v>0.3</v>
      </c>
      <c r="H3845" s="1">
        <f t="shared" si="302"/>
        <v>49</v>
      </c>
      <c r="I3845" s="3">
        <v>45877</v>
      </c>
      <c r="J3845" s="3" t="str">
        <f t="shared" si="303"/>
        <v>Fri</v>
      </c>
      <c r="K3845" s="2">
        <v>0.41736111111111113</v>
      </c>
      <c r="L3845">
        <f t="shared" si="304"/>
        <v>10</v>
      </c>
      <c r="M3845">
        <f>_xlfn.XLOOKUP(B3845,Email_Data!A:A,Email_Data!C:C,"Organic",0)</f>
        <v>0</v>
      </c>
      <c r="N3845">
        <f>_xlfn.XLOOKUP(Table1[[#This Row],[Filmmaker_ID]],Email_Data!$A:$A,Email_Data!$G:$G,"Not Found")</f>
        <v>15</v>
      </c>
    </row>
    <row r="3846" spans="1:14" x14ac:dyDescent="0.3">
      <c r="A3846" t="s">
        <v>6124</v>
      </c>
      <c r="B3846" t="s">
        <v>1811</v>
      </c>
      <c r="C3846" t="s">
        <v>6288</v>
      </c>
      <c r="D3846" t="s">
        <v>6315</v>
      </c>
      <c r="E3846" t="str">
        <f t="shared" si="300"/>
        <v>Nigeria</v>
      </c>
      <c r="F3846" s="1">
        <f t="shared" si="301"/>
        <v>70</v>
      </c>
      <c r="G3846">
        <v>0.3</v>
      </c>
      <c r="H3846" s="1">
        <f t="shared" si="302"/>
        <v>49</v>
      </c>
      <c r="I3846" s="3">
        <v>45858</v>
      </c>
      <c r="J3846" s="3" t="str">
        <f t="shared" si="303"/>
        <v>Sun</v>
      </c>
      <c r="K3846" s="2">
        <v>0.67708333333333337</v>
      </c>
      <c r="L3846">
        <f t="shared" si="304"/>
        <v>16</v>
      </c>
      <c r="M3846" t="str">
        <f>_xlfn.XLOOKUP(B3846,Email_Data!A:A,Email_Data!C:C,"Organic",0)</f>
        <v>Organic</v>
      </c>
      <c r="N3846" t="str">
        <f>_xlfn.XLOOKUP(Table1[[#This Row],[Filmmaker_ID]],Email_Data!$A:$A,Email_Data!$G:$G,"Not Found")</f>
        <v>Not Found</v>
      </c>
    </row>
    <row r="3847" spans="1:14" x14ac:dyDescent="0.3">
      <c r="A3847" t="s">
        <v>6125</v>
      </c>
      <c r="B3847" t="s">
        <v>2234</v>
      </c>
      <c r="C3847" t="s">
        <v>6283</v>
      </c>
      <c r="D3847" t="s">
        <v>6311</v>
      </c>
      <c r="E3847" t="str">
        <f t="shared" si="300"/>
        <v>Mexico</v>
      </c>
      <c r="F3847" s="1">
        <f t="shared" si="301"/>
        <v>80</v>
      </c>
      <c r="G3847">
        <v>0</v>
      </c>
      <c r="H3847" s="1">
        <f t="shared" si="302"/>
        <v>80</v>
      </c>
      <c r="I3847" s="3">
        <v>45884</v>
      </c>
      <c r="J3847" s="3" t="str">
        <f t="shared" si="303"/>
        <v>Fri</v>
      </c>
      <c r="K3847" s="2">
        <v>0.66805555555555551</v>
      </c>
      <c r="L3847">
        <f t="shared" si="304"/>
        <v>16</v>
      </c>
      <c r="M3847">
        <f>_xlfn.XLOOKUP(B3847,Email_Data!A:A,Email_Data!C:C,"Organic",0)</f>
        <v>0</v>
      </c>
      <c r="N3847">
        <f>_xlfn.XLOOKUP(Table1[[#This Row],[Filmmaker_ID]],Email_Data!$A:$A,Email_Data!$G:$G,"Not Found")</f>
        <v>12</v>
      </c>
    </row>
    <row r="3848" spans="1:14" x14ac:dyDescent="0.3">
      <c r="A3848" t="s">
        <v>6126</v>
      </c>
      <c r="B3848" t="s">
        <v>1512</v>
      </c>
      <c r="C3848" t="s">
        <v>6287</v>
      </c>
      <c r="D3848" t="s">
        <v>6307</v>
      </c>
      <c r="E3848" t="str">
        <f t="shared" si="300"/>
        <v>Brazil</v>
      </c>
      <c r="F3848" s="1">
        <f t="shared" si="301"/>
        <v>50</v>
      </c>
      <c r="G3848">
        <v>0.3</v>
      </c>
      <c r="H3848" s="1">
        <f t="shared" si="302"/>
        <v>35</v>
      </c>
      <c r="I3848" s="3">
        <v>45881</v>
      </c>
      <c r="J3848" s="3" t="str">
        <f t="shared" si="303"/>
        <v>Tue</v>
      </c>
      <c r="K3848" s="2">
        <v>0.44930555555555557</v>
      </c>
      <c r="L3848">
        <f t="shared" si="304"/>
        <v>10</v>
      </c>
      <c r="M3848">
        <f>_xlfn.XLOOKUP(B3848,Email_Data!A:A,Email_Data!C:C,"Organic",0)</f>
        <v>0</v>
      </c>
      <c r="N3848">
        <f>_xlfn.XLOOKUP(Table1[[#This Row],[Filmmaker_ID]],Email_Data!$A:$A,Email_Data!$G:$G,"Not Found")</f>
        <v>19</v>
      </c>
    </row>
    <row r="3849" spans="1:14" x14ac:dyDescent="0.3">
      <c r="A3849" t="s">
        <v>6127</v>
      </c>
      <c r="B3849" t="s">
        <v>1969</v>
      </c>
      <c r="C3849" t="s">
        <v>6285</v>
      </c>
      <c r="D3849" t="s">
        <v>6315</v>
      </c>
      <c r="E3849" t="str">
        <f t="shared" si="300"/>
        <v>Nigeria</v>
      </c>
      <c r="F3849" s="1">
        <f t="shared" si="301"/>
        <v>50</v>
      </c>
      <c r="G3849">
        <v>0.4</v>
      </c>
      <c r="H3849" s="1">
        <f t="shared" si="302"/>
        <v>30</v>
      </c>
      <c r="I3849" s="3">
        <v>45863</v>
      </c>
      <c r="J3849" s="3" t="str">
        <f t="shared" si="303"/>
        <v>Fri</v>
      </c>
      <c r="K3849" s="2">
        <v>0.52847222222222223</v>
      </c>
      <c r="L3849">
        <f t="shared" si="304"/>
        <v>12</v>
      </c>
      <c r="M3849">
        <f>_xlfn.XLOOKUP(B3849,Email_Data!A:A,Email_Data!C:C,"Organic",0)</f>
        <v>0</v>
      </c>
      <c r="N3849">
        <f>_xlfn.XLOOKUP(Table1[[#This Row],[Filmmaker_ID]],Email_Data!$A:$A,Email_Data!$G:$G,"Not Found")</f>
        <v>10</v>
      </c>
    </row>
    <row r="3850" spans="1:14" x14ac:dyDescent="0.3">
      <c r="A3850" t="s">
        <v>6128</v>
      </c>
      <c r="B3850" t="s">
        <v>2235</v>
      </c>
      <c r="C3850" t="s">
        <v>6282</v>
      </c>
      <c r="D3850" t="s">
        <v>6305</v>
      </c>
      <c r="E3850" t="str">
        <f t="shared" si="300"/>
        <v>Australia</v>
      </c>
      <c r="F3850" s="1">
        <f t="shared" si="301"/>
        <v>70</v>
      </c>
      <c r="G3850">
        <v>0.3</v>
      </c>
      <c r="H3850" s="1">
        <f t="shared" si="302"/>
        <v>49</v>
      </c>
      <c r="I3850" s="3">
        <v>45867</v>
      </c>
      <c r="J3850" s="3" t="str">
        <f t="shared" si="303"/>
        <v>Tue</v>
      </c>
      <c r="K3850" s="2">
        <v>0.59930555555555554</v>
      </c>
      <c r="L3850">
        <f t="shared" si="304"/>
        <v>14</v>
      </c>
      <c r="M3850">
        <f>_xlfn.XLOOKUP(B3850,Email_Data!A:A,Email_Data!C:C,"Organic",0)</f>
        <v>0</v>
      </c>
      <c r="N3850">
        <f>_xlfn.XLOOKUP(Table1[[#This Row],[Filmmaker_ID]],Email_Data!$A:$A,Email_Data!$G:$G,"Not Found")</f>
        <v>16</v>
      </c>
    </row>
    <row r="3851" spans="1:14" x14ac:dyDescent="0.3">
      <c r="A3851" t="s">
        <v>6129</v>
      </c>
      <c r="B3851" t="s">
        <v>1463</v>
      </c>
      <c r="C3851" t="s">
        <v>6288</v>
      </c>
      <c r="D3851" t="s">
        <v>6297</v>
      </c>
      <c r="E3851" t="str">
        <f t="shared" si="300"/>
        <v>India</v>
      </c>
      <c r="F3851" s="1">
        <f t="shared" si="301"/>
        <v>70</v>
      </c>
      <c r="G3851">
        <v>0.3</v>
      </c>
      <c r="H3851" s="1">
        <f t="shared" si="302"/>
        <v>49</v>
      </c>
      <c r="I3851" s="3">
        <v>45847</v>
      </c>
      <c r="J3851" s="3" t="str">
        <f t="shared" si="303"/>
        <v>Wed</v>
      </c>
      <c r="K3851" s="2">
        <v>0.60902777777777772</v>
      </c>
      <c r="L3851">
        <f t="shared" si="304"/>
        <v>14</v>
      </c>
      <c r="M3851">
        <f>_xlfn.XLOOKUP(B3851,Email_Data!A:A,Email_Data!C:C,"Organic",0)</f>
        <v>0</v>
      </c>
      <c r="N3851">
        <f>_xlfn.XLOOKUP(Table1[[#This Row],[Filmmaker_ID]],Email_Data!$A:$A,Email_Data!$G:$G,"Not Found")</f>
        <v>10</v>
      </c>
    </row>
    <row r="3852" spans="1:14" x14ac:dyDescent="0.3">
      <c r="A3852" t="s">
        <v>6130</v>
      </c>
      <c r="B3852" t="s">
        <v>1838</v>
      </c>
      <c r="C3852" t="s">
        <v>6282</v>
      </c>
      <c r="D3852" t="s">
        <v>6297</v>
      </c>
      <c r="E3852" t="str">
        <f t="shared" si="300"/>
        <v>India</v>
      </c>
      <c r="F3852" s="1">
        <f t="shared" si="301"/>
        <v>70</v>
      </c>
      <c r="G3852">
        <v>0.2</v>
      </c>
      <c r="H3852" s="1">
        <f t="shared" si="302"/>
        <v>56</v>
      </c>
      <c r="I3852" s="3">
        <v>45891</v>
      </c>
      <c r="J3852" s="3" t="str">
        <f t="shared" si="303"/>
        <v>Fri</v>
      </c>
      <c r="K3852" s="2">
        <v>0.50069444444444444</v>
      </c>
      <c r="L3852">
        <f t="shared" si="304"/>
        <v>12</v>
      </c>
      <c r="M3852" t="str">
        <f>_xlfn.XLOOKUP(B3852,Email_Data!A:A,Email_Data!C:C,"Organic",0)</f>
        <v>Organic</v>
      </c>
      <c r="N3852" t="str">
        <f>_xlfn.XLOOKUP(Table1[[#This Row],[Filmmaker_ID]],Email_Data!$A:$A,Email_Data!$G:$G,"Not Found")</f>
        <v>Not Found</v>
      </c>
    </row>
    <row r="3853" spans="1:14" x14ac:dyDescent="0.3">
      <c r="A3853" t="s">
        <v>6131</v>
      </c>
      <c r="B3853" t="s">
        <v>2236</v>
      </c>
      <c r="C3853" t="s">
        <v>6284</v>
      </c>
      <c r="D3853" t="s">
        <v>6305</v>
      </c>
      <c r="E3853" t="str">
        <f t="shared" si="300"/>
        <v>Australia</v>
      </c>
      <c r="F3853" s="1">
        <f t="shared" si="301"/>
        <v>50</v>
      </c>
      <c r="G3853">
        <v>0.1</v>
      </c>
      <c r="H3853" s="1">
        <f t="shared" si="302"/>
        <v>45</v>
      </c>
      <c r="I3853" s="3">
        <v>45854</v>
      </c>
      <c r="J3853" s="3" t="str">
        <f t="shared" si="303"/>
        <v>Wed</v>
      </c>
      <c r="K3853" s="2">
        <v>0.63055555555555554</v>
      </c>
      <c r="L3853">
        <f t="shared" si="304"/>
        <v>15</v>
      </c>
      <c r="M3853" t="str">
        <f>_xlfn.XLOOKUP(B3853,Email_Data!A:A,Email_Data!C:C,"Organic",0)</f>
        <v>Organic</v>
      </c>
      <c r="N3853" t="str">
        <f>_xlfn.XLOOKUP(Table1[[#This Row],[Filmmaker_ID]],Email_Data!$A:$A,Email_Data!$G:$G,"Not Found")</f>
        <v>Not Found</v>
      </c>
    </row>
    <row r="3854" spans="1:14" x14ac:dyDescent="0.3">
      <c r="A3854" t="s">
        <v>6132</v>
      </c>
      <c r="B3854" t="s">
        <v>1188</v>
      </c>
      <c r="C3854" t="s">
        <v>6289</v>
      </c>
      <c r="D3854" t="s">
        <v>6315</v>
      </c>
      <c r="E3854" t="str">
        <f t="shared" si="300"/>
        <v>Nigeria</v>
      </c>
      <c r="F3854" s="1">
        <f t="shared" si="301"/>
        <v>50</v>
      </c>
      <c r="G3854">
        <v>0.2</v>
      </c>
      <c r="H3854" s="1">
        <f t="shared" si="302"/>
        <v>40</v>
      </c>
      <c r="I3854" s="3">
        <v>45849</v>
      </c>
      <c r="J3854" s="3" t="str">
        <f t="shared" si="303"/>
        <v>Fri</v>
      </c>
      <c r="K3854" s="2">
        <v>0.43819444444444444</v>
      </c>
      <c r="L3854">
        <f t="shared" si="304"/>
        <v>10</v>
      </c>
      <c r="M3854">
        <f>_xlfn.XLOOKUP(B3854,Email_Data!A:A,Email_Data!C:C,"Organic",0)</f>
        <v>0</v>
      </c>
      <c r="N3854">
        <f>_xlfn.XLOOKUP(Table1[[#This Row],[Filmmaker_ID]],Email_Data!$A:$A,Email_Data!$G:$G,"Not Found")</f>
        <v>18</v>
      </c>
    </row>
    <row r="3855" spans="1:14" x14ac:dyDescent="0.3">
      <c r="A3855" t="s">
        <v>6133</v>
      </c>
      <c r="B3855" t="s">
        <v>2237</v>
      </c>
      <c r="C3855" t="s">
        <v>6281</v>
      </c>
      <c r="D3855" t="s">
        <v>6301</v>
      </c>
      <c r="E3855" t="str">
        <f t="shared" si="300"/>
        <v>Germany</v>
      </c>
      <c r="F3855" s="1">
        <f t="shared" si="301"/>
        <v>70</v>
      </c>
      <c r="G3855">
        <v>0.4</v>
      </c>
      <c r="H3855" s="1">
        <f t="shared" si="302"/>
        <v>42</v>
      </c>
      <c r="I3855" s="3">
        <v>45875</v>
      </c>
      <c r="J3855" s="3" t="str">
        <f t="shared" si="303"/>
        <v>Wed</v>
      </c>
      <c r="K3855" s="2">
        <v>0.51041666666666663</v>
      </c>
      <c r="L3855">
        <f t="shared" si="304"/>
        <v>12</v>
      </c>
      <c r="M3855" t="str">
        <f>_xlfn.XLOOKUP(B3855,Email_Data!A:A,Email_Data!C:C,"Organic",0)</f>
        <v>Organic</v>
      </c>
      <c r="N3855" t="str">
        <f>_xlfn.XLOOKUP(Table1[[#This Row],[Filmmaker_ID]],Email_Data!$A:$A,Email_Data!$G:$G,"Not Found")</f>
        <v>Not Found</v>
      </c>
    </row>
    <row r="3856" spans="1:14" x14ac:dyDescent="0.3">
      <c r="A3856" t="s">
        <v>6134</v>
      </c>
      <c r="B3856" t="s">
        <v>1606</v>
      </c>
      <c r="C3856" t="s">
        <v>6287</v>
      </c>
      <c r="D3856" t="s">
        <v>6307</v>
      </c>
      <c r="E3856" t="str">
        <f t="shared" si="300"/>
        <v>Brazil</v>
      </c>
      <c r="F3856" s="1">
        <f t="shared" si="301"/>
        <v>50</v>
      </c>
      <c r="G3856">
        <v>0.3</v>
      </c>
      <c r="H3856" s="1">
        <f t="shared" si="302"/>
        <v>35</v>
      </c>
      <c r="I3856" s="3">
        <v>45878</v>
      </c>
      <c r="J3856" s="3" t="str">
        <f t="shared" si="303"/>
        <v>Sat</v>
      </c>
      <c r="K3856" s="2">
        <v>0.47708333333333336</v>
      </c>
      <c r="L3856">
        <f t="shared" si="304"/>
        <v>11</v>
      </c>
      <c r="M3856">
        <f>_xlfn.XLOOKUP(B3856,Email_Data!A:A,Email_Data!C:C,"Organic",0)</f>
        <v>1</v>
      </c>
      <c r="N3856">
        <f>_xlfn.XLOOKUP(Table1[[#This Row],[Filmmaker_ID]],Email_Data!$A:$A,Email_Data!$G:$G,"Not Found")</f>
        <v>17</v>
      </c>
    </row>
    <row r="3857" spans="1:14" x14ac:dyDescent="0.3">
      <c r="A3857" t="s">
        <v>6135</v>
      </c>
      <c r="B3857" t="s">
        <v>1004</v>
      </c>
      <c r="C3857" t="s">
        <v>6287</v>
      </c>
      <c r="D3857" t="s">
        <v>6307</v>
      </c>
      <c r="E3857" t="str">
        <f t="shared" si="300"/>
        <v>Brazil</v>
      </c>
      <c r="F3857" s="1">
        <f t="shared" si="301"/>
        <v>50</v>
      </c>
      <c r="G3857">
        <v>0.1</v>
      </c>
      <c r="H3857" s="1">
        <f t="shared" si="302"/>
        <v>45</v>
      </c>
      <c r="I3857" s="3">
        <v>45867</v>
      </c>
      <c r="J3857" s="3" t="str">
        <f t="shared" si="303"/>
        <v>Tue</v>
      </c>
      <c r="K3857" s="2">
        <v>0.48749999999999999</v>
      </c>
      <c r="L3857">
        <f t="shared" si="304"/>
        <v>11</v>
      </c>
      <c r="M3857">
        <f>_xlfn.XLOOKUP(B3857,Email_Data!A:A,Email_Data!C:C,"Organic",0)</f>
        <v>0</v>
      </c>
      <c r="N3857">
        <f>_xlfn.XLOOKUP(Table1[[#This Row],[Filmmaker_ID]],Email_Data!$A:$A,Email_Data!$G:$G,"Not Found")</f>
        <v>10</v>
      </c>
    </row>
    <row r="3858" spans="1:14" x14ac:dyDescent="0.3">
      <c r="A3858" t="s">
        <v>6136</v>
      </c>
      <c r="B3858" t="s">
        <v>1760</v>
      </c>
      <c r="C3858" t="s">
        <v>6282</v>
      </c>
      <c r="D3858" t="s">
        <v>6297</v>
      </c>
      <c r="E3858" t="str">
        <f t="shared" si="300"/>
        <v>India</v>
      </c>
      <c r="F3858" s="1">
        <f t="shared" si="301"/>
        <v>70</v>
      </c>
      <c r="G3858">
        <v>0.2</v>
      </c>
      <c r="H3858" s="1">
        <f t="shared" si="302"/>
        <v>56</v>
      </c>
      <c r="I3858" s="3">
        <v>45868</v>
      </c>
      <c r="J3858" s="3" t="str">
        <f t="shared" si="303"/>
        <v>Wed</v>
      </c>
      <c r="K3858" s="2">
        <v>0.42569444444444443</v>
      </c>
      <c r="L3858">
        <f t="shared" si="304"/>
        <v>10</v>
      </c>
      <c r="M3858">
        <f>_xlfn.XLOOKUP(B3858,Email_Data!A:A,Email_Data!C:C,"Organic",0)</f>
        <v>0</v>
      </c>
      <c r="N3858">
        <f>_xlfn.XLOOKUP(Table1[[#This Row],[Filmmaker_ID]],Email_Data!$A:$A,Email_Data!$G:$G,"Not Found")</f>
        <v>13</v>
      </c>
    </row>
    <row r="3859" spans="1:14" x14ac:dyDescent="0.3">
      <c r="A3859" t="s">
        <v>6137</v>
      </c>
      <c r="B3859" t="s">
        <v>593</v>
      </c>
      <c r="C3859" t="s">
        <v>6286</v>
      </c>
      <c r="D3859" t="s">
        <v>6317</v>
      </c>
      <c r="E3859" t="str">
        <f t="shared" si="300"/>
        <v>Others</v>
      </c>
      <c r="F3859" s="1">
        <f t="shared" si="301"/>
        <v>50</v>
      </c>
      <c r="G3859">
        <v>0.2</v>
      </c>
      <c r="H3859" s="1">
        <f t="shared" si="302"/>
        <v>40</v>
      </c>
      <c r="I3859" s="3">
        <v>45886</v>
      </c>
      <c r="J3859" s="3" t="str">
        <f t="shared" si="303"/>
        <v>Sun</v>
      </c>
      <c r="K3859" s="2">
        <v>0.44513888888888886</v>
      </c>
      <c r="L3859">
        <f t="shared" si="304"/>
        <v>10</v>
      </c>
      <c r="M3859">
        <f>_xlfn.XLOOKUP(B3859,Email_Data!A:A,Email_Data!C:C,"Organic",0)</f>
        <v>0</v>
      </c>
      <c r="N3859">
        <f>_xlfn.XLOOKUP(Table1[[#This Row],[Filmmaker_ID]],Email_Data!$A:$A,Email_Data!$G:$G,"Not Found")</f>
        <v>12</v>
      </c>
    </row>
    <row r="3860" spans="1:14" x14ac:dyDescent="0.3">
      <c r="A3860" t="s">
        <v>6138</v>
      </c>
      <c r="B3860" t="s">
        <v>835</v>
      </c>
      <c r="C3860" t="s">
        <v>6284</v>
      </c>
      <c r="D3860" t="s">
        <v>6299</v>
      </c>
      <c r="E3860" t="str">
        <f t="shared" si="300"/>
        <v>United Kingdom</v>
      </c>
      <c r="F3860" s="1">
        <f t="shared" si="301"/>
        <v>50</v>
      </c>
      <c r="G3860">
        <v>0.3</v>
      </c>
      <c r="H3860" s="1">
        <f t="shared" si="302"/>
        <v>35</v>
      </c>
      <c r="I3860" s="3">
        <v>45891</v>
      </c>
      <c r="J3860" s="3" t="str">
        <f t="shared" si="303"/>
        <v>Fri</v>
      </c>
      <c r="K3860" s="2">
        <v>0.67708333333333337</v>
      </c>
      <c r="L3860">
        <f t="shared" si="304"/>
        <v>16</v>
      </c>
      <c r="M3860" t="str">
        <f>_xlfn.XLOOKUP(B3860,Email_Data!A:A,Email_Data!C:C,"Organic",0)</f>
        <v>Organic</v>
      </c>
      <c r="N3860" t="str">
        <f>_xlfn.XLOOKUP(Table1[[#This Row],[Filmmaker_ID]],Email_Data!$A:$A,Email_Data!$G:$G,"Not Found")</f>
        <v>Not Found</v>
      </c>
    </row>
    <row r="3861" spans="1:14" x14ac:dyDescent="0.3">
      <c r="A3861" t="s">
        <v>6139</v>
      </c>
      <c r="B3861" t="s">
        <v>793</v>
      </c>
      <c r="C3861" t="s">
        <v>6290</v>
      </c>
      <c r="D3861" t="s">
        <v>6301</v>
      </c>
      <c r="E3861" t="str">
        <f t="shared" si="300"/>
        <v>Germany</v>
      </c>
      <c r="F3861" s="1">
        <f t="shared" si="301"/>
        <v>50</v>
      </c>
      <c r="G3861">
        <v>0</v>
      </c>
      <c r="H3861" s="1">
        <f t="shared" si="302"/>
        <v>50</v>
      </c>
      <c r="I3861" s="3">
        <v>45887</v>
      </c>
      <c r="J3861" s="3" t="str">
        <f t="shared" si="303"/>
        <v>Mon</v>
      </c>
      <c r="K3861" s="2">
        <v>0.38611111111111113</v>
      </c>
      <c r="L3861">
        <f t="shared" si="304"/>
        <v>9</v>
      </c>
      <c r="M3861" t="str">
        <f>_xlfn.XLOOKUP(B3861,Email_Data!A:A,Email_Data!C:C,"Organic",0)</f>
        <v>Organic</v>
      </c>
      <c r="N3861" t="str">
        <f>_xlfn.XLOOKUP(Table1[[#This Row],[Filmmaker_ID]],Email_Data!$A:$A,Email_Data!$G:$G,"Not Found")</f>
        <v>Not Found</v>
      </c>
    </row>
    <row r="3862" spans="1:14" x14ac:dyDescent="0.3">
      <c r="A3862" t="s">
        <v>6140</v>
      </c>
      <c r="B3862" t="s">
        <v>2238</v>
      </c>
      <c r="C3862" t="s">
        <v>6284</v>
      </c>
      <c r="D3862" t="s">
        <v>6303</v>
      </c>
      <c r="E3862" t="str">
        <f t="shared" si="300"/>
        <v>Canada</v>
      </c>
      <c r="F3862" s="1">
        <f t="shared" si="301"/>
        <v>50</v>
      </c>
      <c r="G3862">
        <v>0</v>
      </c>
      <c r="H3862" s="1">
        <f t="shared" si="302"/>
        <v>50</v>
      </c>
      <c r="I3862" s="3">
        <v>45886</v>
      </c>
      <c r="J3862" s="3" t="str">
        <f t="shared" si="303"/>
        <v>Sun</v>
      </c>
      <c r="K3862" s="2">
        <v>0.46805555555555556</v>
      </c>
      <c r="L3862">
        <f t="shared" si="304"/>
        <v>11</v>
      </c>
      <c r="M3862">
        <f>_xlfn.XLOOKUP(B3862,Email_Data!A:A,Email_Data!C:C,"Organic",0)</f>
        <v>0</v>
      </c>
      <c r="N3862">
        <f>_xlfn.XLOOKUP(Table1[[#This Row],[Filmmaker_ID]],Email_Data!$A:$A,Email_Data!$G:$G,"Not Found")</f>
        <v>8</v>
      </c>
    </row>
    <row r="3863" spans="1:14" x14ac:dyDescent="0.3">
      <c r="A3863" t="s">
        <v>6141</v>
      </c>
      <c r="B3863" t="s">
        <v>455</v>
      </c>
      <c r="C3863" t="s">
        <v>6281</v>
      </c>
      <c r="D3863" t="s">
        <v>6317</v>
      </c>
      <c r="E3863" t="str">
        <f t="shared" si="300"/>
        <v>Others</v>
      </c>
      <c r="F3863" s="1">
        <f t="shared" si="301"/>
        <v>70</v>
      </c>
      <c r="G3863">
        <v>0.3</v>
      </c>
      <c r="H3863" s="1">
        <f t="shared" si="302"/>
        <v>49</v>
      </c>
      <c r="I3863" s="3">
        <v>45890</v>
      </c>
      <c r="J3863" s="3" t="str">
        <f t="shared" si="303"/>
        <v>Thu</v>
      </c>
      <c r="K3863" s="2">
        <v>0.56041666666666667</v>
      </c>
      <c r="L3863">
        <f t="shared" si="304"/>
        <v>13</v>
      </c>
      <c r="M3863">
        <f>_xlfn.XLOOKUP(B3863,Email_Data!A:A,Email_Data!C:C,"Organic",0)</f>
        <v>0</v>
      </c>
      <c r="N3863">
        <f>_xlfn.XLOOKUP(Table1[[#This Row],[Filmmaker_ID]],Email_Data!$A:$A,Email_Data!$G:$G,"Not Found")</f>
        <v>15</v>
      </c>
    </row>
    <row r="3864" spans="1:14" x14ac:dyDescent="0.3">
      <c r="A3864" t="s">
        <v>6142</v>
      </c>
      <c r="B3864" t="s">
        <v>44</v>
      </c>
      <c r="C3864" t="s">
        <v>6282</v>
      </c>
      <c r="D3864" t="s">
        <v>6303</v>
      </c>
      <c r="E3864" t="str">
        <f t="shared" si="300"/>
        <v>Canada</v>
      </c>
      <c r="F3864" s="1">
        <f t="shared" si="301"/>
        <v>70</v>
      </c>
      <c r="G3864">
        <v>0</v>
      </c>
      <c r="H3864" s="1">
        <f t="shared" si="302"/>
        <v>70</v>
      </c>
      <c r="I3864" s="3">
        <v>45880</v>
      </c>
      <c r="J3864" s="3" t="str">
        <f t="shared" si="303"/>
        <v>Mon</v>
      </c>
      <c r="K3864" s="2">
        <v>0.46875</v>
      </c>
      <c r="L3864">
        <f t="shared" si="304"/>
        <v>11</v>
      </c>
      <c r="M3864" t="str">
        <f>_xlfn.XLOOKUP(B3864,Email_Data!A:A,Email_Data!C:C,"Organic",0)</f>
        <v>Organic</v>
      </c>
      <c r="N3864" t="str">
        <f>_xlfn.XLOOKUP(Table1[[#This Row],[Filmmaker_ID]],Email_Data!$A:$A,Email_Data!$G:$G,"Not Found")</f>
        <v>Not Found</v>
      </c>
    </row>
    <row r="3865" spans="1:14" x14ac:dyDescent="0.3">
      <c r="A3865" t="s">
        <v>6143</v>
      </c>
      <c r="B3865" t="s">
        <v>1007</v>
      </c>
      <c r="C3865" t="s">
        <v>6290</v>
      </c>
      <c r="D3865" t="s">
        <v>6295</v>
      </c>
      <c r="E3865" t="str">
        <f t="shared" si="300"/>
        <v>United States</v>
      </c>
      <c r="F3865" s="1">
        <f t="shared" si="301"/>
        <v>50</v>
      </c>
      <c r="G3865">
        <v>0.3</v>
      </c>
      <c r="H3865" s="1">
        <f t="shared" si="302"/>
        <v>35</v>
      </c>
      <c r="I3865" s="3">
        <v>45898</v>
      </c>
      <c r="J3865" s="3" t="str">
        <f t="shared" si="303"/>
        <v>Fri</v>
      </c>
      <c r="K3865" s="2">
        <v>0.47361111111111109</v>
      </c>
      <c r="L3865">
        <f t="shared" si="304"/>
        <v>11</v>
      </c>
      <c r="M3865" t="str">
        <f>_xlfn.XLOOKUP(B3865,Email_Data!A:A,Email_Data!C:C,"Organic",0)</f>
        <v>Organic</v>
      </c>
      <c r="N3865" t="str">
        <f>_xlfn.XLOOKUP(Table1[[#This Row],[Filmmaker_ID]],Email_Data!$A:$A,Email_Data!$G:$G,"Not Found")</f>
        <v>Not Found</v>
      </c>
    </row>
    <row r="3866" spans="1:14" x14ac:dyDescent="0.3">
      <c r="A3866" t="s">
        <v>6144</v>
      </c>
      <c r="B3866" t="s">
        <v>2239</v>
      </c>
      <c r="C3866" t="s">
        <v>6288</v>
      </c>
      <c r="D3866" t="s">
        <v>6295</v>
      </c>
      <c r="E3866" t="str">
        <f t="shared" si="300"/>
        <v>United States</v>
      </c>
      <c r="F3866" s="1">
        <f t="shared" si="301"/>
        <v>70</v>
      </c>
      <c r="G3866">
        <v>0.2</v>
      </c>
      <c r="H3866" s="1">
        <f t="shared" si="302"/>
        <v>56</v>
      </c>
      <c r="I3866" s="3">
        <v>45896</v>
      </c>
      <c r="J3866" s="3" t="str">
        <f t="shared" si="303"/>
        <v>Wed</v>
      </c>
      <c r="K3866" s="2">
        <v>0.5805555555555556</v>
      </c>
      <c r="L3866">
        <f t="shared" si="304"/>
        <v>13</v>
      </c>
      <c r="M3866">
        <f>_xlfn.XLOOKUP(B3866,Email_Data!A:A,Email_Data!C:C,"Organic",0)</f>
        <v>1</v>
      </c>
      <c r="N3866">
        <f>_xlfn.XLOOKUP(Table1[[#This Row],[Filmmaker_ID]],Email_Data!$A:$A,Email_Data!$G:$G,"Not Found")</f>
        <v>11</v>
      </c>
    </row>
    <row r="3867" spans="1:14" x14ac:dyDescent="0.3">
      <c r="A3867" t="s">
        <v>6145</v>
      </c>
      <c r="B3867" t="s">
        <v>1173</v>
      </c>
      <c r="C3867" t="s">
        <v>6288</v>
      </c>
      <c r="D3867" t="s">
        <v>6311</v>
      </c>
      <c r="E3867" t="str">
        <f t="shared" si="300"/>
        <v>Mexico</v>
      </c>
      <c r="F3867" s="1">
        <f t="shared" si="301"/>
        <v>70</v>
      </c>
      <c r="G3867">
        <v>0.3</v>
      </c>
      <c r="H3867" s="1">
        <f t="shared" si="302"/>
        <v>49</v>
      </c>
      <c r="I3867" s="3">
        <v>45842</v>
      </c>
      <c r="J3867" s="3" t="str">
        <f t="shared" si="303"/>
        <v>Fri</v>
      </c>
      <c r="K3867" s="2">
        <v>0.40069444444444446</v>
      </c>
      <c r="L3867">
        <f t="shared" si="304"/>
        <v>9</v>
      </c>
      <c r="M3867">
        <f>_xlfn.XLOOKUP(B3867,Email_Data!A:A,Email_Data!C:C,"Organic",0)</f>
        <v>0</v>
      </c>
      <c r="N3867">
        <f>_xlfn.XLOOKUP(Table1[[#This Row],[Filmmaker_ID]],Email_Data!$A:$A,Email_Data!$G:$G,"Not Found")</f>
        <v>17</v>
      </c>
    </row>
    <row r="3868" spans="1:14" x14ac:dyDescent="0.3">
      <c r="A3868" t="s">
        <v>6146</v>
      </c>
      <c r="B3868" t="s">
        <v>238</v>
      </c>
      <c r="C3868" t="s">
        <v>6283</v>
      </c>
      <c r="D3868" t="s">
        <v>6309</v>
      </c>
      <c r="E3868" t="str">
        <f t="shared" si="300"/>
        <v>France</v>
      </c>
      <c r="F3868" s="1">
        <f t="shared" si="301"/>
        <v>80</v>
      </c>
      <c r="G3868">
        <v>0.2</v>
      </c>
      <c r="H3868" s="1">
        <f t="shared" si="302"/>
        <v>64</v>
      </c>
      <c r="I3868" s="3">
        <v>45861</v>
      </c>
      <c r="J3868" s="3" t="str">
        <f t="shared" si="303"/>
        <v>Wed</v>
      </c>
      <c r="K3868" s="2">
        <v>0.70208333333333328</v>
      </c>
      <c r="L3868">
        <f t="shared" si="304"/>
        <v>16</v>
      </c>
      <c r="M3868" t="str">
        <f>_xlfn.XLOOKUP(B3868,Email_Data!A:A,Email_Data!C:C,"Organic",0)</f>
        <v>Organic</v>
      </c>
      <c r="N3868" t="str">
        <f>_xlfn.XLOOKUP(Table1[[#This Row],[Filmmaker_ID]],Email_Data!$A:$A,Email_Data!$G:$G,"Not Found")</f>
        <v>Not Found</v>
      </c>
    </row>
    <row r="3869" spans="1:14" x14ac:dyDescent="0.3">
      <c r="A3869" t="s">
        <v>6147</v>
      </c>
      <c r="B3869" t="s">
        <v>2240</v>
      </c>
      <c r="C3869" t="s">
        <v>6290</v>
      </c>
      <c r="D3869" t="s">
        <v>6295</v>
      </c>
      <c r="E3869" t="str">
        <f t="shared" si="300"/>
        <v>United States</v>
      </c>
      <c r="F3869" s="1">
        <f t="shared" si="301"/>
        <v>50</v>
      </c>
      <c r="G3869">
        <v>0</v>
      </c>
      <c r="H3869" s="1">
        <f t="shared" si="302"/>
        <v>50</v>
      </c>
      <c r="I3869" s="3">
        <v>45888</v>
      </c>
      <c r="J3869" s="3" t="str">
        <f t="shared" si="303"/>
        <v>Tue</v>
      </c>
      <c r="K3869" s="2">
        <v>0.57847222222222228</v>
      </c>
      <c r="L3869">
        <f t="shared" si="304"/>
        <v>13</v>
      </c>
      <c r="M3869">
        <f>_xlfn.XLOOKUP(B3869,Email_Data!A:A,Email_Data!C:C,"Organic",0)</f>
        <v>0</v>
      </c>
      <c r="N3869">
        <f>_xlfn.XLOOKUP(Table1[[#This Row],[Filmmaker_ID]],Email_Data!$A:$A,Email_Data!$G:$G,"Not Found")</f>
        <v>12</v>
      </c>
    </row>
    <row r="3870" spans="1:14" x14ac:dyDescent="0.3">
      <c r="A3870" t="s">
        <v>6148</v>
      </c>
      <c r="B3870" t="s">
        <v>2241</v>
      </c>
      <c r="C3870" t="s">
        <v>6288</v>
      </c>
      <c r="D3870" t="s">
        <v>6309</v>
      </c>
      <c r="E3870" t="str">
        <f t="shared" si="300"/>
        <v>France</v>
      </c>
      <c r="F3870" s="1">
        <f t="shared" si="301"/>
        <v>70</v>
      </c>
      <c r="G3870">
        <v>0.1</v>
      </c>
      <c r="H3870" s="1">
        <f t="shared" si="302"/>
        <v>63</v>
      </c>
      <c r="I3870" s="3">
        <v>45870</v>
      </c>
      <c r="J3870" s="3" t="str">
        <f t="shared" si="303"/>
        <v>Fri</v>
      </c>
      <c r="K3870" s="2">
        <v>0.69861111111111107</v>
      </c>
      <c r="L3870">
        <f t="shared" si="304"/>
        <v>16</v>
      </c>
      <c r="M3870">
        <f>_xlfn.XLOOKUP(B3870,Email_Data!A:A,Email_Data!C:C,"Organic",0)</f>
        <v>0</v>
      </c>
      <c r="N3870">
        <f>_xlfn.XLOOKUP(Table1[[#This Row],[Filmmaker_ID]],Email_Data!$A:$A,Email_Data!$G:$G,"Not Found")</f>
        <v>12</v>
      </c>
    </row>
    <row r="3871" spans="1:14" x14ac:dyDescent="0.3">
      <c r="A3871" t="s">
        <v>6149</v>
      </c>
      <c r="B3871" t="s">
        <v>2242</v>
      </c>
      <c r="C3871" t="s">
        <v>6283</v>
      </c>
      <c r="D3871" t="s">
        <v>6297</v>
      </c>
      <c r="E3871" t="str">
        <f t="shared" si="300"/>
        <v>India</v>
      </c>
      <c r="F3871" s="1">
        <f t="shared" si="301"/>
        <v>80</v>
      </c>
      <c r="G3871">
        <v>0.3</v>
      </c>
      <c r="H3871" s="1">
        <f t="shared" si="302"/>
        <v>56</v>
      </c>
      <c r="I3871" s="3">
        <v>45897</v>
      </c>
      <c r="J3871" s="3" t="str">
        <f t="shared" si="303"/>
        <v>Thu</v>
      </c>
      <c r="K3871" s="2">
        <v>0.49027777777777776</v>
      </c>
      <c r="L3871">
        <f t="shared" si="304"/>
        <v>11</v>
      </c>
      <c r="M3871">
        <f>_xlfn.XLOOKUP(B3871,Email_Data!A:A,Email_Data!C:C,"Organic",0)</f>
        <v>0</v>
      </c>
      <c r="N3871">
        <f>_xlfn.XLOOKUP(Table1[[#This Row],[Filmmaker_ID]],Email_Data!$A:$A,Email_Data!$G:$G,"Not Found")</f>
        <v>10</v>
      </c>
    </row>
    <row r="3872" spans="1:14" x14ac:dyDescent="0.3">
      <c r="A3872" t="s">
        <v>6150</v>
      </c>
      <c r="B3872" t="s">
        <v>1411</v>
      </c>
      <c r="C3872" t="s">
        <v>6287</v>
      </c>
      <c r="D3872" t="s">
        <v>6311</v>
      </c>
      <c r="E3872" t="str">
        <f t="shared" si="300"/>
        <v>Mexico</v>
      </c>
      <c r="F3872" s="1">
        <f t="shared" si="301"/>
        <v>50</v>
      </c>
      <c r="G3872">
        <v>0.2</v>
      </c>
      <c r="H3872" s="1">
        <f t="shared" si="302"/>
        <v>40</v>
      </c>
      <c r="I3872" s="3">
        <v>45890</v>
      </c>
      <c r="J3872" s="3" t="str">
        <f t="shared" si="303"/>
        <v>Thu</v>
      </c>
      <c r="K3872" s="2">
        <v>0.46944444444444444</v>
      </c>
      <c r="L3872">
        <f t="shared" si="304"/>
        <v>11</v>
      </c>
      <c r="M3872" t="str">
        <f>_xlfn.XLOOKUP(B3872,Email_Data!A:A,Email_Data!C:C,"Organic",0)</f>
        <v>Organic</v>
      </c>
      <c r="N3872" t="str">
        <f>_xlfn.XLOOKUP(Table1[[#This Row],[Filmmaker_ID]],Email_Data!$A:$A,Email_Data!$G:$G,"Not Found")</f>
        <v>Not Found</v>
      </c>
    </row>
    <row r="3873" spans="1:14" x14ac:dyDescent="0.3">
      <c r="A3873" t="s">
        <v>6151</v>
      </c>
      <c r="B3873" t="s">
        <v>1041</v>
      </c>
      <c r="C3873" t="s">
        <v>6284</v>
      </c>
      <c r="D3873" t="s">
        <v>6297</v>
      </c>
      <c r="E3873" t="str">
        <f t="shared" si="300"/>
        <v>India</v>
      </c>
      <c r="F3873" s="1">
        <f t="shared" si="301"/>
        <v>50</v>
      </c>
      <c r="G3873">
        <v>0.2</v>
      </c>
      <c r="H3873" s="1">
        <f t="shared" si="302"/>
        <v>40</v>
      </c>
      <c r="I3873" s="3">
        <v>45859</v>
      </c>
      <c r="J3873" s="3" t="str">
        <f t="shared" si="303"/>
        <v>Mon</v>
      </c>
      <c r="K3873" s="2">
        <v>0.61875000000000002</v>
      </c>
      <c r="L3873">
        <f t="shared" si="304"/>
        <v>14</v>
      </c>
      <c r="M3873">
        <f>_xlfn.XLOOKUP(B3873,Email_Data!A:A,Email_Data!C:C,"Organic",0)</f>
        <v>1</v>
      </c>
      <c r="N3873">
        <f>_xlfn.XLOOKUP(Table1[[#This Row],[Filmmaker_ID]],Email_Data!$A:$A,Email_Data!$G:$G,"Not Found")</f>
        <v>7</v>
      </c>
    </row>
    <row r="3874" spans="1:14" x14ac:dyDescent="0.3">
      <c r="A3874" t="s">
        <v>6152</v>
      </c>
      <c r="B3874" t="s">
        <v>1141</v>
      </c>
      <c r="C3874" t="s">
        <v>6289</v>
      </c>
      <c r="D3874" t="s">
        <v>6301</v>
      </c>
      <c r="E3874" t="str">
        <f t="shared" si="300"/>
        <v>Germany</v>
      </c>
      <c r="F3874" s="1">
        <f t="shared" si="301"/>
        <v>50</v>
      </c>
      <c r="G3874">
        <v>0.2</v>
      </c>
      <c r="H3874" s="1">
        <f t="shared" si="302"/>
        <v>40</v>
      </c>
      <c r="I3874" s="3">
        <v>45850</v>
      </c>
      <c r="J3874" s="3" t="str">
        <f t="shared" si="303"/>
        <v>Sat</v>
      </c>
      <c r="K3874" s="2">
        <v>0.62847222222222221</v>
      </c>
      <c r="L3874">
        <f t="shared" si="304"/>
        <v>15</v>
      </c>
      <c r="M3874">
        <f>_xlfn.XLOOKUP(B3874,Email_Data!A:A,Email_Data!C:C,"Organic",0)</f>
        <v>0</v>
      </c>
      <c r="N3874">
        <f>_xlfn.XLOOKUP(Table1[[#This Row],[Filmmaker_ID]],Email_Data!$A:$A,Email_Data!$G:$G,"Not Found")</f>
        <v>12</v>
      </c>
    </row>
    <row r="3875" spans="1:14" x14ac:dyDescent="0.3">
      <c r="A3875" t="s">
        <v>6153</v>
      </c>
      <c r="B3875" t="s">
        <v>151</v>
      </c>
      <c r="C3875" t="s">
        <v>6282</v>
      </c>
      <c r="D3875" t="s">
        <v>6317</v>
      </c>
      <c r="E3875" t="str">
        <f t="shared" si="300"/>
        <v>Others</v>
      </c>
      <c r="F3875" s="1">
        <f t="shared" si="301"/>
        <v>70</v>
      </c>
      <c r="G3875">
        <v>0.3</v>
      </c>
      <c r="H3875" s="1">
        <f t="shared" si="302"/>
        <v>49</v>
      </c>
      <c r="I3875" s="3">
        <v>45866</v>
      </c>
      <c r="J3875" s="3" t="str">
        <f t="shared" si="303"/>
        <v>Mon</v>
      </c>
      <c r="K3875" s="2">
        <v>0.52430555555555558</v>
      </c>
      <c r="L3875">
        <f t="shared" si="304"/>
        <v>12</v>
      </c>
      <c r="M3875" t="str">
        <f>_xlfn.XLOOKUP(B3875,Email_Data!A:A,Email_Data!C:C,"Organic",0)</f>
        <v>Organic</v>
      </c>
      <c r="N3875" t="str">
        <f>_xlfn.XLOOKUP(Table1[[#This Row],[Filmmaker_ID]],Email_Data!$A:$A,Email_Data!$G:$G,"Not Found")</f>
        <v>Not Found</v>
      </c>
    </row>
    <row r="3876" spans="1:14" x14ac:dyDescent="0.3">
      <c r="A3876" t="s">
        <v>6154</v>
      </c>
      <c r="B3876" t="s">
        <v>1094</v>
      </c>
      <c r="C3876" t="s">
        <v>6286</v>
      </c>
      <c r="D3876" t="s">
        <v>6297</v>
      </c>
      <c r="E3876" t="str">
        <f t="shared" si="300"/>
        <v>India</v>
      </c>
      <c r="F3876" s="1">
        <f t="shared" si="301"/>
        <v>50</v>
      </c>
      <c r="G3876">
        <v>0.2</v>
      </c>
      <c r="H3876" s="1">
        <f t="shared" si="302"/>
        <v>40</v>
      </c>
      <c r="I3876" s="3">
        <v>45878</v>
      </c>
      <c r="J3876" s="3" t="str">
        <f t="shared" si="303"/>
        <v>Sat</v>
      </c>
      <c r="K3876" s="2">
        <v>0.47847222222222224</v>
      </c>
      <c r="L3876">
        <f t="shared" si="304"/>
        <v>11</v>
      </c>
      <c r="M3876">
        <f>_xlfn.XLOOKUP(B3876,Email_Data!A:A,Email_Data!C:C,"Organic",0)</f>
        <v>0</v>
      </c>
      <c r="N3876">
        <f>_xlfn.XLOOKUP(Table1[[#This Row],[Filmmaker_ID]],Email_Data!$A:$A,Email_Data!$G:$G,"Not Found")</f>
        <v>14</v>
      </c>
    </row>
    <row r="3877" spans="1:14" x14ac:dyDescent="0.3">
      <c r="A3877" t="s">
        <v>6155</v>
      </c>
      <c r="B3877" t="s">
        <v>788</v>
      </c>
      <c r="C3877" t="s">
        <v>6287</v>
      </c>
      <c r="D3877" t="s">
        <v>6317</v>
      </c>
      <c r="E3877" t="str">
        <f t="shared" si="300"/>
        <v>Others</v>
      </c>
      <c r="F3877" s="1">
        <f t="shared" si="301"/>
        <v>50</v>
      </c>
      <c r="G3877">
        <v>0.1</v>
      </c>
      <c r="H3877" s="1">
        <f t="shared" si="302"/>
        <v>45</v>
      </c>
      <c r="I3877" s="3">
        <v>45843</v>
      </c>
      <c r="J3877" s="3" t="str">
        <f t="shared" si="303"/>
        <v>Sat</v>
      </c>
      <c r="K3877" s="2">
        <v>0.73541666666666672</v>
      </c>
      <c r="L3877">
        <f t="shared" si="304"/>
        <v>17</v>
      </c>
      <c r="M3877">
        <f>_xlfn.XLOOKUP(B3877,Email_Data!A:A,Email_Data!C:C,"Organic",0)</f>
        <v>0</v>
      </c>
      <c r="N3877">
        <f>_xlfn.XLOOKUP(Table1[[#This Row],[Filmmaker_ID]],Email_Data!$A:$A,Email_Data!$G:$G,"Not Found")</f>
        <v>15</v>
      </c>
    </row>
    <row r="3878" spans="1:14" x14ac:dyDescent="0.3">
      <c r="A3878" t="s">
        <v>6156</v>
      </c>
      <c r="B3878" t="s">
        <v>165</v>
      </c>
      <c r="C3878" t="s">
        <v>6285</v>
      </c>
      <c r="D3878" t="s">
        <v>6303</v>
      </c>
      <c r="E3878" t="str">
        <f t="shared" si="300"/>
        <v>Canada</v>
      </c>
      <c r="F3878" s="1">
        <f t="shared" si="301"/>
        <v>50</v>
      </c>
      <c r="G3878">
        <v>0.2</v>
      </c>
      <c r="H3878" s="1">
        <f t="shared" si="302"/>
        <v>40</v>
      </c>
      <c r="I3878" s="3">
        <v>45872</v>
      </c>
      <c r="J3878" s="3" t="str">
        <f t="shared" si="303"/>
        <v>Sun</v>
      </c>
      <c r="K3878" s="2">
        <v>0.6069444444444444</v>
      </c>
      <c r="L3878">
        <f t="shared" si="304"/>
        <v>14</v>
      </c>
      <c r="M3878">
        <f>_xlfn.XLOOKUP(B3878,Email_Data!A:A,Email_Data!C:C,"Organic",0)</f>
        <v>0</v>
      </c>
      <c r="N3878">
        <f>_xlfn.XLOOKUP(Table1[[#This Row],[Filmmaker_ID]],Email_Data!$A:$A,Email_Data!$G:$G,"Not Found")</f>
        <v>13</v>
      </c>
    </row>
    <row r="3879" spans="1:14" x14ac:dyDescent="0.3">
      <c r="A3879" t="s">
        <v>6157</v>
      </c>
      <c r="B3879" t="s">
        <v>758</v>
      </c>
      <c r="C3879" t="s">
        <v>6287</v>
      </c>
      <c r="D3879" t="s">
        <v>6299</v>
      </c>
      <c r="E3879" t="str">
        <f t="shared" si="300"/>
        <v>United Kingdom</v>
      </c>
      <c r="F3879" s="1">
        <f t="shared" si="301"/>
        <v>50</v>
      </c>
      <c r="G3879">
        <v>0</v>
      </c>
      <c r="H3879" s="1">
        <f t="shared" si="302"/>
        <v>50</v>
      </c>
      <c r="I3879" s="3">
        <v>45874</v>
      </c>
      <c r="J3879" s="3" t="str">
        <f t="shared" si="303"/>
        <v>Tue</v>
      </c>
      <c r="K3879" s="2">
        <v>0.51180555555555551</v>
      </c>
      <c r="L3879">
        <f t="shared" si="304"/>
        <v>12</v>
      </c>
      <c r="M3879">
        <f>_xlfn.XLOOKUP(B3879,Email_Data!A:A,Email_Data!C:C,"Organic",0)</f>
        <v>0</v>
      </c>
      <c r="N3879">
        <f>_xlfn.XLOOKUP(Table1[[#This Row],[Filmmaker_ID]],Email_Data!$A:$A,Email_Data!$G:$G,"Not Found")</f>
        <v>17</v>
      </c>
    </row>
    <row r="3880" spans="1:14" x14ac:dyDescent="0.3">
      <c r="A3880" t="s">
        <v>6158</v>
      </c>
      <c r="B3880" t="s">
        <v>2243</v>
      </c>
      <c r="C3880" t="s">
        <v>6292</v>
      </c>
      <c r="D3880" t="s">
        <v>6299</v>
      </c>
      <c r="E3880" t="str">
        <f t="shared" si="300"/>
        <v>United Kingdom</v>
      </c>
      <c r="F3880" s="1">
        <f t="shared" si="301"/>
        <v>80</v>
      </c>
      <c r="G3880">
        <v>0.3</v>
      </c>
      <c r="H3880" s="1">
        <f t="shared" si="302"/>
        <v>56</v>
      </c>
      <c r="I3880" s="3">
        <v>45889</v>
      </c>
      <c r="J3880" s="3" t="str">
        <f t="shared" si="303"/>
        <v>Wed</v>
      </c>
      <c r="K3880" s="2">
        <v>0.57916666666666672</v>
      </c>
      <c r="L3880">
        <f t="shared" si="304"/>
        <v>13</v>
      </c>
      <c r="M3880" t="str">
        <f>_xlfn.XLOOKUP(B3880,Email_Data!A:A,Email_Data!C:C,"Organic",0)</f>
        <v>Organic</v>
      </c>
      <c r="N3880" t="str">
        <f>_xlfn.XLOOKUP(Table1[[#This Row],[Filmmaker_ID]],Email_Data!$A:$A,Email_Data!$G:$G,"Not Found")</f>
        <v>Not Found</v>
      </c>
    </row>
    <row r="3881" spans="1:14" x14ac:dyDescent="0.3">
      <c r="A3881" t="s">
        <v>6159</v>
      </c>
      <c r="B3881" t="s">
        <v>1483</v>
      </c>
      <c r="C3881" t="s">
        <v>6290</v>
      </c>
      <c r="D3881" t="s">
        <v>6297</v>
      </c>
      <c r="E3881" t="str">
        <f t="shared" si="300"/>
        <v>India</v>
      </c>
      <c r="F3881" s="1">
        <f t="shared" si="301"/>
        <v>50</v>
      </c>
      <c r="G3881">
        <v>0.2</v>
      </c>
      <c r="H3881" s="1">
        <f t="shared" si="302"/>
        <v>40</v>
      </c>
      <c r="I3881" s="3">
        <v>45847</v>
      </c>
      <c r="J3881" s="3" t="str">
        <f t="shared" si="303"/>
        <v>Wed</v>
      </c>
      <c r="K3881" s="2">
        <v>0.57430555555555551</v>
      </c>
      <c r="L3881">
        <f t="shared" si="304"/>
        <v>13</v>
      </c>
      <c r="M3881" t="str">
        <f>_xlfn.XLOOKUP(B3881,Email_Data!A:A,Email_Data!C:C,"Organic",0)</f>
        <v>Organic</v>
      </c>
      <c r="N3881" t="str">
        <f>_xlfn.XLOOKUP(Table1[[#This Row],[Filmmaker_ID]],Email_Data!$A:$A,Email_Data!$G:$G,"Not Found")</f>
        <v>Not Found</v>
      </c>
    </row>
    <row r="3882" spans="1:14" x14ac:dyDescent="0.3">
      <c r="A3882" t="s">
        <v>6160</v>
      </c>
      <c r="B3882" t="s">
        <v>1395</v>
      </c>
      <c r="C3882" t="s">
        <v>6289</v>
      </c>
      <c r="D3882" t="s">
        <v>6311</v>
      </c>
      <c r="E3882" t="str">
        <f t="shared" si="300"/>
        <v>Mexico</v>
      </c>
      <c r="F3882" s="1">
        <f t="shared" si="301"/>
        <v>50</v>
      </c>
      <c r="G3882">
        <v>0</v>
      </c>
      <c r="H3882" s="1">
        <f t="shared" si="302"/>
        <v>50</v>
      </c>
      <c r="I3882" s="3">
        <v>45894</v>
      </c>
      <c r="J3882" s="3" t="str">
        <f t="shared" si="303"/>
        <v>Mon</v>
      </c>
      <c r="K3882" s="2">
        <v>0.59791666666666665</v>
      </c>
      <c r="L3882">
        <f t="shared" si="304"/>
        <v>14</v>
      </c>
      <c r="M3882">
        <f>_xlfn.XLOOKUP(B3882,Email_Data!A:A,Email_Data!C:C,"Organic",0)</f>
        <v>0</v>
      </c>
      <c r="N3882">
        <f>_xlfn.XLOOKUP(Table1[[#This Row],[Filmmaker_ID]],Email_Data!$A:$A,Email_Data!$G:$G,"Not Found")</f>
        <v>17</v>
      </c>
    </row>
    <row r="3883" spans="1:14" x14ac:dyDescent="0.3">
      <c r="A3883" t="s">
        <v>6161</v>
      </c>
      <c r="B3883" t="s">
        <v>2244</v>
      </c>
      <c r="C3883" t="s">
        <v>6285</v>
      </c>
      <c r="D3883" t="s">
        <v>6297</v>
      </c>
      <c r="E3883" t="str">
        <f t="shared" si="300"/>
        <v>India</v>
      </c>
      <c r="F3883" s="1">
        <f t="shared" si="301"/>
        <v>50</v>
      </c>
      <c r="G3883">
        <v>0.2</v>
      </c>
      <c r="H3883" s="1">
        <f t="shared" si="302"/>
        <v>40</v>
      </c>
      <c r="I3883" s="3">
        <v>45896</v>
      </c>
      <c r="J3883" s="3" t="str">
        <f t="shared" si="303"/>
        <v>Wed</v>
      </c>
      <c r="K3883" s="2">
        <v>0.71388888888888891</v>
      </c>
      <c r="L3883">
        <f t="shared" si="304"/>
        <v>17</v>
      </c>
      <c r="M3883">
        <f>_xlfn.XLOOKUP(B3883,Email_Data!A:A,Email_Data!C:C,"Organic",0)</f>
        <v>1</v>
      </c>
      <c r="N3883">
        <f>_xlfn.XLOOKUP(Table1[[#This Row],[Filmmaker_ID]],Email_Data!$A:$A,Email_Data!$G:$G,"Not Found")</f>
        <v>18</v>
      </c>
    </row>
    <row r="3884" spans="1:14" x14ac:dyDescent="0.3">
      <c r="A3884" t="s">
        <v>6162</v>
      </c>
      <c r="B3884" t="s">
        <v>2245</v>
      </c>
      <c r="C3884" t="s">
        <v>6289</v>
      </c>
      <c r="D3884" t="s">
        <v>6295</v>
      </c>
      <c r="E3884" t="str">
        <f t="shared" si="300"/>
        <v>United States</v>
      </c>
      <c r="F3884" s="1">
        <f t="shared" si="301"/>
        <v>50</v>
      </c>
      <c r="G3884">
        <v>0.1</v>
      </c>
      <c r="H3884" s="1">
        <f t="shared" si="302"/>
        <v>45</v>
      </c>
      <c r="I3884" s="3">
        <v>45864</v>
      </c>
      <c r="J3884" s="3" t="str">
        <f t="shared" si="303"/>
        <v>Sat</v>
      </c>
      <c r="K3884" s="2">
        <v>0.45833333333333331</v>
      </c>
      <c r="L3884">
        <f t="shared" si="304"/>
        <v>11</v>
      </c>
      <c r="M3884" t="str">
        <f>_xlfn.XLOOKUP(B3884,Email_Data!A:A,Email_Data!C:C,"Organic",0)</f>
        <v>Organic</v>
      </c>
      <c r="N3884" t="str">
        <f>_xlfn.XLOOKUP(Table1[[#This Row],[Filmmaker_ID]],Email_Data!$A:$A,Email_Data!$G:$G,"Not Found")</f>
        <v>Not Found</v>
      </c>
    </row>
    <row r="3885" spans="1:14" x14ac:dyDescent="0.3">
      <c r="A3885" t="s">
        <v>6163</v>
      </c>
      <c r="B3885" t="s">
        <v>2246</v>
      </c>
      <c r="C3885" t="s">
        <v>6288</v>
      </c>
      <c r="D3885" t="s">
        <v>6295</v>
      </c>
      <c r="E3885" t="str">
        <f t="shared" si="300"/>
        <v>United States</v>
      </c>
      <c r="F3885" s="1">
        <f t="shared" si="301"/>
        <v>70</v>
      </c>
      <c r="G3885">
        <v>0.2</v>
      </c>
      <c r="H3885" s="1">
        <f t="shared" si="302"/>
        <v>56</v>
      </c>
      <c r="I3885" s="3">
        <v>45897</v>
      </c>
      <c r="J3885" s="3" t="str">
        <f t="shared" si="303"/>
        <v>Thu</v>
      </c>
      <c r="K3885" s="2">
        <v>0.63402777777777775</v>
      </c>
      <c r="L3885">
        <f t="shared" si="304"/>
        <v>15</v>
      </c>
      <c r="M3885">
        <f>_xlfn.XLOOKUP(B3885,Email_Data!A:A,Email_Data!C:C,"Organic",0)</f>
        <v>0</v>
      </c>
      <c r="N3885">
        <f>_xlfn.XLOOKUP(Table1[[#This Row],[Filmmaker_ID]],Email_Data!$A:$A,Email_Data!$G:$G,"Not Found")</f>
        <v>16</v>
      </c>
    </row>
    <row r="3886" spans="1:14" x14ac:dyDescent="0.3">
      <c r="A3886" t="s">
        <v>6164</v>
      </c>
      <c r="B3886" t="s">
        <v>2020</v>
      </c>
      <c r="C3886" t="s">
        <v>6288</v>
      </c>
      <c r="D3886" t="s">
        <v>6297</v>
      </c>
      <c r="E3886" t="str">
        <f t="shared" si="300"/>
        <v>India</v>
      </c>
      <c r="F3886" s="1">
        <f t="shared" si="301"/>
        <v>70</v>
      </c>
      <c r="G3886">
        <v>0.2</v>
      </c>
      <c r="H3886" s="1">
        <f t="shared" si="302"/>
        <v>56</v>
      </c>
      <c r="I3886" s="3">
        <v>45889</v>
      </c>
      <c r="J3886" s="3" t="str">
        <f t="shared" si="303"/>
        <v>Wed</v>
      </c>
      <c r="K3886" s="2">
        <v>0.40069444444444446</v>
      </c>
      <c r="L3886">
        <f t="shared" si="304"/>
        <v>9</v>
      </c>
      <c r="M3886" t="str">
        <f>_xlfn.XLOOKUP(B3886,Email_Data!A:A,Email_Data!C:C,"Organic",0)</f>
        <v>Organic</v>
      </c>
      <c r="N3886" t="str">
        <f>_xlfn.XLOOKUP(Table1[[#This Row],[Filmmaker_ID]],Email_Data!$A:$A,Email_Data!$G:$G,"Not Found")</f>
        <v>Not Found</v>
      </c>
    </row>
    <row r="3887" spans="1:14" x14ac:dyDescent="0.3">
      <c r="A3887" t="s">
        <v>6165</v>
      </c>
      <c r="B3887" t="s">
        <v>2247</v>
      </c>
      <c r="C3887" t="s">
        <v>6286</v>
      </c>
      <c r="D3887" t="s">
        <v>6295</v>
      </c>
      <c r="E3887" t="str">
        <f t="shared" si="300"/>
        <v>United States</v>
      </c>
      <c r="F3887" s="1">
        <f t="shared" si="301"/>
        <v>50</v>
      </c>
      <c r="G3887">
        <v>0.1</v>
      </c>
      <c r="H3887" s="1">
        <f t="shared" si="302"/>
        <v>45</v>
      </c>
      <c r="I3887" s="3">
        <v>45845</v>
      </c>
      <c r="J3887" s="3" t="str">
        <f t="shared" si="303"/>
        <v>Mon</v>
      </c>
      <c r="K3887" s="2">
        <v>0.67083333333333328</v>
      </c>
      <c r="L3887">
        <f t="shared" si="304"/>
        <v>16</v>
      </c>
      <c r="M3887">
        <f>_xlfn.XLOOKUP(B3887,Email_Data!A:A,Email_Data!C:C,"Organic",0)</f>
        <v>0</v>
      </c>
      <c r="N3887">
        <f>_xlfn.XLOOKUP(Table1[[#This Row],[Filmmaker_ID]],Email_Data!$A:$A,Email_Data!$G:$G,"Not Found")</f>
        <v>7</v>
      </c>
    </row>
    <row r="3888" spans="1:14" x14ac:dyDescent="0.3">
      <c r="A3888" t="s">
        <v>6166</v>
      </c>
      <c r="B3888" t="s">
        <v>2248</v>
      </c>
      <c r="C3888" t="s">
        <v>6285</v>
      </c>
      <c r="D3888" t="s">
        <v>6297</v>
      </c>
      <c r="E3888" t="str">
        <f t="shared" si="300"/>
        <v>India</v>
      </c>
      <c r="F3888" s="1">
        <f t="shared" si="301"/>
        <v>50</v>
      </c>
      <c r="G3888">
        <v>0</v>
      </c>
      <c r="H3888" s="1">
        <f t="shared" si="302"/>
        <v>50</v>
      </c>
      <c r="I3888" s="3">
        <v>45857</v>
      </c>
      <c r="J3888" s="3" t="str">
        <f t="shared" si="303"/>
        <v>Sat</v>
      </c>
      <c r="K3888" s="2">
        <v>0.64236111111111116</v>
      </c>
      <c r="L3888">
        <f t="shared" si="304"/>
        <v>15</v>
      </c>
      <c r="M3888">
        <f>_xlfn.XLOOKUP(B3888,Email_Data!A:A,Email_Data!C:C,"Organic",0)</f>
        <v>0</v>
      </c>
      <c r="N3888">
        <f>_xlfn.XLOOKUP(Table1[[#This Row],[Filmmaker_ID]],Email_Data!$A:$A,Email_Data!$G:$G,"Not Found")</f>
        <v>11</v>
      </c>
    </row>
    <row r="3889" spans="1:14" x14ac:dyDescent="0.3">
      <c r="A3889" t="s">
        <v>6167</v>
      </c>
      <c r="B3889" t="s">
        <v>2249</v>
      </c>
      <c r="C3889" t="s">
        <v>6283</v>
      </c>
      <c r="D3889" t="s">
        <v>6301</v>
      </c>
      <c r="E3889" t="str">
        <f t="shared" si="300"/>
        <v>Germany</v>
      </c>
      <c r="F3889" s="1">
        <f t="shared" si="301"/>
        <v>80</v>
      </c>
      <c r="G3889">
        <v>0.4</v>
      </c>
      <c r="H3889" s="1">
        <f t="shared" si="302"/>
        <v>48</v>
      </c>
      <c r="I3889" s="3">
        <v>45851</v>
      </c>
      <c r="J3889" s="3" t="str">
        <f t="shared" si="303"/>
        <v>Sun</v>
      </c>
      <c r="K3889" s="2">
        <v>0.61041666666666672</v>
      </c>
      <c r="L3889">
        <f t="shared" si="304"/>
        <v>14</v>
      </c>
      <c r="M3889">
        <f>_xlfn.XLOOKUP(B3889,Email_Data!A:A,Email_Data!C:C,"Organic",0)</f>
        <v>0</v>
      </c>
      <c r="N3889">
        <f>_xlfn.XLOOKUP(Table1[[#This Row],[Filmmaker_ID]],Email_Data!$A:$A,Email_Data!$G:$G,"Not Found")</f>
        <v>18</v>
      </c>
    </row>
    <row r="3890" spans="1:14" x14ac:dyDescent="0.3">
      <c r="A3890" t="s">
        <v>6168</v>
      </c>
      <c r="B3890" t="s">
        <v>1582</v>
      </c>
      <c r="C3890" t="s">
        <v>6283</v>
      </c>
      <c r="D3890" t="s">
        <v>6317</v>
      </c>
      <c r="E3890" t="str">
        <f t="shared" si="300"/>
        <v>Others</v>
      </c>
      <c r="F3890" s="1">
        <f t="shared" si="301"/>
        <v>80</v>
      </c>
      <c r="G3890">
        <v>0.3</v>
      </c>
      <c r="H3890" s="1">
        <f t="shared" si="302"/>
        <v>56</v>
      </c>
      <c r="I3890" s="3">
        <v>45895</v>
      </c>
      <c r="J3890" s="3" t="str">
        <f t="shared" si="303"/>
        <v>Tue</v>
      </c>
      <c r="K3890" s="2">
        <v>0.66388888888888886</v>
      </c>
      <c r="L3890">
        <f t="shared" si="304"/>
        <v>15</v>
      </c>
      <c r="M3890">
        <f>_xlfn.XLOOKUP(B3890,Email_Data!A:A,Email_Data!C:C,"Organic",0)</f>
        <v>0</v>
      </c>
      <c r="N3890">
        <f>_xlfn.XLOOKUP(Table1[[#This Row],[Filmmaker_ID]],Email_Data!$A:$A,Email_Data!$G:$G,"Not Found")</f>
        <v>19</v>
      </c>
    </row>
    <row r="3891" spans="1:14" x14ac:dyDescent="0.3">
      <c r="A3891" t="s">
        <v>6169</v>
      </c>
      <c r="B3891" t="s">
        <v>2250</v>
      </c>
      <c r="C3891" t="s">
        <v>6284</v>
      </c>
      <c r="D3891" t="s">
        <v>6295</v>
      </c>
      <c r="E3891" t="str">
        <f t="shared" si="300"/>
        <v>United States</v>
      </c>
      <c r="F3891" s="1">
        <f t="shared" si="301"/>
        <v>50</v>
      </c>
      <c r="G3891">
        <v>0.4</v>
      </c>
      <c r="H3891" s="1">
        <f t="shared" si="302"/>
        <v>30</v>
      </c>
      <c r="I3891" s="3">
        <v>45883</v>
      </c>
      <c r="J3891" s="3" t="str">
        <f t="shared" si="303"/>
        <v>Thu</v>
      </c>
      <c r="K3891" s="2">
        <v>0.70208333333333328</v>
      </c>
      <c r="L3891">
        <f t="shared" si="304"/>
        <v>16</v>
      </c>
      <c r="M3891">
        <f>_xlfn.XLOOKUP(B3891,Email_Data!A:A,Email_Data!C:C,"Organic",0)</f>
        <v>0</v>
      </c>
      <c r="N3891">
        <f>_xlfn.XLOOKUP(Table1[[#This Row],[Filmmaker_ID]],Email_Data!$A:$A,Email_Data!$G:$G,"Not Found")</f>
        <v>11</v>
      </c>
    </row>
    <row r="3892" spans="1:14" x14ac:dyDescent="0.3">
      <c r="A3892" t="s">
        <v>6170</v>
      </c>
      <c r="B3892" t="s">
        <v>213</v>
      </c>
      <c r="C3892" t="s">
        <v>6281</v>
      </c>
      <c r="D3892" t="s">
        <v>6299</v>
      </c>
      <c r="E3892" t="str">
        <f t="shared" si="300"/>
        <v>United Kingdom</v>
      </c>
      <c r="F3892" s="1">
        <f t="shared" si="301"/>
        <v>70</v>
      </c>
      <c r="G3892">
        <v>0.3</v>
      </c>
      <c r="H3892" s="1">
        <f t="shared" si="302"/>
        <v>49</v>
      </c>
      <c r="I3892" s="3">
        <v>45857</v>
      </c>
      <c r="J3892" s="3" t="str">
        <f t="shared" si="303"/>
        <v>Sat</v>
      </c>
      <c r="K3892" s="2">
        <v>0.51388888888888884</v>
      </c>
      <c r="L3892">
        <f t="shared" si="304"/>
        <v>12</v>
      </c>
      <c r="M3892">
        <f>_xlfn.XLOOKUP(B3892,Email_Data!A:A,Email_Data!C:C,"Organic",0)</f>
        <v>0</v>
      </c>
      <c r="N3892">
        <f>_xlfn.XLOOKUP(Table1[[#This Row],[Filmmaker_ID]],Email_Data!$A:$A,Email_Data!$G:$G,"Not Found")</f>
        <v>11</v>
      </c>
    </row>
    <row r="3893" spans="1:14" x14ac:dyDescent="0.3">
      <c r="A3893" t="s">
        <v>6171</v>
      </c>
      <c r="B3893" t="s">
        <v>751</v>
      </c>
      <c r="C3893" t="s">
        <v>6288</v>
      </c>
      <c r="D3893" t="s">
        <v>6315</v>
      </c>
      <c r="E3893" t="str">
        <f t="shared" si="300"/>
        <v>Nigeria</v>
      </c>
      <c r="F3893" s="1">
        <f t="shared" si="301"/>
        <v>70</v>
      </c>
      <c r="G3893">
        <v>0.2</v>
      </c>
      <c r="H3893" s="1">
        <f t="shared" si="302"/>
        <v>56</v>
      </c>
      <c r="I3893" s="3">
        <v>45844</v>
      </c>
      <c r="J3893" s="3" t="str">
        <f t="shared" si="303"/>
        <v>Sun</v>
      </c>
      <c r="K3893" s="2">
        <v>0.47361111111111109</v>
      </c>
      <c r="L3893">
        <f t="shared" si="304"/>
        <v>11</v>
      </c>
      <c r="M3893" t="str">
        <f>_xlfn.XLOOKUP(B3893,Email_Data!A:A,Email_Data!C:C,"Organic",0)</f>
        <v>Organic</v>
      </c>
      <c r="N3893" t="str">
        <f>_xlfn.XLOOKUP(Table1[[#This Row],[Filmmaker_ID]],Email_Data!$A:$A,Email_Data!$G:$G,"Not Found")</f>
        <v>Not Found</v>
      </c>
    </row>
    <row r="3894" spans="1:14" x14ac:dyDescent="0.3">
      <c r="A3894" t="s">
        <v>6172</v>
      </c>
      <c r="B3894" t="s">
        <v>2251</v>
      </c>
      <c r="C3894" t="s">
        <v>6287</v>
      </c>
      <c r="D3894" t="s">
        <v>6295</v>
      </c>
      <c r="E3894" t="str">
        <f t="shared" si="300"/>
        <v>United States</v>
      </c>
      <c r="F3894" s="1">
        <f t="shared" si="301"/>
        <v>50</v>
      </c>
      <c r="G3894">
        <v>0.3</v>
      </c>
      <c r="H3894" s="1">
        <f t="shared" si="302"/>
        <v>35</v>
      </c>
      <c r="I3894" s="3">
        <v>45883</v>
      </c>
      <c r="J3894" s="3" t="str">
        <f t="shared" si="303"/>
        <v>Thu</v>
      </c>
      <c r="K3894" s="2">
        <v>0.43888888888888888</v>
      </c>
      <c r="L3894">
        <f t="shared" si="304"/>
        <v>10</v>
      </c>
      <c r="M3894" t="str">
        <f>_xlfn.XLOOKUP(B3894,Email_Data!A:A,Email_Data!C:C,"Organic",0)</f>
        <v>Organic</v>
      </c>
      <c r="N3894" t="str">
        <f>_xlfn.XLOOKUP(Table1[[#This Row],[Filmmaker_ID]],Email_Data!$A:$A,Email_Data!$G:$G,"Not Found")</f>
        <v>Not Found</v>
      </c>
    </row>
    <row r="3895" spans="1:14" x14ac:dyDescent="0.3">
      <c r="A3895" t="s">
        <v>6173</v>
      </c>
      <c r="B3895" t="s">
        <v>2252</v>
      </c>
      <c r="C3895" t="s">
        <v>6290</v>
      </c>
      <c r="D3895" t="s">
        <v>6297</v>
      </c>
      <c r="E3895" t="str">
        <f t="shared" si="300"/>
        <v>India</v>
      </c>
      <c r="F3895" s="1">
        <f t="shared" si="301"/>
        <v>50</v>
      </c>
      <c r="G3895">
        <v>0.3</v>
      </c>
      <c r="H3895" s="1">
        <f t="shared" si="302"/>
        <v>35</v>
      </c>
      <c r="I3895" s="3">
        <v>45839</v>
      </c>
      <c r="J3895" s="3" t="str">
        <f t="shared" si="303"/>
        <v>Tue</v>
      </c>
      <c r="K3895" s="2">
        <v>0.5229166666666667</v>
      </c>
      <c r="L3895">
        <f t="shared" si="304"/>
        <v>12</v>
      </c>
      <c r="M3895">
        <f>_xlfn.XLOOKUP(B3895,Email_Data!A:A,Email_Data!C:C,"Organic",0)</f>
        <v>0</v>
      </c>
      <c r="N3895">
        <f>_xlfn.XLOOKUP(Table1[[#This Row],[Filmmaker_ID]],Email_Data!$A:$A,Email_Data!$G:$G,"Not Found")</f>
        <v>16</v>
      </c>
    </row>
    <row r="3896" spans="1:14" x14ac:dyDescent="0.3">
      <c r="A3896" t="s">
        <v>6174</v>
      </c>
      <c r="B3896" t="s">
        <v>2253</v>
      </c>
      <c r="C3896" t="s">
        <v>6282</v>
      </c>
      <c r="D3896" t="s">
        <v>6297</v>
      </c>
      <c r="E3896" t="str">
        <f t="shared" si="300"/>
        <v>India</v>
      </c>
      <c r="F3896" s="1">
        <f t="shared" si="301"/>
        <v>70</v>
      </c>
      <c r="G3896">
        <v>0.3</v>
      </c>
      <c r="H3896" s="1">
        <f t="shared" si="302"/>
        <v>49</v>
      </c>
      <c r="I3896" s="3">
        <v>45874</v>
      </c>
      <c r="J3896" s="3" t="str">
        <f t="shared" si="303"/>
        <v>Tue</v>
      </c>
      <c r="K3896" s="2">
        <v>0.40902777777777777</v>
      </c>
      <c r="L3896">
        <f t="shared" si="304"/>
        <v>9</v>
      </c>
      <c r="M3896">
        <f>_xlfn.XLOOKUP(B3896,Email_Data!A:A,Email_Data!C:C,"Organic",0)</f>
        <v>1</v>
      </c>
      <c r="N3896">
        <f>_xlfn.XLOOKUP(Table1[[#This Row],[Filmmaker_ID]],Email_Data!$A:$A,Email_Data!$G:$G,"Not Found")</f>
        <v>9</v>
      </c>
    </row>
    <row r="3897" spans="1:14" x14ac:dyDescent="0.3">
      <c r="A3897" t="s">
        <v>6175</v>
      </c>
      <c r="B3897" t="s">
        <v>2254</v>
      </c>
      <c r="C3897" t="s">
        <v>6285</v>
      </c>
      <c r="D3897" t="s">
        <v>6303</v>
      </c>
      <c r="E3897" t="str">
        <f t="shared" si="300"/>
        <v>Canada</v>
      </c>
      <c r="F3897" s="1">
        <f t="shared" si="301"/>
        <v>50</v>
      </c>
      <c r="G3897">
        <v>0</v>
      </c>
      <c r="H3897" s="1">
        <f t="shared" si="302"/>
        <v>50</v>
      </c>
      <c r="I3897" s="3">
        <v>45890</v>
      </c>
      <c r="J3897" s="3" t="str">
        <f t="shared" si="303"/>
        <v>Thu</v>
      </c>
      <c r="K3897" s="2">
        <v>0.55902777777777779</v>
      </c>
      <c r="L3897">
        <f t="shared" si="304"/>
        <v>13</v>
      </c>
      <c r="M3897">
        <f>_xlfn.XLOOKUP(B3897,Email_Data!A:A,Email_Data!C:C,"Organic",0)</f>
        <v>0</v>
      </c>
      <c r="N3897">
        <f>_xlfn.XLOOKUP(Table1[[#This Row],[Filmmaker_ID]],Email_Data!$A:$A,Email_Data!$G:$G,"Not Found")</f>
        <v>11</v>
      </c>
    </row>
    <row r="3898" spans="1:14" x14ac:dyDescent="0.3">
      <c r="A3898" t="s">
        <v>6176</v>
      </c>
      <c r="B3898" t="s">
        <v>243</v>
      </c>
      <c r="C3898" t="s">
        <v>6283</v>
      </c>
      <c r="D3898" t="s">
        <v>6297</v>
      </c>
      <c r="E3898" t="str">
        <f t="shared" si="300"/>
        <v>India</v>
      </c>
      <c r="F3898" s="1">
        <f t="shared" si="301"/>
        <v>80</v>
      </c>
      <c r="G3898">
        <v>0.2</v>
      </c>
      <c r="H3898" s="1">
        <f t="shared" si="302"/>
        <v>64</v>
      </c>
      <c r="I3898" s="3">
        <v>45867</v>
      </c>
      <c r="J3898" s="3" t="str">
        <f t="shared" si="303"/>
        <v>Tue</v>
      </c>
      <c r="K3898" s="2">
        <v>0.38541666666666669</v>
      </c>
      <c r="L3898">
        <f t="shared" si="304"/>
        <v>9</v>
      </c>
      <c r="M3898">
        <f>_xlfn.XLOOKUP(B3898,Email_Data!A:A,Email_Data!C:C,"Organic",0)</f>
        <v>0</v>
      </c>
      <c r="N3898">
        <f>_xlfn.XLOOKUP(Table1[[#This Row],[Filmmaker_ID]],Email_Data!$A:$A,Email_Data!$G:$G,"Not Found")</f>
        <v>7</v>
      </c>
    </row>
    <row r="3899" spans="1:14" x14ac:dyDescent="0.3">
      <c r="A3899" t="s">
        <v>6177</v>
      </c>
      <c r="B3899" t="s">
        <v>1720</v>
      </c>
      <c r="C3899" t="s">
        <v>6284</v>
      </c>
      <c r="D3899" t="s">
        <v>6295</v>
      </c>
      <c r="E3899" t="str">
        <f t="shared" si="300"/>
        <v>United States</v>
      </c>
      <c r="F3899" s="1">
        <f t="shared" si="301"/>
        <v>50</v>
      </c>
      <c r="G3899">
        <v>0.2</v>
      </c>
      <c r="H3899" s="1">
        <f t="shared" si="302"/>
        <v>40</v>
      </c>
      <c r="I3899" s="3">
        <v>45857</v>
      </c>
      <c r="J3899" s="3" t="str">
        <f t="shared" si="303"/>
        <v>Sat</v>
      </c>
      <c r="K3899" s="2">
        <v>0.65</v>
      </c>
      <c r="L3899">
        <f t="shared" si="304"/>
        <v>15</v>
      </c>
      <c r="M3899">
        <f>_xlfn.XLOOKUP(B3899,Email_Data!A:A,Email_Data!C:C,"Organic",0)</f>
        <v>0</v>
      </c>
      <c r="N3899">
        <f>_xlfn.XLOOKUP(Table1[[#This Row],[Filmmaker_ID]],Email_Data!$A:$A,Email_Data!$G:$G,"Not Found")</f>
        <v>19</v>
      </c>
    </row>
    <row r="3900" spans="1:14" x14ac:dyDescent="0.3">
      <c r="A3900" t="s">
        <v>6178</v>
      </c>
      <c r="B3900" t="s">
        <v>1699</v>
      </c>
      <c r="C3900" t="s">
        <v>6284</v>
      </c>
      <c r="D3900" t="s">
        <v>6297</v>
      </c>
      <c r="E3900" t="str">
        <f t="shared" si="300"/>
        <v>India</v>
      </c>
      <c r="F3900" s="1">
        <f t="shared" si="301"/>
        <v>50</v>
      </c>
      <c r="G3900">
        <v>0.4</v>
      </c>
      <c r="H3900" s="1">
        <f t="shared" si="302"/>
        <v>30</v>
      </c>
      <c r="I3900" s="3">
        <v>45879</v>
      </c>
      <c r="J3900" s="3" t="str">
        <f t="shared" si="303"/>
        <v>Sun</v>
      </c>
      <c r="K3900" s="2">
        <v>0.72222222222222221</v>
      </c>
      <c r="L3900">
        <f t="shared" si="304"/>
        <v>17</v>
      </c>
      <c r="M3900">
        <f>_xlfn.XLOOKUP(B3900,Email_Data!A:A,Email_Data!C:C,"Organic",0)</f>
        <v>0</v>
      </c>
      <c r="N3900">
        <f>_xlfn.XLOOKUP(Table1[[#This Row],[Filmmaker_ID]],Email_Data!$A:$A,Email_Data!$G:$G,"Not Found")</f>
        <v>12</v>
      </c>
    </row>
    <row r="3901" spans="1:14" x14ac:dyDescent="0.3">
      <c r="A3901" t="s">
        <v>6179</v>
      </c>
      <c r="B3901" t="s">
        <v>1146</v>
      </c>
      <c r="C3901" t="s">
        <v>6289</v>
      </c>
      <c r="D3901" t="s">
        <v>6301</v>
      </c>
      <c r="E3901" t="str">
        <f t="shared" si="300"/>
        <v>Germany</v>
      </c>
      <c r="F3901" s="1">
        <f t="shared" si="301"/>
        <v>50</v>
      </c>
      <c r="G3901">
        <v>0</v>
      </c>
      <c r="H3901" s="1">
        <f t="shared" si="302"/>
        <v>50</v>
      </c>
      <c r="I3901" s="3">
        <v>45864</v>
      </c>
      <c r="J3901" s="3" t="str">
        <f t="shared" si="303"/>
        <v>Sat</v>
      </c>
      <c r="K3901" s="2">
        <v>0.45208333333333334</v>
      </c>
      <c r="L3901">
        <f t="shared" si="304"/>
        <v>10</v>
      </c>
      <c r="M3901">
        <f>_xlfn.XLOOKUP(B3901,Email_Data!A:A,Email_Data!C:C,"Organic",0)</f>
        <v>0</v>
      </c>
      <c r="N3901">
        <f>_xlfn.XLOOKUP(Table1[[#This Row],[Filmmaker_ID]],Email_Data!$A:$A,Email_Data!$G:$G,"Not Found")</f>
        <v>14</v>
      </c>
    </row>
    <row r="3902" spans="1:14" x14ac:dyDescent="0.3">
      <c r="A3902" t="s">
        <v>6180</v>
      </c>
      <c r="B3902" t="s">
        <v>2171</v>
      </c>
      <c r="C3902" t="s">
        <v>6291</v>
      </c>
      <c r="D3902" t="s">
        <v>6295</v>
      </c>
      <c r="E3902" t="str">
        <f t="shared" si="300"/>
        <v>United States</v>
      </c>
      <c r="F3902" s="1">
        <f t="shared" si="301"/>
        <v>50</v>
      </c>
      <c r="G3902">
        <v>0.2</v>
      </c>
      <c r="H3902" s="1">
        <f t="shared" si="302"/>
        <v>40</v>
      </c>
      <c r="I3902" s="3">
        <v>45845</v>
      </c>
      <c r="J3902" s="3" t="str">
        <f t="shared" si="303"/>
        <v>Mon</v>
      </c>
      <c r="K3902" s="2">
        <v>0.57777777777777772</v>
      </c>
      <c r="L3902">
        <f t="shared" si="304"/>
        <v>13</v>
      </c>
      <c r="M3902">
        <f>_xlfn.XLOOKUP(B3902,Email_Data!A:A,Email_Data!C:C,"Organic",0)</f>
        <v>1</v>
      </c>
      <c r="N3902">
        <f>_xlfn.XLOOKUP(Table1[[#This Row],[Filmmaker_ID]],Email_Data!$A:$A,Email_Data!$G:$G,"Not Found")</f>
        <v>11</v>
      </c>
    </row>
    <row r="3903" spans="1:14" x14ac:dyDescent="0.3">
      <c r="A3903" t="s">
        <v>6181</v>
      </c>
      <c r="B3903" t="s">
        <v>2255</v>
      </c>
      <c r="C3903" t="s">
        <v>6290</v>
      </c>
      <c r="D3903" t="s">
        <v>6297</v>
      </c>
      <c r="E3903" t="str">
        <f t="shared" si="300"/>
        <v>India</v>
      </c>
      <c r="F3903" s="1">
        <f t="shared" si="301"/>
        <v>50</v>
      </c>
      <c r="G3903">
        <v>0.3</v>
      </c>
      <c r="H3903" s="1">
        <f t="shared" si="302"/>
        <v>35</v>
      </c>
      <c r="I3903" s="3">
        <v>45840</v>
      </c>
      <c r="J3903" s="3" t="str">
        <f t="shared" si="303"/>
        <v>Wed</v>
      </c>
      <c r="K3903" s="2">
        <v>0.6430555555555556</v>
      </c>
      <c r="L3903">
        <f t="shared" si="304"/>
        <v>15</v>
      </c>
      <c r="M3903">
        <f>_xlfn.XLOOKUP(B3903,Email_Data!A:A,Email_Data!C:C,"Organic",0)</f>
        <v>0</v>
      </c>
      <c r="N3903">
        <f>_xlfn.XLOOKUP(Table1[[#This Row],[Filmmaker_ID]],Email_Data!$A:$A,Email_Data!$G:$G,"Not Found")</f>
        <v>15</v>
      </c>
    </row>
    <row r="3904" spans="1:14" x14ac:dyDescent="0.3">
      <c r="A3904" t="s">
        <v>6182</v>
      </c>
      <c r="B3904" t="s">
        <v>1932</v>
      </c>
      <c r="C3904" t="s">
        <v>6282</v>
      </c>
      <c r="D3904" t="s">
        <v>6295</v>
      </c>
      <c r="E3904" t="str">
        <f t="shared" si="300"/>
        <v>United States</v>
      </c>
      <c r="F3904" s="1">
        <f t="shared" si="301"/>
        <v>70</v>
      </c>
      <c r="G3904">
        <v>0</v>
      </c>
      <c r="H3904" s="1">
        <f t="shared" si="302"/>
        <v>70</v>
      </c>
      <c r="I3904" s="3">
        <v>45870</v>
      </c>
      <c r="J3904" s="3" t="str">
        <f t="shared" si="303"/>
        <v>Fri</v>
      </c>
      <c r="K3904" s="2">
        <v>0.70694444444444449</v>
      </c>
      <c r="L3904">
        <f t="shared" si="304"/>
        <v>16</v>
      </c>
      <c r="M3904" t="str">
        <f>_xlfn.XLOOKUP(B3904,Email_Data!A:A,Email_Data!C:C,"Organic",0)</f>
        <v>Organic</v>
      </c>
      <c r="N3904" t="str">
        <f>_xlfn.XLOOKUP(Table1[[#This Row],[Filmmaker_ID]],Email_Data!$A:$A,Email_Data!$G:$G,"Not Found")</f>
        <v>Not Found</v>
      </c>
    </row>
    <row r="3905" spans="1:14" x14ac:dyDescent="0.3">
      <c r="A3905" t="s">
        <v>6183</v>
      </c>
      <c r="B3905" t="s">
        <v>1763</v>
      </c>
      <c r="C3905" t="s">
        <v>6286</v>
      </c>
      <c r="D3905" t="s">
        <v>6301</v>
      </c>
      <c r="E3905" t="str">
        <f t="shared" si="300"/>
        <v>Germany</v>
      </c>
      <c r="F3905" s="1">
        <f t="shared" si="301"/>
        <v>50</v>
      </c>
      <c r="G3905">
        <v>0.3</v>
      </c>
      <c r="H3905" s="1">
        <f t="shared" si="302"/>
        <v>35</v>
      </c>
      <c r="I3905" s="3">
        <v>45865</v>
      </c>
      <c r="J3905" s="3" t="str">
        <f t="shared" si="303"/>
        <v>Sun</v>
      </c>
      <c r="K3905" s="2">
        <v>0.39583333333333331</v>
      </c>
      <c r="L3905">
        <f t="shared" si="304"/>
        <v>9</v>
      </c>
      <c r="M3905">
        <f>_xlfn.XLOOKUP(B3905,Email_Data!A:A,Email_Data!C:C,"Organic",0)</f>
        <v>0</v>
      </c>
      <c r="N3905">
        <f>_xlfn.XLOOKUP(Table1[[#This Row],[Filmmaker_ID]],Email_Data!$A:$A,Email_Data!$G:$G,"Not Found")</f>
        <v>14</v>
      </c>
    </row>
    <row r="3906" spans="1:14" x14ac:dyDescent="0.3">
      <c r="A3906" t="s">
        <v>6184</v>
      </c>
      <c r="B3906" t="s">
        <v>2256</v>
      </c>
      <c r="C3906" t="s">
        <v>6287</v>
      </c>
      <c r="D3906" t="s">
        <v>6297</v>
      </c>
      <c r="E3906" t="str">
        <f t="shared" ref="E3906:E3969" si="305">VLOOKUP(D3906,CODECHECK,2,FALSE)</f>
        <v>India</v>
      </c>
      <c r="F3906" s="1">
        <f t="shared" ref="F3906:F3969" si="306">VLOOKUP(C3906,Pricelist,2,FALSE)</f>
        <v>50</v>
      </c>
      <c r="G3906">
        <v>0</v>
      </c>
      <c r="H3906" s="1">
        <f t="shared" ref="H3906:H3969" si="307">F3906-(G3906*F3906)</f>
        <v>50</v>
      </c>
      <c r="I3906" s="3">
        <v>45867</v>
      </c>
      <c r="J3906" s="3" t="str">
        <f t="shared" ref="J3906:J3969" si="308">TEXT(I3906,"ddd")</f>
        <v>Tue</v>
      </c>
      <c r="K3906" s="2">
        <v>0.52638888888888891</v>
      </c>
      <c r="L3906">
        <f t="shared" ref="L3906:L3969" si="309">HOUR(K3906)</f>
        <v>12</v>
      </c>
      <c r="M3906" t="str">
        <f>_xlfn.XLOOKUP(B3906,Email_Data!A:A,Email_Data!C:C,"Organic",0)</f>
        <v>Organic</v>
      </c>
      <c r="N3906" t="str">
        <f>_xlfn.XLOOKUP(Table1[[#This Row],[Filmmaker_ID]],Email_Data!$A:$A,Email_Data!$G:$G,"Not Found")</f>
        <v>Not Found</v>
      </c>
    </row>
    <row r="3907" spans="1:14" x14ac:dyDescent="0.3">
      <c r="A3907" t="s">
        <v>6185</v>
      </c>
      <c r="B3907" t="s">
        <v>594</v>
      </c>
      <c r="C3907" t="s">
        <v>6291</v>
      </c>
      <c r="D3907" t="s">
        <v>6297</v>
      </c>
      <c r="E3907" t="str">
        <f t="shared" si="305"/>
        <v>India</v>
      </c>
      <c r="F3907" s="1">
        <f t="shared" si="306"/>
        <v>50</v>
      </c>
      <c r="G3907">
        <v>0.3</v>
      </c>
      <c r="H3907" s="1">
        <f t="shared" si="307"/>
        <v>35</v>
      </c>
      <c r="I3907" s="3">
        <v>45878</v>
      </c>
      <c r="J3907" s="3" t="str">
        <f t="shared" si="308"/>
        <v>Sat</v>
      </c>
      <c r="K3907" s="2">
        <v>0.73750000000000004</v>
      </c>
      <c r="L3907">
        <f t="shared" si="309"/>
        <v>17</v>
      </c>
      <c r="M3907">
        <f>_xlfn.XLOOKUP(B3907,Email_Data!A:A,Email_Data!C:C,"Organic",0)</f>
        <v>0</v>
      </c>
      <c r="N3907">
        <f>_xlfn.XLOOKUP(Table1[[#This Row],[Filmmaker_ID]],Email_Data!$A:$A,Email_Data!$G:$G,"Not Found")</f>
        <v>11</v>
      </c>
    </row>
    <row r="3908" spans="1:14" x14ac:dyDescent="0.3">
      <c r="A3908" t="s">
        <v>6186</v>
      </c>
      <c r="B3908" t="s">
        <v>1621</v>
      </c>
      <c r="C3908" t="s">
        <v>6289</v>
      </c>
      <c r="D3908" t="s">
        <v>6311</v>
      </c>
      <c r="E3908" t="str">
        <f t="shared" si="305"/>
        <v>Mexico</v>
      </c>
      <c r="F3908" s="1">
        <f t="shared" si="306"/>
        <v>50</v>
      </c>
      <c r="G3908">
        <v>0</v>
      </c>
      <c r="H3908" s="1">
        <f t="shared" si="307"/>
        <v>50</v>
      </c>
      <c r="I3908" s="3">
        <v>45888</v>
      </c>
      <c r="J3908" s="3" t="str">
        <f t="shared" si="308"/>
        <v>Tue</v>
      </c>
      <c r="K3908" s="2">
        <v>0.5805555555555556</v>
      </c>
      <c r="L3908">
        <f t="shared" si="309"/>
        <v>13</v>
      </c>
      <c r="M3908">
        <f>_xlfn.XLOOKUP(B3908,Email_Data!A:A,Email_Data!C:C,"Organic",0)</f>
        <v>0</v>
      </c>
      <c r="N3908">
        <f>_xlfn.XLOOKUP(Table1[[#This Row],[Filmmaker_ID]],Email_Data!$A:$A,Email_Data!$G:$G,"Not Found")</f>
        <v>11</v>
      </c>
    </row>
    <row r="3909" spans="1:14" x14ac:dyDescent="0.3">
      <c r="A3909" t="s">
        <v>6187</v>
      </c>
      <c r="B3909" t="s">
        <v>2160</v>
      </c>
      <c r="C3909" t="s">
        <v>6284</v>
      </c>
      <c r="D3909" t="s">
        <v>6297</v>
      </c>
      <c r="E3909" t="str">
        <f t="shared" si="305"/>
        <v>India</v>
      </c>
      <c r="F3909" s="1">
        <f t="shared" si="306"/>
        <v>50</v>
      </c>
      <c r="G3909">
        <v>0</v>
      </c>
      <c r="H3909" s="1">
        <f t="shared" si="307"/>
        <v>50</v>
      </c>
      <c r="I3909" s="3">
        <v>45843</v>
      </c>
      <c r="J3909" s="3" t="str">
        <f t="shared" si="308"/>
        <v>Sat</v>
      </c>
      <c r="K3909" s="2">
        <v>0.48333333333333334</v>
      </c>
      <c r="L3909">
        <f t="shared" si="309"/>
        <v>11</v>
      </c>
      <c r="M3909">
        <f>_xlfn.XLOOKUP(B3909,Email_Data!A:A,Email_Data!C:C,"Organic",0)</f>
        <v>0</v>
      </c>
      <c r="N3909">
        <f>_xlfn.XLOOKUP(Table1[[#This Row],[Filmmaker_ID]],Email_Data!$A:$A,Email_Data!$G:$G,"Not Found")</f>
        <v>19</v>
      </c>
    </row>
    <row r="3910" spans="1:14" x14ac:dyDescent="0.3">
      <c r="A3910" t="s">
        <v>6188</v>
      </c>
      <c r="B3910" t="s">
        <v>2216</v>
      </c>
      <c r="C3910" t="s">
        <v>6292</v>
      </c>
      <c r="D3910" t="s">
        <v>6301</v>
      </c>
      <c r="E3910" t="str">
        <f t="shared" si="305"/>
        <v>Germany</v>
      </c>
      <c r="F3910" s="1">
        <f t="shared" si="306"/>
        <v>80</v>
      </c>
      <c r="G3910">
        <v>0</v>
      </c>
      <c r="H3910" s="1">
        <f t="shared" si="307"/>
        <v>80</v>
      </c>
      <c r="I3910" s="3">
        <v>45860</v>
      </c>
      <c r="J3910" s="3" t="str">
        <f t="shared" si="308"/>
        <v>Tue</v>
      </c>
      <c r="K3910" s="2">
        <v>0.71180555555555558</v>
      </c>
      <c r="L3910">
        <f t="shared" si="309"/>
        <v>17</v>
      </c>
      <c r="M3910">
        <f>_xlfn.XLOOKUP(B3910,Email_Data!A:A,Email_Data!C:C,"Organic",0)</f>
        <v>0</v>
      </c>
      <c r="N3910">
        <f>_xlfn.XLOOKUP(Table1[[#This Row],[Filmmaker_ID]],Email_Data!$A:$A,Email_Data!$G:$G,"Not Found")</f>
        <v>15</v>
      </c>
    </row>
    <row r="3911" spans="1:14" x14ac:dyDescent="0.3">
      <c r="A3911" t="s">
        <v>6189</v>
      </c>
      <c r="B3911" t="s">
        <v>522</v>
      </c>
      <c r="C3911" t="s">
        <v>6289</v>
      </c>
      <c r="D3911" t="s">
        <v>6317</v>
      </c>
      <c r="E3911" t="str">
        <f t="shared" si="305"/>
        <v>Others</v>
      </c>
      <c r="F3911" s="1">
        <f t="shared" si="306"/>
        <v>50</v>
      </c>
      <c r="G3911">
        <v>0.2</v>
      </c>
      <c r="H3911" s="1">
        <f t="shared" si="307"/>
        <v>40</v>
      </c>
      <c r="I3911" s="3">
        <v>45858</v>
      </c>
      <c r="J3911" s="3" t="str">
        <f t="shared" si="308"/>
        <v>Sun</v>
      </c>
      <c r="K3911" s="2">
        <v>0.62222222222222223</v>
      </c>
      <c r="L3911">
        <f t="shared" si="309"/>
        <v>14</v>
      </c>
      <c r="M3911">
        <f>_xlfn.XLOOKUP(B3911,Email_Data!A:A,Email_Data!C:C,"Organic",0)</f>
        <v>0</v>
      </c>
      <c r="N3911">
        <f>_xlfn.XLOOKUP(Table1[[#This Row],[Filmmaker_ID]],Email_Data!$A:$A,Email_Data!$G:$G,"Not Found")</f>
        <v>15</v>
      </c>
    </row>
    <row r="3912" spans="1:14" x14ac:dyDescent="0.3">
      <c r="A3912" t="s">
        <v>6190</v>
      </c>
      <c r="B3912" t="s">
        <v>2224</v>
      </c>
      <c r="C3912" t="s">
        <v>6291</v>
      </c>
      <c r="D3912" t="s">
        <v>6295</v>
      </c>
      <c r="E3912" t="str">
        <f t="shared" si="305"/>
        <v>United States</v>
      </c>
      <c r="F3912" s="1">
        <f t="shared" si="306"/>
        <v>50</v>
      </c>
      <c r="G3912">
        <v>0.3</v>
      </c>
      <c r="H3912" s="1">
        <f t="shared" si="307"/>
        <v>35</v>
      </c>
      <c r="I3912" s="3">
        <v>45876</v>
      </c>
      <c r="J3912" s="3" t="str">
        <f t="shared" si="308"/>
        <v>Thu</v>
      </c>
      <c r="K3912" s="2">
        <v>0.71388888888888891</v>
      </c>
      <c r="L3912">
        <f t="shared" si="309"/>
        <v>17</v>
      </c>
      <c r="M3912">
        <f>_xlfn.XLOOKUP(B3912,Email_Data!A:A,Email_Data!C:C,"Organic",0)</f>
        <v>1</v>
      </c>
      <c r="N3912">
        <f>_xlfn.XLOOKUP(Table1[[#This Row],[Filmmaker_ID]],Email_Data!$A:$A,Email_Data!$G:$G,"Not Found")</f>
        <v>15</v>
      </c>
    </row>
    <row r="3913" spans="1:14" x14ac:dyDescent="0.3">
      <c r="A3913" t="s">
        <v>6191</v>
      </c>
      <c r="B3913" t="s">
        <v>1790</v>
      </c>
      <c r="C3913" t="s">
        <v>6285</v>
      </c>
      <c r="D3913" t="s">
        <v>6313</v>
      </c>
      <c r="E3913" t="str">
        <f t="shared" si="305"/>
        <v>South Korea</v>
      </c>
      <c r="F3913" s="1">
        <f t="shared" si="306"/>
        <v>50</v>
      </c>
      <c r="G3913">
        <v>0</v>
      </c>
      <c r="H3913" s="1">
        <f t="shared" si="307"/>
        <v>50</v>
      </c>
      <c r="I3913" s="3">
        <v>45870</v>
      </c>
      <c r="J3913" s="3" t="str">
        <f t="shared" si="308"/>
        <v>Fri</v>
      </c>
      <c r="K3913" s="2">
        <v>0.58888888888888891</v>
      </c>
      <c r="L3913">
        <f t="shared" si="309"/>
        <v>14</v>
      </c>
      <c r="M3913" t="str">
        <f>_xlfn.XLOOKUP(B3913,Email_Data!A:A,Email_Data!C:C,"Organic",0)</f>
        <v>Organic</v>
      </c>
      <c r="N3913" t="str">
        <f>_xlfn.XLOOKUP(Table1[[#This Row],[Filmmaker_ID]],Email_Data!$A:$A,Email_Data!$G:$G,"Not Found")</f>
        <v>Not Found</v>
      </c>
    </row>
    <row r="3914" spans="1:14" x14ac:dyDescent="0.3">
      <c r="A3914" t="s">
        <v>6192</v>
      </c>
      <c r="B3914" t="s">
        <v>2257</v>
      </c>
      <c r="C3914" t="s">
        <v>6282</v>
      </c>
      <c r="D3914" t="s">
        <v>6317</v>
      </c>
      <c r="E3914" t="str">
        <f t="shared" si="305"/>
        <v>Others</v>
      </c>
      <c r="F3914" s="1">
        <f t="shared" si="306"/>
        <v>70</v>
      </c>
      <c r="G3914">
        <v>0</v>
      </c>
      <c r="H3914" s="1">
        <f t="shared" si="307"/>
        <v>70</v>
      </c>
      <c r="I3914" s="3">
        <v>45896</v>
      </c>
      <c r="J3914" s="3" t="str">
        <f t="shared" si="308"/>
        <v>Wed</v>
      </c>
      <c r="K3914" s="2">
        <v>0.61041666666666672</v>
      </c>
      <c r="L3914">
        <f t="shared" si="309"/>
        <v>14</v>
      </c>
      <c r="M3914" t="str">
        <f>_xlfn.XLOOKUP(B3914,Email_Data!A:A,Email_Data!C:C,"Organic",0)</f>
        <v>Organic</v>
      </c>
      <c r="N3914" t="str">
        <f>_xlfn.XLOOKUP(Table1[[#This Row],[Filmmaker_ID]],Email_Data!$A:$A,Email_Data!$G:$G,"Not Found")</f>
        <v>Not Found</v>
      </c>
    </row>
    <row r="3915" spans="1:14" x14ac:dyDescent="0.3">
      <c r="A3915" t="s">
        <v>6193</v>
      </c>
      <c r="B3915" t="s">
        <v>2094</v>
      </c>
      <c r="C3915" t="s">
        <v>6285</v>
      </c>
      <c r="D3915" t="s">
        <v>6301</v>
      </c>
      <c r="E3915" t="str">
        <f t="shared" si="305"/>
        <v>Germany</v>
      </c>
      <c r="F3915" s="1">
        <f t="shared" si="306"/>
        <v>50</v>
      </c>
      <c r="G3915">
        <v>0.3</v>
      </c>
      <c r="H3915" s="1">
        <f t="shared" si="307"/>
        <v>35</v>
      </c>
      <c r="I3915" s="3">
        <v>45862</v>
      </c>
      <c r="J3915" s="3" t="str">
        <f t="shared" si="308"/>
        <v>Thu</v>
      </c>
      <c r="K3915" s="2">
        <v>0.52083333333333337</v>
      </c>
      <c r="L3915">
        <f t="shared" si="309"/>
        <v>12</v>
      </c>
      <c r="M3915" t="str">
        <f>_xlfn.XLOOKUP(B3915,Email_Data!A:A,Email_Data!C:C,"Organic",0)</f>
        <v>Organic</v>
      </c>
      <c r="N3915" t="str">
        <f>_xlfn.XLOOKUP(Table1[[#This Row],[Filmmaker_ID]],Email_Data!$A:$A,Email_Data!$G:$G,"Not Found")</f>
        <v>Not Found</v>
      </c>
    </row>
    <row r="3916" spans="1:14" x14ac:dyDescent="0.3">
      <c r="A3916" t="s">
        <v>6194</v>
      </c>
      <c r="B3916" t="s">
        <v>710</v>
      </c>
      <c r="C3916" t="s">
        <v>6288</v>
      </c>
      <c r="D3916" t="s">
        <v>6307</v>
      </c>
      <c r="E3916" t="str">
        <f t="shared" si="305"/>
        <v>Brazil</v>
      </c>
      <c r="F3916" s="1">
        <f t="shared" si="306"/>
        <v>70</v>
      </c>
      <c r="G3916">
        <v>0</v>
      </c>
      <c r="H3916" s="1">
        <f t="shared" si="307"/>
        <v>70</v>
      </c>
      <c r="I3916" s="3">
        <v>45865</v>
      </c>
      <c r="J3916" s="3" t="str">
        <f t="shared" si="308"/>
        <v>Sun</v>
      </c>
      <c r="K3916" s="2">
        <v>0.50694444444444442</v>
      </c>
      <c r="L3916">
        <f t="shared" si="309"/>
        <v>12</v>
      </c>
      <c r="M3916">
        <f>_xlfn.XLOOKUP(B3916,Email_Data!A:A,Email_Data!C:C,"Organic",0)</f>
        <v>0</v>
      </c>
      <c r="N3916">
        <f>_xlfn.XLOOKUP(Table1[[#This Row],[Filmmaker_ID]],Email_Data!$A:$A,Email_Data!$G:$G,"Not Found")</f>
        <v>14</v>
      </c>
    </row>
    <row r="3917" spans="1:14" x14ac:dyDescent="0.3">
      <c r="A3917" t="s">
        <v>6195</v>
      </c>
      <c r="B3917" t="s">
        <v>2258</v>
      </c>
      <c r="C3917" t="s">
        <v>6281</v>
      </c>
      <c r="D3917" t="s">
        <v>6311</v>
      </c>
      <c r="E3917" t="str">
        <f t="shared" si="305"/>
        <v>Mexico</v>
      </c>
      <c r="F3917" s="1">
        <f t="shared" si="306"/>
        <v>70</v>
      </c>
      <c r="G3917">
        <v>0.3</v>
      </c>
      <c r="H3917" s="1">
        <f t="shared" si="307"/>
        <v>49</v>
      </c>
      <c r="I3917" s="3">
        <v>45871</v>
      </c>
      <c r="J3917" s="3" t="str">
        <f t="shared" si="308"/>
        <v>Sat</v>
      </c>
      <c r="K3917" s="2">
        <v>0.64027777777777772</v>
      </c>
      <c r="L3917">
        <f t="shared" si="309"/>
        <v>15</v>
      </c>
      <c r="M3917">
        <f>_xlfn.XLOOKUP(B3917,Email_Data!A:A,Email_Data!C:C,"Organic",0)</f>
        <v>1</v>
      </c>
      <c r="N3917">
        <f>_xlfn.XLOOKUP(Table1[[#This Row],[Filmmaker_ID]],Email_Data!$A:$A,Email_Data!$G:$G,"Not Found")</f>
        <v>11</v>
      </c>
    </row>
    <row r="3918" spans="1:14" x14ac:dyDescent="0.3">
      <c r="A3918" t="s">
        <v>6196</v>
      </c>
      <c r="B3918" t="s">
        <v>256</v>
      </c>
      <c r="C3918" t="s">
        <v>6288</v>
      </c>
      <c r="D3918" t="s">
        <v>6295</v>
      </c>
      <c r="E3918" t="str">
        <f t="shared" si="305"/>
        <v>United States</v>
      </c>
      <c r="F3918" s="1">
        <f t="shared" si="306"/>
        <v>70</v>
      </c>
      <c r="G3918">
        <v>0.2</v>
      </c>
      <c r="H3918" s="1">
        <f t="shared" si="307"/>
        <v>56</v>
      </c>
      <c r="I3918" s="3">
        <v>45862</v>
      </c>
      <c r="J3918" s="3" t="str">
        <f t="shared" si="308"/>
        <v>Thu</v>
      </c>
      <c r="K3918" s="2">
        <v>0.73541666666666672</v>
      </c>
      <c r="L3918">
        <f t="shared" si="309"/>
        <v>17</v>
      </c>
      <c r="M3918">
        <f>_xlfn.XLOOKUP(B3918,Email_Data!A:A,Email_Data!C:C,"Organic",0)</f>
        <v>1</v>
      </c>
      <c r="N3918">
        <f>_xlfn.XLOOKUP(Table1[[#This Row],[Filmmaker_ID]],Email_Data!$A:$A,Email_Data!$G:$G,"Not Found")</f>
        <v>11</v>
      </c>
    </row>
    <row r="3919" spans="1:14" x14ac:dyDescent="0.3">
      <c r="A3919" t="s">
        <v>6197</v>
      </c>
      <c r="B3919" t="s">
        <v>885</v>
      </c>
      <c r="C3919" t="s">
        <v>6286</v>
      </c>
      <c r="D3919" t="s">
        <v>6313</v>
      </c>
      <c r="E3919" t="str">
        <f t="shared" si="305"/>
        <v>South Korea</v>
      </c>
      <c r="F3919" s="1">
        <f t="shared" si="306"/>
        <v>50</v>
      </c>
      <c r="G3919">
        <v>0.3</v>
      </c>
      <c r="H3919" s="1">
        <f t="shared" si="307"/>
        <v>35</v>
      </c>
      <c r="I3919" s="3">
        <v>45887</v>
      </c>
      <c r="J3919" s="3" t="str">
        <f t="shared" si="308"/>
        <v>Mon</v>
      </c>
      <c r="K3919" s="2">
        <v>0.59861111111111109</v>
      </c>
      <c r="L3919">
        <f t="shared" si="309"/>
        <v>14</v>
      </c>
      <c r="M3919">
        <f>_xlfn.XLOOKUP(B3919,Email_Data!A:A,Email_Data!C:C,"Organic",0)</f>
        <v>0</v>
      </c>
      <c r="N3919">
        <f>_xlfn.XLOOKUP(Table1[[#This Row],[Filmmaker_ID]],Email_Data!$A:$A,Email_Data!$G:$G,"Not Found")</f>
        <v>17</v>
      </c>
    </row>
    <row r="3920" spans="1:14" x14ac:dyDescent="0.3">
      <c r="A3920" t="s">
        <v>6198</v>
      </c>
      <c r="B3920" t="s">
        <v>592</v>
      </c>
      <c r="C3920" t="s">
        <v>6290</v>
      </c>
      <c r="D3920" t="s">
        <v>6317</v>
      </c>
      <c r="E3920" t="str">
        <f t="shared" si="305"/>
        <v>Others</v>
      </c>
      <c r="F3920" s="1">
        <f t="shared" si="306"/>
        <v>50</v>
      </c>
      <c r="G3920">
        <v>0.3</v>
      </c>
      <c r="H3920" s="1">
        <f t="shared" si="307"/>
        <v>35</v>
      </c>
      <c r="I3920" s="3">
        <v>45898</v>
      </c>
      <c r="J3920" s="3" t="str">
        <f t="shared" si="308"/>
        <v>Fri</v>
      </c>
      <c r="K3920" s="2">
        <v>0.38541666666666669</v>
      </c>
      <c r="L3920">
        <f t="shared" si="309"/>
        <v>9</v>
      </c>
      <c r="M3920">
        <f>_xlfn.XLOOKUP(B3920,Email_Data!A:A,Email_Data!C:C,"Organic",0)</f>
        <v>0</v>
      </c>
      <c r="N3920">
        <f>_xlfn.XLOOKUP(Table1[[#This Row],[Filmmaker_ID]],Email_Data!$A:$A,Email_Data!$G:$G,"Not Found")</f>
        <v>15</v>
      </c>
    </row>
    <row r="3921" spans="1:14" x14ac:dyDescent="0.3">
      <c r="A3921" t="s">
        <v>6199</v>
      </c>
      <c r="B3921" t="s">
        <v>448</v>
      </c>
      <c r="C3921" t="s">
        <v>6281</v>
      </c>
      <c r="D3921" t="s">
        <v>6297</v>
      </c>
      <c r="E3921" t="str">
        <f t="shared" si="305"/>
        <v>India</v>
      </c>
      <c r="F3921" s="1">
        <f t="shared" si="306"/>
        <v>70</v>
      </c>
      <c r="G3921">
        <v>0.1</v>
      </c>
      <c r="H3921" s="1">
        <f t="shared" si="307"/>
        <v>63</v>
      </c>
      <c r="I3921" s="3">
        <v>45883</v>
      </c>
      <c r="J3921" s="3" t="str">
        <f t="shared" si="308"/>
        <v>Thu</v>
      </c>
      <c r="K3921" s="2">
        <v>0.59722222222222221</v>
      </c>
      <c r="L3921">
        <f t="shared" si="309"/>
        <v>14</v>
      </c>
      <c r="M3921">
        <f>_xlfn.XLOOKUP(B3921,Email_Data!A:A,Email_Data!C:C,"Organic",0)</f>
        <v>0</v>
      </c>
      <c r="N3921">
        <f>_xlfn.XLOOKUP(Table1[[#This Row],[Filmmaker_ID]],Email_Data!$A:$A,Email_Data!$G:$G,"Not Found")</f>
        <v>17</v>
      </c>
    </row>
    <row r="3922" spans="1:14" x14ac:dyDescent="0.3">
      <c r="A3922" t="s">
        <v>6200</v>
      </c>
      <c r="B3922" t="s">
        <v>1274</v>
      </c>
      <c r="C3922" t="s">
        <v>6286</v>
      </c>
      <c r="D3922" t="s">
        <v>6299</v>
      </c>
      <c r="E3922" t="str">
        <f t="shared" si="305"/>
        <v>United Kingdom</v>
      </c>
      <c r="F3922" s="1">
        <f t="shared" si="306"/>
        <v>50</v>
      </c>
      <c r="G3922">
        <v>0.2</v>
      </c>
      <c r="H3922" s="1">
        <f t="shared" si="307"/>
        <v>40</v>
      </c>
      <c r="I3922" s="3">
        <v>45867</v>
      </c>
      <c r="J3922" s="3" t="str">
        <f t="shared" si="308"/>
        <v>Tue</v>
      </c>
      <c r="K3922" s="2">
        <v>0.58750000000000002</v>
      </c>
      <c r="L3922">
        <f t="shared" si="309"/>
        <v>14</v>
      </c>
      <c r="M3922" t="str">
        <f>_xlfn.XLOOKUP(B3922,Email_Data!A:A,Email_Data!C:C,"Organic",0)</f>
        <v>Organic</v>
      </c>
      <c r="N3922" t="str">
        <f>_xlfn.XLOOKUP(Table1[[#This Row],[Filmmaker_ID]],Email_Data!$A:$A,Email_Data!$G:$G,"Not Found")</f>
        <v>Not Found</v>
      </c>
    </row>
    <row r="3923" spans="1:14" x14ac:dyDescent="0.3">
      <c r="A3923" t="s">
        <v>6201</v>
      </c>
      <c r="B3923" t="s">
        <v>543</v>
      </c>
      <c r="C3923" t="s">
        <v>6288</v>
      </c>
      <c r="D3923" t="s">
        <v>6315</v>
      </c>
      <c r="E3923" t="str">
        <f t="shared" si="305"/>
        <v>Nigeria</v>
      </c>
      <c r="F3923" s="1">
        <f t="shared" si="306"/>
        <v>70</v>
      </c>
      <c r="G3923">
        <v>0.3</v>
      </c>
      <c r="H3923" s="1">
        <f t="shared" si="307"/>
        <v>49</v>
      </c>
      <c r="I3923" s="3">
        <v>45849</v>
      </c>
      <c r="J3923" s="3" t="str">
        <f t="shared" si="308"/>
        <v>Fri</v>
      </c>
      <c r="K3923" s="2">
        <v>0.53611111111111109</v>
      </c>
      <c r="L3923">
        <f t="shared" si="309"/>
        <v>12</v>
      </c>
      <c r="M3923">
        <f>_xlfn.XLOOKUP(B3923,Email_Data!A:A,Email_Data!C:C,"Organic",0)</f>
        <v>0</v>
      </c>
      <c r="N3923">
        <f>_xlfn.XLOOKUP(Table1[[#This Row],[Filmmaker_ID]],Email_Data!$A:$A,Email_Data!$G:$G,"Not Found")</f>
        <v>9</v>
      </c>
    </row>
    <row r="3924" spans="1:14" x14ac:dyDescent="0.3">
      <c r="A3924" t="s">
        <v>6202</v>
      </c>
      <c r="B3924" t="s">
        <v>2259</v>
      </c>
      <c r="C3924" t="s">
        <v>6282</v>
      </c>
      <c r="D3924" t="s">
        <v>6295</v>
      </c>
      <c r="E3924" t="str">
        <f t="shared" si="305"/>
        <v>United States</v>
      </c>
      <c r="F3924" s="1">
        <f t="shared" si="306"/>
        <v>70</v>
      </c>
      <c r="G3924">
        <v>0</v>
      </c>
      <c r="H3924" s="1">
        <f t="shared" si="307"/>
        <v>70</v>
      </c>
      <c r="I3924" s="3">
        <v>45896</v>
      </c>
      <c r="J3924" s="3" t="str">
        <f t="shared" si="308"/>
        <v>Wed</v>
      </c>
      <c r="K3924" s="2">
        <v>0.44444444444444442</v>
      </c>
      <c r="L3924">
        <f t="shared" si="309"/>
        <v>10</v>
      </c>
      <c r="M3924">
        <f>_xlfn.XLOOKUP(B3924,Email_Data!A:A,Email_Data!C:C,"Organic",0)</f>
        <v>0</v>
      </c>
      <c r="N3924">
        <f>_xlfn.XLOOKUP(Table1[[#This Row],[Filmmaker_ID]],Email_Data!$A:$A,Email_Data!$G:$G,"Not Found")</f>
        <v>17</v>
      </c>
    </row>
    <row r="3925" spans="1:14" x14ac:dyDescent="0.3">
      <c r="A3925" t="s">
        <v>6203</v>
      </c>
      <c r="B3925" t="s">
        <v>476</v>
      </c>
      <c r="C3925" t="s">
        <v>6283</v>
      </c>
      <c r="D3925" t="s">
        <v>6295</v>
      </c>
      <c r="E3925" t="str">
        <f t="shared" si="305"/>
        <v>United States</v>
      </c>
      <c r="F3925" s="1">
        <f t="shared" si="306"/>
        <v>80</v>
      </c>
      <c r="G3925">
        <v>0.4</v>
      </c>
      <c r="H3925" s="1">
        <f t="shared" si="307"/>
        <v>48</v>
      </c>
      <c r="I3925" s="3">
        <v>45855</v>
      </c>
      <c r="J3925" s="3" t="str">
        <f t="shared" si="308"/>
        <v>Thu</v>
      </c>
      <c r="K3925" s="2">
        <v>0.50486111111111109</v>
      </c>
      <c r="L3925">
        <f t="shared" si="309"/>
        <v>12</v>
      </c>
      <c r="M3925">
        <f>_xlfn.XLOOKUP(B3925,Email_Data!A:A,Email_Data!C:C,"Organic",0)</f>
        <v>0</v>
      </c>
      <c r="N3925">
        <f>_xlfn.XLOOKUP(Table1[[#This Row],[Filmmaker_ID]],Email_Data!$A:$A,Email_Data!$G:$G,"Not Found")</f>
        <v>10</v>
      </c>
    </row>
    <row r="3926" spans="1:14" x14ac:dyDescent="0.3">
      <c r="A3926" t="s">
        <v>6204</v>
      </c>
      <c r="B3926" t="s">
        <v>1531</v>
      </c>
      <c r="C3926" t="s">
        <v>6292</v>
      </c>
      <c r="D3926" t="s">
        <v>6299</v>
      </c>
      <c r="E3926" t="str">
        <f t="shared" si="305"/>
        <v>United Kingdom</v>
      </c>
      <c r="F3926" s="1">
        <f t="shared" si="306"/>
        <v>80</v>
      </c>
      <c r="G3926">
        <v>0</v>
      </c>
      <c r="H3926" s="1">
        <f t="shared" si="307"/>
        <v>80</v>
      </c>
      <c r="I3926" s="3">
        <v>45896</v>
      </c>
      <c r="J3926" s="3" t="str">
        <f t="shared" si="308"/>
        <v>Wed</v>
      </c>
      <c r="K3926" s="2">
        <v>0.52847222222222223</v>
      </c>
      <c r="L3926">
        <f t="shared" si="309"/>
        <v>12</v>
      </c>
      <c r="M3926" t="str">
        <f>_xlfn.XLOOKUP(B3926,Email_Data!A:A,Email_Data!C:C,"Organic",0)</f>
        <v>Organic</v>
      </c>
      <c r="N3926" t="str">
        <f>_xlfn.XLOOKUP(Table1[[#This Row],[Filmmaker_ID]],Email_Data!$A:$A,Email_Data!$G:$G,"Not Found")</f>
        <v>Not Found</v>
      </c>
    </row>
    <row r="3927" spans="1:14" x14ac:dyDescent="0.3">
      <c r="A3927" t="s">
        <v>6205</v>
      </c>
      <c r="B3927" t="s">
        <v>2260</v>
      </c>
      <c r="C3927" t="s">
        <v>6282</v>
      </c>
      <c r="D3927" t="s">
        <v>6301</v>
      </c>
      <c r="E3927" t="str">
        <f t="shared" si="305"/>
        <v>Germany</v>
      </c>
      <c r="F3927" s="1">
        <f t="shared" si="306"/>
        <v>70</v>
      </c>
      <c r="G3927">
        <v>0.3</v>
      </c>
      <c r="H3927" s="1">
        <f t="shared" si="307"/>
        <v>49</v>
      </c>
      <c r="I3927" s="3">
        <v>45889</v>
      </c>
      <c r="J3927" s="3" t="str">
        <f t="shared" si="308"/>
        <v>Wed</v>
      </c>
      <c r="K3927" s="2">
        <v>0.39861111111111114</v>
      </c>
      <c r="L3927">
        <f t="shared" si="309"/>
        <v>9</v>
      </c>
      <c r="M3927">
        <f>_xlfn.XLOOKUP(B3927,Email_Data!A:A,Email_Data!C:C,"Organic",0)</f>
        <v>0</v>
      </c>
      <c r="N3927">
        <f>_xlfn.XLOOKUP(Table1[[#This Row],[Filmmaker_ID]],Email_Data!$A:$A,Email_Data!$G:$G,"Not Found")</f>
        <v>14</v>
      </c>
    </row>
    <row r="3928" spans="1:14" x14ac:dyDescent="0.3">
      <c r="A3928" t="s">
        <v>6206</v>
      </c>
      <c r="B3928" t="s">
        <v>2169</v>
      </c>
      <c r="C3928" t="s">
        <v>6292</v>
      </c>
      <c r="D3928" t="s">
        <v>6317</v>
      </c>
      <c r="E3928" t="str">
        <f t="shared" si="305"/>
        <v>Others</v>
      </c>
      <c r="F3928" s="1">
        <f t="shared" si="306"/>
        <v>80</v>
      </c>
      <c r="G3928">
        <v>0</v>
      </c>
      <c r="H3928" s="1">
        <f t="shared" si="307"/>
        <v>80</v>
      </c>
      <c r="I3928" s="3">
        <v>45882</v>
      </c>
      <c r="J3928" s="3" t="str">
        <f t="shared" si="308"/>
        <v>Wed</v>
      </c>
      <c r="K3928" s="2">
        <v>0.55763888888888891</v>
      </c>
      <c r="L3928">
        <f t="shared" si="309"/>
        <v>13</v>
      </c>
      <c r="M3928">
        <f>_xlfn.XLOOKUP(B3928,Email_Data!A:A,Email_Data!C:C,"Organic",0)</f>
        <v>0</v>
      </c>
      <c r="N3928">
        <f>_xlfn.XLOOKUP(Table1[[#This Row],[Filmmaker_ID]],Email_Data!$A:$A,Email_Data!$G:$G,"Not Found")</f>
        <v>8</v>
      </c>
    </row>
    <row r="3929" spans="1:14" x14ac:dyDescent="0.3">
      <c r="A3929" t="s">
        <v>6207</v>
      </c>
      <c r="B3929" t="s">
        <v>2261</v>
      </c>
      <c r="C3929" t="s">
        <v>6289</v>
      </c>
      <c r="D3929" t="s">
        <v>6311</v>
      </c>
      <c r="E3929" t="str">
        <f t="shared" si="305"/>
        <v>Mexico</v>
      </c>
      <c r="F3929" s="1">
        <f t="shared" si="306"/>
        <v>50</v>
      </c>
      <c r="G3929">
        <v>0.1</v>
      </c>
      <c r="H3929" s="1">
        <f t="shared" si="307"/>
        <v>45</v>
      </c>
      <c r="I3929" s="3">
        <v>45849</v>
      </c>
      <c r="J3929" s="3" t="str">
        <f t="shared" si="308"/>
        <v>Fri</v>
      </c>
      <c r="K3929" s="2">
        <v>0.63958333333333328</v>
      </c>
      <c r="L3929">
        <f t="shared" si="309"/>
        <v>15</v>
      </c>
      <c r="M3929" t="str">
        <f>_xlfn.XLOOKUP(B3929,Email_Data!A:A,Email_Data!C:C,"Organic",0)</f>
        <v>Organic</v>
      </c>
      <c r="N3929" t="str">
        <f>_xlfn.XLOOKUP(Table1[[#This Row],[Filmmaker_ID]],Email_Data!$A:$A,Email_Data!$G:$G,"Not Found")</f>
        <v>Not Found</v>
      </c>
    </row>
    <row r="3930" spans="1:14" x14ac:dyDescent="0.3">
      <c r="A3930" t="s">
        <v>6208</v>
      </c>
      <c r="B3930" t="s">
        <v>2262</v>
      </c>
      <c r="C3930" t="s">
        <v>6291</v>
      </c>
      <c r="D3930" t="s">
        <v>6299</v>
      </c>
      <c r="E3930" t="str">
        <f t="shared" si="305"/>
        <v>United Kingdom</v>
      </c>
      <c r="F3930" s="1">
        <f t="shared" si="306"/>
        <v>50</v>
      </c>
      <c r="G3930">
        <v>0.3</v>
      </c>
      <c r="H3930" s="1">
        <f t="shared" si="307"/>
        <v>35</v>
      </c>
      <c r="I3930" s="3">
        <v>45892</v>
      </c>
      <c r="J3930" s="3" t="str">
        <f t="shared" si="308"/>
        <v>Sat</v>
      </c>
      <c r="K3930" s="2">
        <v>0.48125000000000001</v>
      </c>
      <c r="L3930">
        <f t="shared" si="309"/>
        <v>11</v>
      </c>
      <c r="M3930">
        <f>_xlfn.XLOOKUP(B3930,Email_Data!A:A,Email_Data!C:C,"Organic",0)</f>
        <v>1</v>
      </c>
      <c r="N3930">
        <f>_xlfn.XLOOKUP(Table1[[#This Row],[Filmmaker_ID]],Email_Data!$A:$A,Email_Data!$G:$G,"Not Found")</f>
        <v>18</v>
      </c>
    </row>
    <row r="3931" spans="1:14" x14ac:dyDescent="0.3">
      <c r="A3931" t="s">
        <v>6209</v>
      </c>
      <c r="B3931" t="s">
        <v>2203</v>
      </c>
      <c r="C3931" t="s">
        <v>6283</v>
      </c>
      <c r="D3931" t="s">
        <v>6303</v>
      </c>
      <c r="E3931" t="str">
        <f t="shared" si="305"/>
        <v>Canada</v>
      </c>
      <c r="F3931" s="1">
        <f t="shared" si="306"/>
        <v>80</v>
      </c>
      <c r="G3931">
        <v>0.4</v>
      </c>
      <c r="H3931" s="1">
        <f t="shared" si="307"/>
        <v>48</v>
      </c>
      <c r="I3931" s="3">
        <v>45863</v>
      </c>
      <c r="J3931" s="3" t="str">
        <f t="shared" si="308"/>
        <v>Fri</v>
      </c>
      <c r="K3931" s="2">
        <v>0.44930555555555557</v>
      </c>
      <c r="L3931">
        <f t="shared" si="309"/>
        <v>10</v>
      </c>
      <c r="M3931">
        <f>_xlfn.XLOOKUP(B3931,Email_Data!A:A,Email_Data!C:C,"Organic",0)</f>
        <v>0</v>
      </c>
      <c r="N3931">
        <f>_xlfn.XLOOKUP(Table1[[#This Row],[Filmmaker_ID]],Email_Data!$A:$A,Email_Data!$G:$G,"Not Found")</f>
        <v>11</v>
      </c>
    </row>
    <row r="3932" spans="1:14" x14ac:dyDescent="0.3">
      <c r="A3932" t="s">
        <v>6210</v>
      </c>
      <c r="B3932" t="s">
        <v>1187</v>
      </c>
      <c r="C3932" t="s">
        <v>6283</v>
      </c>
      <c r="D3932" t="s">
        <v>6309</v>
      </c>
      <c r="E3932" t="str">
        <f t="shared" si="305"/>
        <v>France</v>
      </c>
      <c r="F3932" s="1">
        <f t="shared" si="306"/>
        <v>80</v>
      </c>
      <c r="G3932">
        <v>0.2</v>
      </c>
      <c r="H3932" s="1">
        <f t="shared" si="307"/>
        <v>64</v>
      </c>
      <c r="I3932" s="3">
        <v>45846</v>
      </c>
      <c r="J3932" s="3" t="str">
        <f t="shared" si="308"/>
        <v>Tue</v>
      </c>
      <c r="K3932" s="2">
        <v>0.59236111111111112</v>
      </c>
      <c r="L3932">
        <f t="shared" si="309"/>
        <v>14</v>
      </c>
      <c r="M3932">
        <f>_xlfn.XLOOKUP(B3932,Email_Data!A:A,Email_Data!C:C,"Organic",0)</f>
        <v>1</v>
      </c>
      <c r="N3932">
        <f>_xlfn.XLOOKUP(Table1[[#This Row],[Filmmaker_ID]],Email_Data!$A:$A,Email_Data!$G:$G,"Not Found")</f>
        <v>7</v>
      </c>
    </row>
    <row r="3933" spans="1:14" x14ac:dyDescent="0.3">
      <c r="A3933" t="s">
        <v>6211</v>
      </c>
      <c r="B3933" t="s">
        <v>76</v>
      </c>
      <c r="C3933" t="s">
        <v>6291</v>
      </c>
      <c r="D3933" t="s">
        <v>6311</v>
      </c>
      <c r="E3933" t="str">
        <f t="shared" si="305"/>
        <v>Mexico</v>
      </c>
      <c r="F3933" s="1">
        <f t="shared" si="306"/>
        <v>50</v>
      </c>
      <c r="G3933">
        <v>0.3</v>
      </c>
      <c r="H3933" s="1">
        <f t="shared" si="307"/>
        <v>35</v>
      </c>
      <c r="I3933" s="3">
        <v>45862</v>
      </c>
      <c r="J3933" s="3" t="str">
        <f t="shared" si="308"/>
        <v>Thu</v>
      </c>
      <c r="K3933" s="2">
        <v>0.39513888888888887</v>
      </c>
      <c r="L3933">
        <f t="shared" si="309"/>
        <v>9</v>
      </c>
      <c r="M3933">
        <f>_xlfn.XLOOKUP(B3933,Email_Data!A:A,Email_Data!C:C,"Organic",0)</f>
        <v>1</v>
      </c>
      <c r="N3933">
        <f>_xlfn.XLOOKUP(Table1[[#This Row],[Filmmaker_ID]],Email_Data!$A:$A,Email_Data!$G:$G,"Not Found")</f>
        <v>15</v>
      </c>
    </row>
    <row r="3934" spans="1:14" x14ac:dyDescent="0.3">
      <c r="A3934" t="s">
        <v>6212</v>
      </c>
      <c r="B3934" t="s">
        <v>2263</v>
      </c>
      <c r="C3934" t="s">
        <v>6290</v>
      </c>
      <c r="D3934" t="s">
        <v>6297</v>
      </c>
      <c r="E3934" t="str">
        <f t="shared" si="305"/>
        <v>India</v>
      </c>
      <c r="F3934" s="1">
        <f t="shared" si="306"/>
        <v>50</v>
      </c>
      <c r="G3934">
        <v>0.1</v>
      </c>
      <c r="H3934" s="1">
        <f t="shared" si="307"/>
        <v>45</v>
      </c>
      <c r="I3934" s="3">
        <v>45883</v>
      </c>
      <c r="J3934" s="3" t="str">
        <f t="shared" si="308"/>
        <v>Thu</v>
      </c>
      <c r="K3934" s="2">
        <v>0.73402777777777772</v>
      </c>
      <c r="L3934">
        <f t="shared" si="309"/>
        <v>17</v>
      </c>
      <c r="M3934" t="str">
        <f>_xlfn.XLOOKUP(B3934,Email_Data!A:A,Email_Data!C:C,"Organic",0)</f>
        <v>Organic</v>
      </c>
      <c r="N3934" t="str">
        <f>_xlfn.XLOOKUP(Table1[[#This Row],[Filmmaker_ID]],Email_Data!$A:$A,Email_Data!$G:$G,"Not Found")</f>
        <v>Not Found</v>
      </c>
    </row>
    <row r="3935" spans="1:14" x14ac:dyDescent="0.3">
      <c r="A3935" t="s">
        <v>6213</v>
      </c>
      <c r="B3935" t="s">
        <v>186</v>
      </c>
      <c r="C3935" t="s">
        <v>6292</v>
      </c>
      <c r="D3935" t="s">
        <v>6303</v>
      </c>
      <c r="E3935" t="str">
        <f t="shared" si="305"/>
        <v>Canada</v>
      </c>
      <c r="F3935" s="1">
        <f t="shared" si="306"/>
        <v>80</v>
      </c>
      <c r="G3935">
        <v>0.2</v>
      </c>
      <c r="H3935" s="1">
        <f t="shared" si="307"/>
        <v>64</v>
      </c>
      <c r="I3935" s="3">
        <v>45898</v>
      </c>
      <c r="J3935" s="3" t="str">
        <f t="shared" si="308"/>
        <v>Fri</v>
      </c>
      <c r="K3935" s="2">
        <v>0.74444444444444446</v>
      </c>
      <c r="L3935">
        <f t="shared" si="309"/>
        <v>17</v>
      </c>
      <c r="M3935">
        <f>_xlfn.XLOOKUP(B3935,Email_Data!A:A,Email_Data!C:C,"Organic",0)</f>
        <v>0</v>
      </c>
      <c r="N3935">
        <f>_xlfn.XLOOKUP(Table1[[#This Row],[Filmmaker_ID]],Email_Data!$A:$A,Email_Data!$G:$G,"Not Found")</f>
        <v>16</v>
      </c>
    </row>
    <row r="3936" spans="1:14" x14ac:dyDescent="0.3">
      <c r="A3936" t="s">
        <v>6214</v>
      </c>
      <c r="B3936" t="s">
        <v>2264</v>
      </c>
      <c r="C3936" t="s">
        <v>6288</v>
      </c>
      <c r="D3936" t="s">
        <v>6295</v>
      </c>
      <c r="E3936" t="str">
        <f t="shared" si="305"/>
        <v>United States</v>
      </c>
      <c r="F3936" s="1">
        <f t="shared" si="306"/>
        <v>70</v>
      </c>
      <c r="G3936">
        <v>0.3</v>
      </c>
      <c r="H3936" s="1">
        <f t="shared" si="307"/>
        <v>49</v>
      </c>
      <c r="I3936" s="3">
        <v>45870</v>
      </c>
      <c r="J3936" s="3" t="str">
        <f t="shared" si="308"/>
        <v>Fri</v>
      </c>
      <c r="K3936" s="2">
        <v>0.38055555555555554</v>
      </c>
      <c r="L3936">
        <f t="shared" si="309"/>
        <v>9</v>
      </c>
      <c r="M3936" t="str">
        <f>_xlfn.XLOOKUP(B3936,Email_Data!A:A,Email_Data!C:C,"Organic",0)</f>
        <v>Organic</v>
      </c>
      <c r="N3936" t="str">
        <f>_xlfn.XLOOKUP(Table1[[#This Row],[Filmmaker_ID]],Email_Data!$A:$A,Email_Data!$G:$G,"Not Found")</f>
        <v>Not Found</v>
      </c>
    </row>
    <row r="3937" spans="1:14" x14ac:dyDescent="0.3">
      <c r="A3937" t="s">
        <v>6215</v>
      </c>
      <c r="B3937" t="s">
        <v>2265</v>
      </c>
      <c r="C3937" t="s">
        <v>6282</v>
      </c>
      <c r="D3937" t="s">
        <v>6311</v>
      </c>
      <c r="E3937" t="str">
        <f t="shared" si="305"/>
        <v>Mexico</v>
      </c>
      <c r="F3937" s="1">
        <f t="shared" si="306"/>
        <v>70</v>
      </c>
      <c r="G3937">
        <v>0.2</v>
      </c>
      <c r="H3937" s="1">
        <f t="shared" si="307"/>
        <v>56</v>
      </c>
      <c r="I3937" s="3">
        <v>45866</v>
      </c>
      <c r="J3937" s="3" t="str">
        <f t="shared" si="308"/>
        <v>Mon</v>
      </c>
      <c r="K3937" s="2">
        <v>0.40347222222222223</v>
      </c>
      <c r="L3937">
        <f t="shared" si="309"/>
        <v>9</v>
      </c>
      <c r="M3937" t="str">
        <f>_xlfn.XLOOKUP(B3937,Email_Data!A:A,Email_Data!C:C,"Organic",0)</f>
        <v>Organic</v>
      </c>
      <c r="N3937" t="str">
        <f>_xlfn.XLOOKUP(Table1[[#This Row],[Filmmaker_ID]],Email_Data!$A:$A,Email_Data!$G:$G,"Not Found")</f>
        <v>Not Found</v>
      </c>
    </row>
    <row r="3938" spans="1:14" x14ac:dyDescent="0.3">
      <c r="A3938" t="s">
        <v>6216</v>
      </c>
      <c r="B3938" t="s">
        <v>1145</v>
      </c>
      <c r="C3938" t="s">
        <v>6287</v>
      </c>
      <c r="D3938" t="s">
        <v>6317</v>
      </c>
      <c r="E3938" t="str">
        <f t="shared" si="305"/>
        <v>Others</v>
      </c>
      <c r="F3938" s="1">
        <f t="shared" si="306"/>
        <v>50</v>
      </c>
      <c r="G3938">
        <v>0.3</v>
      </c>
      <c r="H3938" s="1">
        <f t="shared" si="307"/>
        <v>35</v>
      </c>
      <c r="I3938" s="3">
        <v>45879</v>
      </c>
      <c r="J3938" s="3" t="str">
        <f t="shared" si="308"/>
        <v>Sun</v>
      </c>
      <c r="K3938" s="2">
        <v>0.46041666666666664</v>
      </c>
      <c r="L3938">
        <f t="shared" si="309"/>
        <v>11</v>
      </c>
      <c r="M3938">
        <f>_xlfn.XLOOKUP(B3938,Email_Data!A:A,Email_Data!C:C,"Organic",0)</f>
        <v>0</v>
      </c>
      <c r="N3938">
        <f>_xlfn.XLOOKUP(Table1[[#This Row],[Filmmaker_ID]],Email_Data!$A:$A,Email_Data!$G:$G,"Not Found")</f>
        <v>10</v>
      </c>
    </row>
    <row r="3939" spans="1:14" x14ac:dyDescent="0.3">
      <c r="A3939" t="s">
        <v>6217</v>
      </c>
      <c r="B3939" t="s">
        <v>340</v>
      </c>
      <c r="C3939" t="s">
        <v>6284</v>
      </c>
      <c r="D3939" t="s">
        <v>6299</v>
      </c>
      <c r="E3939" t="str">
        <f t="shared" si="305"/>
        <v>United Kingdom</v>
      </c>
      <c r="F3939" s="1">
        <f t="shared" si="306"/>
        <v>50</v>
      </c>
      <c r="G3939">
        <v>0.3</v>
      </c>
      <c r="H3939" s="1">
        <f t="shared" si="307"/>
        <v>35</v>
      </c>
      <c r="I3939" s="3">
        <v>45895</v>
      </c>
      <c r="J3939" s="3" t="str">
        <f t="shared" si="308"/>
        <v>Tue</v>
      </c>
      <c r="K3939" s="2">
        <v>0.41111111111111109</v>
      </c>
      <c r="L3939">
        <f t="shared" si="309"/>
        <v>9</v>
      </c>
      <c r="M3939">
        <f>_xlfn.XLOOKUP(B3939,Email_Data!A:A,Email_Data!C:C,"Organic",0)</f>
        <v>1</v>
      </c>
      <c r="N3939">
        <f>_xlfn.XLOOKUP(Table1[[#This Row],[Filmmaker_ID]],Email_Data!$A:$A,Email_Data!$G:$G,"Not Found")</f>
        <v>10</v>
      </c>
    </row>
    <row r="3940" spans="1:14" x14ac:dyDescent="0.3">
      <c r="A3940" t="s">
        <v>6218</v>
      </c>
      <c r="B3940" t="s">
        <v>658</v>
      </c>
      <c r="C3940" t="s">
        <v>6292</v>
      </c>
      <c r="D3940" t="s">
        <v>6311</v>
      </c>
      <c r="E3940" t="str">
        <f t="shared" si="305"/>
        <v>Mexico</v>
      </c>
      <c r="F3940" s="1">
        <f t="shared" si="306"/>
        <v>80</v>
      </c>
      <c r="G3940">
        <v>0.2</v>
      </c>
      <c r="H3940" s="1">
        <f t="shared" si="307"/>
        <v>64</v>
      </c>
      <c r="I3940" s="3">
        <v>45872</v>
      </c>
      <c r="J3940" s="3" t="str">
        <f t="shared" si="308"/>
        <v>Sun</v>
      </c>
      <c r="K3940" s="2">
        <v>0.67777777777777781</v>
      </c>
      <c r="L3940">
        <f t="shared" si="309"/>
        <v>16</v>
      </c>
      <c r="M3940">
        <f>_xlfn.XLOOKUP(B3940,Email_Data!A:A,Email_Data!C:C,"Organic",0)</f>
        <v>0</v>
      </c>
      <c r="N3940">
        <f>_xlfn.XLOOKUP(Table1[[#This Row],[Filmmaker_ID]],Email_Data!$A:$A,Email_Data!$G:$G,"Not Found")</f>
        <v>9</v>
      </c>
    </row>
    <row r="3941" spans="1:14" x14ac:dyDescent="0.3">
      <c r="A3941" t="s">
        <v>6219</v>
      </c>
      <c r="B3941" t="s">
        <v>1302</v>
      </c>
      <c r="C3941" t="s">
        <v>6289</v>
      </c>
      <c r="D3941" t="s">
        <v>6295</v>
      </c>
      <c r="E3941" t="str">
        <f t="shared" si="305"/>
        <v>United States</v>
      </c>
      <c r="F3941" s="1">
        <f t="shared" si="306"/>
        <v>50</v>
      </c>
      <c r="G3941">
        <v>0</v>
      </c>
      <c r="H3941" s="1">
        <f t="shared" si="307"/>
        <v>50</v>
      </c>
      <c r="I3941" s="3">
        <v>45853</v>
      </c>
      <c r="J3941" s="3" t="str">
        <f t="shared" si="308"/>
        <v>Tue</v>
      </c>
      <c r="K3941" s="2">
        <v>0.66388888888888886</v>
      </c>
      <c r="L3941">
        <f t="shared" si="309"/>
        <v>15</v>
      </c>
      <c r="M3941">
        <f>_xlfn.XLOOKUP(B3941,Email_Data!A:A,Email_Data!C:C,"Organic",0)</f>
        <v>1</v>
      </c>
      <c r="N3941">
        <f>_xlfn.XLOOKUP(Table1[[#This Row],[Filmmaker_ID]],Email_Data!$A:$A,Email_Data!$G:$G,"Not Found")</f>
        <v>8</v>
      </c>
    </row>
    <row r="3942" spans="1:14" x14ac:dyDescent="0.3">
      <c r="A3942" t="s">
        <v>6220</v>
      </c>
      <c r="B3942" t="s">
        <v>1648</v>
      </c>
      <c r="C3942" t="s">
        <v>6282</v>
      </c>
      <c r="D3942" t="s">
        <v>6295</v>
      </c>
      <c r="E3942" t="str">
        <f t="shared" si="305"/>
        <v>United States</v>
      </c>
      <c r="F3942" s="1">
        <f t="shared" si="306"/>
        <v>70</v>
      </c>
      <c r="G3942">
        <v>0.2</v>
      </c>
      <c r="H3942" s="1">
        <f t="shared" si="307"/>
        <v>56</v>
      </c>
      <c r="I3942" s="3">
        <v>45866</v>
      </c>
      <c r="J3942" s="3" t="str">
        <f t="shared" si="308"/>
        <v>Mon</v>
      </c>
      <c r="K3942" s="2">
        <v>0.50277777777777777</v>
      </c>
      <c r="L3942">
        <f t="shared" si="309"/>
        <v>12</v>
      </c>
      <c r="M3942">
        <f>_xlfn.XLOOKUP(B3942,Email_Data!A:A,Email_Data!C:C,"Organic",0)</f>
        <v>0</v>
      </c>
      <c r="N3942">
        <f>_xlfn.XLOOKUP(Table1[[#This Row],[Filmmaker_ID]],Email_Data!$A:$A,Email_Data!$G:$G,"Not Found")</f>
        <v>13</v>
      </c>
    </row>
    <row r="3943" spans="1:14" x14ac:dyDescent="0.3">
      <c r="A3943" t="s">
        <v>6221</v>
      </c>
      <c r="B3943" t="s">
        <v>8</v>
      </c>
      <c r="C3943" t="s">
        <v>6282</v>
      </c>
      <c r="D3943" t="s">
        <v>6299</v>
      </c>
      <c r="E3943" t="str">
        <f t="shared" si="305"/>
        <v>United Kingdom</v>
      </c>
      <c r="F3943" s="1">
        <f t="shared" si="306"/>
        <v>70</v>
      </c>
      <c r="G3943">
        <v>0.1</v>
      </c>
      <c r="H3943" s="1">
        <f t="shared" si="307"/>
        <v>63</v>
      </c>
      <c r="I3943" s="3">
        <v>45851</v>
      </c>
      <c r="J3943" s="3" t="str">
        <f t="shared" si="308"/>
        <v>Sun</v>
      </c>
      <c r="K3943" s="2">
        <v>0.45694444444444443</v>
      </c>
      <c r="L3943">
        <f t="shared" si="309"/>
        <v>10</v>
      </c>
      <c r="M3943" t="str">
        <f>_xlfn.XLOOKUP(B3943,Email_Data!A:A,Email_Data!C:C,"Organic",0)</f>
        <v>Organic</v>
      </c>
      <c r="N3943" t="str">
        <f>_xlfn.XLOOKUP(Table1[[#This Row],[Filmmaker_ID]],Email_Data!$A:$A,Email_Data!$G:$G,"Not Found")</f>
        <v>Not Found</v>
      </c>
    </row>
    <row r="3944" spans="1:14" x14ac:dyDescent="0.3">
      <c r="A3944" t="s">
        <v>6222</v>
      </c>
      <c r="B3944" t="s">
        <v>2266</v>
      </c>
      <c r="C3944" t="s">
        <v>6281</v>
      </c>
      <c r="D3944" t="s">
        <v>6301</v>
      </c>
      <c r="E3944" t="str">
        <f t="shared" si="305"/>
        <v>Germany</v>
      </c>
      <c r="F3944" s="1">
        <f t="shared" si="306"/>
        <v>70</v>
      </c>
      <c r="G3944">
        <v>0.1</v>
      </c>
      <c r="H3944" s="1">
        <f t="shared" si="307"/>
        <v>63</v>
      </c>
      <c r="I3944" s="3">
        <v>45851</v>
      </c>
      <c r="J3944" s="3" t="str">
        <f t="shared" si="308"/>
        <v>Sun</v>
      </c>
      <c r="K3944" s="2">
        <v>0.58472222222222225</v>
      </c>
      <c r="L3944">
        <f t="shared" si="309"/>
        <v>14</v>
      </c>
      <c r="M3944">
        <f>_xlfn.XLOOKUP(B3944,Email_Data!A:A,Email_Data!C:C,"Organic",0)</f>
        <v>0</v>
      </c>
      <c r="N3944">
        <f>_xlfn.XLOOKUP(Table1[[#This Row],[Filmmaker_ID]],Email_Data!$A:$A,Email_Data!$G:$G,"Not Found")</f>
        <v>19</v>
      </c>
    </row>
    <row r="3945" spans="1:14" x14ac:dyDescent="0.3">
      <c r="A3945" t="s">
        <v>6223</v>
      </c>
      <c r="B3945" t="s">
        <v>879</v>
      </c>
      <c r="C3945" t="s">
        <v>6292</v>
      </c>
      <c r="D3945" t="s">
        <v>6301</v>
      </c>
      <c r="E3945" t="str">
        <f t="shared" si="305"/>
        <v>Germany</v>
      </c>
      <c r="F3945" s="1">
        <f t="shared" si="306"/>
        <v>80</v>
      </c>
      <c r="G3945">
        <v>0.1</v>
      </c>
      <c r="H3945" s="1">
        <f t="shared" si="307"/>
        <v>72</v>
      </c>
      <c r="I3945" s="3">
        <v>45857</v>
      </c>
      <c r="J3945" s="3" t="str">
        <f t="shared" si="308"/>
        <v>Sat</v>
      </c>
      <c r="K3945" s="2">
        <v>0.38611111111111113</v>
      </c>
      <c r="L3945">
        <f t="shared" si="309"/>
        <v>9</v>
      </c>
      <c r="M3945" t="str">
        <f>_xlfn.XLOOKUP(B3945,Email_Data!A:A,Email_Data!C:C,"Organic",0)</f>
        <v>Organic</v>
      </c>
      <c r="N3945" t="str">
        <f>_xlfn.XLOOKUP(Table1[[#This Row],[Filmmaker_ID]],Email_Data!$A:$A,Email_Data!$G:$G,"Not Found")</f>
        <v>Not Found</v>
      </c>
    </row>
    <row r="3946" spans="1:14" x14ac:dyDescent="0.3">
      <c r="A3946" t="s">
        <v>6224</v>
      </c>
      <c r="B3946" t="s">
        <v>2267</v>
      </c>
      <c r="C3946" t="s">
        <v>6287</v>
      </c>
      <c r="D3946" t="s">
        <v>6297</v>
      </c>
      <c r="E3946" t="str">
        <f t="shared" si="305"/>
        <v>India</v>
      </c>
      <c r="F3946" s="1">
        <f t="shared" si="306"/>
        <v>50</v>
      </c>
      <c r="G3946">
        <v>0.3</v>
      </c>
      <c r="H3946" s="1">
        <f t="shared" si="307"/>
        <v>35</v>
      </c>
      <c r="I3946" s="3">
        <v>45867</v>
      </c>
      <c r="J3946" s="3" t="str">
        <f t="shared" si="308"/>
        <v>Tue</v>
      </c>
      <c r="K3946" s="2">
        <v>0.41597222222222224</v>
      </c>
      <c r="L3946">
        <f t="shared" si="309"/>
        <v>9</v>
      </c>
      <c r="M3946" t="str">
        <f>_xlfn.XLOOKUP(B3946,Email_Data!A:A,Email_Data!C:C,"Organic",0)</f>
        <v>Organic</v>
      </c>
      <c r="N3946" t="str">
        <f>_xlfn.XLOOKUP(Table1[[#This Row],[Filmmaker_ID]],Email_Data!$A:$A,Email_Data!$G:$G,"Not Found")</f>
        <v>Not Found</v>
      </c>
    </row>
    <row r="3947" spans="1:14" x14ac:dyDescent="0.3">
      <c r="A3947" t="s">
        <v>6225</v>
      </c>
      <c r="B3947" t="s">
        <v>2023</v>
      </c>
      <c r="C3947" t="s">
        <v>6289</v>
      </c>
      <c r="D3947" t="s">
        <v>6305</v>
      </c>
      <c r="E3947" t="str">
        <f t="shared" si="305"/>
        <v>Australia</v>
      </c>
      <c r="F3947" s="1">
        <f t="shared" si="306"/>
        <v>50</v>
      </c>
      <c r="G3947">
        <v>0.2</v>
      </c>
      <c r="H3947" s="1">
        <f t="shared" si="307"/>
        <v>40</v>
      </c>
      <c r="I3947" s="3">
        <v>45862</v>
      </c>
      <c r="J3947" s="3" t="str">
        <f t="shared" si="308"/>
        <v>Thu</v>
      </c>
      <c r="K3947" s="2">
        <v>0.52152777777777781</v>
      </c>
      <c r="L3947">
        <f t="shared" si="309"/>
        <v>12</v>
      </c>
      <c r="M3947">
        <f>_xlfn.XLOOKUP(B3947,Email_Data!A:A,Email_Data!C:C,"Organic",0)</f>
        <v>0</v>
      </c>
      <c r="N3947">
        <f>_xlfn.XLOOKUP(Table1[[#This Row],[Filmmaker_ID]],Email_Data!$A:$A,Email_Data!$G:$G,"Not Found")</f>
        <v>16</v>
      </c>
    </row>
    <row r="3948" spans="1:14" x14ac:dyDescent="0.3">
      <c r="A3948" t="s">
        <v>6226</v>
      </c>
      <c r="B3948" t="s">
        <v>681</v>
      </c>
      <c r="C3948" t="s">
        <v>6284</v>
      </c>
      <c r="D3948" t="s">
        <v>6305</v>
      </c>
      <c r="E3948" t="str">
        <f t="shared" si="305"/>
        <v>Australia</v>
      </c>
      <c r="F3948" s="1">
        <f t="shared" si="306"/>
        <v>50</v>
      </c>
      <c r="G3948">
        <v>0.4</v>
      </c>
      <c r="H3948" s="1">
        <f t="shared" si="307"/>
        <v>30</v>
      </c>
      <c r="I3948" s="3">
        <v>45888</v>
      </c>
      <c r="J3948" s="3" t="str">
        <f t="shared" si="308"/>
        <v>Tue</v>
      </c>
      <c r="K3948" s="2">
        <v>0.46875</v>
      </c>
      <c r="L3948">
        <f t="shared" si="309"/>
        <v>11</v>
      </c>
      <c r="M3948">
        <f>_xlfn.XLOOKUP(B3948,Email_Data!A:A,Email_Data!C:C,"Organic",0)</f>
        <v>0</v>
      </c>
      <c r="N3948">
        <f>_xlfn.XLOOKUP(Table1[[#This Row],[Filmmaker_ID]],Email_Data!$A:$A,Email_Data!$G:$G,"Not Found")</f>
        <v>7</v>
      </c>
    </row>
    <row r="3949" spans="1:14" x14ac:dyDescent="0.3">
      <c r="A3949" t="s">
        <v>6227</v>
      </c>
      <c r="B3949" t="s">
        <v>693</v>
      </c>
      <c r="C3949" t="s">
        <v>6285</v>
      </c>
      <c r="D3949" t="s">
        <v>6305</v>
      </c>
      <c r="E3949" t="str">
        <f t="shared" si="305"/>
        <v>Australia</v>
      </c>
      <c r="F3949" s="1">
        <f t="shared" si="306"/>
        <v>50</v>
      </c>
      <c r="G3949">
        <v>0.3</v>
      </c>
      <c r="H3949" s="1">
        <f t="shared" si="307"/>
        <v>35</v>
      </c>
      <c r="I3949" s="3">
        <v>45840</v>
      </c>
      <c r="J3949" s="3" t="str">
        <f t="shared" si="308"/>
        <v>Wed</v>
      </c>
      <c r="K3949" s="2">
        <v>0.68541666666666667</v>
      </c>
      <c r="L3949">
        <f t="shared" si="309"/>
        <v>16</v>
      </c>
      <c r="M3949" t="str">
        <f>_xlfn.XLOOKUP(B3949,Email_Data!A:A,Email_Data!C:C,"Organic",0)</f>
        <v>Organic</v>
      </c>
      <c r="N3949" t="str">
        <f>_xlfn.XLOOKUP(Table1[[#This Row],[Filmmaker_ID]],Email_Data!$A:$A,Email_Data!$G:$G,"Not Found")</f>
        <v>Not Found</v>
      </c>
    </row>
    <row r="3950" spans="1:14" x14ac:dyDescent="0.3">
      <c r="A3950" t="s">
        <v>6228</v>
      </c>
      <c r="B3950" t="s">
        <v>2268</v>
      </c>
      <c r="C3950" t="s">
        <v>6284</v>
      </c>
      <c r="D3950" t="s">
        <v>6313</v>
      </c>
      <c r="E3950" t="str">
        <f t="shared" si="305"/>
        <v>South Korea</v>
      </c>
      <c r="F3950" s="1">
        <f t="shared" si="306"/>
        <v>50</v>
      </c>
      <c r="G3950">
        <v>0.1</v>
      </c>
      <c r="H3950" s="1">
        <f t="shared" si="307"/>
        <v>45</v>
      </c>
      <c r="I3950" s="3">
        <v>45890</v>
      </c>
      <c r="J3950" s="3" t="str">
        <f t="shared" si="308"/>
        <v>Thu</v>
      </c>
      <c r="K3950" s="2">
        <v>0.7416666666666667</v>
      </c>
      <c r="L3950">
        <f t="shared" si="309"/>
        <v>17</v>
      </c>
      <c r="M3950">
        <f>_xlfn.XLOOKUP(B3950,Email_Data!A:A,Email_Data!C:C,"Organic",0)</f>
        <v>0</v>
      </c>
      <c r="N3950">
        <f>_xlfn.XLOOKUP(Table1[[#This Row],[Filmmaker_ID]],Email_Data!$A:$A,Email_Data!$G:$G,"Not Found")</f>
        <v>13</v>
      </c>
    </row>
    <row r="3951" spans="1:14" x14ac:dyDescent="0.3">
      <c r="A3951" t="s">
        <v>6229</v>
      </c>
      <c r="B3951" t="s">
        <v>2269</v>
      </c>
      <c r="C3951" t="s">
        <v>6288</v>
      </c>
      <c r="D3951" t="s">
        <v>6299</v>
      </c>
      <c r="E3951" t="str">
        <f t="shared" si="305"/>
        <v>United Kingdom</v>
      </c>
      <c r="F3951" s="1">
        <f t="shared" si="306"/>
        <v>70</v>
      </c>
      <c r="G3951">
        <v>0</v>
      </c>
      <c r="H3951" s="1">
        <f t="shared" si="307"/>
        <v>70</v>
      </c>
      <c r="I3951" s="3">
        <v>45849</v>
      </c>
      <c r="J3951" s="3" t="str">
        <f t="shared" si="308"/>
        <v>Fri</v>
      </c>
      <c r="K3951" s="2">
        <v>0.45347222222222222</v>
      </c>
      <c r="L3951">
        <f t="shared" si="309"/>
        <v>10</v>
      </c>
      <c r="M3951">
        <f>_xlfn.XLOOKUP(B3951,Email_Data!A:A,Email_Data!C:C,"Organic",0)</f>
        <v>1</v>
      </c>
      <c r="N3951">
        <f>_xlfn.XLOOKUP(Table1[[#This Row],[Filmmaker_ID]],Email_Data!$A:$A,Email_Data!$G:$G,"Not Found")</f>
        <v>12</v>
      </c>
    </row>
    <row r="3952" spans="1:14" x14ac:dyDescent="0.3">
      <c r="A3952" t="s">
        <v>6230</v>
      </c>
      <c r="B3952" t="s">
        <v>1098</v>
      </c>
      <c r="C3952" t="s">
        <v>6291</v>
      </c>
      <c r="D3952" t="s">
        <v>6307</v>
      </c>
      <c r="E3952" t="str">
        <f t="shared" si="305"/>
        <v>Brazil</v>
      </c>
      <c r="F3952" s="1">
        <f t="shared" si="306"/>
        <v>50</v>
      </c>
      <c r="G3952">
        <v>0.1</v>
      </c>
      <c r="H3952" s="1">
        <f t="shared" si="307"/>
        <v>45</v>
      </c>
      <c r="I3952" s="3">
        <v>45846</v>
      </c>
      <c r="J3952" s="3" t="str">
        <f t="shared" si="308"/>
        <v>Tue</v>
      </c>
      <c r="K3952" s="2">
        <v>0.53749999999999998</v>
      </c>
      <c r="L3952">
        <f t="shared" si="309"/>
        <v>12</v>
      </c>
      <c r="M3952">
        <f>_xlfn.XLOOKUP(B3952,Email_Data!A:A,Email_Data!C:C,"Organic",0)</f>
        <v>0</v>
      </c>
      <c r="N3952">
        <f>_xlfn.XLOOKUP(Table1[[#This Row],[Filmmaker_ID]],Email_Data!$A:$A,Email_Data!$G:$G,"Not Found")</f>
        <v>17</v>
      </c>
    </row>
    <row r="3953" spans="1:14" x14ac:dyDescent="0.3">
      <c r="A3953" t="s">
        <v>6231</v>
      </c>
      <c r="B3953" t="s">
        <v>518</v>
      </c>
      <c r="C3953" t="s">
        <v>6291</v>
      </c>
      <c r="D3953" t="s">
        <v>6307</v>
      </c>
      <c r="E3953" t="str">
        <f t="shared" si="305"/>
        <v>Brazil</v>
      </c>
      <c r="F3953" s="1">
        <f t="shared" si="306"/>
        <v>50</v>
      </c>
      <c r="G3953">
        <v>0.2</v>
      </c>
      <c r="H3953" s="1">
        <f t="shared" si="307"/>
        <v>40</v>
      </c>
      <c r="I3953" s="3">
        <v>45874</v>
      </c>
      <c r="J3953" s="3" t="str">
        <f t="shared" si="308"/>
        <v>Tue</v>
      </c>
      <c r="K3953" s="2">
        <v>0.57708333333333328</v>
      </c>
      <c r="L3953">
        <f t="shared" si="309"/>
        <v>13</v>
      </c>
      <c r="M3953">
        <f>_xlfn.XLOOKUP(B3953,Email_Data!A:A,Email_Data!C:C,"Organic",0)</f>
        <v>0</v>
      </c>
      <c r="N3953">
        <f>_xlfn.XLOOKUP(Table1[[#This Row],[Filmmaker_ID]],Email_Data!$A:$A,Email_Data!$G:$G,"Not Found")</f>
        <v>19</v>
      </c>
    </row>
    <row r="3954" spans="1:14" x14ac:dyDescent="0.3">
      <c r="A3954" t="s">
        <v>6232</v>
      </c>
      <c r="B3954" t="s">
        <v>1037</v>
      </c>
      <c r="C3954" t="s">
        <v>6283</v>
      </c>
      <c r="D3954" t="s">
        <v>6315</v>
      </c>
      <c r="E3954" t="str">
        <f t="shared" si="305"/>
        <v>Nigeria</v>
      </c>
      <c r="F3954" s="1">
        <f t="shared" si="306"/>
        <v>80</v>
      </c>
      <c r="G3954">
        <v>0.1</v>
      </c>
      <c r="H3954" s="1">
        <f t="shared" si="307"/>
        <v>72</v>
      </c>
      <c r="I3954" s="3">
        <v>45868</v>
      </c>
      <c r="J3954" s="3" t="str">
        <f t="shared" si="308"/>
        <v>Wed</v>
      </c>
      <c r="K3954" s="2">
        <v>0.66249999999999998</v>
      </c>
      <c r="L3954">
        <f t="shared" si="309"/>
        <v>15</v>
      </c>
      <c r="M3954" t="str">
        <f>_xlfn.XLOOKUP(B3954,Email_Data!A:A,Email_Data!C:C,"Organic",0)</f>
        <v>Organic</v>
      </c>
      <c r="N3954" t="str">
        <f>_xlfn.XLOOKUP(Table1[[#This Row],[Filmmaker_ID]],Email_Data!$A:$A,Email_Data!$G:$G,"Not Found")</f>
        <v>Not Found</v>
      </c>
    </row>
    <row r="3955" spans="1:14" x14ac:dyDescent="0.3">
      <c r="A3955" t="s">
        <v>6233</v>
      </c>
      <c r="B3955" t="s">
        <v>2059</v>
      </c>
      <c r="C3955" t="s">
        <v>6284</v>
      </c>
      <c r="D3955" t="s">
        <v>6301</v>
      </c>
      <c r="E3955" t="str">
        <f t="shared" si="305"/>
        <v>Germany</v>
      </c>
      <c r="F3955" s="1">
        <f t="shared" si="306"/>
        <v>50</v>
      </c>
      <c r="G3955">
        <v>0.2</v>
      </c>
      <c r="H3955" s="1">
        <f t="shared" si="307"/>
        <v>40</v>
      </c>
      <c r="I3955" s="3">
        <v>45887</v>
      </c>
      <c r="J3955" s="3" t="str">
        <f t="shared" si="308"/>
        <v>Mon</v>
      </c>
      <c r="K3955" s="2">
        <v>0.55763888888888891</v>
      </c>
      <c r="L3955">
        <f t="shared" si="309"/>
        <v>13</v>
      </c>
      <c r="M3955" t="str">
        <f>_xlfn.XLOOKUP(B3955,Email_Data!A:A,Email_Data!C:C,"Organic",0)</f>
        <v>Organic</v>
      </c>
      <c r="N3955" t="str">
        <f>_xlfn.XLOOKUP(Table1[[#This Row],[Filmmaker_ID]],Email_Data!$A:$A,Email_Data!$G:$G,"Not Found")</f>
        <v>Not Found</v>
      </c>
    </row>
    <row r="3956" spans="1:14" x14ac:dyDescent="0.3">
      <c r="A3956" t="s">
        <v>6234</v>
      </c>
      <c r="B3956" t="s">
        <v>1439</v>
      </c>
      <c r="C3956" t="s">
        <v>6289</v>
      </c>
      <c r="D3956" t="s">
        <v>6315</v>
      </c>
      <c r="E3956" t="str">
        <f t="shared" si="305"/>
        <v>Nigeria</v>
      </c>
      <c r="F3956" s="1">
        <f t="shared" si="306"/>
        <v>50</v>
      </c>
      <c r="G3956">
        <v>0.2</v>
      </c>
      <c r="H3956" s="1">
        <f t="shared" si="307"/>
        <v>40</v>
      </c>
      <c r="I3956" s="3">
        <v>45850</v>
      </c>
      <c r="J3956" s="3" t="str">
        <f t="shared" si="308"/>
        <v>Sat</v>
      </c>
      <c r="K3956" s="2">
        <v>0.38472222222222224</v>
      </c>
      <c r="L3956">
        <f t="shared" si="309"/>
        <v>9</v>
      </c>
      <c r="M3956">
        <f>_xlfn.XLOOKUP(B3956,Email_Data!A:A,Email_Data!C:C,"Organic",0)</f>
        <v>1</v>
      </c>
      <c r="N3956">
        <f>_xlfn.XLOOKUP(Table1[[#This Row],[Filmmaker_ID]],Email_Data!$A:$A,Email_Data!$G:$G,"Not Found")</f>
        <v>16</v>
      </c>
    </row>
    <row r="3957" spans="1:14" x14ac:dyDescent="0.3">
      <c r="A3957" t="s">
        <v>6235</v>
      </c>
      <c r="B3957" t="s">
        <v>1202</v>
      </c>
      <c r="C3957" t="s">
        <v>6284</v>
      </c>
      <c r="D3957" t="s">
        <v>6307</v>
      </c>
      <c r="E3957" t="str">
        <f t="shared" si="305"/>
        <v>Brazil</v>
      </c>
      <c r="F3957" s="1">
        <f t="shared" si="306"/>
        <v>50</v>
      </c>
      <c r="G3957">
        <v>0</v>
      </c>
      <c r="H3957" s="1">
        <f t="shared" si="307"/>
        <v>50</v>
      </c>
      <c r="I3957" s="3">
        <v>45894</v>
      </c>
      <c r="J3957" s="3" t="str">
        <f t="shared" si="308"/>
        <v>Mon</v>
      </c>
      <c r="K3957" s="2">
        <v>0.62847222222222221</v>
      </c>
      <c r="L3957">
        <f t="shared" si="309"/>
        <v>15</v>
      </c>
      <c r="M3957" t="str">
        <f>_xlfn.XLOOKUP(B3957,Email_Data!A:A,Email_Data!C:C,"Organic",0)</f>
        <v>Organic</v>
      </c>
      <c r="N3957" t="str">
        <f>_xlfn.XLOOKUP(Table1[[#This Row],[Filmmaker_ID]],Email_Data!$A:$A,Email_Data!$G:$G,"Not Found")</f>
        <v>Not Found</v>
      </c>
    </row>
    <row r="3958" spans="1:14" x14ac:dyDescent="0.3">
      <c r="A3958" t="s">
        <v>6236</v>
      </c>
      <c r="B3958" t="s">
        <v>819</v>
      </c>
      <c r="C3958" t="s">
        <v>6286</v>
      </c>
      <c r="D3958" t="s">
        <v>6307</v>
      </c>
      <c r="E3958" t="str">
        <f t="shared" si="305"/>
        <v>Brazil</v>
      </c>
      <c r="F3958" s="1">
        <f t="shared" si="306"/>
        <v>50</v>
      </c>
      <c r="G3958">
        <v>0.2</v>
      </c>
      <c r="H3958" s="1">
        <f t="shared" si="307"/>
        <v>40</v>
      </c>
      <c r="I3958" s="3">
        <v>45892</v>
      </c>
      <c r="J3958" s="3" t="str">
        <f t="shared" si="308"/>
        <v>Sat</v>
      </c>
      <c r="K3958" s="2">
        <v>0.70208333333333328</v>
      </c>
      <c r="L3958">
        <f t="shared" si="309"/>
        <v>16</v>
      </c>
      <c r="M3958">
        <f>_xlfn.XLOOKUP(B3958,Email_Data!A:A,Email_Data!C:C,"Organic",0)</f>
        <v>0</v>
      </c>
      <c r="N3958">
        <f>_xlfn.XLOOKUP(Table1[[#This Row],[Filmmaker_ID]],Email_Data!$A:$A,Email_Data!$G:$G,"Not Found")</f>
        <v>9</v>
      </c>
    </row>
    <row r="3959" spans="1:14" x14ac:dyDescent="0.3">
      <c r="A3959" t="s">
        <v>6237</v>
      </c>
      <c r="B3959" t="s">
        <v>2270</v>
      </c>
      <c r="C3959" t="s">
        <v>6289</v>
      </c>
      <c r="D3959" t="s">
        <v>6295</v>
      </c>
      <c r="E3959" t="str">
        <f t="shared" si="305"/>
        <v>United States</v>
      </c>
      <c r="F3959" s="1">
        <f t="shared" si="306"/>
        <v>50</v>
      </c>
      <c r="G3959">
        <v>0.3</v>
      </c>
      <c r="H3959" s="1">
        <f t="shared" si="307"/>
        <v>35</v>
      </c>
      <c r="I3959" s="3">
        <v>45873</v>
      </c>
      <c r="J3959" s="3" t="str">
        <f t="shared" si="308"/>
        <v>Mon</v>
      </c>
      <c r="K3959" s="2">
        <v>0.38333333333333336</v>
      </c>
      <c r="L3959">
        <f t="shared" si="309"/>
        <v>9</v>
      </c>
      <c r="M3959" t="str">
        <f>_xlfn.XLOOKUP(B3959,Email_Data!A:A,Email_Data!C:C,"Organic",0)</f>
        <v>Organic</v>
      </c>
      <c r="N3959" t="str">
        <f>_xlfn.XLOOKUP(Table1[[#This Row],[Filmmaker_ID]],Email_Data!$A:$A,Email_Data!$G:$G,"Not Found")</f>
        <v>Not Found</v>
      </c>
    </row>
    <row r="3960" spans="1:14" x14ac:dyDescent="0.3">
      <c r="A3960" t="s">
        <v>6238</v>
      </c>
      <c r="B3960" t="s">
        <v>817</v>
      </c>
      <c r="C3960" t="s">
        <v>6291</v>
      </c>
      <c r="D3960" t="s">
        <v>6295</v>
      </c>
      <c r="E3960" t="str">
        <f t="shared" si="305"/>
        <v>United States</v>
      </c>
      <c r="F3960" s="1">
        <f t="shared" si="306"/>
        <v>50</v>
      </c>
      <c r="G3960">
        <v>0.3</v>
      </c>
      <c r="H3960" s="1">
        <f t="shared" si="307"/>
        <v>35</v>
      </c>
      <c r="I3960" s="3">
        <v>45861</v>
      </c>
      <c r="J3960" s="3" t="str">
        <f t="shared" si="308"/>
        <v>Wed</v>
      </c>
      <c r="K3960" s="2">
        <v>0.6875</v>
      </c>
      <c r="L3960">
        <f t="shared" si="309"/>
        <v>16</v>
      </c>
      <c r="M3960">
        <f>_xlfn.XLOOKUP(B3960,Email_Data!A:A,Email_Data!C:C,"Organic",0)</f>
        <v>0</v>
      </c>
      <c r="N3960">
        <f>_xlfn.XLOOKUP(Table1[[#This Row],[Filmmaker_ID]],Email_Data!$A:$A,Email_Data!$G:$G,"Not Found")</f>
        <v>11</v>
      </c>
    </row>
    <row r="3961" spans="1:14" x14ac:dyDescent="0.3">
      <c r="A3961" t="s">
        <v>6239</v>
      </c>
      <c r="B3961" t="s">
        <v>2271</v>
      </c>
      <c r="C3961" t="s">
        <v>6291</v>
      </c>
      <c r="D3961" t="s">
        <v>6295</v>
      </c>
      <c r="E3961" t="str">
        <f t="shared" si="305"/>
        <v>United States</v>
      </c>
      <c r="F3961" s="1">
        <f t="shared" si="306"/>
        <v>50</v>
      </c>
      <c r="G3961">
        <v>0.2</v>
      </c>
      <c r="H3961" s="1">
        <f t="shared" si="307"/>
        <v>40</v>
      </c>
      <c r="I3961" s="3">
        <v>45874</v>
      </c>
      <c r="J3961" s="3" t="str">
        <f t="shared" si="308"/>
        <v>Tue</v>
      </c>
      <c r="K3961" s="2">
        <v>0.51180555555555551</v>
      </c>
      <c r="L3961">
        <f t="shared" si="309"/>
        <v>12</v>
      </c>
      <c r="M3961">
        <f>_xlfn.XLOOKUP(B3961,Email_Data!A:A,Email_Data!C:C,"Organic",0)</f>
        <v>1</v>
      </c>
      <c r="N3961">
        <f>_xlfn.XLOOKUP(Table1[[#This Row],[Filmmaker_ID]],Email_Data!$A:$A,Email_Data!$G:$G,"Not Found")</f>
        <v>17</v>
      </c>
    </row>
    <row r="3962" spans="1:14" x14ac:dyDescent="0.3">
      <c r="A3962" t="s">
        <v>6240</v>
      </c>
      <c r="B3962" t="s">
        <v>936</v>
      </c>
      <c r="C3962" t="s">
        <v>6292</v>
      </c>
      <c r="D3962" t="s">
        <v>6299</v>
      </c>
      <c r="E3962" t="str">
        <f t="shared" si="305"/>
        <v>United Kingdom</v>
      </c>
      <c r="F3962" s="1">
        <f t="shared" si="306"/>
        <v>80</v>
      </c>
      <c r="G3962">
        <v>0</v>
      </c>
      <c r="H3962" s="1">
        <f t="shared" si="307"/>
        <v>80</v>
      </c>
      <c r="I3962" s="3">
        <v>45878</v>
      </c>
      <c r="J3962" s="3" t="str">
        <f t="shared" si="308"/>
        <v>Sat</v>
      </c>
      <c r="K3962" s="2">
        <v>0.71597222222222223</v>
      </c>
      <c r="L3962">
        <f t="shared" si="309"/>
        <v>17</v>
      </c>
      <c r="M3962">
        <f>_xlfn.XLOOKUP(B3962,Email_Data!A:A,Email_Data!C:C,"Organic",0)</f>
        <v>0</v>
      </c>
      <c r="N3962">
        <f>_xlfn.XLOOKUP(Table1[[#This Row],[Filmmaker_ID]],Email_Data!$A:$A,Email_Data!$G:$G,"Not Found")</f>
        <v>17</v>
      </c>
    </row>
    <row r="3963" spans="1:14" x14ac:dyDescent="0.3">
      <c r="A3963" t="s">
        <v>6241</v>
      </c>
      <c r="B3963" t="s">
        <v>1886</v>
      </c>
      <c r="C3963" t="s">
        <v>6281</v>
      </c>
      <c r="D3963" t="s">
        <v>6297</v>
      </c>
      <c r="E3963" t="str">
        <f t="shared" si="305"/>
        <v>India</v>
      </c>
      <c r="F3963" s="1">
        <f t="shared" si="306"/>
        <v>70</v>
      </c>
      <c r="G3963">
        <v>0.2</v>
      </c>
      <c r="H3963" s="1">
        <f t="shared" si="307"/>
        <v>56</v>
      </c>
      <c r="I3963" s="3">
        <v>45885</v>
      </c>
      <c r="J3963" s="3" t="str">
        <f t="shared" si="308"/>
        <v>Sat</v>
      </c>
      <c r="K3963" s="2">
        <v>0.62291666666666667</v>
      </c>
      <c r="L3963">
        <f t="shared" si="309"/>
        <v>14</v>
      </c>
      <c r="M3963">
        <f>_xlfn.XLOOKUP(B3963,Email_Data!A:A,Email_Data!C:C,"Organic",0)</f>
        <v>0</v>
      </c>
      <c r="N3963">
        <f>_xlfn.XLOOKUP(Table1[[#This Row],[Filmmaker_ID]],Email_Data!$A:$A,Email_Data!$G:$G,"Not Found")</f>
        <v>12</v>
      </c>
    </row>
    <row r="3964" spans="1:14" x14ac:dyDescent="0.3">
      <c r="A3964" t="s">
        <v>6242</v>
      </c>
      <c r="B3964" t="s">
        <v>2255</v>
      </c>
      <c r="C3964" t="s">
        <v>6288</v>
      </c>
      <c r="D3964" t="s">
        <v>6317</v>
      </c>
      <c r="E3964" t="str">
        <f t="shared" si="305"/>
        <v>Others</v>
      </c>
      <c r="F3964" s="1">
        <f t="shared" si="306"/>
        <v>70</v>
      </c>
      <c r="G3964">
        <v>0.1</v>
      </c>
      <c r="H3964" s="1">
        <f t="shared" si="307"/>
        <v>63</v>
      </c>
      <c r="I3964" s="3">
        <v>45898</v>
      </c>
      <c r="J3964" s="3" t="str">
        <f t="shared" si="308"/>
        <v>Fri</v>
      </c>
      <c r="K3964" s="2">
        <v>0.52777777777777779</v>
      </c>
      <c r="L3964">
        <f t="shared" si="309"/>
        <v>12</v>
      </c>
      <c r="M3964">
        <f>_xlfn.XLOOKUP(B3964,Email_Data!A:A,Email_Data!C:C,"Organic",0)</f>
        <v>0</v>
      </c>
      <c r="N3964">
        <f>_xlfn.XLOOKUP(Table1[[#This Row],[Filmmaker_ID]],Email_Data!$A:$A,Email_Data!$G:$G,"Not Found")</f>
        <v>15</v>
      </c>
    </row>
    <row r="3965" spans="1:14" x14ac:dyDescent="0.3">
      <c r="A3965" t="s">
        <v>6243</v>
      </c>
      <c r="B3965" t="s">
        <v>305</v>
      </c>
      <c r="C3965" t="s">
        <v>6289</v>
      </c>
      <c r="D3965" t="s">
        <v>6303</v>
      </c>
      <c r="E3965" t="str">
        <f t="shared" si="305"/>
        <v>Canada</v>
      </c>
      <c r="F3965" s="1">
        <f t="shared" si="306"/>
        <v>50</v>
      </c>
      <c r="G3965">
        <v>0</v>
      </c>
      <c r="H3965" s="1">
        <f t="shared" si="307"/>
        <v>50</v>
      </c>
      <c r="I3965" s="3">
        <v>45846</v>
      </c>
      <c r="J3965" s="3" t="str">
        <f t="shared" si="308"/>
        <v>Tue</v>
      </c>
      <c r="K3965" s="2">
        <v>0.44861111111111113</v>
      </c>
      <c r="L3965">
        <f t="shared" si="309"/>
        <v>10</v>
      </c>
      <c r="M3965">
        <f>_xlfn.XLOOKUP(B3965,Email_Data!A:A,Email_Data!C:C,"Organic",0)</f>
        <v>0</v>
      </c>
      <c r="N3965">
        <f>_xlfn.XLOOKUP(Table1[[#This Row],[Filmmaker_ID]],Email_Data!$A:$A,Email_Data!$G:$G,"Not Found")</f>
        <v>9</v>
      </c>
    </row>
    <row r="3966" spans="1:14" x14ac:dyDescent="0.3">
      <c r="A3966" t="s">
        <v>6244</v>
      </c>
      <c r="B3966" t="s">
        <v>2272</v>
      </c>
      <c r="C3966" t="s">
        <v>6284</v>
      </c>
      <c r="D3966" t="s">
        <v>6297</v>
      </c>
      <c r="E3966" t="str">
        <f t="shared" si="305"/>
        <v>India</v>
      </c>
      <c r="F3966" s="1">
        <f t="shared" si="306"/>
        <v>50</v>
      </c>
      <c r="G3966">
        <v>0.2</v>
      </c>
      <c r="H3966" s="1">
        <f t="shared" si="307"/>
        <v>40</v>
      </c>
      <c r="I3966" s="3">
        <v>45889</v>
      </c>
      <c r="J3966" s="3" t="str">
        <f t="shared" si="308"/>
        <v>Wed</v>
      </c>
      <c r="K3966" s="2">
        <v>0.54722222222222228</v>
      </c>
      <c r="L3966">
        <f t="shared" si="309"/>
        <v>13</v>
      </c>
      <c r="M3966">
        <f>_xlfn.XLOOKUP(B3966,Email_Data!A:A,Email_Data!C:C,"Organic",0)</f>
        <v>0</v>
      </c>
      <c r="N3966">
        <f>_xlfn.XLOOKUP(Table1[[#This Row],[Filmmaker_ID]],Email_Data!$A:$A,Email_Data!$G:$G,"Not Found")</f>
        <v>12</v>
      </c>
    </row>
    <row r="3967" spans="1:14" x14ac:dyDescent="0.3">
      <c r="A3967" t="s">
        <v>6245</v>
      </c>
      <c r="B3967" t="s">
        <v>1762</v>
      </c>
      <c r="C3967" t="s">
        <v>6286</v>
      </c>
      <c r="D3967" t="s">
        <v>6317</v>
      </c>
      <c r="E3967" t="str">
        <f t="shared" si="305"/>
        <v>Others</v>
      </c>
      <c r="F3967" s="1">
        <f t="shared" si="306"/>
        <v>50</v>
      </c>
      <c r="G3967">
        <v>0.4</v>
      </c>
      <c r="H3967" s="1">
        <f t="shared" si="307"/>
        <v>30</v>
      </c>
      <c r="I3967" s="3">
        <v>45896</v>
      </c>
      <c r="J3967" s="3" t="str">
        <f t="shared" si="308"/>
        <v>Wed</v>
      </c>
      <c r="K3967" s="2">
        <v>0.54513888888888884</v>
      </c>
      <c r="L3967">
        <f t="shared" si="309"/>
        <v>13</v>
      </c>
      <c r="M3967" t="str">
        <f>_xlfn.XLOOKUP(B3967,Email_Data!A:A,Email_Data!C:C,"Organic",0)</f>
        <v>Organic</v>
      </c>
      <c r="N3967" t="str">
        <f>_xlfn.XLOOKUP(Table1[[#This Row],[Filmmaker_ID]],Email_Data!$A:$A,Email_Data!$G:$G,"Not Found")</f>
        <v>Not Found</v>
      </c>
    </row>
    <row r="3968" spans="1:14" x14ac:dyDescent="0.3">
      <c r="A3968" t="s">
        <v>6246</v>
      </c>
      <c r="B3968" t="s">
        <v>1446</v>
      </c>
      <c r="C3968" t="s">
        <v>6292</v>
      </c>
      <c r="D3968" t="s">
        <v>6309</v>
      </c>
      <c r="E3968" t="str">
        <f t="shared" si="305"/>
        <v>France</v>
      </c>
      <c r="F3968" s="1">
        <f t="shared" si="306"/>
        <v>80</v>
      </c>
      <c r="G3968">
        <v>0.3</v>
      </c>
      <c r="H3968" s="1">
        <f t="shared" si="307"/>
        <v>56</v>
      </c>
      <c r="I3968" s="3">
        <v>45888</v>
      </c>
      <c r="J3968" s="3" t="str">
        <f t="shared" si="308"/>
        <v>Tue</v>
      </c>
      <c r="K3968" s="2">
        <v>0.65069444444444446</v>
      </c>
      <c r="L3968">
        <f t="shared" si="309"/>
        <v>15</v>
      </c>
      <c r="M3968">
        <f>_xlfn.XLOOKUP(B3968,Email_Data!A:A,Email_Data!C:C,"Organic",0)</f>
        <v>0</v>
      </c>
      <c r="N3968">
        <f>_xlfn.XLOOKUP(Table1[[#This Row],[Filmmaker_ID]],Email_Data!$A:$A,Email_Data!$G:$G,"Not Found")</f>
        <v>16</v>
      </c>
    </row>
    <row r="3969" spans="1:14" x14ac:dyDescent="0.3">
      <c r="A3969" t="s">
        <v>6247</v>
      </c>
      <c r="B3969" t="s">
        <v>387</v>
      </c>
      <c r="C3969" t="s">
        <v>6289</v>
      </c>
      <c r="D3969" t="s">
        <v>6295</v>
      </c>
      <c r="E3969" t="str">
        <f t="shared" si="305"/>
        <v>United States</v>
      </c>
      <c r="F3969" s="1">
        <f t="shared" si="306"/>
        <v>50</v>
      </c>
      <c r="G3969">
        <v>0.3</v>
      </c>
      <c r="H3969" s="1">
        <f t="shared" si="307"/>
        <v>35</v>
      </c>
      <c r="I3969" s="3">
        <v>45858</v>
      </c>
      <c r="J3969" s="3" t="str">
        <f t="shared" si="308"/>
        <v>Sun</v>
      </c>
      <c r="K3969" s="2">
        <v>0.73750000000000004</v>
      </c>
      <c r="L3969">
        <f t="shared" si="309"/>
        <v>17</v>
      </c>
      <c r="M3969">
        <f>_xlfn.XLOOKUP(B3969,Email_Data!A:A,Email_Data!C:C,"Organic",0)</f>
        <v>1</v>
      </c>
      <c r="N3969">
        <f>_xlfn.XLOOKUP(Table1[[#This Row],[Filmmaker_ID]],Email_Data!$A:$A,Email_Data!$G:$G,"Not Found")</f>
        <v>15</v>
      </c>
    </row>
    <row r="3970" spans="1:14" x14ac:dyDescent="0.3">
      <c r="A3970" t="s">
        <v>6248</v>
      </c>
      <c r="B3970" t="s">
        <v>494</v>
      </c>
      <c r="C3970" t="s">
        <v>6292</v>
      </c>
      <c r="D3970" t="s">
        <v>6317</v>
      </c>
      <c r="E3970" t="str">
        <f t="shared" ref="E3970:E4001" si="310">VLOOKUP(D3970,CODECHECK,2,FALSE)</f>
        <v>Others</v>
      </c>
      <c r="F3970" s="1">
        <f t="shared" ref="F3970:F4001" si="311">VLOOKUP(C3970,Pricelist,2,FALSE)</f>
        <v>80</v>
      </c>
      <c r="G3970">
        <v>0.3</v>
      </c>
      <c r="H3970" s="1">
        <f t="shared" ref="H3970:H4001" si="312">F3970-(G3970*F3970)</f>
        <v>56</v>
      </c>
      <c r="I3970" s="3">
        <v>45882</v>
      </c>
      <c r="J3970" s="3" t="str">
        <f t="shared" ref="J3970:J4001" si="313">TEXT(I3970,"ddd")</f>
        <v>Wed</v>
      </c>
      <c r="K3970" s="2">
        <v>0.4909722222222222</v>
      </c>
      <c r="L3970">
        <f t="shared" ref="L3970:L4001" si="314">HOUR(K3970)</f>
        <v>11</v>
      </c>
      <c r="M3970" t="str">
        <f>_xlfn.XLOOKUP(B3970,Email_Data!A:A,Email_Data!C:C,"Organic",0)</f>
        <v>Organic</v>
      </c>
      <c r="N3970" t="str">
        <f>_xlfn.XLOOKUP(Table1[[#This Row],[Filmmaker_ID]],Email_Data!$A:$A,Email_Data!$G:$G,"Not Found")</f>
        <v>Not Found</v>
      </c>
    </row>
    <row r="3971" spans="1:14" x14ac:dyDescent="0.3">
      <c r="A3971" t="s">
        <v>6249</v>
      </c>
      <c r="B3971" t="s">
        <v>1158</v>
      </c>
      <c r="C3971" t="s">
        <v>6289</v>
      </c>
      <c r="D3971" t="s">
        <v>6297</v>
      </c>
      <c r="E3971" t="str">
        <f t="shared" si="310"/>
        <v>India</v>
      </c>
      <c r="F3971" s="1">
        <f t="shared" si="311"/>
        <v>50</v>
      </c>
      <c r="G3971">
        <v>0</v>
      </c>
      <c r="H3971" s="1">
        <f t="shared" si="312"/>
        <v>50</v>
      </c>
      <c r="I3971" s="3">
        <v>45888</v>
      </c>
      <c r="J3971" s="3" t="str">
        <f t="shared" si="313"/>
        <v>Tue</v>
      </c>
      <c r="K3971" s="2">
        <v>0.62152777777777779</v>
      </c>
      <c r="L3971">
        <f t="shared" si="314"/>
        <v>14</v>
      </c>
      <c r="M3971">
        <f>_xlfn.XLOOKUP(B3971,Email_Data!A:A,Email_Data!C:C,"Organic",0)</f>
        <v>1</v>
      </c>
      <c r="N3971">
        <f>_xlfn.XLOOKUP(Table1[[#This Row],[Filmmaker_ID]],Email_Data!$A:$A,Email_Data!$G:$G,"Not Found")</f>
        <v>17</v>
      </c>
    </row>
    <row r="3972" spans="1:14" x14ac:dyDescent="0.3">
      <c r="A3972" t="s">
        <v>6250</v>
      </c>
      <c r="B3972" t="s">
        <v>760</v>
      </c>
      <c r="C3972" t="s">
        <v>6290</v>
      </c>
      <c r="D3972" t="s">
        <v>6315</v>
      </c>
      <c r="E3972" t="str">
        <f t="shared" si="310"/>
        <v>Nigeria</v>
      </c>
      <c r="F3972" s="1">
        <f t="shared" si="311"/>
        <v>50</v>
      </c>
      <c r="G3972">
        <v>0.1</v>
      </c>
      <c r="H3972" s="1">
        <f t="shared" si="312"/>
        <v>45</v>
      </c>
      <c r="I3972" s="3">
        <v>45882</v>
      </c>
      <c r="J3972" s="3" t="str">
        <f t="shared" si="313"/>
        <v>Wed</v>
      </c>
      <c r="K3972" s="2">
        <v>0.59722222222222221</v>
      </c>
      <c r="L3972">
        <f t="shared" si="314"/>
        <v>14</v>
      </c>
      <c r="M3972">
        <f>_xlfn.XLOOKUP(B3972,Email_Data!A:A,Email_Data!C:C,"Organic",0)</f>
        <v>0</v>
      </c>
      <c r="N3972">
        <f>_xlfn.XLOOKUP(Table1[[#This Row],[Filmmaker_ID]],Email_Data!$A:$A,Email_Data!$G:$G,"Not Found")</f>
        <v>12</v>
      </c>
    </row>
    <row r="3973" spans="1:14" x14ac:dyDescent="0.3">
      <c r="A3973" t="s">
        <v>6251</v>
      </c>
      <c r="B3973" t="s">
        <v>2273</v>
      </c>
      <c r="C3973" t="s">
        <v>6282</v>
      </c>
      <c r="D3973" t="s">
        <v>6295</v>
      </c>
      <c r="E3973" t="str">
        <f t="shared" si="310"/>
        <v>United States</v>
      </c>
      <c r="F3973" s="1">
        <f t="shared" si="311"/>
        <v>70</v>
      </c>
      <c r="G3973">
        <v>0.2</v>
      </c>
      <c r="H3973" s="1">
        <f t="shared" si="312"/>
        <v>56</v>
      </c>
      <c r="I3973" s="3">
        <v>45846</v>
      </c>
      <c r="J3973" s="3" t="str">
        <f t="shared" si="313"/>
        <v>Tue</v>
      </c>
      <c r="K3973" s="2">
        <v>0.5756944444444444</v>
      </c>
      <c r="L3973">
        <f t="shared" si="314"/>
        <v>13</v>
      </c>
      <c r="M3973" t="str">
        <f>_xlfn.XLOOKUP(B3973,Email_Data!A:A,Email_Data!C:C,"Organic",0)</f>
        <v>Organic</v>
      </c>
      <c r="N3973" t="str">
        <f>_xlfn.XLOOKUP(Table1[[#This Row],[Filmmaker_ID]],Email_Data!$A:$A,Email_Data!$G:$G,"Not Found")</f>
        <v>Not Found</v>
      </c>
    </row>
    <row r="3974" spans="1:14" x14ac:dyDescent="0.3">
      <c r="A3974" t="s">
        <v>6252</v>
      </c>
      <c r="B3974" t="s">
        <v>169</v>
      </c>
      <c r="C3974" t="s">
        <v>6287</v>
      </c>
      <c r="D3974" t="s">
        <v>6295</v>
      </c>
      <c r="E3974" t="str">
        <f t="shared" si="310"/>
        <v>United States</v>
      </c>
      <c r="F3974" s="1">
        <f t="shared" si="311"/>
        <v>50</v>
      </c>
      <c r="G3974">
        <v>0.3</v>
      </c>
      <c r="H3974" s="1">
        <f t="shared" si="312"/>
        <v>35</v>
      </c>
      <c r="I3974" s="3">
        <v>45844</v>
      </c>
      <c r="J3974" s="3" t="str">
        <f t="shared" si="313"/>
        <v>Sun</v>
      </c>
      <c r="K3974" s="2">
        <v>0.44722222222222224</v>
      </c>
      <c r="L3974">
        <f t="shared" si="314"/>
        <v>10</v>
      </c>
      <c r="M3974" t="str">
        <f>_xlfn.XLOOKUP(B3974,Email_Data!A:A,Email_Data!C:C,"Organic",0)</f>
        <v>Organic</v>
      </c>
      <c r="N3974" t="str">
        <f>_xlfn.XLOOKUP(Table1[[#This Row],[Filmmaker_ID]],Email_Data!$A:$A,Email_Data!$G:$G,"Not Found")</f>
        <v>Not Found</v>
      </c>
    </row>
    <row r="3975" spans="1:14" x14ac:dyDescent="0.3">
      <c r="A3975" t="s">
        <v>6253</v>
      </c>
      <c r="B3975" t="s">
        <v>2208</v>
      </c>
      <c r="C3975" t="s">
        <v>6292</v>
      </c>
      <c r="D3975" t="s">
        <v>6299</v>
      </c>
      <c r="E3975" t="str">
        <f t="shared" si="310"/>
        <v>United Kingdom</v>
      </c>
      <c r="F3975" s="1">
        <f t="shared" si="311"/>
        <v>80</v>
      </c>
      <c r="G3975">
        <v>0.1</v>
      </c>
      <c r="H3975" s="1">
        <f t="shared" si="312"/>
        <v>72</v>
      </c>
      <c r="I3975" s="3">
        <v>45861</v>
      </c>
      <c r="J3975" s="3" t="str">
        <f t="shared" si="313"/>
        <v>Wed</v>
      </c>
      <c r="K3975" s="2">
        <v>0.52361111111111114</v>
      </c>
      <c r="L3975">
        <f t="shared" si="314"/>
        <v>12</v>
      </c>
      <c r="M3975">
        <f>_xlfn.XLOOKUP(B3975,Email_Data!A:A,Email_Data!C:C,"Organic",0)</f>
        <v>0</v>
      </c>
      <c r="N3975">
        <f>_xlfn.XLOOKUP(Table1[[#This Row],[Filmmaker_ID]],Email_Data!$A:$A,Email_Data!$G:$G,"Not Found")</f>
        <v>17</v>
      </c>
    </row>
    <row r="3976" spans="1:14" x14ac:dyDescent="0.3">
      <c r="A3976" t="s">
        <v>6254</v>
      </c>
      <c r="B3976" t="s">
        <v>798</v>
      </c>
      <c r="C3976" t="s">
        <v>6284</v>
      </c>
      <c r="D3976" t="s">
        <v>6317</v>
      </c>
      <c r="E3976" t="str">
        <f t="shared" si="310"/>
        <v>Others</v>
      </c>
      <c r="F3976" s="1">
        <f t="shared" si="311"/>
        <v>50</v>
      </c>
      <c r="G3976">
        <v>0.3</v>
      </c>
      <c r="H3976" s="1">
        <f t="shared" si="312"/>
        <v>35</v>
      </c>
      <c r="I3976" s="3">
        <v>45898</v>
      </c>
      <c r="J3976" s="3" t="str">
        <f t="shared" si="313"/>
        <v>Fri</v>
      </c>
      <c r="K3976" s="2">
        <v>0.63680555555555551</v>
      </c>
      <c r="L3976">
        <f t="shared" si="314"/>
        <v>15</v>
      </c>
      <c r="M3976">
        <f>_xlfn.XLOOKUP(B3976,Email_Data!A:A,Email_Data!C:C,"Organic",0)</f>
        <v>0</v>
      </c>
      <c r="N3976">
        <f>_xlfn.XLOOKUP(Table1[[#This Row],[Filmmaker_ID]],Email_Data!$A:$A,Email_Data!$G:$G,"Not Found")</f>
        <v>7</v>
      </c>
    </row>
    <row r="3977" spans="1:14" x14ac:dyDescent="0.3">
      <c r="A3977" t="s">
        <v>6255</v>
      </c>
      <c r="B3977" t="s">
        <v>2274</v>
      </c>
      <c r="C3977" t="s">
        <v>6287</v>
      </c>
      <c r="D3977" t="s">
        <v>6317</v>
      </c>
      <c r="E3977" t="str">
        <f t="shared" si="310"/>
        <v>Others</v>
      </c>
      <c r="F3977" s="1">
        <f t="shared" si="311"/>
        <v>50</v>
      </c>
      <c r="G3977">
        <v>0.3</v>
      </c>
      <c r="H3977" s="1">
        <f t="shared" si="312"/>
        <v>35</v>
      </c>
      <c r="I3977" s="3">
        <v>45885</v>
      </c>
      <c r="J3977" s="3" t="str">
        <f t="shared" si="313"/>
        <v>Sat</v>
      </c>
      <c r="K3977" s="2">
        <v>0.6694444444444444</v>
      </c>
      <c r="L3977">
        <f t="shared" si="314"/>
        <v>16</v>
      </c>
      <c r="M3977">
        <f>_xlfn.XLOOKUP(B3977,Email_Data!A:A,Email_Data!C:C,"Organic",0)</f>
        <v>1</v>
      </c>
      <c r="N3977">
        <f>_xlfn.XLOOKUP(Table1[[#This Row],[Filmmaker_ID]],Email_Data!$A:$A,Email_Data!$G:$G,"Not Found")</f>
        <v>19</v>
      </c>
    </row>
    <row r="3978" spans="1:14" x14ac:dyDescent="0.3">
      <c r="A3978" t="s">
        <v>6256</v>
      </c>
      <c r="B3978" t="s">
        <v>1109</v>
      </c>
      <c r="C3978" t="s">
        <v>6281</v>
      </c>
      <c r="D3978" t="s">
        <v>6295</v>
      </c>
      <c r="E3978" t="str">
        <f t="shared" si="310"/>
        <v>United States</v>
      </c>
      <c r="F3978" s="1">
        <f t="shared" si="311"/>
        <v>70</v>
      </c>
      <c r="G3978">
        <v>0.2</v>
      </c>
      <c r="H3978" s="1">
        <f t="shared" si="312"/>
        <v>56</v>
      </c>
      <c r="I3978" s="3">
        <v>45856</v>
      </c>
      <c r="J3978" s="3" t="str">
        <f t="shared" si="313"/>
        <v>Fri</v>
      </c>
      <c r="K3978" s="2">
        <v>0.37569444444444444</v>
      </c>
      <c r="L3978">
        <f t="shared" si="314"/>
        <v>9</v>
      </c>
      <c r="M3978">
        <f>_xlfn.XLOOKUP(B3978,Email_Data!A:A,Email_Data!C:C,"Organic",0)</f>
        <v>0</v>
      </c>
      <c r="N3978">
        <f>_xlfn.XLOOKUP(Table1[[#This Row],[Filmmaker_ID]],Email_Data!$A:$A,Email_Data!$G:$G,"Not Found")</f>
        <v>12</v>
      </c>
    </row>
    <row r="3979" spans="1:14" x14ac:dyDescent="0.3">
      <c r="A3979" t="s">
        <v>6257</v>
      </c>
      <c r="B3979" t="s">
        <v>1153</v>
      </c>
      <c r="C3979" t="s">
        <v>6291</v>
      </c>
      <c r="D3979" t="s">
        <v>6317</v>
      </c>
      <c r="E3979" t="str">
        <f t="shared" si="310"/>
        <v>Others</v>
      </c>
      <c r="F3979" s="1">
        <f t="shared" si="311"/>
        <v>50</v>
      </c>
      <c r="G3979">
        <v>0</v>
      </c>
      <c r="H3979" s="1">
        <f t="shared" si="312"/>
        <v>50</v>
      </c>
      <c r="I3979" s="3">
        <v>45882</v>
      </c>
      <c r="J3979" s="3" t="str">
        <f t="shared" si="313"/>
        <v>Wed</v>
      </c>
      <c r="K3979" s="2">
        <v>0.4284722222222222</v>
      </c>
      <c r="L3979">
        <f t="shared" si="314"/>
        <v>10</v>
      </c>
      <c r="M3979">
        <f>_xlfn.XLOOKUP(B3979,Email_Data!A:A,Email_Data!C:C,"Organic",0)</f>
        <v>1</v>
      </c>
      <c r="N3979">
        <f>_xlfn.XLOOKUP(Table1[[#This Row],[Filmmaker_ID]],Email_Data!$A:$A,Email_Data!$G:$G,"Not Found")</f>
        <v>13</v>
      </c>
    </row>
    <row r="3980" spans="1:14" x14ac:dyDescent="0.3">
      <c r="A3980" t="s">
        <v>6258</v>
      </c>
      <c r="B3980" t="s">
        <v>1531</v>
      </c>
      <c r="C3980" t="s">
        <v>6283</v>
      </c>
      <c r="D3980" t="s">
        <v>6311</v>
      </c>
      <c r="E3980" t="str">
        <f t="shared" si="310"/>
        <v>Mexico</v>
      </c>
      <c r="F3980" s="1">
        <f t="shared" si="311"/>
        <v>80</v>
      </c>
      <c r="G3980">
        <v>0.2</v>
      </c>
      <c r="H3980" s="1">
        <f t="shared" si="312"/>
        <v>64</v>
      </c>
      <c r="I3980" s="3">
        <v>45890</v>
      </c>
      <c r="J3980" s="3" t="str">
        <f t="shared" si="313"/>
        <v>Thu</v>
      </c>
      <c r="K3980" s="2">
        <v>0.57291666666666663</v>
      </c>
      <c r="L3980">
        <f t="shared" si="314"/>
        <v>13</v>
      </c>
      <c r="M3980" t="str">
        <f>_xlfn.XLOOKUP(B3980,Email_Data!A:A,Email_Data!C:C,"Organic",0)</f>
        <v>Organic</v>
      </c>
      <c r="N3980" t="str">
        <f>_xlfn.XLOOKUP(Table1[[#This Row],[Filmmaker_ID]],Email_Data!$A:$A,Email_Data!$G:$G,"Not Found")</f>
        <v>Not Found</v>
      </c>
    </row>
    <row r="3981" spans="1:14" x14ac:dyDescent="0.3">
      <c r="A3981" t="s">
        <v>6259</v>
      </c>
      <c r="B3981" t="s">
        <v>118</v>
      </c>
      <c r="C3981" t="s">
        <v>6286</v>
      </c>
      <c r="D3981" t="s">
        <v>6305</v>
      </c>
      <c r="E3981" t="str">
        <f t="shared" si="310"/>
        <v>Australia</v>
      </c>
      <c r="F3981" s="1">
        <f t="shared" si="311"/>
        <v>50</v>
      </c>
      <c r="G3981">
        <v>0.3</v>
      </c>
      <c r="H3981" s="1">
        <f t="shared" si="312"/>
        <v>35</v>
      </c>
      <c r="I3981" s="3">
        <v>45873</v>
      </c>
      <c r="J3981" s="3" t="str">
        <f t="shared" si="313"/>
        <v>Mon</v>
      </c>
      <c r="K3981" s="2">
        <v>0.61805555555555558</v>
      </c>
      <c r="L3981">
        <f t="shared" si="314"/>
        <v>14</v>
      </c>
      <c r="M3981">
        <f>_xlfn.XLOOKUP(B3981,Email_Data!A:A,Email_Data!C:C,"Organic",0)</f>
        <v>0</v>
      </c>
      <c r="N3981">
        <f>_xlfn.XLOOKUP(Table1[[#This Row],[Filmmaker_ID]],Email_Data!$A:$A,Email_Data!$G:$G,"Not Found")</f>
        <v>19</v>
      </c>
    </row>
    <row r="3982" spans="1:14" x14ac:dyDescent="0.3">
      <c r="A3982" t="s">
        <v>6260</v>
      </c>
      <c r="B3982" t="s">
        <v>2275</v>
      </c>
      <c r="C3982" t="s">
        <v>6289</v>
      </c>
      <c r="D3982" t="s">
        <v>6303</v>
      </c>
      <c r="E3982" t="str">
        <f t="shared" si="310"/>
        <v>Canada</v>
      </c>
      <c r="F3982" s="1">
        <f t="shared" si="311"/>
        <v>50</v>
      </c>
      <c r="G3982">
        <v>0.3</v>
      </c>
      <c r="H3982" s="1">
        <f t="shared" si="312"/>
        <v>35</v>
      </c>
      <c r="I3982" s="3">
        <v>45878</v>
      </c>
      <c r="J3982" s="3" t="str">
        <f t="shared" si="313"/>
        <v>Sat</v>
      </c>
      <c r="K3982" s="2">
        <v>0.59375</v>
      </c>
      <c r="L3982">
        <f t="shared" si="314"/>
        <v>14</v>
      </c>
      <c r="M3982" t="str">
        <f>_xlfn.XLOOKUP(B3982,Email_Data!A:A,Email_Data!C:C,"Organic",0)</f>
        <v>Organic</v>
      </c>
      <c r="N3982" t="str">
        <f>_xlfn.XLOOKUP(Table1[[#This Row],[Filmmaker_ID]],Email_Data!$A:$A,Email_Data!$G:$G,"Not Found")</f>
        <v>Not Found</v>
      </c>
    </row>
    <row r="3983" spans="1:14" x14ac:dyDescent="0.3">
      <c r="A3983" t="s">
        <v>6261</v>
      </c>
      <c r="B3983" t="s">
        <v>64</v>
      </c>
      <c r="C3983" t="s">
        <v>6290</v>
      </c>
      <c r="D3983" t="s">
        <v>6305</v>
      </c>
      <c r="E3983" t="str">
        <f t="shared" si="310"/>
        <v>Australia</v>
      </c>
      <c r="F3983" s="1">
        <f t="shared" si="311"/>
        <v>50</v>
      </c>
      <c r="G3983">
        <v>0.3</v>
      </c>
      <c r="H3983" s="1">
        <f t="shared" si="312"/>
        <v>35</v>
      </c>
      <c r="I3983" s="3">
        <v>45861</v>
      </c>
      <c r="J3983" s="3" t="str">
        <f t="shared" si="313"/>
        <v>Wed</v>
      </c>
      <c r="K3983" s="2">
        <v>0.72361111111111109</v>
      </c>
      <c r="L3983">
        <f t="shared" si="314"/>
        <v>17</v>
      </c>
      <c r="M3983">
        <f>_xlfn.XLOOKUP(B3983,Email_Data!A:A,Email_Data!C:C,"Organic",0)</f>
        <v>1</v>
      </c>
      <c r="N3983">
        <f>_xlfn.XLOOKUP(Table1[[#This Row],[Filmmaker_ID]],Email_Data!$A:$A,Email_Data!$G:$G,"Not Found")</f>
        <v>16</v>
      </c>
    </row>
    <row r="3984" spans="1:14" x14ac:dyDescent="0.3">
      <c r="A3984" t="s">
        <v>6262</v>
      </c>
      <c r="B3984" t="s">
        <v>1600</v>
      </c>
      <c r="C3984" t="s">
        <v>6287</v>
      </c>
      <c r="D3984" t="s">
        <v>6317</v>
      </c>
      <c r="E3984" t="str">
        <f t="shared" si="310"/>
        <v>Others</v>
      </c>
      <c r="F3984" s="1">
        <f t="shared" si="311"/>
        <v>50</v>
      </c>
      <c r="G3984">
        <v>0.1</v>
      </c>
      <c r="H3984" s="1">
        <f t="shared" si="312"/>
        <v>45</v>
      </c>
      <c r="I3984" s="3">
        <v>45848</v>
      </c>
      <c r="J3984" s="3" t="str">
        <f t="shared" si="313"/>
        <v>Thu</v>
      </c>
      <c r="K3984" s="2">
        <v>0.46527777777777779</v>
      </c>
      <c r="L3984">
        <f t="shared" si="314"/>
        <v>11</v>
      </c>
      <c r="M3984">
        <f>_xlfn.XLOOKUP(B3984,Email_Data!A:A,Email_Data!C:C,"Organic",0)</f>
        <v>0</v>
      </c>
      <c r="N3984">
        <f>_xlfn.XLOOKUP(Table1[[#This Row],[Filmmaker_ID]],Email_Data!$A:$A,Email_Data!$G:$G,"Not Found")</f>
        <v>17</v>
      </c>
    </row>
    <row r="3985" spans="1:14" x14ac:dyDescent="0.3">
      <c r="A3985" t="s">
        <v>6263</v>
      </c>
      <c r="B3985" t="s">
        <v>2276</v>
      </c>
      <c r="C3985" t="s">
        <v>6282</v>
      </c>
      <c r="D3985" t="s">
        <v>6317</v>
      </c>
      <c r="E3985" t="str">
        <f t="shared" si="310"/>
        <v>Others</v>
      </c>
      <c r="F3985" s="1">
        <f t="shared" si="311"/>
        <v>70</v>
      </c>
      <c r="G3985">
        <v>0.2</v>
      </c>
      <c r="H3985" s="1">
        <f t="shared" si="312"/>
        <v>56</v>
      </c>
      <c r="I3985" s="3">
        <v>45863</v>
      </c>
      <c r="J3985" s="3" t="str">
        <f t="shared" si="313"/>
        <v>Fri</v>
      </c>
      <c r="K3985" s="2">
        <v>0.74305555555555558</v>
      </c>
      <c r="L3985">
        <f t="shared" si="314"/>
        <v>17</v>
      </c>
      <c r="M3985" t="str">
        <f>_xlfn.XLOOKUP(B3985,Email_Data!A:A,Email_Data!C:C,"Organic",0)</f>
        <v>Organic</v>
      </c>
      <c r="N3985" t="str">
        <f>_xlfn.XLOOKUP(Table1[[#This Row],[Filmmaker_ID]],Email_Data!$A:$A,Email_Data!$G:$G,"Not Found")</f>
        <v>Not Found</v>
      </c>
    </row>
    <row r="3986" spans="1:14" x14ac:dyDescent="0.3">
      <c r="A3986" t="s">
        <v>6264</v>
      </c>
      <c r="B3986" t="s">
        <v>1023</v>
      </c>
      <c r="C3986" t="s">
        <v>6288</v>
      </c>
      <c r="D3986" t="s">
        <v>6299</v>
      </c>
      <c r="E3986" t="str">
        <f t="shared" si="310"/>
        <v>United Kingdom</v>
      </c>
      <c r="F3986" s="1">
        <f t="shared" si="311"/>
        <v>70</v>
      </c>
      <c r="G3986">
        <v>0.3</v>
      </c>
      <c r="H3986" s="1">
        <f t="shared" si="312"/>
        <v>49</v>
      </c>
      <c r="I3986" s="3">
        <v>45849</v>
      </c>
      <c r="J3986" s="3" t="str">
        <f t="shared" si="313"/>
        <v>Fri</v>
      </c>
      <c r="K3986" s="2">
        <v>0.52083333333333337</v>
      </c>
      <c r="L3986">
        <f t="shared" si="314"/>
        <v>12</v>
      </c>
      <c r="M3986">
        <f>_xlfn.XLOOKUP(B3986,Email_Data!A:A,Email_Data!C:C,"Organic",0)</f>
        <v>1</v>
      </c>
      <c r="N3986">
        <f>_xlfn.XLOOKUP(Table1[[#This Row],[Filmmaker_ID]],Email_Data!$A:$A,Email_Data!$G:$G,"Not Found")</f>
        <v>10</v>
      </c>
    </row>
    <row r="3987" spans="1:14" x14ac:dyDescent="0.3">
      <c r="A3987" t="s">
        <v>6265</v>
      </c>
      <c r="B3987" t="s">
        <v>1193</v>
      </c>
      <c r="C3987" t="s">
        <v>6282</v>
      </c>
      <c r="D3987" t="s">
        <v>6295</v>
      </c>
      <c r="E3987" t="str">
        <f t="shared" si="310"/>
        <v>United States</v>
      </c>
      <c r="F3987" s="1">
        <f t="shared" si="311"/>
        <v>70</v>
      </c>
      <c r="G3987">
        <v>0.3</v>
      </c>
      <c r="H3987" s="1">
        <f t="shared" si="312"/>
        <v>49</v>
      </c>
      <c r="I3987" s="3">
        <v>45892</v>
      </c>
      <c r="J3987" s="3" t="str">
        <f t="shared" si="313"/>
        <v>Sat</v>
      </c>
      <c r="K3987" s="2">
        <v>0.62291666666666667</v>
      </c>
      <c r="L3987">
        <f t="shared" si="314"/>
        <v>14</v>
      </c>
      <c r="M3987">
        <f>_xlfn.XLOOKUP(B3987,Email_Data!A:A,Email_Data!C:C,"Organic",0)</f>
        <v>0</v>
      </c>
      <c r="N3987">
        <f>_xlfn.XLOOKUP(Table1[[#This Row],[Filmmaker_ID]],Email_Data!$A:$A,Email_Data!$G:$G,"Not Found")</f>
        <v>17</v>
      </c>
    </row>
    <row r="3988" spans="1:14" x14ac:dyDescent="0.3">
      <c r="A3988" t="s">
        <v>6266</v>
      </c>
      <c r="B3988" t="s">
        <v>1268</v>
      </c>
      <c r="C3988" t="s">
        <v>6292</v>
      </c>
      <c r="D3988" t="s">
        <v>6307</v>
      </c>
      <c r="E3988" t="str">
        <f t="shared" si="310"/>
        <v>Brazil</v>
      </c>
      <c r="F3988" s="1">
        <f t="shared" si="311"/>
        <v>80</v>
      </c>
      <c r="G3988">
        <v>0.3</v>
      </c>
      <c r="H3988" s="1">
        <f t="shared" si="312"/>
        <v>56</v>
      </c>
      <c r="I3988" s="3">
        <v>45886</v>
      </c>
      <c r="J3988" s="3" t="str">
        <f t="shared" si="313"/>
        <v>Sun</v>
      </c>
      <c r="K3988" s="2">
        <v>0.62986111111111109</v>
      </c>
      <c r="L3988">
        <f t="shared" si="314"/>
        <v>15</v>
      </c>
      <c r="M3988">
        <f>_xlfn.XLOOKUP(B3988,Email_Data!A:A,Email_Data!C:C,"Organic",0)</f>
        <v>0</v>
      </c>
      <c r="N3988">
        <f>_xlfn.XLOOKUP(Table1[[#This Row],[Filmmaker_ID]],Email_Data!$A:$A,Email_Data!$G:$G,"Not Found")</f>
        <v>16</v>
      </c>
    </row>
    <row r="3989" spans="1:14" x14ac:dyDescent="0.3">
      <c r="A3989" t="s">
        <v>6267</v>
      </c>
      <c r="B3989" t="s">
        <v>2277</v>
      </c>
      <c r="C3989" t="s">
        <v>6282</v>
      </c>
      <c r="D3989" t="s">
        <v>6301</v>
      </c>
      <c r="E3989" t="str">
        <f t="shared" si="310"/>
        <v>Germany</v>
      </c>
      <c r="F3989" s="1">
        <f t="shared" si="311"/>
        <v>70</v>
      </c>
      <c r="G3989">
        <v>0.3</v>
      </c>
      <c r="H3989" s="1">
        <f t="shared" si="312"/>
        <v>49</v>
      </c>
      <c r="I3989" s="3">
        <v>45882</v>
      </c>
      <c r="J3989" s="3" t="str">
        <f t="shared" si="313"/>
        <v>Wed</v>
      </c>
      <c r="K3989" s="2">
        <v>0.46736111111111112</v>
      </c>
      <c r="L3989">
        <f t="shared" si="314"/>
        <v>11</v>
      </c>
      <c r="M3989">
        <f>_xlfn.XLOOKUP(B3989,Email_Data!A:A,Email_Data!C:C,"Organic",0)</f>
        <v>0</v>
      </c>
      <c r="N3989">
        <f>_xlfn.XLOOKUP(Table1[[#This Row],[Filmmaker_ID]],Email_Data!$A:$A,Email_Data!$G:$G,"Not Found")</f>
        <v>16</v>
      </c>
    </row>
    <row r="3990" spans="1:14" x14ac:dyDescent="0.3">
      <c r="A3990" t="s">
        <v>6268</v>
      </c>
      <c r="B3990" t="s">
        <v>1471</v>
      </c>
      <c r="C3990" t="s">
        <v>6283</v>
      </c>
      <c r="D3990" t="s">
        <v>6295</v>
      </c>
      <c r="E3990" t="str">
        <f t="shared" si="310"/>
        <v>United States</v>
      </c>
      <c r="F3990" s="1">
        <f t="shared" si="311"/>
        <v>80</v>
      </c>
      <c r="G3990">
        <v>0.3</v>
      </c>
      <c r="H3990" s="1">
        <f t="shared" si="312"/>
        <v>56</v>
      </c>
      <c r="I3990" s="3">
        <v>45850</v>
      </c>
      <c r="J3990" s="3" t="str">
        <f t="shared" si="313"/>
        <v>Sat</v>
      </c>
      <c r="K3990" s="2">
        <v>0.61250000000000004</v>
      </c>
      <c r="L3990">
        <f t="shared" si="314"/>
        <v>14</v>
      </c>
      <c r="M3990">
        <f>_xlfn.XLOOKUP(B3990,Email_Data!A:A,Email_Data!C:C,"Organic",0)</f>
        <v>0</v>
      </c>
      <c r="N3990">
        <f>_xlfn.XLOOKUP(Table1[[#This Row],[Filmmaker_ID]],Email_Data!$A:$A,Email_Data!$G:$G,"Not Found")</f>
        <v>16</v>
      </c>
    </row>
    <row r="3991" spans="1:14" x14ac:dyDescent="0.3">
      <c r="A3991" t="s">
        <v>6269</v>
      </c>
      <c r="B3991" t="s">
        <v>2278</v>
      </c>
      <c r="C3991" t="s">
        <v>6290</v>
      </c>
      <c r="D3991" t="s">
        <v>6313</v>
      </c>
      <c r="E3991" t="str">
        <f t="shared" si="310"/>
        <v>South Korea</v>
      </c>
      <c r="F3991" s="1">
        <f t="shared" si="311"/>
        <v>50</v>
      </c>
      <c r="G3991">
        <v>0.3</v>
      </c>
      <c r="H3991" s="1">
        <f t="shared" si="312"/>
        <v>35</v>
      </c>
      <c r="I3991" s="3">
        <v>45895</v>
      </c>
      <c r="J3991" s="3" t="str">
        <f t="shared" si="313"/>
        <v>Tue</v>
      </c>
      <c r="K3991" s="2">
        <v>0.50347222222222221</v>
      </c>
      <c r="L3991">
        <f t="shared" si="314"/>
        <v>12</v>
      </c>
      <c r="M3991">
        <f>_xlfn.XLOOKUP(B3991,Email_Data!A:A,Email_Data!C:C,"Organic",0)</f>
        <v>0</v>
      </c>
      <c r="N3991">
        <f>_xlfn.XLOOKUP(Table1[[#This Row],[Filmmaker_ID]],Email_Data!$A:$A,Email_Data!$G:$G,"Not Found")</f>
        <v>8</v>
      </c>
    </row>
    <row r="3992" spans="1:14" x14ac:dyDescent="0.3">
      <c r="A3992" t="s">
        <v>6270</v>
      </c>
      <c r="B3992" t="s">
        <v>642</v>
      </c>
      <c r="C3992" t="s">
        <v>6291</v>
      </c>
      <c r="D3992" t="s">
        <v>6307</v>
      </c>
      <c r="E3992" t="str">
        <f t="shared" si="310"/>
        <v>Brazil</v>
      </c>
      <c r="F3992" s="1">
        <f t="shared" si="311"/>
        <v>50</v>
      </c>
      <c r="G3992">
        <v>0</v>
      </c>
      <c r="H3992" s="1">
        <f t="shared" si="312"/>
        <v>50</v>
      </c>
      <c r="I3992" s="3">
        <v>45892</v>
      </c>
      <c r="J3992" s="3" t="str">
        <f t="shared" si="313"/>
        <v>Sat</v>
      </c>
      <c r="K3992" s="2">
        <v>0.55138888888888893</v>
      </c>
      <c r="L3992">
        <f t="shared" si="314"/>
        <v>13</v>
      </c>
      <c r="M3992">
        <f>_xlfn.XLOOKUP(B3992,Email_Data!A:A,Email_Data!C:C,"Organic",0)</f>
        <v>0</v>
      </c>
      <c r="N3992">
        <f>_xlfn.XLOOKUP(Table1[[#This Row],[Filmmaker_ID]],Email_Data!$A:$A,Email_Data!$G:$G,"Not Found")</f>
        <v>9</v>
      </c>
    </row>
    <row r="3993" spans="1:14" x14ac:dyDescent="0.3">
      <c r="A3993" t="s">
        <v>6271</v>
      </c>
      <c r="B3993" t="s">
        <v>2092</v>
      </c>
      <c r="C3993" t="s">
        <v>6286</v>
      </c>
      <c r="D3993" t="s">
        <v>6313</v>
      </c>
      <c r="E3993" t="str">
        <f t="shared" si="310"/>
        <v>South Korea</v>
      </c>
      <c r="F3993" s="1">
        <f t="shared" si="311"/>
        <v>50</v>
      </c>
      <c r="G3993">
        <v>0.2</v>
      </c>
      <c r="H3993" s="1">
        <f t="shared" si="312"/>
        <v>40</v>
      </c>
      <c r="I3993" s="3">
        <v>45890</v>
      </c>
      <c r="J3993" s="3" t="str">
        <f t="shared" si="313"/>
        <v>Thu</v>
      </c>
      <c r="K3993" s="2">
        <v>0.38124999999999998</v>
      </c>
      <c r="L3993">
        <f t="shared" si="314"/>
        <v>9</v>
      </c>
      <c r="M3993">
        <f>_xlfn.XLOOKUP(B3993,Email_Data!A:A,Email_Data!C:C,"Organic",0)</f>
        <v>0</v>
      </c>
      <c r="N3993">
        <f>_xlfn.XLOOKUP(Table1[[#This Row],[Filmmaker_ID]],Email_Data!$A:$A,Email_Data!$G:$G,"Not Found")</f>
        <v>15</v>
      </c>
    </row>
    <row r="3994" spans="1:14" x14ac:dyDescent="0.3">
      <c r="A3994" t="s">
        <v>6272</v>
      </c>
      <c r="B3994" t="s">
        <v>2192</v>
      </c>
      <c r="C3994" t="s">
        <v>6288</v>
      </c>
      <c r="D3994" t="s">
        <v>6307</v>
      </c>
      <c r="E3994" t="str">
        <f t="shared" si="310"/>
        <v>Brazil</v>
      </c>
      <c r="F3994" s="1">
        <f t="shared" si="311"/>
        <v>70</v>
      </c>
      <c r="G3994">
        <v>0</v>
      </c>
      <c r="H3994" s="1">
        <f t="shared" si="312"/>
        <v>70</v>
      </c>
      <c r="I3994" s="3">
        <v>45888</v>
      </c>
      <c r="J3994" s="3" t="str">
        <f t="shared" si="313"/>
        <v>Tue</v>
      </c>
      <c r="K3994" s="2">
        <v>0.59513888888888888</v>
      </c>
      <c r="L3994">
        <f t="shared" si="314"/>
        <v>14</v>
      </c>
      <c r="M3994">
        <f>_xlfn.XLOOKUP(B3994,Email_Data!A:A,Email_Data!C:C,"Organic",0)</f>
        <v>0</v>
      </c>
      <c r="N3994">
        <f>_xlfn.XLOOKUP(Table1[[#This Row],[Filmmaker_ID]],Email_Data!$A:$A,Email_Data!$G:$G,"Not Found")</f>
        <v>9</v>
      </c>
    </row>
    <row r="3995" spans="1:14" x14ac:dyDescent="0.3">
      <c r="A3995" t="s">
        <v>6273</v>
      </c>
      <c r="B3995" t="s">
        <v>2118</v>
      </c>
      <c r="C3995" t="s">
        <v>6287</v>
      </c>
      <c r="D3995" t="s">
        <v>6299</v>
      </c>
      <c r="E3995" t="str">
        <f t="shared" si="310"/>
        <v>United Kingdom</v>
      </c>
      <c r="F3995" s="1">
        <f t="shared" si="311"/>
        <v>50</v>
      </c>
      <c r="G3995">
        <v>0.2</v>
      </c>
      <c r="H3995" s="1">
        <f t="shared" si="312"/>
        <v>40</v>
      </c>
      <c r="I3995" s="3">
        <v>45881</v>
      </c>
      <c r="J3995" s="3" t="str">
        <f t="shared" si="313"/>
        <v>Tue</v>
      </c>
      <c r="K3995" s="2">
        <v>0.4861111111111111</v>
      </c>
      <c r="L3995">
        <f t="shared" si="314"/>
        <v>11</v>
      </c>
      <c r="M3995" t="str">
        <f>_xlfn.XLOOKUP(B3995,Email_Data!A:A,Email_Data!C:C,"Organic",0)</f>
        <v>Organic</v>
      </c>
      <c r="N3995" t="str">
        <f>_xlfn.XLOOKUP(Table1[[#This Row],[Filmmaker_ID]],Email_Data!$A:$A,Email_Data!$G:$G,"Not Found")</f>
        <v>Not Found</v>
      </c>
    </row>
    <row r="3996" spans="1:14" x14ac:dyDescent="0.3">
      <c r="A3996" t="s">
        <v>6274</v>
      </c>
      <c r="B3996" t="s">
        <v>1875</v>
      </c>
      <c r="C3996" t="s">
        <v>6287</v>
      </c>
      <c r="D3996" t="s">
        <v>6307</v>
      </c>
      <c r="E3996" t="str">
        <f t="shared" si="310"/>
        <v>Brazil</v>
      </c>
      <c r="F3996" s="1">
        <f t="shared" si="311"/>
        <v>50</v>
      </c>
      <c r="G3996">
        <v>0</v>
      </c>
      <c r="H3996" s="1">
        <f t="shared" si="312"/>
        <v>50</v>
      </c>
      <c r="I3996" s="3">
        <v>45842</v>
      </c>
      <c r="J3996" s="3" t="str">
        <f t="shared" si="313"/>
        <v>Fri</v>
      </c>
      <c r="K3996" s="2">
        <v>0.43888888888888888</v>
      </c>
      <c r="L3996">
        <f t="shared" si="314"/>
        <v>10</v>
      </c>
      <c r="M3996">
        <f>_xlfn.XLOOKUP(B3996,Email_Data!A:A,Email_Data!C:C,"Organic",0)</f>
        <v>0</v>
      </c>
      <c r="N3996">
        <f>_xlfn.XLOOKUP(Table1[[#This Row],[Filmmaker_ID]],Email_Data!$A:$A,Email_Data!$G:$G,"Not Found")</f>
        <v>16</v>
      </c>
    </row>
    <row r="3997" spans="1:14" x14ac:dyDescent="0.3">
      <c r="A3997" t="s">
        <v>6275</v>
      </c>
      <c r="B3997" t="s">
        <v>956</v>
      </c>
      <c r="C3997" t="s">
        <v>6291</v>
      </c>
      <c r="D3997" t="s">
        <v>6299</v>
      </c>
      <c r="E3997" t="str">
        <f t="shared" si="310"/>
        <v>United Kingdom</v>
      </c>
      <c r="F3997" s="1">
        <f t="shared" si="311"/>
        <v>50</v>
      </c>
      <c r="G3997">
        <v>0.3</v>
      </c>
      <c r="H3997" s="1">
        <f t="shared" si="312"/>
        <v>35</v>
      </c>
      <c r="I3997" s="3">
        <v>45851</v>
      </c>
      <c r="J3997" s="3" t="str">
        <f t="shared" si="313"/>
        <v>Sun</v>
      </c>
      <c r="K3997" s="2">
        <v>0.46041666666666664</v>
      </c>
      <c r="L3997">
        <f t="shared" si="314"/>
        <v>11</v>
      </c>
      <c r="M3997">
        <f>_xlfn.XLOOKUP(B3997,Email_Data!A:A,Email_Data!C:C,"Organic",0)</f>
        <v>0</v>
      </c>
      <c r="N3997">
        <f>_xlfn.XLOOKUP(Table1[[#This Row],[Filmmaker_ID]],Email_Data!$A:$A,Email_Data!$G:$G,"Not Found")</f>
        <v>9</v>
      </c>
    </row>
    <row r="3998" spans="1:14" x14ac:dyDescent="0.3">
      <c r="A3998" t="s">
        <v>6276</v>
      </c>
      <c r="B3998" t="s">
        <v>13</v>
      </c>
      <c r="C3998" t="s">
        <v>6284</v>
      </c>
      <c r="D3998" t="s">
        <v>6301</v>
      </c>
      <c r="E3998" t="str">
        <f t="shared" si="310"/>
        <v>Germany</v>
      </c>
      <c r="F3998" s="1">
        <f t="shared" si="311"/>
        <v>50</v>
      </c>
      <c r="G3998">
        <v>0.4</v>
      </c>
      <c r="H3998" s="1">
        <f t="shared" si="312"/>
        <v>30</v>
      </c>
      <c r="I3998" s="3">
        <v>45895</v>
      </c>
      <c r="J3998" s="3" t="str">
        <f t="shared" si="313"/>
        <v>Tue</v>
      </c>
      <c r="K3998" s="2">
        <v>0.53402777777777777</v>
      </c>
      <c r="L3998">
        <f t="shared" si="314"/>
        <v>12</v>
      </c>
      <c r="M3998" t="str">
        <f>_xlfn.XLOOKUP(B3998,Email_Data!A:A,Email_Data!C:C,"Organic",0)</f>
        <v>Organic</v>
      </c>
      <c r="N3998" t="str">
        <f>_xlfn.XLOOKUP(Table1[[#This Row],[Filmmaker_ID]],Email_Data!$A:$A,Email_Data!$G:$G,"Not Found")</f>
        <v>Not Found</v>
      </c>
    </row>
    <row r="3999" spans="1:14" x14ac:dyDescent="0.3">
      <c r="A3999" t="s">
        <v>6277</v>
      </c>
      <c r="B3999" t="s">
        <v>1115</v>
      </c>
      <c r="C3999" t="s">
        <v>6290</v>
      </c>
      <c r="D3999" t="s">
        <v>6295</v>
      </c>
      <c r="E3999" t="str">
        <f t="shared" si="310"/>
        <v>United States</v>
      </c>
      <c r="F3999" s="1">
        <f t="shared" si="311"/>
        <v>50</v>
      </c>
      <c r="G3999">
        <v>0</v>
      </c>
      <c r="H3999" s="1">
        <f t="shared" si="312"/>
        <v>50</v>
      </c>
      <c r="I3999" s="3">
        <v>45869</v>
      </c>
      <c r="J3999" s="3" t="str">
        <f t="shared" si="313"/>
        <v>Thu</v>
      </c>
      <c r="K3999" s="2">
        <v>0.64236111111111116</v>
      </c>
      <c r="L3999">
        <f t="shared" si="314"/>
        <v>15</v>
      </c>
      <c r="M3999">
        <f>_xlfn.XLOOKUP(B3999,Email_Data!A:A,Email_Data!C:C,"Organic",0)</f>
        <v>0</v>
      </c>
      <c r="N3999">
        <f>_xlfn.XLOOKUP(Table1[[#This Row],[Filmmaker_ID]],Email_Data!$A:$A,Email_Data!$G:$G,"Not Found")</f>
        <v>9</v>
      </c>
    </row>
    <row r="4000" spans="1:14" x14ac:dyDescent="0.3">
      <c r="A4000" t="s">
        <v>6278</v>
      </c>
      <c r="B4000" t="s">
        <v>1641</v>
      </c>
      <c r="C4000" t="s">
        <v>6288</v>
      </c>
      <c r="D4000" t="s">
        <v>6313</v>
      </c>
      <c r="E4000" t="str">
        <f t="shared" si="310"/>
        <v>South Korea</v>
      </c>
      <c r="F4000" s="1">
        <f t="shared" si="311"/>
        <v>70</v>
      </c>
      <c r="G4000">
        <v>0</v>
      </c>
      <c r="H4000" s="1">
        <f t="shared" si="312"/>
        <v>70</v>
      </c>
      <c r="I4000" s="3">
        <v>45875</v>
      </c>
      <c r="J4000" s="3" t="str">
        <f t="shared" si="313"/>
        <v>Wed</v>
      </c>
      <c r="K4000" s="2">
        <v>0.47361111111111109</v>
      </c>
      <c r="L4000">
        <f t="shared" si="314"/>
        <v>11</v>
      </c>
      <c r="M4000">
        <f>_xlfn.XLOOKUP(B4000,Email_Data!A:A,Email_Data!C:C,"Organic",0)</f>
        <v>1</v>
      </c>
      <c r="N4000">
        <f>_xlfn.XLOOKUP(Table1[[#This Row],[Filmmaker_ID]],Email_Data!$A:$A,Email_Data!$G:$G,"Not Found")</f>
        <v>14</v>
      </c>
    </row>
    <row r="4001" spans="1:14" x14ac:dyDescent="0.3">
      <c r="A4001" t="s">
        <v>6279</v>
      </c>
      <c r="B4001" t="s">
        <v>2279</v>
      </c>
      <c r="C4001" t="s">
        <v>6289</v>
      </c>
      <c r="D4001" t="s">
        <v>6315</v>
      </c>
      <c r="E4001" t="str">
        <f t="shared" si="310"/>
        <v>Nigeria</v>
      </c>
      <c r="F4001" s="1">
        <f t="shared" si="311"/>
        <v>50</v>
      </c>
      <c r="G4001">
        <v>0</v>
      </c>
      <c r="H4001" s="1">
        <f t="shared" si="312"/>
        <v>50</v>
      </c>
      <c r="I4001" s="3">
        <v>45877</v>
      </c>
      <c r="J4001" s="3" t="str">
        <f t="shared" si="313"/>
        <v>Fri</v>
      </c>
      <c r="K4001" s="2">
        <v>0.4826388888888889</v>
      </c>
      <c r="L4001">
        <f t="shared" si="314"/>
        <v>11</v>
      </c>
      <c r="M4001" t="str">
        <f>_xlfn.XLOOKUP(B4001,Email_Data!A:A,Email_Data!C:C,"Organic",0)</f>
        <v>Organic</v>
      </c>
      <c r="N4001" t="str">
        <f>_xlfn.XLOOKUP(Table1[[#This Row],[Filmmaker_ID]],Email_Data!$A:$A,Email_Data!$G:$G,"Not Found")</f>
        <v>Not Found</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214A2-AFC0-4791-A4F4-E964D2A3E382}">
  <dimension ref="A1:G4001"/>
  <sheetViews>
    <sheetView topLeftCell="A51" workbookViewId="0">
      <selection activeCell="H10" sqref="H10"/>
    </sheetView>
  </sheetViews>
  <sheetFormatPr defaultRowHeight="14.4" x14ac:dyDescent="0.3"/>
  <cols>
    <col min="1" max="1" width="12.5546875" bestFit="1" customWidth="1"/>
    <col min="2" max="2" width="11.109375" bestFit="1" customWidth="1"/>
    <col min="3" max="3" width="10.44140625" bestFit="1" customWidth="1"/>
    <col min="4" max="4" width="10.33203125" style="3" bestFit="1" customWidth="1"/>
    <col min="5" max="5" width="9" style="3" bestFit="1" customWidth="1"/>
    <col min="6" max="6" width="9.88671875" style="2" bestFit="1" customWidth="1"/>
    <col min="7" max="7" width="10.6640625" bestFit="1" customWidth="1"/>
  </cols>
  <sheetData>
    <row r="1" spans="1:7" x14ac:dyDescent="0.3">
      <c r="A1" s="27" t="s">
        <v>1</v>
      </c>
      <c r="B1" s="27" t="s">
        <v>6978</v>
      </c>
      <c r="C1" s="27" t="s">
        <v>6979</v>
      </c>
      <c r="D1" s="29" t="s">
        <v>6982</v>
      </c>
      <c r="E1" s="29" t="s">
        <v>6327</v>
      </c>
      <c r="F1" s="30" t="s">
        <v>6335</v>
      </c>
      <c r="G1" s="27" t="s">
        <v>6985</v>
      </c>
    </row>
    <row r="2" spans="1:7" x14ac:dyDescent="0.3">
      <c r="A2" s="28" t="s">
        <v>1012</v>
      </c>
      <c r="B2" s="28">
        <v>1</v>
      </c>
      <c r="C2" s="28">
        <v>0</v>
      </c>
      <c r="D2" s="31">
        <v>45885</v>
      </c>
      <c r="E2" s="31" t="s">
        <v>6331</v>
      </c>
      <c r="F2" s="32">
        <v>0.64861111111111114</v>
      </c>
      <c r="G2" s="28">
        <f>HOUR(F2)</f>
        <v>15</v>
      </c>
    </row>
    <row r="3" spans="1:7" x14ac:dyDescent="0.3">
      <c r="A3" s="28" t="s">
        <v>405</v>
      </c>
      <c r="B3" s="28">
        <v>1</v>
      </c>
      <c r="C3" s="28">
        <v>1</v>
      </c>
      <c r="D3" s="31">
        <v>45862</v>
      </c>
      <c r="E3" s="31" t="s">
        <v>6329</v>
      </c>
      <c r="F3" s="32">
        <v>0.30138888888888887</v>
      </c>
      <c r="G3" s="28">
        <f t="shared" ref="G3:G66" si="0">HOUR(F3)</f>
        <v>7</v>
      </c>
    </row>
    <row r="4" spans="1:7" x14ac:dyDescent="0.3">
      <c r="A4" s="28" t="s">
        <v>1515</v>
      </c>
      <c r="B4" s="28">
        <v>1</v>
      </c>
      <c r="C4" s="28">
        <v>0</v>
      </c>
      <c r="D4" s="31">
        <v>45896</v>
      </c>
      <c r="E4" s="31" t="s">
        <v>6333</v>
      </c>
      <c r="F4" s="32">
        <v>0.60972222222222228</v>
      </c>
      <c r="G4" s="28">
        <f t="shared" si="0"/>
        <v>14</v>
      </c>
    </row>
    <row r="5" spans="1:7" x14ac:dyDescent="0.3">
      <c r="A5" s="28" t="s">
        <v>805</v>
      </c>
      <c r="B5" s="28">
        <v>0</v>
      </c>
      <c r="C5" s="28">
        <v>0</v>
      </c>
      <c r="D5" s="31">
        <v>45885</v>
      </c>
      <c r="E5" s="31" t="s">
        <v>6331</v>
      </c>
      <c r="F5" s="32">
        <v>0.62847222222222221</v>
      </c>
      <c r="G5" s="28">
        <f t="shared" si="0"/>
        <v>15</v>
      </c>
    </row>
    <row r="6" spans="1:7" x14ac:dyDescent="0.3">
      <c r="A6" s="28" t="s">
        <v>6336</v>
      </c>
      <c r="B6" s="28">
        <v>0</v>
      </c>
      <c r="C6" s="28">
        <v>0</v>
      </c>
      <c r="D6" s="31">
        <v>45878</v>
      </c>
      <c r="E6" s="31" t="s">
        <v>6331</v>
      </c>
      <c r="F6" s="32">
        <v>0.31736111111111109</v>
      </c>
      <c r="G6" s="28">
        <f t="shared" si="0"/>
        <v>7</v>
      </c>
    </row>
    <row r="7" spans="1:7" x14ac:dyDescent="0.3">
      <c r="A7" s="28" t="s">
        <v>1778</v>
      </c>
      <c r="B7" s="28">
        <v>0</v>
      </c>
      <c r="C7" s="28">
        <v>0</v>
      </c>
      <c r="D7" s="31">
        <v>45841</v>
      </c>
      <c r="E7" s="31" t="s">
        <v>6329</v>
      </c>
      <c r="F7" s="32">
        <v>0.62361111111111112</v>
      </c>
      <c r="G7" s="28">
        <f t="shared" si="0"/>
        <v>14</v>
      </c>
    </row>
    <row r="8" spans="1:7" x14ac:dyDescent="0.3">
      <c r="A8" s="28" t="s">
        <v>1149</v>
      </c>
      <c r="B8" s="28">
        <v>0</v>
      </c>
      <c r="C8" s="28">
        <v>0</v>
      </c>
      <c r="D8" s="31">
        <v>45877</v>
      </c>
      <c r="E8" s="31" t="s">
        <v>6334</v>
      </c>
      <c r="F8" s="32">
        <v>0.59027777777777779</v>
      </c>
      <c r="G8" s="28">
        <f t="shared" si="0"/>
        <v>14</v>
      </c>
    </row>
    <row r="9" spans="1:7" x14ac:dyDescent="0.3">
      <c r="A9" s="28" t="s">
        <v>6337</v>
      </c>
      <c r="B9" s="28">
        <v>1</v>
      </c>
      <c r="C9" s="28">
        <v>1</v>
      </c>
      <c r="D9" s="31">
        <v>45858</v>
      </c>
      <c r="E9" s="31" t="s">
        <v>6328</v>
      </c>
      <c r="F9" s="32">
        <v>0.40972222222222221</v>
      </c>
      <c r="G9" s="28">
        <f t="shared" si="0"/>
        <v>9</v>
      </c>
    </row>
    <row r="10" spans="1:7" x14ac:dyDescent="0.3">
      <c r="A10" s="28" t="s">
        <v>110</v>
      </c>
      <c r="B10" s="28">
        <v>1</v>
      </c>
      <c r="C10" s="28">
        <v>0</v>
      </c>
      <c r="D10" s="31">
        <v>45844</v>
      </c>
      <c r="E10" s="31" t="s">
        <v>6328</v>
      </c>
      <c r="F10" s="32">
        <v>0.76388888888888884</v>
      </c>
      <c r="G10" s="28">
        <f t="shared" si="0"/>
        <v>18</v>
      </c>
    </row>
    <row r="11" spans="1:7" x14ac:dyDescent="0.3">
      <c r="A11" s="28" t="s">
        <v>665</v>
      </c>
      <c r="B11" s="28">
        <v>1</v>
      </c>
      <c r="C11" s="28">
        <v>1</v>
      </c>
      <c r="D11" s="31">
        <v>45875</v>
      </c>
      <c r="E11" s="31" t="s">
        <v>6333</v>
      </c>
      <c r="F11" s="32">
        <v>0.33611111111111114</v>
      </c>
      <c r="G11" s="28">
        <f t="shared" si="0"/>
        <v>8</v>
      </c>
    </row>
    <row r="12" spans="1:7" x14ac:dyDescent="0.3">
      <c r="A12" s="28" t="s">
        <v>183</v>
      </c>
      <c r="B12" s="28">
        <v>1</v>
      </c>
      <c r="C12" s="28">
        <v>0</v>
      </c>
      <c r="D12" s="31">
        <v>45896</v>
      </c>
      <c r="E12" s="31" t="s">
        <v>6333</v>
      </c>
      <c r="F12" s="32">
        <v>0.31874999999999998</v>
      </c>
      <c r="G12" s="28">
        <f t="shared" si="0"/>
        <v>7</v>
      </c>
    </row>
    <row r="13" spans="1:7" x14ac:dyDescent="0.3">
      <c r="A13" s="28" t="s">
        <v>2114</v>
      </c>
      <c r="B13" s="28">
        <v>1</v>
      </c>
      <c r="C13" s="28">
        <v>0</v>
      </c>
      <c r="D13" s="31">
        <v>45873</v>
      </c>
      <c r="E13" s="31" t="s">
        <v>6330</v>
      </c>
      <c r="F13" s="32">
        <v>0.40694444444444444</v>
      </c>
      <c r="G13" s="28">
        <f t="shared" si="0"/>
        <v>9</v>
      </c>
    </row>
    <row r="14" spans="1:7" x14ac:dyDescent="0.3">
      <c r="A14" s="28" t="s">
        <v>6338</v>
      </c>
      <c r="B14" s="28">
        <v>1</v>
      </c>
      <c r="C14" s="28">
        <v>0</v>
      </c>
      <c r="D14" s="31">
        <v>45845</v>
      </c>
      <c r="E14" s="31" t="s">
        <v>6330</v>
      </c>
      <c r="F14" s="32">
        <v>0.60555555555555551</v>
      </c>
      <c r="G14" s="28">
        <f t="shared" si="0"/>
        <v>14</v>
      </c>
    </row>
    <row r="15" spans="1:7" x14ac:dyDescent="0.3">
      <c r="A15" s="28" t="s">
        <v>2087</v>
      </c>
      <c r="B15" s="28">
        <v>0</v>
      </c>
      <c r="C15" s="28">
        <v>0</v>
      </c>
      <c r="D15" s="31">
        <v>45853</v>
      </c>
      <c r="E15" s="31" t="s">
        <v>6332</v>
      </c>
      <c r="F15" s="32">
        <v>0.41388888888888886</v>
      </c>
      <c r="G15" s="28">
        <f t="shared" si="0"/>
        <v>9</v>
      </c>
    </row>
    <row r="16" spans="1:7" x14ac:dyDescent="0.3">
      <c r="A16" s="28" t="s">
        <v>2145</v>
      </c>
      <c r="B16" s="28">
        <v>1</v>
      </c>
      <c r="C16" s="28">
        <v>0</v>
      </c>
      <c r="D16" s="31">
        <v>45849</v>
      </c>
      <c r="E16" s="31" t="s">
        <v>6334</v>
      </c>
      <c r="F16" s="32">
        <v>0.67569444444444449</v>
      </c>
      <c r="G16" s="28">
        <f t="shared" si="0"/>
        <v>16</v>
      </c>
    </row>
    <row r="17" spans="1:7" x14ac:dyDescent="0.3">
      <c r="A17" s="28" t="s">
        <v>6339</v>
      </c>
      <c r="B17" s="28">
        <v>0</v>
      </c>
      <c r="C17" s="28">
        <v>0</v>
      </c>
      <c r="D17" s="31">
        <v>45850</v>
      </c>
      <c r="E17" s="31" t="s">
        <v>6331</v>
      </c>
      <c r="F17" s="32">
        <v>0.34652777777777777</v>
      </c>
      <c r="G17" s="28">
        <f t="shared" si="0"/>
        <v>8</v>
      </c>
    </row>
    <row r="18" spans="1:7" x14ac:dyDescent="0.3">
      <c r="A18" s="28" t="s">
        <v>6340</v>
      </c>
      <c r="B18" s="28">
        <v>1</v>
      </c>
      <c r="C18" s="28">
        <v>1</v>
      </c>
      <c r="D18" s="31">
        <v>45851</v>
      </c>
      <c r="E18" s="31" t="s">
        <v>6328</v>
      </c>
      <c r="F18" s="32">
        <v>0.41319444444444442</v>
      </c>
      <c r="G18" s="28">
        <f t="shared" si="0"/>
        <v>9</v>
      </c>
    </row>
    <row r="19" spans="1:7" x14ac:dyDescent="0.3">
      <c r="A19" s="28" t="s">
        <v>1874</v>
      </c>
      <c r="B19" s="28">
        <v>0</v>
      </c>
      <c r="C19" s="28">
        <v>0</v>
      </c>
      <c r="D19" s="31">
        <v>45895</v>
      </c>
      <c r="E19" s="31" t="s">
        <v>6332</v>
      </c>
      <c r="F19" s="32">
        <v>0.60763888888888884</v>
      </c>
      <c r="G19" s="28">
        <f t="shared" si="0"/>
        <v>14</v>
      </c>
    </row>
    <row r="20" spans="1:7" x14ac:dyDescent="0.3">
      <c r="A20" s="28" t="s">
        <v>1535</v>
      </c>
      <c r="B20" s="28">
        <v>1</v>
      </c>
      <c r="C20" s="28">
        <v>0</v>
      </c>
      <c r="D20" s="31">
        <v>45872</v>
      </c>
      <c r="E20" s="31" t="s">
        <v>6328</v>
      </c>
      <c r="F20" s="32">
        <v>0.73819444444444449</v>
      </c>
      <c r="G20" s="28">
        <f t="shared" si="0"/>
        <v>17</v>
      </c>
    </row>
    <row r="21" spans="1:7" x14ac:dyDescent="0.3">
      <c r="A21" s="28" t="s">
        <v>6341</v>
      </c>
      <c r="B21" s="28">
        <v>1</v>
      </c>
      <c r="C21" s="28">
        <v>0</v>
      </c>
      <c r="D21" s="31">
        <v>45865</v>
      </c>
      <c r="E21" s="31" t="s">
        <v>6328</v>
      </c>
      <c r="F21" s="32">
        <v>0.68333333333333335</v>
      </c>
      <c r="G21" s="28">
        <f t="shared" si="0"/>
        <v>16</v>
      </c>
    </row>
    <row r="22" spans="1:7" x14ac:dyDescent="0.3">
      <c r="A22" s="28" t="s">
        <v>402</v>
      </c>
      <c r="B22" s="28">
        <v>1</v>
      </c>
      <c r="C22" s="28">
        <v>1</v>
      </c>
      <c r="D22" s="31">
        <v>45870</v>
      </c>
      <c r="E22" s="31" t="s">
        <v>6334</v>
      </c>
      <c r="F22" s="32">
        <v>0.81944444444444442</v>
      </c>
      <c r="G22" s="28">
        <f t="shared" si="0"/>
        <v>19</v>
      </c>
    </row>
    <row r="23" spans="1:7" x14ac:dyDescent="0.3">
      <c r="A23" s="28" t="s">
        <v>1797</v>
      </c>
      <c r="B23" s="28">
        <v>1</v>
      </c>
      <c r="C23" s="28">
        <v>0</v>
      </c>
      <c r="D23" s="31">
        <v>45871</v>
      </c>
      <c r="E23" s="31" t="s">
        <v>6331</v>
      </c>
      <c r="F23" s="32">
        <v>0.49513888888888891</v>
      </c>
      <c r="G23" s="28">
        <f t="shared" si="0"/>
        <v>11</v>
      </c>
    </row>
    <row r="24" spans="1:7" x14ac:dyDescent="0.3">
      <c r="A24" s="28" t="s">
        <v>1220</v>
      </c>
      <c r="B24" s="28">
        <v>1</v>
      </c>
      <c r="C24" s="28">
        <v>0</v>
      </c>
      <c r="D24" s="31">
        <v>45857</v>
      </c>
      <c r="E24" s="31" t="s">
        <v>6331</v>
      </c>
      <c r="F24" s="32">
        <v>0.77013888888888893</v>
      </c>
      <c r="G24" s="28">
        <f t="shared" si="0"/>
        <v>18</v>
      </c>
    </row>
    <row r="25" spans="1:7" x14ac:dyDescent="0.3">
      <c r="A25" s="28" t="s">
        <v>479</v>
      </c>
      <c r="B25" s="28">
        <v>0</v>
      </c>
      <c r="C25" s="28">
        <v>0</v>
      </c>
      <c r="D25" s="31">
        <v>45887</v>
      </c>
      <c r="E25" s="31" t="s">
        <v>6330</v>
      </c>
      <c r="F25" s="32">
        <v>0.49375000000000002</v>
      </c>
      <c r="G25" s="28">
        <f t="shared" si="0"/>
        <v>11</v>
      </c>
    </row>
    <row r="26" spans="1:7" x14ac:dyDescent="0.3">
      <c r="A26" s="28" t="s">
        <v>989</v>
      </c>
      <c r="B26" s="28">
        <v>1</v>
      </c>
      <c r="C26" s="28">
        <v>1</v>
      </c>
      <c r="D26" s="31">
        <v>45877</v>
      </c>
      <c r="E26" s="31" t="s">
        <v>6334</v>
      </c>
      <c r="F26" s="32">
        <v>0.65347222222222223</v>
      </c>
      <c r="G26" s="28">
        <f t="shared" si="0"/>
        <v>15</v>
      </c>
    </row>
    <row r="27" spans="1:7" x14ac:dyDescent="0.3">
      <c r="A27" s="28" t="s">
        <v>6342</v>
      </c>
      <c r="B27" s="28">
        <v>1</v>
      </c>
      <c r="C27" s="28">
        <v>0</v>
      </c>
      <c r="D27" s="31">
        <v>45895</v>
      </c>
      <c r="E27" s="31" t="s">
        <v>6332</v>
      </c>
      <c r="F27" s="32">
        <v>0.3</v>
      </c>
      <c r="G27" s="28">
        <f t="shared" si="0"/>
        <v>7</v>
      </c>
    </row>
    <row r="28" spans="1:7" x14ac:dyDescent="0.3">
      <c r="A28" s="28" t="s">
        <v>929</v>
      </c>
      <c r="B28" s="28">
        <v>1</v>
      </c>
      <c r="C28" s="28">
        <v>0</v>
      </c>
      <c r="D28" s="31">
        <v>45875</v>
      </c>
      <c r="E28" s="31" t="s">
        <v>6333</v>
      </c>
      <c r="F28" s="32">
        <v>0.60555555555555551</v>
      </c>
      <c r="G28" s="28">
        <f t="shared" si="0"/>
        <v>14</v>
      </c>
    </row>
    <row r="29" spans="1:7" x14ac:dyDescent="0.3">
      <c r="A29" s="28" t="s">
        <v>6343</v>
      </c>
      <c r="B29" s="28">
        <v>1</v>
      </c>
      <c r="C29" s="28">
        <v>0</v>
      </c>
      <c r="D29" s="31">
        <v>45864</v>
      </c>
      <c r="E29" s="31" t="s">
        <v>6331</v>
      </c>
      <c r="F29" s="32">
        <v>0.29791666666666666</v>
      </c>
      <c r="G29" s="28">
        <f t="shared" si="0"/>
        <v>7</v>
      </c>
    </row>
    <row r="30" spans="1:7" x14ac:dyDescent="0.3">
      <c r="A30" s="28" t="s">
        <v>2220</v>
      </c>
      <c r="B30" s="28">
        <v>1</v>
      </c>
      <c r="C30" s="28">
        <v>1</v>
      </c>
      <c r="D30" s="31">
        <v>45883</v>
      </c>
      <c r="E30" s="31" t="s">
        <v>6329</v>
      </c>
      <c r="F30" s="32">
        <v>0.47986111111111113</v>
      </c>
      <c r="G30" s="28">
        <f t="shared" si="0"/>
        <v>11</v>
      </c>
    </row>
    <row r="31" spans="1:7" x14ac:dyDescent="0.3">
      <c r="A31" s="28" t="s">
        <v>6344</v>
      </c>
      <c r="B31" s="28">
        <v>1</v>
      </c>
      <c r="C31" s="28">
        <v>1</v>
      </c>
      <c r="D31" s="31">
        <v>45868</v>
      </c>
      <c r="E31" s="31" t="s">
        <v>6333</v>
      </c>
      <c r="F31" s="32">
        <v>0.56111111111111112</v>
      </c>
      <c r="G31" s="28">
        <f t="shared" si="0"/>
        <v>13</v>
      </c>
    </row>
    <row r="32" spans="1:7" x14ac:dyDescent="0.3">
      <c r="A32" s="28" t="s">
        <v>6345</v>
      </c>
      <c r="B32" s="28">
        <v>1</v>
      </c>
      <c r="C32" s="28">
        <v>0</v>
      </c>
      <c r="D32" s="31">
        <v>45864</v>
      </c>
      <c r="E32" s="31" t="s">
        <v>6331</v>
      </c>
      <c r="F32" s="32">
        <v>0.71736111111111112</v>
      </c>
      <c r="G32" s="28">
        <f t="shared" si="0"/>
        <v>17</v>
      </c>
    </row>
    <row r="33" spans="1:7" x14ac:dyDescent="0.3">
      <c r="A33" s="28" t="s">
        <v>1148</v>
      </c>
      <c r="B33" s="28">
        <v>0</v>
      </c>
      <c r="C33" s="28">
        <v>0</v>
      </c>
      <c r="D33" s="31">
        <v>45895</v>
      </c>
      <c r="E33" s="31" t="s">
        <v>6332</v>
      </c>
      <c r="F33" s="32">
        <v>0.5395833333333333</v>
      </c>
      <c r="G33" s="28">
        <f t="shared" si="0"/>
        <v>12</v>
      </c>
    </row>
    <row r="34" spans="1:7" x14ac:dyDescent="0.3">
      <c r="A34" s="28" t="s">
        <v>6346</v>
      </c>
      <c r="B34" s="28">
        <v>0</v>
      </c>
      <c r="C34" s="28">
        <v>0</v>
      </c>
      <c r="D34" s="31">
        <v>45875</v>
      </c>
      <c r="E34" s="31" t="s">
        <v>6333</v>
      </c>
      <c r="F34" s="32">
        <v>0.42708333333333331</v>
      </c>
      <c r="G34" s="28">
        <f t="shared" si="0"/>
        <v>10</v>
      </c>
    </row>
    <row r="35" spans="1:7" x14ac:dyDescent="0.3">
      <c r="A35" s="28" t="s">
        <v>6347</v>
      </c>
      <c r="B35" s="28">
        <v>1</v>
      </c>
      <c r="C35" s="28">
        <v>0</v>
      </c>
      <c r="D35" s="31">
        <v>45892</v>
      </c>
      <c r="E35" s="31" t="s">
        <v>6331</v>
      </c>
      <c r="F35" s="32">
        <v>0.29652777777777778</v>
      </c>
      <c r="G35" s="28">
        <f t="shared" si="0"/>
        <v>7</v>
      </c>
    </row>
    <row r="36" spans="1:7" x14ac:dyDescent="0.3">
      <c r="A36" s="28" t="s">
        <v>617</v>
      </c>
      <c r="B36" s="28">
        <v>0</v>
      </c>
      <c r="C36" s="28">
        <v>0</v>
      </c>
      <c r="D36" s="31">
        <v>45874</v>
      </c>
      <c r="E36" s="31" t="s">
        <v>6332</v>
      </c>
      <c r="F36" s="32">
        <v>0.63888888888888884</v>
      </c>
      <c r="G36" s="28">
        <f t="shared" si="0"/>
        <v>15</v>
      </c>
    </row>
    <row r="37" spans="1:7" x14ac:dyDescent="0.3">
      <c r="A37" s="28" t="s">
        <v>1524</v>
      </c>
      <c r="B37" s="28">
        <v>0</v>
      </c>
      <c r="C37" s="28">
        <v>0</v>
      </c>
      <c r="D37" s="31">
        <v>45864</v>
      </c>
      <c r="E37" s="31" t="s">
        <v>6331</v>
      </c>
      <c r="F37" s="32">
        <v>0.57916666666666672</v>
      </c>
      <c r="G37" s="28">
        <f t="shared" si="0"/>
        <v>13</v>
      </c>
    </row>
    <row r="38" spans="1:7" x14ac:dyDescent="0.3">
      <c r="A38" s="28" t="s">
        <v>6348</v>
      </c>
      <c r="B38" s="28">
        <v>1</v>
      </c>
      <c r="C38" s="28">
        <v>1</v>
      </c>
      <c r="D38" s="31">
        <v>45876</v>
      </c>
      <c r="E38" s="31" t="s">
        <v>6329</v>
      </c>
      <c r="F38" s="32">
        <v>0.52013888888888893</v>
      </c>
      <c r="G38" s="28">
        <f t="shared" si="0"/>
        <v>12</v>
      </c>
    </row>
    <row r="39" spans="1:7" x14ac:dyDescent="0.3">
      <c r="A39" s="28" t="s">
        <v>604</v>
      </c>
      <c r="B39" s="28">
        <v>0</v>
      </c>
      <c r="C39" s="28">
        <v>0</v>
      </c>
      <c r="D39" s="31">
        <v>45861</v>
      </c>
      <c r="E39" s="31" t="s">
        <v>6333</v>
      </c>
      <c r="F39" s="32">
        <v>0.4</v>
      </c>
      <c r="G39" s="28">
        <f t="shared" si="0"/>
        <v>9</v>
      </c>
    </row>
    <row r="40" spans="1:7" x14ac:dyDescent="0.3">
      <c r="A40" s="28" t="s">
        <v>1446</v>
      </c>
      <c r="B40" s="28">
        <v>1</v>
      </c>
      <c r="C40" s="28">
        <v>0</v>
      </c>
      <c r="D40" s="31">
        <v>45873</v>
      </c>
      <c r="E40" s="31" t="s">
        <v>6330</v>
      </c>
      <c r="F40" s="32">
        <v>0.67638888888888893</v>
      </c>
      <c r="G40" s="28">
        <f t="shared" si="0"/>
        <v>16</v>
      </c>
    </row>
    <row r="41" spans="1:7" x14ac:dyDescent="0.3">
      <c r="A41" s="28" t="s">
        <v>642</v>
      </c>
      <c r="B41" s="28">
        <v>1</v>
      </c>
      <c r="C41" s="28">
        <v>0</v>
      </c>
      <c r="D41" s="31">
        <v>45844</v>
      </c>
      <c r="E41" s="31" t="s">
        <v>6328</v>
      </c>
      <c r="F41" s="32">
        <v>0.38055555555555554</v>
      </c>
      <c r="G41" s="28">
        <f t="shared" si="0"/>
        <v>9</v>
      </c>
    </row>
    <row r="42" spans="1:7" x14ac:dyDescent="0.3">
      <c r="A42" s="28" t="s">
        <v>2205</v>
      </c>
      <c r="B42" s="28">
        <v>1</v>
      </c>
      <c r="C42" s="28">
        <v>0</v>
      </c>
      <c r="D42" s="31">
        <v>45851</v>
      </c>
      <c r="E42" s="31" t="s">
        <v>6328</v>
      </c>
      <c r="F42" s="32">
        <v>0.29791666666666666</v>
      </c>
      <c r="G42" s="28">
        <f t="shared" si="0"/>
        <v>7</v>
      </c>
    </row>
    <row r="43" spans="1:7" x14ac:dyDescent="0.3">
      <c r="A43" s="28" t="s">
        <v>519</v>
      </c>
      <c r="B43" s="28">
        <v>1</v>
      </c>
      <c r="C43" s="28">
        <v>0</v>
      </c>
      <c r="D43" s="31">
        <v>45845</v>
      </c>
      <c r="E43" s="31" t="s">
        <v>6330</v>
      </c>
      <c r="F43" s="32">
        <v>0.7104166666666667</v>
      </c>
      <c r="G43" s="28">
        <f t="shared" si="0"/>
        <v>17</v>
      </c>
    </row>
    <row r="44" spans="1:7" x14ac:dyDescent="0.3">
      <c r="A44" s="28" t="s">
        <v>1729</v>
      </c>
      <c r="B44" s="28">
        <v>0</v>
      </c>
      <c r="C44" s="28">
        <v>0</v>
      </c>
      <c r="D44" s="31">
        <v>45852</v>
      </c>
      <c r="E44" s="31" t="s">
        <v>6330</v>
      </c>
      <c r="F44" s="32">
        <v>0.4597222222222222</v>
      </c>
      <c r="G44" s="28">
        <f t="shared" si="0"/>
        <v>11</v>
      </c>
    </row>
    <row r="45" spans="1:7" x14ac:dyDescent="0.3">
      <c r="A45" s="28" t="s">
        <v>684</v>
      </c>
      <c r="B45" s="28">
        <v>1</v>
      </c>
      <c r="C45" s="28">
        <v>0</v>
      </c>
      <c r="D45" s="31">
        <v>45878</v>
      </c>
      <c r="E45" s="31" t="s">
        <v>6331</v>
      </c>
      <c r="F45" s="32">
        <v>0.8256944444444444</v>
      </c>
      <c r="G45" s="28">
        <f t="shared" si="0"/>
        <v>19</v>
      </c>
    </row>
    <row r="46" spans="1:7" x14ac:dyDescent="0.3">
      <c r="A46" s="28" t="s">
        <v>927</v>
      </c>
      <c r="B46" s="28">
        <v>1</v>
      </c>
      <c r="C46" s="28">
        <v>0</v>
      </c>
      <c r="D46" s="31">
        <v>45896</v>
      </c>
      <c r="E46" s="31" t="s">
        <v>6333</v>
      </c>
      <c r="F46" s="32">
        <v>0.69236111111111109</v>
      </c>
      <c r="G46" s="28">
        <f t="shared" si="0"/>
        <v>16</v>
      </c>
    </row>
    <row r="47" spans="1:7" x14ac:dyDescent="0.3">
      <c r="A47" s="28" t="s">
        <v>6349</v>
      </c>
      <c r="B47" s="28">
        <v>1</v>
      </c>
      <c r="C47" s="28">
        <v>0</v>
      </c>
      <c r="D47" s="31">
        <v>45846</v>
      </c>
      <c r="E47" s="31" t="s">
        <v>6332</v>
      </c>
      <c r="F47" s="32">
        <v>0.60347222222222219</v>
      </c>
      <c r="G47" s="28">
        <f t="shared" si="0"/>
        <v>14</v>
      </c>
    </row>
    <row r="48" spans="1:7" x14ac:dyDescent="0.3">
      <c r="A48" s="28" t="s">
        <v>6350</v>
      </c>
      <c r="B48" s="28">
        <v>1</v>
      </c>
      <c r="C48" s="28">
        <v>0</v>
      </c>
      <c r="D48" s="31">
        <v>45856</v>
      </c>
      <c r="E48" s="31" t="s">
        <v>6334</v>
      </c>
      <c r="F48" s="32">
        <v>0.50902777777777775</v>
      </c>
      <c r="G48" s="28">
        <f t="shared" si="0"/>
        <v>12</v>
      </c>
    </row>
    <row r="49" spans="1:7" x14ac:dyDescent="0.3">
      <c r="A49" s="28" t="s">
        <v>1004</v>
      </c>
      <c r="B49" s="28">
        <v>1</v>
      </c>
      <c r="C49" s="28">
        <v>0</v>
      </c>
      <c r="D49" s="31">
        <v>45840</v>
      </c>
      <c r="E49" s="31" t="s">
        <v>6333</v>
      </c>
      <c r="F49" s="32">
        <v>0.45416666666666666</v>
      </c>
      <c r="G49" s="28">
        <f t="shared" si="0"/>
        <v>10</v>
      </c>
    </row>
    <row r="50" spans="1:7" x14ac:dyDescent="0.3">
      <c r="A50" s="28" t="s">
        <v>1163</v>
      </c>
      <c r="B50" s="28">
        <v>1</v>
      </c>
      <c r="C50" s="28">
        <v>1</v>
      </c>
      <c r="D50" s="31">
        <v>45871</v>
      </c>
      <c r="E50" s="31" t="s">
        <v>6331</v>
      </c>
      <c r="F50" s="32">
        <v>0.44861111111111113</v>
      </c>
      <c r="G50" s="28">
        <f t="shared" si="0"/>
        <v>10</v>
      </c>
    </row>
    <row r="51" spans="1:7" x14ac:dyDescent="0.3">
      <c r="A51" s="28" t="s">
        <v>723</v>
      </c>
      <c r="B51" s="28">
        <v>1</v>
      </c>
      <c r="C51" s="28">
        <v>0</v>
      </c>
      <c r="D51" s="31">
        <v>45873</v>
      </c>
      <c r="E51" s="31" t="s">
        <v>6330</v>
      </c>
      <c r="F51" s="32">
        <v>0.72986111111111107</v>
      </c>
      <c r="G51" s="28">
        <f t="shared" si="0"/>
        <v>17</v>
      </c>
    </row>
    <row r="52" spans="1:7" x14ac:dyDescent="0.3">
      <c r="A52" s="28" t="s">
        <v>1192</v>
      </c>
      <c r="B52" s="28">
        <v>1</v>
      </c>
      <c r="C52" s="28">
        <v>1</v>
      </c>
      <c r="D52" s="31">
        <v>45894</v>
      </c>
      <c r="E52" s="31" t="s">
        <v>6330</v>
      </c>
      <c r="F52" s="32">
        <v>0.79513888888888884</v>
      </c>
      <c r="G52" s="28">
        <f t="shared" si="0"/>
        <v>19</v>
      </c>
    </row>
    <row r="53" spans="1:7" x14ac:dyDescent="0.3">
      <c r="A53" s="28" t="s">
        <v>6351</v>
      </c>
      <c r="B53" s="28">
        <v>0</v>
      </c>
      <c r="C53" s="28">
        <v>0</v>
      </c>
      <c r="D53" s="31">
        <v>45847</v>
      </c>
      <c r="E53" s="31" t="s">
        <v>6333</v>
      </c>
      <c r="F53" s="32">
        <v>0.69027777777777777</v>
      </c>
      <c r="G53" s="28">
        <f t="shared" si="0"/>
        <v>16</v>
      </c>
    </row>
    <row r="54" spans="1:7" x14ac:dyDescent="0.3">
      <c r="A54" s="28" t="s">
        <v>6338</v>
      </c>
      <c r="B54" s="28">
        <v>1</v>
      </c>
      <c r="C54" s="28">
        <v>0</v>
      </c>
      <c r="D54" s="31">
        <v>45890</v>
      </c>
      <c r="E54" s="31" t="s">
        <v>6329</v>
      </c>
      <c r="F54" s="32">
        <v>0.6958333333333333</v>
      </c>
      <c r="G54" s="28">
        <f t="shared" si="0"/>
        <v>16</v>
      </c>
    </row>
    <row r="55" spans="1:7" x14ac:dyDescent="0.3">
      <c r="A55" s="28" t="s">
        <v>2117</v>
      </c>
      <c r="B55" s="28">
        <v>1</v>
      </c>
      <c r="C55" s="28">
        <v>0</v>
      </c>
      <c r="D55" s="31">
        <v>45895</v>
      </c>
      <c r="E55" s="31" t="s">
        <v>6332</v>
      </c>
      <c r="F55" s="32">
        <v>0.80347222222222225</v>
      </c>
      <c r="G55" s="28">
        <f t="shared" si="0"/>
        <v>19</v>
      </c>
    </row>
    <row r="56" spans="1:7" x14ac:dyDescent="0.3">
      <c r="A56" s="28" t="s">
        <v>2150</v>
      </c>
      <c r="B56" s="28">
        <v>1</v>
      </c>
      <c r="C56" s="28">
        <v>1</v>
      </c>
      <c r="D56" s="31">
        <v>45840</v>
      </c>
      <c r="E56" s="31" t="s">
        <v>6333</v>
      </c>
      <c r="F56" s="32">
        <v>0.80138888888888893</v>
      </c>
      <c r="G56" s="28">
        <f t="shared" si="0"/>
        <v>19</v>
      </c>
    </row>
    <row r="57" spans="1:7" x14ac:dyDescent="0.3">
      <c r="A57" s="28" t="s">
        <v>6352</v>
      </c>
      <c r="B57" s="28">
        <v>0</v>
      </c>
      <c r="C57" s="28">
        <v>0</v>
      </c>
      <c r="D57" s="31">
        <v>45884</v>
      </c>
      <c r="E57" s="31" t="s">
        <v>6334</v>
      </c>
      <c r="F57" s="32">
        <v>0.44444444444444442</v>
      </c>
      <c r="G57" s="28">
        <f t="shared" si="0"/>
        <v>10</v>
      </c>
    </row>
    <row r="58" spans="1:7" x14ac:dyDescent="0.3">
      <c r="A58" s="28" t="s">
        <v>6353</v>
      </c>
      <c r="B58" s="28">
        <v>1</v>
      </c>
      <c r="C58" s="28">
        <v>0</v>
      </c>
      <c r="D58" s="31">
        <v>45880</v>
      </c>
      <c r="E58" s="31" t="s">
        <v>6330</v>
      </c>
      <c r="F58" s="32">
        <v>0.47499999999999998</v>
      </c>
      <c r="G58" s="28">
        <f t="shared" si="0"/>
        <v>11</v>
      </c>
    </row>
    <row r="59" spans="1:7" x14ac:dyDescent="0.3">
      <c r="A59" s="28" t="s">
        <v>2022</v>
      </c>
      <c r="B59" s="28">
        <v>1</v>
      </c>
      <c r="C59" s="28">
        <v>0</v>
      </c>
      <c r="D59" s="31">
        <v>45866</v>
      </c>
      <c r="E59" s="31" t="s">
        <v>6330</v>
      </c>
      <c r="F59" s="32">
        <v>0.62777777777777777</v>
      </c>
      <c r="G59" s="28">
        <f t="shared" si="0"/>
        <v>15</v>
      </c>
    </row>
    <row r="60" spans="1:7" x14ac:dyDescent="0.3">
      <c r="A60" s="28" t="s">
        <v>6354</v>
      </c>
      <c r="B60" s="28">
        <v>1</v>
      </c>
      <c r="C60" s="28">
        <v>0</v>
      </c>
      <c r="D60" s="31">
        <v>45878</v>
      </c>
      <c r="E60" s="31" t="s">
        <v>6331</v>
      </c>
      <c r="F60" s="32">
        <v>0.35208333333333336</v>
      </c>
      <c r="G60" s="28">
        <f t="shared" si="0"/>
        <v>8</v>
      </c>
    </row>
    <row r="61" spans="1:7" x14ac:dyDescent="0.3">
      <c r="A61" s="28" t="s">
        <v>6355</v>
      </c>
      <c r="B61" s="28">
        <v>1</v>
      </c>
      <c r="C61" s="28">
        <v>0</v>
      </c>
      <c r="D61" s="31">
        <v>45849</v>
      </c>
      <c r="E61" s="31" t="s">
        <v>6334</v>
      </c>
      <c r="F61" s="32">
        <v>0.66805555555555551</v>
      </c>
      <c r="G61" s="28">
        <f t="shared" si="0"/>
        <v>16</v>
      </c>
    </row>
    <row r="62" spans="1:7" x14ac:dyDescent="0.3">
      <c r="A62" s="28" t="s">
        <v>6356</v>
      </c>
      <c r="B62" s="28">
        <v>1</v>
      </c>
      <c r="C62" s="28">
        <v>0</v>
      </c>
      <c r="D62" s="31">
        <v>45853</v>
      </c>
      <c r="E62" s="31" t="s">
        <v>6332</v>
      </c>
      <c r="F62" s="32">
        <v>0.66805555555555551</v>
      </c>
      <c r="G62" s="28">
        <f t="shared" si="0"/>
        <v>16</v>
      </c>
    </row>
    <row r="63" spans="1:7" x14ac:dyDescent="0.3">
      <c r="A63" s="28" t="s">
        <v>578</v>
      </c>
      <c r="B63" s="28">
        <v>1</v>
      </c>
      <c r="C63" s="28">
        <v>0</v>
      </c>
      <c r="D63" s="31">
        <v>45862</v>
      </c>
      <c r="E63" s="31" t="s">
        <v>6329</v>
      </c>
      <c r="F63" s="32">
        <v>0.54166666666666663</v>
      </c>
      <c r="G63" s="28">
        <f t="shared" si="0"/>
        <v>13</v>
      </c>
    </row>
    <row r="64" spans="1:7" x14ac:dyDescent="0.3">
      <c r="A64" s="28" t="s">
        <v>2023</v>
      </c>
      <c r="B64" s="28">
        <v>1</v>
      </c>
      <c r="C64" s="28">
        <v>0</v>
      </c>
      <c r="D64" s="31">
        <v>45844</v>
      </c>
      <c r="E64" s="31" t="s">
        <v>6328</v>
      </c>
      <c r="F64" s="32">
        <v>0.67291666666666672</v>
      </c>
      <c r="G64" s="28">
        <f t="shared" si="0"/>
        <v>16</v>
      </c>
    </row>
    <row r="65" spans="1:7" x14ac:dyDescent="0.3">
      <c r="A65" s="28" t="s">
        <v>6357</v>
      </c>
      <c r="B65" s="28">
        <v>1</v>
      </c>
      <c r="C65" s="28">
        <v>0</v>
      </c>
      <c r="D65" s="31">
        <v>45841</v>
      </c>
      <c r="E65" s="31" t="s">
        <v>6329</v>
      </c>
      <c r="F65" s="32">
        <v>0.77847222222222223</v>
      </c>
      <c r="G65" s="28">
        <f t="shared" si="0"/>
        <v>18</v>
      </c>
    </row>
    <row r="66" spans="1:7" x14ac:dyDescent="0.3">
      <c r="A66" s="28" t="s">
        <v>918</v>
      </c>
      <c r="B66" s="28">
        <v>1</v>
      </c>
      <c r="C66" s="28">
        <v>0</v>
      </c>
      <c r="D66" s="31">
        <v>45884</v>
      </c>
      <c r="E66" s="31" t="s">
        <v>6334</v>
      </c>
      <c r="F66" s="32">
        <v>0.5625</v>
      </c>
      <c r="G66" s="28">
        <f t="shared" si="0"/>
        <v>13</v>
      </c>
    </row>
    <row r="67" spans="1:7" x14ac:dyDescent="0.3">
      <c r="A67" s="28" t="s">
        <v>819</v>
      </c>
      <c r="B67" s="28">
        <v>1</v>
      </c>
      <c r="C67" s="28">
        <v>0</v>
      </c>
      <c r="D67" s="31">
        <v>45858</v>
      </c>
      <c r="E67" s="31" t="s">
        <v>6328</v>
      </c>
      <c r="F67" s="32">
        <v>0.39444444444444443</v>
      </c>
      <c r="G67" s="28">
        <f t="shared" ref="G67:G130" si="1">HOUR(F67)</f>
        <v>9</v>
      </c>
    </row>
    <row r="68" spans="1:7" x14ac:dyDescent="0.3">
      <c r="A68" s="28" t="s">
        <v>1249</v>
      </c>
      <c r="B68" s="28">
        <v>1</v>
      </c>
      <c r="C68" s="28">
        <v>0</v>
      </c>
      <c r="D68" s="31">
        <v>45884</v>
      </c>
      <c r="E68" s="31" t="s">
        <v>6334</v>
      </c>
      <c r="F68" s="32">
        <v>0.43680555555555556</v>
      </c>
      <c r="G68" s="28">
        <f t="shared" si="1"/>
        <v>10</v>
      </c>
    </row>
    <row r="69" spans="1:7" x14ac:dyDescent="0.3">
      <c r="A69" s="28" t="s">
        <v>6358</v>
      </c>
      <c r="B69" s="28">
        <v>1</v>
      </c>
      <c r="C69" s="28">
        <v>0</v>
      </c>
      <c r="D69" s="31">
        <v>45895</v>
      </c>
      <c r="E69" s="31" t="s">
        <v>6332</v>
      </c>
      <c r="F69" s="32">
        <v>0.77847222222222223</v>
      </c>
      <c r="G69" s="28">
        <f t="shared" si="1"/>
        <v>18</v>
      </c>
    </row>
    <row r="70" spans="1:7" x14ac:dyDescent="0.3">
      <c r="A70" s="28" t="s">
        <v>455</v>
      </c>
      <c r="B70" s="28">
        <v>1</v>
      </c>
      <c r="C70" s="28">
        <v>0</v>
      </c>
      <c r="D70" s="31">
        <v>45846</v>
      </c>
      <c r="E70" s="31" t="s">
        <v>6332</v>
      </c>
      <c r="F70" s="32">
        <v>0.63749999999999996</v>
      </c>
      <c r="G70" s="28">
        <f t="shared" si="1"/>
        <v>15</v>
      </c>
    </row>
    <row r="71" spans="1:7" x14ac:dyDescent="0.3">
      <c r="A71" s="28" t="s">
        <v>483</v>
      </c>
      <c r="B71" s="28">
        <v>0</v>
      </c>
      <c r="C71" s="28">
        <v>0</v>
      </c>
      <c r="D71" s="31">
        <v>45872</v>
      </c>
      <c r="E71" s="31" t="s">
        <v>6328</v>
      </c>
      <c r="F71" s="32">
        <v>0.74513888888888891</v>
      </c>
      <c r="G71" s="28">
        <f t="shared" si="1"/>
        <v>17</v>
      </c>
    </row>
    <row r="72" spans="1:7" x14ac:dyDescent="0.3">
      <c r="A72" s="28" t="s">
        <v>6359</v>
      </c>
      <c r="B72" s="28">
        <v>1</v>
      </c>
      <c r="C72" s="28">
        <v>0</v>
      </c>
      <c r="D72" s="31">
        <v>45846</v>
      </c>
      <c r="E72" s="31" t="s">
        <v>6332</v>
      </c>
      <c r="F72" s="32">
        <v>0.45902777777777776</v>
      </c>
      <c r="G72" s="28">
        <f t="shared" si="1"/>
        <v>11</v>
      </c>
    </row>
    <row r="73" spans="1:7" x14ac:dyDescent="0.3">
      <c r="A73" s="28" t="s">
        <v>1866</v>
      </c>
      <c r="B73" s="28">
        <v>1</v>
      </c>
      <c r="C73" s="28">
        <v>0</v>
      </c>
      <c r="D73" s="31">
        <v>45895</v>
      </c>
      <c r="E73" s="31" t="s">
        <v>6332</v>
      </c>
      <c r="F73" s="32">
        <v>0.45763888888888887</v>
      </c>
      <c r="G73" s="28">
        <f t="shared" si="1"/>
        <v>10</v>
      </c>
    </row>
    <row r="74" spans="1:7" x14ac:dyDescent="0.3">
      <c r="A74" s="28" t="s">
        <v>6360</v>
      </c>
      <c r="B74" s="28">
        <v>1</v>
      </c>
      <c r="C74" s="28">
        <v>1</v>
      </c>
      <c r="D74" s="31">
        <v>45867</v>
      </c>
      <c r="E74" s="31" t="s">
        <v>6332</v>
      </c>
      <c r="F74" s="32">
        <v>0.81805555555555554</v>
      </c>
      <c r="G74" s="28">
        <f t="shared" si="1"/>
        <v>19</v>
      </c>
    </row>
    <row r="75" spans="1:7" x14ac:dyDescent="0.3">
      <c r="A75" s="28" t="s">
        <v>6361</v>
      </c>
      <c r="B75" s="28">
        <v>1</v>
      </c>
      <c r="C75" s="28">
        <v>1</v>
      </c>
      <c r="D75" s="31">
        <v>45854</v>
      </c>
      <c r="E75" s="31" t="s">
        <v>6333</v>
      </c>
      <c r="F75" s="32">
        <v>0.58402777777777781</v>
      </c>
      <c r="G75" s="28">
        <f t="shared" si="1"/>
        <v>14</v>
      </c>
    </row>
    <row r="76" spans="1:7" x14ac:dyDescent="0.3">
      <c r="A76" s="28" t="s">
        <v>1481</v>
      </c>
      <c r="B76" s="28">
        <v>1</v>
      </c>
      <c r="C76" s="28">
        <v>0</v>
      </c>
      <c r="D76" s="31">
        <v>45891</v>
      </c>
      <c r="E76" s="31" t="s">
        <v>6334</v>
      </c>
      <c r="F76" s="32">
        <v>0.61736111111111114</v>
      </c>
      <c r="G76" s="28">
        <f t="shared" si="1"/>
        <v>14</v>
      </c>
    </row>
    <row r="77" spans="1:7" x14ac:dyDescent="0.3">
      <c r="A77" s="28" t="s">
        <v>6362</v>
      </c>
      <c r="B77" s="28">
        <v>1</v>
      </c>
      <c r="C77" s="28">
        <v>0</v>
      </c>
      <c r="D77" s="31">
        <v>45880</v>
      </c>
      <c r="E77" s="31" t="s">
        <v>6330</v>
      </c>
      <c r="F77" s="32">
        <v>0.77847222222222223</v>
      </c>
      <c r="G77" s="28">
        <f t="shared" si="1"/>
        <v>18</v>
      </c>
    </row>
    <row r="78" spans="1:7" x14ac:dyDescent="0.3">
      <c r="A78" s="28" t="s">
        <v>6363</v>
      </c>
      <c r="B78" s="28">
        <v>1</v>
      </c>
      <c r="C78" s="28">
        <v>0</v>
      </c>
      <c r="D78" s="31">
        <v>45845</v>
      </c>
      <c r="E78" s="31" t="s">
        <v>6330</v>
      </c>
      <c r="F78" s="32">
        <v>0.67291666666666672</v>
      </c>
      <c r="G78" s="28">
        <f t="shared" si="1"/>
        <v>16</v>
      </c>
    </row>
    <row r="79" spans="1:7" x14ac:dyDescent="0.3">
      <c r="A79" s="28" t="s">
        <v>877</v>
      </c>
      <c r="B79" s="28">
        <v>1</v>
      </c>
      <c r="C79" s="28">
        <v>0</v>
      </c>
      <c r="D79" s="31">
        <v>45862</v>
      </c>
      <c r="E79" s="31" t="s">
        <v>6329</v>
      </c>
      <c r="F79" s="32">
        <v>0.30416666666666664</v>
      </c>
      <c r="G79" s="28">
        <f t="shared" si="1"/>
        <v>7</v>
      </c>
    </row>
    <row r="80" spans="1:7" x14ac:dyDescent="0.3">
      <c r="A80" s="28" t="s">
        <v>6364</v>
      </c>
      <c r="B80" s="28">
        <v>1</v>
      </c>
      <c r="C80" s="28">
        <v>0</v>
      </c>
      <c r="D80" s="31">
        <v>45840</v>
      </c>
      <c r="E80" s="31" t="s">
        <v>6333</v>
      </c>
      <c r="F80" s="32">
        <v>0.55486111111111114</v>
      </c>
      <c r="G80" s="28">
        <f t="shared" si="1"/>
        <v>13</v>
      </c>
    </row>
    <row r="81" spans="1:7" x14ac:dyDescent="0.3">
      <c r="A81" s="28" t="s">
        <v>6365</v>
      </c>
      <c r="B81" s="28">
        <v>1</v>
      </c>
      <c r="C81" s="28">
        <v>0</v>
      </c>
      <c r="D81" s="31">
        <v>45891</v>
      </c>
      <c r="E81" s="31" t="s">
        <v>6334</v>
      </c>
      <c r="F81" s="32">
        <v>0.69374999999999998</v>
      </c>
      <c r="G81" s="28">
        <f t="shared" si="1"/>
        <v>16</v>
      </c>
    </row>
    <row r="82" spans="1:7" x14ac:dyDescent="0.3">
      <c r="A82" s="28" t="s">
        <v>1629</v>
      </c>
      <c r="B82" s="28">
        <v>1</v>
      </c>
      <c r="C82" s="28">
        <v>0</v>
      </c>
      <c r="D82" s="31">
        <v>45891</v>
      </c>
      <c r="E82" s="31" t="s">
        <v>6334</v>
      </c>
      <c r="F82" s="32">
        <v>0.79791666666666672</v>
      </c>
      <c r="G82" s="28">
        <f t="shared" si="1"/>
        <v>19</v>
      </c>
    </row>
    <row r="83" spans="1:7" x14ac:dyDescent="0.3">
      <c r="A83" s="28" t="s">
        <v>1505</v>
      </c>
      <c r="B83" s="28">
        <v>0</v>
      </c>
      <c r="C83" s="28">
        <v>0</v>
      </c>
      <c r="D83" s="31">
        <v>45872</v>
      </c>
      <c r="E83" s="31" t="s">
        <v>6328</v>
      </c>
      <c r="F83" s="32">
        <v>0.74236111111111114</v>
      </c>
      <c r="G83" s="28">
        <f t="shared" si="1"/>
        <v>17</v>
      </c>
    </row>
    <row r="84" spans="1:7" x14ac:dyDescent="0.3">
      <c r="A84" s="28" t="s">
        <v>1139</v>
      </c>
      <c r="B84" s="28">
        <v>1</v>
      </c>
      <c r="C84" s="28">
        <v>0</v>
      </c>
      <c r="D84" s="31">
        <v>45843</v>
      </c>
      <c r="E84" s="31" t="s">
        <v>6331</v>
      </c>
      <c r="F84" s="32">
        <v>0.48819444444444443</v>
      </c>
      <c r="G84" s="28">
        <f t="shared" si="1"/>
        <v>11</v>
      </c>
    </row>
    <row r="85" spans="1:7" x14ac:dyDescent="0.3">
      <c r="A85" s="28" t="s">
        <v>1606</v>
      </c>
      <c r="B85" s="28">
        <v>1</v>
      </c>
      <c r="C85" s="28">
        <v>1</v>
      </c>
      <c r="D85" s="31">
        <v>45885</v>
      </c>
      <c r="E85" s="31" t="s">
        <v>6331</v>
      </c>
      <c r="F85" s="32">
        <v>0.7416666666666667</v>
      </c>
      <c r="G85" s="28">
        <f t="shared" si="1"/>
        <v>17</v>
      </c>
    </row>
    <row r="86" spans="1:7" x14ac:dyDescent="0.3">
      <c r="A86" s="28" t="s">
        <v>293</v>
      </c>
      <c r="B86" s="28">
        <v>1</v>
      </c>
      <c r="C86" s="28">
        <v>0</v>
      </c>
      <c r="D86" s="31">
        <v>45850</v>
      </c>
      <c r="E86" s="31" t="s">
        <v>6331</v>
      </c>
      <c r="F86" s="32">
        <v>0.37430555555555556</v>
      </c>
      <c r="G86" s="28">
        <f t="shared" si="1"/>
        <v>8</v>
      </c>
    </row>
    <row r="87" spans="1:7" x14ac:dyDescent="0.3">
      <c r="A87" s="28" t="s">
        <v>854</v>
      </c>
      <c r="B87" s="28">
        <v>1</v>
      </c>
      <c r="C87" s="28">
        <v>0</v>
      </c>
      <c r="D87" s="31">
        <v>45876</v>
      </c>
      <c r="E87" s="31" t="s">
        <v>6329</v>
      </c>
      <c r="F87" s="32">
        <v>0.58472222222222225</v>
      </c>
      <c r="G87" s="28">
        <f t="shared" si="1"/>
        <v>14</v>
      </c>
    </row>
    <row r="88" spans="1:7" x14ac:dyDescent="0.3">
      <c r="A88" s="28" t="s">
        <v>2272</v>
      </c>
      <c r="B88" s="28">
        <v>1</v>
      </c>
      <c r="C88" s="28">
        <v>0</v>
      </c>
      <c r="D88" s="31">
        <v>45871</v>
      </c>
      <c r="E88" s="31" t="s">
        <v>6331</v>
      </c>
      <c r="F88" s="32">
        <v>0.53402777777777777</v>
      </c>
      <c r="G88" s="28">
        <f t="shared" si="1"/>
        <v>12</v>
      </c>
    </row>
    <row r="89" spans="1:7" x14ac:dyDescent="0.3">
      <c r="A89" s="28" t="s">
        <v>6366</v>
      </c>
      <c r="B89" s="28">
        <v>1</v>
      </c>
      <c r="C89" s="28">
        <v>1</v>
      </c>
      <c r="D89" s="31">
        <v>45843</v>
      </c>
      <c r="E89" s="31" t="s">
        <v>6331</v>
      </c>
      <c r="F89" s="32">
        <v>0.70833333333333337</v>
      </c>
      <c r="G89" s="28">
        <f t="shared" si="1"/>
        <v>17</v>
      </c>
    </row>
    <row r="90" spans="1:7" x14ac:dyDescent="0.3">
      <c r="A90" s="28" t="s">
        <v>1039</v>
      </c>
      <c r="B90" s="28">
        <v>1</v>
      </c>
      <c r="C90" s="28">
        <v>0</v>
      </c>
      <c r="D90" s="31">
        <v>45860</v>
      </c>
      <c r="E90" s="31" t="s">
        <v>6332</v>
      </c>
      <c r="F90" s="32">
        <v>0.4861111111111111</v>
      </c>
      <c r="G90" s="28">
        <f t="shared" si="1"/>
        <v>11</v>
      </c>
    </row>
    <row r="91" spans="1:7" x14ac:dyDescent="0.3">
      <c r="A91" s="28" t="s">
        <v>6367</v>
      </c>
      <c r="B91" s="28">
        <v>1</v>
      </c>
      <c r="C91" s="28">
        <v>1</v>
      </c>
      <c r="D91" s="31">
        <v>45859</v>
      </c>
      <c r="E91" s="31" t="s">
        <v>6330</v>
      </c>
      <c r="F91" s="32">
        <v>0.68888888888888888</v>
      </c>
      <c r="G91" s="28">
        <f t="shared" si="1"/>
        <v>16</v>
      </c>
    </row>
    <row r="92" spans="1:7" x14ac:dyDescent="0.3">
      <c r="A92" s="28" t="s">
        <v>1782</v>
      </c>
      <c r="B92" s="28">
        <v>1</v>
      </c>
      <c r="C92" s="28">
        <v>0</v>
      </c>
      <c r="D92" s="31">
        <v>45857</v>
      </c>
      <c r="E92" s="31" t="s">
        <v>6331</v>
      </c>
      <c r="F92" s="32">
        <v>0.39652777777777776</v>
      </c>
      <c r="G92" s="28">
        <f t="shared" si="1"/>
        <v>9</v>
      </c>
    </row>
    <row r="93" spans="1:7" x14ac:dyDescent="0.3">
      <c r="A93" s="28" t="s">
        <v>6368</v>
      </c>
      <c r="B93" s="28">
        <v>1</v>
      </c>
      <c r="C93" s="28">
        <v>0</v>
      </c>
      <c r="D93" s="31">
        <v>45895</v>
      </c>
      <c r="E93" s="31" t="s">
        <v>6332</v>
      </c>
      <c r="F93" s="32">
        <v>0.56736111111111109</v>
      </c>
      <c r="G93" s="28">
        <f t="shared" si="1"/>
        <v>13</v>
      </c>
    </row>
    <row r="94" spans="1:7" x14ac:dyDescent="0.3">
      <c r="A94" s="28" t="s">
        <v>1039</v>
      </c>
      <c r="B94" s="28">
        <v>1</v>
      </c>
      <c r="C94" s="28">
        <v>0</v>
      </c>
      <c r="D94" s="31">
        <v>45842</v>
      </c>
      <c r="E94" s="31" t="s">
        <v>6334</v>
      </c>
      <c r="F94" s="32">
        <v>0.29722222222222222</v>
      </c>
      <c r="G94" s="28">
        <f t="shared" si="1"/>
        <v>7</v>
      </c>
    </row>
    <row r="95" spans="1:7" x14ac:dyDescent="0.3">
      <c r="A95" s="28" t="s">
        <v>592</v>
      </c>
      <c r="B95" s="28">
        <v>0</v>
      </c>
      <c r="C95" s="28">
        <v>0</v>
      </c>
      <c r="D95" s="31">
        <v>45865</v>
      </c>
      <c r="E95" s="31" t="s">
        <v>6328</v>
      </c>
      <c r="F95" s="32">
        <v>0.63611111111111107</v>
      </c>
      <c r="G95" s="28">
        <f t="shared" si="1"/>
        <v>15</v>
      </c>
    </row>
    <row r="96" spans="1:7" x14ac:dyDescent="0.3">
      <c r="A96" s="28" t="s">
        <v>6369</v>
      </c>
      <c r="B96" s="28">
        <v>1</v>
      </c>
      <c r="C96" s="28">
        <v>1</v>
      </c>
      <c r="D96" s="31">
        <v>45884</v>
      </c>
      <c r="E96" s="31" t="s">
        <v>6334</v>
      </c>
      <c r="F96" s="32">
        <v>0.38472222222222224</v>
      </c>
      <c r="G96" s="28">
        <f t="shared" si="1"/>
        <v>9</v>
      </c>
    </row>
    <row r="97" spans="1:7" x14ac:dyDescent="0.3">
      <c r="A97" s="28" t="s">
        <v>1064</v>
      </c>
      <c r="B97" s="28">
        <v>1</v>
      </c>
      <c r="C97" s="28">
        <v>0</v>
      </c>
      <c r="D97" s="31">
        <v>45839</v>
      </c>
      <c r="E97" s="31" t="s">
        <v>6332</v>
      </c>
      <c r="F97" s="32">
        <v>0.34583333333333333</v>
      </c>
      <c r="G97" s="28">
        <f t="shared" si="1"/>
        <v>8</v>
      </c>
    </row>
    <row r="98" spans="1:7" x14ac:dyDescent="0.3">
      <c r="A98" s="28" t="s">
        <v>6370</v>
      </c>
      <c r="B98" s="28">
        <v>1</v>
      </c>
      <c r="C98" s="28">
        <v>1</v>
      </c>
      <c r="D98" s="31">
        <v>45889</v>
      </c>
      <c r="E98" s="31" t="s">
        <v>6333</v>
      </c>
      <c r="F98" s="32">
        <v>0.375</v>
      </c>
      <c r="G98" s="28">
        <f t="shared" si="1"/>
        <v>9</v>
      </c>
    </row>
    <row r="99" spans="1:7" x14ac:dyDescent="0.3">
      <c r="A99" s="28" t="s">
        <v>1983</v>
      </c>
      <c r="B99" s="28">
        <v>1</v>
      </c>
      <c r="C99" s="28">
        <v>1</v>
      </c>
      <c r="D99" s="31">
        <v>45874</v>
      </c>
      <c r="E99" s="31" t="s">
        <v>6332</v>
      </c>
      <c r="F99" s="32">
        <v>0.61111111111111116</v>
      </c>
      <c r="G99" s="28">
        <f t="shared" si="1"/>
        <v>14</v>
      </c>
    </row>
    <row r="100" spans="1:7" x14ac:dyDescent="0.3">
      <c r="A100" s="28" t="s">
        <v>1018</v>
      </c>
      <c r="B100" s="28">
        <v>1</v>
      </c>
      <c r="C100" s="28">
        <v>0</v>
      </c>
      <c r="D100" s="31">
        <v>45878</v>
      </c>
      <c r="E100" s="31" t="s">
        <v>6331</v>
      </c>
      <c r="F100" s="32">
        <v>0.50347222222222221</v>
      </c>
      <c r="G100" s="28">
        <f t="shared" si="1"/>
        <v>12</v>
      </c>
    </row>
    <row r="101" spans="1:7" x14ac:dyDescent="0.3">
      <c r="A101" s="28" t="s">
        <v>37</v>
      </c>
      <c r="B101" s="28">
        <v>1</v>
      </c>
      <c r="C101" s="28">
        <v>0</v>
      </c>
      <c r="D101" s="31">
        <v>45895</v>
      </c>
      <c r="E101" s="31" t="s">
        <v>6332</v>
      </c>
      <c r="F101" s="32">
        <v>0.73750000000000004</v>
      </c>
      <c r="G101" s="28">
        <f t="shared" si="1"/>
        <v>17</v>
      </c>
    </row>
    <row r="102" spans="1:7" x14ac:dyDescent="0.3">
      <c r="A102" s="28" t="s">
        <v>1193</v>
      </c>
      <c r="B102" s="28">
        <v>0</v>
      </c>
      <c r="C102" s="28">
        <v>0</v>
      </c>
      <c r="D102" s="31">
        <v>45845</v>
      </c>
      <c r="E102" s="31" t="s">
        <v>6330</v>
      </c>
      <c r="F102" s="32">
        <v>0.74097222222222225</v>
      </c>
      <c r="G102" s="28">
        <f t="shared" si="1"/>
        <v>17</v>
      </c>
    </row>
    <row r="103" spans="1:7" x14ac:dyDescent="0.3">
      <c r="A103" s="28" t="s">
        <v>6371</v>
      </c>
      <c r="B103" s="28">
        <v>1</v>
      </c>
      <c r="C103" s="28">
        <v>0</v>
      </c>
      <c r="D103" s="31">
        <v>45881</v>
      </c>
      <c r="E103" s="31" t="s">
        <v>6332</v>
      </c>
      <c r="F103" s="32">
        <v>0.83125000000000004</v>
      </c>
      <c r="G103" s="28">
        <f t="shared" si="1"/>
        <v>19</v>
      </c>
    </row>
    <row r="104" spans="1:7" x14ac:dyDescent="0.3">
      <c r="A104" s="28" t="s">
        <v>6372</v>
      </c>
      <c r="B104" s="28">
        <v>0</v>
      </c>
      <c r="C104" s="28">
        <v>0</v>
      </c>
      <c r="D104" s="31">
        <v>45882</v>
      </c>
      <c r="E104" s="31" t="s">
        <v>6333</v>
      </c>
      <c r="F104" s="32">
        <v>0.37430555555555556</v>
      </c>
      <c r="G104" s="28">
        <f t="shared" si="1"/>
        <v>8</v>
      </c>
    </row>
    <row r="105" spans="1:7" x14ac:dyDescent="0.3">
      <c r="A105" s="28" t="s">
        <v>490</v>
      </c>
      <c r="B105" s="28">
        <v>1</v>
      </c>
      <c r="C105" s="28">
        <v>0</v>
      </c>
      <c r="D105" s="31">
        <v>45880</v>
      </c>
      <c r="E105" s="31" t="s">
        <v>6330</v>
      </c>
      <c r="F105" s="32">
        <v>0.4</v>
      </c>
      <c r="G105" s="28">
        <f t="shared" si="1"/>
        <v>9</v>
      </c>
    </row>
    <row r="106" spans="1:7" x14ac:dyDescent="0.3">
      <c r="A106" s="28" t="s">
        <v>241</v>
      </c>
      <c r="B106" s="28">
        <v>1</v>
      </c>
      <c r="C106" s="28">
        <v>0</v>
      </c>
      <c r="D106" s="31">
        <v>45873</v>
      </c>
      <c r="E106" s="31" t="s">
        <v>6330</v>
      </c>
      <c r="F106" s="32">
        <v>0.69861111111111107</v>
      </c>
      <c r="G106" s="28">
        <f t="shared" si="1"/>
        <v>16</v>
      </c>
    </row>
    <row r="107" spans="1:7" x14ac:dyDescent="0.3">
      <c r="A107" s="28" t="s">
        <v>6373</v>
      </c>
      <c r="B107" s="28">
        <v>1</v>
      </c>
      <c r="C107" s="28">
        <v>0</v>
      </c>
      <c r="D107" s="31">
        <v>45868</v>
      </c>
      <c r="E107" s="31" t="s">
        <v>6333</v>
      </c>
      <c r="F107" s="32">
        <v>0.6381944444444444</v>
      </c>
      <c r="G107" s="28">
        <f t="shared" si="1"/>
        <v>15</v>
      </c>
    </row>
    <row r="108" spans="1:7" x14ac:dyDescent="0.3">
      <c r="A108" s="28" t="s">
        <v>1627</v>
      </c>
      <c r="B108" s="28">
        <v>0</v>
      </c>
      <c r="C108" s="28">
        <v>0</v>
      </c>
      <c r="D108" s="31">
        <v>45883</v>
      </c>
      <c r="E108" s="31" t="s">
        <v>6329</v>
      </c>
      <c r="F108" s="32">
        <v>0.3263888888888889</v>
      </c>
      <c r="G108" s="28">
        <f t="shared" si="1"/>
        <v>7</v>
      </c>
    </row>
    <row r="109" spans="1:7" x14ac:dyDescent="0.3">
      <c r="A109" s="28" t="s">
        <v>1628</v>
      </c>
      <c r="B109" s="28">
        <v>1</v>
      </c>
      <c r="C109" s="28">
        <v>1</v>
      </c>
      <c r="D109" s="31">
        <v>45877</v>
      </c>
      <c r="E109" s="31" t="s">
        <v>6334</v>
      </c>
      <c r="F109" s="32">
        <v>0.60486111111111107</v>
      </c>
      <c r="G109" s="28">
        <f t="shared" si="1"/>
        <v>14</v>
      </c>
    </row>
    <row r="110" spans="1:7" x14ac:dyDescent="0.3">
      <c r="A110" s="28" t="s">
        <v>1419</v>
      </c>
      <c r="B110" s="28">
        <v>1</v>
      </c>
      <c r="C110" s="28">
        <v>0</v>
      </c>
      <c r="D110" s="31">
        <v>45869</v>
      </c>
      <c r="E110" s="31" t="s">
        <v>6329</v>
      </c>
      <c r="F110" s="32">
        <v>0.81874999999999998</v>
      </c>
      <c r="G110" s="28">
        <f t="shared" si="1"/>
        <v>19</v>
      </c>
    </row>
    <row r="111" spans="1:7" x14ac:dyDescent="0.3">
      <c r="A111" s="28" t="s">
        <v>1890</v>
      </c>
      <c r="B111" s="28">
        <v>1</v>
      </c>
      <c r="C111" s="28">
        <v>0</v>
      </c>
      <c r="D111" s="31">
        <v>45857</v>
      </c>
      <c r="E111" s="31" t="s">
        <v>6331</v>
      </c>
      <c r="F111" s="32">
        <v>0.67638888888888893</v>
      </c>
      <c r="G111" s="28">
        <f t="shared" si="1"/>
        <v>16</v>
      </c>
    </row>
    <row r="112" spans="1:7" x14ac:dyDescent="0.3">
      <c r="A112" s="28" t="s">
        <v>6374</v>
      </c>
      <c r="B112" s="28">
        <v>1</v>
      </c>
      <c r="C112" s="28">
        <v>0</v>
      </c>
      <c r="D112" s="31">
        <v>45875</v>
      </c>
      <c r="E112" s="31" t="s">
        <v>6333</v>
      </c>
      <c r="F112" s="32">
        <v>0.71458333333333335</v>
      </c>
      <c r="G112" s="28">
        <f t="shared" si="1"/>
        <v>17</v>
      </c>
    </row>
    <row r="113" spans="1:7" x14ac:dyDescent="0.3">
      <c r="A113" s="28" t="s">
        <v>2240</v>
      </c>
      <c r="B113" s="28">
        <v>1</v>
      </c>
      <c r="C113" s="28">
        <v>0</v>
      </c>
      <c r="D113" s="31">
        <v>45871</v>
      </c>
      <c r="E113" s="31" t="s">
        <v>6331</v>
      </c>
      <c r="F113" s="32">
        <v>0.52708333333333335</v>
      </c>
      <c r="G113" s="28">
        <f t="shared" si="1"/>
        <v>12</v>
      </c>
    </row>
    <row r="114" spans="1:7" x14ac:dyDescent="0.3">
      <c r="A114" s="28" t="s">
        <v>6375</v>
      </c>
      <c r="B114" s="28">
        <v>1</v>
      </c>
      <c r="C114" s="28">
        <v>1</v>
      </c>
      <c r="D114" s="31">
        <v>45847</v>
      </c>
      <c r="E114" s="31" t="s">
        <v>6333</v>
      </c>
      <c r="F114" s="32">
        <v>0.75555555555555554</v>
      </c>
      <c r="G114" s="28">
        <f t="shared" si="1"/>
        <v>18</v>
      </c>
    </row>
    <row r="115" spans="1:7" x14ac:dyDescent="0.3">
      <c r="A115" s="28" t="s">
        <v>2124</v>
      </c>
      <c r="B115" s="28">
        <v>1</v>
      </c>
      <c r="C115" s="28">
        <v>0</v>
      </c>
      <c r="D115" s="31">
        <v>45884</v>
      </c>
      <c r="E115" s="31" t="s">
        <v>6334</v>
      </c>
      <c r="F115" s="32">
        <v>0.42083333333333334</v>
      </c>
      <c r="G115" s="28">
        <f t="shared" si="1"/>
        <v>10</v>
      </c>
    </row>
    <row r="116" spans="1:7" x14ac:dyDescent="0.3">
      <c r="A116" s="28" t="s">
        <v>617</v>
      </c>
      <c r="B116" s="28">
        <v>0</v>
      </c>
      <c r="C116" s="28">
        <v>0</v>
      </c>
      <c r="D116" s="31">
        <v>45891</v>
      </c>
      <c r="E116" s="31" t="s">
        <v>6334</v>
      </c>
      <c r="F116" s="32">
        <v>0.52847222222222223</v>
      </c>
      <c r="G116" s="28">
        <f t="shared" si="1"/>
        <v>12</v>
      </c>
    </row>
    <row r="117" spans="1:7" x14ac:dyDescent="0.3">
      <c r="A117" s="28" t="s">
        <v>6376</v>
      </c>
      <c r="B117" s="28">
        <v>1</v>
      </c>
      <c r="C117" s="28">
        <v>0</v>
      </c>
      <c r="D117" s="31">
        <v>45880</v>
      </c>
      <c r="E117" s="31" t="s">
        <v>6330</v>
      </c>
      <c r="F117" s="32">
        <v>0.39930555555555558</v>
      </c>
      <c r="G117" s="28">
        <f t="shared" si="1"/>
        <v>9</v>
      </c>
    </row>
    <row r="118" spans="1:7" x14ac:dyDescent="0.3">
      <c r="A118" s="28" t="s">
        <v>6377</v>
      </c>
      <c r="B118" s="28">
        <v>0</v>
      </c>
      <c r="C118" s="28">
        <v>0</v>
      </c>
      <c r="D118" s="31">
        <v>45890</v>
      </c>
      <c r="E118" s="31" t="s">
        <v>6329</v>
      </c>
      <c r="F118" s="32">
        <v>0.30138888888888887</v>
      </c>
      <c r="G118" s="28">
        <f t="shared" si="1"/>
        <v>7</v>
      </c>
    </row>
    <row r="119" spans="1:7" x14ac:dyDescent="0.3">
      <c r="A119" s="28" t="s">
        <v>1482</v>
      </c>
      <c r="B119" s="28">
        <v>1</v>
      </c>
      <c r="C119" s="28">
        <v>1</v>
      </c>
      <c r="D119" s="31">
        <v>45885</v>
      </c>
      <c r="E119" s="31" t="s">
        <v>6331</v>
      </c>
      <c r="F119" s="32">
        <v>0.47291666666666665</v>
      </c>
      <c r="G119" s="28">
        <f t="shared" si="1"/>
        <v>11</v>
      </c>
    </row>
    <row r="120" spans="1:7" x14ac:dyDescent="0.3">
      <c r="A120" s="28" t="s">
        <v>479</v>
      </c>
      <c r="B120" s="28">
        <v>1</v>
      </c>
      <c r="C120" s="28">
        <v>1</v>
      </c>
      <c r="D120" s="31">
        <v>45886</v>
      </c>
      <c r="E120" s="31" t="s">
        <v>6328</v>
      </c>
      <c r="F120" s="32">
        <v>0.44097222222222221</v>
      </c>
      <c r="G120" s="28">
        <f t="shared" si="1"/>
        <v>10</v>
      </c>
    </row>
    <row r="121" spans="1:7" x14ac:dyDescent="0.3">
      <c r="A121" s="28" t="s">
        <v>1333</v>
      </c>
      <c r="B121" s="28">
        <v>1</v>
      </c>
      <c r="C121" s="28">
        <v>1</v>
      </c>
      <c r="D121" s="31">
        <v>45853</v>
      </c>
      <c r="E121" s="31" t="s">
        <v>6332</v>
      </c>
      <c r="F121" s="32">
        <v>0.45833333333333331</v>
      </c>
      <c r="G121" s="28">
        <f t="shared" si="1"/>
        <v>11</v>
      </c>
    </row>
    <row r="122" spans="1:7" x14ac:dyDescent="0.3">
      <c r="A122" s="28" t="s">
        <v>6378</v>
      </c>
      <c r="B122" s="28">
        <v>1</v>
      </c>
      <c r="C122" s="28">
        <v>1</v>
      </c>
      <c r="D122" s="31">
        <v>45895</v>
      </c>
      <c r="E122" s="31" t="s">
        <v>6332</v>
      </c>
      <c r="F122" s="32">
        <v>0.49930555555555556</v>
      </c>
      <c r="G122" s="28">
        <f t="shared" si="1"/>
        <v>11</v>
      </c>
    </row>
    <row r="123" spans="1:7" x14ac:dyDescent="0.3">
      <c r="A123" s="28" t="s">
        <v>1362</v>
      </c>
      <c r="B123" s="28">
        <v>1</v>
      </c>
      <c r="C123" s="28">
        <v>0</v>
      </c>
      <c r="D123" s="31">
        <v>45888</v>
      </c>
      <c r="E123" s="31" t="s">
        <v>6332</v>
      </c>
      <c r="F123" s="32">
        <v>0.33263888888888887</v>
      </c>
      <c r="G123" s="28">
        <f t="shared" si="1"/>
        <v>7</v>
      </c>
    </row>
    <row r="124" spans="1:7" x14ac:dyDescent="0.3">
      <c r="A124" s="28" t="s">
        <v>1546</v>
      </c>
      <c r="B124" s="28">
        <v>0</v>
      </c>
      <c r="C124" s="28">
        <v>0</v>
      </c>
      <c r="D124" s="31">
        <v>45847</v>
      </c>
      <c r="E124" s="31" t="s">
        <v>6333</v>
      </c>
      <c r="F124" s="32">
        <v>0.7583333333333333</v>
      </c>
      <c r="G124" s="28">
        <f t="shared" si="1"/>
        <v>18</v>
      </c>
    </row>
    <row r="125" spans="1:7" x14ac:dyDescent="0.3">
      <c r="A125" s="28" t="s">
        <v>6379</v>
      </c>
      <c r="B125" s="28">
        <v>1</v>
      </c>
      <c r="C125" s="28">
        <v>0</v>
      </c>
      <c r="D125" s="31">
        <v>45898</v>
      </c>
      <c r="E125" s="31" t="s">
        <v>6334</v>
      </c>
      <c r="F125" s="32">
        <v>0.78472222222222221</v>
      </c>
      <c r="G125" s="28">
        <f t="shared" si="1"/>
        <v>18</v>
      </c>
    </row>
    <row r="126" spans="1:7" x14ac:dyDescent="0.3">
      <c r="A126" s="28" t="s">
        <v>6380</v>
      </c>
      <c r="B126" s="28">
        <v>1</v>
      </c>
      <c r="C126" s="28">
        <v>1</v>
      </c>
      <c r="D126" s="31">
        <v>45854</v>
      </c>
      <c r="E126" s="31" t="s">
        <v>6333</v>
      </c>
      <c r="F126" s="32">
        <v>0.8125</v>
      </c>
      <c r="G126" s="28">
        <f t="shared" si="1"/>
        <v>19</v>
      </c>
    </row>
    <row r="127" spans="1:7" x14ac:dyDescent="0.3">
      <c r="A127" s="28" t="s">
        <v>1031</v>
      </c>
      <c r="B127" s="28">
        <v>1</v>
      </c>
      <c r="C127" s="28">
        <v>0</v>
      </c>
      <c r="D127" s="31">
        <v>45846</v>
      </c>
      <c r="E127" s="31" t="s">
        <v>6332</v>
      </c>
      <c r="F127" s="32">
        <v>0.48888888888888887</v>
      </c>
      <c r="G127" s="28">
        <f t="shared" si="1"/>
        <v>11</v>
      </c>
    </row>
    <row r="128" spans="1:7" x14ac:dyDescent="0.3">
      <c r="A128" s="28" t="s">
        <v>1901</v>
      </c>
      <c r="B128" s="28">
        <v>1</v>
      </c>
      <c r="C128" s="28">
        <v>0</v>
      </c>
      <c r="D128" s="31">
        <v>45876</v>
      </c>
      <c r="E128" s="31" t="s">
        <v>6329</v>
      </c>
      <c r="F128" s="32">
        <v>0.83125000000000004</v>
      </c>
      <c r="G128" s="28">
        <f t="shared" si="1"/>
        <v>19</v>
      </c>
    </row>
    <row r="129" spans="1:7" x14ac:dyDescent="0.3">
      <c r="A129" s="28" t="s">
        <v>1864</v>
      </c>
      <c r="B129" s="28">
        <v>0</v>
      </c>
      <c r="C129" s="28">
        <v>0</v>
      </c>
      <c r="D129" s="31">
        <v>45843</v>
      </c>
      <c r="E129" s="31" t="s">
        <v>6331</v>
      </c>
      <c r="F129" s="32">
        <v>0.75347222222222221</v>
      </c>
      <c r="G129" s="28">
        <f t="shared" si="1"/>
        <v>18</v>
      </c>
    </row>
    <row r="130" spans="1:7" x14ac:dyDescent="0.3">
      <c r="A130" s="28" t="s">
        <v>1812</v>
      </c>
      <c r="B130" s="28">
        <v>1</v>
      </c>
      <c r="C130" s="28">
        <v>0</v>
      </c>
      <c r="D130" s="31">
        <v>45879</v>
      </c>
      <c r="E130" s="31" t="s">
        <v>6328</v>
      </c>
      <c r="F130" s="32">
        <v>0.33611111111111114</v>
      </c>
      <c r="G130" s="28">
        <f t="shared" si="1"/>
        <v>8</v>
      </c>
    </row>
    <row r="131" spans="1:7" x14ac:dyDescent="0.3">
      <c r="A131" s="28" t="s">
        <v>549</v>
      </c>
      <c r="B131" s="28">
        <v>1</v>
      </c>
      <c r="C131" s="28">
        <v>0</v>
      </c>
      <c r="D131" s="31">
        <v>45849</v>
      </c>
      <c r="E131" s="31" t="s">
        <v>6334</v>
      </c>
      <c r="F131" s="32">
        <v>0.62083333333333335</v>
      </c>
      <c r="G131" s="28">
        <f t="shared" ref="G131:G194" si="2">HOUR(F131)</f>
        <v>14</v>
      </c>
    </row>
    <row r="132" spans="1:7" x14ac:dyDescent="0.3">
      <c r="A132" s="28" t="s">
        <v>1464</v>
      </c>
      <c r="B132" s="28">
        <v>0</v>
      </c>
      <c r="C132" s="28">
        <v>0</v>
      </c>
      <c r="D132" s="31">
        <v>45895</v>
      </c>
      <c r="E132" s="31" t="s">
        <v>6332</v>
      </c>
      <c r="F132" s="32">
        <v>0.69097222222222221</v>
      </c>
      <c r="G132" s="28">
        <f t="shared" si="2"/>
        <v>16</v>
      </c>
    </row>
    <row r="133" spans="1:7" x14ac:dyDescent="0.3">
      <c r="A133" s="28" t="s">
        <v>2164</v>
      </c>
      <c r="B133" s="28">
        <v>1</v>
      </c>
      <c r="C133" s="28">
        <v>0</v>
      </c>
      <c r="D133" s="31">
        <v>45869</v>
      </c>
      <c r="E133" s="31" t="s">
        <v>6329</v>
      </c>
      <c r="F133" s="32">
        <v>0.56736111111111109</v>
      </c>
      <c r="G133" s="28">
        <f t="shared" si="2"/>
        <v>13</v>
      </c>
    </row>
    <row r="134" spans="1:7" x14ac:dyDescent="0.3">
      <c r="A134" s="28" t="s">
        <v>771</v>
      </c>
      <c r="B134" s="28">
        <v>0</v>
      </c>
      <c r="C134" s="28">
        <v>0</v>
      </c>
      <c r="D134" s="31">
        <v>45855</v>
      </c>
      <c r="E134" s="31" t="s">
        <v>6329</v>
      </c>
      <c r="F134" s="32">
        <v>0.53541666666666665</v>
      </c>
      <c r="G134" s="28">
        <f t="shared" si="2"/>
        <v>12</v>
      </c>
    </row>
    <row r="135" spans="1:7" x14ac:dyDescent="0.3">
      <c r="A135" s="28" t="s">
        <v>6381</v>
      </c>
      <c r="B135" s="28">
        <v>1</v>
      </c>
      <c r="C135" s="28">
        <v>0</v>
      </c>
      <c r="D135" s="31">
        <v>45841</v>
      </c>
      <c r="E135" s="31" t="s">
        <v>6329</v>
      </c>
      <c r="F135" s="32">
        <v>0.44236111111111109</v>
      </c>
      <c r="G135" s="28">
        <f t="shared" si="2"/>
        <v>10</v>
      </c>
    </row>
    <row r="136" spans="1:7" x14ac:dyDescent="0.3">
      <c r="A136" s="28" t="s">
        <v>1173</v>
      </c>
      <c r="B136" s="28">
        <v>1</v>
      </c>
      <c r="C136" s="28">
        <v>0</v>
      </c>
      <c r="D136" s="31">
        <v>45852</v>
      </c>
      <c r="E136" s="31" t="s">
        <v>6330</v>
      </c>
      <c r="F136" s="32">
        <v>0.74444444444444446</v>
      </c>
      <c r="G136" s="28">
        <f t="shared" si="2"/>
        <v>17</v>
      </c>
    </row>
    <row r="137" spans="1:7" x14ac:dyDescent="0.3">
      <c r="A137" s="28" t="s">
        <v>465</v>
      </c>
      <c r="B137" s="28">
        <v>1</v>
      </c>
      <c r="C137" s="28">
        <v>1</v>
      </c>
      <c r="D137" s="31">
        <v>45846</v>
      </c>
      <c r="E137" s="31" t="s">
        <v>6332</v>
      </c>
      <c r="F137" s="32">
        <v>0.5708333333333333</v>
      </c>
      <c r="G137" s="28">
        <f t="shared" si="2"/>
        <v>13</v>
      </c>
    </row>
    <row r="138" spans="1:7" x14ac:dyDescent="0.3">
      <c r="A138" s="28" t="s">
        <v>2039</v>
      </c>
      <c r="B138" s="28">
        <v>1</v>
      </c>
      <c r="C138" s="28">
        <v>0</v>
      </c>
      <c r="D138" s="31">
        <v>45858</v>
      </c>
      <c r="E138" s="31" t="s">
        <v>6328</v>
      </c>
      <c r="F138" s="32">
        <v>0.56666666666666665</v>
      </c>
      <c r="G138" s="28">
        <f t="shared" si="2"/>
        <v>13</v>
      </c>
    </row>
    <row r="139" spans="1:7" x14ac:dyDescent="0.3">
      <c r="A139" s="28" t="s">
        <v>482</v>
      </c>
      <c r="B139" s="28">
        <v>1</v>
      </c>
      <c r="C139" s="28">
        <v>1</v>
      </c>
      <c r="D139" s="31">
        <v>45889</v>
      </c>
      <c r="E139" s="31" t="s">
        <v>6333</v>
      </c>
      <c r="F139" s="32">
        <v>0.51875000000000004</v>
      </c>
      <c r="G139" s="28">
        <f t="shared" si="2"/>
        <v>12</v>
      </c>
    </row>
    <row r="140" spans="1:7" x14ac:dyDescent="0.3">
      <c r="A140" s="28" t="s">
        <v>1033</v>
      </c>
      <c r="B140" s="28">
        <v>1</v>
      </c>
      <c r="C140" s="28">
        <v>0</v>
      </c>
      <c r="D140" s="31">
        <v>45850</v>
      </c>
      <c r="E140" s="31" t="s">
        <v>6331</v>
      </c>
      <c r="F140" s="32">
        <v>0.36527777777777776</v>
      </c>
      <c r="G140" s="28">
        <f t="shared" si="2"/>
        <v>8</v>
      </c>
    </row>
    <row r="141" spans="1:7" x14ac:dyDescent="0.3">
      <c r="A141" s="28" t="s">
        <v>6382</v>
      </c>
      <c r="B141" s="28">
        <v>1</v>
      </c>
      <c r="C141" s="28">
        <v>1</v>
      </c>
      <c r="D141" s="31">
        <v>45857</v>
      </c>
      <c r="E141" s="31" t="s">
        <v>6331</v>
      </c>
      <c r="F141" s="32">
        <v>0.51458333333333328</v>
      </c>
      <c r="G141" s="28">
        <f t="shared" si="2"/>
        <v>12</v>
      </c>
    </row>
    <row r="142" spans="1:7" x14ac:dyDescent="0.3">
      <c r="A142" s="28" t="s">
        <v>2227</v>
      </c>
      <c r="B142" s="28">
        <v>1</v>
      </c>
      <c r="C142" s="28">
        <v>0</v>
      </c>
      <c r="D142" s="31">
        <v>45844</v>
      </c>
      <c r="E142" s="31" t="s">
        <v>6328</v>
      </c>
      <c r="F142" s="32">
        <v>0.625</v>
      </c>
      <c r="G142" s="28">
        <f t="shared" si="2"/>
        <v>15</v>
      </c>
    </row>
    <row r="143" spans="1:7" x14ac:dyDescent="0.3">
      <c r="A143" s="28" t="s">
        <v>1676</v>
      </c>
      <c r="B143" s="28">
        <v>1</v>
      </c>
      <c r="C143" s="28">
        <v>0</v>
      </c>
      <c r="D143" s="31">
        <v>45844</v>
      </c>
      <c r="E143" s="31" t="s">
        <v>6328</v>
      </c>
      <c r="F143" s="32">
        <v>0.67152777777777772</v>
      </c>
      <c r="G143" s="28">
        <f t="shared" si="2"/>
        <v>16</v>
      </c>
    </row>
    <row r="144" spans="1:7" x14ac:dyDescent="0.3">
      <c r="A144" s="28" t="s">
        <v>2195</v>
      </c>
      <c r="B144" s="28">
        <v>1</v>
      </c>
      <c r="C144" s="28">
        <v>0</v>
      </c>
      <c r="D144" s="31">
        <v>45863</v>
      </c>
      <c r="E144" s="31" t="s">
        <v>6334</v>
      </c>
      <c r="F144" s="32">
        <v>0.47638888888888886</v>
      </c>
      <c r="G144" s="28">
        <f t="shared" si="2"/>
        <v>11</v>
      </c>
    </row>
    <row r="145" spans="1:7" x14ac:dyDescent="0.3">
      <c r="A145" s="28" t="s">
        <v>539</v>
      </c>
      <c r="B145" s="28">
        <v>0</v>
      </c>
      <c r="C145" s="28">
        <v>0</v>
      </c>
      <c r="D145" s="31">
        <v>45853</v>
      </c>
      <c r="E145" s="31" t="s">
        <v>6332</v>
      </c>
      <c r="F145" s="32">
        <v>0.76527777777777772</v>
      </c>
      <c r="G145" s="28">
        <f t="shared" si="2"/>
        <v>18</v>
      </c>
    </row>
    <row r="146" spans="1:7" x14ac:dyDescent="0.3">
      <c r="A146" s="28" t="s">
        <v>972</v>
      </c>
      <c r="B146" s="28">
        <v>0</v>
      </c>
      <c r="C146" s="28">
        <v>0</v>
      </c>
      <c r="D146" s="31">
        <v>45844</v>
      </c>
      <c r="E146" s="31" t="s">
        <v>6328</v>
      </c>
      <c r="F146" s="32">
        <v>0.44374999999999998</v>
      </c>
      <c r="G146" s="28">
        <f t="shared" si="2"/>
        <v>10</v>
      </c>
    </row>
    <row r="147" spans="1:7" x14ac:dyDescent="0.3">
      <c r="A147" s="28" t="s">
        <v>6383</v>
      </c>
      <c r="B147" s="28">
        <v>0</v>
      </c>
      <c r="C147" s="28">
        <v>0</v>
      </c>
      <c r="D147" s="31">
        <v>45850</v>
      </c>
      <c r="E147" s="31" t="s">
        <v>6331</v>
      </c>
      <c r="F147" s="32">
        <v>0.44861111111111113</v>
      </c>
      <c r="G147" s="28">
        <f t="shared" si="2"/>
        <v>10</v>
      </c>
    </row>
    <row r="148" spans="1:7" x14ac:dyDescent="0.3">
      <c r="A148" s="28" t="s">
        <v>6384</v>
      </c>
      <c r="B148" s="28">
        <v>0</v>
      </c>
      <c r="C148" s="28">
        <v>0</v>
      </c>
      <c r="D148" s="31">
        <v>45894</v>
      </c>
      <c r="E148" s="31" t="s">
        <v>6330</v>
      </c>
      <c r="F148" s="32">
        <v>0.72986111111111107</v>
      </c>
      <c r="G148" s="28">
        <f t="shared" si="2"/>
        <v>17</v>
      </c>
    </row>
    <row r="149" spans="1:7" x14ac:dyDescent="0.3">
      <c r="A149" s="28" t="s">
        <v>6385</v>
      </c>
      <c r="B149" s="28">
        <v>1</v>
      </c>
      <c r="C149" s="28">
        <v>0</v>
      </c>
      <c r="D149" s="31">
        <v>45866</v>
      </c>
      <c r="E149" s="31" t="s">
        <v>6330</v>
      </c>
      <c r="F149" s="32">
        <v>0.69236111111111109</v>
      </c>
      <c r="G149" s="28">
        <f t="shared" si="2"/>
        <v>16</v>
      </c>
    </row>
    <row r="150" spans="1:7" x14ac:dyDescent="0.3">
      <c r="A150" s="28" t="s">
        <v>6386</v>
      </c>
      <c r="B150" s="28">
        <v>1</v>
      </c>
      <c r="C150" s="28">
        <v>0</v>
      </c>
      <c r="D150" s="31">
        <v>45867</v>
      </c>
      <c r="E150" s="31" t="s">
        <v>6332</v>
      </c>
      <c r="F150" s="32">
        <v>0.52083333333333337</v>
      </c>
      <c r="G150" s="28">
        <f t="shared" si="2"/>
        <v>12</v>
      </c>
    </row>
    <row r="151" spans="1:7" x14ac:dyDescent="0.3">
      <c r="A151" s="28" t="s">
        <v>2090</v>
      </c>
      <c r="B151" s="28">
        <v>0</v>
      </c>
      <c r="C151" s="28">
        <v>0</v>
      </c>
      <c r="D151" s="31">
        <v>45868</v>
      </c>
      <c r="E151" s="31" t="s">
        <v>6333</v>
      </c>
      <c r="F151" s="32">
        <v>0.54513888888888884</v>
      </c>
      <c r="G151" s="28">
        <f t="shared" si="2"/>
        <v>13</v>
      </c>
    </row>
    <row r="152" spans="1:7" x14ac:dyDescent="0.3">
      <c r="A152" s="28" t="s">
        <v>6387</v>
      </c>
      <c r="B152" s="28">
        <v>1</v>
      </c>
      <c r="C152" s="28">
        <v>0</v>
      </c>
      <c r="D152" s="31">
        <v>45848</v>
      </c>
      <c r="E152" s="31" t="s">
        <v>6329</v>
      </c>
      <c r="F152" s="32">
        <v>0.6743055555555556</v>
      </c>
      <c r="G152" s="28">
        <f t="shared" si="2"/>
        <v>16</v>
      </c>
    </row>
    <row r="153" spans="1:7" x14ac:dyDescent="0.3">
      <c r="A153" s="28" t="s">
        <v>6388</v>
      </c>
      <c r="B153" s="28">
        <v>1</v>
      </c>
      <c r="C153" s="28">
        <v>1</v>
      </c>
      <c r="D153" s="31">
        <v>45881</v>
      </c>
      <c r="E153" s="31" t="s">
        <v>6332</v>
      </c>
      <c r="F153" s="32">
        <v>0.69305555555555554</v>
      </c>
      <c r="G153" s="28">
        <f t="shared" si="2"/>
        <v>16</v>
      </c>
    </row>
    <row r="154" spans="1:7" x14ac:dyDescent="0.3">
      <c r="A154" s="28" t="s">
        <v>940</v>
      </c>
      <c r="B154" s="28">
        <v>1</v>
      </c>
      <c r="C154" s="28">
        <v>0</v>
      </c>
      <c r="D154" s="31">
        <v>45870</v>
      </c>
      <c r="E154" s="31" t="s">
        <v>6334</v>
      </c>
      <c r="F154" s="32">
        <v>0.34861111111111109</v>
      </c>
      <c r="G154" s="28">
        <f t="shared" si="2"/>
        <v>8</v>
      </c>
    </row>
    <row r="155" spans="1:7" x14ac:dyDescent="0.3">
      <c r="A155" s="28" t="s">
        <v>6389</v>
      </c>
      <c r="B155" s="28">
        <v>1</v>
      </c>
      <c r="C155" s="28">
        <v>1</v>
      </c>
      <c r="D155" s="31">
        <v>45876</v>
      </c>
      <c r="E155" s="31" t="s">
        <v>6329</v>
      </c>
      <c r="F155" s="32">
        <v>0.79166666666666663</v>
      </c>
      <c r="G155" s="28">
        <f t="shared" si="2"/>
        <v>19</v>
      </c>
    </row>
    <row r="156" spans="1:7" x14ac:dyDescent="0.3">
      <c r="A156" s="28" t="s">
        <v>1486</v>
      </c>
      <c r="B156" s="28">
        <v>0</v>
      </c>
      <c r="C156" s="28">
        <v>0</v>
      </c>
      <c r="D156" s="31">
        <v>45884</v>
      </c>
      <c r="E156" s="31" t="s">
        <v>6334</v>
      </c>
      <c r="F156" s="32">
        <v>0.7270833333333333</v>
      </c>
      <c r="G156" s="28">
        <f t="shared" si="2"/>
        <v>17</v>
      </c>
    </row>
    <row r="157" spans="1:7" x14ac:dyDescent="0.3">
      <c r="A157" s="28" t="s">
        <v>91</v>
      </c>
      <c r="B157" s="28">
        <v>1</v>
      </c>
      <c r="C157" s="28">
        <v>0</v>
      </c>
      <c r="D157" s="31">
        <v>45860</v>
      </c>
      <c r="E157" s="31" t="s">
        <v>6332</v>
      </c>
      <c r="F157" s="32">
        <v>0.34652777777777777</v>
      </c>
      <c r="G157" s="28">
        <f t="shared" si="2"/>
        <v>8</v>
      </c>
    </row>
    <row r="158" spans="1:7" x14ac:dyDescent="0.3">
      <c r="A158" s="28" t="s">
        <v>810</v>
      </c>
      <c r="B158" s="28">
        <v>1</v>
      </c>
      <c r="C158" s="28">
        <v>0</v>
      </c>
      <c r="D158" s="31">
        <v>45890</v>
      </c>
      <c r="E158" s="31" t="s">
        <v>6329</v>
      </c>
      <c r="F158" s="32">
        <v>0.66527777777777775</v>
      </c>
      <c r="G158" s="28">
        <f t="shared" si="2"/>
        <v>15</v>
      </c>
    </row>
    <row r="159" spans="1:7" x14ac:dyDescent="0.3">
      <c r="A159" s="28" t="s">
        <v>6390</v>
      </c>
      <c r="B159" s="28">
        <v>1</v>
      </c>
      <c r="C159" s="28">
        <v>0</v>
      </c>
      <c r="D159" s="31">
        <v>45859</v>
      </c>
      <c r="E159" s="31" t="s">
        <v>6330</v>
      </c>
      <c r="F159" s="32">
        <v>0.68263888888888891</v>
      </c>
      <c r="G159" s="28">
        <f t="shared" si="2"/>
        <v>16</v>
      </c>
    </row>
    <row r="160" spans="1:7" x14ac:dyDescent="0.3">
      <c r="A160" s="28" t="s">
        <v>6391</v>
      </c>
      <c r="B160" s="28">
        <v>1</v>
      </c>
      <c r="C160" s="28">
        <v>1</v>
      </c>
      <c r="D160" s="31">
        <v>45875</v>
      </c>
      <c r="E160" s="31" t="s">
        <v>6333</v>
      </c>
      <c r="F160" s="32">
        <v>0.42777777777777776</v>
      </c>
      <c r="G160" s="28">
        <f t="shared" si="2"/>
        <v>10</v>
      </c>
    </row>
    <row r="161" spans="1:7" x14ac:dyDescent="0.3">
      <c r="A161" s="28" t="s">
        <v>520</v>
      </c>
      <c r="B161" s="28">
        <v>0</v>
      </c>
      <c r="C161" s="28">
        <v>0</v>
      </c>
      <c r="D161" s="31">
        <v>45849</v>
      </c>
      <c r="E161" s="31" t="s">
        <v>6334</v>
      </c>
      <c r="F161" s="32">
        <v>0.72916666666666663</v>
      </c>
      <c r="G161" s="28">
        <f t="shared" si="2"/>
        <v>17</v>
      </c>
    </row>
    <row r="162" spans="1:7" x14ac:dyDescent="0.3">
      <c r="A162" s="28" t="s">
        <v>175</v>
      </c>
      <c r="B162" s="28">
        <v>0</v>
      </c>
      <c r="C162" s="28">
        <v>0</v>
      </c>
      <c r="D162" s="31">
        <v>45867</v>
      </c>
      <c r="E162" s="31" t="s">
        <v>6332</v>
      </c>
      <c r="F162" s="32">
        <v>0.46180555555555558</v>
      </c>
      <c r="G162" s="28">
        <f t="shared" si="2"/>
        <v>11</v>
      </c>
    </row>
    <row r="163" spans="1:7" x14ac:dyDescent="0.3">
      <c r="A163" s="28" t="s">
        <v>2260</v>
      </c>
      <c r="B163" s="28">
        <v>1</v>
      </c>
      <c r="C163" s="28">
        <v>0</v>
      </c>
      <c r="D163" s="31">
        <v>45842</v>
      </c>
      <c r="E163" s="31" t="s">
        <v>6334</v>
      </c>
      <c r="F163" s="32">
        <v>0.62083333333333335</v>
      </c>
      <c r="G163" s="28">
        <f t="shared" si="2"/>
        <v>14</v>
      </c>
    </row>
    <row r="164" spans="1:7" x14ac:dyDescent="0.3">
      <c r="A164" s="28" t="s">
        <v>6392</v>
      </c>
      <c r="B164" s="28">
        <v>1</v>
      </c>
      <c r="C164" s="28">
        <v>0</v>
      </c>
      <c r="D164" s="31">
        <v>45865</v>
      </c>
      <c r="E164" s="31" t="s">
        <v>6328</v>
      </c>
      <c r="F164" s="32">
        <v>0.61944444444444446</v>
      </c>
      <c r="G164" s="28">
        <f t="shared" si="2"/>
        <v>14</v>
      </c>
    </row>
    <row r="165" spans="1:7" x14ac:dyDescent="0.3">
      <c r="A165" s="28" t="s">
        <v>6393</v>
      </c>
      <c r="B165" s="28">
        <v>1</v>
      </c>
      <c r="C165" s="28">
        <v>0</v>
      </c>
      <c r="D165" s="31">
        <v>45868</v>
      </c>
      <c r="E165" s="31" t="s">
        <v>6333</v>
      </c>
      <c r="F165" s="32">
        <v>0.69930555555555551</v>
      </c>
      <c r="G165" s="28">
        <f t="shared" si="2"/>
        <v>16</v>
      </c>
    </row>
    <row r="166" spans="1:7" x14ac:dyDescent="0.3">
      <c r="A166" s="28" t="s">
        <v>6394</v>
      </c>
      <c r="B166" s="28">
        <v>1</v>
      </c>
      <c r="C166" s="28">
        <v>1</v>
      </c>
      <c r="D166" s="31">
        <v>45862</v>
      </c>
      <c r="E166" s="31" t="s">
        <v>6329</v>
      </c>
      <c r="F166" s="32">
        <v>0.40555555555555556</v>
      </c>
      <c r="G166" s="28">
        <f t="shared" si="2"/>
        <v>9</v>
      </c>
    </row>
    <row r="167" spans="1:7" x14ac:dyDescent="0.3">
      <c r="A167" s="28" t="s">
        <v>6395</v>
      </c>
      <c r="B167" s="28">
        <v>1</v>
      </c>
      <c r="C167" s="28">
        <v>1</v>
      </c>
      <c r="D167" s="31">
        <v>45894</v>
      </c>
      <c r="E167" s="31" t="s">
        <v>6330</v>
      </c>
      <c r="F167" s="32">
        <v>0.77083333333333337</v>
      </c>
      <c r="G167" s="28">
        <f t="shared" si="2"/>
        <v>18</v>
      </c>
    </row>
    <row r="168" spans="1:7" x14ac:dyDescent="0.3">
      <c r="A168" s="28" t="s">
        <v>1946</v>
      </c>
      <c r="B168" s="28">
        <v>1</v>
      </c>
      <c r="C168" s="28">
        <v>1</v>
      </c>
      <c r="D168" s="31">
        <v>45858</v>
      </c>
      <c r="E168" s="31" t="s">
        <v>6328</v>
      </c>
      <c r="F168" s="32">
        <v>0.82222222222222219</v>
      </c>
      <c r="G168" s="28">
        <f t="shared" si="2"/>
        <v>19</v>
      </c>
    </row>
    <row r="169" spans="1:7" x14ac:dyDescent="0.3">
      <c r="A169" s="28" t="s">
        <v>6396</v>
      </c>
      <c r="B169" s="28">
        <v>1</v>
      </c>
      <c r="C169" s="28">
        <v>0</v>
      </c>
      <c r="D169" s="31">
        <v>45879</v>
      </c>
      <c r="E169" s="31" t="s">
        <v>6328</v>
      </c>
      <c r="F169" s="32">
        <v>0.52430555555555558</v>
      </c>
      <c r="G169" s="28">
        <f t="shared" si="2"/>
        <v>12</v>
      </c>
    </row>
    <row r="170" spans="1:7" x14ac:dyDescent="0.3">
      <c r="A170" s="28" t="s">
        <v>1049</v>
      </c>
      <c r="B170" s="28">
        <v>1</v>
      </c>
      <c r="C170" s="28">
        <v>0</v>
      </c>
      <c r="D170" s="31">
        <v>45885</v>
      </c>
      <c r="E170" s="31" t="s">
        <v>6331</v>
      </c>
      <c r="F170" s="32">
        <v>0.74652777777777779</v>
      </c>
      <c r="G170" s="28">
        <f t="shared" si="2"/>
        <v>17</v>
      </c>
    </row>
    <row r="171" spans="1:7" x14ac:dyDescent="0.3">
      <c r="A171" s="28" t="s">
        <v>773</v>
      </c>
      <c r="B171" s="28">
        <v>1</v>
      </c>
      <c r="C171" s="28">
        <v>0</v>
      </c>
      <c r="D171" s="31">
        <v>45859</v>
      </c>
      <c r="E171" s="31" t="s">
        <v>6330</v>
      </c>
      <c r="F171" s="32">
        <v>0.44166666666666665</v>
      </c>
      <c r="G171" s="28">
        <f t="shared" si="2"/>
        <v>10</v>
      </c>
    </row>
    <row r="172" spans="1:7" x14ac:dyDescent="0.3">
      <c r="A172" s="28" t="s">
        <v>6397</v>
      </c>
      <c r="B172" s="28">
        <v>1</v>
      </c>
      <c r="C172" s="28">
        <v>0</v>
      </c>
      <c r="D172" s="31">
        <v>45849</v>
      </c>
      <c r="E172" s="31" t="s">
        <v>6334</v>
      </c>
      <c r="F172" s="32">
        <v>0.67500000000000004</v>
      </c>
      <c r="G172" s="28">
        <f t="shared" si="2"/>
        <v>16</v>
      </c>
    </row>
    <row r="173" spans="1:7" x14ac:dyDescent="0.3">
      <c r="A173" s="28" t="s">
        <v>1438</v>
      </c>
      <c r="B173" s="28">
        <v>1</v>
      </c>
      <c r="C173" s="28">
        <v>0</v>
      </c>
      <c r="D173" s="31">
        <v>45872</v>
      </c>
      <c r="E173" s="31" t="s">
        <v>6328</v>
      </c>
      <c r="F173" s="32">
        <v>0.63194444444444442</v>
      </c>
      <c r="G173" s="28">
        <f t="shared" si="2"/>
        <v>15</v>
      </c>
    </row>
    <row r="174" spans="1:7" x14ac:dyDescent="0.3">
      <c r="A174" s="28" t="s">
        <v>1354</v>
      </c>
      <c r="B174" s="28">
        <v>0</v>
      </c>
      <c r="C174" s="28">
        <v>0</v>
      </c>
      <c r="D174" s="31">
        <v>45893</v>
      </c>
      <c r="E174" s="31" t="s">
        <v>6328</v>
      </c>
      <c r="F174" s="32">
        <v>0.80208333333333337</v>
      </c>
      <c r="G174" s="28">
        <f t="shared" si="2"/>
        <v>19</v>
      </c>
    </row>
    <row r="175" spans="1:7" x14ac:dyDescent="0.3">
      <c r="A175" s="28" t="s">
        <v>6398</v>
      </c>
      <c r="B175" s="28">
        <v>1</v>
      </c>
      <c r="C175" s="28">
        <v>0</v>
      </c>
      <c r="D175" s="31">
        <v>45858</v>
      </c>
      <c r="E175" s="31" t="s">
        <v>6328</v>
      </c>
      <c r="F175" s="32">
        <v>0.54236111111111107</v>
      </c>
      <c r="G175" s="28">
        <f t="shared" si="2"/>
        <v>13</v>
      </c>
    </row>
    <row r="176" spans="1:7" x14ac:dyDescent="0.3">
      <c r="A176" s="28" t="s">
        <v>45</v>
      </c>
      <c r="B176" s="28">
        <v>1</v>
      </c>
      <c r="C176" s="28">
        <v>0</v>
      </c>
      <c r="D176" s="31">
        <v>45865</v>
      </c>
      <c r="E176" s="31" t="s">
        <v>6328</v>
      </c>
      <c r="F176" s="32">
        <v>0.73402777777777772</v>
      </c>
      <c r="G176" s="28">
        <f t="shared" si="2"/>
        <v>17</v>
      </c>
    </row>
    <row r="177" spans="1:7" x14ac:dyDescent="0.3">
      <c r="A177" s="28" t="s">
        <v>93</v>
      </c>
      <c r="B177" s="28">
        <v>1</v>
      </c>
      <c r="C177" s="28">
        <v>0</v>
      </c>
      <c r="D177" s="31">
        <v>45855</v>
      </c>
      <c r="E177" s="31" t="s">
        <v>6329</v>
      </c>
      <c r="F177" s="32">
        <v>0.80972222222222223</v>
      </c>
      <c r="G177" s="28">
        <f t="shared" si="2"/>
        <v>19</v>
      </c>
    </row>
    <row r="178" spans="1:7" x14ac:dyDescent="0.3">
      <c r="A178" s="28" t="s">
        <v>1720</v>
      </c>
      <c r="B178" s="28">
        <v>0</v>
      </c>
      <c r="C178" s="28">
        <v>0</v>
      </c>
      <c r="D178" s="31">
        <v>45878</v>
      </c>
      <c r="E178" s="31" t="s">
        <v>6331</v>
      </c>
      <c r="F178" s="32">
        <v>0.82708333333333328</v>
      </c>
      <c r="G178" s="28">
        <f t="shared" si="2"/>
        <v>19</v>
      </c>
    </row>
    <row r="179" spans="1:7" x14ac:dyDescent="0.3">
      <c r="A179" s="28" t="s">
        <v>150</v>
      </c>
      <c r="B179" s="28">
        <v>1</v>
      </c>
      <c r="C179" s="28">
        <v>0</v>
      </c>
      <c r="D179" s="31">
        <v>45861</v>
      </c>
      <c r="E179" s="31" t="s">
        <v>6333</v>
      </c>
      <c r="F179" s="32">
        <v>0.79374999999999996</v>
      </c>
      <c r="G179" s="28">
        <f t="shared" si="2"/>
        <v>19</v>
      </c>
    </row>
    <row r="180" spans="1:7" x14ac:dyDescent="0.3">
      <c r="A180" s="28" t="s">
        <v>9</v>
      </c>
      <c r="B180" s="28">
        <v>1</v>
      </c>
      <c r="C180" s="28">
        <v>0</v>
      </c>
      <c r="D180" s="31">
        <v>45882</v>
      </c>
      <c r="E180" s="31" t="s">
        <v>6333</v>
      </c>
      <c r="F180" s="32">
        <v>0.34583333333333333</v>
      </c>
      <c r="G180" s="28">
        <f t="shared" si="2"/>
        <v>8</v>
      </c>
    </row>
    <row r="181" spans="1:7" x14ac:dyDescent="0.3">
      <c r="A181" s="28" t="s">
        <v>6399</v>
      </c>
      <c r="B181" s="28">
        <v>1</v>
      </c>
      <c r="C181" s="28">
        <v>1</v>
      </c>
      <c r="D181" s="31">
        <v>45847</v>
      </c>
      <c r="E181" s="31" t="s">
        <v>6333</v>
      </c>
      <c r="F181" s="32">
        <v>0.79027777777777775</v>
      </c>
      <c r="G181" s="28">
        <f t="shared" si="2"/>
        <v>18</v>
      </c>
    </row>
    <row r="182" spans="1:7" x14ac:dyDescent="0.3">
      <c r="A182" s="28" t="s">
        <v>5</v>
      </c>
      <c r="B182" s="28">
        <v>1</v>
      </c>
      <c r="C182" s="28">
        <v>0</v>
      </c>
      <c r="D182" s="31">
        <v>45839</v>
      </c>
      <c r="E182" s="31" t="s">
        <v>6332</v>
      </c>
      <c r="F182" s="32">
        <v>0.82499999999999996</v>
      </c>
      <c r="G182" s="28">
        <f t="shared" si="2"/>
        <v>19</v>
      </c>
    </row>
    <row r="183" spans="1:7" x14ac:dyDescent="0.3">
      <c r="A183" s="28" t="s">
        <v>2219</v>
      </c>
      <c r="B183" s="28">
        <v>0</v>
      </c>
      <c r="C183" s="28">
        <v>0</v>
      </c>
      <c r="D183" s="31">
        <v>45896</v>
      </c>
      <c r="E183" s="31" t="s">
        <v>6333</v>
      </c>
      <c r="F183" s="32">
        <v>0.64444444444444449</v>
      </c>
      <c r="G183" s="28">
        <f t="shared" si="2"/>
        <v>15</v>
      </c>
    </row>
    <row r="184" spans="1:7" x14ac:dyDescent="0.3">
      <c r="A184" s="28" t="s">
        <v>6400</v>
      </c>
      <c r="B184" s="28">
        <v>1</v>
      </c>
      <c r="C184" s="28">
        <v>1</v>
      </c>
      <c r="D184" s="31">
        <v>45886</v>
      </c>
      <c r="E184" s="31" t="s">
        <v>6328</v>
      </c>
      <c r="F184" s="32">
        <v>0.4826388888888889</v>
      </c>
      <c r="G184" s="28">
        <f t="shared" si="2"/>
        <v>11</v>
      </c>
    </row>
    <row r="185" spans="1:7" x14ac:dyDescent="0.3">
      <c r="A185" s="28" t="s">
        <v>134</v>
      </c>
      <c r="B185" s="28">
        <v>1</v>
      </c>
      <c r="C185" s="28">
        <v>0</v>
      </c>
      <c r="D185" s="31">
        <v>45873</v>
      </c>
      <c r="E185" s="31" t="s">
        <v>6330</v>
      </c>
      <c r="F185" s="32">
        <v>0.82986111111111116</v>
      </c>
      <c r="G185" s="28">
        <f t="shared" si="2"/>
        <v>19</v>
      </c>
    </row>
    <row r="186" spans="1:7" x14ac:dyDescent="0.3">
      <c r="A186" s="28" t="s">
        <v>539</v>
      </c>
      <c r="B186" s="28">
        <v>0</v>
      </c>
      <c r="C186" s="28">
        <v>0</v>
      </c>
      <c r="D186" s="31">
        <v>45845</v>
      </c>
      <c r="E186" s="31" t="s">
        <v>6330</v>
      </c>
      <c r="F186" s="32">
        <v>0.30416666666666664</v>
      </c>
      <c r="G186" s="28">
        <f t="shared" si="2"/>
        <v>7</v>
      </c>
    </row>
    <row r="187" spans="1:7" x14ac:dyDescent="0.3">
      <c r="A187" s="28" t="s">
        <v>772</v>
      </c>
      <c r="B187" s="28">
        <v>1</v>
      </c>
      <c r="C187" s="28">
        <v>1</v>
      </c>
      <c r="D187" s="31">
        <v>45861</v>
      </c>
      <c r="E187" s="31" t="s">
        <v>6333</v>
      </c>
      <c r="F187" s="32">
        <v>0.35416666666666669</v>
      </c>
      <c r="G187" s="28">
        <f t="shared" si="2"/>
        <v>8</v>
      </c>
    </row>
    <row r="188" spans="1:7" x14ac:dyDescent="0.3">
      <c r="A188" s="28" t="s">
        <v>1837</v>
      </c>
      <c r="B188" s="28">
        <v>1</v>
      </c>
      <c r="C188" s="28">
        <v>1</v>
      </c>
      <c r="D188" s="31">
        <v>45877</v>
      </c>
      <c r="E188" s="31" t="s">
        <v>6334</v>
      </c>
      <c r="F188" s="32">
        <v>0.37638888888888888</v>
      </c>
      <c r="G188" s="28">
        <f t="shared" si="2"/>
        <v>9</v>
      </c>
    </row>
    <row r="189" spans="1:7" x14ac:dyDescent="0.3">
      <c r="A189" s="28" t="s">
        <v>6377</v>
      </c>
      <c r="B189" s="28">
        <v>1</v>
      </c>
      <c r="C189" s="28">
        <v>0</v>
      </c>
      <c r="D189" s="31">
        <v>45856</v>
      </c>
      <c r="E189" s="31" t="s">
        <v>6334</v>
      </c>
      <c r="F189" s="32">
        <v>0.60347222222222219</v>
      </c>
      <c r="G189" s="28">
        <f t="shared" si="2"/>
        <v>14</v>
      </c>
    </row>
    <row r="190" spans="1:7" x14ac:dyDescent="0.3">
      <c r="A190" s="28" t="s">
        <v>2268</v>
      </c>
      <c r="B190" s="28">
        <v>1</v>
      </c>
      <c r="C190" s="28">
        <v>0</v>
      </c>
      <c r="D190" s="31">
        <v>45844</v>
      </c>
      <c r="E190" s="31" t="s">
        <v>6328</v>
      </c>
      <c r="F190" s="32">
        <v>0.57777777777777772</v>
      </c>
      <c r="G190" s="28">
        <f t="shared" si="2"/>
        <v>13</v>
      </c>
    </row>
    <row r="191" spans="1:7" x14ac:dyDescent="0.3">
      <c r="A191" s="28" t="s">
        <v>409</v>
      </c>
      <c r="B191" s="28">
        <v>1</v>
      </c>
      <c r="C191" s="28">
        <v>1</v>
      </c>
      <c r="D191" s="31">
        <v>45885</v>
      </c>
      <c r="E191" s="31" t="s">
        <v>6331</v>
      </c>
      <c r="F191" s="32">
        <v>0.47847222222222224</v>
      </c>
      <c r="G191" s="28">
        <f t="shared" si="2"/>
        <v>11</v>
      </c>
    </row>
    <row r="192" spans="1:7" x14ac:dyDescent="0.3">
      <c r="A192" s="28" t="s">
        <v>1175</v>
      </c>
      <c r="B192" s="28">
        <v>1</v>
      </c>
      <c r="C192" s="28">
        <v>0</v>
      </c>
      <c r="D192" s="31">
        <v>45863</v>
      </c>
      <c r="E192" s="31" t="s">
        <v>6334</v>
      </c>
      <c r="F192" s="32">
        <v>0.60972222222222228</v>
      </c>
      <c r="G192" s="28">
        <f t="shared" si="2"/>
        <v>14</v>
      </c>
    </row>
    <row r="193" spans="1:7" x14ac:dyDescent="0.3">
      <c r="A193" s="28" t="s">
        <v>1220</v>
      </c>
      <c r="B193" s="28">
        <v>1</v>
      </c>
      <c r="C193" s="28">
        <v>0</v>
      </c>
      <c r="D193" s="31">
        <v>45865</v>
      </c>
      <c r="E193" s="31" t="s">
        <v>6328</v>
      </c>
      <c r="F193" s="32">
        <v>0.4909722222222222</v>
      </c>
      <c r="G193" s="28">
        <f t="shared" si="2"/>
        <v>11</v>
      </c>
    </row>
    <row r="194" spans="1:7" x14ac:dyDescent="0.3">
      <c r="A194" s="28" t="s">
        <v>123</v>
      </c>
      <c r="B194" s="28">
        <v>1</v>
      </c>
      <c r="C194" s="28">
        <v>1</v>
      </c>
      <c r="D194" s="31">
        <v>45843</v>
      </c>
      <c r="E194" s="31" t="s">
        <v>6331</v>
      </c>
      <c r="F194" s="32">
        <v>0.53472222222222221</v>
      </c>
      <c r="G194" s="28">
        <f t="shared" si="2"/>
        <v>12</v>
      </c>
    </row>
    <row r="195" spans="1:7" x14ac:dyDescent="0.3">
      <c r="A195" s="28" t="s">
        <v>22</v>
      </c>
      <c r="B195" s="28">
        <v>1</v>
      </c>
      <c r="C195" s="28">
        <v>1</v>
      </c>
      <c r="D195" s="31">
        <v>45875</v>
      </c>
      <c r="E195" s="31" t="s">
        <v>6333</v>
      </c>
      <c r="F195" s="32">
        <v>0.77777777777777779</v>
      </c>
      <c r="G195" s="28">
        <f t="shared" ref="G195:G258" si="3">HOUR(F195)</f>
        <v>18</v>
      </c>
    </row>
    <row r="196" spans="1:7" x14ac:dyDescent="0.3">
      <c r="A196" s="28" t="s">
        <v>1998</v>
      </c>
      <c r="B196" s="28">
        <v>0</v>
      </c>
      <c r="C196" s="28">
        <v>0</v>
      </c>
      <c r="D196" s="31">
        <v>45845</v>
      </c>
      <c r="E196" s="31" t="s">
        <v>6330</v>
      </c>
      <c r="F196" s="32">
        <v>0.51249999999999996</v>
      </c>
      <c r="G196" s="28">
        <f t="shared" si="3"/>
        <v>12</v>
      </c>
    </row>
    <row r="197" spans="1:7" x14ac:dyDescent="0.3">
      <c r="A197" s="28" t="s">
        <v>753</v>
      </c>
      <c r="B197" s="28">
        <v>1</v>
      </c>
      <c r="C197" s="28">
        <v>0</v>
      </c>
      <c r="D197" s="31">
        <v>45859</v>
      </c>
      <c r="E197" s="31" t="s">
        <v>6330</v>
      </c>
      <c r="F197" s="32">
        <v>0.34583333333333333</v>
      </c>
      <c r="G197" s="28">
        <f t="shared" si="3"/>
        <v>8</v>
      </c>
    </row>
    <row r="198" spans="1:7" x14ac:dyDescent="0.3">
      <c r="A198" s="28" t="s">
        <v>6401</v>
      </c>
      <c r="B198" s="28">
        <v>1</v>
      </c>
      <c r="C198" s="28">
        <v>1</v>
      </c>
      <c r="D198" s="31">
        <v>45881</v>
      </c>
      <c r="E198" s="31" t="s">
        <v>6332</v>
      </c>
      <c r="F198" s="32">
        <v>0.75624999999999998</v>
      </c>
      <c r="G198" s="28">
        <f t="shared" si="3"/>
        <v>18</v>
      </c>
    </row>
    <row r="199" spans="1:7" x14ac:dyDescent="0.3">
      <c r="A199" s="28" t="s">
        <v>385</v>
      </c>
      <c r="B199" s="28">
        <v>1</v>
      </c>
      <c r="C199" s="28">
        <v>0</v>
      </c>
      <c r="D199" s="31">
        <v>45842</v>
      </c>
      <c r="E199" s="31" t="s">
        <v>6334</v>
      </c>
      <c r="F199" s="32">
        <v>0.50972222222222219</v>
      </c>
      <c r="G199" s="28">
        <f t="shared" si="3"/>
        <v>12</v>
      </c>
    </row>
    <row r="200" spans="1:7" x14ac:dyDescent="0.3">
      <c r="A200" s="28" t="s">
        <v>2131</v>
      </c>
      <c r="B200" s="28">
        <v>1</v>
      </c>
      <c r="C200" s="28">
        <v>0</v>
      </c>
      <c r="D200" s="31">
        <v>45860</v>
      </c>
      <c r="E200" s="31" t="s">
        <v>6332</v>
      </c>
      <c r="F200" s="32">
        <v>0.32500000000000001</v>
      </c>
      <c r="G200" s="28">
        <f t="shared" si="3"/>
        <v>7</v>
      </c>
    </row>
    <row r="201" spans="1:7" x14ac:dyDescent="0.3">
      <c r="A201" s="28" t="s">
        <v>6402</v>
      </c>
      <c r="B201" s="28">
        <v>1</v>
      </c>
      <c r="C201" s="28">
        <v>0</v>
      </c>
      <c r="D201" s="31">
        <v>45878</v>
      </c>
      <c r="E201" s="31" t="s">
        <v>6331</v>
      </c>
      <c r="F201" s="32">
        <v>0.65277777777777779</v>
      </c>
      <c r="G201" s="28">
        <f t="shared" si="3"/>
        <v>15</v>
      </c>
    </row>
    <row r="202" spans="1:7" x14ac:dyDescent="0.3">
      <c r="A202" s="28" t="s">
        <v>6403</v>
      </c>
      <c r="B202" s="28">
        <v>1</v>
      </c>
      <c r="C202" s="28">
        <v>1</v>
      </c>
      <c r="D202" s="31">
        <v>45850</v>
      </c>
      <c r="E202" s="31" t="s">
        <v>6331</v>
      </c>
      <c r="F202" s="32">
        <v>0.39791666666666664</v>
      </c>
      <c r="G202" s="28">
        <f t="shared" si="3"/>
        <v>9</v>
      </c>
    </row>
    <row r="203" spans="1:7" x14ac:dyDescent="0.3">
      <c r="A203" s="28" t="s">
        <v>6404</v>
      </c>
      <c r="B203" s="28">
        <v>1</v>
      </c>
      <c r="C203" s="28">
        <v>1</v>
      </c>
      <c r="D203" s="31">
        <v>45841</v>
      </c>
      <c r="E203" s="31" t="s">
        <v>6329</v>
      </c>
      <c r="F203" s="32">
        <v>0.53819444444444442</v>
      </c>
      <c r="G203" s="28">
        <f t="shared" si="3"/>
        <v>12</v>
      </c>
    </row>
    <row r="204" spans="1:7" x14ac:dyDescent="0.3">
      <c r="A204" s="28" t="s">
        <v>1633</v>
      </c>
      <c r="B204" s="28">
        <v>1</v>
      </c>
      <c r="C204" s="28">
        <v>1</v>
      </c>
      <c r="D204" s="31">
        <v>45854</v>
      </c>
      <c r="E204" s="31" t="s">
        <v>6333</v>
      </c>
      <c r="F204" s="32">
        <v>0.37013888888888891</v>
      </c>
      <c r="G204" s="28">
        <f t="shared" si="3"/>
        <v>8</v>
      </c>
    </row>
    <row r="205" spans="1:7" x14ac:dyDescent="0.3">
      <c r="A205" s="28" t="s">
        <v>334</v>
      </c>
      <c r="B205" s="28">
        <v>0</v>
      </c>
      <c r="C205" s="28">
        <v>0</v>
      </c>
      <c r="D205" s="31">
        <v>45896</v>
      </c>
      <c r="E205" s="31" t="s">
        <v>6333</v>
      </c>
      <c r="F205" s="32">
        <v>0.34791666666666665</v>
      </c>
      <c r="G205" s="28">
        <f t="shared" si="3"/>
        <v>8</v>
      </c>
    </row>
    <row r="206" spans="1:7" x14ac:dyDescent="0.3">
      <c r="A206" s="28" t="s">
        <v>1616</v>
      </c>
      <c r="B206" s="28">
        <v>0</v>
      </c>
      <c r="C206" s="28">
        <v>0</v>
      </c>
      <c r="D206" s="31">
        <v>45894</v>
      </c>
      <c r="E206" s="31" t="s">
        <v>6330</v>
      </c>
      <c r="F206" s="32">
        <v>0.6381944444444444</v>
      </c>
      <c r="G206" s="28">
        <f t="shared" si="3"/>
        <v>15</v>
      </c>
    </row>
    <row r="207" spans="1:7" x14ac:dyDescent="0.3">
      <c r="A207" s="28" t="s">
        <v>749</v>
      </c>
      <c r="B207" s="28">
        <v>1</v>
      </c>
      <c r="C207" s="28">
        <v>0</v>
      </c>
      <c r="D207" s="31">
        <v>45873</v>
      </c>
      <c r="E207" s="31" t="s">
        <v>6330</v>
      </c>
      <c r="F207" s="32">
        <v>0.64375000000000004</v>
      </c>
      <c r="G207" s="28">
        <f t="shared" si="3"/>
        <v>15</v>
      </c>
    </row>
    <row r="208" spans="1:7" x14ac:dyDescent="0.3">
      <c r="A208" s="28" t="s">
        <v>1770</v>
      </c>
      <c r="B208" s="28">
        <v>1</v>
      </c>
      <c r="C208" s="28">
        <v>1</v>
      </c>
      <c r="D208" s="31">
        <v>45886</v>
      </c>
      <c r="E208" s="31" t="s">
        <v>6328</v>
      </c>
      <c r="F208" s="32">
        <v>0.40138888888888891</v>
      </c>
      <c r="G208" s="28">
        <f t="shared" si="3"/>
        <v>9</v>
      </c>
    </row>
    <row r="209" spans="1:7" x14ac:dyDescent="0.3">
      <c r="A209" s="28" t="s">
        <v>1711</v>
      </c>
      <c r="B209" s="28">
        <v>1</v>
      </c>
      <c r="C209" s="28">
        <v>1</v>
      </c>
      <c r="D209" s="31">
        <v>45855</v>
      </c>
      <c r="E209" s="31" t="s">
        <v>6329</v>
      </c>
      <c r="F209" s="32">
        <v>0.8256944444444444</v>
      </c>
      <c r="G209" s="28">
        <f t="shared" si="3"/>
        <v>19</v>
      </c>
    </row>
    <row r="210" spans="1:7" x14ac:dyDescent="0.3">
      <c r="A210" s="28" t="s">
        <v>50</v>
      </c>
      <c r="B210" s="28">
        <v>1</v>
      </c>
      <c r="C210" s="28">
        <v>0</v>
      </c>
      <c r="D210" s="31">
        <v>45890</v>
      </c>
      <c r="E210" s="31" t="s">
        <v>6329</v>
      </c>
      <c r="F210" s="32">
        <v>0.62152777777777779</v>
      </c>
      <c r="G210" s="28">
        <f t="shared" si="3"/>
        <v>14</v>
      </c>
    </row>
    <row r="211" spans="1:7" x14ac:dyDescent="0.3">
      <c r="A211" s="28" t="s">
        <v>679</v>
      </c>
      <c r="B211" s="28">
        <v>1</v>
      </c>
      <c r="C211" s="28">
        <v>1</v>
      </c>
      <c r="D211" s="31">
        <v>45860</v>
      </c>
      <c r="E211" s="31" t="s">
        <v>6332</v>
      </c>
      <c r="F211" s="32">
        <v>0.76527777777777772</v>
      </c>
      <c r="G211" s="28">
        <f t="shared" si="3"/>
        <v>18</v>
      </c>
    </row>
    <row r="212" spans="1:7" x14ac:dyDescent="0.3">
      <c r="A212" s="28" t="s">
        <v>2164</v>
      </c>
      <c r="B212" s="28">
        <v>1</v>
      </c>
      <c r="C212" s="28">
        <v>0</v>
      </c>
      <c r="D212" s="31">
        <v>45855</v>
      </c>
      <c r="E212" s="31" t="s">
        <v>6329</v>
      </c>
      <c r="F212" s="32">
        <v>0.63958333333333328</v>
      </c>
      <c r="G212" s="28">
        <f t="shared" si="3"/>
        <v>15</v>
      </c>
    </row>
    <row r="213" spans="1:7" x14ac:dyDescent="0.3">
      <c r="A213" s="28" t="s">
        <v>6405</v>
      </c>
      <c r="B213" s="28">
        <v>1</v>
      </c>
      <c r="C213" s="28">
        <v>1</v>
      </c>
      <c r="D213" s="31">
        <v>45873</v>
      </c>
      <c r="E213" s="31" t="s">
        <v>6330</v>
      </c>
      <c r="F213" s="32">
        <v>0.37569444444444444</v>
      </c>
      <c r="G213" s="28">
        <f t="shared" si="3"/>
        <v>9</v>
      </c>
    </row>
    <row r="214" spans="1:7" x14ac:dyDescent="0.3">
      <c r="A214" s="28" t="s">
        <v>6406</v>
      </c>
      <c r="B214" s="28">
        <v>0</v>
      </c>
      <c r="C214" s="28">
        <v>0</v>
      </c>
      <c r="D214" s="31">
        <v>45880</v>
      </c>
      <c r="E214" s="31" t="s">
        <v>6330</v>
      </c>
      <c r="F214" s="32">
        <v>0.73888888888888893</v>
      </c>
      <c r="G214" s="28">
        <f t="shared" si="3"/>
        <v>17</v>
      </c>
    </row>
    <row r="215" spans="1:7" x14ac:dyDescent="0.3">
      <c r="A215" s="28" t="s">
        <v>386</v>
      </c>
      <c r="B215" s="28">
        <v>1</v>
      </c>
      <c r="C215" s="28">
        <v>0</v>
      </c>
      <c r="D215" s="31">
        <v>45874</v>
      </c>
      <c r="E215" s="31" t="s">
        <v>6332</v>
      </c>
      <c r="F215" s="32">
        <v>0.81944444444444442</v>
      </c>
      <c r="G215" s="28">
        <f t="shared" si="3"/>
        <v>19</v>
      </c>
    </row>
    <row r="216" spans="1:7" x14ac:dyDescent="0.3">
      <c r="A216" s="28" t="s">
        <v>1682</v>
      </c>
      <c r="B216" s="28">
        <v>1</v>
      </c>
      <c r="C216" s="28">
        <v>1</v>
      </c>
      <c r="D216" s="31">
        <v>45853</v>
      </c>
      <c r="E216" s="31" t="s">
        <v>6332</v>
      </c>
      <c r="F216" s="32">
        <v>0.61736111111111114</v>
      </c>
      <c r="G216" s="28">
        <f t="shared" si="3"/>
        <v>14</v>
      </c>
    </row>
    <row r="217" spans="1:7" x14ac:dyDescent="0.3">
      <c r="A217" s="28" t="s">
        <v>376</v>
      </c>
      <c r="B217" s="28">
        <v>1</v>
      </c>
      <c r="C217" s="28">
        <v>0</v>
      </c>
      <c r="D217" s="31">
        <v>45864</v>
      </c>
      <c r="E217" s="31" t="s">
        <v>6331</v>
      </c>
      <c r="F217" s="32">
        <v>0.42916666666666664</v>
      </c>
      <c r="G217" s="28">
        <f t="shared" si="3"/>
        <v>10</v>
      </c>
    </row>
    <row r="218" spans="1:7" x14ac:dyDescent="0.3">
      <c r="A218" s="28" t="s">
        <v>6407</v>
      </c>
      <c r="B218" s="28">
        <v>1</v>
      </c>
      <c r="C218" s="28">
        <v>1</v>
      </c>
      <c r="D218" s="31">
        <v>45862</v>
      </c>
      <c r="E218" s="31" t="s">
        <v>6329</v>
      </c>
      <c r="F218" s="32">
        <v>0.60416666666666663</v>
      </c>
      <c r="G218" s="28">
        <f t="shared" si="3"/>
        <v>14</v>
      </c>
    </row>
    <row r="219" spans="1:7" x14ac:dyDescent="0.3">
      <c r="A219" s="28" t="s">
        <v>1730</v>
      </c>
      <c r="B219" s="28">
        <v>1</v>
      </c>
      <c r="C219" s="28">
        <v>0</v>
      </c>
      <c r="D219" s="31">
        <v>45878</v>
      </c>
      <c r="E219" s="31" t="s">
        <v>6331</v>
      </c>
      <c r="F219" s="32">
        <v>0.60486111111111107</v>
      </c>
      <c r="G219" s="28">
        <f t="shared" si="3"/>
        <v>14</v>
      </c>
    </row>
    <row r="220" spans="1:7" x14ac:dyDescent="0.3">
      <c r="A220" s="28" t="s">
        <v>6408</v>
      </c>
      <c r="B220" s="28">
        <v>1</v>
      </c>
      <c r="C220" s="28">
        <v>1</v>
      </c>
      <c r="D220" s="31">
        <v>45891</v>
      </c>
      <c r="E220" s="31" t="s">
        <v>6334</v>
      </c>
      <c r="F220" s="32">
        <v>0.60902777777777772</v>
      </c>
      <c r="G220" s="28">
        <f t="shared" si="3"/>
        <v>14</v>
      </c>
    </row>
    <row r="221" spans="1:7" x14ac:dyDescent="0.3">
      <c r="A221" s="28" t="s">
        <v>1875</v>
      </c>
      <c r="B221" s="28">
        <v>0</v>
      </c>
      <c r="C221" s="28">
        <v>0</v>
      </c>
      <c r="D221" s="31">
        <v>45845</v>
      </c>
      <c r="E221" s="31" t="s">
        <v>6330</v>
      </c>
      <c r="F221" s="32">
        <v>0.70138888888888884</v>
      </c>
      <c r="G221" s="28">
        <f t="shared" si="3"/>
        <v>16</v>
      </c>
    </row>
    <row r="222" spans="1:7" x14ac:dyDescent="0.3">
      <c r="A222" s="28" t="s">
        <v>6409</v>
      </c>
      <c r="B222" s="28">
        <v>1</v>
      </c>
      <c r="C222" s="28">
        <v>0</v>
      </c>
      <c r="D222" s="31">
        <v>45870</v>
      </c>
      <c r="E222" s="31" t="s">
        <v>6334</v>
      </c>
      <c r="F222" s="32">
        <v>0.39513888888888887</v>
      </c>
      <c r="G222" s="28">
        <f t="shared" si="3"/>
        <v>9</v>
      </c>
    </row>
    <row r="223" spans="1:7" x14ac:dyDescent="0.3">
      <c r="A223" s="28" t="s">
        <v>1841</v>
      </c>
      <c r="B223" s="28">
        <v>1</v>
      </c>
      <c r="C223" s="28">
        <v>0</v>
      </c>
      <c r="D223" s="31">
        <v>45891</v>
      </c>
      <c r="E223" s="31" t="s">
        <v>6334</v>
      </c>
      <c r="F223" s="32">
        <v>0.34652777777777777</v>
      </c>
      <c r="G223" s="28">
        <f t="shared" si="3"/>
        <v>8</v>
      </c>
    </row>
    <row r="224" spans="1:7" x14ac:dyDescent="0.3">
      <c r="A224" s="28" t="s">
        <v>1758</v>
      </c>
      <c r="B224" s="28">
        <v>1</v>
      </c>
      <c r="C224" s="28">
        <v>0</v>
      </c>
      <c r="D224" s="31">
        <v>45881</v>
      </c>
      <c r="E224" s="31" t="s">
        <v>6332</v>
      </c>
      <c r="F224" s="32">
        <v>0.7416666666666667</v>
      </c>
      <c r="G224" s="28">
        <f t="shared" si="3"/>
        <v>17</v>
      </c>
    </row>
    <row r="225" spans="1:7" x14ac:dyDescent="0.3">
      <c r="A225" s="28" t="s">
        <v>116</v>
      </c>
      <c r="B225" s="28">
        <v>1</v>
      </c>
      <c r="C225" s="28">
        <v>0</v>
      </c>
      <c r="D225" s="31">
        <v>45859</v>
      </c>
      <c r="E225" s="31" t="s">
        <v>6330</v>
      </c>
      <c r="F225" s="32">
        <v>0.41249999999999998</v>
      </c>
      <c r="G225" s="28">
        <f t="shared" si="3"/>
        <v>9</v>
      </c>
    </row>
    <row r="226" spans="1:7" x14ac:dyDescent="0.3">
      <c r="A226" s="28" t="s">
        <v>871</v>
      </c>
      <c r="B226" s="28">
        <v>0</v>
      </c>
      <c r="C226" s="28">
        <v>0</v>
      </c>
      <c r="D226" s="31">
        <v>45873</v>
      </c>
      <c r="E226" s="31" t="s">
        <v>6330</v>
      </c>
      <c r="F226" s="32">
        <v>0.72083333333333333</v>
      </c>
      <c r="G226" s="28">
        <f t="shared" si="3"/>
        <v>17</v>
      </c>
    </row>
    <row r="227" spans="1:7" x14ac:dyDescent="0.3">
      <c r="A227" s="28" t="s">
        <v>1921</v>
      </c>
      <c r="B227" s="28">
        <v>1</v>
      </c>
      <c r="C227" s="28">
        <v>0</v>
      </c>
      <c r="D227" s="31">
        <v>45851</v>
      </c>
      <c r="E227" s="31" t="s">
        <v>6328</v>
      </c>
      <c r="F227" s="32">
        <v>0.73750000000000004</v>
      </c>
      <c r="G227" s="28">
        <f t="shared" si="3"/>
        <v>17</v>
      </c>
    </row>
    <row r="228" spans="1:7" x14ac:dyDescent="0.3">
      <c r="A228" s="28" t="s">
        <v>6399</v>
      </c>
      <c r="B228" s="28">
        <v>1</v>
      </c>
      <c r="C228" s="28">
        <v>1</v>
      </c>
      <c r="D228" s="31">
        <v>45845</v>
      </c>
      <c r="E228" s="31" t="s">
        <v>6330</v>
      </c>
      <c r="F228" s="32">
        <v>0.52916666666666667</v>
      </c>
      <c r="G228" s="28">
        <f t="shared" si="3"/>
        <v>12</v>
      </c>
    </row>
    <row r="229" spans="1:7" x14ac:dyDescent="0.3">
      <c r="A229" s="28" t="s">
        <v>6410</v>
      </c>
      <c r="B229" s="28">
        <v>1</v>
      </c>
      <c r="C229" s="28">
        <v>1</v>
      </c>
      <c r="D229" s="31">
        <v>45883</v>
      </c>
      <c r="E229" s="31" t="s">
        <v>6329</v>
      </c>
      <c r="F229" s="32">
        <v>0.66041666666666665</v>
      </c>
      <c r="G229" s="28">
        <f t="shared" si="3"/>
        <v>15</v>
      </c>
    </row>
    <row r="230" spans="1:7" x14ac:dyDescent="0.3">
      <c r="A230" s="28" t="s">
        <v>660</v>
      </c>
      <c r="B230" s="28">
        <v>0</v>
      </c>
      <c r="C230" s="28">
        <v>0</v>
      </c>
      <c r="D230" s="31">
        <v>45898</v>
      </c>
      <c r="E230" s="31" t="s">
        <v>6334</v>
      </c>
      <c r="F230" s="32">
        <v>0.46805555555555556</v>
      </c>
      <c r="G230" s="28">
        <f t="shared" si="3"/>
        <v>11</v>
      </c>
    </row>
    <row r="231" spans="1:7" x14ac:dyDescent="0.3">
      <c r="A231" s="28" t="s">
        <v>1893</v>
      </c>
      <c r="B231" s="28">
        <v>1</v>
      </c>
      <c r="C231" s="28">
        <v>0</v>
      </c>
      <c r="D231" s="31">
        <v>45872</v>
      </c>
      <c r="E231" s="31" t="s">
        <v>6328</v>
      </c>
      <c r="F231" s="32">
        <v>0.62986111111111109</v>
      </c>
      <c r="G231" s="28">
        <f t="shared" si="3"/>
        <v>15</v>
      </c>
    </row>
    <row r="232" spans="1:7" x14ac:dyDescent="0.3">
      <c r="A232" s="28" t="s">
        <v>2041</v>
      </c>
      <c r="B232" s="28">
        <v>1</v>
      </c>
      <c r="C232" s="28">
        <v>0</v>
      </c>
      <c r="D232" s="31">
        <v>45894</v>
      </c>
      <c r="E232" s="31" t="s">
        <v>6330</v>
      </c>
      <c r="F232" s="32">
        <v>0.53541666666666665</v>
      </c>
      <c r="G232" s="28">
        <f t="shared" si="3"/>
        <v>12</v>
      </c>
    </row>
    <row r="233" spans="1:7" x14ac:dyDescent="0.3">
      <c r="A233" s="28" t="s">
        <v>1547</v>
      </c>
      <c r="B233" s="28">
        <v>1</v>
      </c>
      <c r="C233" s="28">
        <v>1</v>
      </c>
      <c r="D233" s="31">
        <v>45870</v>
      </c>
      <c r="E233" s="31" t="s">
        <v>6334</v>
      </c>
      <c r="F233" s="32">
        <v>0.65763888888888888</v>
      </c>
      <c r="G233" s="28">
        <f t="shared" si="3"/>
        <v>15</v>
      </c>
    </row>
    <row r="234" spans="1:7" x14ac:dyDescent="0.3">
      <c r="A234" s="28" t="s">
        <v>1657</v>
      </c>
      <c r="B234" s="28">
        <v>1</v>
      </c>
      <c r="C234" s="28">
        <v>1</v>
      </c>
      <c r="D234" s="31">
        <v>45856</v>
      </c>
      <c r="E234" s="31" t="s">
        <v>6334</v>
      </c>
      <c r="F234" s="32">
        <v>0.62152777777777779</v>
      </c>
      <c r="G234" s="28">
        <f t="shared" si="3"/>
        <v>14</v>
      </c>
    </row>
    <row r="235" spans="1:7" x14ac:dyDescent="0.3">
      <c r="A235" s="28" t="s">
        <v>539</v>
      </c>
      <c r="B235" s="28">
        <v>1</v>
      </c>
      <c r="C235" s="28">
        <v>0</v>
      </c>
      <c r="D235" s="31">
        <v>45853</v>
      </c>
      <c r="E235" s="31" t="s">
        <v>6332</v>
      </c>
      <c r="F235" s="32">
        <v>0.3</v>
      </c>
      <c r="G235" s="28">
        <f t="shared" si="3"/>
        <v>7</v>
      </c>
    </row>
    <row r="236" spans="1:7" x14ac:dyDescent="0.3">
      <c r="A236" s="28" t="s">
        <v>78</v>
      </c>
      <c r="B236" s="28">
        <v>1</v>
      </c>
      <c r="C236" s="28">
        <v>0</v>
      </c>
      <c r="D236" s="31">
        <v>45878</v>
      </c>
      <c r="E236" s="31" t="s">
        <v>6331</v>
      </c>
      <c r="F236" s="32">
        <v>0.60277777777777775</v>
      </c>
      <c r="G236" s="28">
        <f t="shared" si="3"/>
        <v>14</v>
      </c>
    </row>
    <row r="237" spans="1:7" x14ac:dyDescent="0.3">
      <c r="A237" s="28" t="s">
        <v>1919</v>
      </c>
      <c r="B237" s="28">
        <v>1</v>
      </c>
      <c r="C237" s="28">
        <v>1</v>
      </c>
      <c r="D237" s="31">
        <v>45845</v>
      </c>
      <c r="E237" s="31" t="s">
        <v>6330</v>
      </c>
      <c r="F237" s="32">
        <v>0.30555555555555558</v>
      </c>
      <c r="G237" s="28">
        <f t="shared" si="3"/>
        <v>7</v>
      </c>
    </row>
    <row r="238" spans="1:7" x14ac:dyDescent="0.3">
      <c r="A238" s="28" t="s">
        <v>690</v>
      </c>
      <c r="B238" s="28">
        <v>1</v>
      </c>
      <c r="C238" s="28">
        <v>1</v>
      </c>
      <c r="D238" s="31">
        <v>45847</v>
      </c>
      <c r="E238" s="31" t="s">
        <v>6333</v>
      </c>
      <c r="F238" s="32">
        <v>0.79027777777777775</v>
      </c>
      <c r="G238" s="28">
        <f t="shared" si="3"/>
        <v>18</v>
      </c>
    </row>
    <row r="239" spans="1:7" x14ac:dyDescent="0.3">
      <c r="A239" s="28" t="s">
        <v>6411</v>
      </c>
      <c r="B239" s="28">
        <v>0</v>
      </c>
      <c r="C239" s="28">
        <v>0</v>
      </c>
      <c r="D239" s="31">
        <v>45866</v>
      </c>
      <c r="E239" s="31" t="s">
        <v>6330</v>
      </c>
      <c r="F239" s="32">
        <v>0.6020833333333333</v>
      </c>
      <c r="G239" s="28">
        <f t="shared" si="3"/>
        <v>14</v>
      </c>
    </row>
    <row r="240" spans="1:7" x14ac:dyDescent="0.3">
      <c r="A240" s="28" t="s">
        <v>323</v>
      </c>
      <c r="B240" s="28">
        <v>1</v>
      </c>
      <c r="C240" s="28">
        <v>0</v>
      </c>
      <c r="D240" s="31">
        <v>45889</v>
      </c>
      <c r="E240" s="31" t="s">
        <v>6333</v>
      </c>
      <c r="F240" s="32">
        <v>0.81041666666666667</v>
      </c>
      <c r="G240" s="28">
        <f t="shared" si="3"/>
        <v>19</v>
      </c>
    </row>
    <row r="241" spans="1:7" x14ac:dyDescent="0.3">
      <c r="A241" s="28" t="s">
        <v>1910</v>
      </c>
      <c r="B241" s="28">
        <v>1</v>
      </c>
      <c r="C241" s="28">
        <v>0</v>
      </c>
      <c r="D241" s="31">
        <v>45883</v>
      </c>
      <c r="E241" s="31" t="s">
        <v>6329</v>
      </c>
      <c r="F241" s="32">
        <v>0.67361111111111116</v>
      </c>
      <c r="G241" s="28">
        <f t="shared" si="3"/>
        <v>16</v>
      </c>
    </row>
    <row r="242" spans="1:7" x14ac:dyDescent="0.3">
      <c r="A242" s="28" t="s">
        <v>6412</v>
      </c>
      <c r="B242" s="28">
        <v>1</v>
      </c>
      <c r="C242" s="28">
        <v>0</v>
      </c>
      <c r="D242" s="31">
        <v>45885</v>
      </c>
      <c r="E242" s="31" t="s">
        <v>6331</v>
      </c>
      <c r="F242" s="32">
        <v>0.69236111111111109</v>
      </c>
      <c r="G242" s="28">
        <f t="shared" si="3"/>
        <v>16</v>
      </c>
    </row>
    <row r="243" spans="1:7" x14ac:dyDescent="0.3">
      <c r="A243" s="28" t="s">
        <v>6413</v>
      </c>
      <c r="B243" s="28">
        <v>1</v>
      </c>
      <c r="C243" s="28">
        <v>0</v>
      </c>
      <c r="D243" s="31">
        <v>45847</v>
      </c>
      <c r="E243" s="31" t="s">
        <v>6333</v>
      </c>
      <c r="F243" s="32">
        <v>0.55763888888888891</v>
      </c>
      <c r="G243" s="28">
        <f t="shared" si="3"/>
        <v>13</v>
      </c>
    </row>
    <row r="244" spans="1:7" x14ac:dyDescent="0.3">
      <c r="A244" s="28" t="s">
        <v>6414</v>
      </c>
      <c r="B244" s="28">
        <v>1</v>
      </c>
      <c r="C244" s="28">
        <v>1</v>
      </c>
      <c r="D244" s="31">
        <v>45898</v>
      </c>
      <c r="E244" s="31" t="s">
        <v>6334</v>
      </c>
      <c r="F244" s="32">
        <v>0.46875</v>
      </c>
      <c r="G244" s="28">
        <f t="shared" si="3"/>
        <v>11</v>
      </c>
    </row>
    <row r="245" spans="1:7" x14ac:dyDescent="0.3">
      <c r="A245" s="28" t="s">
        <v>6415</v>
      </c>
      <c r="B245" s="28">
        <v>1</v>
      </c>
      <c r="C245" s="28">
        <v>0</v>
      </c>
      <c r="D245" s="31">
        <v>45895</v>
      </c>
      <c r="E245" s="31" t="s">
        <v>6332</v>
      </c>
      <c r="F245" s="32">
        <v>0.62152777777777779</v>
      </c>
      <c r="G245" s="28">
        <f t="shared" si="3"/>
        <v>14</v>
      </c>
    </row>
    <row r="246" spans="1:7" x14ac:dyDescent="0.3">
      <c r="A246" s="28" t="s">
        <v>1615</v>
      </c>
      <c r="B246" s="28">
        <v>0</v>
      </c>
      <c r="C246" s="28">
        <v>0</v>
      </c>
      <c r="D246" s="31">
        <v>45885</v>
      </c>
      <c r="E246" s="31" t="s">
        <v>6331</v>
      </c>
      <c r="F246" s="32">
        <v>0.58402777777777781</v>
      </c>
      <c r="G246" s="28">
        <f t="shared" si="3"/>
        <v>14</v>
      </c>
    </row>
    <row r="247" spans="1:7" x14ac:dyDescent="0.3">
      <c r="A247" s="28" t="s">
        <v>1569</v>
      </c>
      <c r="B247" s="28">
        <v>1</v>
      </c>
      <c r="C247" s="28">
        <v>1</v>
      </c>
      <c r="D247" s="31">
        <v>45893</v>
      </c>
      <c r="E247" s="31" t="s">
        <v>6328</v>
      </c>
      <c r="F247" s="32">
        <v>0.64513888888888893</v>
      </c>
      <c r="G247" s="28">
        <f t="shared" si="3"/>
        <v>15</v>
      </c>
    </row>
    <row r="248" spans="1:7" x14ac:dyDescent="0.3">
      <c r="A248" s="28" t="s">
        <v>6416</v>
      </c>
      <c r="B248" s="28">
        <v>1</v>
      </c>
      <c r="C248" s="28">
        <v>0</v>
      </c>
      <c r="D248" s="31">
        <v>45860</v>
      </c>
      <c r="E248" s="31" t="s">
        <v>6332</v>
      </c>
      <c r="F248" s="32">
        <v>0.6645833333333333</v>
      </c>
      <c r="G248" s="28">
        <f t="shared" si="3"/>
        <v>15</v>
      </c>
    </row>
    <row r="249" spans="1:7" x14ac:dyDescent="0.3">
      <c r="A249" s="28" t="s">
        <v>460</v>
      </c>
      <c r="B249" s="28">
        <v>1</v>
      </c>
      <c r="C249" s="28">
        <v>0</v>
      </c>
      <c r="D249" s="31">
        <v>45891</v>
      </c>
      <c r="E249" s="31" t="s">
        <v>6334</v>
      </c>
      <c r="F249" s="32">
        <v>0.61597222222222225</v>
      </c>
      <c r="G249" s="28">
        <f t="shared" si="3"/>
        <v>14</v>
      </c>
    </row>
    <row r="250" spans="1:7" x14ac:dyDescent="0.3">
      <c r="A250" s="28" t="s">
        <v>376</v>
      </c>
      <c r="B250" s="28">
        <v>0</v>
      </c>
      <c r="C250" s="28">
        <v>0</v>
      </c>
      <c r="D250" s="31">
        <v>45888</v>
      </c>
      <c r="E250" s="31" t="s">
        <v>6332</v>
      </c>
      <c r="F250" s="32">
        <v>0.45902777777777776</v>
      </c>
      <c r="G250" s="28">
        <f t="shared" si="3"/>
        <v>11</v>
      </c>
    </row>
    <row r="251" spans="1:7" x14ac:dyDescent="0.3">
      <c r="A251" s="28" t="s">
        <v>2233</v>
      </c>
      <c r="B251" s="28">
        <v>1</v>
      </c>
      <c r="C251" s="28">
        <v>0</v>
      </c>
      <c r="D251" s="31">
        <v>45848</v>
      </c>
      <c r="E251" s="31" t="s">
        <v>6329</v>
      </c>
      <c r="F251" s="32">
        <v>0.73472222222222228</v>
      </c>
      <c r="G251" s="28">
        <f t="shared" si="3"/>
        <v>17</v>
      </c>
    </row>
    <row r="252" spans="1:7" x14ac:dyDescent="0.3">
      <c r="A252" s="28" t="s">
        <v>218</v>
      </c>
      <c r="B252" s="28">
        <v>1</v>
      </c>
      <c r="C252" s="28">
        <v>0</v>
      </c>
      <c r="D252" s="31">
        <v>45880</v>
      </c>
      <c r="E252" s="31" t="s">
        <v>6330</v>
      </c>
      <c r="F252" s="32">
        <v>0.35069444444444442</v>
      </c>
      <c r="G252" s="28">
        <f t="shared" si="3"/>
        <v>8</v>
      </c>
    </row>
    <row r="253" spans="1:7" x14ac:dyDescent="0.3">
      <c r="A253" s="28" t="s">
        <v>2204</v>
      </c>
      <c r="B253" s="28">
        <v>1</v>
      </c>
      <c r="C253" s="28">
        <v>0</v>
      </c>
      <c r="D253" s="31">
        <v>45844</v>
      </c>
      <c r="E253" s="31" t="s">
        <v>6328</v>
      </c>
      <c r="F253" s="32">
        <v>0.81180555555555556</v>
      </c>
      <c r="G253" s="28">
        <f t="shared" si="3"/>
        <v>19</v>
      </c>
    </row>
    <row r="254" spans="1:7" x14ac:dyDescent="0.3">
      <c r="A254" s="28" t="s">
        <v>1110</v>
      </c>
      <c r="B254" s="28">
        <v>1</v>
      </c>
      <c r="C254" s="28">
        <v>0</v>
      </c>
      <c r="D254" s="31">
        <v>45893</v>
      </c>
      <c r="E254" s="31" t="s">
        <v>6328</v>
      </c>
      <c r="F254" s="32">
        <v>0.3840277777777778</v>
      </c>
      <c r="G254" s="28">
        <f t="shared" si="3"/>
        <v>9</v>
      </c>
    </row>
    <row r="255" spans="1:7" x14ac:dyDescent="0.3">
      <c r="A255" s="28" t="s">
        <v>550</v>
      </c>
      <c r="B255" s="28">
        <v>1</v>
      </c>
      <c r="C255" s="28">
        <v>0</v>
      </c>
      <c r="D255" s="31">
        <v>45839</v>
      </c>
      <c r="E255" s="31" t="s">
        <v>6332</v>
      </c>
      <c r="F255" s="32">
        <v>0.34236111111111112</v>
      </c>
      <c r="G255" s="28">
        <f t="shared" si="3"/>
        <v>8</v>
      </c>
    </row>
    <row r="256" spans="1:7" x14ac:dyDescent="0.3">
      <c r="A256" s="28" t="s">
        <v>742</v>
      </c>
      <c r="B256" s="28">
        <v>1</v>
      </c>
      <c r="C256" s="28">
        <v>0</v>
      </c>
      <c r="D256" s="31">
        <v>45844</v>
      </c>
      <c r="E256" s="31" t="s">
        <v>6328</v>
      </c>
      <c r="F256" s="32">
        <v>0.71666666666666667</v>
      </c>
      <c r="G256" s="28">
        <f t="shared" si="3"/>
        <v>17</v>
      </c>
    </row>
    <row r="257" spans="1:7" x14ac:dyDescent="0.3">
      <c r="A257" s="28" t="s">
        <v>1641</v>
      </c>
      <c r="B257" s="28">
        <v>1</v>
      </c>
      <c r="C257" s="28">
        <v>1</v>
      </c>
      <c r="D257" s="31">
        <v>45892</v>
      </c>
      <c r="E257" s="31" t="s">
        <v>6331</v>
      </c>
      <c r="F257" s="32">
        <v>0.59930555555555554</v>
      </c>
      <c r="G257" s="28">
        <f t="shared" si="3"/>
        <v>14</v>
      </c>
    </row>
    <row r="258" spans="1:7" x14ac:dyDescent="0.3">
      <c r="A258" s="28" t="s">
        <v>173</v>
      </c>
      <c r="B258" s="28">
        <v>1</v>
      </c>
      <c r="C258" s="28">
        <v>0</v>
      </c>
      <c r="D258" s="31">
        <v>45873</v>
      </c>
      <c r="E258" s="31" t="s">
        <v>6330</v>
      </c>
      <c r="F258" s="32">
        <v>0.56041666666666667</v>
      </c>
      <c r="G258" s="28">
        <f t="shared" si="3"/>
        <v>13</v>
      </c>
    </row>
    <row r="259" spans="1:7" x14ac:dyDescent="0.3">
      <c r="A259" s="28" t="s">
        <v>6417</v>
      </c>
      <c r="B259" s="28">
        <v>0</v>
      </c>
      <c r="C259" s="28">
        <v>0</v>
      </c>
      <c r="D259" s="31">
        <v>45874</v>
      </c>
      <c r="E259" s="31" t="s">
        <v>6332</v>
      </c>
      <c r="F259" s="32">
        <v>0.60277777777777775</v>
      </c>
      <c r="G259" s="28">
        <f t="shared" ref="G259:G322" si="4">HOUR(F259)</f>
        <v>14</v>
      </c>
    </row>
    <row r="260" spans="1:7" x14ac:dyDescent="0.3">
      <c r="A260" s="28" t="s">
        <v>828</v>
      </c>
      <c r="B260" s="28">
        <v>1</v>
      </c>
      <c r="C260" s="28">
        <v>0</v>
      </c>
      <c r="D260" s="31">
        <v>45878</v>
      </c>
      <c r="E260" s="31" t="s">
        <v>6331</v>
      </c>
      <c r="F260" s="32">
        <v>0.38055555555555554</v>
      </c>
      <c r="G260" s="28">
        <f t="shared" si="4"/>
        <v>9</v>
      </c>
    </row>
    <row r="261" spans="1:7" x14ac:dyDescent="0.3">
      <c r="A261" s="28" t="s">
        <v>6418</v>
      </c>
      <c r="B261" s="28">
        <v>1</v>
      </c>
      <c r="C261" s="28">
        <v>0</v>
      </c>
      <c r="D261" s="31">
        <v>45894</v>
      </c>
      <c r="E261" s="31" t="s">
        <v>6330</v>
      </c>
      <c r="F261" s="32">
        <v>0.83263888888888893</v>
      </c>
      <c r="G261" s="28">
        <f t="shared" si="4"/>
        <v>19</v>
      </c>
    </row>
    <row r="262" spans="1:7" x14ac:dyDescent="0.3">
      <c r="A262" s="28" t="s">
        <v>2072</v>
      </c>
      <c r="B262" s="28">
        <v>1</v>
      </c>
      <c r="C262" s="28">
        <v>0</v>
      </c>
      <c r="D262" s="31">
        <v>45881</v>
      </c>
      <c r="E262" s="31" t="s">
        <v>6332</v>
      </c>
      <c r="F262" s="32">
        <v>0.30625000000000002</v>
      </c>
      <c r="G262" s="28">
        <f t="shared" si="4"/>
        <v>7</v>
      </c>
    </row>
    <row r="263" spans="1:7" x14ac:dyDescent="0.3">
      <c r="A263" s="28" t="s">
        <v>1125</v>
      </c>
      <c r="B263" s="28">
        <v>1</v>
      </c>
      <c r="C263" s="28">
        <v>0</v>
      </c>
      <c r="D263" s="31">
        <v>45857</v>
      </c>
      <c r="E263" s="31" t="s">
        <v>6331</v>
      </c>
      <c r="F263" s="32">
        <v>0.40347222222222223</v>
      </c>
      <c r="G263" s="28">
        <f t="shared" si="4"/>
        <v>9</v>
      </c>
    </row>
    <row r="264" spans="1:7" x14ac:dyDescent="0.3">
      <c r="A264" s="28" t="s">
        <v>707</v>
      </c>
      <c r="B264" s="28">
        <v>1</v>
      </c>
      <c r="C264" s="28">
        <v>1</v>
      </c>
      <c r="D264" s="31">
        <v>45879</v>
      </c>
      <c r="E264" s="31" t="s">
        <v>6328</v>
      </c>
      <c r="F264" s="32">
        <v>0.35208333333333336</v>
      </c>
      <c r="G264" s="28">
        <f t="shared" si="4"/>
        <v>8</v>
      </c>
    </row>
    <row r="265" spans="1:7" x14ac:dyDescent="0.3">
      <c r="A265" s="28" t="s">
        <v>534</v>
      </c>
      <c r="B265" s="28">
        <v>1</v>
      </c>
      <c r="C265" s="28">
        <v>1</v>
      </c>
      <c r="D265" s="31">
        <v>45883</v>
      </c>
      <c r="E265" s="31" t="s">
        <v>6329</v>
      </c>
      <c r="F265" s="32">
        <v>0.67638888888888893</v>
      </c>
      <c r="G265" s="28">
        <f t="shared" si="4"/>
        <v>16</v>
      </c>
    </row>
    <row r="266" spans="1:7" x14ac:dyDescent="0.3">
      <c r="A266" s="28" t="s">
        <v>402</v>
      </c>
      <c r="B266" s="28">
        <v>0</v>
      </c>
      <c r="C266" s="28">
        <v>0</v>
      </c>
      <c r="D266" s="31">
        <v>45872</v>
      </c>
      <c r="E266" s="31" t="s">
        <v>6328</v>
      </c>
      <c r="F266" s="32">
        <v>0.61875000000000002</v>
      </c>
      <c r="G266" s="28">
        <f t="shared" si="4"/>
        <v>14</v>
      </c>
    </row>
    <row r="267" spans="1:7" x14ac:dyDescent="0.3">
      <c r="A267" s="28" t="s">
        <v>1237</v>
      </c>
      <c r="B267" s="28">
        <v>1</v>
      </c>
      <c r="C267" s="28">
        <v>1</v>
      </c>
      <c r="D267" s="31">
        <v>45845</v>
      </c>
      <c r="E267" s="31" t="s">
        <v>6330</v>
      </c>
      <c r="F267" s="32">
        <v>0.57361111111111107</v>
      </c>
      <c r="G267" s="28">
        <f t="shared" si="4"/>
        <v>13</v>
      </c>
    </row>
    <row r="268" spans="1:7" x14ac:dyDescent="0.3">
      <c r="A268" s="28" t="s">
        <v>2097</v>
      </c>
      <c r="B268" s="28">
        <v>1</v>
      </c>
      <c r="C268" s="28">
        <v>0</v>
      </c>
      <c r="D268" s="31">
        <v>45847</v>
      </c>
      <c r="E268" s="31" t="s">
        <v>6333</v>
      </c>
      <c r="F268" s="32">
        <v>0.41041666666666665</v>
      </c>
      <c r="G268" s="28">
        <f t="shared" si="4"/>
        <v>9</v>
      </c>
    </row>
    <row r="269" spans="1:7" x14ac:dyDescent="0.3">
      <c r="A269" s="28" t="s">
        <v>6419</v>
      </c>
      <c r="B269" s="28">
        <v>1</v>
      </c>
      <c r="C269" s="28">
        <v>0</v>
      </c>
      <c r="D269" s="31">
        <v>45849</v>
      </c>
      <c r="E269" s="31" t="s">
        <v>6334</v>
      </c>
      <c r="F269" s="32">
        <v>0.74930555555555556</v>
      </c>
      <c r="G269" s="28">
        <f t="shared" si="4"/>
        <v>17</v>
      </c>
    </row>
    <row r="270" spans="1:7" x14ac:dyDescent="0.3">
      <c r="A270" s="28" t="s">
        <v>206</v>
      </c>
      <c r="B270" s="28">
        <v>1</v>
      </c>
      <c r="C270" s="28">
        <v>1</v>
      </c>
      <c r="D270" s="31">
        <v>45856</v>
      </c>
      <c r="E270" s="31" t="s">
        <v>6334</v>
      </c>
      <c r="F270" s="32">
        <v>0.30833333333333335</v>
      </c>
      <c r="G270" s="28">
        <f t="shared" si="4"/>
        <v>7</v>
      </c>
    </row>
    <row r="271" spans="1:7" x14ac:dyDescent="0.3">
      <c r="A271" s="28" t="s">
        <v>6420</v>
      </c>
      <c r="B271" s="28">
        <v>1</v>
      </c>
      <c r="C271" s="28">
        <v>0</v>
      </c>
      <c r="D271" s="31">
        <v>45876</v>
      </c>
      <c r="E271" s="31" t="s">
        <v>6329</v>
      </c>
      <c r="F271" s="32">
        <v>0.40763888888888888</v>
      </c>
      <c r="G271" s="28">
        <f t="shared" si="4"/>
        <v>9</v>
      </c>
    </row>
    <row r="272" spans="1:7" x14ac:dyDescent="0.3">
      <c r="A272" s="28" t="s">
        <v>6373</v>
      </c>
      <c r="B272" s="28">
        <v>1</v>
      </c>
      <c r="C272" s="28">
        <v>0</v>
      </c>
      <c r="D272" s="31">
        <v>45895</v>
      </c>
      <c r="E272" s="31" t="s">
        <v>6332</v>
      </c>
      <c r="F272" s="32">
        <v>0.41388888888888886</v>
      </c>
      <c r="G272" s="28">
        <f t="shared" si="4"/>
        <v>9</v>
      </c>
    </row>
    <row r="273" spans="1:7" x14ac:dyDescent="0.3">
      <c r="A273" s="28" t="s">
        <v>713</v>
      </c>
      <c r="B273" s="28">
        <v>1</v>
      </c>
      <c r="C273" s="28">
        <v>0</v>
      </c>
      <c r="D273" s="31">
        <v>45867</v>
      </c>
      <c r="E273" s="31" t="s">
        <v>6332</v>
      </c>
      <c r="F273" s="32">
        <v>0.59166666666666667</v>
      </c>
      <c r="G273" s="28">
        <f t="shared" si="4"/>
        <v>14</v>
      </c>
    </row>
    <row r="274" spans="1:7" x14ac:dyDescent="0.3">
      <c r="A274" s="28" t="s">
        <v>139</v>
      </c>
      <c r="B274" s="28">
        <v>1</v>
      </c>
      <c r="C274" s="28">
        <v>1</v>
      </c>
      <c r="D274" s="31">
        <v>45895</v>
      </c>
      <c r="E274" s="31" t="s">
        <v>6332</v>
      </c>
      <c r="F274" s="32">
        <v>0.7270833333333333</v>
      </c>
      <c r="G274" s="28">
        <f t="shared" si="4"/>
        <v>17</v>
      </c>
    </row>
    <row r="275" spans="1:7" x14ac:dyDescent="0.3">
      <c r="A275" s="28" t="s">
        <v>2081</v>
      </c>
      <c r="B275" s="28">
        <v>1</v>
      </c>
      <c r="C275" s="28">
        <v>1</v>
      </c>
      <c r="D275" s="31">
        <v>45894</v>
      </c>
      <c r="E275" s="31" t="s">
        <v>6330</v>
      </c>
      <c r="F275" s="32">
        <v>0.41388888888888886</v>
      </c>
      <c r="G275" s="28">
        <f t="shared" si="4"/>
        <v>9</v>
      </c>
    </row>
    <row r="276" spans="1:7" x14ac:dyDescent="0.3">
      <c r="A276" s="28" t="s">
        <v>3</v>
      </c>
      <c r="B276" s="28">
        <v>0</v>
      </c>
      <c r="C276" s="28">
        <v>0</v>
      </c>
      <c r="D276" s="31">
        <v>45886</v>
      </c>
      <c r="E276" s="31" t="s">
        <v>6328</v>
      </c>
      <c r="F276" s="32">
        <v>0.53472222222222221</v>
      </c>
      <c r="G276" s="28">
        <f t="shared" si="4"/>
        <v>12</v>
      </c>
    </row>
    <row r="277" spans="1:7" x14ac:dyDescent="0.3">
      <c r="A277" s="28" t="s">
        <v>63</v>
      </c>
      <c r="B277" s="28">
        <v>1</v>
      </c>
      <c r="C277" s="28">
        <v>1</v>
      </c>
      <c r="D277" s="31">
        <v>45846</v>
      </c>
      <c r="E277" s="31" t="s">
        <v>6332</v>
      </c>
      <c r="F277" s="32">
        <v>0.60277777777777775</v>
      </c>
      <c r="G277" s="28">
        <f t="shared" si="4"/>
        <v>14</v>
      </c>
    </row>
    <row r="278" spans="1:7" x14ac:dyDescent="0.3">
      <c r="A278" s="28" t="s">
        <v>6421</v>
      </c>
      <c r="B278" s="28">
        <v>1</v>
      </c>
      <c r="C278" s="28">
        <v>0</v>
      </c>
      <c r="D278" s="31">
        <v>45861</v>
      </c>
      <c r="E278" s="31" t="s">
        <v>6333</v>
      </c>
      <c r="F278" s="32">
        <v>0.59930555555555554</v>
      </c>
      <c r="G278" s="28">
        <f t="shared" si="4"/>
        <v>14</v>
      </c>
    </row>
    <row r="279" spans="1:7" x14ac:dyDescent="0.3">
      <c r="A279" s="28" t="s">
        <v>1885</v>
      </c>
      <c r="B279" s="28">
        <v>0</v>
      </c>
      <c r="C279" s="28">
        <v>0</v>
      </c>
      <c r="D279" s="31">
        <v>45877</v>
      </c>
      <c r="E279" s="31" t="s">
        <v>6334</v>
      </c>
      <c r="F279" s="32">
        <v>0.82916666666666672</v>
      </c>
      <c r="G279" s="28">
        <f t="shared" si="4"/>
        <v>19</v>
      </c>
    </row>
    <row r="280" spans="1:7" x14ac:dyDescent="0.3">
      <c r="A280" s="28" t="s">
        <v>2235</v>
      </c>
      <c r="B280" s="28">
        <v>1</v>
      </c>
      <c r="C280" s="28">
        <v>0</v>
      </c>
      <c r="D280" s="31">
        <v>45844</v>
      </c>
      <c r="E280" s="31" t="s">
        <v>6328</v>
      </c>
      <c r="F280" s="32">
        <v>0.69236111111111109</v>
      </c>
      <c r="G280" s="28">
        <f t="shared" si="4"/>
        <v>16</v>
      </c>
    </row>
    <row r="281" spans="1:7" x14ac:dyDescent="0.3">
      <c r="A281" s="28" t="s">
        <v>6422</v>
      </c>
      <c r="B281" s="28">
        <v>0</v>
      </c>
      <c r="C281" s="28">
        <v>0</v>
      </c>
      <c r="D281" s="31">
        <v>45896</v>
      </c>
      <c r="E281" s="31" t="s">
        <v>6333</v>
      </c>
      <c r="F281" s="32">
        <v>0.42499999999999999</v>
      </c>
      <c r="G281" s="28">
        <f t="shared" si="4"/>
        <v>10</v>
      </c>
    </row>
    <row r="282" spans="1:7" x14ac:dyDescent="0.3">
      <c r="A282" s="28" t="s">
        <v>6423</v>
      </c>
      <c r="B282" s="28">
        <v>1</v>
      </c>
      <c r="C282" s="28">
        <v>0</v>
      </c>
      <c r="D282" s="31">
        <v>45878</v>
      </c>
      <c r="E282" s="31" t="s">
        <v>6331</v>
      </c>
      <c r="F282" s="32">
        <v>0.50416666666666665</v>
      </c>
      <c r="G282" s="28">
        <f t="shared" si="4"/>
        <v>12</v>
      </c>
    </row>
    <row r="283" spans="1:7" x14ac:dyDescent="0.3">
      <c r="A283" s="28" t="s">
        <v>1668</v>
      </c>
      <c r="B283" s="28">
        <v>1</v>
      </c>
      <c r="C283" s="28">
        <v>0</v>
      </c>
      <c r="D283" s="31">
        <v>45857</v>
      </c>
      <c r="E283" s="31" t="s">
        <v>6331</v>
      </c>
      <c r="F283" s="32">
        <v>0.79722222222222228</v>
      </c>
      <c r="G283" s="28">
        <f t="shared" si="4"/>
        <v>19</v>
      </c>
    </row>
    <row r="284" spans="1:7" x14ac:dyDescent="0.3">
      <c r="A284" s="28" t="s">
        <v>1196</v>
      </c>
      <c r="B284" s="28">
        <v>1</v>
      </c>
      <c r="C284" s="28">
        <v>0</v>
      </c>
      <c r="D284" s="31">
        <v>45841</v>
      </c>
      <c r="E284" s="31" t="s">
        <v>6329</v>
      </c>
      <c r="F284" s="32">
        <v>0.79097222222222219</v>
      </c>
      <c r="G284" s="28">
        <f t="shared" si="4"/>
        <v>18</v>
      </c>
    </row>
    <row r="285" spans="1:7" x14ac:dyDescent="0.3">
      <c r="A285" s="28" t="s">
        <v>1991</v>
      </c>
      <c r="B285" s="28">
        <v>1</v>
      </c>
      <c r="C285" s="28">
        <v>0</v>
      </c>
      <c r="D285" s="31">
        <v>45896</v>
      </c>
      <c r="E285" s="31" t="s">
        <v>6333</v>
      </c>
      <c r="F285" s="32">
        <v>0.39305555555555555</v>
      </c>
      <c r="G285" s="28">
        <f t="shared" si="4"/>
        <v>9</v>
      </c>
    </row>
    <row r="286" spans="1:7" x14ac:dyDescent="0.3">
      <c r="A286" s="28" t="s">
        <v>1499</v>
      </c>
      <c r="B286" s="28">
        <v>1</v>
      </c>
      <c r="C286" s="28">
        <v>0</v>
      </c>
      <c r="D286" s="31">
        <v>45848</v>
      </c>
      <c r="E286" s="31" t="s">
        <v>6329</v>
      </c>
      <c r="F286" s="32">
        <v>0.36875000000000002</v>
      </c>
      <c r="G286" s="28">
        <f t="shared" si="4"/>
        <v>8</v>
      </c>
    </row>
    <row r="287" spans="1:7" x14ac:dyDescent="0.3">
      <c r="A287" s="28" t="s">
        <v>27</v>
      </c>
      <c r="B287" s="28">
        <v>1</v>
      </c>
      <c r="C287" s="28">
        <v>0</v>
      </c>
      <c r="D287" s="31">
        <v>45852</v>
      </c>
      <c r="E287" s="31" t="s">
        <v>6330</v>
      </c>
      <c r="F287" s="32">
        <v>0.35555555555555557</v>
      </c>
      <c r="G287" s="28">
        <f t="shared" si="4"/>
        <v>8</v>
      </c>
    </row>
    <row r="288" spans="1:7" x14ac:dyDescent="0.3">
      <c r="A288" s="28" t="s">
        <v>1625</v>
      </c>
      <c r="B288" s="28">
        <v>1</v>
      </c>
      <c r="C288" s="28">
        <v>0</v>
      </c>
      <c r="D288" s="31">
        <v>45880</v>
      </c>
      <c r="E288" s="31" t="s">
        <v>6330</v>
      </c>
      <c r="F288" s="32">
        <v>0.62986111111111109</v>
      </c>
      <c r="G288" s="28">
        <f t="shared" si="4"/>
        <v>15</v>
      </c>
    </row>
    <row r="289" spans="1:7" x14ac:dyDescent="0.3">
      <c r="A289" s="28" t="s">
        <v>687</v>
      </c>
      <c r="B289" s="28">
        <v>1</v>
      </c>
      <c r="C289" s="28">
        <v>0</v>
      </c>
      <c r="D289" s="31">
        <v>45868</v>
      </c>
      <c r="E289" s="31" t="s">
        <v>6333</v>
      </c>
      <c r="F289" s="32">
        <v>0.51180555555555551</v>
      </c>
      <c r="G289" s="28">
        <f t="shared" si="4"/>
        <v>12</v>
      </c>
    </row>
    <row r="290" spans="1:7" x14ac:dyDescent="0.3">
      <c r="A290" s="28" t="s">
        <v>1269</v>
      </c>
      <c r="B290" s="28">
        <v>1</v>
      </c>
      <c r="C290" s="28">
        <v>0</v>
      </c>
      <c r="D290" s="31">
        <v>45870</v>
      </c>
      <c r="E290" s="31" t="s">
        <v>6334</v>
      </c>
      <c r="F290" s="32">
        <v>0.51666666666666672</v>
      </c>
      <c r="G290" s="28">
        <f t="shared" si="4"/>
        <v>12</v>
      </c>
    </row>
    <row r="291" spans="1:7" x14ac:dyDescent="0.3">
      <c r="A291" s="28" t="s">
        <v>1945</v>
      </c>
      <c r="B291" s="28">
        <v>0</v>
      </c>
      <c r="C291" s="28">
        <v>0</v>
      </c>
      <c r="D291" s="31">
        <v>45868</v>
      </c>
      <c r="E291" s="31" t="s">
        <v>6333</v>
      </c>
      <c r="F291" s="32">
        <v>0.39652777777777776</v>
      </c>
      <c r="G291" s="28">
        <f t="shared" si="4"/>
        <v>9</v>
      </c>
    </row>
    <row r="292" spans="1:7" x14ac:dyDescent="0.3">
      <c r="A292" s="28" t="s">
        <v>892</v>
      </c>
      <c r="B292" s="28">
        <v>1</v>
      </c>
      <c r="C292" s="28">
        <v>0</v>
      </c>
      <c r="D292" s="31">
        <v>45867</v>
      </c>
      <c r="E292" s="31" t="s">
        <v>6332</v>
      </c>
      <c r="F292" s="32">
        <v>0.81388888888888888</v>
      </c>
      <c r="G292" s="28">
        <f t="shared" si="4"/>
        <v>19</v>
      </c>
    </row>
    <row r="293" spans="1:7" x14ac:dyDescent="0.3">
      <c r="A293" s="28" t="s">
        <v>180</v>
      </c>
      <c r="B293" s="28">
        <v>1</v>
      </c>
      <c r="C293" s="28">
        <v>0</v>
      </c>
      <c r="D293" s="31">
        <v>45858</v>
      </c>
      <c r="E293" s="31" t="s">
        <v>6328</v>
      </c>
      <c r="F293" s="32">
        <v>0.65972222222222221</v>
      </c>
      <c r="G293" s="28">
        <f t="shared" si="4"/>
        <v>15</v>
      </c>
    </row>
    <row r="294" spans="1:7" x14ac:dyDescent="0.3">
      <c r="A294" s="28" t="s">
        <v>2195</v>
      </c>
      <c r="B294" s="28">
        <v>1</v>
      </c>
      <c r="C294" s="28">
        <v>0</v>
      </c>
      <c r="D294" s="31">
        <v>45872</v>
      </c>
      <c r="E294" s="31" t="s">
        <v>6328</v>
      </c>
      <c r="F294" s="32">
        <v>0.75277777777777777</v>
      </c>
      <c r="G294" s="28">
        <f t="shared" si="4"/>
        <v>18</v>
      </c>
    </row>
    <row r="295" spans="1:7" x14ac:dyDescent="0.3">
      <c r="A295" s="28" t="s">
        <v>454</v>
      </c>
      <c r="B295" s="28">
        <v>0</v>
      </c>
      <c r="C295" s="28">
        <v>0</v>
      </c>
      <c r="D295" s="31">
        <v>45892</v>
      </c>
      <c r="E295" s="31" t="s">
        <v>6331</v>
      </c>
      <c r="F295" s="32">
        <v>0.42916666666666664</v>
      </c>
      <c r="G295" s="28">
        <f t="shared" si="4"/>
        <v>10</v>
      </c>
    </row>
    <row r="296" spans="1:7" x14ac:dyDescent="0.3">
      <c r="A296" s="28" t="s">
        <v>6424</v>
      </c>
      <c r="B296" s="28">
        <v>0</v>
      </c>
      <c r="C296" s="28">
        <v>0</v>
      </c>
      <c r="D296" s="31">
        <v>45885</v>
      </c>
      <c r="E296" s="31" t="s">
        <v>6331</v>
      </c>
      <c r="F296" s="32">
        <v>0.48402777777777778</v>
      </c>
      <c r="G296" s="28">
        <f t="shared" si="4"/>
        <v>11</v>
      </c>
    </row>
    <row r="297" spans="1:7" x14ac:dyDescent="0.3">
      <c r="A297" s="28" t="s">
        <v>552</v>
      </c>
      <c r="B297" s="28">
        <v>1</v>
      </c>
      <c r="C297" s="28">
        <v>1</v>
      </c>
      <c r="D297" s="31">
        <v>45883</v>
      </c>
      <c r="E297" s="31" t="s">
        <v>6329</v>
      </c>
      <c r="F297" s="32">
        <v>0.43194444444444446</v>
      </c>
      <c r="G297" s="28">
        <f t="shared" si="4"/>
        <v>10</v>
      </c>
    </row>
    <row r="298" spans="1:7" x14ac:dyDescent="0.3">
      <c r="A298" s="28" t="s">
        <v>6425</v>
      </c>
      <c r="B298" s="28">
        <v>1</v>
      </c>
      <c r="C298" s="28">
        <v>0</v>
      </c>
      <c r="D298" s="31">
        <v>45843</v>
      </c>
      <c r="E298" s="31" t="s">
        <v>6331</v>
      </c>
      <c r="F298" s="32">
        <v>0.3215277777777778</v>
      </c>
      <c r="G298" s="28">
        <f t="shared" si="4"/>
        <v>7</v>
      </c>
    </row>
    <row r="299" spans="1:7" x14ac:dyDescent="0.3">
      <c r="A299" s="28" t="s">
        <v>1692</v>
      </c>
      <c r="B299" s="28">
        <v>1</v>
      </c>
      <c r="C299" s="28">
        <v>0</v>
      </c>
      <c r="D299" s="31">
        <v>45885</v>
      </c>
      <c r="E299" s="31" t="s">
        <v>6331</v>
      </c>
      <c r="F299" s="32">
        <v>0.63124999999999998</v>
      </c>
      <c r="G299" s="28">
        <f t="shared" si="4"/>
        <v>15</v>
      </c>
    </row>
    <row r="300" spans="1:7" x14ac:dyDescent="0.3">
      <c r="A300" s="28" t="s">
        <v>2145</v>
      </c>
      <c r="B300" s="28">
        <v>1</v>
      </c>
      <c r="C300" s="28">
        <v>0</v>
      </c>
      <c r="D300" s="31">
        <v>45888</v>
      </c>
      <c r="E300" s="31" t="s">
        <v>6332</v>
      </c>
      <c r="F300" s="32">
        <v>0.82986111111111116</v>
      </c>
      <c r="G300" s="28">
        <f t="shared" si="4"/>
        <v>19</v>
      </c>
    </row>
    <row r="301" spans="1:7" x14ac:dyDescent="0.3">
      <c r="A301" s="28" t="s">
        <v>6426</v>
      </c>
      <c r="B301" s="28">
        <v>1</v>
      </c>
      <c r="C301" s="28">
        <v>1</v>
      </c>
      <c r="D301" s="31">
        <v>45895</v>
      </c>
      <c r="E301" s="31" t="s">
        <v>6332</v>
      </c>
      <c r="F301" s="32">
        <v>0.42708333333333331</v>
      </c>
      <c r="G301" s="28">
        <f t="shared" si="4"/>
        <v>10</v>
      </c>
    </row>
    <row r="302" spans="1:7" x14ac:dyDescent="0.3">
      <c r="A302" s="28" t="s">
        <v>6427</v>
      </c>
      <c r="B302" s="28">
        <v>1</v>
      </c>
      <c r="C302" s="28">
        <v>0</v>
      </c>
      <c r="D302" s="31">
        <v>45885</v>
      </c>
      <c r="E302" s="31" t="s">
        <v>6331</v>
      </c>
      <c r="F302" s="32">
        <v>0.77638888888888891</v>
      </c>
      <c r="G302" s="28">
        <f t="shared" si="4"/>
        <v>18</v>
      </c>
    </row>
    <row r="303" spans="1:7" x14ac:dyDescent="0.3">
      <c r="A303" s="28" t="s">
        <v>737</v>
      </c>
      <c r="B303" s="28">
        <v>1</v>
      </c>
      <c r="C303" s="28">
        <v>0</v>
      </c>
      <c r="D303" s="31">
        <v>45852</v>
      </c>
      <c r="E303" s="31" t="s">
        <v>6330</v>
      </c>
      <c r="F303" s="32">
        <v>0.80069444444444449</v>
      </c>
      <c r="G303" s="28">
        <f t="shared" si="4"/>
        <v>19</v>
      </c>
    </row>
    <row r="304" spans="1:7" x14ac:dyDescent="0.3">
      <c r="A304" s="28" t="s">
        <v>6428</v>
      </c>
      <c r="B304" s="28">
        <v>1</v>
      </c>
      <c r="C304" s="28">
        <v>1</v>
      </c>
      <c r="D304" s="31">
        <v>45853</v>
      </c>
      <c r="E304" s="31" t="s">
        <v>6332</v>
      </c>
      <c r="F304" s="32">
        <v>0.82986111111111116</v>
      </c>
      <c r="G304" s="28">
        <f t="shared" si="4"/>
        <v>19</v>
      </c>
    </row>
    <row r="305" spans="1:7" x14ac:dyDescent="0.3">
      <c r="A305" s="28" t="s">
        <v>789</v>
      </c>
      <c r="B305" s="28">
        <v>0</v>
      </c>
      <c r="C305" s="28">
        <v>0</v>
      </c>
      <c r="D305" s="31">
        <v>45881</v>
      </c>
      <c r="E305" s="31" t="s">
        <v>6332</v>
      </c>
      <c r="F305" s="32">
        <v>0.6645833333333333</v>
      </c>
      <c r="G305" s="28">
        <f t="shared" si="4"/>
        <v>15</v>
      </c>
    </row>
    <row r="306" spans="1:7" x14ac:dyDescent="0.3">
      <c r="A306" s="28" t="s">
        <v>340</v>
      </c>
      <c r="B306" s="28">
        <v>1</v>
      </c>
      <c r="C306" s="28">
        <v>1</v>
      </c>
      <c r="D306" s="31">
        <v>45892</v>
      </c>
      <c r="E306" s="31" t="s">
        <v>6331</v>
      </c>
      <c r="F306" s="32">
        <v>0.45694444444444443</v>
      </c>
      <c r="G306" s="28">
        <f t="shared" si="4"/>
        <v>10</v>
      </c>
    </row>
    <row r="307" spans="1:7" x14ac:dyDescent="0.3">
      <c r="A307" s="28" t="s">
        <v>2128</v>
      </c>
      <c r="B307" s="28">
        <v>0</v>
      </c>
      <c r="C307" s="28">
        <v>0</v>
      </c>
      <c r="D307" s="31">
        <v>45843</v>
      </c>
      <c r="E307" s="31" t="s">
        <v>6331</v>
      </c>
      <c r="F307" s="32">
        <v>0.72013888888888888</v>
      </c>
      <c r="G307" s="28">
        <f t="shared" si="4"/>
        <v>17</v>
      </c>
    </row>
    <row r="308" spans="1:7" x14ac:dyDescent="0.3">
      <c r="A308" s="28" t="s">
        <v>6429</v>
      </c>
      <c r="B308" s="28">
        <v>0</v>
      </c>
      <c r="C308" s="28">
        <v>0</v>
      </c>
      <c r="D308" s="31">
        <v>45860</v>
      </c>
      <c r="E308" s="31" t="s">
        <v>6332</v>
      </c>
      <c r="F308" s="32">
        <v>0.4375</v>
      </c>
      <c r="G308" s="28">
        <f t="shared" si="4"/>
        <v>10</v>
      </c>
    </row>
    <row r="309" spans="1:7" x14ac:dyDescent="0.3">
      <c r="A309" s="28" t="s">
        <v>6430</v>
      </c>
      <c r="B309" s="28">
        <v>1</v>
      </c>
      <c r="C309" s="28">
        <v>1</v>
      </c>
      <c r="D309" s="31">
        <v>45873</v>
      </c>
      <c r="E309" s="31" t="s">
        <v>6330</v>
      </c>
      <c r="F309" s="32">
        <v>0.58958333333333335</v>
      </c>
      <c r="G309" s="28">
        <f t="shared" si="4"/>
        <v>14</v>
      </c>
    </row>
    <row r="310" spans="1:7" x14ac:dyDescent="0.3">
      <c r="A310" s="28" t="s">
        <v>302</v>
      </c>
      <c r="B310" s="28">
        <v>0</v>
      </c>
      <c r="C310" s="28">
        <v>0</v>
      </c>
      <c r="D310" s="31">
        <v>45849</v>
      </c>
      <c r="E310" s="31" t="s">
        <v>6334</v>
      </c>
      <c r="F310" s="32">
        <v>0.82986111111111116</v>
      </c>
      <c r="G310" s="28">
        <f t="shared" si="4"/>
        <v>19</v>
      </c>
    </row>
    <row r="311" spans="1:7" x14ac:dyDescent="0.3">
      <c r="A311" s="28" t="s">
        <v>6406</v>
      </c>
      <c r="B311" s="28">
        <v>0</v>
      </c>
      <c r="C311" s="28">
        <v>0</v>
      </c>
      <c r="D311" s="31">
        <v>45862</v>
      </c>
      <c r="E311" s="31" t="s">
        <v>6329</v>
      </c>
      <c r="F311" s="32">
        <v>0.65138888888888891</v>
      </c>
      <c r="G311" s="28">
        <f t="shared" si="4"/>
        <v>15</v>
      </c>
    </row>
    <row r="312" spans="1:7" x14ac:dyDescent="0.3">
      <c r="A312" s="28" t="s">
        <v>481</v>
      </c>
      <c r="B312" s="28">
        <v>1</v>
      </c>
      <c r="C312" s="28">
        <v>0</v>
      </c>
      <c r="D312" s="31">
        <v>45861</v>
      </c>
      <c r="E312" s="31" t="s">
        <v>6333</v>
      </c>
      <c r="F312" s="32">
        <v>0.70902777777777781</v>
      </c>
      <c r="G312" s="28">
        <f t="shared" si="4"/>
        <v>17</v>
      </c>
    </row>
    <row r="313" spans="1:7" x14ac:dyDescent="0.3">
      <c r="A313" s="28" t="s">
        <v>2232</v>
      </c>
      <c r="B313" s="28">
        <v>1</v>
      </c>
      <c r="C313" s="28">
        <v>0</v>
      </c>
      <c r="D313" s="31">
        <v>45844</v>
      </c>
      <c r="E313" s="31" t="s">
        <v>6328</v>
      </c>
      <c r="F313" s="32">
        <v>0.40833333333333333</v>
      </c>
      <c r="G313" s="28">
        <f t="shared" si="4"/>
        <v>9</v>
      </c>
    </row>
    <row r="314" spans="1:7" x14ac:dyDescent="0.3">
      <c r="A314" s="28" t="s">
        <v>1514</v>
      </c>
      <c r="B314" s="28">
        <v>1</v>
      </c>
      <c r="C314" s="28">
        <v>0</v>
      </c>
      <c r="D314" s="31">
        <v>45859</v>
      </c>
      <c r="E314" s="31" t="s">
        <v>6330</v>
      </c>
      <c r="F314" s="32">
        <v>0.55833333333333335</v>
      </c>
      <c r="G314" s="28">
        <f t="shared" si="4"/>
        <v>13</v>
      </c>
    </row>
    <row r="315" spans="1:7" x14ac:dyDescent="0.3">
      <c r="A315" s="28" t="s">
        <v>2151</v>
      </c>
      <c r="B315" s="28">
        <v>1</v>
      </c>
      <c r="C315" s="28">
        <v>0</v>
      </c>
      <c r="D315" s="31">
        <v>45856</v>
      </c>
      <c r="E315" s="31" t="s">
        <v>6334</v>
      </c>
      <c r="F315" s="32">
        <v>0.37777777777777777</v>
      </c>
      <c r="G315" s="28">
        <f t="shared" si="4"/>
        <v>9</v>
      </c>
    </row>
    <row r="316" spans="1:7" x14ac:dyDescent="0.3">
      <c r="A316" s="28" t="s">
        <v>6431</v>
      </c>
      <c r="B316" s="28">
        <v>0</v>
      </c>
      <c r="C316" s="28">
        <v>0</v>
      </c>
      <c r="D316" s="31">
        <v>45896</v>
      </c>
      <c r="E316" s="31" t="s">
        <v>6333</v>
      </c>
      <c r="F316" s="32">
        <v>0.70277777777777772</v>
      </c>
      <c r="G316" s="28">
        <f t="shared" si="4"/>
        <v>16</v>
      </c>
    </row>
    <row r="317" spans="1:7" x14ac:dyDescent="0.3">
      <c r="A317" s="28" t="s">
        <v>6336</v>
      </c>
      <c r="B317" s="28">
        <v>1</v>
      </c>
      <c r="C317" s="28">
        <v>0</v>
      </c>
      <c r="D317" s="31">
        <v>45845</v>
      </c>
      <c r="E317" s="31" t="s">
        <v>6330</v>
      </c>
      <c r="F317" s="32">
        <v>0.45833333333333331</v>
      </c>
      <c r="G317" s="28">
        <f t="shared" si="4"/>
        <v>11</v>
      </c>
    </row>
    <row r="318" spans="1:7" x14ac:dyDescent="0.3">
      <c r="A318" s="28" t="s">
        <v>6432</v>
      </c>
      <c r="B318" s="28">
        <v>1</v>
      </c>
      <c r="C318" s="28">
        <v>0</v>
      </c>
      <c r="D318" s="31">
        <v>45895</v>
      </c>
      <c r="E318" s="31" t="s">
        <v>6332</v>
      </c>
      <c r="F318" s="32">
        <v>0.40763888888888888</v>
      </c>
      <c r="G318" s="28">
        <f t="shared" si="4"/>
        <v>9</v>
      </c>
    </row>
    <row r="319" spans="1:7" x14ac:dyDescent="0.3">
      <c r="A319" s="28" t="s">
        <v>557</v>
      </c>
      <c r="B319" s="28">
        <v>1</v>
      </c>
      <c r="C319" s="28">
        <v>0</v>
      </c>
      <c r="D319" s="31">
        <v>45858</v>
      </c>
      <c r="E319" s="31" t="s">
        <v>6328</v>
      </c>
      <c r="F319" s="32">
        <v>0.75763888888888886</v>
      </c>
      <c r="G319" s="28">
        <f t="shared" si="4"/>
        <v>18</v>
      </c>
    </row>
    <row r="320" spans="1:7" x14ac:dyDescent="0.3">
      <c r="A320" s="28" t="s">
        <v>190</v>
      </c>
      <c r="B320" s="28">
        <v>1</v>
      </c>
      <c r="C320" s="28">
        <v>0</v>
      </c>
      <c r="D320" s="31">
        <v>45854</v>
      </c>
      <c r="E320" s="31" t="s">
        <v>6333</v>
      </c>
      <c r="F320" s="32">
        <v>0.32361111111111113</v>
      </c>
      <c r="G320" s="28">
        <f t="shared" si="4"/>
        <v>7</v>
      </c>
    </row>
    <row r="321" spans="1:7" x14ac:dyDescent="0.3">
      <c r="A321" s="28" t="s">
        <v>6433</v>
      </c>
      <c r="B321" s="28">
        <v>0</v>
      </c>
      <c r="C321" s="28">
        <v>0</v>
      </c>
      <c r="D321" s="31">
        <v>45856</v>
      </c>
      <c r="E321" s="31" t="s">
        <v>6334</v>
      </c>
      <c r="F321" s="32">
        <v>0.56666666666666665</v>
      </c>
      <c r="G321" s="28">
        <f t="shared" si="4"/>
        <v>13</v>
      </c>
    </row>
    <row r="322" spans="1:7" x14ac:dyDescent="0.3">
      <c r="A322" s="28" t="s">
        <v>76</v>
      </c>
      <c r="B322" s="28">
        <v>1</v>
      </c>
      <c r="C322" s="28">
        <v>1</v>
      </c>
      <c r="D322" s="31">
        <v>45865</v>
      </c>
      <c r="E322" s="31" t="s">
        <v>6328</v>
      </c>
      <c r="F322" s="32">
        <v>0.6645833333333333</v>
      </c>
      <c r="G322" s="28">
        <f t="shared" si="4"/>
        <v>15</v>
      </c>
    </row>
    <row r="323" spans="1:7" x14ac:dyDescent="0.3">
      <c r="A323" s="28" t="s">
        <v>920</v>
      </c>
      <c r="B323" s="28">
        <v>1</v>
      </c>
      <c r="C323" s="28">
        <v>1</v>
      </c>
      <c r="D323" s="31">
        <v>45857</v>
      </c>
      <c r="E323" s="31" t="s">
        <v>6331</v>
      </c>
      <c r="F323" s="32">
        <v>0.52986111111111112</v>
      </c>
      <c r="G323" s="28">
        <f t="shared" ref="G323:G386" si="5">HOUR(F323)</f>
        <v>12</v>
      </c>
    </row>
    <row r="324" spans="1:7" x14ac:dyDescent="0.3">
      <c r="A324" s="28" t="s">
        <v>6434</v>
      </c>
      <c r="B324" s="28">
        <v>1</v>
      </c>
      <c r="C324" s="28">
        <v>0</v>
      </c>
      <c r="D324" s="31">
        <v>45863</v>
      </c>
      <c r="E324" s="31" t="s">
        <v>6334</v>
      </c>
      <c r="F324" s="32">
        <v>0.48680555555555555</v>
      </c>
      <c r="G324" s="28">
        <f t="shared" si="5"/>
        <v>11</v>
      </c>
    </row>
    <row r="325" spans="1:7" x14ac:dyDescent="0.3">
      <c r="A325" s="28" t="s">
        <v>6435</v>
      </c>
      <c r="B325" s="28">
        <v>1</v>
      </c>
      <c r="C325" s="28">
        <v>0</v>
      </c>
      <c r="D325" s="31">
        <v>45844</v>
      </c>
      <c r="E325" s="31" t="s">
        <v>6328</v>
      </c>
      <c r="F325" s="32">
        <v>0.65833333333333333</v>
      </c>
      <c r="G325" s="28">
        <f t="shared" si="5"/>
        <v>15</v>
      </c>
    </row>
    <row r="326" spans="1:7" x14ac:dyDescent="0.3">
      <c r="A326" s="28" t="s">
        <v>979</v>
      </c>
      <c r="B326" s="28">
        <v>1</v>
      </c>
      <c r="C326" s="28">
        <v>0</v>
      </c>
      <c r="D326" s="31">
        <v>45850</v>
      </c>
      <c r="E326" s="31" t="s">
        <v>6331</v>
      </c>
      <c r="F326" s="32">
        <v>0.40277777777777779</v>
      </c>
      <c r="G326" s="28">
        <f t="shared" si="5"/>
        <v>9</v>
      </c>
    </row>
    <row r="327" spans="1:7" x14ac:dyDescent="0.3">
      <c r="A327" s="28" t="s">
        <v>593</v>
      </c>
      <c r="B327" s="28">
        <v>1</v>
      </c>
      <c r="C327" s="28">
        <v>0</v>
      </c>
      <c r="D327" s="31">
        <v>45890</v>
      </c>
      <c r="E327" s="31" t="s">
        <v>6329</v>
      </c>
      <c r="F327" s="32">
        <v>0.50069444444444444</v>
      </c>
      <c r="G327" s="28">
        <f t="shared" si="5"/>
        <v>12</v>
      </c>
    </row>
    <row r="328" spans="1:7" x14ac:dyDescent="0.3">
      <c r="A328" s="28" t="s">
        <v>1302</v>
      </c>
      <c r="B328" s="28">
        <v>1</v>
      </c>
      <c r="C328" s="28">
        <v>1</v>
      </c>
      <c r="D328" s="31">
        <v>45858</v>
      </c>
      <c r="E328" s="31" t="s">
        <v>6328</v>
      </c>
      <c r="F328" s="32">
        <v>0.35486111111111113</v>
      </c>
      <c r="G328" s="28">
        <f t="shared" si="5"/>
        <v>8</v>
      </c>
    </row>
    <row r="329" spans="1:7" x14ac:dyDescent="0.3">
      <c r="A329" s="28" t="s">
        <v>278</v>
      </c>
      <c r="B329" s="28">
        <v>0</v>
      </c>
      <c r="C329" s="28">
        <v>0</v>
      </c>
      <c r="D329" s="31">
        <v>45898</v>
      </c>
      <c r="E329" s="31" t="s">
        <v>6334</v>
      </c>
      <c r="F329" s="32">
        <v>0.48958333333333331</v>
      </c>
      <c r="G329" s="28">
        <f t="shared" si="5"/>
        <v>11</v>
      </c>
    </row>
    <row r="330" spans="1:7" x14ac:dyDescent="0.3">
      <c r="A330" s="28" t="s">
        <v>6436</v>
      </c>
      <c r="B330" s="28">
        <v>0</v>
      </c>
      <c r="C330" s="28">
        <v>0</v>
      </c>
      <c r="D330" s="31">
        <v>45842</v>
      </c>
      <c r="E330" s="31" t="s">
        <v>6334</v>
      </c>
      <c r="F330" s="32">
        <v>0.54166666666666663</v>
      </c>
      <c r="G330" s="28">
        <f t="shared" si="5"/>
        <v>13</v>
      </c>
    </row>
    <row r="331" spans="1:7" x14ac:dyDescent="0.3">
      <c r="A331" s="28" t="s">
        <v>719</v>
      </c>
      <c r="B331" s="28">
        <v>1</v>
      </c>
      <c r="C331" s="28">
        <v>0</v>
      </c>
      <c r="D331" s="31">
        <v>45849</v>
      </c>
      <c r="E331" s="31" t="s">
        <v>6334</v>
      </c>
      <c r="F331" s="32">
        <v>0.58750000000000002</v>
      </c>
      <c r="G331" s="28">
        <f t="shared" si="5"/>
        <v>14</v>
      </c>
    </row>
    <row r="332" spans="1:7" x14ac:dyDescent="0.3">
      <c r="A332" s="28" t="s">
        <v>2278</v>
      </c>
      <c r="B332" s="28">
        <v>1</v>
      </c>
      <c r="C332" s="28">
        <v>0</v>
      </c>
      <c r="D332" s="31">
        <v>45842</v>
      </c>
      <c r="E332" s="31" t="s">
        <v>6334</v>
      </c>
      <c r="F332" s="32">
        <v>0.33888888888888891</v>
      </c>
      <c r="G332" s="28">
        <f t="shared" si="5"/>
        <v>8</v>
      </c>
    </row>
    <row r="333" spans="1:7" x14ac:dyDescent="0.3">
      <c r="A333" s="28" t="s">
        <v>1468</v>
      </c>
      <c r="B333" s="28">
        <v>1</v>
      </c>
      <c r="C333" s="28">
        <v>0</v>
      </c>
      <c r="D333" s="31">
        <v>45869</v>
      </c>
      <c r="E333" s="31" t="s">
        <v>6329</v>
      </c>
      <c r="F333" s="32">
        <v>0.59513888888888888</v>
      </c>
      <c r="G333" s="28">
        <f t="shared" si="5"/>
        <v>14</v>
      </c>
    </row>
    <row r="334" spans="1:7" x14ac:dyDescent="0.3">
      <c r="A334" s="28" t="s">
        <v>369</v>
      </c>
      <c r="B334" s="28">
        <v>0</v>
      </c>
      <c r="C334" s="28">
        <v>0</v>
      </c>
      <c r="D334" s="31">
        <v>45843</v>
      </c>
      <c r="E334" s="31" t="s">
        <v>6331</v>
      </c>
      <c r="F334" s="32">
        <v>0.70833333333333337</v>
      </c>
      <c r="G334" s="28">
        <f t="shared" si="5"/>
        <v>17</v>
      </c>
    </row>
    <row r="335" spans="1:7" x14ac:dyDescent="0.3">
      <c r="A335" s="28" t="s">
        <v>1247</v>
      </c>
      <c r="B335" s="28">
        <v>1</v>
      </c>
      <c r="C335" s="28">
        <v>0</v>
      </c>
      <c r="D335" s="31">
        <v>45893</v>
      </c>
      <c r="E335" s="31" t="s">
        <v>6328</v>
      </c>
      <c r="F335" s="32">
        <v>0.6430555555555556</v>
      </c>
      <c r="G335" s="28">
        <f t="shared" si="5"/>
        <v>15</v>
      </c>
    </row>
    <row r="336" spans="1:7" x14ac:dyDescent="0.3">
      <c r="A336" s="28" t="s">
        <v>6437</v>
      </c>
      <c r="B336" s="28">
        <v>0</v>
      </c>
      <c r="C336" s="28">
        <v>0</v>
      </c>
      <c r="D336" s="31">
        <v>45862</v>
      </c>
      <c r="E336" s="31" t="s">
        <v>6329</v>
      </c>
      <c r="F336" s="32">
        <v>0.74513888888888891</v>
      </c>
      <c r="G336" s="28">
        <f t="shared" si="5"/>
        <v>17</v>
      </c>
    </row>
    <row r="337" spans="1:7" x14ac:dyDescent="0.3">
      <c r="A337" s="28" t="s">
        <v>1190</v>
      </c>
      <c r="B337" s="28">
        <v>1</v>
      </c>
      <c r="C337" s="28">
        <v>0</v>
      </c>
      <c r="D337" s="31">
        <v>45877</v>
      </c>
      <c r="E337" s="31" t="s">
        <v>6334</v>
      </c>
      <c r="F337" s="32">
        <v>0.60069444444444442</v>
      </c>
      <c r="G337" s="28">
        <f t="shared" si="5"/>
        <v>14</v>
      </c>
    </row>
    <row r="338" spans="1:7" x14ac:dyDescent="0.3">
      <c r="A338" s="28" t="s">
        <v>429</v>
      </c>
      <c r="B338" s="28">
        <v>0</v>
      </c>
      <c r="C338" s="28">
        <v>0</v>
      </c>
      <c r="D338" s="31">
        <v>45896</v>
      </c>
      <c r="E338" s="31" t="s">
        <v>6333</v>
      </c>
      <c r="F338" s="32">
        <v>0.82708333333333328</v>
      </c>
      <c r="G338" s="28">
        <f t="shared" si="5"/>
        <v>19</v>
      </c>
    </row>
    <row r="339" spans="1:7" x14ac:dyDescent="0.3">
      <c r="A339" s="28" t="s">
        <v>1299</v>
      </c>
      <c r="B339" s="28">
        <v>0</v>
      </c>
      <c r="C339" s="28">
        <v>0</v>
      </c>
      <c r="D339" s="31">
        <v>45898</v>
      </c>
      <c r="E339" s="31" t="s">
        <v>6334</v>
      </c>
      <c r="F339" s="32">
        <v>0.60416666666666663</v>
      </c>
      <c r="G339" s="28">
        <f t="shared" si="5"/>
        <v>14</v>
      </c>
    </row>
    <row r="340" spans="1:7" x14ac:dyDescent="0.3">
      <c r="A340" s="28" t="s">
        <v>6438</v>
      </c>
      <c r="B340" s="28">
        <v>1</v>
      </c>
      <c r="C340" s="28">
        <v>0</v>
      </c>
      <c r="D340" s="31">
        <v>45892</v>
      </c>
      <c r="E340" s="31" t="s">
        <v>6331</v>
      </c>
      <c r="F340" s="32">
        <v>0.36458333333333331</v>
      </c>
      <c r="G340" s="28">
        <f t="shared" si="5"/>
        <v>8</v>
      </c>
    </row>
    <row r="341" spans="1:7" x14ac:dyDescent="0.3">
      <c r="A341" s="28" t="s">
        <v>1124</v>
      </c>
      <c r="B341" s="28">
        <v>1</v>
      </c>
      <c r="C341" s="28">
        <v>0</v>
      </c>
      <c r="D341" s="31">
        <v>45871</v>
      </c>
      <c r="E341" s="31" t="s">
        <v>6331</v>
      </c>
      <c r="F341" s="32">
        <v>0.50069444444444444</v>
      </c>
      <c r="G341" s="28">
        <f t="shared" si="5"/>
        <v>12</v>
      </c>
    </row>
    <row r="342" spans="1:7" x14ac:dyDescent="0.3">
      <c r="A342" s="28" t="s">
        <v>392</v>
      </c>
      <c r="B342" s="28">
        <v>1</v>
      </c>
      <c r="C342" s="28">
        <v>1</v>
      </c>
      <c r="D342" s="31">
        <v>45869</v>
      </c>
      <c r="E342" s="31" t="s">
        <v>6329</v>
      </c>
      <c r="F342" s="32">
        <v>0.32361111111111113</v>
      </c>
      <c r="G342" s="28">
        <f t="shared" si="5"/>
        <v>7</v>
      </c>
    </row>
    <row r="343" spans="1:7" x14ac:dyDescent="0.3">
      <c r="A343" s="28" t="s">
        <v>6439</v>
      </c>
      <c r="B343" s="28">
        <v>1</v>
      </c>
      <c r="C343" s="28">
        <v>1</v>
      </c>
      <c r="D343" s="31">
        <v>45865</v>
      </c>
      <c r="E343" s="31" t="s">
        <v>6328</v>
      </c>
      <c r="F343" s="32">
        <v>0.80138888888888893</v>
      </c>
      <c r="G343" s="28">
        <f t="shared" si="5"/>
        <v>19</v>
      </c>
    </row>
    <row r="344" spans="1:7" x14ac:dyDescent="0.3">
      <c r="A344" s="28" t="s">
        <v>6440</v>
      </c>
      <c r="B344" s="28">
        <v>1</v>
      </c>
      <c r="C344" s="28">
        <v>0</v>
      </c>
      <c r="D344" s="31">
        <v>45846</v>
      </c>
      <c r="E344" s="31" t="s">
        <v>6332</v>
      </c>
      <c r="F344" s="32">
        <v>0.32361111111111113</v>
      </c>
      <c r="G344" s="28">
        <f t="shared" si="5"/>
        <v>7</v>
      </c>
    </row>
    <row r="345" spans="1:7" x14ac:dyDescent="0.3">
      <c r="A345" s="28" t="s">
        <v>595</v>
      </c>
      <c r="B345" s="28">
        <v>1</v>
      </c>
      <c r="C345" s="28">
        <v>0</v>
      </c>
      <c r="D345" s="31">
        <v>45872</v>
      </c>
      <c r="E345" s="31" t="s">
        <v>6328</v>
      </c>
      <c r="F345" s="32">
        <v>0.48680555555555555</v>
      </c>
      <c r="G345" s="28">
        <f t="shared" si="5"/>
        <v>11</v>
      </c>
    </row>
    <row r="346" spans="1:7" x14ac:dyDescent="0.3">
      <c r="A346" s="28" t="s">
        <v>6441</v>
      </c>
      <c r="B346" s="28">
        <v>1</v>
      </c>
      <c r="C346" s="28">
        <v>1</v>
      </c>
      <c r="D346" s="31">
        <v>45844</v>
      </c>
      <c r="E346" s="31" t="s">
        <v>6328</v>
      </c>
      <c r="F346" s="32">
        <v>0.64513888888888893</v>
      </c>
      <c r="G346" s="28">
        <f t="shared" si="5"/>
        <v>15</v>
      </c>
    </row>
    <row r="347" spans="1:7" x14ac:dyDescent="0.3">
      <c r="A347" s="28" t="s">
        <v>6442</v>
      </c>
      <c r="B347" s="28">
        <v>1</v>
      </c>
      <c r="C347" s="28">
        <v>0</v>
      </c>
      <c r="D347" s="31">
        <v>45852</v>
      </c>
      <c r="E347" s="31" t="s">
        <v>6330</v>
      </c>
      <c r="F347" s="32">
        <v>0.78611111111111109</v>
      </c>
      <c r="G347" s="28">
        <f t="shared" si="5"/>
        <v>18</v>
      </c>
    </row>
    <row r="348" spans="1:7" x14ac:dyDescent="0.3">
      <c r="A348" s="28" t="s">
        <v>127</v>
      </c>
      <c r="B348" s="28">
        <v>1</v>
      </c>
      <c r="C348" s="28">
        <v>1</v>
      </c>
      <c r="D348" s="31">
        <v>45847</v>
      </c>
      <c r="E348" s="31" t="s">
        <v>6333</v>
      </c>
      <c r="F348" s="32">
        <v>0.36041666666666666</v>
      </c>
      <c r="G348" s="28">
        <f t="shared" si="5"/>
        <v>8</v>
      </c>
    </row>
    <row r="349" spans="1:7" x14ac:dyDescent="0.3">
      <c r="A349" s="28" t="s">
        <v>786</v>
      </c>
      <c r="B349" s="28">
        <v>0</v>
      </c>
      <c r="C349" s="28">
        <v>0</v>
      </c>
      <c r="D349" s="31">
        <v>45884</v>
      </c>
      <c r="E349" s="31" t="s">
        <v>6334</v>
      </c>
      <c r="F349" s="32">
        <v>0.8041666666666667</v>
      </c>
      <c r="G349" s="28">
        <f t="shared" si="5"/>
        <v>19</v>
      </c>
    </row>
    <row r="350" spans="1:7" x14ac:dyDescent="0.3">
      <c r="A350" s="28" t="s">
        <v>1273</v>
      </c>
      <c r="B350" s="28">
        <v>1</v>
      </c>
      <c r="C350" s="28">
        <v>1</v>
      </c>
      <c r="D350" s="31">
        <v>45887</v>
      </c>
      <c r="E350" s="31" t="s">
        <v>6330</v>
      </c>
      <c r="F350" s="32">
        <v>0.82013888888888886</v>
      </c>
      <c r="G350" s="28">
        <f t="shared" si="5"/>
        <v>19</v>
      </c>
    </row>
    <row r="351" spans="1:7" x14ac:dyDescent="0.3">
      <c r="A351" s="28" t="s">
        <v>6443</v>
      </c>
      <c r="B351" s="28">
        <v>0</v>
      </c>
      <c r="C351" s="28">
        <v>0</v>
      </c>
      <c r="D351" s="31">
        <v>45896</v>
      </c>
      <c r="E351" s="31" t="s">
        <v>6333</v>
      </c>
      <c r="F351" s="32">
        <v>0.30763888888888891</v>
      </c>
      <c r="G351" s="28">
        <f t="shared" si="5"/>
        <v>7</v>
      </c>
    </row>
    <row r="352" spans="1:7" x14ac:dyDescent="0.3">
      <c r="A352" s="28" t="s">
        <v>1620</v>
      </c>
      <c r="B352" s="28">
        <v>1</v>
      </c>
      <c r="C352" s="28">
        <v>0</v>
      </c>
      <c r="D352" s="31">
        <v>45861</v>
      </c>
      <c r="E352" s="31" t="s">
        <v>6333</v>
      </c>
      <c r="F352" s="32">
        <v>0.69652777777777775</v>
      </c>
      <c r="G352" s="28">
        <f t="shared" si="5"/>
        <v>16</v>
      </c>
    </row>
    <row r="353" spans="1:7" x14ac:dyDescent="0.3">
      <c r="A353" s="28" t="s">
        <v>1343</v>
      </c>
      <c r="B353" s="28">
        <v>1</v>
      </c>
      <c r="C353" s="28">
        <v>0</v>
      </c>
      <c r="D353" s="31">
        <v>45883</v>
      </c>
      <c r="E353" s="31" t="s">
        <v>6329</v>
      </c>
      <c r="F353" s="32">
        <v>0.61527777777777781</v>
      </c>
      <c r="G353" s="28">
        <f t="shared" si="5"/>
        <v>14</v>
      </c>
    </row>
    <row r="354" spans="1:7" x14ac:dyDescent="0.3">
      <c r="A354" s="28" t="s">
        <v>6444</v>
      </c>
      <c r="B354" s="28">
        <v>1</v>
      </c>
      <c r="C354" s="28">
        <v>0</v>
      </c>
      <c r="D354" s="31">
        <v>45855</v>
      </c>
      <c r="E354" s="31" t="s">
        <v>6329</v>
      </c>
      <c r="F354" s="32">
        <v>0.44097222222222221</v>
      </c>
      <c r="G354" s="28">
        <f t="shared" si="5"/>
        <v>10</v>
      </c>
    </row>
    <row r="355" spans="1:7" x14ac:dyDescent="0.3">
      <c r="A355" s="28" t="s">
        <v>65</v>
      </c>
      <c r="B355" s="28">
        <v>1</v>
      </c>
      <c r="C355" s="28">
        <v>0</v>
      </c>
      <c r="D355" s="31">
        <v>45883</v>
      </c>
      <c r="E355" s="31" t="s">
        <v>6329</v>
      </c>
      <c r="F355" s="32">
        <v>0.52708333333333335</v>
      </c>
      <c r="G355" s="28">
        <f t="shared" si="5"/>
        <v>12</v>
      </c>
    </row>
    <row r="356" spans="1:7" x14ac:dyDescent="0.3">
      <c r="A356" s="28" t="s">
        <v>2116</v>
      </c>
      <c r="B356" s="28">
        <v>1</v>
      </c>
      <c r="C356" s="28">
        <v>1</v>
      </c>
      <c r="D356" s="31">
        <v>45851</v>
      </c>
      <c r="E356" s="31" t="s">
        <v>6328</v>
      </c>
      <c r="F356" s="32">
        <v>0.47569444444444442</v>
      </c>
      <c r="G356" s="28">
        <f t="shared" si="5"/>
        <v>11</v>
      </c>
    </row>
    <row r="357" spans="1:7" x14ac:dyDescent="0.3">
      <c r="A357" s="28" t="s">
        <v>6445</v>
      </c>
      <c r="B357" s="28">
        <v>1</v>
      </c>
      <c r="C357" s="28">
        <v>1</v>
      </c>
      <c r="D357" s="31">
        <v>45850</v>
      </c>
      <c r="E357" s="31" t="s">
        <v>6331</v>
      </c>
      <c r="F357" s="32">
        <v>0.61805555555555558</v>
      </c>
      <c r="G357" s="28">
        <f t="shared" si="5"/>
        <v>14</v>
      </c>
    </row>
    <row r="358" spans="1:7" x14ac:dyDescent="0.3">
      <c r="A358" s="28" t="s">
        <v>931</v>
      </c>
      <c r="B358" s="28">
        <v>1</v>
      </c>
      <c r="C358" s="28">
        <v>0</v>
      </c>
      <c r="D358" s="31">
        <v>45841</v>
      </c>
      <c r="E358" s="31" t="s">
        <v>6329</v>
      </c>
      <c r="F358" s="32">
        <v>0.62569444444444444</v>
      </c>
      <c r="G358" s="28">
        <f t="shared" si="5"/>
        <v>15</v>
      </c>
    </row>
    <row r="359" spans="1:7" x14ac:dyDescent="0.3">
      <c r="A359" s="28" t="s">
        <v>6344</v>
      </c>
      <c r="B359" s="28">
        <v>1</v>
      </c>
      <c r="C359" s="28">
        <v>0</v>
      </c>
      <c r="D359" s="31">
        <v>45898</v>
      </c>
      <c r="E359" s="31" t="s">
        <v>6334</v>
      </c>
      <c r="F359" s="32">
        <v>0.82708333333333328</v>
      </c>
      <c r="G359" s="28">
        <f t="shared" si="5"/>
        <v>19</v>
      </c>
    </row>
    <row r="360" spans="1:7" x14ac:dyDescent="0.3">
      <c r="A360" s="28" t="s">
        <v>1699</v>
      </c>
      <c r="B360" s="28">
        <v>1</v>
      </c>
      <c r="C360" s="28">
        <v>0</v>
      </c>
      <c r="D360" s="31">
        <v>45896</v>
      </c>
      <c r="E360" s="31" t="s">
        <v>6333</v>
      </c>
      <c r="F360" s="32">
        <v>0.5083333333333333</v>
      </c>
      <c r="G360" s="28">
        <f t="shared" si="5"/>
        <v>12</v>
      </c>
    </row>
    <row r="361" spans="1:7" x14ac:dyDescent="0.3">
      <c r="A361" s="28" t="s">
        <v>1686</v>
      </c>
      <c r="B361" s="28">
        <v>1</v>
      </c>
      <c r="C361" s="28">
        <v>0</v>
      </c>
      <c r="D361" s="31">
        <v>45882</v>
      </c>
      <c r="E361" s="31" t="s">
        <v>6333</v>
      </c>
      <c r="F361" s="32">
        <v>0.77569444444444446</v>
      </c>
      <c r="G361" s="28">
        <f t="shared" si="5"/>
        <v>18</v>
      </c>
    </row>
    <row r="362" spans="1:7" x14ac:dyDescent="0.3">
      <c r="A362" s="28" t="s">
        <v>6442</v>
      </c>
      <c r="B362" s="28">
        <v>0</v>
      </c>
      <c r="C362" s="28">
        <v>0</v>
      </c>
      <c r="D362" s="31">
        <v>45870</v>
      </c>
      <c r="E362" s="31" t="s">
        <v>6334</v>
      </c>
      <c r="F362" s="32">
        <v>0.39097222222222222</v>
      </c>
      <c r="G362" s="28">
        <f t="shared" si="5"/>
        <v>9</v>
      </c>
    </row>
    <row r="363" spans="1:7" x14ac:dyDescent="0.3">
      <c r="A363" s="28" t="s">
        <v>789</v>
      </c>
      <c r="B363" s="28">
        <v>1</v>
      </c>
      <c r="C363" s="28">
        <v>0</v>
      </c>
      <c r="D363" s="31">
        <v>45843</v>
      </c>
      <c r="E363" s="31" t="s">
        <v>6331</v>
      </c>
      <c r="F363" s="32">
        <v>0.55000000000000004</v>
      </c>
      <c r="G363" s="28">
        <f t="shared" si="5"/>
        <v>13</v>
      </c>
    </row>
    <row r="364" spans="1:7" x14ac:dyDescent="0.3">
      <c r="A364" s="28" t="s">
        <v>6446</v>
      </c>
      <c r="B364" s="28">
        <v>1</v>
      </c>
      <c r="C364" s="28">
        <v>0</v>
      </c>
      <c r="D364" s="31">
        <v>45878</v>
      </c>
      <c r="E364" s="31" t="s">
        <v>6331</v>
      </c>
      <c r="F364" s="32">
        <v>0.76597222222222228</v>
      </c>
      <c r="G364" s="28">
        <f t="shared" si="5"/>
        <v>18</v>
      </c>
    </row>
    <row r="365" spans="1:7" x14ac:dyDescent="0.3">
      <c r="A365" s="28" t="s">
        <v>6447</v>
      </c>
      <c r="B365" s="28">
        <v>1</v>
      </c>
      <c r="C365" s="28">
        <v>0</v>
      </c>
      <c r="D365" s="31">
        <v>45897</v>
      </c>
      <c r="E365" s="31" t="s">
        <v>6329</v>
      </c>
      <c r="F365" s="32">
        <v>0.71250000000000002</v>
      </c>
      <c r="G365" s="28">
        <f t="shared" si="5"/>
        <v>17</v>
      </c>
    </row>
    <row r="366" spans="1:7" x14ac:dyDescent="0.3">
      <c r="A366" s="28" t="s">
        <v>1362</v>
      </c>
      <c r="B366" s="28">
        <v>1</v>
      </c>
      <c r="C366" s="28">
        <v>0</v>
      </c>
      <c r="D366" s="31">
        <v>45869</v>
      </c>
      <c r="E366" s="31" t="s">
        <v>6329</v>
      </c>
      <c r="F366" s="32">
        <v>0.30486111111111114</v>
      </c>
      <c r="G366" s="28">
        <f t="shared" si="5"/>
        <v>7</v>
      </c>
    </row>
    <row r="367" spans="1:7" x14ac:dyDescent="0.3">
      <c r="A367" s="28" t="s">
        <v>1656</v>
      </c>
      <c r="B367" s="28">
        <v>1</v>
      </c>
      <c r="C367" s="28">
        <v>0</v>
      </c>
      <c r="D367" s="31">
        <v>45868</v>
      </c>
      <c r="E367" s="31" t="s">
        <v>6333</v>
      </c>
      <c r="F367" s="32">
        <v>0.56111111111111112</v>
      </c>
      <c r="G367" s="28">
        <f t="shared" si="5"/>
        <v>13</v>
      </c>
    </row>
    <row r="368" spans="1:7" x14ac:dyDescent="0.3">
      <c r="A368" s="28" t="s">
        <v>6448</v>
      </c>
      <c r="B368" s="28">
        <v>1</v>
      </c>
      <c r="C368" s="28">
        <v>1</v>
      </c>
      <c r="D368" s="31">
        <v>45895</v>
      </c>
      <c r="E368" s="31" t="s">
        <v>6332</v>
      </c>
      <c r="F368" s="32">
        <v>0.34166666666666667</v>
      </c>
      <c r="G368" s="28">
        <f t="shared" si="5"/>
        <v>8</v>
      </c>
    </row>
    <row r="369" spans="1:7" x14ac:dyDescent="0.3">
      <c r="A369" s="28" t="s">
        <v>226</v>
      </c>
      <c r="B369" s="28">
        <v>1</v>
      </c>
      <c r="C369" s="28">
        <v>0</v>
      </c>
      <c r="D369" s="31">
        <v>45859</v>
      </c>
      <c r="E369" s="31" t="s">
        <v>6330</v>
      </c>
      <c r="F369" s="32">
        <v>0.75208333333333333</v>
      </c>
      <c r="G369" s="28">
        <f t="shared" si="5"/>
        <v>18</v>
      </c>
    </row>
    <row r="370" spans="1:7" x14ac:dyDescent="0.3">
      <c r="A370" s="28" t="s">
        <v>2004</v>
      </c>
      <c r="B370" s="28">
        <v>1</v>
      </c>
      <c r="C370" s="28">
        <v>0</v>
      </c>
      <c r="D370" s="31">
        <v>45871</v>
      </c>
      <c r="E370" s="31" t="s">
        <v>6331</v>
      </c>
      <c r="F370" s="32">
        <v>0.6694444444444444</v>
      </c>
      <c r="G370" s="28">
        <f t="shared" si="5"/>
        <v>16</v>
      </c>
    </row>
    <row r="371" spans="1:7" x14ac:dyDescent="0.3">
      <c r="A371" s="28" t="s">
        <v>1835</v>
      </c>
      <c r="B371" s="28">
        <v>1</v>
      </c>
      <c r="C371" s="28">
        <v>1</v>
      </c>
      <c r="D371" s="31">
        <v>45842</v>
      </c>
      <c r="E371" s="31" t="s">
        <v>6334</v>
      </c>
      <c r="F371" s="32">
        <v>0.47499999999999998</v>
      </c>
      <c r="G371" s="28">
        <f t="shared" si="5"/>
        <v>11</v>
      </c>
    </row>
    <row r="372" spans="1:7" x14ac:dyDescent="0.3">
      <c r="A372" s="28" t="s">
        <v>434</v>
      </c>
      <c r="B372" s="28">
        <v>1</v>
      </c>
      <c r="C372" s="28">
        <v>1</v>
      </c>
      <c r="D372" s="31">
        <v>45886</v>
      </c>
      <c r="E372" s="31" t="s">
        <v>6328</v>
      </c>
      <c r="F372" s="32">
        <v>0.49305555555555558</v>
      </c>
      <c r="G372" s="28">
        <f t="shared" si="5"/>
        <v>11</v>
      </c>
    </row>
    <row r="373" spans="1:7" x14ac:dyDescent="0.3">
      <c r="A373" s="28" t="s">
        <v>2000</v>
      </c>
      <c r="B373" s="28">
        <v>1</v>
      </c>
      <c r="C373" s="28">
        <v>0</v>
      </c>
      <c r="D373" s="31">
        <v>45878</v>
      </c>
      <c r="E373" s="31" t="s">
        <v>6331</v>
      </c>
      <c r="F373" s="32">
        <v>0.4548611111111111</v>
      </c>
      <c r="G373" s="28">
        <f t="shared" si="5"/>
        <v>10</v>
      </c>
    </row>
    <row r="374" spans="1:7" x14ac:dyDescent="0.3">
      <c r="A374" s="28" t="s">
        <v>1061</v>
      </c>
      <c r="B374" s="28">
        <v>1</v>
      </c>
      <c r="C374" s="28">
        <v>1</v>
      </c>
      <c r="D374" s="31">
        <v>45873</v>
      </c>
      <c r="E374" s="31" t="s">
        <v>6330</v>
      </c>
      <c r="F374" s="32">
        <v>0.41597222222222224</v>
      </c>
      <c r="G374" s="28">
        <f t="shared" si="5"/>
        <v>9</v>
      </c>
    </row>
    <row r="375" spans="1:7" x14ac:dyDescent="0.3">
      <c r="A375" s="28" t="s">
        <v>1884</v>
      </c>
      <c r="B375" s="28">
        <v>1</v>
      </c>
      <c r="C375" s="28">
        <v>0</v>
      </c>
      <c r="D375" s="31">
        <v>45852</v>
      </c>
      <c r="E375" s="31" t="s">
        <v>6330</v>
      </c>
      <c r="F375" s="32">
        <v>0.37222222222222223</v>
      </c>
      <c r="G375" s="28">
        <f t="shared" si="5"/>
        <v>8</v>
      </c>
    </row>
    <row r="376" spans="1:7" x14ac:dyDescent="0.3">
      <c r="A376" s="28" t="s">
        <v>1715</v>
      </c>
      <c r="B376" s="28">
        <v>1</v>
      </c>
      <c r="C376" s="28">
        <v>0</v>
      </c>
      <c r="D376" s="31">
        <v>45841</v>
      </c>
      <c r="E376" s="31" t="s">
        <v>6329</v>
      </c>
      <c r="F376" s="32">
        <v>0.61319444444444449</v>
      </c>
      <c r="G376" s="28">
        <f t="shared" si="5"/>
        <v>14</v>
      </c>
    </row>
    <row r="377" spans="1:7" x14ac:dyDescent="0.3">
      <c r="A377" s="28" t="s">
        <v>71</v>
      </c>
      <c r="B377" s="28">
        <v>1</v>
      </c>
      <c r="C377" s="28">
        <v>0</v>
      </c>
      <c r="D377" s="31">
        <v>45847</v>
      </c>
      <c r="E377" s="31" t="s">
        <v>6333</v>
      </c>
      <c r="F377" s="32">
        <v>0.57013888888888886</v>
      </c>
      <c r="G377" s="28">
        <f t="shared" si="5"/>
        <v>13</v>
      </c>
    </row>
    <row r="378" spans="1:7" x14ac:dyDescent="0.3">
      <c r="A378" s="28" t="s">
        <v>957</v>
      </c>
      <c r="B378" s="28">
        <v>1</v>
      </c>
      <c r="C378" s="28">
        <v>1</v>
      </c>
      <c r="D378" s="31">
        <v>45857</v>
      </c>
      <c r="E378" s="31" t="s">
        <v>6331</v>
      </c>
      <c r="F378" s="32">
        <v>0.44791666666666669</v>
      </c>
      <c r="G378" s="28">
        <f t="shared" si="5"/>
        <v>10</v>
      </c>
    </row>
    <row r="379" spans="1:7" x14ac:dyDescent="0.3">
      <c r="A379" s="28" t="s">
        <v>1555</v>
      </c>
      <c r="B379" s="28">
        <v>1</v>
      </c>
      <c r="C379" s="28">
        <v>0</v>
      </c>
      <c r="D379" s="31">
        <v>45855</v>
      </c>
      <c r="E379" s="31" t="s">
        <v>6329</v>
      </c>
      <c r="F379" s="32">
        <v>0.76875000000000004</v>
      </c>
      <c r="G379" s="28">
        <f t="shared" si="5"/>
        <v>18</v>
      </c>
    </row>
    <row r="380" spans="1:7" x14ac:dyDescent="0.3">
      <c r="A380" s="28" t="s">
        <v>6449</v>
      </c>
      <c r="B380" s="28">
        <v>1</v>
      </c>
      <c r="C380" s="28">
        <v>1</v>
      </c>
      <c r="D380" s="31">
        <v>45898</v>
      </c>
      <c r="E380" s="31" t="s">
        <v>6334</v>
      </c>
      <c r="F380" s="32">
        <v>0.62777777777777777</v>
      </c>
      <c r="G380" s="28">
        <f t="shared" si="5"/>
        <v>15</v>
      </c>
    </row>
    <row r="381" spans="1:7" x14ac:dyDescent="0.3">
      <c r="A381" s="28" t="s">
        <v>6450</v>
      </c>
      <c r="B381" s="28">
        <v>1</v>
      </c>
      <c r="C381" s="28">
        <v>0</v>
      </c>
      <c r="D381" s="31">
        <v>45887</v>
      </c>
      <c r="E381" s="31" t="s">
        <v>6330</v>
      </c>
      <c r="F381" s="32">
        <v>0.31111111111111112</v>
      </c>
      <c r="G381" s="28">
        <f t="shared" si="5"/>
        <v>7</v>
      </c>
    </row>
    <row r="382" spans="1:7" x14ac:dyDescent="0.3">
      <c r="A382" s="28" t="s">
        <v>6451</v>
      </c>
      <c r="B382" s="28">
        <v>1</v>
      </c>
      <c r="C382" s="28">
        <v>0</v>
      </c>
      <c r="D382" s="31">
        <v>45894</v>
      </c>
      <c r="E382" s="31" t="s">
        <v>6330</v>
      </c>
      <c r="F382" s="32">
        <v>0.39583333333333331</v>
      </c>
      <c r="G382" s="28">
        <f t="shared" si="5"/>
        <v>9</v>
      </c>
    </row>
    <row r="383" spans="1:7" x14ac:dyDescent="0.3">
      <c r="A383" s="28" t="s">
        <v>774</v>
      </c>
      <c r="B383" s="28">
        <v>1</v>
      </c>
      <c r="C383" s="28">
        <v>1</v>
      </c>
      <c r="D383" s="31">
        <v>45841</v>
      </c>
      <c r="E383" s="31" t="s">
        <v>6329</v>
      </c>
      <c r="F383" s="32">
        <v>0.81319444444444444</v>
      </c>
      <c r="G383" s="28">
        <f t="shared" si="5"/>
        <v>19</v>
      </c>
    </row>
    <row r="384" spans="1:7" x14ac:dyDescent="0.3">
      <c r="A384" s="28" t="s">
        <v>2088</v>
      </c>
      <c r="B384" s="28">
        <v>0</v>
      </c>
      <c r="C384" s="28">
        <v>0</v>
      </c>
      <c r="D384" s="31">
        <v>45890</v>
      </c>
      <c r="E384" s="31" t="s">
        <v>6329</v>
      </c>
      <c r="F384" s="32">
        <v>0.78819444444444442</v>
      </c>
      <c r="G384" s="28">
        <f t="shared" si="5"/>
        <v>18</v>
      </c>
    </row>
    <row r="385" spans="1:7" x14ac:dyDescent="0.3">
      <c r="A385" s="28" t="s">
        <v>1428</v>
      </c>
      <c r="B385" s="28">
        <v>1</v>
      </c>
      <c r="C385" s="28">
        <v>0</v>
      </c>
      <c r="D385" s="31">
        <v>45898</v>
      </c>
      <c r="E385" s="31" t="s">
        <v>6334</v>
      </c>
      <c r="F385" s="32">
        <v>0.77916666666666667</v>
      </c>
      <c r="G385" s="28">
        <f t="shared" si="5"/>
        <v>18</v>
      </c>
    </row>
    <row r="386" spans="1:7" x14ac:dyDescent="0.3">
      <c r="A386" s="28" t="s">
        <v>6403</v>
      </c>
      <c r="B386" s="28">
        <v>1</v>
      </c>
      <c r="C386" s="28">
        <v>0</v>
      </c>
      <c r="D386" s="31">
        <v>45846</v>
      </c>
      <c r="E386" s="31" t="s">
        <v>6332</v>
      </c>
      <c r="F386" s="32">
        <v>0.74791666666666667</v>
      </c>
      <c r="G386" s="28">
        <f t="shared" si="5"/>
        <v>17</v>
      </c>
    </row>
    <row r="387" spans="1:7" x14ac:dyDescent="0.3">
      <c r="A387" s="28" t="s">
        <v>1395</v>
      </c>
      <c r="B387" s="28">
        <v>1</v>
      </c>
      <c r="C387" s="28">
        <v>0</v>
      </c>
      <c r="D387" s="31">
        <v>45849</v>
      </c>
      <c r="E387" s="31" t="s">
        <v>6334</v>
      </c>
      <c r="F387" s="32">
        <v>0.71875</v>
      </c>
      <c r="G387" s="28">
        <f t="shared" ref="G387:G450" si="6">HOUR(F387)</f>
        <v>17</v>
      </c>
    </row>
    <row r="388" spans="1:7" x14ac:dyDescent="0.3">
      <c r="A388" s="28" t="s">
        <v>692</v>
      </c>
      <c r="B388" s="28">
        <v>1</v>
      </c>
      <c r="C388" s="28">
        <v>1</v>
      </c>
      <c r="D388" s="31">
        <v>45862</v>
      </c>
      <c r="E388" s="31" t="s">
        <v>6329</v>
      </c>
      <c r="F388" s="32">
        <v>0.50694444444444442</v>
      </c>
      <c r="G388" s="28">
        <f t="shared" si="6"/>
        <v>12</v>
      </c>
    </row>
    <row r="389" spans="1:7" x14ac:dyDescent="0.3">
      <c r="A389" s="28" t="s">
        <v>717</v>
      </c>
      <c r="B389" s="28">
        <v>1</v>
      </c>
      <c r="C389" s="28">
        <v>0</v>
      </c>
      <c r="D389" s="31">
        <v>45890</v>
      </c>
      <c r="E389" s="31" t="s">
        <v>6329</v>
      </c>
      <c r="F389" s="32">
        <v>0.72638888888888886</v>
      </c>
      <c r="G389" s="28">
        <f t="shared" si="6"/>
        <v>17</v>
      </c>
    </row>
    <row r="390" spans="1:7" x14ac:dyDescent="0.3">
      <c r="A390" s="28" t="s">
        <v>6431</v>
      </c>
      <c r="B390" s="28">
        <v>1</v>
      </c>
      <c r="C390" s="28">
        <v>1</v>
      </c>
      <c r="D390" s="31">
        <v>45891</v>
      </c>
      <c r="E390" s="31" t="s">
        <v>6334</v>
      </c>
      <c r="F390" s="32">
        <v>0.45902777777777776</v>
      </c>
      <c r="G390" s="28">
        <f t="shared" si="6"/>
        <v>11</v>
      </c>
    </row>
    <row r="391" spans="1:7" x14ac:dyDescent="0.3">
      <c r="A391" s="28" t="s">
        <v>1466</v>
      </c>
      <c r="B391" s="28">
        <v>1</v>
      </c>
      <c r="C391" s="28">
        <v>1</v>
      </c>
      <c r="D391" s="31">
        <v>45873</v>
      </c>
      <c r="E391" s="31" t="s">
        <v>6330</v>
      </c>
      <c r="F391" s="32">
        <v>0.76388888888888884</v>
      </c>
      <c r="G391" s="28">
        <f t="shared" si="6"/>
        <v>18</v>
      </c>
    </row>
    <row r="392" spans="1:7" x14ac:dyDescent="0.3">
      <c r="A392" s="28" t="s">
        <v>6452</v>
      </c>
      <c r="B392" s="28">
        <v>1</v>
      </c>
      <c r="C392" s="28">
        <v>0</v>
      </c>
      <c r="D392" s="31">
        <v>45853</v>
      </c>
      <c r="E392" s="31" t="s">
        <v>6332</v>
      </c>
      <c r="F392" s="32">
        <v>0.75</v>
      </c>
      <c r="G392" s="28">
        <f t="shared" si="6"/>
        <v>18</v>
      </c>
    </row>
    <row r="393" spans="1:7" x14ac:dyDescent="0.3">
      <c r="A393" s="28" t="s">
        <v>221</v>
      </c>
      <c r="B393" s="28">
        <v>1</v>
      </c>
      <c r="C393" s="28">
        <v>1</v>
      </c>
      <c r="D393" s="31">
        <v>45868</v>
      </c>
      <c r="E393" s="31" t="s">
        <v>6333</v>
      </c>
      <c r="F393" s="32">
        <v>0.78749999999999998</v>
      </c>
      <c r="G393" s="28">
        <f t="shared" si="6"/>
        <v>18</v>
      </c>
    </row>
    <row r="394" spans="1:7" x14ac:dyDescent="0.3">
      <c r="A394" s="28" t="s">
        <v>274</v>
      </c>
      <c r="B394" s="28">
        <v>1</v>
      </c>
      <c r="C394" s="28">
        <v>0</v>
      </c>
      <c r="D394" s="31">
        <v>45879</v>
      </c>
      <c r="E394" s="31" t="s">
        <v>6328</v>
      </c>
      <c r="F394" s="32">
        <v>0.30416666666666664</v>
      </c>
      <c r="G394" s="28">
        <f t="shared" si="6"/>
        <v>7</v>
      </c>
    </row>
    <row r="395" spans="1:7" x14ac:dyDescent="0.3">
      <c r="A395" s="28" t="s">
        <v>6453</v>
      </c>
      <c r="B395" s="28">
        <v>1</v>
      </c>
      <c r="C395" s="28">
        <v>0</v>
      </c>
      <c r="D395" s="31">
        <v>45859</v>
      </c>
      <c r="E395" s="31" t="s">
        <v>6330</v>
      </c>
      <c r="F395" s="32">
        <v>0.48958333333333331</v>
      </c>
      <c r="G395" s="28">
        <f t="shared" si="6"/>
        <v>11</v>
      </c>
    </row>
    <row r="396" spans="1:7" x14ac:dyDescent="0.3">
      <c r="A396" s="28" t="s">
        <v>1583</v>
      </c>
      <c r="B396" s="28">
        <v>1</v>
      </c>
      <c r="C396" s="28">
        <v>0</v>
      </c>
      <c r="D396" s="31">
        <v>45877</v>
      </c>
      <c r="E396" s="31" t="s">
        <v>6334</v>
      </c>
      <c r="F396" s="32">
        <v>0.59097222222222223</v>
      </c>
      <c r="G396" s="28">
        <f t="shared" si="6"/>
        <v>14</v>
      </c>
    </row>
    <row r="397" spans="1:7" x14ac:dyDescent="0.3">
      <c r="A397" s="28" t="s">
        <v>715</v>
      </c>
      <c r="B397" s="28">
        <v>1</v>
      </c>
      <c r="C397" s="28">
        <v>0</v>
      </c>
      <c r="D397" s="31">
        <v>45890</v>
      </c>
      <c r="E397" s="31" t="s">
        <v>6329</v>
      </c>
      <c r="F397" s="32">
        <v>0.55694444444444446</v>
      </c>
      <c r="G397" s="28">
        <f t="shared" si="6"/>
        <v>13</v>
      </c>
    </row>
    <row r="398" spans="1:7" x14ac:dyDescent="0.3">
      <c r="A398" s="28" t="s">
        <v>1878</v>
      </c>
      <c r="B398" s="28">
        <v>1</v>
      </c>
      <c r="C398" s="28">
        <v>1</v>
      </c>
      <c r="D398" s="31">
        <v>45882</v>
      </c>
      <c r="E398" s="31" t="s">
        <v>6333</v>
      </c>
      <c r="F398" s="32">
        <v>0.57499999999999996</v>
      </c>
      <c r="G398" s="28">
        <f t="shared" si="6"/>
        <v>13</v>
      </c>
    </row>
    <row r="399" spans="1:7" x14ac:dyDescent="0.3">
      <c r="A399" s="28" t="s">
        <v>2277</v>
      </c>
      <c r="B399" s="28">
        <v>1</v>
      </c>
      <c r="C399" s="28">
        <v>0</v>
      </c>
      <c r="D399" s="31">
        <v>45876</v>
      </c>
      <c r="E399" s="31" t="s">
        <v>6329</v>
      </c>
      <c r="F399" s="32">
        <v>0.69722222222222219</v>
      </c>
      <c r="G399" s="28">
        <f t="shared" si="6"/>
        <v>16</v>
      </c>
    </row>
    <row r="400" spans="1:7" x14ac:dyDescent="0.3">
      <c r="A400" s="28" t="s">
        <v>218</v>
      </c>
      <c r="B400" s="28">
        <v>1</v>
      </c>
      <c r="C400" s="28">
        <v>0</v>
      </c>
      <c r="D400" s="31">
        <v>45860</v>
      </c>
      <c r="E400" s="31" t="s">
        <v>6332</v>
      </c>
      <c r="F400" s="32">
        <v>0.57499999999999996</v>
      </c>
      <c r="G400" s="28">
        <f t="shared" si="6"/>
        <v>13</v>
      </c>
    </row>
    <row r="401" spans="1:7" x14ac:dyDescent="0.3">
      <c r="A401" s="28" t="s">
        <v>402</v>
      </c>
      <c r="B401" s="28">
        <v>0</v>
      </c>
      <c r="C401" s="28">
        <v>0</v>
      </c>
      <c r="D401" s="31">
        <v>45895</v>
      </c>
      <c r="E401" s="31" t="s">
        <v>6332</v>
      </c>
      <c r="F401" s="32">
        <v>0.39791666666666664</v>
      </c>
      <c r="G401" s="28">
        <f t="shared" si="6"/>
        <v>9</v>
      </c>
    </row>
    <row r="402" spans="1:7" x14ac:dyDescent="0.3">
      <c r="A402" s="28" t="s">
        <v>35</v>
      </c>
      <c r="B402" s="28">
        <v>0</v>
      </c>
      <c r="C402" s="28">
        <v>0</v>
      </c>
      <c r="D402" s="31">
        <v>45895</v>
      </c>
      <c r="E402" s="31" t="s">
        <v>6332</v>
      </c>
      <c r="F402" s="32">
        <v>0.79583333333333328</v>
      </c>
      <c r="G402" s="28">
        <f t="shared" si="6"/>
        <v>19</v>
      </c>
    </row>
    <row r="403" spans="1:7" x14ac:dyDescent="0.3">
      <c r="A403" s="28" t="s">
        <v>1056</v>
      </c>
      <c r="B403" s="28">
        <v>1</v>
      </c>
      <c r="C403" s="28">
        <v>0</v>
      </c>
      <c r="D403" s="31">
        <v>45849</v>
      </c>
      <c r="E403" s="31" t="s">
        <v>6334</v>
      </c>
      <c r="F403" s="32">
        <v>0.50069444444444444</v>
      </c>
      <c r="G403" s="28">
        <f t="shared" si="6"/>
        <v>12</v>
      </c>
    </row>
    <row r="404" spans="1:7" x14ac:dyDescent="0.3">
      <c r="A404" s="28" t="s">
        <v>6454</v>
      </c>
      <c r="B404" s="28">
        <v>0</v>
      </c>
      <c r="C404" s="28">
        <v>0</v>
      </c>
      <c r="D404" s="31">
        <v>45897</v>
      </c>
      <c r="E404" s="31" t="s">
        <v>6329</v>
      </c>
      <c r="F404" s="32">
        <v>0.53611111111111109</v>
      </c>
      <c r="G404" s="28">
        <f t="shared" si="6"/>
        <v>12</v>
      </c>
    </row>
    <row r="405" spans="1:7" x14ac:dyDescent="0.3">
      <c r="A405" s="28" t="s">
        <v>775</v>
      </c>
      <c r="B405" s="28">
        <v>1</v>
      </c>
      <c r="C405" s="28">
        <v>0</v>
      </c>
      <c r="D405" s="31">
        <v>45871</v>
      </c>
      <c r="E405" s="31" t="s">
        <v>6331</v>
      </c>
      <c r="F405" s="32">
        <v>0.67986111111111114</v>
      </c>
      <c r="G405" s="28">
        <f t="shared" si="6"/>
        <v>16</v>
      </c>
    </row>
    <row r="406" spans="1:7" x14ac:dyDescent="0.3">
      <c r="A406" s="28" t="s">
        <v>1598</v>
      </c>
      <c r="B406" s="28">
        <v>1</v>
      </c>
      <c r="C406" s="28">
        <v>1</v>
      </c>
      <c r="D406" s="31">
        <v>45842</v>
      </c>
      <c r="E406" s="31" t="s">
        <v>6334</v>
      </c>
      <c r="F406" s="32">
        <v>0.68541666666666667</v>
      </c>
      <c r="G406" s="28">
        <f t="shared" si="6"/>
        <v>16</v>
      </c>
    </row>
    <row r="407" spans="1:7" x14ac:dyDescent="0.3">
      <c r="A407" s="28" t="s">
        <v>1530</v>
      </c>
      <c r="B407" s="28">
        <v>1</v>
      </c>
      <c r="C407" s="28">
        <v>1</v>
      </c>
      <c r="D407" s="31">
        <v>45887</v>
      </c>
      <c r="E407" s="31" t="s">
        <v>6330</v>
      </c>
      <c r="F407" s="32">
        <v>0.48958333333333331</v>
      </c>
      <c r="G407" s="28">
        <f t="shared" si="6"/>
        <v>11</v>
      </c>
    </row>
    <row r="408" spans="1:7" x14ac:dyDescent="0.3">
      <c r="A408" s="28" t="s">
        <v>1813</v>
      </c>
      <c r="B408" s="28">
        <v>1</v>
      </c>
      <c r="C408" s="28">
        <v>0</v>
      </c>
      <c r="D408" s="31">
        <v>45865</v>
      </c>
      <c r="E408" s="31" t="s">
        <v>6328</v>
      </c>
      <c r="F408" s="32">
        <v>0.35486111111111113</v>
      </c>
      <c r="G408" s="28">
        <f t="shared" si="6"/>
        <v>8</v>
      </c>
    </row>
    <row r="409" spans="1:7" x14ac:dyDescent="0.3">
      <c r="A409" s="28" t="s">
        <v>1722</v>
      </c>
      <c r="B409" s="28">
        <v>1</v>
      </c>
      <c r="C409" s="28">
        <v>0</v>
      </c>
      <c r="D409" s="31">
        <v>45868</v>
      </c>
      <c r="E409" s="31" t="s">
        <v>6333</v>
      </c>
      <c r="F409" s="32">
        <v>0.43541666666666667</v>
      </c>
      <c r="G409" s="28">
        <f t="shared" si="6"/>
        <v>10</v>
      </c>
    </row>
    <row r="410" spans="1:7" x14ac:dyDescent="0.3">
      <c r="A410" s="28" t="s">
        <v>2246</v>
      </c>
      <c r="B410" s="28">
        <v>1</v>
      </c>
      <c r="C410" s="28">
        <v>0</v>
      </c>
      <c r="D410" s="31">
        <v>45881</v>
      </c>
      <c r="E410" s="31" t="s">
        <v>6332</v>
      </c>
      <c r="F410" s="32">
        <v>0.6694444444444444</v>
      </c>
      <c r="G410" s="28">
        <f t="shared" si="6"/>
        <v>16</v>
      </c>
    </row>
    <row r="411" spans="1:7" x14ac:dyDescent="0.3">
      <c r="A411" s="28" t="s">
        <v>2168</v>
      </c>
      <c r="B411" s="28">
        <v>1</v>
      </c>
      <c r="C411" s="28">
        <v>1</v>
      </c>
      <c r="D411" s="31">
        <v>45872</v>
      </c>
      <c r="E411" s="31" t="s">
        <v>6328</v>
      </c>
      <c r="F411" s="32">
        <v>0.53611111111111109</v>
      </c>
      <c r="G411" s="28">
        <f t="shared" si="6"/>
        <v>12</v>
      </c>
    </row>
    <row r="412" spans="1:7" x14ac:dyDescent="0.3">
      <c r="A412" s="28" t="s">
        <v>1098</v>
      </c>
      <c r="B412" s="28">
        <v>0</v>
      </c>
      <c r="C412" s="28">
        <v>0</v>
      </c>
      <c r="D412" s="31">
        <v>45859</v>
      </c>
      <c r="E412" s="31" t="s">
        <v>6330</v>
      </c>
      <c r="F412" s="32">
        <v>0.73472222222222228</v>
      </c>
      <c r="G412" s="28">
        <f t="shared" si="6"/>
        <v>17</v>
      </c>
    </row>
    <row r="413" spans="1:7" x14ac:dyDescent="0.3">
      <c r="A413" s="28" t="s">
        <v>390</v>
      </c>
      <c r="B413" s="28">
        <v>1</v>
      </c>
      <c r="C413" s="28">
        <v>1</v>
      </c>
      <c r="D413" s="31">
        <v>45844</v>
      </c>
      <c r="E413" s="31" t="s">
        <v>6328</v>
      </c>
      <c r="F413" s="32">
        <v>0.57916666666666672</v>
      </c>
      <c r="G413" s="28">
        <f t="shared" si="6"/>
        <v>13</v>
      </c>
    </row>
    <row r="414" spans="1:7" x14ac:dyDescent="0.3">
      <c r="A414" s="28" t="s">
        <v>1698</v>
      </c>
      <c r="B414" s="28">
        <v>1</v>
      </c>
      <c r="C414" s="28">
        <v>0</v>
      </c>
      <c r="D414" s="31">
        <v>45842</v>
      </c>
      <c r="E414" s="31" t="s">
        <v>6334</v>
      </c>
      <c r="F414" s="32">
        <v>0.46180555555555558</v>
      </c>
      <c r="G414" s="28">
        <f t="shared" si="6"/>
        <v>11</v>
      </c>
    </row>
    <row r="415" spans="1:7" x14ac:dyDescent="0.3">
      <c r="A415" s="28" t="s">
        <v>505</v>
      </c>
      <c r="B415" s="28">
        <v>1</v>
      </c>
      <c r="C415" s="28">
        <v>0</v>
      </c>
      <c r="D415" s="31">
        <v>45864</v>
      </c>
      <c r="E415" s="31" t="s">
        <v>6331</v>
      </c>
      <c r="F415" s="32">
        <v>0.37569444444444444</v>
      </c>
      <c r="G415" s="28">
        <f t="shared" si="6"/>
        <v>9</v>
      </c>
    </row>
    <row r="416" spans="1:7" x14ac:dyDescent="0.3">
      <c r="A416" s="28" t="s">
        <v>635</v>
      </c>
      <c r="B416" s="28">
        <v>0</v>
      </c>
      <c r="C416" s="28">
        <v>0</v>
      </c>
      <c r="D416" s="31">
        <v>45886</v>
      </c>
      <c r="E416" s="31" t="s">
        <v>6328</v>
      </c>
      <c r="F416" s="32">
        <v>0.43958333333333333</v>
      </c>
      <c r="G416" s="28">
        <f t="shared" si="6"/>
        <v>10</v>
      </c>
    </row>
    <row r="417" spans="1:7" x14ac:dyDescent="0.3">
      <c r="A417" s="28" t="s">
        <v>1446</v>
      </c>
      <c r="B417" s="28">
        <v>1</v>
      </c>
      <c r="C417" s="28">
        <v>1</v>
      </c>
      <c r="D417" s="31">
        <v>45839</v>
      </c>
      <c r="E417" s="31" t="s">
        <v>6332</v>
      </c>
      <c r="F417" s="32">
        <v>0.49930555555555556</v>
      </c>
      <c r="G417" s="28">
        <f t="shared" si="6"/>
        <v>11</v>
      </c>
    </row>
    <row r="418" spans="1:7" x14ac:dyDescent="0.3">
      <c r="A418" s="28" t="s">
        <v>2143</v>
      </c>
      <c r="B418" s="28">
        <v>0</v>
      </c>
      <c r="C418" s="28">
        <v>0</v>
      </c>
      <c r="D418" s="31">
        <v>45885</v>
      </c>
      <c r="E418" s="31" t="s">
        <v>6331</v>
      </c>
      <c r="F418" s="32">
        <v>0.79722222222222228</v>
      </c>
      <c r="G418" s="28">
        <f t="shared" si="6"/>
        <v>19</v>
      </c>
    </row>
    <row r="419" spans="1:7" x14ac:dyDescent="0.3">
      <c r="A419" s="28" t="s">
        <v>2182</v>
      </c>
      <c r="B419" s="28">
        <v>0</v>
      </c>
      <c r="C419" s="28">
        <v>0</v>
      </c>
      <c r="D419" s="31">
        <v>45876</v>
      </c>
      <c r="E419" s="31" t="s">
        <v>6329</v>
      </c>
      <c r="F419" s="32">
        <v>0.7944444444444444</v>
      </c>
      <c r="G419" s="28">
        <f t="shared" si="6"/>
        <v>19</v>
      </c>
    </row>
    <row r="420" spans="1:7" x14ac:dyDescent="0.3">
      <c r="A420" s="28" t="s">
        <v>1333</v>
      </c>
      <c r="B420" s="28">
        <v>1</v>
      </c>
      <c r="C420" s="28">
        <v>0</v>
      </c>
      <c r="D420" s="31">
        <v>45888</v>
      </c>
      <c r="E420" s="31" t="s">
        <v>6332</v>
      </c>
      <c r="F420" s="32">
        <v>0.30833333333333335</v>
      </c>
      <c r="G420" s="28">
        <f t="shared" si="6"/>
        <v>7</v>
      </c>
    </row>
    <row r="421" spans="1:7" x14ac:dyDescent="0.3">
      <c r="A421" s="28" t="s">
        <v>430</v>
      </c>
      <c r="B421" s="28">
        <v>1</v>
      </c>
      <c r="C421" s="28">
        <v>1</v>
      </c>
      <c r="D421" s="31">
        <v>45873</v>
      </c>
      <c r="E421" s="31" t="s">
        <v>6330</v>
      </c>
      <c r="F421" s="32">
        <v>0.45</v>
      </c>
      <c r="G421" s="28">
        <f t="shared" si="6"/>
        <v>10</v>
      </c>
    </row>
    <row r="422" spans="1:7" x14ac:dyDescent="0.3">
      <c r="A422" s="28" t="s">
        <v>1081</v>
      </c>
      <c r="B422" s="28">
        <v>1</v>
      </c>
      <c r="C422" s="28">
        <v>1</v>
      </c>
      <c r="D422" s="31">
        <v>45873</v>
      </c>
      <c r="E422" s="31" t="s">
        <v>6330</v>
      </c>
      <c r="F422" s="32">
        <v>0.76944444444444449</v>
      </c>
      <c r="G422" s="28">
        <f t="shared" si="6"/>
        <v>18</v>
      </c>
    </row>
    <row r="423" spans="1:7" x14ac:dyDescent="0.3">
      <c r="A423" s="28" t="s">
        <v>1924</v>
      </c>
      <c r="B423" s="28">
        <v>1</v>
      </c>
      <c r="C423" s="28">
        <v>0</v>
      </c>
      <c r="D423" s="31">
        <v>45843</v>
      </c>
      <c r="E423" s="31" t="s">
        <v>6331</v>
      </c>
      <c r="F423" s="32">
        <v>0.43055555555555558</v>
      </c>
      <c r="G423" s="28">
        <f t="shared" si="6"/>
        <v>10</v>
      </c>
    </row>
    <row r="424" spans="1:7" x14ac:dyDescent="0.3">
      <c r="A424" s="28" t="s">
        <v>282</v>
      </c>
      <c r="B424" s="28">
        <v>0</v>
      </c>
      <c r="C424" s="28">
        <v>0</v>
      </c>
      <c r="D424" s="31">
        <v>45868</v>
      </c>
      <c r="E424" s="31" t="s">
        <v>6333</v>
      </c>
      <c r="F424" s="32">
        <v>0.5854166666666667</v>
      </c>
      <c r="G424" s="28">
        <f t="shared" si="6"/>
        <v>14</v>
      </c>
    </row>
    <row r="425" spans="1:7" x14ac:dyDescent="0.3">
      <c r="A425" s="28" t="s">
        <v>656</v>
      </c>
      <c r="B425" s="28">
        <v>0</v>
      </c>
      <c r="C425" s="28">
        <v>0</v>
      </c>
      <c r="D425" s="31">
        <v>45886</v>
      </c>
      <c r="E425" s="31" t="s">
        <v>6328</v>
      </c>
      <c r="F425" s="32">
        <v>0.80347222222222225</v>
      </c>
      <c r="G425" s="28">
        <f t="shared" si="6"/>
        <v>19</v>
      </c>
    </row>
    <row r="426" spans="1:7" x14ac:dyDescent="0.3">
      <c r="A426" s="28" t="s">
        <v>6455</v>
      </c>
      <c r="B426" s="28">
        <v>1</v>
      </c>
      <c r="C426" s="28">
        <v>1</v>
      </c>
      <c r="D426" s="31">
        <v>45871</v>
      </c>
      <c r="E426" s="31" t="s">
        <v>6331</v>
      </c>
      <c r="F426" s="32">
        <v>0.65277777777777779</v>
      </c>
      <c r="G426" s="28">
        <f t="shared" si="6"/>
        <v>15</v>
      </c>
    </row>
    <row r="427" spans="1:7" x14ac:dyDescent="0.3">
      <c r="A427" s="28" t="s">
        <v>1586</v>
      </c>
      <c r="B427" s="28">
        <v>1</v>
      </c>
      <c r="C427" s="28">
        <v>0</v>
      </c>
      <c r="D427" s="31">
        <v>45846</v>
      </c>
      <c r="E427" s="31" t="s">
        <v>6332</v>
      </c>
      <c r="F427" s="32">
        <v>0.64861111111111114</v>
      </c>
      <c r="G427" s="28">
        <f t="shared" si="6"/>
        <v>15</v>
      </c>
    </row>
    <row r="428" spans="1:7" x14ac:dyDescent="0.3">
      <c r="A428" s="28" t="s">
        <v>931</v>
      </c>
      <c r="B428" s="28">
        <v>0</v>
      </c>
      <c r="C428" s="28">
        <v>0</v>
      </c>
      <c r="D428" s="31">
        <v>45869</v>
      </c>
      <c r="E428" s="31" t="s">
        <v>6329</v>
      </c>
      <c r="F428" s="32">
        <v>0.38124999999999998</v>
      </c>
      <c r="G428" s="28">
        <f t="shared" si="6"/>
        <v>9</v>
      </c>
    </row>
    <row r="429" spans="1:7" x14ac:dyDescent="0.3">
      <c r="A429" s="28" t="s">
        <v>1530</v>
      </c>
      <c r="B429" s="28">
        <v>1</v>
      </c>
      <c r="C429" s="28">
        <v>0</v>
      </c>
      <c r="D429" s="31">
        <v>45884</v>
      </c>
      <c r="E429" s="31" t="s">
        <v>6334</v>
      </c>
      <c r="F429" s="32">
        <v>0.58333333333333337</v>
      </c>
      <c r="G429" s="28">
        <f t="shared" si="6"/>
        <v>14</v>
      </c>
    </row>
    <row r="430" spans="1:7" x14ac:dyDescent="0.3">
      <c r="A430" s="28" t="s">
        <v>745</v>
      </c>
      <c r="B430" s="28">
        <v>1</v>
      </c>
      <c r="C430" s="28">
        <v>0</v>
      </c>
      <c r="D430" s="31">
        <v>45882</v>
      </c>
      <c r="E430" s="31" t="s">
        <v>6333</v>
      </c>
      <c r="F430" s="32">
        <v>0.45763888888888887</v>
      </c>
      <c r="G430" s="28">
        <f t="shared" si="6"/>
        <v>10</v>
      </c>
    </row>
    <row r="431" spans="1:7" x14ac:dyDescent="0.3">
      <c r="A431" s="28" t="s">
        <v>1861</v>
      </c>
      <c r="B431" s="28">
        <v>1</v>
      </c>
      <c r="C431" s="28">
        <v>1</v>
      </c>
      <c r="D431" s="31">
        <v>45894</v>
      </c>
      <c r="E431" s="31" t="s">
        <v>6330</v>
      </c>
      <c r="F431" s="32">
        <v>0.53888888888888886</v>
      </c>
      <c r="G431" s="28">
        <f t="shared" si="6"/>
        <v>12</v>
      </c>
    </row>
    <row r="432" spans="1:7" x14ac:dyDescent="0.3">
      <c r="A432" s="28" t="s">
        <v>1149</v>
      </c>
      <c r="B432" s="28">
        <v>0</v>
      </c>
      <c r="C432" s="28">
        <v>0</v>
      </c>
      <c r="D432" s="31">
        <v>45894</v>
      </c>
      <c r="E432" s="31" t="s">
        <v>6330</v>
      </c>
      <c r="F432" s="32">
        <v>0.43472222222222223</v>
      </c>
      <c r="G432" s="28">
        <f t="shared" si="6"/>
        <v>10</v>
      </c>
    </row>
    <row r="433" spans="1:7" x14ac:dyDescent="0.3">
      <c r="A433" s="28" t="s">
        <v>1873</v>
      </c>
      <c r="B433" s="28">
        <v>1</v>
      </c>
      <c r="C433" s="28">
        <v>1</v>
      </c>
      <c r="D433" s="31">
        <v>45861</v>
      </c>
      <c r="E433" s="31" t="s">
        <v>6333</v>
      </c>
      <c r="F433" s="32">
        <v>0.83125000000000004</v>
      </c>
      <c r="G433" s="28">
        <f t="shared" si="6"/>
        <v>19</v>
      </c>
    </row>
    <row r="434" spans="1:7" x14ac:dyDescent="0.3">
      <c r="A434" s="28" t="s">
        <v>500</v>
      </c>
      <c r="B434" s="28">
        <v>1</v>
      </c>
      <c r="C434" s="28">
        <v>0</v>
      </c>
      <c r="D434" s="31">
        <v>45847</v>
      </c>
      <c r="E434" s="31" t="s">
        <v>6333</v>
      </c>
      <c r="F434" s="32">
        <v>0.41111111111111109</v>
      </c>
      <c r="G434" s="28">
        <f t="shared" si="6"/>
        <v>9</v>
      </c>
    </row>
    <row r="435" spans="1:7" x14ac:dyDescent="0.3">
      <c r="A435" s="28" t="s">
        <v>120</v>
      </c>
      <c r="B435" s="28">
        <v>0</v>
      </c>
      <c r="C435" s="28">
        <v>0</v>
      </c>
      <c r="D435" s="31">
        <v>45897</v>
      </c>
      <c r="E435" s="31" t="s">
        <v>6329</v>
      </c>
      <c r="F435" s="32">
        <v>0.33750000000000002</v>
      </c>
      <c r="G435" s="28">
        <f t="shared" si="6"/>
        <v>8</v>
      </c>
    </row>
    <row r="436" spans="1:7" x14ac:dyDescent="0.3">
      <c r="A436" s="28" t="s">
        <v>410</v>
      </c>
      <c r="B436" s="28">
        <v>1</v>
      </c>
      <c r="C436" s="28">
        <v>1</v>
      </c>
      <c r="D436" s="31">
        <v>45852</v>
      </c>
      <c r="E436" s="31" t="s">
        <v>6330</v>
      </c>
      <c r="F436" s="32">
        <v>0.67500000000000004</v>
      </c>
      <c r="G436" s="28">
        <f t="shared" si="6"/>
        <v>16</v>
      </c>
    </row>
    <row r="437" spans="1:7" x14ac:dyDescent="0.3">
      <c r="A437" s="28" t="s">
        <v>2146</v>
      </c>
      <c r="B437" s="28">
        <v>0</v>
      </c>
      <c r="C437" s="28">
        <v>0</v>
      </c>
      <c r="D437" s="31">
        <v>45851</v>
      </c>
      <c r="E437" s="31" t="s">
        <v>6328</v>
      </c>
      <c r="F437" s="32">
        <v>0.34722222222222221</v>
      </c>
      <c r="G437" s="28">
        <f t="shared" si="6"/>
        <v>8</v>
      </c>
    </row>
    <row r="438" spans="1:7" x14ac:dyDescent="0.3">
      <c r="A438" s="28" t="s">
        <v>1778</v>
      </c>
      <c r="B438" s="28">
        <v>0</v>
      </c>
      <c r="C438" s="28">
        <v>0</v>
      </c>
      <c r="D438" s="31">
        <v>45849</v>
      </c>
      <c r="E438" s="31" t="s">
        <v>6334</v>
      </c>
      <c r="F438" s="32">
        <v>0.83125000000000004</v>
      </c>
      <c r="G438" s="28">
        <f t="shared" si="6"/>
        <v>19</v>
      </c>
    </row>
    <row r="439" spans="1:7" x14ac:dyDescent="0.3">
      <c r="A439" s="28" t="s">
        <v>1179</v>
      </c>
      <c r="B439" s="28">
        <v>1</v>
      </c>
      <c r="C439" s="28">
        <v>0</v>
      </c>
      <c r="D439" s="31">
        <v>45871</v>
      </c>
      <c r="E439" s="31" t="s">
        <v>6331</v>
      </c>
      <c r="F439" s="32">
        <v>0.32500000000000001</v>
      </c>
      <c r="G439" s="28">
        <f t="shared" si="6"/>
        <v>7</v>
      </c>
    </row>
    <row r="440" spans="1:7" x14ac:dyDescent="0.3">
      <c r="A440" s="28" t="s">
        <v>6456</v>
      </c>
      <c r="B440" s="28">
        <v>1</v>
      </c>
      <c r="C440" s="28">
        <v>0</v>
      </c>
      <c r="D440" s="31">
        <v>45855</v>
      </c>
      <c r="E440" s="31" t="s">
        <v>6329</v>
      </c>
      <c r="F440" s="32">
        <v>0.46875</v>
      </c>
      <c r="G440" s="28">
        <f t="shared" si="6"/>
        <v>11</v>
      </c>
    </row>
    <row r="441" spans="1:7" x14ac:dyDescent="0.3">
      <c r="A441" s="28" t="s">
        <v>6457</v>
      </c>
      <c r="B441" s="28">
        <v>0</v>
      </c>
      <c r="C441" s="28">
        <v>0</v>
      </c>
      <c r="D441" s="31">
        <v>45856</v>
      </c>
      <c r="E441" s="31" t="s">
        <v>6334</v>
      </c>
      <c r="F441" s="32">
        <v>0.54097222222222219</v>
      </c>
      <c r="G441" s="28">
        <f t="shared" si="6"/>
        <v>12</v>
      </c>
    </row>
    <row r="442" spans="1:7" x14ac:dyDescent="0.3">
      <c r="A442" s="28" t="s">
        <v>6458</v>
      </c>
      <c r="B442" s="28">
        <v>1</v>
      </c>
      <c r="C442" s="28">
        <v>1</v>
      </c>
      <c r="D442" s="31">
        <v>45851</v>
      </c>
      <c r="E442" s="31" t="s">
        <v>6328</v>
      </c>
      <c r="F442" s="32">
        <v>0.30138888888888887</v>
      </c>
      <c r="G442" s="28">
        <f t="shared" si="6"/>
        <v>7</v>
      </c>
    </row>
    <row r="443" spans="1:7" x14ac:dyDescent="0.3">
      <c r="A443" s="28" t="s">
        <v>1564</v>
      </c>
      <c r="B443" s="28">
        <v>1</v>
      </c>
      <c r="C443" s="28">
        <v>1</v>
      </c>
      <c r="D443" s="31">
        <v>45888</v>
      </c>
      <c r="E443" s="31" t="s">
        <v>6332</v>
      </c>
      <c r="F443" s="32">
        <v>0.34652777777777777</v>
      </c>
      <c r="G443" s="28">
        <f t="shared" si="6"/>
        <v>8</v>
      </c>
    </row>
    <row r="444" spans="1:7" x14ac:dyDescent="0.3">
      <c r="A444" s="28" t="s">
        <v>325</v>
      </c>
      <c r="B444" s="28">
        <v>1</v>
      </c>
      <c r="C444" s="28">
        <v>0</v>
      </c>
      <c r="D444" s="31">
        <v>45844</v>
      </c>
      <c r="E444" s="31" t="s">
        <v>6328</v>
      </c>
      <c r="F444" s="32">
        <v>0.82708333333333328</v>
      </c>
      <c r="G444" s="28">
        <f t="shared" si="6"/>
        <v>19</v>
      </c>
    </row>
    <row r="445" spans="1:7" x14ac:dyDescent="0.3">
      <c r="A445" s="28" t="s">
        <v>6459</v>
      </c>
      <c r="B445" s="28">
        <v>1</v>
      </c>
      <c r="C445" s="28">
        <v>0</v>
      </c>
      <c r="D445" s="31">
        <v>45884</v>
      </c>
      <c r="E445" s="31" t="s">
        <v>6334</v>
      </c>
      <c r="F445" s="32">
        <v>0.65416666666666667</v>
      </c>
      <c r="G445" s="28">
        <f t="shared" si="6"/>
        <v>15</v>
      </c>
    </row>
    <row r="446" spans="1:7" x14ac:dyDescent="0.3">
      <c r="A446" s="28" t="s">
        <v>566</v>
      </c>
      <c r="B446" s="28">
        <v>1</v>
      </c>
      <c r="C446" s="28">
        <v>0</v>
      </c>
      <c r="D446" s="31">
        <v>45891</v>
      </c>
      <c r="E446" s="31" t="s">
        <v>6334</v>
      </c>
      <c r="F446" s="32">
        <v>0.57638888888888884</v>
      </c>
      <c r="G446" s="28">
        <f t="shared" si="6"/>
        <v>13</v>
      </c>
    </row>
    <row r="447" spans="1:7" x14ac:dyDescent="0.3">
      <c r="A447" s="28" t="s">
        <v>6452</v>
      </c>
      <c r="B447" s="28">
        <v>1</v>
      </c>
      <c r="C447" s="28">
        <v>0</v>
      </c>
      <c r="D447" s="31">
        <v>45866</v>
      </c>
      <c r="E447" s="31" t="s">
        <v>6330</v>
      </c>
      <c r="F447" s="32">
        <v>0.48680555555555555</v>
      </c>
      <c r="G447" s="28">
        <f t="shared" si="6"/>
        <v>11</v>
      </c>
    </row>
    <row r="448" spans="1:7" x14ac:dyDescent="0.3">
      <c r="A448" s="28" t="s">
        <v>550</v>
      </c>
      <c r="B448" s="28">
        <v>0</v>
      </c>
      <c r="C448" s="28">
        <v>0</v>
      </c>
      <c r="D448" s="31">
        <v>45843</v>
      </c>
      <c r="E448" s="31" t="s">
        <v>6331</v>
      </c>
      <c r="F448" s="32">
        <v>0.45624999999999999</v>
      </c>
      <c r="G448" s="28">
        <f t="shared" si="6"/>
        <v>10</v>
      </c>
    </row>
    <row r="449" spans="1:7" x14ac:dyDescent="0.3">
      <c r="A449" s="28" t="s">
        <v>6460</v>
      </c>
      <c r="B449" s="28">
        <v>1</v>
      </c>
      <c r="C449" s="28">
        <v>1</v>
      </c>
      <c r="D449" s="31">
        <v>45879</v>
      </c>
      <c r="E449" s="31" t="s">
        <v>6328</v>
      </c>
      <c r="F449" s="32">
        <v>0.47986111111111113</v>
      </c>
      <c r="G449" s="28">
        <f t="shared" si="6"/>
        <v>11</v>
      </c>
    </row>
    <row r="450" spans="1:7" x14ac:dyDescent="0.3">
      <c r="A450" s="28" t="s">
        <v>1568</v>
      </c>
      <c r="B450" s="28">
        <v>1</v>
      </c>
      <c r="C450" s="28">
        <v>1</v>
      </c>
      <c r="D450" s="31">
        <v>45857</v>
      </c>
      <c r="E450" s="31" t="s">
        <v>6331</v>
      </c>
      <c r="F450" s="32">
        <v>0.30416666666666664</v>
      </c>
      <c r="G450" s="28">
        <f t="shared" si="6"/>
        <v>7</v>
      </c>
    </row>
    <row r="451" spans="1:7" x14ac:dyDescent="0.3">
      <c r="A451" s="28" t="s">
        <v>1748</v>
      </c>
      <c r="B451" s="28">
        <v>1</v>
      </c>
      <c r="C451" s="28">
        <v>1</v>
      </c>
      <c r="D451" s="31">
        <v>45886</v>
      </c>
      <c r="E451" s="31" t="s">
        <v>6328</v>
      </c>
      <c r="F451" s="32">
        <v>0.45694444444444443</v>
      </c>
      <c r="G451" s="28">
        <f t="shared" ref="G451:G514" si="7">HOUR(F451)</f>
        <v>10</v>
      </c>
    </row>
    <row r="452" spans="1:7" x14ac:dyDescent="0.3">
      <c r="A452" s="28" t="s">
        <v>126</v>
      </c>
      <c r="B452" s="28">
        <v>0</v>
      </c>
      <c r="C452" s="28">
        <v>0</v>
      </c>
      <c r="D452" s="31">
        <v>45890</v>
      </c>
      <c r="E452" s="31" t="s">
        <v>6329</v>
      </c>
      <c r="F452" s="32">
        <v>0.80069444444444449</v>
      </c>
      <c r="G452" s="28">
        <f t="shared" si="7"/>
        <v>19</v>
      </c>
    </row>
    <row r="453" spans="1:7" x14ac:dyDescent="0.3">
      <c r="A453" s="28" t="s">
        <v>1048</v>
      </c>
      <c r="B453" s="28">
        <v>1</v>
      </c>
      <c r="C453" s="28">
        <v>0</v>
      </c>
      <c r="D453" s="31">
        <v>45894</v>
      </c>
      <c r="E453" s="31" t="s">
        <v>6330</v>
      </c>
      <c r="F453" s="32">
        <v>0.63194444444444442</v>
      </c>
      <c r="G453" s="28">
        <f t="shared" si="7"/>
        <v>15</v>
      </c>
    </row>
    <row r="454" spans="1:7" x14ac:dyDescent="0.3">
      <c r="A454" s="28" t="s">
        <v>954</v>
      </c>
      <c r="B454" s="28">
        <v>1</v>
      </c>
      <c r="C454" s="28">
        <v>1</v>
      </c>
      <c r="D454" s="31">
        <v>45892</v>
      </c>
      <c r="E454" s="31" t="s">
        <v>6331</v>
      </c>
      <c r="F454" s="32">
        <v>0.66666666666666663</v>
      </c>
      <c r="G454" s="28">
        <f t="shared" si="7"/>
        <v>16</v>
      </c>
    </row>
    <row r="455" spans="1:7" x14ac:dyDescent="0.3">
      <c r="A455" s="28" t="s">
        <v>1754</v>
      </c>
      <c r="B455" s="28">
        <v>1</v>
      </c>
      <c r="C455" s="28">
        <v>0</v>
      </c>
      <c r="D455" s="31">
        <v>45873</v>
      </c>
      <c r="E455" s="31" t="s">
        <v>6330</v>
      </c>
      <c r="F455" s="32">
        <v>0.76875000000000004</v>
      </c>
      <c r="G455" s="28">
        <f t="shared" si="7"/>
        <v>18</v>
      </c>
    </row>
    <row r="456" spans="1:7" x14ac:dyDescent="0.3">
      <c r="A456" s="28" t="s">
        <v>1260</v>
      </c>
      <c r="B456" s="28">
        <v>1</v>
      </c>
      <c r="C456" s="28">
        <v>0</v>
      </c>
      <c r="D456" s="31">
        <v>45873</v>
      </c>
      <c r="E456" s="31" t="s">
        <v>6330</v>
      </c>
      <c r="F456" s="32">
        <v>0.75694444444444442</v>
      </c>
      <c r="G456" s="28">
        <f t="shared" si="7"/>
        <v>18</v>
      </c>
    </row>
    <row r="457" spans="1:7" x14ac:dyDescent="0.3">
      <c r="A457" s="28" t="s">
        <v>6461</v>
      </c>
      <c r="B457" s="28">
        <v>1</v>
      </c>
      <c r="C457" s="28">
        <v>0</v>
      </c>
      <c r="D457" s="31">
        <v>45854</v>
      </c>
      <c r="E457" s="31" t="s">
        <v>6333</v>
      </c>
      <c r="F457" s="32">
        <v>0.71319444444444446</v>
      </c>
      <c r="G457" s="28">
        <f t="shared" si="7"/>
        <v>17</v>
      </c>
    </row>
    <row r="458" spans="1:7" x14ac:dyDescent="0.3">
      <c r="A458" s="28" t="s">
        <v>134</v>
      </c>
      <c r="B458" s="28">
        <v>1</v>
      </c>
      <c r="C458" s="28">
        <v>0</v>
      </c>
      <c r="D458" s="31">
        <v>45842</v>
      </c>
      <c r="E458" s="31" t="s">
        <v>6334</v>
      </c>
      <c r="F458" s="32">
        <v>0.32777777777777778</v>
      </c>
      <c r="G458" s="28">
        <f t="shared" si="7"/>
        <v>7</v>
      </c>
    </row>
    <row r="459" spans="1:7" x14ac:dyDescent="0.3">
      <c r="A459" s="28" t="s">
        <v>786</v>
      </c>
      <c r="B459" s="28">
        <v>1</v>
      </c>
      <c r="C459" s="28">
        <v>1</v>
      </c>
      <c r="D459" s="31">
        <v>45853</v>
      </c>
      <c r="E459" s="31" t="s">
        <v>6332</v>
      </c>
      <c r="F459" s="32">
        <v>0.2951388888888889</v>
      </c>
      <c r="G459" s="28">
        <f t="shared" si="7"/>
        <v>7</v>
      </c>
    </row>
    <row r="460" spans="1:7" x14ac:dyDescent="0.3">
      <c r="A460" s="28" t="s">
        <v>1503</v>
      </c>
      <c r="B460" s="28">
        <v>1</v>
      </c>
      <c r="C460" s="28">
        <v>1</v>
      </c>
      <c r="D460" s="31">
        <v>45893</v>
      </c>
      <c r="E460" s="31" t="s">
        <v>6328</v>
      </c>
      <c r="F460" s="32">
        <v>0.45902777777777776</v>
      </c>
      <c r="G460" s="28">
        <f t="shared" si="7"/>
        <v>11</v>
      </c>
    </row>
    <row r="461" spans="1:7" x14ac:dyDescent="0.3">
      <c r="A461" s="28" t="s">
        <v>1059</v>
      </c>
      <c r="B461" s="28">
        <v>1</v>
      </c>
      <c r="C461" s="28">
        <v>0</v>
      </c>
      <c r="D461" s="31">
        <v>45852</v>
      </c>
      <c r="E461" s="31" t="s">
        <v>6330</v>
      </c>
      <c r="F461" s="32">
        <v>0.66874999999999996</v>
      </c>
      <c r="G461" s="28">
        <f t="shared" si="7"/>
        <v>16</v>
      </c>
    </row>
    <row r="462" spans="1:7" x14ac:dyDescent="0.3">
      <c r="A462" s="28" t="s">
        <v>6462</v>
      </c>
      <c r="B462" s="28">
        <v>1</v>
      </c>
      <c r="C462" s="28">
        <v>0</v>
      </c>
      <c r="D462" s="31">
        <v>45892</v>
      </c>
      <c r="E462" s="31" t="s">
        <v>6331</v>
      </c>
      <c r="F462" s="32">
        <v>0.38333333333333336</v>
      </c>
      <c r="G462" s="28">
        <f t="shared" si="7"/>
        <v>9</v>
      </c>
    </row>
    <row r="463" spans="1:7" x14ac:dyDescent="0.3">
      <c r="A463" s="28" t="s">
        <v>1455</v>
      </c>
      <c r="B463" s="28">
        <v>1</v>
      </c>
      <c r="C463" s="28">
        <v>0</v>
      </c>
      <c r="D463" s="31">
        <v>45861</v>
      </c>
      <c r="E463" s="31" t="s">
        <v>6333</v>
      </c>
      <c r="F463" s="32">
        <v>0.50624999999999998</v>
      </c>
      <c r="G463" s="28">
        <f t="shared" si="7"/>
        <v>12</v>
      </c>
    </row>
    <row r="464" spans="1:7" x14ac:dyDescent="0.3">
      <c r="A464" s="28" t="s">
        <v>1930</v>
      </c>
      <c r="B464" s="28">
        <v>0</v>
      </c>
      <c r="C464" s="28">
        <v>0</v>
      </c>
      <c r="D464" s="31">
        <v>45895</v>
      </c>
      <c r="E464" s="31" t="s">
        <v>6332</v>
      </c>
      <c r="F464" s="32">
        <v>0.56805555555555554</v>
      </c>
      <c r="G464" s="28">
        <f t="shared" si="7"/>
        <v>13</v>
      </c>
    </row>
    <row r="465" spans="1:7" x14ac:dyDescent="0.3">
      <c r="A465" s="28" t="s">
        <v>1829</v>
      </c>
      <c r="B465" s="28">
        <v>1</v>
      </c>
      <c r="C465" s="28">
        <v>1</v>
      </c>
      <c r="D465" s="31">
        <v>45885</v>
      </c>
      <c r="E465" s="31" t="s">
        <v>6331</v>
      </c>
      <c r="F465" s="32">
        <v>0.55138888888888893</v>
      </c>
      <c r="G465" s="28">
        <f t="shared" si="7"/>
        <v>13</v>
      </c>
    </row>
    <row r="466" spans="1:7" x14ac:dyDescent="0.3">
      <c r="A466" s="28" t="s">
        <v>6463</v>
      </c>
      <c r="B466" s="28">
        <v>1</v>
      </c>
      <c r="C466" s="28">
        <v>0</v>
      </c>
      <c r="D466" s="31">
        <v>45879</v>
      </c>
      <c r="E466" s="31" t="s">
        <v>6328</v>
      </c>
      <c r="F466" s="32">
        <v>0.75763888888888886</v>
      </c>
      <c r="G466" s="28">
        <f t="shared" si="7"/>
        <v>18</v>
      </c>
    </row>
    <row r="467" spans="1:7" x14ac:dyDescent="0.3">
      <c r="A467" s="28" t="s">
        <v>499</v>
      </c>
      <c r="B467" s="28">
        <v>1</v>
      </c>
      <c r="C467" s="28">
        <v>1</v>
      </c>
      <c r="D467" s="31">
        <v>45866</v>
      </c>
      <c r="E467" s="31" t="s">
        <v>6330</v>
      </c>
      <c r="F467" s="32">
        <v>0.44444444444444442</v>
      </c>
      <c r="G467" s="28">
        <f t="shared" si="7"/>
        <v>10</v>
      </c>
    </row>
    <row r="468" spans="1:7" x14ac:dyDescent="0.3">
      <c r="A468" s="28" t="s">
        <v>1991</v>
      </c>
      <c r="B468" s="28">
        <v>1</v>
      </c>
      <c r="C468" s="28">
        <v>1</v>
      </c>
      <c r="D468" s="31">
        <v>45878</v>
      </c>
      <c r="E468" s="31" t="s">
        <v>6331</v>
      </c>
      <c r="F468" s="32">
        <v>0.30625000000000002</v>
      </c>
      <c r="G468" s="28">
        <f t="shared" si="7"/>
        <v>7</v>
      </c>
    </row>
    <row r="469" spans="1:7" x14ac:dyDescent="0.3">
      <c r="A469" s="28" t="s">
        <v>6464</v>
      </c>
      <c r="B469" s="28">
        <v>1</v>
      </c>
      <c r="C469" s="28">
        <v>0</v>
      </c>
      <c r="D469" s="31">
        <v>45853</v>
      </c>
      <c r="E469" s="31" t="s">
        <v>6332</v>
      </c>
      <c r="F469" s="32">
        <v>0.77222222222222225</v>
      </c>
      <c r="G469" s="28">
        <f t="shared" si="7"/>
        <v>18</v>
      </c>
    </row>
    <row r="470" spans="1:7" x14ac:dyDescent="0.3">
      <c r="A470" s="28" t="s">
        <v>861</v>
      </c>
      <c r="B470" s="28">
        <v>1</v>
      </c>
      <c r="C470" s="28">
        <v>0</v>
      </c>
      <c r="D470" s="31">
        <v>45896</v>
      </c>
      <c r="E470" s="31" t="s">
        <v>6333</v>
      </c>
      <c r="F470" s="32">
        <v>0.49305555555555558</v>
      </c>
      <c r="G470" s="28">
        <f t="shared" si="7"/>
        <v>11</v>
      </c>
    </row>
    <row r="471" spans="1:7" x14ac:dyDescent="0.3">
      <c r="A471" s="28" t="s">
        <v>6465</v>
      </c>
      <c r="B471" s="28">
        <v>1</v>
      </c>
      <c r="C471" s="28">
        <v>1</v>
      </c>
      <c r="D471" s="31">
        <v>45846</v>
      </c>
      <c r="E471" s="31" t="s">
        <v>6332</v>
      </c>
      <c r="F471" s="32">
        <v>0.80277777777777781</v>
      </c>
      <c r="G471" s="28">
        <f t="shared" si="7"/>
        <v>19</v>
      </c>
    </row>
    <row r="472" spans="1:7" x14ac:dyDescent="0.3">
      <c r="A472" s="28" t="s">
        <v>20</v>
      </c>
      <c r="B472" s="28">
        <v>1</v>
      </c>
      <c r="C472" s="28">
        <v>1</v>
      </c>
      <c r="D472" s="31">
        <v>45871</v>
      </c>
      <c r="E472" s="31" t="s">
        <v>6331</v>
      </c>
      <c r="F472" s="32">
        <v>0.50069444444444444</v>
      </c>
      <c r="G472" s="28">
        <f t="shared" si="7"/>
        <v>12</v>
      </c>
    </row>
    <row r="473" spans="1:7" x14ac:dyDescent="0.3">
      <c r="A473" s="28" t="s">
        <v>1193</v>
      </c>
      <c r="B473" s="28">
        <v>1</v>
      </c>
      <c r="C473" s="28">
        <v>0</v>
      </c>
      <c r="D473" s="31">
        <v>45871</v>
      </c>
      <c r="E473" s="31" t="s">
        <v>6331</v>
      </c>
      <c r="F473" s="32">
        <v>0.41736111111111113</v>
      </c>
      <c r="G473" s="28">
        <f t="shared" si="7"/>
        <v>10</v>
      </c>
    </row>
    <row r="474" spans="1:7" x14ac:dyDescent="0.3">
      <c r="A474" s="28" t="s">
        <v>6466</v>
      </c>
      <c r="B474" s="28">
        <v>1</v>
      </c>
      <c r="C474" s="28">
        <v>0</v>
      </c>
      <c r="D474" s="31">
        <v>45871</v>
      </c>
      <c r="E474" s="31" t="s">
        <v>6331</v>
      </c>
      <c r="F474" s="32">
        <v>0.42986111111111114</v>
      </c>
      <c r="G474" s="28">
        <f t="shared" si="7"/>
        <v>10</v>
      </c>
    </row>
    <row r="475" spans="1:7" x14ac:dyDescent="0.3">
      <c r="A475" s="28" t="s">
        <v>1020</v>
      </c>
      <c r="B475" s="28">
        <v>1</v>
      </c>
      <c r="C475" s="28">
        <v>0</v>
      </c>
      <c r="D475" s="31">
        <v>45873</v>
      </c>
      <c r="E475" s="31" t="s">
        <v>6330</v>
      </c>
      <c r="F475" s="32">
        <v>0.76527777777777772</v>
      </c>
      <c r="G475" s="28">
        <f t="shared" si="7"/>
        <v>18</v>
      </c>
    </row>
    <row r="476" spans="1:7" x14ac:dyDescent="0.3">
      <c r="A476" s="28" t="s">
        <v>386</v>
      </c>
      <c r="B476" s="28">
        <v>1</v>
      </c>
      <c r="C476" s="28">
        <v>0</v>
      </c>
      <c r="D476" s="31">
        <v>45858</v>
      </c>
      <c r="E476" s="31" t="s">
        <v>6328</v>
      </c>
      <c r="F476" s="32">
        <v>0.78888888888888886</v>
      </c>
      <c r="G476" s="28">
        <f t="shared" si="7"/>
        <v>18</v>
      </c>
    </row>
    <row r="477" spans="1:7" x14ac:dyDescent="0.3">
      <c r="A477" s="28" t="s">
        <v>135</v>
      </c>
      <c r="B477" s="28">
        <v>1</v>
      </c>
      <c r="C477" s="28">
        <v>1</v>
      </c>
      <c r="D477" s="31">
        <v>45889</v>
      </c>
      <c r="E477" s="31" t="s">
        <v>6333</v>
      </c>
      <c r="F477" s="32">
        <v>0.66874999999999996</v>
      </c>
      <c r="G477" s="28">
        <f t="shared" si="7"/>
        <v>16</v>
      </c>
    </row>
    <row r="478" spans="1:7" x14ac:dyDescent="0.3">
      <c r="A478" s="28" t="s">
        <v>317</v>
      </c>
      <c r="B478" s="28">
        <v>1</v>
      </c>
      <c r="C478" s="28">
        <v>0</v>
      </c>
      <c r="D478" s="31">
        <v>45872</v>
      </c>
      <c r="E478" s="31" t="s">
        <v>6328</v>
      </c>
      <c r="F478" s="32">
        <v>0.51875000000000004</v>
      </c>
      <c r="G478" s="28">
        <f t="shared" si="7"/>
        <v>12</v>
      </c>
    </row>
    <row r="479" spans="1:7" x14ac:dyDescent="0.3">
      <c r="A479" s="28" t="s">
        <v>762</v>
      </c>
      <c r="B479" s="28">
        <v>1</v>
      </c>
      <c r="C479" s="28">
        <v>0</v>
      </c>
      <c r="D479" s="31">
        <v>45879</v>
      </c>
      <c r="E479" s="31" t="s">
        <v>6328</v>
      </c>
      <c r="F479" s="32">
        <v>0.38055555555555554</v>
      </c>
      <c r="G479" s="28">
        <f t="shared" si="7"/>
        <v>9</v>
      </c>
    </row>
    <row r="480" spans="1:7" x14ac:dyDescent="0.3">
      <c r="A480" s="28" t="s">
        <v>322</v>
      </c>
      <c r="B480" s="28">
        <v>1</v>
      </c>
      <c r="C480" s="28">
        <v>1</v>
      </c>
      <c r="D480" s="31">
        <v>45880</v>
      </c>
      <c r="E480" s="31" t="s">
        <v>6330</v>
      </c>
      <c r="F480" s="32">
        <v>0.39652777777777776</v>
      </c>
      <c r="G480" s="28">
        <f t="shared" si="7"/>
        <v>9</v>
      </c>
    </row>
    <row r="481" spans="1:7" x14ac:dyDescent="0.3">
      <c r="A481" s="28" t="s">
        <v>1282</v>
      </c>
      <c r="B481" s="28">
        <v>1</v>
      </c>
      <c r="C481" s="28">
        <v>1</v>
      </c>
      <c r="D481" s="31">
        <v>45891</v>
      </c>
      <c r="E481" s="31" t="s">
        <v>6334</v>
      </c>
      <c r="F481" s="32">
        <v>0.44513888888888886</v>
      </c>
      <c r="G481" s="28">
        <f t="shared" si="7"/>
        <v>10</v>
      </c>
    </row>
    <row r="482" spans="1:7" x14ac:dyDescent="0.3">
      <c r="A482" s="28" t="s">
        <v>1929</v>
      </c>
      <c r="B482" s="28">
        <v>1</v>
      </c>
      <c r="C482" s="28">
        <v>1</v>
      </c>
      <c r="D482" s="31">
        <v>45888</v>
      </c>
      <c r="E482" s="31" t="s">
        <v>6332</v>
      </c>
      <c r="F482" s="32">
        <v>0.44722222222222224</v>
      </c>
      <c r="G482" s="28">
        <f t="shared" si="7"/>
        <v>10</v>
      </c>
    </row>
    <row r="483" spans="1:7" x14ac:dyDescent="0.3">
      <c r="A483" s="28" t="s">
        <v>6467</v>
      </c>
      <c r="B483" s="28">
        <v>1</v>
      </c>
      <c r="C483" s="28">
        <v>1</v>
      </c>
      <c r="D483" s="31">
        <v>45877</v>
      </c>
      <c r="E483" s="31" t="s">
        <v>6334</v>
      </c>
      <c r="F483" s="32">
        <v>0.39444444444444443</v>
      </c>
      <c r="G483" s="28">
        <f t="shared" si="7"/>
        <v>9</v>
      </c>
    </row>
    <row r="484" spans="1:7" x14ac:dyDescent="0.3">
      <c r="A484" s="28" t="s">
        <v>1058</v>
      </c>
      <c r="B484" s="28">
        <v>1</v>
      </c>
      <c r="C484" s="28">
        <v>0</v>
      </c>
      <c r="D484" s="31">
        <v>45858</v>
      </c>
      <c r="E484" s="31" t="s">
        <v>6328</v>
      </c>
      <c r="F484" s="32">
        <v>0.3034722222222222</v>
      </c>
      <c r="G484" s="28">
        <f t="shared" si="7"/>
        <v>7</v>
      </c>
    </row>
    <row r="485" spans="1:7" x14ac:dyDescent="0.3">
      <c r="A485" s="28" t="s">
        <v>6468</v>
      </c>
      <c r="B485" s="28">
        <v>1</v>
      </c>
      <c r="C485" s="28">
        <v>1</v>
      </c>
      <c r="D485" s="31">
        <v>45855</v>
      </c>
      <c r="E485" s="31" t="s">
        <v>6329</v>
      </c>
      <c r="F485" s="32">
        <v>0.39166666666666666</v>
      </c>
      <c r="G485" s="28">
        <f t="shared" si="7"/>
        <v>9</v>
      </c>
    </row>
    <row r="486" spans="1:7" x14ac:dyDescent="0.3">
      <c r="A486" s="28" t="s">
        <v>478</v>
      </c>
      <c r="B486" s="28">
        <v>1</v>
      </c>
      <c r="C486" s="28">
        <v>0</v>
      </c>
      <c r="D486" s="31">
        <v>45889</v>
      </c>
      <c r="E486" s="31" t="s">
        <v>6333</v>
      </c>
      <c r="F486" s="32">
        <v>0.70347222222222228</v>
      </c>
      <c r="G486" s="28">
        <f t="shared" si="7"/>
        <v>16</v>
      </c>
    </row>
    <row r="487" spans="1:7" x14ac:dyDescent="0.3">
      <c r="A487" s="28" t="s">
        <v>1800</v>
      </c>
      <c r="B487" s="28">
        <v>1</v>
      </c>
      <c r="C487" s="28">
        <v>0</v>
      </c>
      <c r="D487" s="31">
        <v>45852</v>
      </c>
      <c r="E487" s="31" t="s">
        <v>6330</v>
      </c>
      <c r="F487" s="32">
        <v>0.6381944444444444</v>
      </c>
      <c r="G487" s="28">
        <f t="shared" si="7"/>
        <v>15</v>
      </c>
    </row>
    <row r="488" spans="1:7" x14ac:dyDescent="0.3">
      <c r="A488" s="28" t="s">
        <v>1955</v>
      </c>
      <c r="B488" s="28">
        <v>1</v>
      </c>
      <c r="C488" s="28">
        <v>0</v>
      </c>
      <c r="D488" s="31">
        <v>45840</v>
      </c>
      <c r="E488" s="31" t="s">
        <v>6333</v>
      </c>
      <c r="F488" s="32">
        <v>0.34166666666666667</v>
      </c>
      <c r="G488" s="28">
        <f t="shared" si="7"/>
        <v>8</v>
      </c>
    </row>
    <row r="489" spans="1:7" x14ac:dyDescent="0.3">
      <c r="A489" s="28" t="s">
        <v>2200</v>
      </c>
      <c r="B489" s="28">
        <v>1</v>
      </c>
      <c r="C489" s="28">
        <v>0</v>
      </c>
      <c r="D489" s="31">
        <v>45862</v>
      </c>
      <c r="E489" s="31" t="s">
        <v>6329</v>
      </c>
      <c r="F489" s="32">
        <v>0.6381944444444444</v>
      </c>
      <c r="G489" s="28">
        <f t="shared" si="7"/>
        <v>15</v>
      </c>
    </row>
    <row r="490" spans="1:7" x14ac:dyDescent="0.3">
      <c r="A490" s="28" t="s">
        <v>6469</v>
      </c>
      <c r="B490" s="28">
        <v>1</v>
      </c>
      <c r="C490" s="28">
        <v>0</v>
      </c>
      <c r="D490" s="31">
        <v>45893</v>
      </c>
      <c r="E490" s="31" t="s">
        <v>6328</v>
      </c>
      <c r="F490" s="32">
        <v>0.44791666666666669</v>
      </c>
      <c r="G490" s="28">
        <f t="shared" si="7"/>
        <v>10</v>
      </c>
    </row>
    <row r="491" spans="1:7" x14ac:dyDescent="0.3">
      <c r="A491" s="28" t="s">
        <v>1342</v>
      </c>
      <c r="B491" s="28">
        <v>1</v>
      </c>
      <c r="C491" s="28">
        <v>0</v>
      </c>
      <c r="D491" s="31">
        <v>45861</v>
      </c>
      <c r="E491" s="31" t="s">
        <v>6333</v>
      </c>
      <c r="F491" s="32">
        <v>0.33750000000000002</v>
      </c>
      <c r="G491" s="28">
        <f t="shared" si="7"/>
        <v>8</v>
      </c>
    </row>
    <row r="492" spans="1:7" x14ac:dyDescent="0.3">
      <c r="A492" s="28" t="s">
        <v>1645</v>
      </c>
      <c r="B492" s="28">
        <v>1</v>
      </c>
      <c r="C492" s="28">
        <v>0</v>
      </c>
      <c r="D492" s="31">
        <v>45842</v>
      </c>
      <c r="E492" s="31" t="s">
        <v>6334</v>
      </c>
      <c r="F492" s="32">
        <v>0.78819444444444442</v>
      </c>
      <c r="G492" s="28">
        <f t="shared" si="7"/>
        <v>18</v>
      </c>
    </row>
    <row r="493" spans="1:7" x14ac:dyDescent="0.3">
      <c r="A493" s="28" t="s">
        <v>186</v>
      </c>
      <c r="B493" s="28">
        <v>1</v>
      </c>
      <c r="C493" s="28">
        <v>0</v>
      </c>
      <c r="D493" s="31">
        <v>45857</v>
      </c>
      <c r="E493" s="31" t="s">
        <v>6331</v>
      </c>
      <c r="F493" s="32">
        <v>0.7055555555555556</v>
      </c>
      <c r="G493" s="28">
        <f t="shared" si="7"/>
        <v>16</v>
      </c>
    </row>
    <row r="494" spans="1:7" x14ac:dyDescent="0.3">
      <c r="A494" s="28" t="s">
        <v>6470</v>
      </c>
      <c r="B494" s="28">
        <v>1</v>
      </c>
      <c r="C494" s="28">
        <v>0</v>
      </c>
      <c r="D494" s="31">
        <v>45845</v>
      </c>
      <c r="E494" s="31" t="s">
        <v>6330</v>
      </c>
      <c r="F494" s="32">
        <v>0.53402777777777777</v>
      </c>
      <c r="G494" s="28">
        <f t="shared" si="7"/>
        <v>12</v>
      </c>
    </row>
    <row r="495" spans="1:7" x14ac:dyDescent="0.3">
      <c r="A495" s="28" t="s">
        <v>6340</v>
      </c>
      <c r="B495" s="28">
        <v>1</v>
      </c>
      <c r="C495" s="28">
        <v>1</v>
      </c>
      <c r="D495" s="31">
        <v>45892</v>
      </c>
      <c r="E495" s="31" t="s">
        <v>6331</v>
      </c>
      <c r="F495" s="32">
        <v>0.36666666666666664</v>
      </c>
      <c r="G495" s="28">
        <f t="shared" si="7"/>
        <v>8</v>
      </c>
    </row>
    <row r="496" spans="1:7" x14ac:dyDescent="0.3">
      <c r="A496" s="28" t="s">
        <v>1900</v>
      </c>
      <c r="B496" s="28">
        <v>1</v>
      </c>
      <c r="C496" s="28">
        <v>1</v>
      </c>
      <c r="D496" s="31">
        <v>45884</v>
      </c>
      <c r="E496" s="31" t="s">
        <v>6334</v>
      </c>
      <c r="F496" s="32">
        <v>0.45347222222222222</v>
      </c>
      <c r="G496" s="28">
        <f t="shared" si="7"/>
        <v>10</v>
      </c>
    </row>
    <row r="497" spans="1:7" x14ac:dyDescent="0.3">
      <c r="A497" s="28" t="s">
        <v>2255</v>
      </c>
      <c r="B497" s="28">
        <v>1</v>
      </c>
      <c r="C497" s="28">
        <v>0</v>
      </c>
      <c r="D497" s="31">
        <v>45894</v>
      </c>
      <c r="E497" s="31" t="s">
        <v>6330</v>
      </c>
      <c r="F497" s="32">
        <v>0.64513888888888893</v>
      </c>
      <c r="G497" s="28">
        <f t="shared" si="7"/>
        <v>15</v>
      </c>
    </row>
    <row r="498" spans="1:7" x14ac:dyDescent="0.3">
      <c r="A498" s="28" t="s">
        <v>1461</v>
      </c>
      <c r="B498" s="28">
        <v>1</v>
      </c>
      <c r="C498" s="28">
        <v>0</v>
      </c>
      <c r="D498" s="31">
        <v>45884</v>
      </c>
      <c r="E498" s="31" t="s">
        <v>6334</v>
      </c>
      <c r="F498" s="32">
        <v>0.65277777777777779</v>
      </c>
      <c r="G498" s="28">
        <f t="shared" si="7"/>
        <v>15</v>
      </c>
    </row>
    <row r="499" spans="1:7" x14ac:dyDescent="0.3">
      <c r="A499" s="28" t="s">
        <v>6420</v>
      </c>
      <c r="B499" s="28">
        <v>1</v>
      </c>
      <c r="C499" s="28">
        <v>0</v>
      </c>
      <c r="D499" s="31">
        <v>45875</v>
      </c>
      <c r="E499" s="31" t="s">
        <v>6333</v>
      </c>
      <c r="F499" s="32">
        <v>0.53888888888888886</v>
      </c>
      <c r="G499" s="28">
        <f t="shared" si="7"/>
        <v>12</v>
      </c>
    </row>
    <row r="500" spans="1:7" x14ac:dyDescent="0.3">
      <c r="A500" s="28" t="s">
        <v>1132</v>
      </c>
      <c r="B500" s="28">
        <v>1</v>
      </c>
      <c r="C500" s="28">
        <v>0</v>
      </c>
      <c r="D500" s="31">
        <v>45885</v>
      </c>
      <c r="E500" s="31" t="s">
        <v>6331</v>
      </c>
      <c r="F500" s="32">
        <v>0.46180555555555558</v>
      </c>
      <c r="G500" s="28">
        <f t="shared" si="7"/>
        <v>11</v>
      </c>
    </row>
    <row r="501" spans="1:7" x14ac:dyDescent="0.3">
      <c r="A501" s="28" t="s">
        <v>1831</v>
      </c>
      <c r="B501" s="28">
        <v>1</v>
      </c>
      <c r="C501" s="28">
        <v>1</v>
      </c>
      <c r="D501" s="31">
        <v>45859</v>
      </c>
      <c r="E501" s="31" t="s">
        <v>6330</v>
      </c>
      <c r="F501" s="32">
        <v>0.58263888888888893</v>
      </c>
      <c r="G501" s="28">
        <f t="shared" si="7"/>
        <v>13</v>
      </c>
    </row>
    <row r="502" spans="1:7" x14ac:dyDescent="0.3">
      <c r="A502" s="28" t="s">
        <v>681</v>
      </c>
      <c r="B502" s="28">
        <v>1</v>
      </c>
      <c r="C502" s="28">
        <v>0</v>
      </c>
      <c r="D502" s="31">
        <v>45854</v>
      </c>
      <c r="E502" s="31" t="s">
        <v>6333</v>
      </c>
      <c r="F502" s="32">
        <v>0.33055555555555555</v>
      </c>
      <c r="G502" s="28">
        <f t="shared" si="7"/>
        <v>7</v>
      </c>
    </row>
    <row r="503" spans="1:7" x14ac:dyDescent="0.3">
      <c r="A503" s="28" t="s">
        <v>2053</v>
      </c>
      <c r="B503" s="28">
        <v>1</v>
      </c>
      <c r="C503" s="28">
        <v>1</v>
      </c>
      <c r="D503" s="31">
        <v>45888</v>
      </c>
      <c r="E503" s="31" t="s">
        <v>6332</v>
      </c>
      <c r="F503" s="32">
        <v>0.53749999999999998</v>
      </c>
      <c r="G503" s="28">
        <f t="shared" si="7"/>
        <v>12</v>
      </c>
    </row>
    <row r="504" spans="1:7" x14ac:dyDescent="0.3">
      <c r="A504" s="28" t="s">
        <v>964</v>
      </c>
      <c r="B504" s="28">
        <v>1</v>
      </c>
      <c r="C504" s="28">
        <v>1</v>
      </c>
      <c r="D504" s="31">
        <v>45871</v>
      </c>
      <c r="E504" s="31" t="s">
        <v>6331</v>
      </c>
      <c r="F504" s="32">
        <v>0.43472222222222223</v>
      </c>
      <c r="G504" s="28">
        <f t="shared" si="7"/>
        <v>10</v>
      </c>
    </row>
    <row r="505" spans="1:7" x14ac:dyDescent="0.3">
      <c r="A505" s="28" t="s">
        <v>277</v>
      </c>
      <c r="B505" s="28">
        <v>1</v>
      </c>
      <c r="C505" s="28">
        <v>1</v>
      </c>
      <c r="D505" s="31">
        <v>45854</v>
      </c>
      <c r="E505" s="31" t="s">
        <v>6333</v>
      </c>
      <c r="F505" s="32">
        <v>0.69722222222222219</v>
      </c>
      <c r="G505" s="28">
        <f t="shared" si="7"/>
        <v>16</v>
      </c>
    </row>
    <row r="506" spans="1:7" x14ac:dyDescent="0.3">
      <c r="A506" s="28" t="s">
        <v>973</v>
      </c>
      <c r="B506" s="28">
        <v>0</v>
      </c>
      <c r="C506" s="28">
        <v>0</v>
      </c>
      <c r="D506" s="31">
        <v>45890</v>
      </c>
      <c r="E506" s="31" t="s">
        <v>6329</v>
      </c>
      <c r="F506" s="32">
        <v>0.81874999999999998</v>
      </c>
      <c r="G506" s="28">
        <f t="shared" si="7"/>
        <v>19</v>
      </c>
    </row>
    <row r="507" spans="1:7" x14ac:dyDescent="0.3">
      <c r="A507" s="28" t="s">
        <v>831</v>
      </c>
      <c r="B507" s="28">
        <v>1</v>
      </c>
      <c r="C507" s="28">
        <v>0</v>
      </c>
      <c r="D507" s="31">
        <v>45842</v>
      </c>
      <c r="E507" s="31" t="s">
        <v>6334</v>
      </c>
      <c r="F507" s="32">
        <v>0.55138888888888893</v>
      </c>
      <c r="G507" s="28">
        <f t="shared" si="7"/>
        <v>13</v>
      </c>
    </row>
    <row r="508" spans="1:7" x14ac:dyDescent="0.3">
      <c r="A508" s="28" t="s">
        <v>309</v>
      </c>
      <c r="B508" s="28">
        <v>1</v>
      </c>
      <c r="C508" s="28">
        <v>0</v>
      </c>
      <c r="D508" s="31">
        <v>45874</v>
      </c>
      <c r="E508" s="31" t="s">
        <v>6332</v>
      </c>
      <c r="F508" s="32">
        <v>0.70486111111111116</v>
      </c>
      <c r="G508" s="28">
        <f t="shared" si="7"/>
        <v>16</v>
      </c>
    </row>
    <row r="509" spans="1:7" x14ac:dyDescent="0.3">
      <c r="A509" s="28" t="s">
        <v>6471</v>
      </c>
      <c r="B509" s="28">
        <v>0</v>
      </c>
      <c r="C509" s="28">
        <v>0</v>
      </c>
      <c r="D509" s="31">
        <v>45878</v>
      </c>
      <c r="E509" s="31" t="s">
        <v>6331</v>
      </c>
      <c r="F509" s="32">
        <v>0.66597222222222219</v>
      </c>
      <c r="G509" s="28">
        <f t="shared" si="7"/>
        <v>15</v>
      </c>
    </row>
    <row r="510" spans="1:7" x14ac:dyDescent="0.3">
      <c r="A510" s="28" t="s">
        <v>1897</v>
      </c>
      <c r="B510" s="28">
        <v>1</v>
      </c>
      <c r="C510" s="28">
        <v>1</v>
      </c>
      <c r="D510" s="31">
        <v>45873</v>
      </c>
      <c r="E510" s="31" t="s">
        <v>6330</v>
      </c>
      <c r="F510" s="32">
        <v>0.8</v>
      </c>
      <c r="G510" s="28">
        <f t="shared" si="7"/>
        <v>19</v>
      </c>
    </row>
    <row r="511" spans="1:7" x14ac:dyDescent="0.3">
      <c r="A511" s="28" t="s">
        <v>1602</v>
      </c>
      <c r="B511" s="28">
        <v>0</v>
      </c>
      <c r="C511" s="28">
        <v>0</v>
      </c>
      <c r="D511" s="31">
        <v>45885</v>
      </c>
      <c r="E511" s="31" t="s">
        <v>6331</v>
      </c>
      <c r="F511" s="32">
        <v>0.33124999999999999</v>
      </c>
      <c r="G511" s="28">
        <f t="shared" si="7"/>
        <v>7</v>
      </c>
    </row>
    <row r="512" spans="1:7" x14ac:dyDescent="0.3">
      <c r="A512" s="28" t="s">
        <v>1423</v>
      </c>
      <c r="B512" s="28">
        <v>1</v>
      </c>
      <c r="C512" s="28">
        <v>0</v>
      </c>
      <c r="D512" s="31">
        <v>45848</v>
      </c>
      <c r="E512" s="31" t="s">
        <v>6329</v>
      </c>
      <c r="F512" s="32">
        <v>0.76875000000000004</v>
      </c>
      <c r="G512" s="28">
        <f t="shared" si="7"/>
        <v>18</v>
      </c>
    </row>
    <row r="513" spans="1:7" x14ac:dyDescent="0.3">
      <c r="A513" s="28" t="s">
        <v>6400</v>
      </c>
      <c r="B513" s="28">
        <v>1</v>
      </c>
      <c r="C513" s="28">
        <v>0</v>
      </c>
      <c r="D513" s="31">
        <v>45892</v>
      </c>
      <c r="E513" s="31" t="s">
        <v>6331</v>
      </c>
      <c r="F513" s="32">
        <v>0.81041666666666667</v>
      </c>
      <c r="G513" s="28">
        <f t="shared" si="7"/>
        <v>19</v>
      </c>
    </row>
    <row r="514" spans="1:7" x14ac:dyDescent="0.3">
      <c r="A514" s="28" t="s">
        <v>189</v>
      </c>
      <c r="B514" s="28">
        <v>0</v>
      </c>
      <c r="C514" s="28">
        <v>0</v>
      </c>
      <c r="D514" s="31">
        <v>45897</v>
      </c>
      <c r="E514" s="31" t="s">
        <v>6329</v>
      </c>
      <c r="F514" s="32">
        <v>0.30138888888888887</v>
      </c>
      <c r="G514" s="28">
        <f t="shared" si="7"/>
        <v>7</v>
      </c>
    </row>
    <row r="515" spans="1:7" x14ac:dyDescent="0.3">
      <c r="A515" s="28" t="s">
        <v>1180</v>
      </c>
      <c r="B515" s="28">
        <v>1</v>
      </c>
      <c r="C515" s="28">
        <v>0</v>
      </c>
      <c r="D515" s="31">
        <v>45857</v>
      </c>
      <c r="E515" s="31" t="s">
        <v>6331</v>
      </c>
      <c r="F515" s="32">
        <v>0.5805555555555556</v>
      </c>
      <c r="G515" s="28">
        <f t="shared" ref="G515:G578" si="8">HOUR(F515)</f>
        <v>13</v>
      </c>
    </row>
    <row r="516" spans="1:7" x14ac:dyDescent="0.3">
      <c r="A516" s="28" t="s">
        <v>6393</v>
      </c>
      <c r="B516" s="28">
        <v>0</v>
      </c>
      <c r="C516" s="28">
        <v>0</v>
      </c>
      <c r="D516" s="31">
        <v>45851</v>
      </c>
      <c r="E516" s="31" t="s">
        <v>6328</v>
      </c>
      <c r="F516" s="32">
        <v>0.78402777777777777</v>
      </c>
      <c r="G516" s="28">
        <f t="shared" si="8"/>
        <v>18</v>
      </c>
    </row>
    <row r="517" spans="1:7" x14ac:dyDescent="0.3">
      <c r="A517" s="28" t="s">
        <v>1939</v>
      </c>
      <c r="B517" s="28">
        <v>0</v>
      </c>
      <c r="C517" s="28">
        <v>0</v>
      </c>
      <c r="D517" s="31">
        <v>45866</v>
      </c>
      <c r="E517" s="31" t="s">
        <v>6330</v>
      </c>
      <c r="F517" s="32">
        <v>0.72083333333333333</v>
      </c>
      <c r="G517" s="28">
        <f t="shared" si="8"/>
        <v>17</v>
      </c>
    </row>
    <row r="518" spans="1:7" x14ac:dyDescent="0.3">
      <c r="A518" s="28" t="s">
        <v>433</v>
      </c>
      <c r="B518" s="28">
        <v>1</v>
      </c>
      <c r="C518" s="28">
        <v>0</v>
      </c>
      <c r="D518" s="31">
        <v>45874</v>
      </c>
      <c r="E518" s="31" t="s">
        <v>6332</v>
      </c>
      <c r="F518" s="32">
        <v>0.81736111111111109</v>
      </c>
      <c r="G518" s="28">
        <f t="shared" si="8"/>
        <v>19</v>
      </c>
    </row>
    <row r="519" spans="1:7" x14ac:dyDescent="0.3">
      <c r="A519" s="28" t="s">
        <v>2152</v>
      </c>
      <c r="B519" s="28">
        <v>1</v>
      </c>
      <c r="C519" s="28">
        <v>1</v>
      </c>
      <c r="D519" s="31">
        <v>45871</v>
      </c>
      <c r="E519" s="31" t="s">
        <v>6331</v>
      </c>
      <c r="F519" s="32">
        <v>0.8305555555555556</v>
      </c>
      <c r="G519" s="28">
        <f t="shared" si="8"/>
        <v>19</v>
      </c>
    </row>
    <row r="520" spans="1:7" x14ac:dyDescent="0.3">
      <c r="A520" s="28" t="s">
        <v>825</v>
      </c>
      <c r="B520" s="28">
        <v>1</v>
      </c>
      <c r="C520" s="28">
        <v>0</v>
      </c>
      <c r="D520" s="31">
        <v>45869</v>
      </c>
      <c r="E520" s="31" t="s">
        <v>6329</v>
      </c>
      <c r="F520" s="32">
        <v>0.54166666666666663</v>
      </c>
      <c r="G520" s="28">
        <f t="shared" si="8"/>
        <v>13</v>
      </c>
    </row>
    <row r="521" spans="1:7" x14ac:dyDescent="0.3">
      <c r="A521" s="28" t="s">
        <v>312</v>
      </c>
      <c r="B521" s="28">
        <v>1</v>
      </c>
      <c r="C521" s="28">
        <v>0</v>
      </c>
      <c r="D521" s="31">
        <v>45884</v>
      </c>
      <c r="E521" s="31" t="s">
        <v>6334</v>
      </c>
      <c r="F521" s="32">
        <v>0.42222222222222222</v>
      </c>
      <c r="G521" s="28">
        <f t="shared" si="8"/>
        <v>10</v>
      </c>
    </row>
    <row r="522" spans="1:7" x14ac:dyDescent="0.3">
      <c r="A522" s="28" t="s">
        <v>971</v>
      </c>
      <c r="B522" s="28">
        <v>0</v>
      </c>
      <c r="C522" s="28">
        <v>0</v>
      </c>
      <c r="D522" s="31">
        <v>45870</v>
      </c>
      <c r="E522" s="31" t="s">
        <v>6334</v>
      </c>
      <c r="F522" s="32">
        <v>0.7729166666666667</v>
      </c>
      <c r="G522" s="28">
        <f t="shared" si="8"/>
        <v>18</v>
      </c>
    </row>
    <row r="523" spans="1:7" x14ac:dyDescent="0.3">
      <c r="A523" s="28" t="s">
        <v>758</v>
      </c>
      <c r="B523" s="28">
        <v>1</v>
      </c>
      <c r="C523" s="28">
        <v>0</v>
      </c>
      <c r="D523" s="31">
        <v>45841</v>
      </c>
      <c r="E523" s="31" t="s">
        <v>6329</v>
      </c>
      <c r="F523" s="32">
        <v>0.70902777777777781</v>
      </c>
      <c r="G523" s="28">
        <f t="shared" si="8"/>
        <v>17</v>
      </c>
    </row>
    <row r="524" spans="1:7" x14ac:dyDescent="0.3">
      <c r="A524" s="28" t="s">
        <v>6472</v>
      </c>
      <c r="B524" s="28">
        <v>0</v>
      </c>
      <c r="C524" s="28">
        <v>0</v>
      </c>
      <c r="D524" s="31">
        <v>45858</v>
      </c>
      <c r="E524" s="31" t="s">
        <v>6328</v>
      </c>
      <c r="F524" s="32">
        <v>0.71111111111111114</v>
      </c>
      <c r="G524" s="28">
        <f t="shared" si="8"/>
        <v>17</v>
      </c>
    </row>
    <row r="525" spans="1:7" x14ac:dyDescent="0.3">
      <c r="A525" s="28" t="s">
        <v>1325</v>
      </c>
      <c r="B525" s="28">
        <v>1</v>
      </c>
      <c r="C525" s="28">
        <v>0</v>
      </c>
      <c r="D525" s="31">
        <v>45841</v>
      </c>
      <c r="E525" s="31" t="s">
        <v>6329</v>
      </c>
      <c r="F525" s="32">
        <v>0.79722222222222228</v>
      </c>
      <c r="G525" s="28">
        <f t="shared" si="8"/>
        <v>19</v>
      </c>
    </row>
    <row r="526" spans="1:7" x14ac:dyDescent="0.3">
      <c r="A526" s="28" t="s">
        <v>6473</v>
      </c>
      <c r="B526" s="28">
        <v>1</v>
      </c>
      <c r="C526" s="28">
        <v>1</v>
      </c>
      <c r="D526" s="31">
        <v>45844</v>
      </c>
      <c r="E526" s="31" t="s">
        <v>6328</v>
      </c>
      <c r="F526" s="32">
        <v>0.37361111111111112</v>
      </c>
      <c r="G526" s="28">
        <f t="shared" si="8"/>
        <v>8</v>
      </c>
    </row>
    <row r="527" spans="1:7" x14ac:dyDescent="0.3">
      <c r="A527" s="28" t="s">
        <v>630</v>
      </c>
      <c r="B527" s="28">
        <v>1</v>
      </c>
      <c r="C527" s="28">
        <v>0</v>
      </c>
      <c r="D527" s="31">
        <v>45864</v>
      </c>
      <c r="E527" s="31" t="s">
        <v>6331</v>
      </c>
      <c r="F527" s="32">
        <v>0.67638888888888893</v>
      </c>
      <c r="G527" s="28">
        <f t="shared" si="8"/>
        <v>16</v>
      </c>
    </row>
    <row r="528" spans="1:7" x14ac:dyDescent="0.3">
      <c r="A528" s="28" t="s">
        <v>166</v>
      </c>
      <c r="B528" s="28">
        <v>0</v>
      </c>
      <c r="C528" s="28">
        <v>0</v>
      </c>
      <c r="D528" s="31">
        <v>45883</v>
      </c>
      <c r="E528" s="31" t="s">
        <v>6329</v>
      </c>
      <c r="F528" s="32">
        <v>0.34652777777777777</v>
      </c>
      <c r="G528" s="28">
        <f t="shared" si="8"/>
        <v>8</v>
      </c>
    </row>
    <row r="529" spans="1:7" x14ac:dyDescent="0.3">
      <c r="A529" s="28" t="s">
        <v>178</v>
      </c>
      <c r="B529" s="28">
        <v>0</v>
      </c>
      <c r="C529" s="28">
        <v>0</v>
      </c>
      <c r="D529" s="31">
        <v>45895</v>
      </c>
      <c r="E529" s="31" t="s">
        <v>6332</v>
      </c>
      <c r="F529" s="32">
        <v>0.44861111111111113</v>
      </c>
      <c r="G529" s="28">
        <f t="shared" si="8"/>
        <v>10</v>
      </c>
    </row>
    <row r="530" spans="1:7" x14ac:dyDescent="0.3">
      <c r="A530" s="28" t="s">
        <v>136</v>
      </c>
      <c r="B530" s="28">
        <v>1</v>
      </c>
      <c r="C530" s="28">
        <v>1</v>
      </c>
      <c r="D530" s="31">
        <v>45890</v>
      </c>
      <c r="E530" s="31" t="s">
        <v>6329</v>
      </c>
      <c r="F530" s="32">
        <v>0.63888888888888884</v>
      </c>
      <c r="G530" s="28">
        <f t="shared" si="8"/>
        <v>15</v>
      </c>
    </row>
    <row r="531" spans="1:7" x14ac:dyDescent="0.3">
      <c r="A531" s="28" t="s">
        <v>485</v>
      </c>
      <c r="B531" s="28">
        <v>1</v>
      </c>
      <c r="C531" s="28">
        <v>1</v>
      </c>
      <c r="D531" s="31">
        <v>45843</v>
      </c>
      <c r="E531" s="31" t="s">
        <v>6331</v>
      </c>
      <c r="F531" s="32">
        <v>0.48888888888888887</v>
      </c>
      <c r="G531" s="28">
        <f t="shared" si="8"/>
        <v>11</v>
      </c>
    </row>
    <row r="532" spans="1:7" x14ac:dyDescent="0.3">
      <c r="A532" s="28" t="s">
        <v>1990</v>
      </c>
      <c r="B532" s="28">
        <v>1</v>
      </c>
      <c r="C532" s="28">
        <v>1</v>
      </c>
      <c r="D532" s="31">
        <v>45843</v>
      </c>
      <c r="E532" s="31" t="s">
        <v>6331</v>
      </c>
      <c r="F532" s="32">
        <v>0.79236111111111107</v>
      </c>
      <c r="G532" s="28">
        <f t="shared" si="8"/>
        <v>19</v>
      </c>
    </row>
    <row r="533" spans="1:7" x14ac:dyDescent="0.3">
      <c r="A533" s="28" t="s">
        <v>758</v>
      </c>
      <c r="B533" s="28">
        <v>1</v>
      </c>
      <c r="C533" s="28">
        <v>0</v>
      </c>
      <c r="D533" s="31">
        <v>45851</v>
      </c>
      <c r="E533" s="31" t="s">
        <v>6328</v>
      </c>
      <c r="F533" s="32">
        <v>0.82222222222222219</v>
      </c>
      <c r="G533" s="28">
        <f t="shared" si="8"/>
        <v>19</v>
      </c>
    </row>
    <row r="534" spans="1:7" x14ac:dyDescent="0.3">
      <c r="A534" s="28" t="s">
        <v>6474</v>
      </c>
      <c r="B534" s="28">
        <v>1</v>
      </c>
      <c r="C534" s="28">
        <v>0</v>
      </c>
      <c r="D534" s="31">
        <v>45866</v>
      </c>
      <c r="E534" s="31" t="s">
        <v>6330</v>
      </c>
      <c r="F534" s="32">
        <v>0.30625000000000002</v>
      </c>
      <c r="G534" s="28">
        <f t="shared" si="8"/>
        <v>7</v>
      </c>
    </row>
    <row r="535" spans="1:7" x14ac:dyDescent="0.3">
      <c r="A535" s="28" t="s">
        <v>652</v>
      </c>
      <c r="B535" s="28">
        <v>1</v>
      </c>
      <c r="C535" s="28">
        <v>1</v>
      </c>
      <c r="D535" s="31">
        <v>45855</v>
      </c>
      <c r="E535" s="31" t="s">
        <v>6329</v>
      </c>
      <c r="F535" s="32">
        <v>0.62083333333333335</v>
      </c>
      <c r="G535" s="28">
        <f t="shared" si="8"/>
        <v>14</v>
      </c>
    </row>
    <row r="536" spans="1:7" x14ac:dyDescent="0.3">
      <c r="A536" s="28" t="s">
        <v>763</v>
      </c>
      <c r="B536" s="28">
        <v>0</v>
      </c>
      <c r="C536" s="28">
        <v>0</v>
      </c>
      <c r="D536" s="31">
        <v>45888</v>
      </c>
      <c r="E536" s="31" t="s">
        <v>6332</v>
      </c>
      <c r="F536" s="32">
        <v>0.3923611111111111</v>
      </c>
      <c r="G536" s="28">
        <f t="shared" si="8"/>
        <v>9</v>
      </c>
    </row>
    <row r="537" spans="1:7" x14ac:dyDescent="0.3">
      <c r="A537" s="28" t="s">
        <v>6475</v>
      </c>
      <c r="B537" s="28">
        <v>0</v>
      </c>
      <c r="C537" s="28">
        <v>0</v>
      </c>
      <c r="D537" s="31">
        <v>45848</v>
      </c>
      <c r="E537" s="31" t="s">
        <v>6329</v>
      </c>
      <c r="F537" s="32">
        <v>0.52013888888888893</v>
      </c>
      <c r="G537" s="28">
        <f t="shared" si="8"/>
        <v>12</v>
      </c>
    </row>
    <row r="538" spans="1:7" x14ac:dyDescent="0.3">
      <c r="A538" s="28" t="s">
        <v>1058</v>
      </c>
      <c r="B538" s="28">
        <v>1</v>
      </c>
      <c r="C538" s="28">
        <v>0</v>
      </c>
      <c r="D538" s="31">
        <v>45841</v>
      </c>
      <c r="E538" s="31" t="s">
        <v>6329</v>
      </c>
      <c r="F538" s="32">
        <v>0.64861111111111114</v>
      </c>
      <c r="G538" s="28">
        <f t="shared" si="8"/>
        <v>15</v>
      </c>
    </row>
    <row r="539" spans="1:7" x14ac:dyDescent="0.3">
      <c r="A539" s="28" t="s">
        <v>2073</v>
      </c>
      <c r="B539" s="28">
        <v>1</v>
      </c>
      <c r="C539" s="28">
        <v>0</v>
      </c>
      <c r="D539" s="31">
        <v>45866</v>
      </c>
      <c r="E539" s="31" t="s">
        <v>6330</v>
      </c>
      <c r="F539" s="32">
        <v>0.49791666666666667</v>
      </c>
      <c r="G539" s="28">
        <f t="shared" si="8"/>
        <v>11</v>
      </c>
    </row>
    <row r="540" spans="1:7" x14ac:dyDescent="0.3">
      <c r="A540" s="28" t="s">
        <v>6476</v>
      </c>
      <c r="B540" s="28">
        <v>1</v>
      </c>
      <c r="C540" s="28">
        <v>0</v>
      </c>
      <c r="D540" s="31">
        <v>45893</v>
      </c>
      <c r="E540" s="31" t="s">
        <v>6328</v>
      </c>
      <c r="F540" s="32">
        <v>0.42222222222222222</v>
      </c>
      <c r="G540" s="28">
        <f t="shared" si="8"/>
        <v>10</v>
      </c>
    </row>
    <row r="541" spans="1:7" x14ac:dyDescent="0.3">
      <c r="A541" s="28" t="s">
        <v>263</v>
      </c>
      <c r="B541" s="28">
        <v>1</v>
      </c>
      <c r="C541" s="28">
        <v>1</v>
      </c>
      <c r="D541" s="31">
        <v>45878</v>
      </c>
      <c r="E541" s="31" t="s">
        <v>6331</v>
      </c>
      <c r="F541" s="32">
        <v>0.82986111111111116</v>
      </c>
      <c r="G541" s="28">
        <f t="shared" si="8"/>
        <v>19</v>
      </c>
    </row>
    <row r="542" spans="1:7" x14ac:dyDescent="0.3">
      <c r="A542" s="28" t="s">
        <v>1666</v>
      </c>
      <c r="B542" s="28">
        <v>1</v>
      </c>
      <c r="C542" s="28">
        <v>0</v>
      </c>
      <c r="D542" s="31">
        <v>45878</v>
      </c>
      <c r="E542" s="31" t="s">
        <v>6331</v>
      </c>
      <c r="F542" s="32">
        <v>0.77569444444444446</v>
      </c>
      <c r="G542" s="28">
        <f t="shared" si="8"/>
        <v>18</v>
      </c>
    </row>
    <row r="543" spans="1:7" x14ac:dyDescent="0.3">
      <c r="A543" s="28" t="s">
        <v>1104</v>
      </c>
      <c r="B543" s="28">
        <v>0</v>
      </c>
      <c r="C543" s="28">
        <v>0</v>
      </c>
      <c r="D543" s="31">
        <v>45856</v>
      </c>
      <c r="E543" s="31" t="s">
        <v>6334</v>
      </c>
      <c r="F543" s="32">
        <v>0.32708333333333334</v>
      </c>
      <c r="G543" s="28">
        <f t="shared" si="8"/>
        <v>7</v>
      </c>
    </row>
    <row r="544" spans="1:7" x14ac:dyDescent="0.3">
      <c r="A544" s="28" t="s">
        <v>1884</v>
      </c>
      <c r="B544" s="28">
        <v>1</v>
      </c>
      <c r="C544" s="28">
        <v>1</v>
      </c>
      <c r="D544" s="31">
        <v>45872</v>
      </c>
      <c r="E544" s="31" t="s">
        <v>6328</v>
      </c>
      <c r="F544" s="32">
        <v>0.68611111111111112</v>
      </c>
      <c r="G544" s="28">
        <f t="shared" si="8"/>
        <v>16</v>
      </c>
    </row>
    <row r="545" spans="1:7" x14ac:dyDescent="0.3">
      <c r="A545" s="28" t="s">
        <v>1928</v>
      </c>
      <c r="B545" s="28">
        <v>1</v>
      </c>
      <c r="C545" s="28">
        <v>1</v>
      </c>
      <c r="D545" s="31">
        <v>45897</v>
      </c>
      <c r="E545" s="31" t="s">
        <v>6329</v>
      </c>
      <c r="F545" s="32">
        <v>0.66249999999999998</v>
      </c>
      <c r="G545" s="28">
        <f t="shared" si="8"/>
        <v>15</v>
      </c>
    </row>
    <row r="546" spans="1:7" x14ac:dyDescent="0.3">
      <c r="A546" s="28" t="s">
        <v>784</v>
      </c>
      <c r="B546" s="28">
        <v>1</v>
      </c>
      <c r="C546" s="28">
        <v>0</v>
      </c>
      <c r="D546" s="31">
        <v>45846</v>
      </c>
      <c r="E546" s="31" t="s">
        <v>6332</v>
      </c>
      <c r="F546" s="32">
        <v>0.71666666666666667</v>
      </c>
      <c r="G546" s="28">
        <f t="shared" si="8"/>
        <v>17</v>
      </c>
    </row>
    <row r="547" spans="1:7" x14ac:dyDescent="0.3">
      <c r="A547" s="28" t="s">
        <v>1058</v>
      </c>
      <c r="B547" s="28">
        <v>1</v>
      </c>
      <c r="C547" s="28">
        <v>0</v>
      </c>
      <c r="D547" s="31">
        <v>45897</v>
      </c>
      <c r="E547" s="31" t="s">
        <v>6329</v>
      </c>
      <c r="F547" s="32">
        <v>0.74930555555555556</v>
      </c>
      <c r="G547" s="28">
        <f t="shared" si="8"/>
        <v>17</v>
      </c>
    </row>
    <row r="548" spans="1:7" x14ac:dyDescent="0.3">
      <c r="A548" s="28" t="s">
        <v>670</v>
      </c>
      <c r="B548" s="28">
        <v>0</v>
      </c>
      <c r="C548" s="28">
        <v>0</v>
      </c>
      <c r="D548" s="31">
        <v>45868</v>
      </c>
      <c r="E548" s="31" t="s">
        <v>6333</v>
      </c>
      <c r="F548" s="32">
        <v>0.31041666666666667</v>
      </c>
      <c r="G548" s="28">
        <f t="shared" si="8"/>
        <v>7</v>
      </c>
    </row>
    <row r="549" spans="1:7" x14ac:dyDescent="0.3">
      <c r="A549" s="28" t="s">
        <v>1710</v>
      </c>
      <c r="B549" s="28">
        <v>0</v>
      </c>
      <c r="C549" s="28">
        <v>0</v>
      </c>
      <c r="D549" s="31">
        <v>45841</v>
      </c>
      <c r="E549" s="31" t="s">
        <v>6329</v>
      </c>
      <c r="F549" s="32">
        <v>0.37986111111111109</v>
      </c>
      <c r="G549" s="28">
        <f t="shared" si="8"/>
        <v>9</v>
      </c>
    </row>
    <row r="550" spans="1:7" x14ac:dyDescent="0.3">
      <c r="A550" s="28" t="s">
        <v>6477</v>
      </c>
      <c r="B550" s="28">
        <v>1</v>
      </c>
      <c r="C550" s="28">
        <v>0</v>
      </c>
      <c r="D550" s="31">
        <v>45896</v>
      </c>
      <c r="E550" s="31" t="s">
        <v>6333</v>
      </c>
      <c r="F550" s="32">
        <v>0.39097222222222222</v>
      </c>
      <c r="G550" s="28">
        <f t="shared" si="8"/>
        <v>9</v>
      </c>
    </row>
    <row r="551" spans="1:7" x14ac:dyDescent="0.3">
      <c r="A551" s="28" t="s">
        <v>2278</v>
      </c>
      <c r="B551" s="28">
        <v>0</v>
      </c>
      <c r="C551" s="28">
        <v>0</v>
      </c>
      <c r="D551" s="31">
        <v>45871</v>
      </c>
      <c r="E551" s="31" t="s">
        <v>6331</v>
      </c>
      <c r="F551" s="32">
        <v>0.35347222222222224</v>
      </c>
      <c r="G551" s="28">
        <f t="shared" si="8"/>
        <v>8</v>
      </c>
    </row>
    <row r="552" spans="1:7" x14ac:dyDescent="0.3">
      <c r="A552" s="28" t="s">
        <v>907</v>
      </c>
      <c r="B552" s="28">
        <v>0</v>
      </c>
      <c r="C552" s="28">
        <v>0</v>
      </c>
      <c r="D552" s="31">
        <v>45879</v>
      </c>
      <c r="E552" s="31" t="s">
        <v>6328</v>
      </c>
      <c r="F552" s="32">
        <v>0.40833333333333333</v>
      </c>
      <c r="G552" s="28">
        <f t="shared" si="8"/>
        <v>9</v>
      </c>
    </row>
    <row r="553" spans="1:7" x14ac:dyDescent="0.3">
      <c r="A553" s="28" t="s">
        <v>6438</v>
      </c>
      <c r="B553" s="28">
        <v>1</v>
      </c>
      <c r="C553" s="28">
        <v>1</v>
      </c>
      <c r="D553" s="31">
        <v>45854</v>
      </c>
      <c r="E553" s="31" t="s">
        <v>6333</v>
      </c>
      <c r="F553" s="32">
        <v>0.65555555555555556</v>
      </c>
      <c r="G553" s="28">
        <f t="shared" si="8"/>
        <v>15</v>
      </c>
    </row>
    <row r="554" spans="1:7" x14ac:dyDescent="0.3">
      <c r="A554" s="28" t="s">
        <v>1692</v>
      </c>
      <c r="B554" s="28">
        <v>0</v>
      </c>
      <c r="C554" s="28">
        <v>0</v>
      </c>
      <c r="D554" s="31">
        <v>45846</v>
      </c>
      <c r="E554" s="31" t="s">
        <v>6332</v>
      </c>
      <c r="F554" s="32">
        <v>0.60624999999999996</v>
      </c>
      <c r="G554" s="28">
        <f t="shared" si="8"/>
        <v>14</v>
      </c>
    </row>
    <row r="555" spans="1:7" x14ac:dyDescent="0.3">
      <c r="A555" s="28" t="s">
        <v>1494</v>
      </c>
      <c r="B555" s="28">
        <v>1</v>
      </c>
      <c r="C555" s="28">
        <v>0</v>
      </c>
      <c r="D555" s="31">
        <v>45867</v>
      </c>
      <c r="E555" s="31" t="s">
        <v>6332</v>
      </c>
      <c r="F555" s="32">
        <v>0.45208333333333334</v>
      </c>
      <c r="G555" s="28">
        <f t="shared" si="8"/>
        <v>10</v>
      </c>
    </row>
    <row r="556" spans="1:7" x14ac:dyDescent="0.3">
      <c r="A556" s="28" t="s">
        <v>288</v>
      </c>
      <c r="B556" s="28">
        <v>1</v>
      </c>
      <c r="C556" s="28">
        <v>0</v>
      </c>
      <c r="D556" s="31">
        <v>45890</v>
      </c>
      <c r="E556" s="31" t="s">
        <v>6329</v>
      </c>
      <c r="F556" s="32">
        <v>0.30277777777777776</v>
      </c>
      <c r="G556" s="28">
        <f t="shared" si="8"/>
        <v>7</v>
      </c>
    </row>
    <row r="557" spans="1:7" x14ac:dyDescent="0.3">
      <c r="A557" s="28" t="s">
        <v>380</v>
      </c>
      <c r="B557" s="28">
        <v>1</v>
      </c>
      <c r="C557" s="28">
        <v>0</v>
      </c>
      <c r="D557" s="31">
        <v>45853</v>
      </c>
      <c r="E557" s="31" t="s">
        <v>6332</v>
      </c>
      <c r="F557" s="32">
        <v>0.35</v>
      </c>
      <c r="G557" s="28">
        <f t="shared" si="8"/>
        <v>8</v>
      </c>
    </row>
    <row r="558" spans="1:7" x14ac:dyDescent="0.3">
      <c r="A558" s="28" t="s">
        <v>6478</v>
      </c>
      <c r="B558" s="28">
        <v>1</v>
      </c>
      <c r="C558" s="28">
        <v>0</v>
      </c>
      <c r="D558" s="31">
        <v>45880</v>
      </c>
      <c r="E558" s="31" t="s">
        <v>6330</v>
      </c>
      <c r="F558" s="32">
        <v>0.47430555555555554</v>
      </c>
      <c r="G558" s="28">
        <f t="shared" si="8"/>
        <v>11</v>
      </c>
    </row>
    <row r="559" spans="1:7" x14ac:dyDescent="0.3">
      <c r="A559" s="28" t="s">
        <v>582</v>
      </c>
      <c r="B559" s="28">
        <v>1</v>
      </c>
      <c r="C559" s="28">
        <v>0</v>
      </c>
      <c r="D559" s="31">
        <v>45889</v>
      </c>
      <c r="E559" s="31" t="s">
        <v>6333</v>
      </c>
      <c r="F559" s="32">
        <v>0.70347222222222228</v>
      </c>
      <c r="G559" s="28">
        <f t="shared" si="8"/>
        <v>16</v>
      </c>
    </row>
    <row r="560" spans="1:7" x14ac:dyDescent="0.3">
      <c r="A560" s="28" t="s">
        <v>6479</v>
      </c>
      <c r="B560" s="28">
        <v>1</v>
      </c>
      <c r="C560" s="28">
        <v>0</v>
      </c>
      <c r="D560" s="31">
        <v>45858</v>
      </c>
      <c r="E560" s="31" t="s">
        <v>6328</v>
      </c>
      <c r="F560" s="32">
        <v>0.68402777777777779</v>
      </c>
      <c r="G560" s="28">
        <f t="shared" si="8"/>
        <v>16</v>
      </c>
    </row>
    <row r="561" spans="1:7" x14ac:dyDescent="0.3">
      <c r="A561" s="28" t="s">
        <v>72</v>
      </c>
      <c r="B561" s="28">
        <v>0</v>
      </c>
      <c r="C561" s="28">
        <v>0</v>
      </c>
      <c r="D561" s="31">
        <v>45865</v>
      </c>
      <c r="E561" s="31" t="s">
        <v>6328</v>
      </c>
      <c r="F561" s="32">
        <v>0.46736111111111112</v>
      </c>
      <c r="G561" s="28">
        <f t="shared" si="8"/>
        <v>11</v>
      </c>
    </row>
    <row r="562" spans="1:7" x14ac:dyDescent="0.3">
      <c r="A562" s="28" t="s">
        <v>166</v>
      </c>
      <c r="B562" s="28">
        <v>1</v>
      </c>
      <c r="C562" s="28">
        <v>0</v>
      </c>
      <c r="D562" s="31">
        <v>45864</v>
      </c>
      <c r="E562" s="31" t="s">
        <v>6331</v>
      </c>
      <c r="F562" s="32">
        <v>0.72430555555555554</v>
      </c>
      <c r="G562" s="28">
        <f t="shared" si="8"/>
        <v>17</v>
      </c>
    </row>
    <row r="563" spans="1:7" x14ac:dyDescent="0.3">
      <c r="A563" s="28" t="s">
        <v>1968</v>
      </c>
      <c r="B563" s="28">
        <v>1</v>
      </c>
      <c r="C563" s="28">
        <v>0</v>
      </c>
      <c r="D563" s="31">
        <v>45862</v>
      </c>
      <c r="E563" s="31" t="s">
        <v>6329</v>
      </c>
      <c r="F563" s="32">
        <v>0.61597222222222225</v>
      </c>
      <c r="G563" s="28">
        <f t="shared" si="8"/>
        <v>14</v>
      </c>
    </row>
    <row r="564" spans="1:7" x14ac:dyDescent="0.3">
      <c r="A564" s="28" t="s">
        <v>40</v>
      </c>
      <c r="B564" s="28">
        <v>0</v>
      </c>
      <c r="C564" s="28">
        <v>0</v>
      </c>
      <c r="D564" s="31">
        <v>45863</v>
      </c>
      <c r="E564" s="31" t="s">
        <v>6334</v>
      </c>
      <c r="F564" s="32">
        <v>0.46250000000000002</v>
      </c>
      <c r="G564" s="28">
        <f t="shared" si="8"/>
        <v>11</v>
      </c>
    </row>
    <row r="565" spans="1:7" x14ac:dyDescent="0.3">
      <c r="A565" s="28" t="s">
        <v>1286</v>
      </c>
      <c r="B565" s="28">
        <v>0</v>
      </c>
      <c r="C565" s="28">
        <v>0</v>
      </c>
      <c r="D565" s="31">
        <v>45847</v>
      </c>
      <c r="E565" s="31" t="s">
        <v>6333</v>
      </c>
      <c r="F565" s="32">
        <v>0.40138888888888891</v>
      </c>
      <c r="G565" s="28">
        <f t="shared" si="8"/>
        <v>9</v>
      </c>
    </row>
    <row r="566" spans="1:7" x14ac:dyDescent="0.3">
      <c r="A566" s="28" t="s">
        <v>1789</v>
      </c>
      <c r="B566" s="28">
        <v>1</v>
      </c>
      <c r="C566" s="28">
        <v>0</v>
      </c>
      <c r="D566" s="31">
        <v>45883</v>
      </c>
      <c r="E566" s="31" t="s">
        <v>6329</v>
      </c>
      <c r="F566" s="32">
        <v>0.77708333333333335</v>
      </c>
      <c r="G566" s="28">
        <f t="shared" si="8"/>
        <v>18</v>
      </c>
    </row>
    <row r="567" spans="1:7" x14ac:dyDescent="0.3">
      <c r="A567" s="28" t="s">
        <v>6480</v>
      </c>
      <c r="B567" s="28">
        <v>1</v>
      </c>
      <c r="C567" s="28">
        <v>0</v>
      </c>
      <c r="D567" s="31">
        <v>45847</v>
      </c>
      <c r="E567" s="31" t="s">
        <v>6333</v>
      </c>
      <c r="F567" s="32">
        <v>0.36458333333333331</v>
      </c>
      <c r="G567" s="28">
        <f t="shared" si="8"/>
        <v>8</v>
      </c>
    </row>
    <row r="568" spans="1:7" x14ac:dyDescent="0.3">
      <c r="A568" s="28" t="s">
        <v>6481</v>
      </c>
      <c r="B568" s="28">
        <v>1</v>
      </c>
      <c r="C568" s="28">
        <v>0</v>
      </c>
      <c r="D568" s="31">
        <v>45840</v>
      </c>
      <c r="E568" s="31" t="s">
        <v>6333</v>
      </c>
      <c r="F568" s="32">
        <v>0.82291666666666663</v>
      </c>
      <c r="G568" s="28">
        <f t="shared" si="8"/>
        <v>19</v>
      </c>
    </row>
    <row r="569" spans="1:7" x14ac:dyDescent="0.3">
      <c r="A569" s="28" t="s">
        <v>1244</v>
      </c>
      <c r="B569" s="28">
        <v>1</v>
      </c>
      <c r="C569" s="28">
        <v>0</v>
      </c>
      <c r="D569" s="31">
        <v>45857</v>
      </c>
      <c r="E569" s="31" t="s">
        <v>6331</v>
      </c>
      <c r="F569" s="32">
        <v>0.50416666666666665</v>
      </c>
      <c r="G569" s="28">
        <f t="shared" si="8"/>
        <v>12</v>
      </c>
    </row>
    <row r="570" spans="1:7" x14ac:dyDescent="0.3">
      <c r="A570" s="28" t="s">
        <v>2150</v>
      </c>
      <c r="B570" s="28">
        <v>1</v>
      </c>
      <c r="C570" s="28">
        <v>1</v>
      </c>
      <c r="D570" s="31">
        <v>45889</v>
      </c>
      <c r="E570" s="31" t="s">
        <v>6333</v>
      </c>
      <c r="F570" s="32">
        <v>0.36249999999999999</v>
      </c>
      <c r="G570" s="28">
        <f t="shared" si="8"/>
        <v>8</v>
      </c>
    </row>
    <row r="571" spans="1:7" x14ac:dyDescent="0.3">
      <c r="A571" s="28" t="s">
        <v>2037</v>
      </c>
      <c r="B571" s="28">
        <v>1</v>
      </c>
      <c r="C571" s="28">
        <v>0</v>
      </c>
      <c r="D571" s="31">
        <v>45861</v>
      </c>
      <c r="E571" s="31" t="s">
        <v>6333</v>
      </c>
      <c r="F571" s="32">
        <v>0.4284722222222222</v>
      </c>
      <c r="G571" s="28">
        <f t="shared" si="8"/>
        <v>10</v>
      </c>
    </row>
    <row r="572" spans="1:7" x14ac:dyDescent="0.3">
      <c r="A572" s="28" t="s">
        <v>184</v>
      </c>
      <c r="B572" s="28">
        <v>1</v>
      </c>
      <c r="C572" s="28">
        <v>0</v>
      </c>
      <c r="D572" s="31">
        <v>45852</v>
      </c>
      <c r="E572" s="31" t="s">
        <v>6330</v>
      </c>
      <c r="F572" s="32">
        <v>0.61458333333333337</v>
      </c>
      <c r="G572" s="28">
        <f t="shared" si="8"/>
        <v>14</v>
      </c>
    </row>
    <row r="573" spans="1:7" x14ac:dyDescent="0.3">
      <c r="A573" s="28" t="s">
        <v>702</v>
      </c>
      <c r="B573" s="28">
        <v>1</v>
      </c>
      <c r="C573" s="28">
        <v>1</v>
      </c>
      <c r="D573" s="31">
        <v>45843</v>
      </c>
      <c r="E573" s="31" t="s">
        <v>6331</v>
      </c>
      <c r="F573" s="32">
        <v>0.37847222222222221</v>
      </c>
      <c r="G573" s="28">
        <f t="shared" si="8"/>
        <v>9</v>
      </c>
    </row>
    <row r="574" spans="1:7" x14ac:dyDescent="0.3">
      <c r="A574" s="28" t="s">
        <v>6369</v>
      </c>
      <c r="B574" s="28">
        <v>1</v>
      </c>
      <c r="C574" s="28">
        <v>1</v>
      </c>
      <c r="D574" s="31">
        <v>45877</v>
      </c>
      <c r="E574" s="31" t="s">
        <v>6334</v>
      </c>
      <c r="F574" s="32">
        <v>0.54583333333333328</v>
      </c>
      <c r="G574" s="28">
        <f t="shared" si="8"/>
        <v>13</v>
      </c>
    </row>
    <row r="575" spans="1:7" x14ac:dyDescent="0.3">
      <c r="A575" s="28" t="s">
        <v>1353</v>
      </c>
      <c r="B575" s="28">
        <v>1</v>
      </c>
      <c r="C575" s="28">
        <v>0</v>
      </c>
      <c r="D575" s="31">
        <v>45846</v>
      </c>
      <c r="E575" s="31" t="s">
        <v>6332</v>
      </c>
      <c r="F575" s="32">
        <v>0.4513888888888889</v>
      </c>
      <c r="G575" s="28">
        <f t="shared" si="8"/>
        <v>10</v>
      </c>
    </row>
    <row r="576" spans="1:7" x14ac:dyDescent="0.3">
      <c r="A576" s="28" t="s">
        <v>2238</v>
      </c>
      <c r="B576" s="28">
        <v>1</v>
      </c>
      <c r="C576" s="28">
        <v>0</v>
      </c>
      <c r="D576" s="31">
        <v>45839</v>
      </c>
      <c r="E576" s="31" t="s">
        <v>6332</v>
      </c>
      <c r="F576" s="32">
        <v>0.37291666666666667</v>
      </c>
      <c r="G576" s="28">
        <f t="shared" si="8"/>
        <v>8</v>
      </c>
    </row>
    <row r="577" spans="1:7" x14ac:dyDescent="0.3">
      <c r="A577" s="28" t="s">
        <v>1015</v>
      </c>
      <c r="B577" s="28">
        <v>1</v>
      </c>
      <c r="C577" s="28">
        <v>0</v>
      </c>
      <c r="D577" s="31">
        <v>45884</v>
      </c>
      <c r="E577" s="31" t="s">
        <v>6334</v>
      </c>
      <c r="F577" s="32">
        <v>0.77638888888888891</v>
      </c>
      <c r="G577" s="28">
        <f t="shared" si="8"/>
        <v>18</v>
      </c>
    </row>
    <row r="578" spans="1:7" x14ac:dyDescent="0.3">
      <c r="A578" s="28" t="s">
        <v>27</v>
      </c>
      <c r="B578" s="28">
        <v>1</v>
      </c>
      <c r="C578" s="28">
        <v>1</v>
      </c>
      <c r="D578" s="31">
        <v>45844</v>
      </c>
      <c r="E578" s="31" t="s">
        <v>6328</v>
      </c>
      <c r="F578" s="32">
        <v>0.36319444444444443</v>
      </c>
      <c r="G578" s="28">
        <f t="shared" si="8"/>
        <v>8</v>
      </c>
    </row>
    <row r="579" spans="1:7" x14ac:dyDescent="0.3">
      <c r="A579" s="28" t="s">
        <v>352</v>
      </c>
      <c r="B579" s="28">
        <v>1</v>
      </c>
      <c r="C579" s="28">
        <v>0</v>
      </c>
      <c r="D579" s="31">
        <v>45864</v>
      </c>
      <c r="E579" s="31" t="s">
        <v>6331</v>
      </c>
      <c r="F579" s="32">
        <v>0.76666666666666672</v>
      </c>
      <c r="G579" s="28">
        <f t="shared" ref="G579:G642" si="9">HOUR(F579)</f>
        <v>18</v>
      </c>
    </row>
    <row r="580" spans="1:7" x14ac:dyDescent="0.3">
      <c r="A580" s="28" t="s">
        <v>268</v>
      </c>
      <c r="B580" s="28">
        <v>0</v>
      </c>
      <c r="C580" s="28">
        <v>0</v>
      </c>
      <c r="D580" s="31">
        <v>45847</v>
      </c>
      <c r="E580" s="31" t="s">
        <v>6333</v>
      </c>
      <c r="F580" s="32">
        <v>0.31041666666666667</v>
      </c>
      <c r="G580" s="28">
        <f t="shared" si="9"/>
        <v>7</v>
      </c>
    </row>
    <row r="581" spans="1:7" x14ac:dyDescent="0.3">
      <c r="A581" s="28" t="s">
        <v>1754</v>
      </c>
      <c r="B581" s="28">
        <v>0</v>
      </c>
      <c r="C581" s="28">
        <v>0</v>
      </c>
      <c r="D581" s="31">
        <v>45859</v>
      </c>
      <c r="E581" s="31" t="s">
        <v>6330</v>
      </c>
      <c r="F581" s="32">
        <v>0.67083333333333328</v>
      </c>
      <c r="G581" s="28">
        <f t="shared" si="9"/>
        <v>16</v>
      </c>
    </row>
    <row r="582" spans="1:7" x14ac:dyDescent="0.3">
      <c r="A582" s="28" t="s">
        <v>1683</v>
      </c>
      <c r="B582" s="28">
        <v>1</v>
      </c>
      <c r="C582" s="28">
        <v>0</v>
      </c>
      <c r="D582" s="31">
        <v>45866</v>
      </c>
      <c r="E582" s="31" t="s">
        <v>6330</v>
      </c>
      <c r="F582" s="32">
        <v>0.83263888888888893</v>
      </c>
      <c r="G582" s="28">
        <f t="shared" si="9"/>
        <v>19</v>
      </c>
    </row>
    <row r="583" spans="1:7" x14ac:dyDescent="0.3">
      <c r="A583" s="28" t="s">
        <v>6482</v>
      </c>
      <c r="B583" s="28">
        <v>1</v>
      </c>
      <c r="C583" s="28">
        <v>1</v>
      </c>
      <c r="D583" s="31">
        <v>45892</v>
      </c>
      <c r="E583" s="31" t="s">
        <v>6331</v>
      </c>
      <c r="F583" s="32">
        <v>0.33402777777777776</v>
      </c>
      <c r="G583" s="28">
        <f t="shared" si="9"/>
        <v>8</v>
      </c>
    </row>
    <row r="584" spans="1:7" x14ac:dyDescent="0.3">
      <c r="A584" s="28" t="s">
        <v>6483</v>
      </c>
      <c r="B584" s="28">
        <v>1</v>
      </c>
      <c r="C584" s="28">
        <v>0</v>
      </c>
      <c r="D584" s="31">
        <v>45851</v>
      </c>
      <c r="E584" s="31" t="s">
        <v>6328</v>
      </c>
      <c r="F584" s="32">
        <v>0.32361111111111113</v>
      </c>
      <c r="G584" s="28">
        <f t="shared" si="9"/>
        <v>7</v>
      </c>
    </row>
    <row r="585" spans="1:7" x14ac:dyDescent="0.3">
      <c r="A585" s="28" t="s">
        <v>939</v>
      </c>
      <c r="B585" s="28">
        <v>1</v>
      </c>
      <c r="C585" s="28">
        <v>1</v>
      </c>
      <c r="D585" s="31">
        <v>45886</v>
      </c>
      <c r="E585" s="31" t="s">
        <v>6328</v>
      </c>
      <c r="F585" s="32">
        <v>0.71250000000000002</v>
      </c>
      <c r="G585" s="28">
        <f t="shared" si="9"/>
        <v>17</v>
      </c>
    </row>
    <row r="586" spans="1:7" x14ac:dyDescent="0.3">
      <c r="A586" s="28" t="s">
        <v>141</v>
      </c>
      <c r="B586" s="28">
        <v>1</v>
      </c>
      <c r="C586" s="28">
        <v>0</v>
      </c>
      <c r="D586" s="31">
        <v>45871</v>
      </c>
      <c r="E586" s="31" t="s">
        <v>6331</v>
      </c>
      <c r="F586" s="32">
        <v>0.56597222222222221</v>
      </c>
      <c r="G586" s="28">
        <f t="shared" si="9"/>
        <v>13</v>
      </c>
    </row>
    <row r="587" spans="1:7" x14ac:dyDescent="0.3">
      <c r="A587" s="28" t="s">
        <v>2272</v>
      </c>
      <c r="B587" s="28">
        <v>1</v>
      </c>
      <c r="C587" s="28">
        <v>1</v>
      </c>
      <c r="D587" s="31">
        <v>45867</v>
      </c>
      <c r="E587" s="31" t="s">
        <v>6332</v>
      </c>
      <c r="F587" s="32">
        <v>0.42777777777777776</v>
      </c>
      <c r="G587" s="28">
        <f t="shared" si="9"/>
        <v>10</v>
      </c>
    </row>
    <row r="588" spans="1:7" x14ac:dyDescent="0.3">
      <c r="A588" s="28" t="s">
        <v>60</v>
      </c>
      <c r="B588" s="28">
        <v>1</v>
      </c>
      <c r="C588" s="28">
        <v>0</v>
      </c>
      <c r="D588" s="31">
        <v>45870</v>
      </c>
      <c r="E588" s="31" t="s">
        <v>6334</v>
      </c>
      <c r="F588" s="32">
        <v>0.78749999999999998</v>
      </c>
      <c r="G588" s="28">
        <f t="shared" si="9"/>
        <v>18</v>
      </c>
    </row>
    <row r="589" spans="1:7" x14ac:dyDescent="0.3">
      <c r="A589" s="28" t="s">
        <v>2068</v>
      </c>
      <c r="B589" s="28">
        <v>1</v>
      </c>
      <c r="C589" s="28">
        <v>0</v>
      </c>
      <c r="D589" s="31">
        <v>45854</v>
      </c>
      <c r="E589" s="31" t="s">
        <v>6333</v>
      </c>
      <c r="F589" s="32">
        <v>0.75347222222222221</v>
      </c>
      <c r="G589" s="28">
        <f t="shared" si="9"/>
        <v>18</v>
      </c>
    </row>
    <row r="590" spans="1:7" x14ac:dyDescent="0.3">
      <c r="A590" s="28" t="s">
        <v>6484</v>
      </c>
      <c r="B590" s="28">
        <v>1</v>
      </c>
      <c r="C590" s="28">
        <v>0</v>
      </c>
      <c r="D590" s="31">
        <v>45875</v>
      </c>
      <c r="E590" s="31" t="s">
        <v>6333</v>
      </c>
      <c r="F590" s="32">
        <v>0.50416666666666665</v>
      </c>
      <c r="G590" s="28">
        <f t="shared" si="9"/>
        <v>12</v>
      </c>
    </row>
    <row r="591" spans="1:7" x14ac:dyDescent="0.3">
      <c r="A591" s="28" t="s">
        <v>6485</v>
      </c>
      <c r="B591" s="28">
        <v>0</v>
      </c>
      <c r="C591" s="28">
        <v>0</v>
      </c>
      <c r="D591" s="31">
        <v>45841</v>
      </c>
      <c r="E591" s="31" t="s">
        <v>6329</v>
      </c>
      <c r="F591" s="32">
        <v>0.62222222222222223</v>
      </c>
      <c r="G591" s="28">
        <f t="shared" si="9"/>
        <v>14</v>
      </c>
    </row>
    <row r="592" spans="1:7" x14ac:dyDescent="0.3">
      <c r="A592" s="28" t="s">
        <v>1591</v>
      </c>
      <c r="B592" s="28">
        <v>1</v>
      </c>
      <c r="C592" s="28">
        <v>1</v>
      </c>
      <c r="D592" s="31">
        <v>45856</v>
      </c>
      <c r="E592" s="31" t="s">
        <v>6334</v>
      </c>
      <c r="F592" s="32">
        <v>0.56666666666666665</v>
      </c>
      <c r="G592" s="28">
        <f t="shared" si="9"/>
        <v>13</v>
      </c>
    </row>
    <row r="593" spans="1:7" x14ac:dyDescent="0.3">
      <c r="A593" s="28" t="s">
        <v>6363</v>
      </c>
      <c r="B593" s="28">
        <v>1</v>
      </c>
      <c r="C593" s="28">
        <v>0</v>
      </c>
      <c r="D593" s="31">
        <v>45873</v>
      </c>
      <c r="E593" s="31" t="s">
        <v>6330</v>
      </c>
      <c r="F593" s="32">
        <v>0.4861111111111111</v>
      </c>
      <c r="G593" s="28">
        <f t="shared" si="9"/>
        <v>11</v>
      </c>
    </row>
    <row r="594" spans="1:7" x14ac:dyDescent="0.3">
      <c r="A594" s="28" t="s">
        <v>393</v>
      </c>
      <c r="B594" s="28">
        <v>1</v>
      </c>
      <c r="C594" s="28">
        <v>1</v>
      </c>
      <c r="D594" s="31">
        <v>45886</v>
      </c>
      <c r="E594" s="31" t="s">
        <v>6328</v>
      </c>
      <c r="F594" s="32">
        <v>0.77916666666666667</v>
      </c>
      <c r="G594" s="28">
        <f t="shared" si="9"/>
        <v>18</v>
      </c>
    </row>
    <row r="595" spans="1:7" x14ac:dyDescent="0.3">
      <c r="A595" s="28" t="s">
        <v>6486</v>
      </c>
      <c r="B595" s="28">
        <v>0</v>
      </c>
      <c r="C595" s="28">
        <v>0</v>
      </c>
      <c r="D595" s="31">
        <v>45846</v>
      </c>
      <c r="E595" s="31" t="s">
        <v>6332</v>
      </c>
      <c r="F595" s="32">
        <v>0.45069444444444445</v>
      </c>
      <c r="G595" s="28">
        <f t="shared" si="9"/>
        <v>10</v>
      </c>
    </row>
    <row r="596" spans="1:7" x14ac:dyDescent="0.3">
      <c r="A596" s="28" t="s">
        <v>6380</v>
      </c>
      <c r="B596" s="28">
        <v>1</v>
      </c>
      <c r="C596" s="28">
        <v>0</v>
      </c>
      <c r="D596" s="31">
        <v>45883</v>
      </c>
      <c r="E596" s="31" t="s">
        <v>6329</v>
      </c>
      <c r="F596" s="32">
        <v>0.73888888888888893</v>
      </c>
      <c r="G596" s="28">
        <f t="shared" si="9"/>
        <v>17</v>
      </c>
    </row>
    <row r="597" spans="1:7" x14ac:dyDescent="0.3">
      <c r="A597" s="28" t="s">
        <v>6481</v>
      </c>
      <c r="B597" s="28">
        <v>1</v>
      </c>
      <c r="C597" s="28">
        <v>0</v>
      </c>
      <c r="D597" s="31">
        <v>45887</v>
      </c>
      <c r="E597" s="31" t="s">
        <v>6330</v>
      </c>
      <c r="F597" s="32">
        <v>0.37222222222222223</v>
      </c>
      <c r="G597" s="28">
        <f t="shared" si="9"/>
        <v>8</v>
      </c>
    </row>
    <row r="598" spans="1:7" x14ac:dyDescent="0.3">
      <c r="A598" s="28" t="s">
        <v>373</v>
      </c>
      <c r="B598" s="28">
        <v>1</v>
      </c>
      <c r="C598" s="28">
        <v>0</v>
      </c>
      <c r="D598" s="31">
        <v>45869</v>
      </c>
      <c r="E598" s="31" t="s">
        <v>6329</v>
      </c>
      <c r="F598" s="32">
        <v>0.66319444444444442</v>
      </c>
      <c r="G598" s="28">
        <f t="shared" si="9"/>
        <v>15</v>
      </c>
    </row>
    <row r="599" spans="1:7" x14ac:dyDescent="0.3">
      <c r="A599" s="28" t="s">
        <v>588</v>
      </c>
      <c r="B599" s="28">
        <v>1</v>
      </c>
      <c r="C599" s="28">
        <v>0</v>
      </c>
      <c r="D599" s="31">
        <v>45890</v>
      </c>
      <c r="E599" s="31" t="s">
        <v>6329</v>
      </c>
      <c r="F599" s="32">
        <v>0.82708333333333328</v>
      </c>
      <c r="G599" s="28">
        <f t="shared" si="9"/>
        <v>19</v>
      </c>
    </row>
    <row r="600" spans="1:7" x14ac:dyDescent="0.3">
      <c r="A600" s="28" t="s">
        <v>1505</v>
      </c>
      <c r="B600" s="28">
        <v>1</v>
      </c>
      <c r="C600" s="28">
        <v>0</v>
      </c>
      <c r="D600" s="31">
        <v>45864</v>
      </c>
      <c r="E600" s="31" t="s">
        <v>6331</v>
      </c>
      <c r="F600" s="32">
        <v>0.3034722222222222</v>
      </c>
      <c r="G600" s="28">
        <f t="shared" si="9"/>
        <v>7</v>
      </c>
    </row>
    <row r="601" spans="1:7" x14ac:dyDescent="0.3">
      <c r="A601" s="28" t="s">
        <v>20</v>
      </c>
      <c r="B601" s="28">
        <v>1</v>
      </c>
      <c r="C601" s="28">
        <v>0</v>
      </c>
      <c r="D601" s="31">
        <v>45861</v>
      </c>
      <c r="E601" s="31" t="s">
        <v>6333</v>
      </c>
      <c r="F601" s="32">
        <v>0.32569444444444445</v>
      </c>
      <c r="G601" s="28">
        <f t="shared" si="9"/>
        <v>7</v>
      </c>
    </row>
    <row r="602" spans="1:7" x14ac:dyDescent="0.3">
      <c r="A602" s="28" t="s">
        <v>6487</v>
      </c>
      <c r="B602" s="28">
        <v>1</v>
      </c>
      <c r="C602" s="28">
        <v>0</v>
      </c>
      <c r="D602" s="31">
        <v>45844</v>
      </c>
      <c r="E602" s="31" t="s">
        <v>6328</v>
      </c>
      <c r="F602" s="32">
        <v>0.35902777777777778</v>
      </c>
      <c r="G602" s="28">
        <f t="shared" si="9"/>
        <v>8</v>
      </c>
    </row>
    <row r="603" spans="1:7" x14ac:dyDescent="0.3">
      <c r="A603" s="28" t="s">
        <v>535</v>
      </c>
      <c r="B603" s="28">
        <v>0</v>
      </c>
      <c r="C603" s="28">
        <v>0</v>
      </c>
      <c r="D603" s="31">
        <v>45853</v>
      </c>
      <c r="E603" s="31" t="s">
        <v>6332</v>
      </c>
      <c r="F603" s="32">
        <v>0.39027777777777778</v>
      </c>
      <c r="G603" s="28">
        <f t="shared" si="9"/>
        <v>9</v>
      </c>
    </row>
    <row r="604" spans="1:7" x14ac:dyDescent="0.3">
      <c r="A604" s="28" t="s">
        <v>11</v>
      </c>
      <c r="B604" s="28">
        <v>1</v>
      </c>
      <c r="C604" s="28">
        <v>0</v>
      </c>
      <c r="D604" s="31">
        <v>45864</v>
      </c>
      <c r="E604" s="31" t="s">
        <v>6331</v>
      </c>
      <c r="F604" s="32">
        <v>0.4375</v>
      </c>
      <c r="G604" s="28">
        <f t="shared" si="9"/>
        <v>10</v>
      </c>
    </row>
    <row r="605" spans="1:7" x14ac:dyDescent="0.3">
      <c r="A605" s="28" t="s">
        <v>6488</v>
      </c>
      <c r="B605" s="28">
        <v>1</v>
      </c>
      <c r="C605" s="28">
        <v>0</v>
      </c>
      <c r="D605" s="31">
        <v>45840</v>
      </c>
      <c r="E605" s="31" t="s">
        <v>6333</v>
      </c>
      <c r="F605" s="32">
        <v>0.73333333333333328</v>
      </c>
      <c r="G605" s="28">
        <f t="shared" si="9"/>
        <v>17</v>
      </c>
    </row>
    <row r="606" spans="1:7" x14ac:dyDescent="0.3">
      <c r="A606" s="28" t="s">
        <v>10</v>
      </c>
      <c r="B606" s="28">
        <v>1</v>
      </c>
      <c r="C606" s="28">
        <v>0</v>
      </c>
      <c r="D606" s="31">
        <v>45849</v>
      </c>
      <c r="E606" s="31" t="s">
        <v>6334</v>
      </c>
      <c r="F606" s="32">
        <v>0.37152777777777779</v>
      </c>
      <c r="G606" s="28">
        <f t="shared" si="9"/>
        <v>8</v>
      </c>
    </row>
    <row r="607" spans="1:7" x14ac:dyDescent="0.3">
      <c r="A607" s="28" t="s">
        <v>511</v>
      </c>
      <c r="B607" s="28">
        <v>1</v>
      </c>
      <c r="C607" s="28">
        <v>1</v>
      </c>
      <c r="D607" s="31">
        <v>45872</v>
      </c>
      <c r="E607" s="31" t="s">
        <v>6328</v>
      </c>
      <c r="F607" s="32">
        <v>0.53541666666666665</v>
      </c>
      <c r="G607" s="28">
        <f t="shared" si="9"/>
        <v>12</v>
      </c>
    </row>
    <row r="608" spans="1:7" x14ac:dyDescent="0.3">
      <c r="A608" s="28" t="s">
        <v>1592</v>
      </c>
      <c r="B608" s="28">
        <v>0</v>
      </c>
      <c r="C608" s="28">
        <v>0</v>
      </c>
      <c r="D608" s="31">
        <v>45884</v>
      </c>
      <c r="E608" s="31" t="s">
        <v>6334</v>
      </c>
      <c r="F608" s="32">
        <v>0.34444444444444444</v>
      </c>
      <c r="G608" s="28">
        <f t="shared" si="9"/>
        <v>8</v>
      </c>
    </row>
    <row r="609" spans="1:7" x14ac:dyDescent="0.3">
      <c r="A609" s="28" t="s">
        <v>1455</v>
      </c>
      <c r="B609" s="28">
        <v>1</v>
      </c>
      <c r="C609" s="28">
        <v>0</v>
      </c>
      <c r="D609" s="31">
        <v>45846</v>
      </c>
      <c r="E609" s="31" t="s">
        <v>6332</v>
      </c>
      <c r="F609" s="32">
        <v>0.29791666666666666</v>
      </c>
      <c r="G609" s="28">
        <f t="shared" si="9"/>
        <v>7</v>
      </c>
    </row>
    <row r="610" spans="1:7" x14ac:dyDescent="0.3">
      <c r="A610" s="28" t="s">
        <v>6358</v>
      </c>
      <c r="B610" s="28">
        <v>0</v>
      </c>
      <c r="C610" s="28">
        <v>0</v>
      </c>
      <c r="D610" s="31">
        <v>45894</v>
      </c>
      <c r="E610" s="31" t="s">
        <v>6330</v>
      </c>
      <c r="F610" s="32">
        <v>0.34722222222222221</v>
      </c>
      <c r="G610" s="28">
        <f t="shared" si="9"/>
        <v>8</v>
      </c>
    </row>
    <row r="611" spans="1:7" x14ac:dyDescent="0.3">
      <c r="A611" s="28" t="s">
        <v>1736</v>
      </c>
      <c r="B611" s="28">
        <v>1</v>
      </c>
      <c r="C611" s="28">
        <v>0</v>
      </c>
      <c r="D611" s="31">
        <v>45880</v>
      </c>
      <c r="E611" s="31" t="s">
        <v>6330</v>
      </c>
      <c r="F611" s="32">
        <v>0.29236111111111113</v>
      </c>
      <c r="G611" s="28">
        <f t="shared" si="9"/>
        <v>7</v>
      </c>
    </row>
    <row r="612" spans="1:7" x14ac:dyDescent="0.3">
      <c r="A612" s="28" t="s">
        <v>956</v>
      </c>
      <c r="B612" s="28">
        <v>0</v>
      </c>
      <c r="C612" s="28">
        <v>0</v>
      </c>
      <c r="D612" s="31">
        <v>45848</v>
      </c>
      <c r="E612" s="31" t="s">
        <v>6329</v>
      </c>
      <c r="F612" s="32">
        <v>0.38819444444444445</v>
      </c>
      <c r="G612" s="28">
        <f t="shared" si="9"/>
        <v>9</v>
      </c>
    </row>
    <row r="613" spans="1:7" x14ac:dyDescent="0.3">
      <c r="A613" s="28" t="s">
        <v>134</v>
      </c>
      <c r="B613" s="28">
        <v>1</v>
      </c>
      <c r="C613" s="28">
        <v>0</v>
      </c>
      <c r="D613" s="31">
        <v>45851</v>
      </c>
      <c r="E613" s="31" t="s">
        <v>6328</v>
      </c>
      <c r="F613" s="32">
        <v>0.72638888888888886</v>
      </c>
      <c r="G613" s="28">
        <f t="shared" si="9"/>
        <v>17</v>
      </c>
    </row>
    <row r="614" spans="1:7" x14ac:dyDescent="0.3">
      <c r="A614" s="28" t="s">
        <v>6489</v>
      </c>
      <c r="B614" s="28">
        <v>1</v>
      </c>
      <c r="C614" s="28">
        <v>0</v>
      </c>
      <c r="D614" s="31">
        <v>45881</v>
      </c>
      <c r="E614" s="31" t="s">
        <v>6332</v>
      </c>
      <c r="F614" s="32">
        <v>0.54583333333333328</v>
      </c>
      <c r="G614" s="28">
        <f t="shared" si="9"/>
        <v>13</v>
      </c>
    </row>
    <row r="615" spans="1:7" x14ac:dyDescent="0.3">
      <c r="A615" s="28" t="s">
        <v>669</v>
      </c>
      <c r="B615" s="28">
        <v>1</v>
      </c>
      <c r="C615" s="28">
        <v>0</v>
      </c>
      <c r="D615" s="31">
        <v>45853</v>
      </c>
      <c r="E615" s="31" t="s">
        <v>6332</v>
      </c>
      <c r="F615" s="32">
        <v>0.6479166666666667</v>
      </c>
      <c r="G615" s="28">
        <f t="shared" si="9"/>
        <v>15</v>
      </c>
    </row>
    <row r="616" spans="1:7" x14ac:dyDescent="0.3">
      <c r="A616" s="28" t="s">
        <v>2221</v>
      </c>
      <c r="B616" s="28">
        <v>0</v>
      </c>
      <c r="C616" s="28">
        <v>0</v>
      </c>
      <c r="D616" s="31">
        <v>45840</v>
      </c>
      <c r="E616" s="31" t="s">
        <v>6333</v>
      </c>
      <c r="F616" s="32">
        <v>0.7104166666666667</v>
      </c>
      <c r="G616" s="28">
        <f t="shared" si="9"/>
        <v>17</v>
      </c>
    </row>
    <row r="617" spans="1:7" x14ac:dyDescent="0.3">
      <c r="A617" s="28" t="s">
        <v>6490</v>
      </c>
      <c r="B617" s="28">
        <v>1</v>
      </c>
      <c r="C617" s="28">
        <v>0</v>
      </c>
      <c r="D617" s="31">
        <v>45875</v>
      </c>
      <c r="E617" s="31" t="s">
        <v>6333</v>
      </c>
      <c r="F617" s="32">
        <v>0.79583333333333328</v>
      </c>
      <c r="G617" s="28">
        <f t="shared" si="9"/>
        <v>19</v>
      </c>
    </row>
    <row r="618" spans="1:7" x14ac:dyDescent="0.3">
      <c r="A618" s="28" t="s">
        <v>212</v>
      </c>
      <c r="B618" s="28">
        <v>1</v>
      </c>
      <c r="C618" s="28">
        <v>0</v>
      </c>
      <c r="D618" s="31">
        <v>45887</v>
      </c>
      <c r="E618" s="31" t="s">
        <v>6330</v>
      </c>
      <c r="F618" s="32">
        <v>0.8305555555555556</v>
      </c>
      <c r="G618" s="28">
        <f t="shared" si="9"/>
        <v>19</v>
      </c>
    </row>
    <row r="619" spans="1:7" x14ac:dyDescent="0.3">
      <c r="A619" s="28" t="s">
        <v>1681</v>
      </c>
      <c r="B619" s="28">
        <v>1</v>
      </c>
      <c r="C619" s="28">
        <v>0</v>
      </c>
      <c r="D619" s="31">
        <v>45859</v>
      </c>
      <c r="E619" s="31" t="s">
        <v>6330</v>
      </c>
      <c r="F619" s="32">
        <v>0.30625000000000002</v>
      </c>
      <c r="G619" s="28">
        <f t="shared" si="9"/>
        <v>7</v>
      </c>
    </row>
    <row r="620" spans="1:7" x14ac:dyDescent="0.3">
      <c r="A620" s="28" t="s">
        <v>6491</v>
      </c>
      <c r="B620" s="28">
        <v>0</v>
      </c>
      <c r="C620" s="28">
        <v>0</v>
      </c>
      <c r="D620" s="31">
        <v>45894</v>
      </c>
      <c r="E620" s="31" t="s">
        <v>6330</v>
      </c>
      <c r="F620" s="32">
        <v>0.63472222222222219</v>
      </c>
      <c r="G620" s="28">
        <f t="shared" si="9"/>
        <v>15</v>
      </c>
    </row>
    <row r="621" spans="1:7" x14ac:dyDescent="0.3">
      <c r="A621" s="28" t="s">
        <v>6492</v>
      </c>
      <c r="B621" s="28">
        <v>0</v>
      </c>
      <c r="C621" s="28">
        <v>0</v>
      </c>
      <c r="D621" s="31">
        <v>45867</v>
      </c>
      <c r="E621" s="31" t="s">
        <v>6332</v>
      </c>
      <c r="F621" s="32">
        <v>0.8305555555555556</v>
      </c>
      <c r="G621" s="28">
        <f t="shared" si="9"/>
        <v>19</v>
      </c>
    </row>
    <row r="622" spans="1:7" x14ac:dyDescent="0.3">
      <c r="A622" s="28" t="s">
        <v>1956</v>
      </c>
      <c r="B622" s="28">
        <v>0</v>
      </c>
      <c r="C622" s="28">
        <v>0</v>
      </c>
      <c r="D622" s="31">
        <v>45844</v>
      </c>
      <c r="E622" s="31" t="s">
        <v>6328</v>
      </c>
      <c r="F622" s="32">
        <v>0.4</v>
      </c>
      <c r="G622" s="28">
        <f t="shared" si="9"/>
        <v>9</v>
      </c>
    </row>
    <row r="623" spans="1:7" x14ac:dyDescent="0.3">
      <c r="A623" s="28" t="s">
        <v>356</v>
      </c>
      <c r="B623" s="28">
        <v>1</v>
      </c>
      <c r="C623" s="28">
        <v>1</v>
      </c>
      <c r="D623" s="31">
        <v>45890</v>
      </c>
      <c r="E623" s="31" t="s">
        <v>6329</v>
      </c>
      <c r="F623" s="32">
        <v>0.42777777777777776</v>
      </c>
      <c r="G623" s="28">
        <f t="shared" si="9"/>
        <v>10</v>
      </c>
    </row>
    <row r="624" spans="1:7" x14ac:dyDescent="0.3">
      <c r="A624" s="28" t="s">
        <v>372</v>
      </c>
      <c r="B624" s="28">
        <v>1</v>
      </c>
      <c r="C624" s="28">
        <v>1</v>
      </c>
      <c r="D624" s="31">
        <v>45844</v>
      </c>
      <c r="E624" s="31" t="s">
        <v>6328</v>
      </c>
      <c r="F624" s="32">
        <v>0.80138888888888893</v>
      </c>
      <c r="G624" s="28">
        <f t="shared" si="9"/>
        <v>19</v>
      </c>
    </row>
    <row r="625" spans="1:7" x14ac:dyDescent="0.3">
      <c r="A625" s="28" t="s">
        <v>6493</v>
      </c>
      <c r="B625" s="28">
        <v>1</v>
      </c>
      <c r="C625" s="28">
        <v>1</v>
      </c>
      <c r="D625" s="31">
        <v>45885</v>
      </c>
      <c r="E625" s="31" t="s">
        <v>6331</v>
      </c>
      <c r="F625" s="32">
        <v>0.53541666666666665</v>
      </c>
      <c r="G625" s="28">
        <f t="shared" si="9"/>
        <v>12</v>
      </c>
    </row>
    <row r="626" spans="1:7" x14ac:dyDescent="0.3">
      <c r="A626" s="28" t="s">
        <v>6494</v>
      </c>
      <c r="B626" s="28">
        <v>0</v>
      </c>
      <c r="C626" s="28">
        <v>0</v>
      </c>
      <c r="D626" s="31">
        <v>45882</v>
      </c>
      <c r="E626" s="31" t="s">
        <v>6333</v>
      </c>
      <c r="F626" s="32">
        <v>0.71388888888888891</v>
      </c>
      <c r="G626" s="28">
        <f t="shared" si="9"/>
        <v>17</v>
      </c>
    </row>
    <row r="627" spans="1:7" x14ac:dyDescent="0.3">
      <c r="A627" s="28" t="s">
        <v>6495</v>
      </c>
      <c r="B627" s="28">
        <v>1</v>
      </c>
      <c r="C627" s="28">
        <v>0</v>
      </c>
      <c r="D627" s="31">
        <v>45870</v>
      </c>
      <c r="E627" s="31" t="s">
        <v>6334</v>
      </c>
      <c r="F627" s="32">
        <v>0.37291666666666667</v>
      </c>
      <c r="G627" s="28">
        <f t="shared" si="9"/>
        <v>8</v>
      </c>
    </row>
    <row r="628" spans="1:7" x14ac:dyDescent="0.3">
      <c r="A628" s="28" t="s">
        <v>579</v>
      </c>
      <c r="B628" s="28">
        <v>1</v>
      </c>
      <c r="C628" s="28">
        <v>1</v>
      </c>
      <c r="D628" s="31">
        <v>45883</v>
      </c>
      <c r="E628" s="31" t="s">
        <v>6329</v>
      </c>
      <c r="F628" s="32">
        <v>0.73124999999999996</v>
      </c>
      <c r="G628" s="28">
        <f t="shared" si="9"/>
        <v>17</v>
      </c>
    </row>
    <row r="629" spans="1:7" x14ac:dyDescent="0.3">
      <c r="A629" s="28" t="s">
        <v>1516</v>
      </c>
      <c r="B629" s="28">
        <v>1</v>
      </c>
      <c r="C629" s="28">
        <v>0</v>
      </c>
      <c r="D629" s="31">
        <v>45891</v>
      </c>
      <c r="E629" s="31" t="s">
        <v>6334</v>
      </c>
      <c r="F629" s="32">
        <v>0.375</v>
      </c>
      <c r="G629" s="28">
        <f t="shared" si="9"/>
        <v>9</v>
      </c>
    </row>
    <row r="630" spans="1:7" x14ac:dyDescent="0.3">
      <c r="A630" s="28" t="s">
        <v>1647</v>
      </c>
      <c r="B630" s="28">
        <v>1</v>
      </c>
      <c r="C630" s="28">
        <v>0</v>
      </c>
      <c r="D630" s="31">
        <v>45869</v>
      </c>
      <c r="E630" s="31" t="s">
        <v>6329</v>
      </c>
      <c r="F630" s="32">
        <v>0.50277777777777777</v>
      </c>
      <c r="G630" s="28">
        <f t="shared" si="9"/>
        <v>12</v>
      </c>
    </row>
    <row r="631" spans="1:7" x14ac:dyDescent="0.3">
      <c r="A631" s="28" t="s">
        <v>6496</v>
      </c>
      <c r="B631" s="28">
        <v>1</v>
      </c>
      <c r="C631" s="28">
        <v>0</v>
      </c>
      <c r="D631" s="31">
        <v>45884</v>
      </c>
      <c r="E631" s="31" t="s">
        <v>6334</v>
      </c>
      <c r="F631" s="32">
        <v>0.33402777777777776</v>
      </c>
      <c r="G631" s="28">
        <f t="shared" si="9"/>
        <v>8</v>
      </c>
    </row>
    <row r="632" spans="1:7" x14ac:dyDescent="0.3">
      <c r="A632" s="28" t="s">
        <v>1285</v>
      </c>
      <c r="B632" s="28">
        <v>0</v>
      </c>
      <c r="C632" s="28">
        <v>0</v>
      </c>
      <c r="D632" s="31">
        <v>45840</v>
      </c>
      <c r="E632" s="31" t="s">
        <v>6333</v>
      </c>
      <c r="F632" s="32">
        <v>0.46944444444444444</v>
      </c>
      <c r="G632" s="28">
        <f t="shared" si="9"/>
        <v>11</v>
      </c>
    </row>
    <row r="633" spans="1:7" x14ac:dyDescent="0.3">
      <c r="A633" s="28" t="s">
        <v>2204</v>
      </c>
      <c r="B633" s="28">
        <v>0</v>
      </c>
      <c r="C633" s="28">
        <v>0</v>
      </c>
      <c r="D633" s="31">
        <v>45843</v>
      </c>
      <c r="E633" s="31" t="s">
        <v>6331</v>
      </c>
      <c r="F633" s="32">
        <v>0.6166666666666667</v>
      </c>
      <c r="G633" s="28">
        <f t="shared" si="9"/>
        <v>14</v>
      </c>
    </row>
    <row r="634" spans="1:7" x14ac:dyDescent="0.3">
      <c r="A634" s="28" t="s">
        <v>491</v>
      </c>
      <c r="B634" s="28">
        <v>1</v>
      </c>
      <c r="C634" s="28">
        <v>0</v>
      </c>
      <c r="D634" s="31">
        <v>45874</v>
      </c>
      <c r="E634" s="31" t="s">
        <v>6332</v>
      </c>
      <c r="F634" s="32">
        <v>0.53402777777777777</v>
      </c>
      <c r="G634" s="28">
        <f t="shared" si="9"/>
        <v>12</v>
      </c>
    </row>
    <row r="635" spans="1:7" x14ac:dyDescent="0.3">
      <c r="A635" s="28" t="s">
        <v>1035</v>
      </c>
      <c r="B635" s="28">
        <v>1</v>
      </c>
      <c r="C635" s="28">
        <v>0</v>
      </c>
      <c r="D635" s="31">
        <v>45894</v>
      </c>
      <c r="E635" s="31" t="s">
        <v>6330</v>
      </c>
      <c r="F635" s="32">
        <v>0.32222222222222224</v>
      </c>
      <c r="G635" s="28">
        <f t="shared" si="9"/>
        <v>7</v>
      </c>
    </row>
    <row r="636" spans="1:7" x14ac:dyDescent="0.3">
      <c r="A636" s="28" t="s">
        <v>6466</v>
      </c>
      <c r="B636" s="28">
        <v>1</v>
      </c>
      <c r="C636" s="28">
        <v>0</v>
      </c>
      <c r="D636" s="31">
        <v>45876</v>
      </c>
      <c r="E636" s="31" t="s">
        <v>6329</v>
      </c>
      <c r="F636" s="32">
        <v>0.44166666666666665</v>
      </c>
      <c r="G636" s="28">
        <f t="shared" si="9"/>
        <v>10</v>
      </c>
    </row>
    <row r="637" spans="1:7" x14ac:dyDescent="0.3">
      <c r="A637" s="28" t="s">
        <v>2041</v>
      </c>
      <c r="B637" s="28">
        <v>0</v>
      </c>
      <c r="C637" s="28">
        <v>0</v>
      </c>
      <c r="D637" s="31">
        <v>45896</v>
      </c>
      <c r="E637" s="31" t="s">
        <v>6333</v>
      </c>
      <c r="F637" s="32">
        <v>0.54861111111111116</v>
      </c>
      <c r="G637" s="28">
        <f t="shared" si="9"/>
        <v>13</v>
      </c>
    </row>
    <row r="638" spans="1:7" x14ac:dyDescent="0.3">
      <c r="A638" s="28" t="s">
        <v>6497</v>
      </c>
      <c r="B638" s="28">
        <v>1</v>
      </c>
      <c r="C638" s="28">
        <v>0</v>
      </c>
      <c r="D638" s="31">
        <v>45873</v>
      </c>
      <c r="E638" s="31" t="s">
        <v>6330</v>
      </c>
      <c r="F638" s="32">
        <v>0.6743055555555556</v>
      </c>
      <c r="G638" s="28">
        <f t="shared" si="9"/>
        <v>16</v>
      </c>
    </row>
    <row r="639" spans="1:7" x14ac:dyDescent="0.3">
      <c r="A639" s="28" t="s">
        <v>2220</v>
      </c>
      <c r="B639" s="28">
        <v>1</v>
      </c>
      <c r="C639" s="28">
        <v>0</v>
      </c>
      <c r="D639" s="31">
        <v>45871</v>
      </c>
      <c r="E639" s="31" t="s">
        <v>6331</v>
      </c>
      <c r="F639" s="32">
        <v>0.34513888888888888</v>
      </c>
      <c r="G639" s="28">
        <f t="shared" si="9"/>
        <v>8</v>
      </c>
    </row>
    <row r="640" spans="1:7" x14ac:dyDescent="0.3">
      <c r="A640" s="28" t="s">
        <v>705</v>
      </c>
      <c r="B640" s="28">
        <v>1</v>
      </c>
      <c r="C640" s="28">
        <v>0</v>
      </c>
      <c r="D640" s="31">
        <v>45850</v>
      </c>
      <c r="E640" s="31" t="s">
        <v>6331</v>
      </c>
      <c r="F640" s="32">
        <v>0.62430555555555556</v>
      </c>
      <c r="G640" s="28">
        <f t="shared" si="9"/>
        <v>14</v>
      </c>
    </row>
    <row r="641" spans="1:7" x14ac:dyDescent="0.3">
      <c r="A641" s="28" t="s">
        <v>1355</v>
      </c>
      <c r="B641" s="28">
        <v>1</v>
      </c>
      <c r="C641" s="28">
        <v>1</v>
      </c>
      <c r="D641" s="31">
        <v>45865</v>
      </c>
      <c r="E641" s="31" t="s">
        <v>6328</v>
      </c>
      <c r="F641" s="32">
        <v>0.69097222222222221</v>
      </c>
      <c r="G641" s="28">
        <f t="shared" si="9"/>
        <v>16</v>
      </c>
    </row>
    <row r="642" spans="1:7" x14ac:dyDescent="0.3">
      <c r="A642" s="28" t="s">
        <v>2250</v>
      </c>
      <c r="B642" s="28">
        <v>1</v>
      </c>
      <c r="C642" s="28">
        <v>0</v>
      </c>
      <c r="D642" s="31">
        <v>45860</v>
      </c>
      <c r="E642" s="31" t="s">
        <v>6332</v>
      </c>
      <c r="F642" s="32">
        <v>0.47847222222222224</v>
      </c>
      <c r="G642" s="28">
        <f t="shared" si="9"/>
        <v>11</v>
      </c>
    </row>
    <row r="643" spans="1:7" x14ac:dyDescent="0.3">
      <c r="A643" s="28" t="s">
        <v>6498</v>
      </c>
      <c r="B643" s="28">
        <v>1</v>
      </c>
      <c r="C643" s="28">
        <v>1</v>
      </c>
      <c r="D643" s="31">
        <v>45895</v>
      </c>
      <c r="E643" s="31" t="s">
        <v>6332</v>
      </c>
      <c r="F643" s="32">
        <v>0.8256944444444444</v>
      </c>
      <c r="G643" s="28">
        <f t="shared" ref="G643:G706" si="10">HOUR(F643)</f>
        <v>19</v>
      </c>
    </row>
    <row r="644" spans="1:7" x14ac:dyDescent="0.3">
      <c r="A644" s="28" t="s">
        <v>95</v>
      </c>
      <c r="B644" s="28">
        <v>1</v>
      </c>
      <c r="C644" s="28">
        <v>0</v>
      </c>
      <c r="D644" s="31">
        <v>45855</v>
      </c>
      <c r="E644" s="31" t="s">
        <v>6329</v>
      </c>
      <c r="F644" s="32">
        <v>0.47708333333333336</v>
      </c>
      <c r="G644" s="28">
        <f t="shared" si="10"/>
        <v>11</v>
      </c>
    </row>
    <row r="645" spans="1:7" x14ac:dyDescent="0.3">
      <c r="A645" s="28" t="s">
        <v>567</v>
      </c>
      <c r="B645" s="28">
        <v>1</v>
      </c>
      <c r="C645" s="28">
        <v>0</v>
      </c>
      <c r="D645" s="31">
        <v>45861</v>
      </c>
      <c r="E645" s="31" t="s">
        <v>6333</v>
      </c>
      <c r="F645" s="32">
        <v>0.36875000000000002</v>
      </c>
      <c r="G645" s="28">
        <f t="shared" si="10"/>
        <v>8</v>
      </c>
    </row>
    <row r="646" spans="1:7" x14ac:dyDescent="0.3">
      <c r="A646" s="28" t="s">
        <v>6499</v>
      </c>
      <c r="B646" s="28">
        <v>1</v>
      </c>
      <c r="C646" s="28">
        <v>0</v>
      </c>
      <c r="D646" s="31">
        <v>45888</v>
      </c>
      <c r="E646" s="31" t="s">
        <v>6332</v>
      </c>
      <c r="F646" s="32">
        <v>0.81527777777777777</v>
      </c>
      <c r="G646" s="28">
        <f t="shared" si="10"/>
        <v>19</v>
      </c>
    </row>
    <row r="647" spans="1:7" x14ac:dyDescent="0.3">
      <c r="A647" s="28" t="s">
        <v>6473</v>
      </c>
      <c r="B647" s="28">
        <v>1</v>
      </c>
      <c r="C647" s="28">
        <v>0</v>
      </c>
      <c r="D647" s="31">
        <v>45875</v>
      </c>
      <c r="E647" s="31" t="s">
        <v>6333</v>
      </c>
      <c r="F647" s="32">
        <v>0.63263888888888886</v>
      </c>
      <c r="G647" s="28">
        <f t="shared" si="10"/>
        <v>15</v>
      </c>
    </row>
    <row r="648" spans="1:7" x14ac:dyDescent="0.3">
      <c r="A648" s="28" t="s">
        <v>920</v>
      </c>
      <c r="B648" s="28">
        <v>0</v>
      </c>
      <c r="C648" s="28">
        <v>0</v>
      </c>
      <c r="D648" s="31">
        <v>45839</v>
      </c>
      <c r="E648" s="31" t="s">
        <v>6332</v>
      </c>
      <c r="F648" s="32">
        <v>0.3</v>
      </c>
      <c r="G648" s="28">
        <f t="shared" si="10"/>
        <v>7</v>
      </c>
    </row>
    <row r="649" spans="1:7" x14ac:dyDescent="0.3">
      <c r="A649" s="28" t="s">
        <v>726</v>
      </c>
      <c r="B649" s="28">
        <v>1</v>
      </c>
      <c r="C649" s="28">
        <v>1</v>
      </c>
      <c r="D649" s="31">
        <v>45877</v>
      </c>
      <c r="E649" s="31" t="s">
        <v>6334</v>
      </c>
      <c r="F649" s="32">
        <v>0.49583333333333335</v>
      </c>
      <c r="G649" s="28">
        <f t="shared" si="10"/>
        <v>11</v>
      </c>
    </row>
    <row r="650" spans="1:7" x14ac:dyDescent="0.3">
      <c r="A650" s="28" t="s">
        <v>6500</v>
      </c>
      <c r="B650" s="28">
        <v>1</v>
      </c>
      <c r="C650" s="28">
        <v>1</v>
      </c>
      <c r="D650" s="31">
        <v>45893</v>
      </c>
      <c r="E650" s="31" t="s">
        <v>6328</v>
      </c>
      <c r="F650" s="32">
        <v>0.8305555555555556</v>
      </c>
      <c r="G650" s="28">
        <f t="shared" si="10"/>
        <v>19</v>
      </c>
    </row>
    <row r="651" spans="1:7" x14ac:dyDescent="0.3">
      <c r="A651" s="28" t="s">
        <v>268</v>
      </c>
      <c r="B651" s="28">
        <v>1</v>
      </c>
      <c r="C651" s="28">
        <v>0</v>
      </c>
      <c r="D651" s="31">
        <v>45874</v>
      </c>
      <c r="E651" s="31" t="s">
        <v>6332</v>
      </c>
      <c r="F651" s="32">
        <v>0.40416666666666667</v>
      </c>
      <c r="G651" s="28">
        <f t="shared" si="10"/>
        <v>9</v>
      </c>
    </row>
    <row r="652" spans="1:7" x14ac:dyDescent="0.3">
      <c r="A652" s="28" t="s">
        <v>1859</v>
      </c>
      <c r="B652" s="28">
        <v>1</v>
      </c>
      <c r="C652" s="28">
        <v>0</v>
      </c>
      <c r="D652" s="31">
        <v>45876</v>
      </c>
      <c r="E652" s="31" t="s">
        <v>6329</v>
      </c>
      <c r="F652" s="32">
        <v>0.63472222222222219</v>
      </c>
      <c r="G652" s="28">
        <f t="shared" si="10"/>
        <v>15</v>
      </c>
    </row>
    <row r="653" spans="1:7" x14ac:dyDescent="0.3">
      <c r="A653" s="28" t="s">
        <v>6501</v>
      </c>
      <c r="B653" s="28">
        <v>1</v>
      </c>
      <c r="C653" s="28">
        <v>1</v>
      </c>
      <c r="D653" s="31">
        <v>45880</v>
      </c>
      <c r="E653" s="31" t="s">
        <v>6330</v>
      </c>
      <c r="F653" s="32">
        <v>0.34861111111111109</v>
      </c>
      <c r="G653" s="28">
        <f t="shared" si="10"/>
        <v>8</v>
      </c>
    </row>
    <row r="654" spans="1:7" x14ac:dyDescent="0.3">
      <c r="A654" s="28" t="s">
        <v>6437</v>
      </c>
      <c r="B654" s="28">
        <v>1</v>
      </c>
      <c r="C654" s="28">
        <v>1</v>
      </c>
      <c r="D654" s="31">
        <v>45857</v>
      </c>
      <c r="E654" s="31" t="s">
        <v>6331</v>
      </c>
      <c r="F654" s="32">
        <v>0.47569444444444442</v>
      </c>
      <c r="G654" s="28">
        <f t="shared" si="10"/>
        <v>11</v>
      </c>
    </row>
    <row r="655" spans="1:7" x14ac:dyDescent="0.3">
      <c r="A655" s="28" t="s">
        <v>60</v>
      </c>
      <c r="B655" s="28">
        <v>1</v>
      </c>
      <c r="C655" s="28">
        <v>0</v>
      </c>
      <c r="D655" s="31">
        <v>45884</v>
      </c>
      <c r="E655" s="31" t="s">
        <v>6334</v>
      </c>
      <c r="F655" s="32">
        <v>0.4777777777777778</v>
      </c>
      <c r="G655" s="28">
        <f t="shared" si="10"/>
        <v>11</v>
      </c>
    </row>
    <row r="656" spans="1:7" x14ac:dyDescent="0.3">
      <c r="A656" s="28" t="s">
        <v>6390</v>
      </c>
      <c r="B656" s="28">
        <v>1</v>
      </c>
      <c r="C656" s="28">
        <v>1</v>
      </c>
      <c r="D656" s="31">
        <v>45897</v>
      </c>
      <c r="E656" s="31" t="s">
        <v>6329</v>
      </c>
      <c r="F656" s="32">
        <v>0.59305555555555556</v>
      </c>
      <c r="G656" s="28">
        <f t="shared" si="10"/>
        <v>14</v>
      </c>
    </row>
    <row r="657" spans="1:7" x14ac:dyDescent="0.3">
      <c r="A657" s="28" t="s">
        <v>350</v>
      </c>
      <c r="B657" s="28">
        <v>0</v>
      </c>
      <c r="C657" s="28">
        <v>0</v>
      </c>
      <c r="D657" s="31">
        <v>45861</v>
      </c>
      <c r="E657" s="31" t="s">
        <v>6333</v>
      </c>
      <c r="F657" s="32">
        <v>0.35555555555555557</v>
      </c>
      <c r="G657" s="28">
        <f t="shared" si="10"/>
        <v>8</v>
      </c>
    </row>
    <row r="658" spans="1:7" x14ac:dyDescent="0.3">
      <c r="A658" s="28" t="s">
        <v>6502</v>
      </c>
      <c r="B658" s="28">
        <v>1</v>
      </c>
      <c r="C658" s="28">
        <v>0</v>
      </c>
      <c r="D658" s="31">
        <v>45841</v>
      </c>
      <c r="E658" s="31" t="s">
        <v>6329</v>
      </c>
      <c r="F658" s="32">
        <v>0.38263888888888886</v>
      </c>
      <c r="G658" s="28">
        <f t="shared" si="10"/>
        <v>9</v>
      </c>
    </row>
    <row r="659" spans="1:7" x14ac:dyDescent="0.3">
      <c r="A659" s="28" t="s">
        <v>185</v>
      </c>
      <c r="B659" s="28">
        <v>1</v>
      </c>
      <c r="C659" s="28">
        <v>1</v>
      </c>
      <c r="D659" s="31">
        <v>45863</v>
      </c>
      <c r="E659" s="31" t="s">
        <v>6334</v>
      </c>
      <c r="F659" s="32">
        <v>0.77916666666666667</v>
      </c>
      <c r="G659" s="28">
        <f t="shared" si="10"/>
        <v>18</v>
      </c>
    </row>
    <row r="660" spans="1:7" x14ac:dyDescent="0.3">
      <c r="A660" s="28" t="s">
        <v>1873</v>
      </c>
      <c r="B660" s="28">
        <v>1</v>
      </c>
      <c r="C660" s="28">
        <v>0</v>
      </c>
      <c r="D660" s="31">
        <v>45879</v>
      </c>
      <c r="E660" s="31" t="s">
        <v>6328</v>
      </c>
      <c r="F660" s="32">
        <v>0.42569444444444443</v>
      </c>
      <c r="G660" s="28">
        <f t="shared" si="10"/>
        <v>10</v>
      </c>
    </row>
    <row r="661" spans="1:7" x14ac:dyDescent="0.3">
      <c r="A661" s="28" t="s">
        <v>6503</v>
      </c>
      <c r="B661" s="28">
        <v>0</v>
      </c>
      <c r="C661" s="28">
        <v>0</v>
      </c>
      <c r="D661" s="31">
        <v>45857</v>
      </c>
      <c r="E661" s="31" t="s">
        <v>6331</v>
      </c>
      <c r="F661" s="32">
        <v>0.36944444444444446</v>
      </c>
      <c r="G661" s="28">
        <f t="shared" si="10"/>
        <v>8</v>
      </c>
    </row>
    <row r="662" spans="1:7" x14ac:dyDescent="0.3">
      <c r="A662" s="28" t="s">
        <v>2025</v>
      </c>
      <c r="B662" s="28">
        <v>1</v>
      </c>
      <c r="C662" s="28">
        <v>0</v>
      </c>
      <c r="D662" s="31">
        <v>45889</v>
      </c>
      <c r="E662" s="31" t="s">
        <v>6333</v>
      </c>
      <c r="F662" s="32">
        <v>0.71944444444444444</v>
      </c>
      <c r="G662" s="28">
        <f t="shared" si="10"/>
        <v>17</v>
      </c>
    </row>
    <row r="663" spans="1:7" x14ac:dyDescent="0.3">
      <c r="A663" s="28" t="s">
        <v>1123</v>
      </c>
      <c r="B663" s="28">
        <v>1</v>
      </c>
      <c r="C663" s="28">
        <v>0</v>
      </c>
      <c r="D663" s="31">
        <v>45848</v>
      </c>
      <c r="E663" s="31" t="s">
        <v>6329</v>
      </c>
      <c r="F663" s="32">
        <v>0.66249999999999998</v>
      </c>
      <c r="G663" s="28">
        <f t="shared" si="10"/>
        <v>15</v>
      </c>
    </row>
    <row r="664" spans="1:7" x14ac:dyDescent="0.3">
      <c r="A664" s="28" t="s">
        <v>1900</v>
      </c>
      <c r="B664" s="28">
        <v>1</v>
      </c>
      <c r="C664" s="28">
        <v>0</v>
      </c>
      <c r="D664" s="31">
        <v>45871</v>
      </c>
      <c r="E664" s="31" t="s">
        <v>6331</v>
      </c>
      <c r="F664" s="32">
        <v>0.45347222222222222</v>
      </c>
      <c r="G664" s="28">
        <f t="shared" si="10"/>
        <v>10</v>
      </c>
    </row>
    <row r="665" spans="1:7" x14ac:dyDescent="0.3">
      <c r="A665" s="28" t="s">
        <v>890</v>
      </c>
      <c r="B665" s="28">
        <v>1</v>
      </c>
      <c r="C665" s="28">
        <v>0</v>
      </c>
      <c r="D665" s="31">
        <v>45859</v>
      </c>
      <c r="E665" s="31" t="s">
        <v>6330</v>
      </c>
      <c r="F665" s="32">
        <v>0.79861111111111116</v>
      </c>
      <c r="G665" s="28">
        <f t="shared" si="10"/>
        <v>19</v>
      </c>
    </row>
    <row r="666" spans="1:7" x14ac:dyDescent="0.3">
      <c r="A666" s="28" t="s">
        <v>2004</v>
      </c>
      <c r="B666" s="28">
        <v>1</v>
      </c>
      <c r="C666" s="28">
        <v>0</v>
      </c>
      <c r="D666" s="31">
        <v>45896</v>
      </c>
      <c r="E666" s="31" t="s">
        <v>6333</v>
      </c>
      <c r="F666" s="32">
        <v>0.77569444444444446</v>
      </c>
      <c r="G666" s="28">
        <f t="shared" si="10"/>
        <v>18</v>
      </c>
    </row>
    <row r="667" spans="1:7" x14ac:dyDescent="0.3">
      <c r="A667" s="28" t="s">
        <v>6504</v>
      </c>
      <c r="B667" s="28">
        <v>1</v>
      </c>
      <c r="C667" s="28">
        <v>0</v>
      </c>
      <c r="D667" s="31">
        <v>45864</v>
      </c>
      <c r="E667" s="31" t="s">
        <v>6331</v>
      </c>
      <c r="F667" s="32">
        <v>0.79583333333333328</v>
      </c>
      <c r="G667" s="28">
        <f t="shared" si="10"/>
        <v>19</v>
      </c>
    </row>
    <row r="668" spans="1:7" x14ac:dyDescent="0.3">
      <c r="A668" s="28" t="s">
        <v>601</v>
      </c>
      <c r="B668" s="28">
        <v>0</v>
      </c>
      <c r="C668" s="28">
        <v>0</v>
      </c>
      <c r="D668" s="31">
        <v>45879</v>
      </c>
      <c r="E668" s="31" t="s">
        <v>6328</v>
      </c>
      <c r="F668" s="32">
        <v>0.57638888888888884</v>
      </c>
      <c r="G668" s="28">
        <f t="shared" si="10"/>
        <v>13</v>
      </c>
    </row>
    <row r="669" spans="1:7" x14ac:dyDescent="0.3">
      <c r="A669" s="28" t="s">
        <v>947</v>
      </c>
      <c r="B669" s="28">
        <v>1</v>
      </c>
      <c r="C669" s="28">
        <v>0</v>
      </c>
      <c r="D669" s="31">
        <v>45846</v>
      </c>
      <c r="E669" s="31" t="s">
        <v>6332</v>
      </c>
      <c r="F669" s="32">
        <v>0.78611111111111109</v>
      </c>
      <c r="G669" s="28">
        <f t="shared" si="10"/>
        <v>18</v>
      </c>
    </row>
    <row r="670" spans="1:7" x14ac:dyDescent="0.3">
      <c r="A670" s="28" t="s">
        <v>6352</v>
      </c>
      <c r="B670" s="28">
        <v>1</v>
      </c>
      <c r="C670" s="28">
        <v>0</v>
      </c>
      <c r="D670" s="31">
        <v>45859</v>
      </c>
      <c r="E670" s="31" t="s">
        <v>6330</v>
      </c>
      <c r="F670" s="32">
        <v>0.76875000000000004</v>
      </c>
      <c r="G670" s="28">
        <f t="shared" si="10"/>
        <v>18</v>
      </c>
    </row>
    <row r="671" spans="1:7" x14ac:dyDescent="0.3">
      <c r="A671" s="28" t="s">
        <v>1256</v>
      </c>
      <c r="B671" s="28">
        <v>1</v>
      </c>
      <c r="C671" s="28">
        <v>0</v>
      </c>
      <c r="D671" s="31">
        <v>45896</v>
      </c>
      <c r="E671" s="31" t="s">
        <v>6333</v>
      </c>
      <c r="F671" s="32">
        <v>0.73333333333333328</v>
      </c>
      <c r="G671" s="28">
        <f t="shared" si="10"/>
        <v>17</v>
      </c>
    </row>
    <row r="672" spans="1:7" x14ac:dyDescent="0.3">
      <c r="A672" s="28" t="s">
        <v>14</v>
      </c>
      <c r="B672" s="28">
        <v>0</v>
      </c>
      <c r="C672" s="28">
        <v>0</v>
      </c>
      <c r="D672" s="31">
        <v>45843</v>
      </c>
      <c r="E672" s="31" t="s">
        <v>6331</v>
      </c>
      <c r="F672" s="32">
        <v>0.30555555555555558</v>
      </c>
      <c r="G672" s="28">
        <f t="shared" si="10"/>
        <v>7</v>
      </c>
    </row>
    <row r="673" spans="1:7" x14ac:dyDescent="0.3">
      <c r="A673" s="28" t="s">
        <v>6390</v>
      </c>
      <c r="B673" s="28">
        <v>0</v>
      </c>
      <c r="C673" s="28">
        <v>0</v>
      </c>
      <c r="D673" s="31">
        <v>45868</v>
      </c>
      <c r="E673" s="31" t="s">
        <v>6333</v>
      </c>
      <c r="F673" s="32">
        <v>0.30416666666666664</v>
      </c>
      <c r="G673" s="28">
        <f t="shared" si="10"/>
        <v>7</v>
      </c>
    </row>
    <row r="674" spans="1:7" x14ac:dyDescent="0.3">
      <c r="A674" s="28" t="s">
        <v>1897</v>
      </c>
      <c r="B674" s="28">
        <v>1</v>
      </c>
      <c r="C674" s="28">
        <v>1</v>
      </c>
      <c r="D674" s="31">
        <v>45851</v>
      </c>
      <c r="E674" s="31" t="s">
        <v>6328</v>
      </c>
      <c r="F674" s="32">
        <v>0.78194444444444444</v>
      </c>
      <c r="G674" s="28">
        <f t="shared" si="10"/>
        <v>18</v>
      </c>
    </row>
    <row r="675" spans="1:7" x14ac:dyDescent="0.3">
      <c r="A675" s="28" t="s">
        <v>2250</v>
      </c>
      <c r="B675" s="28">
        <v>1</v>
      </c>
      <c r="C675" s="28">
        <v>1</v>
      </c>
      <c r="D675" s="31">
        <v>45863</v>
      </c>
      <c r="E675" s="31" t="s">
        <v>6334</v>
      </c>
      <c r="F675" s="32">
        <v>0.71597222222222223</v>
      </c>
      <c r="G675" s="28">
        <f t="shared" si="10"/>
        <v>17</v>
      </c>
    </row>
    <row r="676" spans="1:7" x14ac:dyDescent="0.3">
      <c r="A676" s="28" t="s">
        <v>1993</v>
      </c>
      <c r="B676" s="28">
        <v>1</v>
      </c>
      <c r="C676" s="28">
        <v>1</v>
      </c>
      <c r="D676" s="31">
        <v>45865</v>
      </c>
      <c r="E676" s="31" t="s">
        <v>6328</v>
      </c>
      <c r="F676" s="32">
        <v>0.39166666666666666</v>
      </c>
      <c r="G676" s="28">
        <f t="shared" si="10"/>
        <v>9</v>
      </c>
    </row>
    <row r="677" spans="1:7" x14ac:dyDescent="0.3">
      <c r="A677" s="28" t="s">
        <v>2140</v>
      </c>
      <c r="B677" s="28">
        <v>1</v>
      </c>
      <c r="C677" s="28">
        <v>0</v>
      </c>
      <c r="D677" s="31">
        <v>45875</v>
      </c>
      <c r="E677" s="31" t="s">
        <v>6333</v>
      </c>
      <c r="F677" s="32">
        <v>0.375</v>
      </c>
      <c r="G677" s="28">
        <f t="shared" si="10"/>
        <v>9</v>
      </c>
    </row>
    <row r="678" spans="1:7" x14ac:dyDescent="0.3">
      <c r="A678" s="28" t="s">
        <v>6379</v>
      </c>
      <c r="B678" s="28">
        <v>1</v>
      </c>
      <c r="C678" s="28">
        <v>1</v>
      </c>
      <c r="D678" s="31">
        <v>45898</v>
      </c>
      <c r="E678" s="31" t="s">
        <v>6334</v>
      </c>
      <c r="F678" s="32">
        <v>0.58333333333333337</v>
      </c>
      <c r="G678" s="28">
        <f t="shared" si="10"/>
        <v>14</v>
      </c>
    </row>
    <row r="679" spans="1:7" x14ac:dyDescent="0.3">
      <c r="A679" s="28" t="s">
        <v>6505</v>
      </c>
      <c r="B679" s="28">
        <v>1</v>
      </c>
      <c r="C679" s="28">
        <v>0</v>
      </c>
      <c r="D679" s="31">
        <v>45878</v>
      </c>
      <c r="E679" s="31" t="s">
        <v>6331</v>
      </c>
      <c r="F679" s="32">
        <v>0.75694444444444442</v>
      </c>
      <c r="G679" s="28">
        <f t="shared" si="10"/>
        <v>18</v>
      </c>
    </row>
    <row r="680" spans="1:7" x14ac:dyDescent="0.3">
      <c r="A680" s="28" t="s">
        <v>1765</v>
      </c>
      <c r="B680" s="28">
        <v>1</v>
      </c>
      <c r="C680" s="28">
        <v>1</v>
      </c>
      <c r="D680" s="31">
        <v>45871</v>
      </c>
      <c r="E680" s="31" t="s">
        <v>6331</v>
      </c>
      <c r="F680" s="32">
        <v>0.72638888888888886</v>
      </c>
      <c r="G680" s="28">
        <f t="shared" si="10"/>
        <v>17</v>
      </c>
    </row>
    <row r="681" spans="1:7" x14ac:dyDescent="0.3">
      <c r="A681" s="28" t="s">
        <v>1033</v>
      </c>
      <c r="B681" s="28">
        <v>0</v>
      </c>
      <c r="C681" s="28">
        <v>0</v>
      </c>
      <c r="D681" s="31">
        <v>45868</v>
      </c>
      <c r="E681" s="31" t="s">
        <v>6333</v>
      </c>
      <c r="F681" s="32">
        <v>0.8125</v>
      </c>
      <c r="G681" s="28">
        <f t="shared" si="10"/>
        <v>19</v>
      </c>
    </row>
    <row r="682" spans="1:7" x14ac:dyDescent="0.3">
      <c r="A682" s="28" t="s">
        <v>1184</v>
      </c>
      <c r="B682" s="28">
        <v>1</v>
      </c>
      <c r="C682" s="28">
        <v>1</v>
      </c>
      <c r="D682" s="31">
        <v>45888</v>
      </c>
      <c r="E682" s="31" t="s">
        <v>6332</v>
      </c>
      <c r="F682" s="32">
        <v>0.42430555555555555</v>
      </c>
      <c r="G682" s="28">
        <f t="shared" si="10"/>
        <v>10</v>
      </c>
    </row>
    <row r="683" spans="1:7" x14ac:dyDescent="0.3">
      <c r="A683" s="28" t="s">
        <v>912</v>
      </c>
      <c r="B683" s="28">
        <v>0</v>
      </c>
      <c r="C683" s="28">
        <v>0</v>
      </c>
      <c r="D683" s="31">
        <v>45859</v>
      </c>
      <c r="E683" s="31" t="s">
        <v>6330</v>
      </c>
      <c r="F683" s="32">
        <v>0.74305555555555558</v>
      </c>
      <c r="G683" s="28">
        <f t="shared" si="10"/>
        <v>17</v>
      </c>
    </row>
    <row r="684" spans="1:7" x14ac:dyDescent="0.3">
      <c r="A684" s="28" t="s">
        <v>6417</v>
      </c>
      <c r="B684" s="28">
        <v>1</v>
      </c>
      <c r="C684" s="28">
        <v>0</v>
      </c>
      <c r="D684" s="31">
        <v>45849</v>
      </c>
      <c r="E684" s="31" t="s">
        <v>6334</v>
      </c>
      <c r="F684" s="32">
        <v>0.77013888888888893</v>
      </c>
      <c r="G684" s="28">
        <f t="shared" si="10"/>
        <v>18</v>
      </c>
    </row>
    <row r="685" spans="1:7" x14ac:dyDescent="0.3">
      <c r="A685" s="28" t="s">
        <v>1177</v>
      </c>
      <c r="B685" s="28">
        <v>1</v>
      </c>
      <c r="C685" s="28">
        <v>1</v>
      </c>
      <c r="D685" s="31">
        <v>45873</v>
      </c>
      <c r="E685" s="31" t="s">
        <v>6330</v>
      </c>
      <c r="F685" s="32">
        <v>0.70277777777777772</v>
      </c>
      <c r="G685" s="28">
        <f t="shared" si="10"/>
        <v>16</v>
      </c>
    </row>
    <row r="686" spans="1:7" x14ac:dyDescent="0.3">
      <c r="A686" s="28" t="s">
        <v>1897</v>
      </c>
      <c r="B686" s="28">
        <v>1</v>
      </c>
      <c r="C686" s="28">
        <v>0</v>
      </c>
      <c r="D686" s="31">
        <v>45860</v>
      </c>
      <c r="E686" s="31" t="s">
        <v>6332</v>
      </c>
      <c r="F686" s="32">
        <v>0.55625000000000002</v>
      </c>
      <c r="G686" s="28">
        <f t="shared" si="10"/>
        <v>13</v>
      </c>
    </row>
    <row r="687" spans="1:7" x14ac:dyDescent="0.3">
      <c r="A687" s="28" t="s">
        <v>594</v>
      </c>
      <c r="B687" s="28">
        <v>1</v>
      </c>
      <c r="C687" s="28">
        <v>0</v>
      </c>
      <c r="D687" s="31">
        <v>45847</v>
      </c>
      <c r="E687" s="31" t="s">
        <v>6333</v>
      </c>
      <c r="F687" s="32">
        <v>0.49444444444444446</v>
      </c>
      <c r="G687" s="28">
        <f t="shared" si="10"/>
        <v>11</v>
      </c>
    </row>
    <row r="688" spans="1:7" x14ac:dyDescent="0.3">
      <c r="A688" s="28" t="s">
        <v>816</v>
      </c>
      <c r="B688" s="28">
        <v>1</v>
      </c>
      <c r="C688" s="28">
        <v>1</v>
      </c>
      <c r="D688" s="31">
        <v>45895</v>
      </c>
      <c r="E688" s="31" t="s">
        <v>6332</v>
      </c>
      <c r="F688" s="32">
        <v>0.33611111111111114</v>
      </c>
      <c r="G688" s="28">
        <f t="shared" si="10"/>
        <v>8</v>
      </c>
    </row>
    <row r="689" spans="1:7" x14ac:dyDescent="0.3">
      <c r="A689" s="28" t="s">
        <v>6506</v>
      </c>
      <c r="B689" s="28">
        <v>1</v>
      </c>
      <c r="C689" s="28">
        <v>0</v>
      </c>
      <c r="D689" s="31">
        <v>45870</v>
      </c>
      <c r="E689" s="31" t="s">
        <v>6334</v>
      </c>
      <c r="F689" s="32">
        <v>0.53611111111111109</v>
      </c>
      <c r="G689" s="28">
        <f t="shared" si="10"/>
        <v>12</v>
      </c>
    </row>
    <row r="690" spans="1:7" x14ac:dyDescent="0.3">
      <c r="A690" s="28" t="s">
        <v>329</v>
      </c>
      <c r="B690" s="28">
        <v>1</v>
      </c>
      <c r="C690" s="28">
        <v>0</v>
      </c>
      <c r="D690" s="31">
        <v>45839</v>
      </c>
      <c r="E690" s="31" t="s">
        <v>6332</v>
      </c>
      <c r="F690" s="32">
        <v>0.56319444444444444</v>
      </c>
      <c r="G690" s="28">
        <f t="shared" si="10"/>
        <v>13</v>
      </c>
    </row>
    <row r="691" spans="1:7" x14ac:dyDescent="0.3">
      <c r="A691" s="28" t="s">
        <v>1593</v>
      </c>
      <c r="B691" s="28">
        <v>1</v>
      </c>
      <c r="C691" s="28">
        <v>0</v>
      </c>
      <c r="D691" s="31">
        <v>45859</v>
      </c>
      <c r="E691" s="31" t="s">
        <v>6330</v>
      </c>
      <c r="F691" s="32">
        <v>0.63888888888888884</v>
      </c>
      <c r="G691" s="28">
        <f t="shared" si="10"/>
        <v>15</v>
      </c>
    </row>
    <row r="692" spans="1:7" x14ac:dyDescent="0.3">
      <c r="A692" s="28" t="s">
        <v>1861</v>
      </c>
      <c r="B692" s="28">
        <v>0</v>
      </c>
      <c r="C692" s="28">
        <v>0</v>
      </c>
      <c r="D692" s="31">
        <v>45886</v>
      </c>
      <c r="E692" s="31" t="s">
        <v>6328</v>
      </c>
      <c r="F692" s="32">
        <v>0.7993055555555556</v>
      </c>
      <c r="G692" s="28">
        <f t="shared" si="10"/>
        <v>19</v>
      </c>
    </row>
    <row r="693" spans="1:7" x14ac:dyDescent="0.3">
      <c r="A693" s="28" t="s">
        <v>6507</v>
      </c>
      <c r="B693" s="28">
        <v>1</v>
      </c>
      <c r="C693" s="28">
        <v>0</v>
      </c>
      <c r="D693" s="31">
        <v>45884</v>
      </c>
      <c r="E693" s="31" t="s">
        <v>6334</v>
      </c>
      <c r="F693" s="32">
        <v>0.6694444444444444</v>
      </c>
      <c r="G693" s="28">
        <f t="shared" si="10"/>
        <v>16</v>
      </c>
    </row>
    <row r="694" spans="1:7" x14ac:dyDescent="0.3">
      <c r="A694" s="28" t="s">
        <v>1404</v>
      </c>
      <c r="B694" s="28">
        <v>1</v>
      </c>
      <c r="C694" s="28">
        <v>0</v>
      </c>
      <c r="D694" s="31">
        <v>45885</v>
      </c>
      <c r="E694" s="31" t="s">
        <v>6331</v>
      </c>
      <c r="F694" s="32">
        <v>0.76388888888888884</v>
      </c>
      <c r="G694" s="28">
        <f t="shared" si="10"/>
        <v>18</v>
      </c>
    </row>
    <row r="695" spans="1:7" x14ac:dyDescent="0.3">
      <c r="A695" s="28" t="s">
        <v>756</v>
      </c>
      <c r="B695" s="28">
        <v>1</v>
      </c>
      <c r="C695" s="28">
        <v>0</v>
      </c>
      <c r="D695" s="31">
        <v>45885</v>
      </c>
      <c r="E695" s="31" t="s">
        <v>6331</v>
      </c>
      <c r="F695" s="32">
        <v>0.71875</v>
      </c>
      <c r="G695" s="28">
        <f t="shared" si="10"/>
        <v>17</v>
      </c>
    </row>
    <row r="696" spans="1:7" x14ac:dyDescent="0.3">
      <c r="A696" s="28" t="s">
        <v>364</v>
      </c>
      <c r="B696" s="28">
        <v>1</v>
      </c>
      <c r="C696" s="28">
        <v>0</v>
      </c>
      <c r="D696" s="31">
        <v>45849</v>
      </c>
      <c r="E696" s="31" t="s">
        <v>6334</v>
      </c>
      <c r="F696" s="32">
        <v>0.61875000000000002</v>
      </c>
      <c r="G696" s="28">
        <f t="shared" si="10"/>
        <v>14</v>
      </c>
    </row>
    <row r="697" spans="1:7" x14ac:dyDescent="0.3">
      <c r="A697" s="28" t="s">
        <v>6508</v>
      </c>
      <c r="B697" s="28">
        <v>1</v>
      </c>
      <c r="C697" s="28">
        <v>1</v>
      </c>
      <c r="D697" s="31">
        <v>45881</v>
      </c>
      <c r="E697" s="31" t="s">
        <v>6332</v>
      </c>
      <c r="F697" s="32">
        <v>0.50138888888888888</v>
      </c>
      <c r="G697" s="28">
        <f t="shared" si="10"/>
        <v>12</v>
      </c>
    </row>
    <row r="698" spans="1:7" x14ac:dyDescent="0.3">
      <c r="A698" s="28" t="s">
        <v>6509</v>
      </c>
      <c r="B698" s="28">
        <v>1</v>
      </c>
      <c r="C698" s="28">
        <v>0</v>
      </c>
      <c r="D698" s="31">
        <v>45842</v>
      </c>
      <c r="E698" s="31" t="s">
        <v>6334</v>
      </c>
      <c r="F698" s="32">
        <v>0.65069444444444446</v>
      </c>
      <c r="G698" s="28">
        <f t="shared" si="10"/>
        <v>15</v>
      </c>
    </row>
    <row r="699" spans="1:7" x14ac:dyDescent="0.3">
      <c r="A699" s="28" t="s">
        <v>745</v>
      </c>
      <c r="B699" s="28">
        <v>0</v>
      </c>
      <c r="C699" s="28">
        <v>0</v>
      </c>
      <c r="D699" s="31">
        <v>45878</v>
      </c>
      <c r="E699" s="31" t="s">
        <v>6331</v>
      </c>
      <c r="F699" s="32">
        <v>0.48819444444444443</v>
      </c>
      <c r="G699" s="28">
        <f t="shared" si="10"/>
        <v>11</v>
      </c>
    </row>
    <row r="700" spans="1:7" x14ac:dyDescent="0.3">
      <c r="A700" s="28" t="s">
        <v>1646</v>
      </c>
      <c r="B700" s="28">
        <v>1</v>
      </c>
      <c r="C700" s="28">
        <v>1</v>
      </c>
      <c r="D700" s="31">
        <v>45847</v>
      </c>
      <c r="E700" s="31" t="s">
        <v>6333</v>
      </c>
      <c r="F700" s="32">
        <v>0.48194444444444445</v>
      </c>
      <c r="G700" s="28">
        <f t="shared" si="10"/>
        <v>11</v>
      </c>
    </row>
    <row r="701" spans="1:7" x14ac:dyDescent="0.3">
      <c r="A701" s="28" t="s">
        <v>1090</v>
      </c>
      <c r="B701" s="28">
        <v>1</v>
      </c>
      <c r="C701" s="28">
        <v>0</v>
      </c>
      <c r="D701" s="31">
        <v>45851</v>
      </c>
      <c r="E701" s="31" t="s">
        <v>6328</v>
      </c>
      <c r="F701" s="32">
        <v>0.55347222222222225</v>
      </c>
      <c r="G701" s="28">
        <f t="shared" si="10"/>
        <v>13</v>
      </c>
    </row>
    <row r="702" spans="1:7" x14ac:dyDescent="0.3">
      <c r="A702" s="28" t="s">
        <v>14</v>
      </c>
      <c r="B702" s="28">
        <v>1</v>
      </c>
      <c r="C702" s="28">
        <v>0</v>
      </c>
      <c r="D702" s="31">
        <v>45842</v>
      </c>
      <c r="E702" s="31" t="s">
        <v>6334</v>
      </c>
      <c r="F702" s="32">
        <v>0.77430555555555558</v>
      </c>
      <c r="G702" s="28">
        <f t="shared" si="10"/>
        <v>18</v>
      </c>
    </row>
    <row r="703" spans="1:7" x14ac:dyDescent="0.3">
      <c r="A703" s="28" t="s">
        <v>6510</v>
      </c>
      <c r="B703" s="28">
        <v>1</v>
      </c>
      <c r="C703" s="28">
        <v>0</v>
      </c>
      <c r="D703" s="31">
        <v>45896</v>
      </c>
      <c r="E703" s="31" t="s">
        <v>6333</v>
      </c>
      <c r="F703" s="32">
        <v>0.46666666666666667</v>
      </c>
      <c r="G703" s="28">
        <f t="shared" si="10"/>
        <v>11</v>
      </c>
    </row>
    <row r="704" spans="1:7" x14ac:dyDescent="0.3">
      <c r="A704" s="28" t="s">
        <v>6511</v>
      </c>
      <c r="B704" s="28">
        <v>1</v>
      </c>
      <c r="C704" s="28">
        <v>1</v>
      </c>
      <c r="D704" s="31">
        <v>45851</v>
      </c>
      <c r="E704" s="31" t="s">
        <v>6328</v>
      </c>
      <c r="F704" s="32">
        <v>0.59930555555555554</v>
      </c>
      <c r="G704" s="28">
        <f t="shared" si="10"/>
        <v>14</v>
      </c>
    </row>
    <row r="705" spans="1:7" x14ac:dyDescent="0.3">
      <c r="A705" s="28" t="s">
        <v>1875</v>
      </c>
      <c r="B705" s="28">
        <v>1</v>
      </c>
      <c r="C705" s="28">
        <v>1</v>
      </c>
      <c r="D705" s="31">
        <v>45868</v>
      </c>
      <c r="E705" s="31" t="s">
        <v>6333</v>
      </c>
      <c r="F705" s="32">
        <v>0.48125000000000001</v>
      </c>
      <c r="G705" s="28">
        <f t="shared" si="10"/>
        <v>11</v>
      </c>
    </row>
    <row r="706" spans="1:7" x14ac:dyDescent="0.3">
      <c r="A706" s="28" t="s">
        <v>27</v>
      </c>
      <c r="B706" s="28">
        <v>1</v>
      </c>
      <c r="C706" s="28">
        <v>0</v>
      </c>
      <c r="D706" s="31">
        <v>45852</v>
      </c>
      <c r="E706" s="31" t="s">
        <v>6330</v>
      </c>
      <c r="F706" s="32">
        <v>0.74652777777777779</v>
      </c>
      <c r="G706" s="28">
        <f t="shared" si="10"/>
        <v>17</v>
      </c>
    </row>
    <row r="707" spans="1:7" x14ac:dyDescent="0.3">
      <c r="A707" s="28" t="s">
        <v>2008</v>
      </c>
      <c r="B707" s="28">
        <v>1</v>
      </c>
      <c r="C707" s="28">
        <v>0</v>
      </c>
      <c r="D707" s="31">
        <v>45894</v>
      </c>
      <c r="E707" s="31" t="s">
        <v>6330</v>
      </c>
      <c r="F707" s="32">
        <v>0.34930555555555554</v>
      </c>
      <c r="G707" s="28">
        <f t="shared" ref="G707:G770" si="11">HOUR(F707)</f>
        <v>8</v>
      </c>
    </row>
    <row r="708" spans="1:7" x14ac:dyDescent="0.3">
      <c r="A708" s="28" t="s">
        <v>6487</v>
      </c>
      <c r="B708" s="28">
        <v>0</v>
      </c>
      <c r="C708" s="28">
        <v>0</v>
      </c>
      <c r="D708" s="31">
        <v>45880</v>
      </c>
      <c r="E708" s="31" t="s">
        <v>6330</v>
      </c>
      <c r="F708" s="32">
        <v>0.54513888888888884</v>
      </c>
      <c r="G708" s="28">
        <f t="shared" si="11"/>
        <v>13</v>
      </c>
    </row>
    <row r="709" spans="1:7" x14ac:dyDescent="0.3">
      <c r="A709" s="28" t="s">
        <v>6512</v>
      </c>
      <c r="B709" s="28">
        <v>1</v>
      </c>
      <c r="C709" s="28">
        <v>0</v>
      </c>
      <c r="D709" s="31">
        <v>45873</v>
      </c>
      <c r="E709" s="31" t="s">
        <v>6330</v>
      </c>
      <c r="F709" s="32">
        <v>0.6333333333333333</v>
      </c>
      <c r="G709" s="28">
        <f t="shared" si="11"/>
        <v>15</v>
      </c>
    </row>
    <row r="710" spans="1:7" x14ac:dyDescent="0.3">
      <c r="A710" s="28" t="s">
        <v>1279</v>
      </c>
      <c r="B710" s="28">
        <v>1</v>
      </c>
      <c r="C710" s="28">
        <v>0</v>
      </c>
      <c r="D710" s="31">
        <v>45897</v>
      </c>
      <c r="E710" s="31" t="s">
        <v>6329</v>
      </c>
      <c r="F710" s="32">
        <v>0.53472222222222221</v>
      </c>
      <c r="G710" s="28">
        <f t="shared" si="11"/>
        <v>12</v>
      </c>
    </row>
    <row r="711" spans="1:7" x14ac:dyDescent="0.3">
      <c r="A711" s="28" t="s">
        <v>1507</v>
      </c>
      <c r="B711" s="28">
        <v>0</v>
      </c>
      <c r="C711" s="28">
        <v>0</v>
      </c>
      <c r="D711" s="31">
        <v>45879</v>
      </c>
      <c r="E711" s="31" t="s">
        <v>6328</v>
      </c>
      <c r="F711" s="32">
        <v>0.36249999999999999</v>
      </c>
      <c r="G711" s="28">
        <f t="shared" si="11"/>
        <v>8</v>
      </c>
    </row>
    <row r="712" spans="1:7" x14ac:dyDescent="0.3">
      <c r="A712" s="28" t="s">
        <v>6502</v>
      </c>
      <c r="B712" s="28">
        <v>1</v>
      </c>
      <c r="C712" s="28">
        <v>0</v>
      </c>
      <c r="D712" s="31">
        <v>45891</v>
      </c>
      <c r="E712" s="31" t="s">
        <v>6334</v>
      </c>
      <c r="F712" s="32">
        <v>0.55138888888888893</v>
      </c>
      <c r="G712" s="28">
        <f t="shared" si="11"/>
        <v>13</v>
      </c>
    </row>
    <row r="713" spans="1:7" x14ac:dyDescent="0.3">
      <c r="A713" s="28" t="s">
        <v>2230</v>
      </c>
      <c r="B713" s="28">
        <v>1</v>
      </c>
      <c r="C713" s="28">
        <v>0</v>
      </c>
      <c r="D713" s="31">
        <v>45891</v>
      </c>
      <c r="E713" s="31" t="s">
        <v>6334</v>
      </c>
      <c r="F713" s="32">
        <v>0.36319444444444443</v>
      </c>
      <c r="G713" s="28">
        <f t="shared" si="11"/>
        <v>8</v>
      </c>
    </row>
    <row r="714" spans="1:7" x14ac:dyDescent="0.3">
      <c r="A714" s="28" t="s">
        <v>6513</v>
      </c>
      <c r="B714" s="28">
        <v>1</v>
      </c>
      <c r="C714" s="28">
        <v>0</v>
      </c>
      <c r="D714" s="31">
        <v>45839</v>
      </c>
      <c r="E714" s="31" t="s">
        <v>6332</v>
      </c>
      <c r="F714" s="32">
        <v>0.35416666666666669</v>
      </c>
      <c r="G714" s="28">
        <f t="shared" si="11"/>
        <v>8</v>
      </c>
    </row>
    <row r="715" spans="1:7" x14ac:dyDescent="0.3">
      <c r="A715" s="28" t="s">
        <v>6366</v>
      </c>
      <c r="B715" s="28">
        <v>1</v>
      </c>
      <c r="C715" s="28">
        <v>0</v>
      </c>
      <c r="D715" s="31">
        <v>45855</v>
      </c>
      <c r="E715" s="31" t="s">
        <v>6329</v>
      </c>
      <c r="F715" s="32">
        <v>0.64583333333333337</v>
      </c>
      <c r="G715" s="28">
        <f t="shared" si="11"/>
        <v>15</v>
      </c>
    </row>
    <row r="716" spans="1:7" x14ac:dyDescent="0.3">
      <c r="A716" s="28" t="s">
        <v>6504</v>
      </c>
      <c r="B716" s="28">
        <v>1</v>
      </c>
      <c r="C716" s="28">
        <v>0</v>
      </c>
      <c r="D716" s="31">
        <v>45895</v>
      </c>
      <c r="E716" s="31" t="s">
        <v>6332</v>
      </c>
      <c r="F716" s="32">
        <v>0.32430555555555557</v>
      </c>
      <c r="G716" s="28">
        <f t="shared" si="11"/>
        <v>7</v>
      </c>
    </row>
    <row r="717" spans="1:7" x14ac:dyDescent="0.3">
      <c r="A717" s="28" t="s">
        <v>6514</v>
      </c>
      <c r="B717" s="28">
        <v>1</v>
      </c>
      <c r="C717" s="28">
        <v>1</v>
      </c>
      <c r="D717" s="31">
        <v>45897</v>
      </c>
      <c r="E717" s="31" t="s">
        <v>6329</v>
      </c>
      <c r="F717" s="32">
        <v>0.41736111111111113</v>
      </c>
      <c r="G717" s="28">
        <f t="shared" si="11"/>
        <v>10</v>
      </c>
    </row>
    <row r="718" spans="1:7" x14ac:dyDescent="0.3">
      <c r="A718" s="28" t="s">
        <v>48</v>
      </c>
      <c r="B718" s="28">
        <v>0</v>
      </c>
      <c r="C718" s="28">
        <v>0</v>
      </c>
      <c r="D718" s="31">
        <v>45844</v>
      </c>
      <c r="E718" s="31" t="s">
        <v>6328</v>
      </c>
      <c r="F718" s="32">
        <v>0.43819444444444444</v>
      </c>
      <c r="G718" s="28">
        <f t="shared" si="11"/>
        <v>10</v>
      </c>
    </row>
    <row r="719" spans="1:7" x14ac:dyDescent="0.3">
      <c r="A719" s="28" t="s">
        <v>6515</v>
      </c>
      <c r="B719" s="28">
        <v>0</v>
      </c>
      <c r="C719" s="28">
        <v>0</v>
      </c>
      <c r="D719" s="31">
        <v>45864</v>
      </c>
      <c r="E719" s="31" t="s">
        <v>6331</v>
      </c>
      <c r="F719" s="32">
        <v>0.42986111111111114</v>
      </c>
      <c r="G719" s="28">
        <f t="shared" si="11"/>
        <v>10</v>
      </c>
    </row>
    <row r="720" spans="1:7" x14ac:dyDescent="0.3">
      <c r="A720" s="28" t="s">
        <v>1345</v>
      </c>
      <c r="B720" s="28">
        <v>1</v>
      </c>
      <c r="C720" s="28">
        <v>1</v>
      </c>
      <c r="D720" s="31">
        <v>45871</v>
      </c>
      <c r="E720" s="31" t="s">
        <v>6331</v>
      </c>
      <c r="F720" s="32">
        <v>0.44444444444444442</v>
      </c>
      <c r="G720" s="28">
        <f t="shared" si="11"/>
        <v>10</v>
      </c>
    </row>
    <row r="721" spans="1:7" x14ac:dyDescent="0.3">
      <c r="A721" s="28" t="s">
        <v>985</v>
      </c>
      <c r="B721" s="28">
        <v>0</v>
      </c>
      <c r="C721" s="28">
        <v>0</v>
      </c>
      <c r="D721" s="31">
        <v>45880</v>
      </c>
      <c r="E721" s="31" t="s">
        <v>6330</v>
      </c>
      <c r="F721" s="32">
        <v>0.72986111111111107</v>
      </c>
      <c r="G721" s="28">
        <f t="shared" si="11"/>
        <v>17</v>
      </c>
    </row>
    <row r="722" spans="1:7" x14ac:dyDescent="0.3">
      <c r="A722" s="28" t="s">
        <v>1880</v>
      </c>
      <c r="B722" s="28">
        <v>1</v>
      </c>
      <c r="C722" s="28">
        <v>1</v>
      </c>
      <c r="D722" s="31">
        <v>45882</v>
      </c>
      <c r="E722" s="31" t="s">
        <v>6333</v>
      </c>
      <c r="F722" s="32">
        <v>0.34375</v>
      </c>
      <c r="G722" s="28">
        <f t="shared" si="11"/>
        <v>8</v>
      </c>
    </row>
    <row r="723" spans="1:7" x14ac:dyDescent="0.3">
      <c r="A723" s="28" t="s">
        <v>229</v>
      </c>
      <c r="B723" s="28">
        <v>1</v>
      </c>
      <c r="C723" s="28">
        <v>0</v>
      </c>
      <c r="D723" s="31">
        <v>45873</v>
      </c>
      <c r="E723" s="31" t="s">
        <v>6330</v>
      </c>
      <c r="F723" s="32">
        <v>0.58958333333333335</v>
      </c>
      <c r="G723" s="28">
        <f t="shared" si="11"/>
        <v>14</v>
      </c>
    </row>
    <row r="724" spans="1:7" x14ac:dyDescent="0.3">
      <c r="A724" s="28" t="s">
        <v>1254</v>
      </c>
      <c r="B724" s="28">
        <v>1</v>
      </c>
      <c r="C724" s="28">
        <v>1</v>
      </c>
      <c r="D724" s="31">
        <v>45879</v>
      </c>
      <c r="E724" s="31" t="s">
        <v>6328</v>
      </c>
      <c r="F724" s="32">
        <v>0.5</v>
      </c>
      <c r="G724" s="28">
        <f t="shared" si="11"/>
        <v>12</v>
      </c>
    </row>
    <row r="725" spans="1:7" x14ac:dyDescent="0.3">
      <c r="A725" s="28" t="s">
        <v>761</v>
      </c>
      <c r="B725" s="28">
        <v>1</v>
      </c>
      <c r="C725" s="28">
        <v>0</v>
      </c>
      <c r="D725" s="31">
        <v>45897</v>
      </c>
      <c r="E725" s="31" t="s">
        <v>6329</v>
      </c>
      <c r="F725" s="32">
        <v>0.82291666666666663</v>
      </c>
      <c r="G725" s="28">
        <f t="shared" si="11"/>
        <v>19</v>
      </c>
    </row>
    <row r="726" spans="1:7" x14ac:dyDescent="0.3">
      <c r="A726" s="28" t="s">
        <v>6516</v>
      </c>
      <c r="B726" s="28">
        <v>1</v>
      </c>
      <c r="C726" s="28">
        <v>0</v>
      </c>
      <c r="D726" s="31">
        <v>45866</v>
      </c>
      <c r="E726" s="31" t="s">
        <v>6330</v>
      </c>
      <c r="F726" s="32">
        <v>0.65208333333333335</v>
      </c>
      <c r="G726" s="28">
        <f t="shared" si="11"/>
        <v>15</v>
      </c>
    </row>
    <row r="727" spans="1:7" x14ac:dyDescent="0.3">
      <c r="A727" s="28" t="s">
        <v>1342</v>
      </c>
      <c r="B727" s="28">
        <v>0</v>
      </c>
      <c r="C727" s="28">
        <v>0</v>
      </c>
      <c r="D727" s="31">
        <v>45883</v>
      </c>
      <c r="E727" s="31" t="s">
        <v>6329</v>
      </c>
      <c r="F727" s="32">
        <v>0.48749999999999999</v>
      </c>
      <c r="G727" s="28">
        <f t="shared" si="11"/>
        <v>11</v>
      </c>
    </row>
    <row r="728" spans="1:7" x14ac:dyDescent="0.3">
      <c r="A728" s="28" t="s">
        <v>1802</v>
      </c>
      <c r="B728" s="28">
        <v>1</v>
      </c>
      <c r="C728" s="28">
        <v>0</v>
      </c>
      <c r="D728" s="31">
        <v>45862</v>
      </c>
      <c r="E728" s="31" t="s">
        <v>6329</v>
      </c>
      <c r="F728" s="32">
        <v>0.73958333333333337</v>
      </c>
      <c r="G728" s="28">
        <f t="shared" si="11"/>
        <v>17</v>
      </c>
    </row>
    <row r="729" spans="1:7" x14ac:dyDescent="0.3">
      <c r="A729" s="28" t="s">
        <v>94</v>
      </c>
      <c r="B729" s="28">
        <v>1</v>
      </c>
      <c r="C729" s="28">
        <v>0</v>
      </c>
      <c r="D729" s="31">
        <v>45841</v>
      </c>
      <c r="E729" s="31" t="s">
        <v>6329</v>
      </c>
      <c r="F729" s="32">
        <v>0.76527777777777772</v>
      </c>
      <c r="G729" s="28">
        <f t="shared" si="11"/>
        <v>18</v>
      </c>
    </row>
    <row r="730" spans="1:7" x14ac:dyDescent="0.3">
      <c r="A730" s="28" t="s">
        <v>112</v>
      </c>
      <c r="B730" s="28">
        <v>0</v>
      </c>
      <c r="C730" s="28">
        <v>0</v>
      </c>
      <c r="D730" s="31">
        <v>45857</v>
      </c>
      <c r="E730" s="31" t="s">
        <v>6331</v>
      </c>
      <c r="F730" s="32">
        <v>0.59791666666666665</v>
      </c>
      <c r="G730" s="28">
        <f t="shared" si="11"/>
        <v>14</v>
      </c>
    </row>
    <row r="731" spans="1:7" x14ac:dyDescent="0.3">
      <c r="A731" s="28" t="s">
        <v>184</v>
      </c>
      <c r="B731" s="28">
        <v>0</v>
      </c>
      <c r="C731" s="28">
        <v>0</v>
      </c>
      <c r="D731" s="31">
        <v>45839</v>
      </c>
      <c r="E731" s="31" t="s">
        <v>6332</v>
      </c>
      <c r="F731" s="32">
        <v>0.52777777777777779</v>
      </c>
      <c r="G731" s="28">
        <f t="shared" si="11"/>
        <v>12</v>
      </c>
    </row>
    <row r="732" spans="1:7" x14ac:dyDescent="0.3">
      <c r="A732" s="28" t="s">
        <v>6517</v>
      </c>
      <c r="B732" s="28">
        <v>1</v>
      </c>
      <c r="C732" s="28">
        <v>1</v>
      </c>
      <c r="D732" s="31">
        <v>45895</v>
      </c>
      <c r="E732" s="31" t="s">
        <v>6332</v>
      </c>
      <c r="F732" s="32">
        <v>0.45347222222222222</v>
      </c>
      <c r="G732" s="28">
        <f t="shared" si="11"/>
        <v>10</v>
      </c>
    </row>
    <row r="733" spans="1:7" x14ac:dyDescent="0.3">
      <c r="A733" s="28" t="s">
        <v>811</v>
      </c>
      <c r="B733" s="28">
        <v>1</v>
      </c>
      <c r="C733" s="28">
        <v>0</v>
      </c>
      <c r="D733" s="31">
        <v>45860</v>
      </c>
      <c r="E733" s="31" t="s">
        <v>6332</v>
      </c>
      <c r="F733" s="32">
        <v>0.47986111111111113</v>
      </c>
      <c r="G733" s="28">
        <f t="shared" si="11"/>
        <v>11</v>
      </c>
    </row>
    <row r="734" spans="1:7" x14ac:dyDescent="0.3">
      <c r="A734" s="28" t="s">
        <v>6518</v>
      </c>
      <c r="B734" s="28">
        <v>1</v>
      </c>
      <c r="C734" s="28">
        <v>0</v>
      </c>
      <c r="D734" s="31">
        <v>45871</v>
      </c>
      <c r="E734" s="31" t="s">
        <v>6331</v>
      </c>
      <c r="F734" s="32">
        <v>0.3215277777777778</v>
      </c>
      <c r="G734" s="28">
        <f t="shared" si="11"/>
        <v>7</v>
      </c>
    </row>
    <row r="735" spans="1:7" x14ac:dyDescent="0.3">
      <c r="A735" s="28" t="s">
        <v>1004</v>
      </c>
      <c r="B735" s="28">
        <v>0</v>
      </c>
      <c r="C735" s="28">
        <v>0</v>
      </c>
      <c r="D735" s="31">
        <v>45862</v>
      </c>
      <c r="E735" s="31" t="s">
        <v>6329</v>
      </c>
      <c r="F735" s="32">
        <v>0.5756944444444444</v>
      </c>
      <c r="G735" s="28">
        <f t="shared" si="11"/>
        <v>13</v>
      </c>
    </row>
    <row r="736" spans="1:7" x14ac:dyDescent="0.3">
      <c r="A736" s="28" t="s">
        <v>633</v>
      </c>
      <c r="B736" s="28">
        <v>1</v>
      </c>
      <c r="C736" s="28">
        <v>1</v>
      </c>
      <c r="D736" s="31">
        <v>45843</v>
      </c>
      <c r="E736" s="31" t="s">
        <v>6331</v>
      </c>
      <c r="F736" s="32">
        <v>0.57708333333333328</v>
      </c>
      <c r="G736" s="28">
        <f t="shared" si="11"/>
        <v>13</v>
      </c>
    </row>
    <row r="737" spans="1:7" x14ac:dyDescent="0.3">
      <c r="A737" s="28" t="s">
        <v>1843</v>
      </c>
      <c r="B737" s="28">
        <v>1</v>
      </c>
      <c r="C737" s="28">
        <v>0</v>
      </c>
      <c r="D737" s="31">
        <v>45843</v>
      </c>
      <c r="E737" s="31" t="s">
        <v>6331</v>
      </c>
      <c r="F737" s="32">
        <v>0.32777777777777778</v>
      </c>
      <c r="G737" s="28">
        <f t="shared" si="11"/>
        <v>7</v>
      </c>
    </row>
    <row r="738" spans="1:7" x14ac:dyDescent="0.3">
      <c r="A738" s="28" t="s">
        <v>2197</v>
      </c>
      <c r="B738" s="28">
        <v>1</v>
      </c>
      <c r="C738" s="28">
        <v>0</v>
      </c>
      <c r="D738" s="31">
        <v>45860</v>
      </c>
      <c r="E738" s="31" t="s">
        <v>6332</v>
      </c>
      <c r="F738" s="32">
        <v>0.35208333333333336</v>
      </c>
      <c r="G738" s="28">
        <f t="shared" si="11"/>
        <v>8</v>
      </c>
    </row>
    <row r="739" spans="1:7" x14ac:dyDescent="0.3">
      <c r="A739" s="28" t="s">
        <v>977</v>
      </c>
      <c r="B739" s="28">
        <v>1</v>
      </c>
      <c r="C739" s="28">
        <v>1</v>
      </c>
      <c r="D739" s="31">
        <v>45879</v>
      </c>
      <c r="E739" s="31" t="s">
        <v>6328</v>
      </c>
      <c r="F739" s="32">
        <v>0.47569444444444442</v>
      </c>
      <c r="G739" s="28">
        <f t="shared" si="11"/>
        <v>11</v>
      </c>
    </row>
    <row r="740" spans="1:7" x14ac:dyDescent="0.3">
      <c r="A740" s="28" t="s">
        <v>1239</v>
      </c>
      <c r="B740" s="28">
        <v>1</v>
      </c>
      <c r="C740" s="28">
        <v>0</v>
      </c>
      <c r="D740" s="31">
        <v>45845</v>
      </c>
      <c r="E740" s="31" t="s">
        <v>6330</v>
      </c>
      <c r="F740" s="32">
        <v>0.47083333333333333</v>
      </c>
      <c r="G740" s="28">
        <f t="shared" si="11"/>
        <v>11</v>
      </c>
    </row>
    <row r="741" spans="1:7" x14ac:dyDescent="0.3">
      <c r="A741" s="28" t="s">
        <v>6519</v>
      </c>
      <c r="B741" s="28">
        <v>1</v>
      </c>
      <c r="C741" s="28">
        <v>1</v>
      </c>
      <c r="D741" s="31">
        <v>45858</v>
      </c>
      <c r="E741" s="31" t="s">
        <v>6328</v>
      </c>
      <c r="F741" s="32">
        <v>0.36249999999999999</v>
      </c>
      <c r="G741" s="28">
        <f t="shared" si="11"/>
        <v>8</v>
      </c>
    </row>
    <row r="742" spans="1:7" x14ac:dyDescent="0.3">
      <c r="A742" s="28" t="s">
        <v>6520</v>
      </c>
      <c r="B742" s="28">
        <v>1</v>
      </c>
      <c r="C742" s="28">
        <v>1</v>
      </c>
      <c r="D742" s="31">
        <v>45855</v>
      </c>
      <c r="E742" s="31" t="s">
        <v>6329</v>
      </c>
      <c r="F742" s="32">
        <v>0.44791666666666669</v>
      </c>
      <c r="G742" s="28">
        <f t="shared" si="11"/>
        <v>10</v>
      </c>
    </row>
    <row r="743" spans="1:7" x14ac:dyDescent="0.3">
      <c r="A743" s="28" t="s">
        <v>1455</v>
      </c>
      <c r="B743" s="28">
        <v>0</v>
      </c>
      <c r="C743" s="28">
        <v>0</v>
      </c>
      <c r="D743" s="31">
        <v>45885</v>
      </c>
      <c r="E743" s="31" t="s">
        <v>6331</v>
      </c>
      <c r="F743" s="32">
        <v>0.55833333333333335</v>
      </c>
      <c r="G743" s="28">
        <f t="shared" si="11"/>
        <v>13</v>
      </c>
    </row>
    <row r="744" spans="1:7" x14ac:dyDescent="0.3">
      <c r="A744" s="28" t="s">
        <v>6521</v>
      </c>
      <c r="B744" s="28">
        <v>1</v>
      </c>
      <c r="C744" s="28">
        <v>1</v>
      </c>
      <c r="D744" s="31">
        <v>45844</v>
      </c>
      <c r="E744" s="31" t="s">
        <v>6328</v>
      </c>
      <c r="F744" s="32">
        <v>0.56666666666666665</v>
      </c>
      <c r="G744" s="28">
        <f t="shared" si="11"/>
        <v>13</v>
      </c>
    </row>
    <row r="745" spans="1:7" x14ac:dyDescent="0.3">
      <c r="A745" s="28" t="s">
        <v>979</v>
      </c>
      <c r="B745" s="28">
        <v>1</v>
      </c>
      <c r="C745" s="28">
        <v>0</v>
      </c>
      <c r="D745" s="31">
        <v>45898</v>
      </c>
      <c r="E745" s="31" t="s">
        <v>6334</v>
      </c>
      <c r="F745" s="32">
        <v>0.43888888888888888</v>
      </c>
      <c r="G745" s="28">
        <f t="shared" si="11"/>
        <v>10</v>
      </c>
    </row>
    <row r="746" spans="1:7" x14ac:dyDescent="0.3">
      <c r="A746" s="28" t="s">
        <v>1593</v>
      </c>
      <c r="B746" s="28">
        <v>1</v>
      </c>
      <c r="C746" s="28">
        <v>0</v>
      </c>
      <c r="D746" s="31">
        <v>45860</v>
      </c>
      <c r="E746" s="31" t="s">
        <v>6332</v>
      </c>
      <c r="F746" s="32">
        <v>0.79652777777777772</v>
      </c>
      <c r="G746" s="28">
        <f t="shared" si="11"/>
        <v>19</v>
      </c>
    </row>
    <row r="747" spans="1:7" x14ac:dyDescent="0.3">
      <c r="A747" s="28" t="s">
        <v>1121</v>
      </c>
      <c r="B747" s="28">
        <v>1</v>
      </c>
      <c r="C747" s="28">
        <v>0</v>
      </c>
      <c r="D747" s="31">
        <v>45866</v>
      </c>
      <c r="E747" s="31" t="s">
        <v>6330</v>
      </c>
      <c r="F747" s="32">
        <v>0.33124999999999999</v>
      </c>
      <c r="G747" s="28">
        <f t="shared" si="11"/>
        <v>7</v>
      </c>
    </row>
    <row r="748" spans="1:7" x14ac:dyDescent="0.3">
      <c r="A748" s="28" t="s">
        <v>1337</v>
      </c>
      <c r="B748" s="28">
        <v>1</v>
      </c>
      <c r="C748" s="28">
        <v>0</v>
      </c>
      <c r="D748" s="31">
        <v>45848</v>
      </c>
      <c r="E748" s="31" t="s">
        <v>6329</v>
      </c>
      <c r="F748" s="32">
        <v>0.31111111111111112</v>
      </c>
      <c r="G748" s="28">
        <f t="shared" si="11"/>
        <v>7</v>
      </c>
    </row>
    <row r="749" spans="1:7" x14ac:dyDescent="0.3">
      <c r="A749" s="28" t="s">
        <v>1136</v>
      </c>
      <c r="B749" s="28">
        <v>1</v>
      </c>
      <c r="C749" s="28">
        <v>0</v>
      </c>
      <c r="D749" s="31">
        <v>45882</v>
      </c>
      <c r="E749" s="31" t="s">
        <v>6333</v>
      </c>
      <c r="F749" s="32">
        <v>0.78472222222222221</v>
      </c>
      <c r="G749" s="28">
        <f t="shared" si="11"/>
        <v>18</v>
      </c>
    </row>
    <row r="750" spans="1:7" x14ac:dyDescent="0.3">
      <c r="A750" s="28" t="s">
        <v>6374</v>
      </c>
      <c r="B750" s="28">
        <v>1</v>
      </c>
      <c r="C750" s="28">
        <v>0</v>
      </c>
      <c r="D750" s="31">
        <v>45855</v>
      </c>
      <c r="E750" s="31" t="s">
        <v>6329</v>
      </c>
      <c r="F750" s="32">
        <v>0.55000000000000004</v>
      </c>
      <c r="G750" s="28">
        <f t="shared" si="11"/>
        <v>13</v>
      </c>
    </row>
    <row r="751" spans="1:7" x14ac:dyDescent="0.3">
      <c r="A751" s="28" t="s">
        <v>6522</v>
      </c>
      <c r="B751" s="28">
        <v>1</v>
      </c>
      <c r="C751" s="28">
        <v>1</v>
      </c>
      <c r="D751" s="31">
        <v>45877</v>
      </c>
      <c r="E751" s="31" t="s">
        <v>6334</v>
      </c>
      <c r="F751" s="32">
        <v>0.78749999999999998</v>
      </c>
      <c r="G751" s="28">
        <f t="shared" si="11"/>
        <v>18</v>
      </c>
    </row>
    <row r="752" spans="1:7" x14ac:dyDescent="0.3">
      <c r="A752" s="28" t="s">
        <v>6480</v>
      </c>
      <c r="B752" s="28">
        <v>1</v>
      </c>
      <c r="C752" s="28">
        <v>0</v>
      </c>
      <c r="D752" s="31">
        <v>45865</v>
      </c>
      <c r="E752" s="31" t="s">
        <v>6328</v>
      </c>
      <c r="F752" s="32">
        <v>0.57222222222222219</v>
      </c>
      <c r="G752" s="28">
        <f t="shared" si="11"/>
        <v>13</v>
      </c>
    </row>
    <row r="753" spans="1:7" x14ac:dyDescent="0.3">
      <c r="A753" s="28" t="s">
        <v>75</v>
      </c>
      <c r="B753" s="28">
        <v>1</v>
      </c>
      <c r="C753" s="28">
        <v>0</v>
      </c>
      <c r="D753" s="31">
        <v>45864</v>
      </c>
      <c r="E753" s="31" t="s">
        <v>6331</v>
      </c>
      <c r="F753" s="32">
        <v>0.82499999999999996</v>
      </c>
      <c r="G753" s="28">
        <f t="shared" si="11"/>
        <v>19</v>
      </c>
    </row>
    <row r="754" spans="1:7" x14ac:dyDescent="0.3">
      <c r="A754" s="28" t="s">
        <v>1977</v>
      </c>
      <c r="B754" s="28">
        <v>1</v>
      </c>
      <c r="C754" s="28">
        <v>0</v>
      </c>
      <c r="D754" s="31">
        <v>45893</v>
      </c>
      <c r="E754" s="31" t="s">
        <v>6328</v>
      </c>
      <c r="F754" s="32">
        <v>0.44861111111111113</v>
      </c>
      <c r="G754" s="28">
        <f t="shared" si="11"/>
        <v>10</v>
      </c>
    </row>
    <row r="755" spans="1:7" x14ac:dyDescent="0.3">
      <c r="A755" s="28" t="s">
        <v>6523</v>
      </c>
      <c r="B755" s="28">
        <v>0</v>
      </c>
      <c r="C755" s="28">
        <v>0</v>
      </c>
      <c r="D755" s="31">
        <v>45898</v>
      </c>
      <c r="E755" s="31" t="s">
        <v>6334</v>
      </c>
      <c r="F755" s="32">
        <v>0.58402777777777781</v>
      </c>
      <c r="G755" s="28">
        <f t="shared" si="11"/>
        <v>14</v>
      </c>
    </row>
    <row r="756" spans="1:7" x14ac:dyDescent="0.3">
      <c r="A756" s="28" t="s">
        <v>1471</v>
      </c>
      <c r="B756" s="28">
        <v>0</v>
      </c>
      <c r="C756" s="28">
        <v>0</v>
      </c>
      <c r="D756" s="31">
        <v>45866</v>
      </c>
      <c r="E756" s="31" t="s">
        <v>6330</v>
      </c>
      <c r="F756" s="32">
        <v>0.68333333333333335</v>
      </c>
      <c r="G756" s="28">
        <f t="shared" si="11"/>
        <v>16</v>
      </c>
    </row>
    <row r="757" spans="1:7" x14ac:dyDescent="0.3">
      <c r="A757" s="28" t="s">
        <v>642</v>
      </c>
      <c r="B757" s="28">
        <v>1</v>
      </c>
      <c r="C757" s="28">
        <v>0</v>
      </c>
      <c r="D757" s="31">
        <v>45847</v>
      </c>
      <c r="E757" s="31" t="s">
        <v>6333</v>
      </c>
      <c r="F757" s="32">
        <v>0.75208333333333333</v>
      </c>
      <c r="G757" s="28">
        <f t="shared" si="11"/>
        <v>18</v>
      </c>
    </row>
    <row r="758" spans="1:7" x14ac:dyDescent="0.3">
      <c r="A758" s="28" t="s">
        <v>2092</v>
      </c>
      <c r="B758" s="28">
        <v>1</v>
      </c>
      <c r="C758" s="28">
        <v>0</v>
      </c>
      <c r="D758" s="31">
        <v>45859</v>
      </c>
      <c r="E758" s="31" t="s">
        <v>6330</v>
      </c>
      <c r="F758" s="32">
        <v>0.65347222222222223</v>
      </c>
      <c r="G758" s="28">
        <f t="shared" si="11"/>
        <v>15</v>
      </c>
    </row>
    <row r="759" spans="1:7" x14ac:dyDescent="0.3">
      <c r="A759" s="28" t="s">
        <v>2189</v>
      </c>
      <c r="B759" s="28">
        <v>1</v>
      </c>
      <c r="C759" s="28">
        <v>0</v>
      </c>
      <c r="D759" s="31">
        <v>45878</v>
      </c>
      <c r="E759" s="31" t="s">
        <v>6331</v>
      </c>
      <c r="F759" s="32">
        <v>0.69722222222222219</v>
      </c>
      <c r="G759" s="28">
        <f t="shared" si="11"/>
        <v>16</v>
      </c>
    </row>
    <row r="760" spans="1:7" x14ac:dyDescent="0.3">
      <c r="A760" s="28" t="s">
        <v>595</v>
      </c>
      <c r="B760" s="28">
        <v>1</v>
      </c>
      <c r="C760" s="28">
        <v>1</v>
      </c>
      <c r="D760" s="31">
        <v>45855</v>
      </c>
      <c r="E760" s="31" t="s">
        <v>6329</v>
      </c>
      <c r="F760" s="32">
        <v>0.72569444444444442</v>
      </c>
      <c r="G760" s="28">
        <f t="shared" si="11"/>
        <v>17</v>
      </c>
    </row>
    <row r="761" spans="1:7" x14ac:dyDescent="0.3">
      <c r="A761" s="28" t="s">
        <v>1659</v>
      </c>
      <c r="B761" s="28">
        <v>1</v>
      </c>
      <c r="C761" s="28">
        <v>0</v>
      </c>
      <c r="D761" s="31">
        <v>45889</v>
      </c>
      <c r="E761" s="31" t="s">
        <v>6333</v>
      </c>
      <c r="F761" s="32">
        <v>0.72152777777777777</v>
      </c>
      <c r="G761" s="28">
        <f t="shared" si="11"/>
        <v>17</v>
      </c>
    </row>
    <row r="762" spans="1:7" x14ac:dyDescent="0.3">
      <c r="A762" s="28" t="s">
        <v>729</v>
      </c>
      <c r="B762" s="28">
        <v>1</v>
      </c>
      <c r="C762" s="28">
        <v>1</v>
      </c>
      <c r="D762" s="31">
        <v>45862</v>
      </c>
      <c r="E762" s="31" t="s">
        <v>6329</v>
      </c>
      <c r="F762" s="32">
        <v>0.47847222222222224</v>
      </c>
      <c r="G762" s="28">
        <f t="shared" si="11"/>
        <v>11</v>
      </c>
    </row>
    <row r="763" spans="1:7" x14ac:dyDescent="0.3">
      <c r="A763" s="28" t="s">
        <v>6524</v>
      </c>
      <c r="B763" s="28">
        <v>0</v>
      </c>
      <c r="C763" s="28">
        <v>0</v>
      </c>
      <c r="D763" s="31">
        <v>45861</v>
      </c>
      <c r="E763" s="31" t="s">
        <v>6333</v>
      </c>
      <c r="F763" s="32">
        <v>0.53888888888888886</v>
      </c>
      <c r="G763" s="28">
        <f t="shared" si="11"/>
        <v>12</v>
      </c>
    </row>
    <row r="764" spans="1:7" x14ac:dyDescent="0.3">
      <c r="A764" s="28" t="s">
        <v>1426</v>
      </c>
      <c r="B764" s="28">
        <v>1</v>
      </c>
      <c r="C764" s="28">
        <v>0</v>
      </c>
      <c r="D764" s="31">
        <v>45879</v>
      </c>
      <c r="E764" s="31" t="s">
        <v>6328</v>
      </c>
      <c r="F764" s="32">
        <v>0.71736111111111112</v>
      </c>
      <c r="G764" s="28">
        <f t="shared" si="11"/>
        <v>17</v>
      </c>
    </row>
    <row r="765" spans="1:7" x14ac:dyDescent="0.3">
      <c r="A765" s="28" t="s">
        <v>1221</v>
      </c>
      <c r="B765" s="28">
        <v>1</v>
      </c>
      <c r="C765" s="28">
        <v>0</v>
      </c>
      <c r="D765" s="31">
        <v>45886</v>
      </c>
      <c r="E765" s="31" t="s">
        <v>6328</v>
      </c>
      <c r="F765" s="32">
        <v>0.41944444444444445</v>
      </c>
      <c r="G765" s="28">
        <f t="shared" si="11"/>
        <v>10</v>
      </c>
    </row>
    <row r="766" spans="1:7" x14ac:dyDescent="0.3">
      <c r="A766" s="28" t="s">
        <v>1005</v>
      </c>
      <c r="B766" s="28">
        <v>1</v>
      </c>
      <c r="C766" s="28">
        <v>1</v>
      </c>
      <c r="D766" s="31">
        <v>45864</v>
      </c>
      <c r="E766" s="31" t="s">
        <v>6331</v>
      </c>
      <c r="F766" s="32">
        <v>0.66041666666666665</v>
      </c>
      <c r="G766" s="28">
        <f t="shared" si="11"/>
        <v>15</v>
      </c>
    </row>
    <row r="767" spans="1:7" x14ac:dyDescent="0.3">
      <c r="A767" s="28" t="s">
        <v>470</v>
      </c>
      <c r="B767" s="28">
        <v>0</v>
      </c>
      <c r="C767" s="28">
        <v>0</v>
      </c>
      <c r="D767" s="31">
        <v>45839</v>
      </c>
      <c r="E767" s="31" t="s">
        <v>6332</v>
      </c>
      <c r="F767" s="32">
        <v>0.67222222222222228</v>
      </c>
      <c r="G767" s="28">
        <f t="shared" si="11"/>
        <v>16</v>
      </c>
    </row>
    <row r="768" spans="1:7" x14ac:dyDescent="0.3">
      <c r="A768" s="28" t="s">
        <v>1568</v>
      </c>
      <c r="B768" s="28">
        <v>1</v>
      </c>
      <c r="C768" s="28">
        <v>0</v>
      </c>
      <c r="D768" s="31">
        <v>45883</v>
      </c>
      <c r="E768" s="31" t="s">
        <v>6329</v>
      </c>
      <c r="F768" s="32">
        <v>0.4152777777777778</v>
      </c>
      <c r="G768" s="28">
        <f t="shared" si="11"/>
        <v>9</v>
      </c>
    </row>
    <row r="769" spans="1:7" x14ac:dyDescent="0.3">
      <c r="A769" s="28" t="s">
        <v>6525</v>
      </c>
      <c r="B769" s="28">
        <v>1</v>
      </c>
      <c r="C769" s="28">
        <v>1</v>
      </c>
      <c r="D769" s="31">
        <v>45868</v>
      </c>
      <c r="E769" s="31" t="s">
        <v>6333</v>
      </c>
      <c r="F769" s="32">
        <v>0.48333333333333334</v>
      </c>
      <c r="G769" s="28">
        <f t="shared" si="11"/>
        <v>11</v>
      </c>
    </row>
    <row r="770" spans="1:7" x14ac:dyDescent="0.3">
      <c r="A770" s="28" t="s">
        <v>342</v>
      </c>
      <c r="B770" s="28">
        <v>1</v>
      </c>
      <c r="C770" s="28">
        <v>0</v>
      </c>
      <c r="D770" s="31">
        <v>45884</v>
      </c>
      <c r="E770" s="31" t="s">
        <v>6334</v>
      </c>
      <c r="F770" s="32">
        <v>0.77847222222222223</v>
      </c>
      <c r="G770" s="28">
        <f t="shared" si="11"/>
        <v>18</v>
      </c>
    </row>
    <row r="771" spans="1:7" x14ac:dyDescent="0.3">
      <c r="A771" s="28" t="s">
        <v>872</v>
      </c>
      <c r="B771" s="28">
        <v>1</v>
      </c>
      <c r="C771" s="28">
        <v>0</v>
      </c>
      <c r="D771" s="31">
        <v>45897</v>
      </c>
      <c r="E771" s="31" t="s">
        <v>6329</v>
      </c>
      <c r="F771" s="32">
        <v>0.60069444444444442</v>
      </c>
      <c r="G771" s="28">
        <f t="shared" ref="G771:G834" si="12">HOUR(F771)</f>
        <v>14</v>
      </c>
    </row>
    <row r="772" spans="1:7" x14ac:dyDescent="0.3">
      <c r="A772" s="28" t="s">
        <v>1280</v>
      </c>
      <c r="B772" s="28">
        <v>1</v>
      </c>
      <c r="C772" s="28">
        <v>0</v>
      </c>
      <c r="D772" s="31">
        <v>45852</v>
      </c>
      <c r="E772" s="31" t="s">
        <v>6330</v>
      </c>
      <c r="F772" s="32">
        <v>0.56319444444444444</v>
      </c>
      <c r="G772" s="28">
        <f t="shared" si="12"/>
        <v>13</v>
      </c>
    </row>
    <row r="773" spans="1:7" x14ac:dyDescent="0.3">
      <c r="A773" s="28" t="s">
        <v>717</v>
      </c>
      <c r="B773" s="28">
        <v>0</v>
      </c>
      <c r="C773" s="28">
        <v>0</v>
      </c>
      <c r="D773" s="31">
        <v>45892</v>
      </c>
      <c r="E773" s="31" t="s">
        <v>6331</v>
      </c>
      <c r="F773" s="32">
        <v>0.54305555555555551</v>
      </c>
      <c r="G773" s="28">
        <f t="shared" si="12"/>
        <v>13</v>
      </c>
    </row>
    <row r="774" spans="1:7" x14ac:dyDescent="0.3">
      <c r="A774" s="28" t="s">
        <v>6526</v>
      </c>
      <c r="B774" s="28">
        <v>0</v>
      </c>
      <c r="C774" s="28">
        <v>0</v>
      </c>
      <c r="D774" s="31">
        <v>45847</v>
      </c>
      <c r="E774" s="31" t="s">
        <v>6333</v>
      </c>
      <c r="F774" s="32">
        <v>0.81041666666666667</v>
      </c>
      <c r="G774" s="28">
        <f t="shared" si="12"/>
        <v>19</v>
      </c>
    </row>
    <row r="775" spans="1:7" x14ac:dyDescent="0.3">
      <c r="A775" s="28" t="s">
        <v>2107</v>
      </c>
      <c r="B775" s="28">
        <v>1</v>
      </c>
      <c r="C775" s="28">
        <v>0</v>
      </c>
      <c r="D775" s="31">
        <v>45839</v>
      </c>
      <c r="E775" s="31" t="s">
        <v>6332</v>
      </c>
      <c r="F775" s="32">
        <v>0.81388888888888888</v>
      </c>
      <c r="G775" s="28">
        <f t="shared" si="12"/>
        <v>19</v>
      </c>
    </row>
    <row r="776" spans="1:7" x14ac:dyDescent="0.3">
      <c r="A776" s="28" t="s">
        <v>6527</v>
      </c>
      <c r="B776" s="28">
        <v>1</v>
      </c>
      <c r="C776" s="28">
        <v>0</v>
      </c>
      <c r="D776" s="31">
        <v>45840</v>
      </c>
      <c r="E776" s="31" t="s">
        <v>6333</v>
      </c>
      <c r="F776" s="32">
        <v>0.34444444444444444</v>
      </c>
      <c r="G776" s="28">
        <f t="shared" si="12"/>
        <v>8</v>
      </c>
    </row>
    <row r="777" spans="1:7" x14ac:dyDescent="0.3">
      <c r="A777" s="28" t="s">
        <v>6375</v>
      </c>
      <c r="B777" s="28">
        <v>1</v>
      </c>
      <c r="C777" s="28">
        <v>1</v>
      </c>
      <c r="D777" s="31">
        <v>45842</v>
      </c>
      <c r="E777" s="31" t="s">
        <v>6334</v>
      </c>
      <c r="F777" s="32">
        <v>0.59236111111111112</v>
      </c>
      <c r="G777" s="28">
        <f t="shared" si="12"/>
        <v>14</v>
      </c>
    </row>
    <row r="778" spans="1:7" x14ac:dyDescent="0.3">
      <c r="A778" s="28" t="s">
        <v>6528</v>
      </c>
      <c r="B778" s="28">
        <v>1</v>
      </c>
      <c r="C778" s="28">
        <v>0</v>
      </c>
      <c r="D778" s="31">
        <v>45876</v>
      </c>
      <c r="E778" s="31" t="s">
        <v>6329</v>
      </c>
      <c r="F778" s="32">
        <v>0.75</v>
      </c>
      <c r="G778" s="28">
        <f t="shared" si="12"/>
        <v>18</v>
      </c>
    </row>
    <row r="779" spans="1:7" x14ac:dyDescent="0.3">
      <c r="A779" s="28" t="s">
        <v>942</v>
      </c>
      <c r="B779" s="28">
        <v>1</v>
      </c>
      <c r="C779" s="28">
        <v>1</v>
      </c>
      <c r="D779" s="31">
        <v>45883</v>
      </c>
      <c r="E779" s="31" t="s">
        <v>6329</v>
      </c>
      <c r="F779" s="32">
        <v>0.70347222222222228</v>
      </c>
      <c r="G779" s="28">
        <f t="shared" si="12"/>
        <v>16</v>
      </c>
    </row>
    <row r="780" spans="1:7" x14ac:dyDescent="0.3">
      <c r="A780" s="28" t="s">
        <v>106</v>
      </c>
      <c r="B780" s="28">
        <v>0</v>
      </c>
      <c r="C780" s="28">
        <v>0</v>
      </c>
      <c r="D780" s="31">
        <v>45882</v>
      </c>
      <c r="E780" s="31" t="s">
        <v>6333</v>
      </c>
      <c r="F780" s="32">
        <v>0.81597222222222221</v>
      </c>
      <c r="G780" s="28">
        <f t="shared" si="12"/>
        <v>19</v>
      </c>
    </row>
    <row r="781" spans="1:7" x14ac:dyDescent="0.3">
      <c r="A781" s="28" t="s">
        <v>6529</v>
      </c>
      <c r="B781" s="28">
        <v>1</v>
      </c>
      <c r="C781" s="28">
        <v>0</v>
      </c>
      <c r="D781" s="31">
        <v>45863</v>
      </c>
      <c r="E781" s="31" t="s">
        <v>6334</v>
      </c>
      <c r="F781" s="32">
        <v>0.30763888888888891</v>
      </c>
      <c r="G781" s="28">
        <f t="shared" si="12"/>
        <v>7</v>
      </c>
    </row>
    <row r="782" spans="1:7" x14ac:dyDescent="0.3">
      <c r="A782" s="28" t="s">
        <v>6530</v>
      </c>
      <c r="B782" s="28">
        <v>1</v>
      </c>
      <c r="C782" s="28">
        <v>0</v>
      </c>
      <c r="D782" s="31">
        <v>45864</v>
      </c>
      <c r="E782" s="31" t="s">
        <v>6331</v>
      </c>
      <c r="F782" s="32">
        <v>0.59166666666666667</v>
      </c>
      <c r="G782" s="28">
        <f t="shared" si="12"/>
        <v>14</v>
      </c>
    </row>
    <row r="783" spans="1:7" x14ac:dyDescent="0.3">
      <c r="A783" s="28" t="s">
        <v>6531</v>
      </c>
      <c r="B783" s="28">
        <v>1</v>
      </c>
      <c r="C783" s="28">
        <v>0</v>
      </c>
      <c r="D783" s="31">
        <v>45862</v>
      </c>
      <c r="E783" s="31" t="s">
        <v>6329</v>
      </c>
      <c r="F783" s="32">
        <v>0.69374999999999998</v>
      </c>
      <c r="G783" s="28">
        <f t="shared" si="12"/>
        <v>16</v>
      </c>
    </row>
    <row r="784" spans="1:7" x14ac:dyDescent="0.3">
      <c r="A784" s="28" t="s">
        <v>1519</v>
      </c>
      <c r="B784" s="28">
        <v>1</v>
      </c>
      <c r="C784" s="28">
        <v>1</v>
      </c>
      <c r="D784" s="31">
        <v>45855</v>
      </c>
      <c r="E784" s="31" t="s">
        <v>6329</v>
      </c>
      <c r="F784" s="32">
        <v>0.36180555555555555</v>
      </c>
      <c r="G784" s="28">
        <f t="shared" si="12"/>
        <v>8</v>
      </c>
    </row>
    <row r="785" spans="1:7" x14ac:dyDescent="0.3">
      <c r="A785" s="28" t="s">
        <v>6436</v>
      </c>
      <c r="B785" s="28">
        <v>1</v>
      </c>
      <c r="C785" s="28">
        <v>1</v>
      </c>
      <c r="D785" s="31">
        <v>45860</v>
      </c>
      <c r="E785" s="31" t="s">
        <v>6332</v>
      </c>
      <c r="F785" s="32">
        <v>0.68263888888888891</v>
      </c>
      <c r="G785" s="28">
        <f t="shared" si="12"/>
        <v>16</v>
      </c>
    </row>
    <row r="786" spans="1:7" x14ac:dyDescent="0.3">
      <c r="A786" s="28" t="s">
        <v>6532</v>
      </c>
      <c r="B786" s="28">
        <v>1</v>
      </c>
      <c r="C786" s="28">
        <v>1</v>
      </c>
      <c r="D786" s="31">
        <v>45883</v>
      </c>
      <c r="E786" s="31" t="s">
        <v>6329</v>
      </c>
      <c r="F786" s="32">
        <v>0.63749999999999996</v>
      </c>
      <c r="G786" s="28">
        <f t="shared" si="12"/>
        <v>15</v>
      </c>
    </row>
    <row r="787" spans="1:7" x14ac:dyDescent="0.3">
      <c r="A787" s="28" t="s">
        <v>1627</v>
      </c>
      <c r="B787" s="28">
        <v>1</v>
      </c>
      <c r="C787" s="28">
        <v>0</v>
      </c>
      <c r="D787" s="31">
        <v>45881</v>
      </c>
      <c r="E787" s="31" t="s">
        <v>6332</v>
      </c>
      <c r="F787" s="32">
        <v>0.77777777777777779</v>
      </c>
      <c r="G787" s="28">
        <f t="shared" si="12"/>
        <v>18</v>
      </c>
    </row>
    <row r="788" spans="1:7" x14ac:dyDescent="0.3">
      <c r="A788" s="28" t="s">
        <v>393</v>
      </c>
      <c r="B788" s="28">
        <v>1</v>
      </c>
      <c r="C788" s="28">
        <v>0</v>
      </c>
      <c r="D788" s="31">
        <v>45883</v>
      </c>
      <c r="E788" s="31" t="s">
        <v>6329</v>
      </c>
      <c r="F788" s="32">
        <v>0.62361111111111112</v>
      </c>
      <c r="G788" s="28">
        <f t="shared" si="12"/>
        <v>14</v>
      </c>
    </row>
    <row r="789" spans="1:7" x14ac:dyDescent="0.3">
      <c r="A789" s="28" t="s">
        <v>2254</v>
      </c>
      <c r="B789" s="28">
        <v>0</v>
      </c>
      <c r="C789" s="28">
        <v>0</v>
      </c>
      <c r="D789" s="31">
        <v>45863</v>
      </c>
      <c r="E789" s="31" t="s">
        <v>6334</v>
      </c>
      <c r="F789" s="32">
        <v>0.46388888888888891</v>
      </c>
      <c r="G789" s="28">
        <f t="shared" si="12"/>
        <v>11</v>
      </c>
    </row>
    <row r="790" spans="1:7" x14ac:dyDescent="0.3">
      <c r="A790" s="28" t="s">
        <v>1682</v>
      </c>
      <c r="B790" s="28">
        <v>1</v>
      </c>
      <c r="C790" s="28">
        <v>1</v>
      </c>
      <c r="D790" s="31">
        <v>45848</v>
      </c>
      <c r="E790" s="31" t="s">
        <v>6329</v>
      </c>
      <c r="F790" s="32">
        <v>0.38680555555555557</v>
      </c>
      <c r="G790" s="28">
        <f t="shared" si="12"/>
        <v>9</v>
      </c>
    </row>
    <row r="791" spans="1:7" x14ac:dyDescent="0.3">
      <c r="A791" s="28" t="s">
        <v>2241</v>
      </c>
      <c r="B791" s="28">
        <v>0</v>
      </c>
      <c r="C791" s="28">
        <v>0</v>
      </c>
      <c r="D791" s="31">
        <v>45853</v>
      </c>
      <c r="E791" s="31" t="s">
        <v>6332</v>
      </c>
      <c r="F791" s="32">
        <v>0.52013888888888893</v>
      </c>
      <c r="G791" s="28">
        <f t="shared" si="12"/>
        <v>12</v>
      </c>
    </row>
    <row r="792" spans="1:7" x14ac:dyDescent="0.3">
      <c r="A792" s="28" t="s">
        <v>6533</v>
      </c>
      <c r="B792" s="28">
        <v>0</v>
      </c>
      <c r="C792" s="28">
        <v>0</v>
      </c>
      <c r="D792" s="31">
        <v>45875</v>
      </c>
      <c r="E792" s="31" t="s">
        <v>6333</v>
      </c>
      <c r="F792" s="32">
        <v>0.82361111111111107</v>
      </c>
      <c r="G792" s="28">
        <f t="shared" si="12"/>
        <v>19</v>
      </c>
    </row>
    <row r="793" spans="1:7" x14ac:dyDescent="0.3">
      <c r="A793" s="28" t="s">
        <v>1613</v>
      </c>
      <c r="B793" s="28">
        <v>1</v>
      </c>
      <c r="C793" s="28">
        <v>0</v>
      </c>
      <c r="D793" s="31">
        <v>45841</v>
      </c>
      <c r="E793" s="31" t="s">
        <v>6329</v>
      </c>
      <c r="F793" s="32">
        <v>0.34722222222222221</v>
      </c>
      <c r="G793" s="28">
        <f t="shared" si="12"/>
        <v>8</v>
      </c>
    </row>
    <row r="794" spans="1:7" x14ac:dyDescent="0.3">
      <c r="A794" s="28" t="s">
        <v>1245</v>
      </c>
      <c r="B794" s="28">
        <v>1</v>
      </c>
      <c r="C794" s="28">
        <v>1</v>
      </c>
      <c r="D794" s="31">
        <v>45883</v>
      </c>
      <c r="E794" s="31" t="s">
        <v>6329</v>
      </c>
      <c r="F794" s="32">
        <v>0.57708333333333328</v>
      </c>
      <c r="G794" s="28">
        <f t="shared" si="12"/>
        <v>13</v>
      </c>
    </row>
    <row r="795" spans="1:7" x14ac:dyDescent="0.3">
      <c r="A795" s="28" t="s">
        <v>618</v>
      </c>
      <c r="B795" s="28">
        <v>1</v>
      </c>
      <c r="C795" s="28">
        <v>0</v>
      </c>
      <c r="D795" s="31">
        <v>45846</v>
      </c>
      <c r="E795" s="31" t="s">
        <v>6332</v>
      </c>
      <c r="F795" s="32">
        <v>0.80833333333333335</v>
      </c>
      <c r="G795" s="28">
        <f t="shared" si="12"/>
        <v>19</v>
      </c>
    </row>
    <row r="796" spans="1:7" x14ac:dyDescent="0.3">
      <c r="A796" s="28" t="s">
        <v>6344</v>
      </c>
      <c r="B796" s="28">
        <v>0</v>
      </c>
      <c r="C796" s="28">
        <v>0</v>
      </c>
      <c r="D796" s="31">
        <v>45860</v>
      </c>
      <c r="E796" s="31" t="s">
        <v>6332</v>
      </c>
      <c r="F796" s="32">
        <v>0.4777777777777778</v>
      </c>
      <c r="G796" s="28">
        <f t="shared" si="12"/>
        <v>11</v>
      </c>
    </row>
    <row r="797" spans="1:7" x14ac:dyDescent="0.3">
      <c r="A797" s="28" t="s">
        <v>805</v>
      </c>
      <c r="B797" s="28">
        <v>1</v>
      </c>
      <c r="C797" s="28">
        <v>0</v>
      </c>
      <c r="D797" s="31">
        <v>45864</v>
      </c>
      <c r="E797" s="31" t="s">
        <v>6331</v>
      </c>
      <c r="F797" s="32">
        <v>0.34305555555555556</v>
      </c>
      <c r="G797" s="28">
        <f t="shared" si="12"/>
        <v>8</v>
      </c>
    </row>
    <row r="798" spans="1:7" x14ac:dyDescent="0.3">
      <c r="A798" s="28" t="s">
        <v>16</v>
      </c>
      <c r="B798" s="28">
        <v>1</v>
      </c>
      <c r="C798" s="28">
        <v>1</v>
      </c>
      <c r="D798" s="31">
        <v>45895</v>
      </c>
      <c r="E798" s="31" t="s">
        <v>6332</v>
      </c>
      <c r="F798" s="32">
        <v>0.50416666666666665</v>
      </c>
      <c r="G798" s="28">
        <f t="shared" si="12"/>
        <v>12</v>
      </c>
    </row>
    <row r="799" spans="1:7" x14ac:dyDescent="0.3">
      <c r="A799" s="28" t="s">
        <v>1933</v>
      </c>
      <c r="B799" s="28">
        <v>1</v>
      </c>
      <c r="C799" s="28">
        <v>0</v>
      </c>
      <c r="D799" s="31">
        <v>45849</v>
      </c>
      <c r="E799" s="31" t="s">
        <v>6334</v>
      </c>
      <c r="F799" s="32">
        <v>0.32361111111111113</v>
      </c>
      <c r="G799" s="28">
        <f t="shared" si="12"/>
        <v>7</v>
      </c>
    </row>
    <row r="800" spans="1:7" x14ac:dyDescent="0.3">
      <c r="A800" s="28" t="s">
        <v>6534</v>
      </c>
      <c r="B800" s="28">
        <v>0</v>
      </c>
      <c r="C800" s="28">
        <v>0</v>
      </c>
      <c r="D800" s="31">
        <v>45886</v>
      </c>
      <c r="E800" s="31" t="s">
        <v>6328</v>
      </c>
      <c r="F800" s="32">
        <v>0.61944444444444446</v>
      </c>
      <c r="G800" s="28">
        <f t="shared" si="12"/>
        <v>14</v>
      </c>
    </row>
    <row r="801" spans="1:7" x14ac:dyDescent="0.3">
      <c r="A801" s="28" t="s">
        <v>157</v>
      </c>
      <c r="B801" s="28">
        <v>1</v>
      </c>
      <c r="C801" s="28">
        <v>0</v>
      </c>
      <c r="D801" s="31">
        <v>45849</v>
      </c>
      <c r="E801" s="31" t="s">
        <v>6334</v>
      </c>
      <c r="F801" s="32">
        <v>0.75416666666666665</v>
      </c>
      <c r="G801" s="28">
        <f t="shared" si="12"/>
        <v>18</v>
      </c>
    </row>
    <row r="802" spans="1:7" x14ac:dyDescent="0.3">
      <c r="A802" s="28" t="s">
        <v>6511</v>
      </c>
      <c r="B802" s="28">
        <v>1</v>
      </c>
      <c r="C802" s="28">
        <v>0</v>
      </c>
      <c r="D802" s="31">
        <v>45897</v>
      </c>
      <c r="E802" s="31" t="s">
        <v>6329</v>
      </c>
      <c r="F802" s="32">
        <v>0.72569444444444442</v>
      </c>
      <c r="G802" s="28">
        <f t="shared" si="12"/>
        <v>17</v>
      </c>
    </row>
    <row r="803" spans="1:7" x14ac:dyDescent="0.3">
      <c r="A803" s="28" t="s">
        <v>1280</v>
      </c>
      <c r="B803" s="28">
        <v>1</v>
      </c>
      <c r="C803" s="28">
        <v>1</v>
      </c>
      <c r="D803" s="31">
        <v>45885</v>
      </c>
      <c r="E803" s="31" t="s">
        <v>6331</v>
      </c>
      <c r="F803" s="32">
        <v>0.34236111111111112</v>
      </c>
      <c r="G803" s="28">
        <f t="shared" si="12"/>
        <v>8</v>
      </c>
    </row>
    <row r="804" spans="1:7" x14ac:dyDescent="0.3">
      <c r="A804" s="28" t="s">
        <v>463</v>
      </c>
      <c r="B804" s="28">
        <v>1</v>
      </c>
      <c r="C804" s="28">
        <v>0</v>
      </c>
      <c r="D804" s="31">
        <v>45887</v>
      </c>
      <c r="E804" s="31" t="s">
        <v>6330</v>
      </c>
      <c r="F804" s="32">
        <v>0.66041666666666665</v>
      </c>
      <c r="G804" s="28">
        <f t="shared" si="12"/>
        <v>15</v>
      </c>
    </row>
    <row r="805" spans="1:7" x14ac:dyDescent="0.3">
      <c r="A805" s="28" t="s">
        <v>1031</v>
      </c>
      <c r="B805" s="28">
        <v>0</v>
      </c>
      <c r="C805" s="28">
        <v>0</v>
      </c>
      <c r="D805" s="31">
        <v>45879</v>
      </c>
      <c r="E805" s="31" t="s">
        <v>6328</v>
      </c>
      <c r="F805" s="32">
        <v>0.69305555555555554</v>
      </c>
      <c r="G805" s="28">
        <f t="shared" si="12"/>
        <v>16</v>
      </c>
    </row>
    <row r="806" spans="1:7" x14ac:dyDescent="0.3">
      <c r="A806" s="28" t="s">
        <v>817</v>
      </c>
      <c r="B806" s="28">
        <v>1</v>
      </c>
      <c r="C806" s="28">
        <v>0</v>
      </c>
      <c r="D806" s="31">
        <v>45845</v>
      </c>
      <c r="E806" s="31" t="s">
        <v>6330</v>
      </c>
      <c r="F806" s="32">
        <v>0.47916666666666669</v>
      </c>
      <c r="G806" s="28">
        <f t="shared" si="12"/>
        <v>11</v>
      </c>
    </row>
    <row r="807" spans="1:7" x14ac:dyDescent="0.3">
      <c r="A807" s="28" t="s">
        <v>243</v>
      </c>
      <c r="B807" s="28">
        <v>1</v>
      </c>
      <c r="C807" s="28">
        <v>0</v>
      </c>
      <c r="D807" s="31">
        <v>45843</v>
      </c>
      <c r="E807" s="31" t="s">
        <v>6331</v>
      </c>
      <c r="F807" s="32">
        <v>0.31944444444444442</v>
      </c>
      <c r="G807" s="28">
        <f t="shared" si="12"/>
        <v>7</v>
      </c>
    </row>
    <row r="808" spans="1:7" x14ac:dyDescent="0.3">
      <c r="A808" s="28" t="s">
        <v>1378</v>
      </c>
      <c r="B808" s="28">
        <v>1</v>
      </c>
      <c r="C808" s="28">
        <v>0</v>
      </c>
      <c r="D808" s="31">
        <v>45851</v>
      </c>
      <c r="E808" s="31" t="s">
        <v>6328</v>
      </c>
      <c r="F808" s="32">
        <v>0.78402777777777777</v>
      </c>
      <c r="G808" s="28">
        <f t="shared" si="12"/>
        <v>18</v>
      </c>
    </row>
    <row r="809" spans="1:7" x14ac:dyDescent="0.3">
      <c r="A809" s="28" t="s">
        <v>1229</v>
      </c>
      <c r="B809" s="28">
        <v>1</v>
      </c>
      <c r="C809" s="28">
        <v>0</v>
      </c>
      <c r="D809" s="31">
        <v>45858</v>
      </c>
      <c r="E809" s="31" t="s">
        <v>6328</v>
      </c>
      <c r="F809" s="32">
        <v>0.44027777777777777</v>
      </c>
      <c r="G809" s="28">
        <f t="shared" si="12"/>
        <v>10</v>
      </c>
    </row>
    <row r="810" spans="1:7" x14ac:dyDescent="0.3">
      <c r="A810" s="28" t="s">
        <v>1290</v>
      </c>
      <c r="B810" s="28">
        <v>1</v>
      </c>
      <c r="C810" s="28">
        <v>0</v>
      </c>
      <c r="D810" s="31">
        <v>45862</v>
      </c>
      <c r="E810" s="31" t="s">
        <v>6329</v>
      </c>
      <c r="F810" s="32">
        <v>0.42430555555555555</v>
      </c>
      <c r="G810" s="28">
        <f t="shared" si="12"/>
        <v>10</v>
      </c>
    </row>
    <row r="811" spans="1:7" x14ac:dyDescent="0.3">
      <c r="A811" s="28" t="s">
        <v>1366</v>
      </c>
      <c r="B811" s="28">
        <v>1</v>
      </c>
      <c r="C811" s="28">
        <v>0</v>
      </c>
      <c r="D811" s="31">
        <v>45850</v>
      </c>
      <c r="E811" s="31" t="s">
        <v>6331</v>
      </c>
      <c r="F811" s="32">
        <v>0.4</v>
      </c>
      <c r="G811" s="28">
        <f t="shared" si="12"/>
        <v>9</v>
      </c>
    </row>
    <row r="812" spans="1:7" x14ac:dyDescent="0.3">
      <c r="A812" s="28" t="s">
        <v>242</v>
      </c>
      <c r="B812" s="28">
        <v>1</v>
      </c>
      <c r="C812" s="28">
        <v>0</v>
      </c>
      <c r="D812" s="31">
        <v>45880</v>
      </c>
      <c r="E812" s="31" t="s">
        <v>6330</v>
      </c>
      <c r="F812" s="32">
        <v>0.39583333333333331</v>
      </c>
      <c r="G812" s="28">
        <f t="shared" si="12"/>
        <v>9</v>
      </c>
    </row>
    <row r="813" spans="1:7" x14ac:dyDescent="0.3">
      <c r="A813" s="28" t="s">
        <v>90</v>
      </c>
      <c r="B813" s="28">
        <v>1</v>
      </c>
      <c r="C813" s="28">
        <v>0</v>
      </c>
      <c r="D813" s="31">
        <v>45888</v>
      </c>
      <c r="E813" s="31" t="s">
        <v>6332</v>
      </c>
      <c r="F813" s="32">
        <v>0.73888888888888893</v>
      </c>
      <c r="G813" s="28">
        <f t="shared" si="12"/>
        <v>17</v>
      </c>
    </row>
    <row r="814" spans="1:7" x14ac:dyDescent="0.3">
      <c r="A814" s="28" t="s">
        <v>801</v>
      </c>
      <c r="B814" s="28">
        <v>1</v>
      </c>
      <c r="C814" s="28">
        <v>0</v>
      </c>
      <c r="D814" s="31">
        <v>45878</v>
      </c>
      <c r="E814" s="31" t="s">
        <v>6331</v>
      </c>
      <c r="F814" s="32">
        <v>0.83194444444444449</v>
      </c>
      <c r="G814" s="28">
        <f t="shared" si="12"/>
        <v>19</v>
      </c>
    </row>
    <row r="815" spans="1:7" x14ac:dyDescent="0.3">
      <c r="A815" s="28" t="s">
        <v>706</v>
      </c>
      <c r="B815" s="28">
        <v>0</v>
      </c>
      <c r="C815" s="28">
        <v>0</v>
      </c>
      <c r="D815" s="31">
        <v>45885</v>
      </c>
      <c r="E815" s="31" t="s">
        <v>6331</v>
      </c>
      <c r="F815" s="32">
        <v>0.55902777777777779</v>
      </c>
      <c r="G815" s="28">
        <f t="shared" si="12"/>
        <v>13</v>
      </c>
    </row>
    <row r="816" spans="1:7" x14ac:dyDescent="0.3">
      <c r="A816" s="28" t="s">
        <v>1520</v>
      </c>
      <c r="B816" s="28">
        <v>0</v>
      </c>
      <c r="C816" s="28">
        <v>0</v>
      </c>
      <c r="D816" s="31">
        <v>45876</v>
      </c>
      <c r="E816" s="31" t="s">
        <v>6329</v>
      </c>
      <c r="F816" s="32">
        <v>0.64097222222222228</v>
      </c>
      <c r="G816" s="28">
        <f t="shared" si="12"/>
        <v>15</v>
      </c>
    </row>
    <row r="817" spans="1:7" x14ac:dyDescent="0.3">
      <c r="A817" s="28" t="s">
        <v>746</v>
      </c>
      <c r="B817" s="28">
        <v>0</v>
      </c>
      <c r="C817" s="28">
        <v>0</v>
      </c>
      <c r="D817" s="31">
        <v>45894</v>
      </c>
      <c r="E817" s="31" t="s">
        <v>6330</v>
      </c>
      <c r="F817" s="32">
        <v>0.82986111111111116</v>
      </c>
      <c r="G817" s="28">
        <f t="shared" si="12"/>
        <v>19</v>
      </c>
    </row>
    <row r="818" spans="1:7" x14ac:dyDescent="0.3">
      <c r="A818" s="28" t="s">
        <v>1844</v>
      </c>
      <c r="B818" s="28">
        <v>1</v>
      </c>
      <c r="C818" s="28">
        <v>0</v>
      </c>
      <c r="D818" s="31">
        <v>45863</v>
      </c>
      <c r="E818" s="31" t="s">
        <v>6334</v>
      </c>
      <c r="F818" s="32">
        <v>0.32430555555555557</v>
      </c>
      <c r="G818" s="28">
        <f t="shared" si="12"/>
        <v>7</v>
      </c>
    </row>
    <row r="819" spans="1:7" x14ac:dyDescent="0.3">
      <c r="A819" s="28" t="s">
        <v>199</v>
      </c>
      <c r="B819" s="28">
        <v>0</v>
      </c>
      <c r="C819" s="28">
        <v>0</v>
      </c>
      <c r="D819" s="31">
        <v>45864</v>
      </c>
      <c r="E819" s="31" t="s">
        <v>6331</v>
      </c>
      <c r="F819" s="32">
        <v>0.77361111111111114</v>
      </c>
      <c r="G819" s="28">
        <f t="shared" si="12"/>
        <v>18</v>
      </c>
    </row>
    <row r="820" spans="1:7" x14ac:dyDescent="0.3">
      <c r="A820" s="28" t="s">
        <v>2044</v>
      </c>
      <c r="B820" s="28">
        <v>1</v>
      </c>
      <c r="C820" s="28">
        <v>0</v>
      </c>
      <c r="D820" s="31">
        <v>45842</v>
      </c>
      <c r="E820" s="31" t="s">
        <v>6334</v>
      </c>
      <c r="F820" s="32">
        <v>0.55000000000000004</v>
      </c>
      <c r="G820" s="28">
        <f t="shared" si="12"/>
        <v>13</v>
      </c>
    </row>
    <row r="821" spans="1:7" x14ac:dyDescent="0.3">
      <c r="A821" s="28" t="s">
        <v>2121</v>
      </c>
      <c r="B821" s="28">
        <v>1</v>
      </c>
      <c r="C821" s="28">
        <v>0</v>
      </c>
      <c r="D821" s="31">
        <v>45885</v>
      </c>
      <c r="E821" s="31" t="s">
        <v>6331</v>
      </c>
      <c r="F821" s="32">
        <v>0.75069444444444444</v>
      </c>
      <c r="G821" s="28">
        <f t="shared" si="12"/>
        <v>18</v>
      </c>
    </row>
    <row r="822" spans="1:7" x14ac:dyDescent="0.3">
      <c r="A822" s="28" t="s">
        <v>97</v>
      </c>
      <c r="B822" s="28">
        <v>1</v>
      </c>
      <c r="C822" s="28">
        <v>0</v>
      </c>
      <c r="D822" s="31">
        <v>45853</v>
      </c>
      <c r="E822" s="31" t="s">
        <v>6332</v>
      </c>
      <c r="F822" s="32">
        <v>0.72847222222222219</v>
      </c>
      <c r="G822" s="28">
        <f t="shared" si="12"/>
        <v>17</v>
      </c>
    </row>
    <row r="823" spans="1:7" x14ac:dyDescent="0.3">
      <c r="A823" s="28" t="s">
        <v>6535</v>
      </c>
      <c r="B823" s="28">
        <v>1</v>
      </c>
      <c r="C823" s="28">
        <v>0</v>
      </c>
      <c r="D823" s="31">
        <v>45860</v>
      </c>
      <c r="E823" s="31" t="s">
        <v>6332</v>
      </c>
      <c r="F823" s="32">
        <v>0.42708333333333331</v>
      </c>
      <c r="G823" s="28">
        <f t="shared" si="12"/>
        <v>10</v>
      </c>
    </row>
    <row r="824" spans="1:7" x14ac:dyDescent="0.3">
      <c r="A824" s="28" t="s">
        <v>6536</v>
      </c>
      <c r="B824" s="28">
        <v>1</v>
      </c>
      <c r="C824" s="28">
        <v>0</v>
      </c>
      <c r="D824" s="31">
        <v>45843</v>
      </c>
      <c r="E824" s="31" t="s">
        <v>6331</v>
      </c>
      <c r="F824" s="32">
        <v>0.36458333333333331</v>
      </c>
      <c r="G824" s="28">
        <f t="shared" si="12"/>
        <v>8</v>
      </c>
    </row>
    <row r="825" spans="1:7" x14ac:dyDescent="0.3">
      <c r="A825" s="28" t="s">
        <v>24</v>
      </c>
      <c r="B825" s="28">
        <v>1</v>
      </c>
      <c r="C825" s="28">
        <v>0</v>
      </c>
      <c r="D825" s="31">
        <v>45862</v>
      </c>
      <c r="E825" s="31" t="s">
        <v>6329</v>
      </c>
      <c r="F825" s="32">
        <v>0.29444444444444445</v>
      </c>
      <c r="G825" s="28">
        <f t="shared" si="12"/>
        <v>7</v>
      </c>
    </row>
    <row r="826" spans="1:7" x14ac:dyDescent="0.3">
      <c r="A826" s="28" t="s">
        <v>1600</v>
      </c>
      <c r="B826" s="28">
        <v>1</v>
      </c>
      <c r="C826" s="28">
        <v>0</v>
      </c>
      <c r="D826" s="31">
        <v>45889</v>
      </c>
      <c r="E826" s="31" t="s">
        <v>6333</v>
      </c>
      <c r="F826" s="32">
        <v>0.71319444444444446</v>
      </c>
      <c r="G826" s="28">
        <f t="shared" si="12"/>
        <v>17</v>
      </c>
    </row>
    <row r="827" spans="1:7" x14ac:dyDescent="0.3">
      <c r="A827" s="28" t="s">
        <v>2269</v>
      </c>
      <c r="B827" s="28">
        <v>1</v>
      </c>
      <c r="C827" s="28">
        <v>1</v>
      </c>
      <c r="D827" s="31">
        <v>45846</v>
      </c>
      <c r="E827" s="31" t="s">
        <v>6332</v>
      </c>
      <c r="F827" s="32">
        <v>0.50069444444444444</v>
      </c>
      <c r="G827" s="28">
        <f t="shared" si="12"/>
        <v>12</v>
      </c>
    </row>
    <row r="828" spans="1:7" x14ac:dyDescent="0.3">
      <c r="A828" s="28" t="s">
        <v>6537</v>
      </c>
      <c r="B828" s="28">
        <v>1</v>
      </c>
      <c r="C828" s="28">
        <v>0</v>
      </c>
      <c r="D828" s="31">
        <v>45874</v>
      </c>
      <c r="E828" s="31" t="s">
        <v>6332</v>
      </c>
      <c r="F828" s="32">
        <v>0.37291666666666667</v>
      </c>
      <c r="G828" s="28">
        <f t="shared" si="12"/>
        <v>8</v>
      </c>
    </row>
    <row r="829" spans="1:7" x14ac:dyDescent="0.3">
      <c r="A829" s="28" t="s">
        <v>114</v>
      </c>
      <c r="B829" s="28">
        <v>1</v>
      </c>
      <c r="C829" s="28">
        <v>1</v>
      </c>
      <c r="D829" s="31">
        <v>45885</v>
      </c>
      <c r="E829" s="31" t="s">
        <v>6331</v>
      </c>
      <c r="F829" s="32">
        <v>0.34166666666666667</v>
      </c>
      <c r="G829" s="28">
        <f t="shared" si="12"/>
        <v>8</v>
      </c>
    </row>
    <row r="830" spans="1:7" x14ac:dyDescent="0.3">
      <c r="A830" s="28" t="s">
        <v>1415</v>
      </c>
      <c r="B830" s="28">
        <v>0</v>
      </c>
      <c r="C830" s="28">
        <v>0</v>
      </c>
      <c r="D830" s="31">
        <v>45843</v>
      </c>
      <c r="E830" s="31" t="s">
        <v>6331</v>
      </c>
      <c r="F830" s="32">
        <v>0.3347222222222222</v>
      </c>
      <c r="G830" s="28">
        <f t="shared" si="12"/>
        <v>8</v>
      </c>
    </row>
    <row r="831" spans="1:7" x14ac:dyDescent="0.3">
      <c r="A831" s="28" t="s">
        <v>6538</v>
      </c>
      <c r="B831" s="28">
        <v>1</v>
      </c>
      <c r="C831" s="28">
        <v>1</v>
      </c>
      <c r="D831" s="31">
        <v>45858</v>
      </c>
      <c r="E831" s="31" t="s">
        <v>6328</v>
      </c>
      <c r="F831" s="32">
        <v>0.59791666666666665</v>
      </c>
      <c r="G831" s="28">
        <f t="shared" si="12"/>
        <v>14</v>
      </c>
    </row>
    <row r="832" spans="1:7" x14ac:dyDescent="0.3">
      <c r="A832" s="28" t="s">
        <v>402</v>
      </c>
      <c r="B832" s="28">
        <v>0</v>
      </c>
      <c r="C832" s="28">
        <v>0</v>
      </c>
      <c r="D832" s="31">
        <v>45861</v>
      </c>
      <c r="E832" s="31" t="s">
        <v>6333</v>
      </c>
      <c r="F832" s="32">
        <v>0.68680555555555556</v>
      </c>
      <c r="G832" s="28">
        <f t="shared" si="12"/>
        <v>16</v>
      </c>
    </row>
    <row r="833" spans="1:7" x14ac:dyDescent="0.3">
      <c r="A833" s="28" t="s">
        <v>165</v>
      </c>
      <c r="B833" s="28">
        <v>0</v>
      </c>
      <c r="C833" s="28">
        <v>0</v>
      </c>
      <c r="D833" s="31">
        <v>45889</v>
      </c>
      <c r="E833" s="31" t="s">
        <v>6333</v>
      </c>
      <c r="F833" s="32">
        <v>0.57916666666666672</v>
      </c>
      <c r="G833" s="28">
        <f t="shared" si="12"/>
        <v>13</v>
      </c>
    </row>
    <row r="834" spans="1:7" x14ac:dyDescent="0.3">
      <c r="A834" s="28" t="s">
        <v>1778</v>
      </c>
      <c r="B834" s="28">
        <v>1</v>
      </c>
      <c r="C834" s="28">
        <v>0</v>
      </c>
      <c r="D834" s="31">
        <v>45863</v>
      </c>
      <c r="E834" s="31" t="s">
        <v>6334</v>
      </c>
      <c r="F834" s="32">
        <v>0.66249999999999998</v>
      </c>
      <c r="G834" s="28">
        <f t="shared" si="12"/>
        <v>15</v>
      </c>
    </row>
    <row r="835" spans="1:7" x14ac:dyDescent="0.3">
      <c r="A835" s="28" t="s">
        <v>2121</v>
      </c>
      <c r="B835" s="28">
        <v>1</v>
      </c>
      <c r="C835" s="28">
        <v>1</v>
      </c>
      <c r="D835" s="31">
        <v>45898</v>
      </c>
      <c r="E835" s="31" t="s">
        <v>6334</v>
      </c>
      <c r="F835" s="32">
        <v>0.38472222222222224</v>
      </c>
      <c r="G835" s="28">
        <f t="shared" ref="G835:G898" si="13">HOUR(F835)</f>
        <v>9</v>
      </c>
    </row>
    <row r="836" spans="1:7" x14ac:dyDescent="0.3">
      <c r="A836" s="28" t="s">
        <v>1366</v>
      </c>
      <c r="B836" s="28">
        <v>1</v>
      </c>
      <c r="C836" s="28">
        <v>0</v>
      </c>
      <c r="D836" s="31">
        <v>45857</v>
      </c>
      <c r="E836" s="31" t="s">
        <v>6331</v>
      </c>
      <c r="F836" s="32">
        <v>0.8041666666666667</v>
      </c>
      <c r="G836" s="28">
        <f t="shared" si="13"/>
        <v>19</v>
      </c>
    </row>
    <row r="837" spans="1:7" x14ac:dyDescent="0.3">
      <c r="A837" s="28" t="s">
        <v>6539</v>
      </c>
      <c r="B837" s="28">
        <v>1</v>
      </c>
      <c r="C837" s="28">
        <v>0</v>
      </c>
      <c r="D837" s="31">
        <v>45858</v>
      </c>
      <c r="E837" s="31" t="s">
        <v>6328</v>
      </c>
      <c r="F837" s="32">
        <v>0.63472222222222219</v>
      </c>
      <c r="G837" s="28">
        <f t="shared" si="13"/>
        <v>15</v>
      </c>
    </row>
    <row r="838" spans="1:7" x14ac:dyDescent="0.3">
      <c r="A838" s="28" t="s">
        <v>6540</v>
      </c>
      <c r="B838" s="28">
        <v>1</v>
      </c>
      <c r="C838" s="28">
        <v>0</v>
      </c>
      <c r="D838" s="31">
        <v>45859</v>
      </c>
      <c r="E838" s="31" t="s">
        <v>6330</v>
      </c>
      <c r="F838" s="32">
        <v>0.77638888888888891</v>
      </c>
      <c r="G838" s="28">
        <f t="shared" si="13"/>
        <v>18</v>
      </c>
    </row>
    <row r="839" spans="1:7" x14ac:dyDescent="0.3">
      <c r="A839" s="28" t="s">
        <v>118</v>
      </c>
      <c r="B839" s="28">
        <v>1</v>
      </c>
      <c r="C839" s="28">
        <v>0</v>
      </c>
      <c r="D839" s="31">
        <v>45853</v>
      </c>
      <c r="E839" s="31" t="s">
        <v>6332</v>
      </c>
      <c r="F839" s="32">
        <v>0.79791666666666672</v>
      </c>
      <c r="G839" s="28">
        <f t="shared" si="13"/>
        <v>19</v>
      </c>
    </row>
    <row r="840" spans="1:7" x14ac:dyDescent="0.3">
      <c r="A840" s="28" t="s">
        <v>6541</v>
      </c>
      <c r="B840" s="28">
        <v>0</v>
      </c>
      <c r="C840" s="28">
        <v>0</v>
      </c>
      <c r="D840" s="31">
        <v>45852</v>
      </c>
      <c r="E840" s="31" t="s">
        <v>6330</v>
      </c>
      <c r="F840" s="32">
        <v>0.37638888888888888</v>
      </c>
      <c r="G840" s="28">
        <f t="shared" si="13"/>
        <v>9</v>
      </c>
    </row>
    <row r="841" spans="1:7" x14ac:dyDescent="0.3">
      <c r="A841" s="28" t="s">
        <v>6542</v>
      </c>
      <c r="B841" s="28">
        <v>0</v>
      </c>
      <c r="C841" s="28">
        <v>0</v>
      </c>
      <c r="D841" s="31">
        <v>45859</v>
      </c>
      <c r="E841" s="31" t="s">
        <v>6330</v>
      </c>
      <c r="F841" s="32">
        <v>0.72638888888888886</v>
      </c>
      <c r="G841" s="28">
        <f t="shared" si="13"/>
        <v>17</v>
      </c>
    </row>
    <row r="842" spans="1:7" x14ac:dyDescent="0.3">
      <c r="A842" s="28" t="s">
        <v>1203</v>
      </c>
      <c r="B842" s="28">
        <v>1</v>
      </c>
      <c r="C842" s="28">
        <v>1</v>
      </c>
      <c r="D842" s="31">
        <v>45845</v>
      </c>
      <c r="E842" s="31" t="s">
        <v>6330</v>
      </c>
      <c r="F842" s="32">
        <v>0.62569444444444444</v>
      </c>
      <c r="G842" s="28">
        <f t="shared" si="13"/>
        <v>15</v>
      </c>
    </row>
    <row r="843" spans="1:7" x14ac:dyDescent="0.3">
      <c r="A843" s="28" t="s">
        <v>148</v>
      </c>
      <c r="B843" s="28">
        <v>1</v>
      </c>
      <c r="C843" s="28">
        <v>1</v>
      </c>
      <c r="D843" s="31">
        <v>45878</v>
      </c>
      <c r="E843" s="31" t="s">
        <v>6331</v>
      </c>
      <c r="F843" s="32">
        <v>0.67638888888888893</v>
      </c>
      <c r="G843" s="28">
        <f t="shared" si="13"/>
        <v>16</v>
      </c>
    </row>
    <row r="844" spans="1:7" x14ac:dyDescent="0.3">
      <c r="A844" s="28" t="s">
        <v>6543</v>
      </c>
      <c r="B844" s="28">
        <v>1</v>
      </c>
      <c r="C844" s="28">
        <v>0</v>
      </c>
      <c r="D844" s="31">
        <v>45877</v>
      </c>
      <c r="E844" s="31" t="s">
        <v>6334</v>
      </c>
      <c r="F844" s="32">
        <v>0.39583333333333331</v>
      </c>
      <c r="G844" s="28">
        <f t="shared" si="13"/>
        <v>9</v>
      </c>
    </row>
    <row r="845" spans="1:7" x14ac:dyDescent="0.3">
      <c r="A845" s="28" t="s">
        <v>390</v>
      </c>
      <c r="B845" s="28">
        <v>1</v>
      </c>
      <c r="C845" s="28">
        <v>0</v>
      </c>
      <c r="D845" s="31">
        <v>45863</v>
      </c>
      <c r="E845" s="31" t="s">
        <v>6334</v>
      </c>
      <c r="F845" s="32">
        <v>0.51666666666666672</v>
      </c>
      <c r="G845" s="28">
        <f t="shared" si="13"/>
        <v>12</v>
      </c>
    </row>
    <row r="846" spans="1:7" x14ac:dyDescent="0.3">
      <c r="A846" s="28" t="s">
        <v>1124</v>
      </c>
      <c r="B846" s="28">
        <v>1</v>
      </c>
      <c r="C846" s="28">
        <v>0</v>
      </c>
      <c r="D846" s="31">
        <v>45873</v>
      </c>
      <c r="E846" s="31" t="s">
        <v>6330</v>
      </c>
      <c r="F846" s="32">
        <v>0.56041666666666667</v>
      </c>
      <c r="G846" s="28">
        <f t="shared" si="13"/>
        <v>13</v>
      </c>
    </row>
    <row r="847" spans="1:7" x14ac:dyDescent="0.3">
      <c r="A847" s="28" t="s">
        <v>6544</v>
      </c>
      <c r="B847" s="28">
        <v>1</v>
      </c>
      <c r="C847" s="28">
        <v>0</v>
      </c>
      <c r="D847" s="31">
        <v>45879</v>
      </c>
      <c r="E847" s="31" t="s">
        <v>6328</v>
      </c>
      <c r="F847" s="32">
        <v>0.47986111111111113</v>
      </c>
      <c r="G847" s="28">
        <f t="shared" si="13"/>
        <v>11</v>
      </c>
    </row>
    <row r="848" spans="1:7" x14ac:dyDescent="0.3">
      <c r="A848" s="28" t="s">
        <v>354</v>
      </c>
      <c r="B848" s="28">
        <v>0</v>
      </c>
      <c r="C848" s="28">
        <v>0</v>
      </c>
      <c r="D848" s="31">
        <v>45866</v>
      </c>
      <c r="E848" s="31" t="s">
        <v>6330</v>
      </c>
      <c r="F848" s="32">
        <v>0.63958333333333328</v>
      </c>
      <c r="G848" s="28">
        <f t="shared" si="13"/>
        <v>15</v>
      </c>
    </row>
    <row r="849" spans="1:7" x14ac:dyDescent="0.3">
      <c r="A849" s="28" t="s">
        <v>591</v>
      </c>
      <c r="B849" s="28">
        <v>1</v>
      </c>
      <c r="C849" s="28">
        <v>1</v>
      </c>
      <c r="D849" s="31">
        <v>45840</v>
      </c>
      <c r="E849" s="31" t="s">
        <v>6333</v>
      </c>
      <c r="F849" s="32">
        <v>0.52222222222222225</v>
      </c>
      <c r="G849" s="28">
        <f t="shared" si="13"/>
        <v>12</v>
      </c>
    </row>
    <row r="850" spans="1:7" x14ac:dyDescent="0.3">
      <c r="A850" s="28" t="s">
        <v>6545</v>
      </c>
      <c r="B850" s="28">
        <v>1</v>
      </c>
      <c r="C850" s="28">
        <v>1</v>
      </c>
      <c r="D850" s="31">
        <v>45872</v>
      </c>
      <c r="E850" s="31" t="s">
        <v>6328</v>
      </c>
      <c r="F850" s="32">
        <v>0.31666666666666665</v>
      </c>
      <c r="G850" s="28">
        <f t="shared" si="13"/>
        <v>7</v>
      </c>
    </row>
    <row r="851" spans="1:7" x14ac:dyDescent="0.3">
      <c r="A851" s="28" t="s">
        <v>6546</v>
      </c>
      <c r="B851" s="28">
        <v>1</v>
      </c>
      <c r="C851" s="28">
        <v>0</v>
      </c>
      <c r="D851" s="31">
        <v>45898</v>
      </c>
      <c r="E851" s="31" t="s">
        <v>6334</v>
      </c>
      <c r="F851" s="32">
        <v>0.76666666666666672</v>
      </c>
      <c r="G851" s="28">
        <f t="shared" si="13"/>
        <v>18</v>
      </c>
    </row>
    <row r="852" spans="1:7" x14ac:dyDescent="0.3">
      <c r="A852" s="28" t="s">
        <v>327</v>
      </c>
      <c r="B852" s="28">
        <v>1</v>
      </c>
      <c r="C852" s="28">
        <v>1</v>
      </c>
      <c r="D852" s="31">
        <v>45858</v>
      </c>
      <c r="E852" s="31" t="s">
        <v>6328</v>
      </c>
      <c r="F852" s="32">
        <v>0.48333333333333334</v>
      </c>
      <c r="G852" s="28">
        <f t="shared" si="13"/>
        <v>11</v>
      </c>
    </row>
    <row r="853" spans="1:7" x14ac:dyDescent="0.3">
      <c r="A853" s="28" t="s">
        <v>6407</v>
      </c>
      <c r="B853" s="28">
        <v>1</v>
      </c>
      <c r="C853" s="28">
        <v>0</v>
      </c>
      <c r="D853" s="31">
        <v>45839</v>
      </c>
      <c r="E853" s="31" t="s">
        <v>6332</v>
      </c>
      <c r="F853" s="32">
        <v>0.69374999999999998</v>
      </c>
      <c r="G853" s="28">
        <f t="shared" si="13"/>
        <v>16</v>
      </c>
    </row>
    <row r="854" spans="1:7" x14ac:dyDescent="0.3">
      <c r="A854" s="28" t="s">
        <v>1328</v>
      </c>
      <c r="B854" s="28">
        <v>0</v>
      </c>
      <c r="C854" s="28">
        <v>0</v>
      </c>
      <c r="D854" s="31">
        <v>45847</v>
      </c>
      <c r="E854" s="31" t="s">
        <v>6333</v>
      </c>
      <c r="F854" s="32">
        <v>0.4201388888888889</v>
      </c>
      <c r="G854" s="28">
        <f t="shared" si="13"/>
        <v>10</v>
      </c>
    </row>
    <row r="855" spans="1:7" x14ac:dyDescent="0.3">
      <c r="A855" s="28" t="s">
        <v>6464</v>
      </c>
      <c r="B855" s="28">
        <v>1</v>
      </c>
      <c r="C855" s="28">
        <v>0</v>
      </c>
      <c r="D855" s="31">
        <v>45862</v>
      </c>
      <c r="E855" s="31" t="s">
        <v>6329</v>
      </c>
      <c r="F855" s="32">
        <v>0.76944444444444449</v>
      </c>
      <c r="G855" s="28">
        <f t="shared" si="13"/>
        <v>18</v>
      </c>
    </row>
    <row r="856" spans="1:7" x14ac:dyDescent="0.3">
      <c r="A856" s="28" t="s">
        <v>6547</v>
      </c>
      <c r="B856" s="28">
        <v>1</v>
      </c>
      <c r="C856" s="28">
        <v>0</v>
      </c>
      <c r="D856" s="31">
        <v>45877</v>
      </c>
      <c r="E856" s="31" t="s">
        <v>6334</v>
      </c>
      <c r="F856" s="32">
        <v>0.43194444444444446</v>
      </c>
      <c r="G856" s="28">
        <f t="shared" si="13"/>
        <v>10</v>
      </c>
    </row>
    <row r="857" spans="1:7" x14ac:dyDescent="0.3">
      <c r="A857" s="28" t="s">
        <v>2176</v>
      </c>
      <c r="B857" s="28">
        <v>1</v>
      </c>
      <c r="C857" s="28">
        <v>0</v>
      </c>
      <c r="D857" s="31">
        <v>45885</v>
      </c>
      <c r="E857" s="31" t="s">
        <v>6331</v>
      </c>
      <c r="F857" s="32">
        <v>0.63472222222222219</v>
      </c>
      <c r="G857" s="28">
        <f t="shared" si="13"/>
        <v>15</v>
      </c>
    </row>
    <row r="858" spans="1:7" x14ac:dyDescent="0.3">
      <c r="A858" s="28" t="s">
        <v>542</v>
      </c>
      <c r="B858" s="28">
        <v>1</v>
      </c>
      <c r="C858" s="28">
        <v>0</v>
      </c>
      <c r="D858" s="31">
        <v>45888</v>
      </c>
      <c r="E858" s="31" t="s">
        <v>6332</v>
      </c>
      <c r="F858" s="32">
        <v>0.69444444444444442</v>
      </c>
      <c r="G858" s="28">
        <f t="shared" si="13"/>
        <v>16</v>
      </c>
    </row>
    <row r="859" spans="1:7" x14ac:dyDescent="0.3">
      <c r="A859" s="28" t="s">
        <v>1761</v>
      </c>
      <c r="B859" s="28">
        <v>1</v>
      </c>
      <c r="C859" s="28">
        <v>1</v>
      </c>
      <c r="D859" s="31">
        <v>45868</v>
      </c>
      <c r="E859" s="31" t="s">
        <v>6333</v>
      </c>
      <c r="F859" s="32">
        <v>0.59027777777777779</v>
      </c>
      <c r="G859" s="28">
        <f t="shared" si="13"/>
        <v>14</v>
      </c>
    </row>
    <row r="860" spans="1:7" x14ac:dyDescent="0.3">
      <c r="A860" s="28" t="s">
        <v>6476</v>
      </c>
      <c r="B860" s="28">
        <v>1</v>
      </c>
      <c r="C860" s="28">
        <v>1</v>
      </c>
      <c r="D860" s="31">
        <v>45881</v>
      </c>
      <c r="E860" s="31" t="s">
        <v>6332</v>
      </c>
      <c r="F860" s="32">
        <v>0.65208333333333335</v>
      </c>
      <c r="G860" s="28">
        <f t="shared" si="13"/>
        <v>15</v>
      </c>
    </row>
    <row r="861" spans="1:7" x14ac:dyDescent="0.3">
      <c r="A861" s="28" t="s">
        <v>1730</v>
      </c>
      <c r="B861" s="28">
        <v>1</v>
      </c>
      <c r="C861" s="28">
        <v>0</v>
      </c>
      <c r="D861" s="31">
        <v>45869</v>
      </c>
      <c r="E861" s="31" t="s">
        <v>6329</v>
      </c>
      <c r="F861" s="32">
        <v>0.76666666666666672</v>
      </c>
      <c r="G861" s="28">
        <f t="shared" si="13"/>
        <v>18</v>
      </c>
    </row>
    <row r="862" spans="1:7" x14ac:dyDescent="0.3">
      <c r="A862" s="28" t="s">
        <v>1119</v>
      </c>
      <c r="B862" s="28">
        <v>1</v>
      </c>
      <c r="C862" s="28">
        <v>0</v>
      </c>
      <c r="D862" s="31">
        <v>45883</v>
      </c>
      <c r="E862" s="31" t="s">
        <v>6329</v>
      </c>
      <c r="F862" s="32">
        <v>0.52430555555555558</v>
      </c>
      <c r="G862" s="28">
        <f t="shared" si="13"/>
        <v>12</v>
      </c>
    </row>
    <row r="863" spans="1:7" x14ac:dyDescent="0.3">
      <c r="A863" s="28" t="s">
        <v>1563</v>
      </c>
      <c r="B863" s="28">
        <v>1</v>
      </c>
      <c r="C863" s="28">
        <v>0</v>
      </c>
      <c r="D863" s="31">
        <v>45854</v>
      </c>
      <c r="E863" s="31" t="s">
        <v>6333</v>
      </c>
      <c r="F863" s="32">
        <v>0.4465277777777778</v>
      </c>
      <c r="G863" s="28">
        <f t="shared" si="13"/>
        <v>10</v>
      </c>
    </row>
    <row r="864" spans="1:7" x14ac:dyDescent="0.3">
      <c r="A864" s="28" t="s">
        <v>2083</v>
      </c>
      <c r="B864" s="28">
        <v>1</v>
      </c>
      <c r="C864" s="28">
        <v>0</v>
      </c>
      <c r="D864" s="31">
        <v>45895</v>
      </c>
      <c r="E864" s="31" t="s">
        <v>6332</v>
      </c>
      <c r="F864" s="32">
        <v>0.60416666666666663</v>
      </c>
      <c r="G864" s="28">
        <f t="shared" si="13"/>
        <v>14</v>
      </c>
    </row>
    <row r="865" spans="1:7" x14ac:dyDescent="0.3">
      <c r="A865" s="28" t="s">
        <v>6512</v>
      </c>
      <c r="B865" s="28">
        <v>1</v>
      </c>
      <c r="C865" s="28">
        <v>0</v>
      </c>
      <c r="D865" s="31">
        <v>45876</v>
      </c>
      <c r="E865" s="31" t="s">
        <v>6329</v>
      </c>
      <c r="F865" s="32">
        <v>0.4597222222222222</v>
      </c>
      <c r="G865" s="28">
        <f t="shared" si="13"/>
        <v>11</v>
      </c>
    </row>
    <row r="866" spans="1:7" x14ac:dyDescent="0.3">
      <c r="A866" s="28" t="s">
        <v>2145</v>
      </c>
      <c r="B866" s="28">
        <v>1</v>
      </c>
      <c r="C866" s="28">
        <v>0</v>
      </c>
      <c r="D866" s="31">
        <v>45873</v>
      </c>
      <c r="E866" s="31" t="s">
        <v>6330</v>
      </c>
      <c r="F866" s="32">
        <v>0.55763888888888891</v>
      </c>
      <c r="G866" s="28">
        <f t="shared" si="13"/>
        <v>13</v>
      </c>
    </row>
    <row r="867" spans="1:7" x14ac:dyDescent="0.3">
      <c r="A867" s="28" t="s">
        <v>6548</v>
      </c>
      <c r="B867" s="28">
        <v>0</v>
      </c>
      <c r="C867" s="28">
        <v>0</v>
      </c>
      <c r="D867" s="31">
        <v>45878</v>
      </c>
      <c r="E867" s="31" t="s">
        <v>6331</v>
      </c>
      <c r="F867" s="32">
        <v>0.72916666666666663</v>
      </c>
      <c r="G867" s="28">
        <f t="shared" si="13"/>
        <v>17</v>
      </c>
    </row>
    <row r="868" spans="1:7" x14ac:dyDescent="0.3">
      <c r="A868" s="28" t="s">
        <v>256</v>
      </c>
      <c r="B868" s="28">
        <v>1</v>
      </c>
      <c r="C868" s="28">
        <v>1</v>
      </c>
      <c r="D868" s="31">
        <v>45881</v>
      </c>
      <c r="E868" s="31" t="s">
        <v>6332</v>
      </c>
      <c r="F868" s="32">
        <v>0.46180555555555558</v>
      </c>
      <c r="G868" s="28">
        <f t="shared" si="13"/>
        <v>11</v>
      </c>
    </row>
    <row r="869" spans="1:7" x14ac:dyDescent="0.3">
      <c r="A869" s="28" t="s">
        <v>1782</v>
      </c>
      <c r="B869" s="28">
        <v>1</v>
      </c>
      <c r="C869" s="28">
        <v>0</v>
      </c>
      <c r="D869" s="31">
        <v>45859</v>
      </c>
      <c r="E869" s="31" t="s">
        <v>6330</v>
      </c>
      <c r="F869" s="32">
        <v>0.82916666666666672</v>
      </c>
      <c r="G869" s="28">
        <f t="shared" si="13"/>
        <v>19</v>
      </c>
    </row>
    <row r="870" spans="1:7" x14ac:dyDescent="0.3">
      <c r="A870" s="28" t="s">
        <v>1145</v>
      </c>
      <c r="B870" s="28">
        <v>0</v>
      </c>
      <c r="C870" s="28">
        <v>0</v>
      </c>
      <c r="D870" s="31">
        <v>45869</v>
      </c>
      <c r="E870" s="31" t="s">
        <v>6329</v>
      </c>
      <c r="F870" s="32">
        <v>0.45069444444444445</v>
      </c>
      <c r="G870" s="28">
        <f t="shared" si="13"/>
        <v>10</v>
      </c>
    </row>
    <row r="871" spans="1:7" x14ac:dyDescent="0.3">
      <c r="A871" s="28" t="s">
        <v>1767</v>
      </c>
      <c r="B871" s="28">
        <v>1</v>
      </c>
      <c r="C871" s="28">
        <v>0</v>
      </c>
      <c r="D871" s="31">
        <v>45876</v>
      </c>
      <c r="E871" s="31" t="s">
        <v>6329</v>
      </c>
      <c r="F871" s="32">
        <v>0.49722222222222223</v>
      </c>
      <c r="G871" s="28">
        <f t="shared" si="13"/>
        <v>11</v>
      </c>
    </row>
    <row r="872" spans="1:7" x14ac:dyDescent="0.3">
      <c r="A872" s="28" t="s">
        <v>309</v>
      </c>
      <c r="B872" s="28">
        <v>1</v>
      </c>
      <c r="C872" s="28">
        <v>0</v>
      </c>
      <c r="D872" s="31">
        <v>45863</v>
      </c>
      <c r="E872" s="31" t="s">
        <v>6334</v>
      </c>
      <c r="F872" s="32">
        <v>0.69930555555555551</v>
      </c>
      <c r="G872" s="28">
        <f t="shared" si="13"/>
        <v>16</v>
      </c>
    </row>
    <row r="873" spans="1:7" x14ac:dyDescent="0.3">
      <c r="A873" s="28" t="s">
        <v>6549</v>
      </c>
      <c r="B873" s="28">
        <v>0</v>
      </c>
      <c r="C873" s="28">
        <v>0</v>
      </c>
      <c r="D873" s="31">
        <v>45875</v>
      </c>
      <c r="E873" s="31" t="s">
        <v>6333</v>
      </c>
      <c r="F873" s="32">
        <v>0.80486111111111114</v>
      </c>
      <c r="G873" s="28">
        <f t="shared" si="13"/>
        <v>19</v>
      </c>
    </row>
    <row r="874" spans="1:7" x14ac:dyDescent="0.3">
      <c r="A874" s="28" t="s">
        <v>6477</v>
      </c>
      <c r="B874" s="28">
        <v>1</v>
      </c>
      <c r="C874" s="28">
        <v>0</v>
      </c>
      <c r="D874" s="31">
        <v>45865</v>
      </c>
      <c r="E874" s="31" t="s">
        <v>6328</v>
      </c>
      <c r="F874" s="32">
        <v>0.58888888888888891</v>
      </c>
      <c r="G874" s="28">
        <f t="shared" si="13"/>
        <v>14</v>
      </c>
    </row>
    <row r="875" spans="1:7" x14ac:dyDescent="0.3">
      <c r="A875" s="28" t="s">
        <v>1885</v>
      </c>
      <c r="B875" s="28">
        <v>1</v>
      </c>
      <c r="C875" s="28">
        <v>0</v>
      </c>
      <c r="D875" s="31">
        <v>45890</v>
      </c>
      <c r="E875" s="31" t="s">
        <v>6329</v>
      </c>
      <c r="F875" s="32">
        <v>0.4</v>
      </c>
      <c r="G875" s="28">
        <f t="shared" si="13"/>
        <v>9</v>
      </c>
    </row>
    <row r="876" spans="1:7" x14ac:dyDescent="0.3">
      <c r="A876" s="28" t="s">
        <v>6550</v>
      </c>
      <c r="B876" s="28">
        <v>1</v>
      </c>
      <c r="C876" s="28">
        <v>0</v>
      </c>
      <c r="D876" s="31">
        <v>45842</v>
      </c>
      <c r="E876" s="31" t="s">
        <v>6334</v>
      </c>
      <c r="F876" s="32">
        <v>0.65208333333333335</v>
      </c>
      <c r="G876" s="28">
        <f t="shared" si="13"/>
        <v>15</v>
      </c>
    </row>
    <row r="877" spans="1:7" x14ac:dyDescent="0.3">
      <c r="A877" s="28" t="s">
        <v>6551</v>
      </c>
      <c r="B877" s="28">
        <v>0</v>
      </c>
      <c r="C877" s="28">
        <v>0</v>
      </c>
      <c r="D877" s="31">
        <v>45843</v>
      </c>
      <c r="E877" s="31" t="s">
        <v>6331</v>
      </c>
      <c r="F877" s="32">
        <v>0.45</v>
      </c>
      <c r="G877" s="28">
        <f t="shared" si="13"/>
        <v>10</v>
      </c>
    </row>
    <row r="878" spans="1:7" x14ac:dyDescent="0.3">
      <c r="A878" s="28" t="s">
        <v>6552</v>
      </c>
      <c r="B878" s="28">
        <v>1</v>
      </c>
      <c r="C878" s="28">
        <v>0</v>
      </c>
      <c r="D878" s="31">
        <v>45846</v>
      </c>
      <c r="E878" s="31" t="s">
        <v>6332</v>
      </c>
      <c r="F878" s="32">
        <v>0.81041666666666667</v>
      </c>
      <c r="G878" s="28">
        <f t="shared" si="13"/>
        <v>19</v>
      </c>
    </row>
    <row r="879" spans="1:7" x14ac:dyDescent="0.3">
      <c r="A879" s="28" t="s">
        <v>1989</v>
      </c>
      <c r="B879" s="28">
        <v>1</v>
      </c>
      <c r="C879" s="28">
        <v>0</v>
      </c>
      <c r="D879" s="31">
        <v>45848</v>
      </c>
      <c r="E879" s="31" t="s">
        <v>6329</v>
      </c>
      <c r="F879" s="32">
        <v>0.47152777777777777</v>
      </c>
      <c r="G879" s="28">
        <f t="shared" si="13"/>
        <v>11</v>
      </c>
    </row>
    <row r="880" spans="1:7" x14ac:dyDescent="0.3">
      <c r="A880" s="28" t="s">
        <v>6553</v>
      </c>
      <c r="B880" s="28">
        <v>1</v>
      </c>
      <c r="C880" s="28">
        <v>0</v>
      </c>
      <c r="D880" s="31">
        <v>45854</v>
      </c>
      <c r="E880" s="31" t="s">
        <v>6333</v>
      </c>
      <c r="F880" s="32">
        <v>0.62291666666666667</v>
      </c>
      <c r="G880" s="28">
        <f t="shared" si="13"/>
        <v>14</v>
      </c>
    </row>
    <row r="881" spans="1:7" x14ac:dyDescent="0.3">
      <c r="A881" s="28" t="s">
        <v>291</v>
      </c>
      <c r="B881" s="28">
        <v>1</v>
      </c>
      <c r="C881" s="28">
        <v>0</v>
      </c>
      <c r="D881" s="31">
        <v>45874</v>
      </c>
      <c r="E881" s="31" t="s">
        <v>6332</v>
      </c>
      <c r="F881" s="32">
        <v>0.66805555555555551</v>
      </c>
      <c r="G881" s="28">
        <f t="shared" si="13"/>
        <v>16</v>
      </c>
    </row>
    <row r="882" spans="1:7" x14ac:dyDescent="0.3">
      <c r="A882" s="28" t="s">
        <v>6554</v>
      </c>
      <c r="B882" s="28">
        <v>0</v>
      </c>
      <c r="C882" s="28">
        <v>0</v>
      </c>
      <c r="D882" s="31">
        <v>45864</v>
      </c>
      <c r="E882" s="31" t="s">
        <v>6331</v>
      </c>
      <c r="F882" s="32">
        <v>0.70486111111111116</v>
      </c>
      <c r="G882" s="28">
        <f t="shared" si="13"/>
        <v>16</v>
      </c>
    </row>
    <row r="883" spans="1:7" x14ac:dyDescent="0.3">
      <c r="A883" s="28" t="s">
        <v>452</v>
      </c>
      <c r="B883" s="28">
        <v>0</v>
      </c>
      <c r="C883" s="28">
        <v>0</v>
      </c>
      <c r="D883" s="31">
        <v>45856</v>
      </c>
      <c r="E883" s="31" t="s">
        <v>6334</v>
      </c>
      <c r="F883" s="32">
        <v>0.6479166666666667</v>
      </c>
      <c r="G883" s="28">
        <f t="shared" si="13"/>
        <v>15</v>
      </c>
    </row>
    <row r="884" spans="1:7" x14ac:dyDescent="0.3">
      <c r="A884" s="28" t="s">
        <v>292</v>
      </c>
      <c r="B884" s="28">
        <v>1</v>
      </c>
      <c r="C884" s="28">
        <v>0</v>
      </c>
      <c r="D884" s="31">
        <v>45856</v>
      </c>
      <c r="E884" s="31" t="s">
        <v>6334</v>
      </c>
      <c r="F884" s="32">
        <v>0.7319444444444444</v>
      </c>
      <c r="G884" s="28">
        <f t="shared" si="13"/>
        <v>17</v>
      </c>
    </row>
    <row r="885" spans="1:7" x14ac:dyDescent="0.3">
      <c r="A885" s="28" t="s">
        <v>1356</v>
      </c>
      <c r="B885" s="28">
        <v>1</v>
      </c>
      <c r="C885" s="28">
        <v>0</v>
      </c>
      <c r="D885" s="31">
        <v>45859</v>
      </c>
      <c r="E885" s="31" t="s">
        <v>6330</v>
      </c>
      <c r="F885" s="32">
        <v>0.77777777777777779</v>
      </c>
      <c r="G885" s="28">
        <f t="shared" si="13"/>
        <v>18</v>
      </c>
    </row>
    <row r="886" spans="1:7" x14ac:dyDescent="0.3">
      <c r="A886" s="28" t="s">
        <v>1340</v>
      </c>
      <c r="B886" s="28">
        <v>1</v>
      </c>
      <c r="C886" s="28">
        <v>0</v>
      </c>
      <c r="D886" s="31">
        <v>45882</v>
      </c>
      <c r="E886" s="31" t="s">
        <v>6333</v>
      </c>
      <c r="F886" s="32">
        <v>0.45902777777777776</v>
      </c>
      <c r="G886" s="28">
        <f t="shared" si="13"/>
        <v>11</v>
      </c>
    </row>
    <row r="887" spans="1:7" x14ac:dyDescent="0.3">
      <c r="A887" s="28" t="s">
        <v>1648</v>
      </c>
      <c r="B887" s="28">
        <v>1</v>
      </c>
      <c r="C887" s="28">
        <v>0</v>
      </c>
      <c r="D887" s="31">
        <v>45875</v>
      </c>
      <c r="E887" s="31" t="s">
        <v>6333</v>
      </c>
      <c r="F887" s="32">
        <v>0.56874999999999998</v>
      </c>
      <c r="G887" s="28">
        <f t="shared" si="13"/>
        <v>13</v>
      </c>
    </row>
    <row r="888" spans="1:7" x14ac:dyDescent="0.3">
      <c r="A888" s="28" t="s">
        <v>145</v>
      </c>
      <c r="B888" s="28">
        <v>1</v>
      </c>
      <c r="C888" s="28">
        <v>0</v>
      </c>
      <c r="D888" s="31">
        <v>45893</v>
      </c>
      <c r="E888" s="31" t="s">
        <v>6328</v>
      </c>
      <c r="F888" s="32">
        <v>0.65833333333333333</v>
      </c>
      <c r="G888" s="28">
        <f t="shared" si="13"/>
        <v>15</v>
      </c>
    </row>
    <row r="889" spans="1:7" x14ac:dyDescent="0.3">
      <c r="A889" s="28" t="s">
        <v>2252</v>
      </c>
      <c r="B889" s="28">
        <v>0</v>
      </c>
      <c r="C889" s="28">
        <v>0</v>
      </c>
      <c r="D889" s="31">
        <v>45897</v>
      </c>
      <c r="E889" s="31" t="s">
        <v>6329</v>
      </c>
      <c r="F889" s="32">
        <v>0.68194444444444446</v>
      </c>
      <c r="G889" s="28">
        <f t="shared" si="13"/>
        <v>16</v>
      </c>
    </row>
    <row r="890" spans="1:7" x14ac:dyDescent="0.3">
      <c r="A890" s="28" t="s">
        <v>1760</v>
      </c>
      <c r="B890" s="28">
        <v>1</v>
      </c>
      <c r="C890" s="28">
        <v>0</v>
      </c>
      <c r="D890" s="31">
        <v>45858</v>
      </c>
      <c r="E890" s="31" t="s">
        <v>6328</v>
      </c>
      <c r="F890" s="32">
        <v>0.57847222222222228</v>
      </c>
      <c r="G890" s="28">
        <f t="shared" si="13"/>
        <v>13</v>
      </c>
    </row>
    <row r="891" spans="1:7" x14ac:dyDescent="0.3">
      <c r="A891" s="28" t="s">
        <v>1879</v>
      </c>
      <c r="B891" s="28">
        <v>0</v>
      </c>
      <c r="C891" s="28">
        <v>0</v>
      </c>
      <c r="D891" s="31">
        <v>45877</v>
      </c>
      <c r="E891" s="31" t="s">
        <v>6334</v>
      </c>
      <c r="F891" s="32">
        <v>0.46666666666666667</v>
      </c>
      <c r="G891" s="28">
        <f t="shared" si="13"/>
        <v>11</v>
      </c>
    </row>
    <row r="892" spans="1:7" x14ac:dyDescent="0.3">
      <c r="A892" s="28" t="s">
        <v>1009</v>
      </c>
      <c r="B892" s="28">
        <v>1</v>
      </c>
      <c r="C892" s="28">
        <v>1</v>
      </c>
      <c r="D892" s="31">
        <v>45859</v>
      </c>
      <c r="E892" s="31" t="s">
        <v>6330</v>
      </c>
      <c r="F892" s="32">
        <v>0.34166666666666667</v>
      </c>
      <c r="G892" s="28">
        <f t="shared" si="13"/>
        <v>8</v>
      </c>
    </row>
    <row r="893" spans="1:7" x14ac:dyDescent="0.3">
      <c r="A893" s="28" t="s">
        <v>2234</v>
      </c>
      <c r="B893" s="28">
        <v>1</v>
      </c>
      <c r="C893" s="28">
        <v>0</v>
      </c>
      <c r="D893" s="31">
        <v>45853</v>
      </c>
      <c r="E893" s="31" t="s">
        <v>6332</v>
      </c>
      <c r="F893" s="32">
        <v>0.54097222222222219</v>
      </c>
      <c r="G893" s="28">
        <f t="shared" si="13"/>
        <v>12</v>
      </c>
    </row>
    <row r="894" spans="1:7" x14ac:dyDescent="0.3">
      <c r="A894" s="28" t="s">
        <v>6348</v>
      </c>
      <c r="B894" s="28">
        <v>1</v>
      </c>
      <c r="C894" s="28">
        <v>0</v>
      </c>
      <c r="D894" s="31">
        <v>45869</v>
      </c>
      <c r="E894" s="31" t="s">
        <v>6329</v>
      </c>
      <c r="F894" s="32">
        <v>0.50624999999999998</v>
      </c>
      <c r="G894" s="28">
        <f t="shared" si="13"/>
        <v>12</v>
      </c>
    </row>
    <row r="895" spans="1:7" x14ac:dyDescent="0.3">
      <c r="A895" s="28" t="s">
        <v>6453</v>
      </c>
      <c r="B895" s="28">
        <v>0</v>
      </c>
      <c r="C895" s="28">
        <v>0</v>
      </c>
      <c r="D895" s="31">
        <v>45878</v>
      </c>
      <c r="E895" s="31" t="s">
        <v>6331</v>
      </c>
      <c r="F895" s="32">
        <v>0.3527777777777778</v>
      </c>
      <c r="G895" s="28">
        <f t="shared" si="13"/>
        <v>8</v>
      </c>
    </row>
    <row r="896" spans="1:7" x14ac:dyDescent="0.3">
      <c r="A896" s="28" t="s">
        <v>656</v>
      </c>
      <c r="B896" s="28">
        <v>1</v>
      </c>
      <c r="C896" s="28">
        <v>0</v>
      </c>
      <c r="D896" s="31">
        <v>45858</v>
      </c>
      <c r="E896" s="31" t="s">
        <v>6328</v>
      </c>
      <c r="F896" s="32">
        <v>0.32916666666666666</v>
      </c>
      <c r="G896" s="28">
        <f t="shared" si="13"/>
        <v>7</v>
      </c>
    </row>
    <row r="897" spans="1:7" x14ac:dyDescent="0.3">
      <c r="A897" s="28" t="s">
        <v>6510</v>
      </c>
      <c r="B897" s="28">
        <v>1</v>
      </c>
      <c r="C897" s="28">
        <v>0</v>
      </c>
      <c r="D897" s="31">
        <v>45877</v>
      </c>
      <c r="E897" s="31" t="s">
        <v>6334</v>
      </c>
      <c r="F897" s="32">
        <v>0.46875</v>
      </c>
      <c r="G897" s="28">
        <f t="shared" si="13"/>
        <v>11</v>
      </c>
    </row>
    <row r="898" spans="1:7" x14ac:dyDescent="0.3">
      <c r="A898" s="28" t="s">
        <v>6555</v>
      </c>
      <c r="B898" s="28">
        <v>1</v>
      </c>
      <c r="C898" s="28">
        <v>1</v>
      </c>
      <c r="D898" s="31">
        <v>45853</v>
      </c>
      <c r="E898" s="31" t="s">
        <v>6332</v>
      </c>
      <c r="F898" s="32">
        <v>0.32013888888888886</v>
      </c>
      <c r="G898" s="28">
        <f t="shared" si="13"/>
        <v>7</v>
      </c>
    </row>
    <row r="899" spans="1:7" x14ac:dyDescent="0.3">
      <c r="A899" s="28" t="s">
        <v>6526</v>
      </c>
      <c r="B899" s="28">
        <v>1</v>
      </c>
      <c r="C899" s="28">
        <v>0</v>
      </c>
      <c r="D899" s="31">
        <v>45840</v>
      </c>
      <c r="E899" s="31" t="s">
        <v>6333</v>
      </c>
      <c r="F899" s="32">
        <v>0.52847222222222223</v>
      </c>
      <c r="G899" s="28">
        <f t="shared" ref="G899:G962" si="14">HOUR(F899)</f>
        <v>12</v>
      </c>
    </row>
    <row r="900" spans="1:7" x14ac:dyDescent="0.3">
      <c r="A900" s="28" t="s">
        <v>1449</v>
      </c>
      <c r="B900" s="28">
        <v>1</v>
      </c>
      <c r="C900" s="28">
        <v>0</v>
      </c>
      <c r="D900" s="31">
        <v>45840</v>
      </c>
      <c r="E900" s="31" t="s">
        <v>6333</v>
      </c>
      <c r="F900" s="32">
        <v>0.44097222222222221</v>
      </c>
      <c r="G900" s="28">
        <f t="shared" si="14"/>
        <v>10</v>
      </c>
    </row>
    <row r="901" spans="1:7" x14ac:dyDescent="0.3">
      <c r="A901" s="28" t="s">
        <v>6371</v>
      </c>
      <c r="B901" s="28">
        <v>1</v>
      </c>
      <c r="C901" s="28">
        <v>1</v>
      </c>
      <c r="D901" s="31">
        <v>45893</v>
      </c>
      <c r="E901" s="31" t="s">
        <v>6328</v>
      </c>
      <c r="F901" s="32">
        <v>0.7631944444444444</v>
      </c>
      <c r="G901" s="28">
        <f t="shared" si="14"/>
        <v>18</v>
      </c>
    </row>
    <row r="902" spans="1:7" x14ac:dyDescent="0.3">
      <c r="A902" s="28" t="s">
        <v>1432</v>
      </c>
      <c r="B902" s="28">
        <v>1</v>
      </c>
      <c r="C902" s="28">
        <v>0</v>
      </c>
      <c r="D902" s="31">
        <v>45847</v>
      </c>
      <c r="E902" s="31" t="s">
        <v>6333</v>
      </c>
      <c r="F902" s="32">
        <v>0.54097222222222219</v>
      </c>
      <c r="G902" s="28">
        <f t="shared" si="14"/>
        <v>12</v>
      </c>
    </row>
    <row r="903" spans="1:7" x14ac:dyDescent="0.3">
      <c r="A903" s="28" t="s">
        <v>6556</v>
      </c>
      <c r="B903" s="28">
        <v>1</v>
      </c>
      <c r="C903" s="28">
        <v>0</v>
      </c>
      <c r="D903" s="31">
        <v>45897</v>
      </c>
      <c r="E903" s="31" t="s">
        <v>6329</v>
      </c>
      <c r="F903" s="32">
        <v>0.74513888888888891</v>
      </c>
      <c r="G903" s="28">
        <f t="shared" si="14"/>
        <v>17</v>
      </c>
    </row>
    <row r="904" spans="1:7" x14ac:dyDescent="0.3">
      <c r="A904" s="28" t="s">
        <v>6439</v>
      </c>
      <c r="B904" s="28">
        <v>1</v>
      </c>
      <c r="C904" s="28">
        <v>0</v>
      </c>
      <c r="D904" s="31">
        <v>45893</v>
      </c>
      <c r="E904" s="31" t="s">
        <v>6328</v>
      </c>
      <c r="F904" s="32">
        <v>0.62013888888888891</v>
      </c>
      <c r="G904" s="28">
        <f t="shared" si="14"/>
        <v>14</v>
      </c>
    </row>
    <row r="905" spans="1:7" x14ac:dyDescent="0.3">
      <c r="A905" s="28" t="s">
        <v>1674</v>
      </c>
      <c r="B905" s="28">
        <v>1</v>
      </c>
      <c r="C905" s="28">
        <v>0</v>
      </c>
      <c r="D905" s="31">
        <v>45858</v>
      </c>
      <c r="E905" s="31" t="s">
        <v>6328</v>
      </c>
      <c r="F905" s="32">
        <v>0.50208333333333333</v>
      </c>
      <c r="G905" s="28">
        <f t="shared" si="14"/>
        <v>12</v>
      </c>
    </row>
    <row r="906" spans="1:7" x14ac:dyDescent="0.3">
      <c r="A906" s="28" t="s">
        <v>905</v>
      </c>
      <c r="B906" s="28">
        <v>1</v>
      </c>
      <c r="C906" s="28">
        <v>1</v>
      </c>
      <c r="D906" s="31">
        <v>45866</v>
      </c>
      <c r="E906" s="31" t="s">
        <v>6330</v>
      </c>
      <c r="F906" s="32">
        <v>0.77708333333333335</v>
      </c>
      <c r="G906" s="28">
        <f t="shared" si="14"/>
        <v>18</v>
      </c>
    </row>
    <row r="907" spans="1:7" x14ac:dyDescent="0.3">
      <c r="A907" s="28" t="s">
        <v>665</v>
      </c>
      <c r="B907" s="28">
        <v>1</v>
      </c>
      <c r="C907" s="28">
        <v>0</v>
      </c>
      <c r="D907" s="31">
        <v>45841</v>
      </c>
      <c r="E907" s="31" t="s">
        <v>6329</v>
      </c>
      <c r="F907" s="32">
        <v>0.71458333333333335</v>
      </c>
      <c r="G907" s="28">
        <f t="shared" si="14"/>
        <v>17</v>
      </c>
    </row>
    <row r="908" spans="1:7" x14ac:dyDescent="0.3">
      <c r="A908" s="28" t="s">
        <v>371</v>
      </c>
      <c r="B908" s="28">
        <v>1</v>
      </c>
      <c r="C908" s="28">
        <v>0</v>
      </c>
      <c r="D908" s="31">
        <v>45866</v>
      </c>
      <c r="E908" s="31" t="s">
        <v>6330</v>
      </c>
      <c r="F908" s="32">
        <v>0.60763888888888884</v>
      </c>
      <c r="G908" s="28">
        <f t="shared" si="14"/>
        <v>14</v>
      </c>
    </row>
    <row r="909" spans="1:7" x14ac:dyDescent="0.3">
      <c r="A909" s="28" t="s">
        <v>826</v>
      </c>
      <c r="B909" s="28">
        <v>1</v>
      </c>
      <c r="C909" s="28">
        <v>0</v>
      </c>
      <c r="D909" s="31">
        <v>45855</v>
      </c>
      <c r="E909" s="31" t="s">
        <v>6329</v>
      </c>
      <c r="F909" s="32">
        <v>0.48194444444444445</v>
      </c>
      <c r="G909" s="28">
        <f t="shared" si="14"/>
        <v>11</v>
      </c>
    </row>
    <row r="910" spans="1:7" x14ac:dyDescent="0.3">
      <c r="A910" s="28" t="s">
        <v>243</v>
      </c>
      <c r="B910" s="28">
        <v>1</v>
      </c>
      <c r="C910" s="28">
        <v>0</v>
      </c>
      <c r="D910" s="31">
        <v>45877</v>
      </c>
      <c r="E910" s="31" t="s">
        <v>6334</v>
      </c>
      <c r="F910" s="32">
        <v>0.55972222222222223</v>
      </c>
      <c r="G910" s="28">
        <f t="shared" si="14"/>
        <v>13</v>
      </c>
    </row>
    <row r="911" spans="1:7" x14ac:dyDescent="0.3">
      <c r="A911" s="28" t="s">
        <v>6557</v>
      </c>
      <c r="B911" s="28">
        <v>1</v>
      </c>
      <c r="C911" s="28">
        <v>0</v>
      </c>
      <c r="D911" s="31">
        <v>45862</v>
      </c>
      <c r="E911" s="31" t="s">
        <v>6329</v>
      </c>
      <c r="F911" s="32">
        <v>0.67847222222222225</v>
      </c>
      <c r="G911" s="28">
        <f t="shared" si="14"/>
        <v>16</v>
      </c>
    </row>
    <row r="912" spans="1:7" x14ac:dyDescent="0.3">
      <c r="A912" s="28" t="s">
        <v>6558</v>
      </c>
      <c r="B912" s="28">
        <v>1</v>
      </c>
      <c r="C912" s="28">
        <v>0</v>
      </c>
      <c r="D912" s="31">
        <v>45879</v>
      </c>
      <c r="E912" s="31" t="s">
        <v>6328</v>
      </c>
      <c r="F912" s="32">
        <v>0.7270833333333333</v>
      </c>
      <c r="G912" s="28">
        <f t="shared" si="14"/>
        <v>17</v>
      </c>
    </row>
    <row r="913" spans="1:7" x14ac:dyDescent="0.3">
      <c r="A913" s="28" t="s">
        <v>924</v>
      </c>
      <c r="B913" s="28">
        <v>1</v>
      </c>
      <c r="C913" s="28">
        <v>0</v>
      </c>
      <c r="D913" s="31">
        <v>45845</v>
      </c>
      <c r="E913" s="31" t="s">
        <v>6330</v>
      </c>
      <c r="F913" s="32">
        <v>0.67361111111111116</v>
      </c>
      <c r="G913" s="28">
        <f t="shared" si="14"/>
        <v>16</v>
      </c>
    </row>
    <row r="914" spans="1:7" x14ac:dyDescent="0.3">
      <c r="A914" s="28" t="s">
        <v>2278</v>
      </c>
      <c r="B914" s="28">
        <v>1</v>
      </c>
      <c r="C914" s="28">
        <v>1</v>
      </c>
      <c r="D914" s="31">
        <v>45884</v>
      </c>
      <c r="E914" s="31" t="s">
        <v>6334</v>
      </c>
      <c r="F914" s="32">
        <v>0.40763888888888888</v>
      </c>
      <c r="G914" s="28">
        <f t="shared" si="14"/>
        <v>9</v>
      </c>
    </row>
    <row r="915" spans="1:7" x14ac:dyDescent="0.3">
      <c r="A915" s="28" t="s">
        <v>1024</v>
      </c>
      <c r="B915" s="28">
        <v>1</v>
      </c>
      <c r="C915" s="28">
        <v>0</v>
      </c>
      <c r="D915" s="31">
        <v>45865</v>
      </c>
      <c r="E915" s="31" t="s">
        <v>6328</v>
      </c>
      <c r="F915" s="32">
        <v>0.30833333333333335</v>
      </c>
      <c r="G915" s="28">
        <f t="shared" si="14"/>
        <v>7</v>
      </c>
    </row>
    <row r="916" spans="1:7" x14ac:dyDescent="0.3">
      <c r="A916" s="28" t="s">
        <v>6559</v>
      </c>
      <c r="B916" s="28">
        <v>0</v>
      </c>
      <c r="C916" s="28">
        <v>0</v>
      </c>
      <c r="D916" s="31">
        <v>45890</v>
      </c>
      <c r="E916" s="31" t="s">
        <v>6329</v>
      </c>
      <c r="F916" s="32">
        <v>0.79513888888888884</v>
      </c>
      <c r="G916" s="28">
        <f t="shared" si="14"/>
        <v>19</v>
      </c>
    </row>
    <row r="917" spans="1:7" x14ac:dyDescent="0.3">
      <c r="A917" s="28" t="s">
        <v>1797</v>
      </c>
      <c r="B917" s="28">
        <v>1</v>
      </c>
      <c r="C917" s="28">
        <v>0</v>
      </c>
      <c r="D917" s="31">
        <v>45888</v>
      </c>
      <c r="E917" s="31" t="s">
        <v>6332</v>
      </c>
      <c r="F917" s="32">
        <v>0.42638888888888887</v>
      </c>
      <c r="G917" s="28">
        <f t="shared" si="14"/>
        <v>10</v>
      </c>
    </row>
    <row r="918" spans="1:7" x14ac:dyDescent="0.3">
      <c r="A918" s="28" t="s">
        <v>1605</v>
      </c>
      <c r="B918" s="28">
        <v>1</v>
      </c>
      <c r="C918" s="28">
        <v>0</v>
      </c>
      <c r="D918" s="31">
        <v>45839</v>
      </c>
      <c r="E918" s="31" t="s">
        <v>6332</v>
      </c>
      <c r="F918" s="32">
        <v>0.72916666666666663</v>
      </c>
      <c r="G918" s="28">
        <f t="shared" si="14"/>
        <v>17</v>
      </c>
    </row>
    <row r="919" spans="1:7" x14ac:dyDescent="0.3">
      <c r="A919" s="28" t="s">
        <v>1708</v>
      </c>
      <c r="B919" s="28">
        <v>1</v>
      </c>
      <c r="C919" s="28">
        <v>0</v>
      </c>
      <c r="D919" s="31">
        <v>45874</v>
      </c>
      <c r="E919" s="31" t="s">
        <v>6332</v>
      </c>
      <c r="F919" s="32">
        <v>0.37013888888888891</v>
      </c>
      <c r="G919" s="28">
        <f t="shared" si="14"/>
        <v>8</v>
      </c>
    </row>
    <row r="920" spans="1:7" x14ac:dyDescent="0.3">
      <c r="A920" s="28" t="s">
        <v>1460</v>
      </c>
      <c r="B920" s="28">
        <v>0</v>
      </c>
      <c r="C920" s="28">
        <v>0</v>
      </c>
      <c r="D920" s="31">
        <v>45863</v>
      </c>
      <c r="E920" s="31" t="s">
        <v>6334</v>
      </c>
      <c r="F920" s="32">
        <v>0.67083333333333328</v>
      </c>
      <c r="G920" s="28">
        <f t="shared" si="14"/>
        <v>16</v>
      </c>
    </row>
    <row r="921" spans="1:7" x14ac:dyDescent="0.3">
      <c r="A921" s="28" t="s">
        <v>289</v>
      </c>
      <c r="B921" s="28">
        <v>0</v>
      </c>
      <c r="C921" s="28">
        <v>0</v>
      </c>
      <c r="D921" s="31">
        <v>45861</v>
      </c>
      <c r="E921" s="31" t="s">
        <v>6333</v>
      </c>
      <c r="F921" s="32">
        <v>0.79791666666666672</v>
      </c>
      <c r="G921" s="28">
        <f t="shared" si="14"/>
        <v>19</v>
      </c>
    </row>
    <row r="922" spans="1:7" x14ac:dyDescent="0.3">
      <c r="A922" s="28" t="s">
        <v>2088</v>
      </c>
      <c r="B922" s="28">
        <v>1</v>
      </c>
      <c r="C922" s="28">
        <v>0</v>
      </c>
      <c r="D922" s="31">
        <v>45861</v>
      </c>
      <c r="E922" s="31" t="s">
        <v>6333</v>
      </c>
      <c r="F922" s="32">
        <v>0.32291666666666669</v>
      </c>
      <c r="G922" s="28">
        <f t="shared" si="14"/>
        <v>7</v>
      </c>
    </row>
    <row r="923" spans="1:7" x14ac:dyDescent="0.3">
      <c r="A923" s="28" t="s">
        <v>1142</v>
      </c>
      <c r="B923" s="28">
        <v>0</v>
      </c>
      <c r="C923" s="28">
        <v>0</v>
      </c>
      <c r="D923" s="31">
        <v>45848</v>
      </c>
      <c r="E923" s="31" t="s">
        <v>6329</v>
      </c>
      <c r="F923" s="32">
        <v>0.77638888888888891</v>
      </c>
      <c r="G923" s="28">
        <f t="shared" si="14"/>
        <v>18</v>
      </c>
    </row>
    <row r="924" spans="1:7" x14ac:dyDescent="0.3">
      <c r="A924" s="28" t="s">
        <v>1925</v>
      </c>
      <c r="B924" s="28">
        <v>1</v>
      </c>
      <c r="C924" s="28">
        <v>0</v>
      </c>
      <c r="D924" s="31">
        <v>45842</v>
      </c>
      <c r="E924" s="31" t="s">
        <v>6334</v>
      </c>
      <c r="F924" s="32">
        <v>0.63958333333333328</v>
      </c>
      <c r="G924" s="28">
        <f t="shared" si="14"/>
        <v>15</v>
      </c>
    </row>
    <row r="925" spans="1:7" x14ac:dyDescent="0.3">
      <c r="A925" s="28" t="s">
        <v>1963</v>
      </c>
      <c r="B925" s="28">
        <v>1</v>
      </c>
      <c r="C925" s="28">
        <v>0</v>
      </c>
      <c r="D925" s="31">
        <v>45872</v>
      </c>
      <c r="E925" s="31" t="s">
        <v>6328</v>
      </c>
      <c r="F925" s="32">
        <v>0.51388888888888884</v>
      </c>
      <c r="G925" s="28">
        <f t="shared" si="14"/>
        <v>12</v>
      </c>
    </row>
    <row r="926" spans="1:7" x14ac:dyDescent="0.3">
      <c r="A926" s="28" t="s">
        <v>128</v>
      </c>
      <c r="B926" s="28">
        <v>1</v>
      </c>
      <c r="C926" s="28">
        <v>1</v>
      </c>
      <c r="D926" s="31">
        <v>45874</v>
      </c>
      <c r="E926" s="31" t="s">
        <v>6332</v>
      </c>
      <c r="F926" s="32">
        <v>0.57986111111111116</v>
      </c>
      <c r="G926" s="28">
        <f t="shared" si="14"/>
        <v>13</v>
      </c>
    </row>
    <row r="927" spans="1:7" x14ac:dyDescent="0.3">
      <c r="A927" s="28" t="s">
        <v>1692</v>
      </c>
      <c r="B927" s="28">
        <v>1</v>
      </c>
      <c r="C927" s="28">
        <v>0</v>
      </c>
      <c r="D927" s="31">
        <v>45848</v>
      </c>
      <c r="E927" s="31" t="s">
        <v>6329</v>
      </c>
      <c r="F927" s="32">
        <v>0.39583333333333331</v>
      </c>
      <c r="G927" s="28">
        <f t="shared" si="14"/>
        <v>9</v>
      </c>
    </row>
    <row r="928" spans="1:7" x14ac:dyDescent="0.3">
      <c r="A928" s="28" t="s">
        <v>6560</v>
      </c>
      <c r="B928" s="28">
        <v>1</v>
      </c>
      <c r="C928" s="28">
        <v>0</v>
      </c>
      <c r="D928" s="31">
        <v>45862</v>
      </c>
      <c r="E928" s="31" t="s">
        <v>6329</v>
      </c>
      <c r="F928" s="32">
        <v>0.55833333333333335</v>
      </c>
      <c r="G928" s="28">
        <f t="shared" si="14"/>
        <v>13</v>
      </c>
    </row>
    <row r="929" spans="1:7" x14ac:dyDescent="0.3">
      <c r="A929" s="28" t="s">
        <v>632</v>
      </c>
      <c r="B929" s="28">
        <v>1</v>
      </c>
      <c r="C929" s="28">
        <v>1</v>
      </c>
      <c r="D929" s="31">
        <v>45850</v>
      </c>
      <c r="E929" s="31" t="s">
        <v>6331</v>
      </c>
      <c r="F929" s="32">
        <v>0.53888888888888886</v>
      </c>
      <c r="G929" s="28">
        <f t="shared" si="14"/>
        <v>12</v>
      </c>
    </row>
    <row r="930" spans="1:7" x14ac:dyDescent="0.3">
      <c r="A930" s="28" t="s">
        <v>876</v>
      </c>
      <c r="B930" s="28">
        <v>1</v>
      </c>
      <c r="C930" s="28">
        <v>1</v>
      </c>
      <c r="D930" s="31">
        <v>45874</v>
      </c>
      <c r="E930" s="31" t="s">
        <v>6332</v>
      </c>
      <c r="F930" s="32">
        <v>0.33958333333333335</v>
      </c>
      <c r="G930" s="28">
        <f t="shared" si="14"/>
        <v>8</v>
      </c>
    </row>
    <row r="931" spans="1:7" x14ac:dyDescent="0.3">
      <c r="A931" s="28" t="s">
        <v>6433</v>
      </c>
      <c r="B931" s="28">
        <v>1</v>
      </c>
      <c r="C931" s="28">
        <v>0</v>
      </c>
      <c r="D931" s="31">
        <v>45858</v>
      </c>
      <c r="E931" s="31" t="s">
        <v>6328</v>
      </c>
      <c r="F931" s="32">
        <v>0.50208333333333333</v>
      </c>
      <c r="G931" s="28">
        <f t="shared" si="14"/>
        <v>12</v>
      </c>
    </row>
    <row r="932" spans="1:7" x14ac:dyDescent="0.3">
      <c r="A932" s="28" t="s">
        <v>738</v>
      </c>
      <c r="B932" s="28">
        <v>1</v>
      </c>
      <c r="C932" s="28">
        <v>1</v>
      </c>
      <c r="D932" s="31">
        <v>45868</v>
      </c>
      <c r="E932" s="31" t="s">
        <v>6333</v>
      </c>
      <c r="F932" s="32">
        <v>0.39097222222222222</v>
      </c>
      <c r="G932" s="28">
        <f t="shared" si="14"/>
        <v>9</v>
      </c>
    </row>
    <row r="933" spans="1:7" x14ac:dyDescent="0.3">
      <c r="A933" s="28" t="s">
        <v>1220</v>
      </c>
      <c r="B933" s="28">
        <v>1</v>
      </c>
      <c r="C933" s="28">
        <v>0</v>
      </c>
      <c r="D933" s="31">
        <v>45870</v>
      </c>
      <c r="E933" s="31" t="s">
        <v>6334</v>
      </c>
      <c r="F933" s="32">
        <v>0.59305555555555556</v>
      </c>
      <c r="G933" s="28">
        <f t="shared" si="14"/>
        <v>14</v>
      </c>
    </row>
    <row r="934" spans="1:7" x14ac:dyDescent="0.3">
      <c r="A934" s="28" t="s">
        <v>6561</v>
      </c>
      <c r="B934" s="28">
        <v>1</v>
      </c>
      <c r="C934" s="28">
        <v>0</v>
      </c>
      <c r="D934" s="31">
        <v>45891</v>
      </c>
      <c r="E934" s="31" t="s">
        <v>6334</v>
      </c>
      <c r="F934" s="32">
        <v>0.39652777777777776</v>
      </c>
      <c r="G934" s="28">
        <f t="shared" si="14"/>
        <v>9</v>
      </c>
    </row>
    <row r="935" spans="1:7" x14ac:dyDescent="0.3">
      <c r="A935" s="28" t="s">
        <v>458</v>
      </c>
      <c r="B935" s="28">
        <v>0</v>
      </c>
      <c r="C935" s="28">
        <v>0</v>
      </c>
      <c r="D935" s="31">
        <v>45846</v>
      </c>
      <c r="E935" s="31" t="s">
        <v>6332</v>
      </c>
      <c r="F935" s="32">
        <v>0.39861111111111114</v>
      </c>
      <c r="G935" s="28">
        <f t="shared" si="14"/>
        <v>9</v>
      </c>
    </row>
    <row r="936" spans="1:7" x14ac:dyDescent="0.3">
      <c r="A936" s="28" t="s">
        <v>1511</v>
      </c>
      <c r="B936" s="28">
        <v>0</v>
      </c>
      <c r="C936" s="28">
        <v>0</v>
      </c>
      <c r="D936" s="31">
        <v>45890</v>
      </c>
      <c r="E936" s="31" t="s">
        <v>6329</v>
      </c>
      <c r="F936" s="32">
        <v>0.50763888888888886</v>
      </c>
      <c r="G936" s="28">
        <f t="shared" si="14"/>
        <v>12</v>
      </c>
    </row>
    <row r="937" spans="1:7" x14ac:dyDescent="0.3">
      <c r="A937" s="28" t="s">
        <v>226</v>
      </c>
      <c r="B937" s="28">
        <v>1</v>
      </c>
      <c r="C937" s="28">
        <v>0</v>
      </c>
      <c r="D937" s="31">
        <v>45892</v>
      </c>
      <c r="E937" s="31" t="s">
        <v>6331</v>
      </c>
      <c r="F937" s="32">
        <v>0.73958333333333337</v>
      </c>
      <c r="G937" s="28">
        <f t="shared" si="14"/>
        <v>17</v>
      </c>
    </row>
    <row r="938" spans="1:7" x14ac:dyDescent="0.3">
      <c r="A938" s="28" t="s">
        <v>875</v>
      </c>
      <c r="B938" s="28">
        <v>0</v>
      </c>
      <c r="C938" s="28">
        <v>0</v>
      </c>
      <c r="D938" s="31">
        <v>45897</v>
      </c>
      <c r="E938" s="31" t="s">
        <v>6329</v>
      </c>
      <c r="F938" s="32">
        <v>0.7944444444444444</v>
      </c>
      <c r="G938" s="28">
        <f t="shared" si="14"/>
        <v>19</v>
      </c>
    </row>
    <row r="939" spans="1:7" x14ac:dyDescent="0.3">
      <c r="A939" s="28" t="s">
        <v>374</v>
      </c>
      <c r="B939" s="28">
        <v>1</v>
      </c>
      <c r="C939" s="28">
        <v>1</v>
      </c>
      <c r="D939" s="31">
        <v>45873</v>
      </c>
      <c r="E939" s="31" t="s">
        <v>6330</v>
      </c>
      <c r="F939" s="32">
        <v>0.79722222222222228</v>
      </c>
      <c r="G939" s="28">
        <f t="shared" si="14"/>
        <v>19</v>
      </c>
    </row>
    <row r="940" spans="1:7" x14ac:dyDescent="0.3">
      <c r="A940" s="28" t="s">
        <v>2000</v>
      </c>
      <c r="B940" s="28">
        <v>1</v>
      </c>
      <c r="C940" s="28">
        <v>1</v>
      </c>
      <c r="D940" s="31">
        <v>45866</v>
      </c>
      <c r="E940" s="31" t="s">
        <v>6330</v>
      </c>
      <c r="F940" s="32">
        <v>0.36875000000000002</v>
      </c>
      <c r="G940" s="28">
        <f t="shared" si="14"/>
        <v>8</v>
      </c>
    </row>
    <row r="941" spans="1:7" x14ac:dyDescent="0.3">
      <c r="A941" s="28" t="s">
        <v>6562</v>
      </c>
      <c r="B941" s="28">
        <v>1</v>
      </c>
      <c r="C941" s="28">
        <v>0</v>
      </c>
      <c r="D941" s="31">
        <v>45864</v>
      </c>
      <c r="E941" s="31" t="s">
        <v>6331</v>
      </c>
      <c r="F941" s="32">
        <v>0.56111111111111112</v>
      </c>
      <c r="G941" s="28">
        <f t="shared" si="14"/>
        <v>13</v>
      </c>
    </row>
    <row r="942" spans="1:7" x14ac:dyDescent="0.3">
      <c r="A942" s="28" t="s">
        <v>6501</v>
      </c>
      <c r="B942" s="28">
        <v>1</v>
      </c>
      <c r="C942" s="28">
        <v>0</v>
      </c>
      <c r="D942" s="31">
        <v>45877</v>
      </c>
      <c r="E942" s="31" t="s">
        <v>6334</v>
      </c>
      <c r="F942" s="32">
        <v>0.7680555555555556</v>
      </c>
      <c r="G942" s="28">
        <f t="shared" si="14"/>
        <v>18</v>
      </c>
    </row>
    <row r="943" spans="1:7" x14ac:dyDescent="0.3">
      <c r="A943" s="28" t="s">
        <v>2152</v>
      </c>
      <c r="B943" s="28">
        <v>1</v>
      </c>
      <c r="C943" s="28">
        <v>0</v>
      </c>
      <c r="D943" s="31">
        <v>45891</v>
      </c>
      <c r="E943" s="31" t="s">
        <v>6334</v>
      </c>
      <c r="F943" s="32">
        <v>0.54166666666666663</v>
      </c>
      <c r="G943" s="28">
        <f t="shared" si="14"/>
        <v>13</v>
      </c>
    </row>
    <row r="944" spans="1:7" x14ac:dyDescent="0.3">
      <c r="A944" s="28" t="s">
        <v>6563</v>
      </c>
      <c r="B944" s="28">
        <v>1</v>
      </c>
      <c r="C944" s="28">
        <v>1</v>
      </c>
      <c r="D944" s="31">
        <v>45884</v>
      </c>
      <c r="E944" s="31" t="s">
        <v>6334</v>
      </c>
      <c r="F944" s="32">
        <v>0.54861111111111116</v>
      </c>
      <c r="G944" s="28">
        <f t="shared" si="14"/>
        <v>13</v>
      </c>
    </row>
    <row r="945" spans="1:7" x14ac:dyDescent="0.3">
      <c r="A945" s="28" t="s">
        <v>6564</v>
      </c>
      <c r="B945" s="28">
        <v>1</v>
      </c>
      <c r="C945" s="28">
        <v>0</v>
      </c>
      <c r="D945" s="31">
        <v>45879</v>
      </c>
      <c r="E945" s="31" t="s">
        <v>6328</v>
      </c>
      <c r="F945" s="32">
        <v>0.73888888888888893</v>
      </c>
      <c r="G945" s="28">
        <f t="shared" si="14"/>
        <v>17</v>
      </c>
    </row>
    <row r="946" spans="1:7" x14ac:dyDescent="0.3">
      <c r="A946" s="28" t="s">
        <v>6565</v>
      </c>
      <c r="B946" s="28">
        <v>1</v>
      </c>
      <c r="C946" s="28">
        <v>1</v>
      </c>
      <c r="D946" s="31">
        <v>45855</v>
      </c>
      <c r="E946" s="31" t="s">
        <v>6329</v>
      </c>
      <c r="F946" s="32">
        <v>0.79097222222222219</v>
      </c>
      <c r="G946" s="28">
        <f t="shared" si="14"/>
        <v>18</v>
      </c>
    </row>
    <row r="947" spans="1:7" x14ac:dyDescent="0.3">
      <c r="A947" s="28" t="s">
        <v>142</v>
      </c>
      <c r="B947" s="28">
        <v>1</v>
      </c>
      <c r="C947" s="28">
        <v>0</v>
      </c>
      <c r="D947" s="31">
        <v>45882</v>
      </c>
      <c r="E947" s="31" t="s">
        <v>6333</v>
      </c>
      <c r="F947" s="32">
        <v>0.3347222222222222</v>
      </c>
      <c r="G947" s="28">
        <f t="shared" si="14"/>
        <v>8</v>
      </c>
    </row>
    <row r="948" spans="1:7" x14ac:dyDescent="0.3">
      <c r="A948" s="28" t="s">
        <v>33</v>
      </c>
      <c r="B948" s="28">
        <v>1</v>
      </c>
      <c r="C948" s="28">
        <v>1</v>
      </c>
      <c r="D948" s="31">
        <v>45863</v>
      </c>
      <c r="E948" s="31" t="s">
        <v>6334</v>
      </c>
      <c r="F948" s="32">
        <v>0.63749999999999996</v>
      </c>
      <c r="G948" s="28">
        <f t="shared" si="14"/>
        <v>15</v>
      </c>
    </row>
    <row r="949" spans="1:7" x14ac:dyDescent="0.3">
      <c r="A949" s="28" t="s">
        <v>1319</v>
      </c>
      <c r="B949" s="28">
        <v>0</v>
      </c>
      <c r="C949" s="28">
        <v>0</v>
      </c>
      <c r="D949" s="31">
        <v>45865</v>
      </c>
      <c r="E949" s="31" t="s">
        <v>6328</v>
      </c>
      <c r="F949" s="32">
        <v>0.83263888888888893</v>
      </c>
      <c r="G949" s="28">
        <f t="shared" si="14"/>
        <v>19</v>
      </c>
    </row>
    <row r="950" spans="1:7" x14ac:dyDescent="0.3">
      <c r="A950" s="28" t="s">
        <v>6566</v>
      </c>
      <c r="B950" s="28">
        <v>1</v>
      </c>
      <c r="C950" s="28">
        <v>0</v>
      </c>
      <c r="D950" s="31">
        <v>45890</v>
      </c>
      <c r="E950" s="31" t="s">
        <v>6329</v>
      </c>
      <c r="F950" s="32">
        <v>0.54097222222222219</v>
      </c>
      <c r="G950" s="28">
        <f t="shared" si="14"/>
        <v>12</v>
      </c>
    </row>
    <row r="951" spans="1:7" x14ac:dyDescent="0.3">
      <c r="A951" s="28" t="s">
        <v>1950</v>
      </c>
      <c r="B951" s="28">
        <v>1</v>
      </c>
      <c r="C951" s="28">
        <v>0</v>
      </c>
      <c r="D951" s="31">
        <v>45881</v>
      </c>
      <c r="E951" s="31" t="s">
        <v>6332</v>
      </c>
      <c r="F951" s="32">
        <v>0.57777777777777772</v>
      </c>
      <c r="G951" s="28">
        <f t="shared" si="14"/>
        <v>13</v>
      </c>
    </row>
    <row r="952" spans="1:7" x14ac:dyDescent="0.3">
      <c r="A952" s="28" t="s">
        <v>6567</v>
      </c>
      <c r="B952" s="28">
        <v>1</v>
      </c>
      <c r="C952" s="28">
        <v>0</v>
      </c>
      <c r="D952" s="31">
        <v>45866</v>
      </c>
      <c r="E952" s="31" t="s">
        <v>6330</v>
      </c>
      <c r="F952" s="32">
        <v>0.52083333333333337</v>
      </c>
      <c r="G952" s="28">
        <f t="shared" si="14"/>
        <v>12</v>
      </c>
    </row>
    <row r="953" spans="1:7" x14ac:dyDescent="0.3">
      <c r="A953" s="28" t="s">
        <v>1786</v>
      </c>
      <c r="B953" s="28">
        <v>1</v>
      </c>
      <c r="C953" s="28">
        <v>1</v>
      </c>
      <c r="D953" s="31">
        <v>45853</v>
      </c>
      <c r="E953" s="31" t="s">
        <v>6332</v>
      </c>
      <c r="F953" s="32">
        <v>0.82499999999999996</v>
      </c>
      <c r="G953" s="28">
        <f t="shared" si="14"/>
        <v>19</v>
      </c>
    </row>
    <row r="954" spans="1:7" x14ac:dyDescent="0.3">
      <c r="A954" s="28" t="s">
        <v>1715</v>
      </c>
      <c r="B954" s="28">
        <v>1</v>
      </c>
      <c r="C954" s="28">
        <v>0</v>
      </c>
      <c r="D954" s="31">
        <v>45882</v>
      </c>
      <c r="E954" s="31" t="s">
        <v>6333</v>
      </c>
      <c r="F954" s="32">
        <v>0.82847222222222228</v>
      </c>
      <c r="G954" s="28">
        <f t="shared" si="14"/>
        <v>19</v>
      </c>
    </row>
    <row r="955" spans="1:7" x14ac:dyDescent="0.3">
      <c r="A955" s="28" t="s">
        <v>6568</v>
      </c>
      <c r="B955" s="28">
        <v>1</v>
      </c>
      <c r="C955" s="28">
        <v>0</v>
      </c>
      <c r="D955" s="31">
        <v>45849</v>
      </c>
      <c r="E955" s="31" t="s">
        <v>6334</v>
      </c>
      <c r="F955" s="32">
        <v>0.52569444444444446</v>
      </c>
      <c r="G955" s="28">
        <f t="shared" si="14"/>
        <v>12</v>
      </c>
    </row>
    <row r="956" spans="1:7" x14ac:dyDescent="0.3">
      <c r="A956" s="28" t="s">
        <v>6569</v>
      </c>
      <c r="B956" s="28">
        <v>0</v>
      </c>
      <c r="C956" s="28">
        <v>0</v>
      </c>
      <c r="D956" s="31">
        <v>45886</v>
      </c>
      <c r="E956" s="31" t="s">
        <v>6328</v>
      </c>
      <c r="F956" s="32">
        <v>0.72638888888888886</v>
      </c>
      <c r="G956" s="28">
        <f t="shared" si="14"/>
        <v>17</v>
      </c>
    </row>
    <row r="957" spans="1:7" x14ac:dyDescent="0.3">
      <c r="A957" s="28" t="s">
        <v>6408</v>
      </c>
      <c r="B957" s="28">
        <v>1</v>
      </c>
      <c r="C957" s="28">
        <v>1</v>
      </c>
      <c r="D957" s="31">
        <v>45841</v>
      </c>
      <c r="E957" s="31" t="s">
        <v>6329</v>
      </c>
      <c r="F957" s="32">
        <v>0.56041666666666667</v>
      </c>
      <c r="G957" s="28">
        <f t="shared" si="14"/>
        <v>13</v>
      </c>
    </row>
    <row r="958" spans="1:7" x14ac:dyDescent="0.3">
      <c r="A958" s="28" t="s">
        <v>6570</v>
      </c>
      <c r="B958" s="28">
        <v>1</v>
      </c>
      <c r="C958" s="28">
        <v>0</v>
      </c>
      <c r="D958" s="31">
        <v>45889</v>
      </c>
      <c r="E958" s="31" t="s">
        <v>6333</v>
      </c>
      <c r="F958" s="32">
        <v>0.46666666666666667</v>
      </c>
      <c r="G958" s="28">
        <f t="shared" si="14"/>
        <v>11</v>
      </c>
    </row>
    <row r="959" spans="1:7" x14ac:dyDescent="0.3">
      <c r="A959" s="28" t="s">
        <v>6571</v>
      </c>
      <c r="B959" s="28">
        <v>0</v>
      </c>
      <c r="C959" s="28">
        <v>0</v>
      </c>
      <c r="D959" s="31">
        <v>45880</v>
      </c>
      <c r="E959" s="31" t="s">
        <v>6330</v>
      </c>
      <c r="F959" s="32">
        <v>0.77638888888888891</v>
      </c>
      <c r="G959" s="28">
        <f t="shared" si="14"/>
        <v>18</v>
      </c>
    </row>
    <row r="960" spans="1:7" x14ac:dyDescent="0.3">
      <c r="A960" s="28" t="s">
        <v>721</v>
      </c>
      <c r="B960" s="28">
        <v>0</v>
      </c>
      <c r="C960" s="28">
        <v>0</v>
      </c>
      <c r="D960" s="31">
        <v>45866</v>
      </c>
      <c r="E960" s="31" t="s">
        <v>6330</v>
      </c>
      <c r="F960" s="32">
        <v>0.45694444444444443</v>
      </c>
      <c r="G960" s="28">
        <f t="shared" si="14"/>
        <v>10</v>
      </c>
    </row>
    <row r="961" spans="1:7" x14ac:dyDescent="0.3">
      <c r="A961" s="28" t="s">
        <v>310</v>
      </c>
      <c r="B961" s="28">
        <v>1</v>
      </c>
      <c r="C961" s="28">
        <v>1</v>
      </c>
      <c r="D961" s="31">
        <v>45887</v>
      </c>
      <c r="E961" s="31" t="s">
        <v>6330</v>
      </c>
      <c r="F961" s="32">
        <v>0.41249999999999998</v>
      </c>
      <c r="G961" s="28">
        <f t="shared" si="14"/>
        <v>9</v>
      </c>
    </row>
    <row r="962" spans="1:7" x14ac:dyDescent="0.3">
      <c r="A962" s="28" t="s">
        <v>2132</v>
      </c>
      <c r="B962" s="28">
        <v>1</v>
      </c>
      <c r="C962" s="28">
        <v>0</v>
      </c>
      <c r="D962" s="31">
        <v>45864</v>
      </c>
      <c r="E962" s="31" t="s">
        <v>6331</v>
      </c>
      <c r="F962" s="32">
        <v>0.78194444444444444</v>
      </c>
      <c r="G962" s="28">
        <f t="shared" si="14"/>
        <v>18</v>
      </c>
    </row>
    <row r="963" spans="1:7" x14ac:dyDescent="0.3">
      <c r="A963" s="28" t="s">
        <v>6572</v>
      </c>
      <c r="B963" s="28">
        <v>1</v>
      </c>
      <c r="C963" s="28">
        <v>0</v>
      </c>
      <c r="D963" s="31">
        <v>45880</v>
      </c>
      <c r="E963" s="31" t="s">
        <v>6330</v>
      </c>
      <c r="F963" s="32">
        <v>0.62638888888888888</v>
      </c>
      <c r="G963" s="28">
        <f t="shared" ref="G963:G1026" si="15">HOUR(F963)</f>
        <v>15</v>
      </c>
    </row>
    <row r="964" spans="1:7" x14ac:dyDescent="0.3">
      <c r="A964" s="28" t="s">
        <v>419</v>
      </c>
      <c r="B964" s="28">
        <v>0</v>
      </c>
      <c r="C964" s="28">
        <v>0</v>
      </c>
      <c r="D964" s="31">
        <v>45888</v>
      </c>
      <c r="E964" s="31" t="s">
        <v>6332</v>
      </c>
      <c r="F964" s="32">
        <v>0.57013888888888886</v>
      </c>
      <c r="G964" s="28">
        <f t="shared" si="15"/>
        <v>13</v>
      </c>
    </row>
    <row r="965" spans="1:7" x14ac:dyDescent="0.3">
      <c r="A965" s="28" t="s">
        <v>1893</v>
      </c>
      <c r="B965" s="28">
        <v>1</v>
      </c>
      <c r="C965" s="28">
        <v>0</v>
      </c>
      <c r="D965" s="31">
        <v>45846</v>
      </c>
      <c r="E965" s="31" t="s">
        <v>6332</v>
      </c>
      <c r="F965" s="32">
        <v>0.71875</v>
      </c>
      <c r="G965" s="28">
        <f t="shared" si="15"/>
        <v>17</v>
      </c>
    </row>
    <row r="966" spans="1:7" x14ac:dyDescent="0.3">
      <c r="A966" s="28" t="s">
        <v>944</v>
      </c>
      <c r="B966" s="28">
        <v>0</v>
      </c>
      <c r="C966" s="28">
        <v>0</v>
      </c>
      <c r="D966" s="31">
        <v>45855</v>
      </c>
      <c r="E966" s="31" t="s">
        <v>6329</v>
      </c>
      <c r="F966" s="32">
        <v>0.30138888888888887</v>
      </c>
      <c r="G966" s="28">
        <f t="shared" si="15"/>
        <v>7</v>
      </c>
    </row>
    <row r="967" spans="1:7" x14ac:dyDescent="0.3">
      <c r="A967" s="28" t="s">
        <v>509</v>
      </c>
      <c r="B967" s="28">
        <v>1</v>
      </c>
      <c r="C967" s="28">
        <v>0</v>
      </c>
      <c r="D967" s="31">
        <v>45867</v>
      </c>
      <c r="E967" s="31" t="s">
        <v>6332</v>
      </c>
      <c r="F967" s="32">
        <v>0.36527777777777776</v>
      </c>
      <c r="G967" s="28">
        <f t="shared" si="15"/>
        <v>8</v>
      </c>
    </row>
    <row r="968" spans="1:7" x14ac:dyDescent="0.3">
      <c r="A968" s="28" t="s">
        <v>1258</v>
      </c>
      <c r="B968" s="28">
        <v>1</v>
      </c>
      <c r="C968" s="28">
        <v>1</v>
      </c>
      <c r="D968" s="31">
        <v>45862</v>
      </c>
      <c r="E968" s="31" t="s">
        <v>6329</v>
      </c>
      <c r="F968" s="32">
        <v>0.62986111111111109</v>
      </c>
      <c r="G968" s="28">
        <f t="shared" si="15"/>
        <v>15</v>
      </c>
    </row>
    <row r="969" spans="1:7" x14ac:dyDescent="0.3">
      <c r="A969" s="28" t="s">
        <v>217</v>
      </c>
      <c r="B969" s="28">
        <v>1</v>
      </c>
      <c r="C969" s="28">
        <v>0</v>
      </c>
      <c r="D969" s="31">
        <v>45847</v>
      </c>
      <c r="E969" s="31" t="s">
        <v>6333</v>
      </c>
      <c r="F969" s="32">
        <v>0.35972222222222222</v>
      </c>
      <c r="G969" s="28">
        <f t="shared" si="15"/>
        <v>8</v>
      </c>
    </row>
    <row r="970" spans="1:7" x14ac:dyDescent="0.3">
      <c r="A970" s="28" t="s">
        <v>321</v>
      </c>
      <c r="B970" s="28">
        <v>1</v>
      </c>
      <c r="C970" s="28">
        <v>0</v>
      </c>
      <c r="D970" s="31">
        <v>45839</v>
      </c>
      <c r="E970" s="31" t="s">
        <v>6332</v>
      </c>
      <c r="F970" s="32">
        <v>0.2986111111111111</v>
      </c>
      <c r="G970" s="28">
        <f t="shared" si="15"/>
        <v>7</v>
      </c>
    </row>
    <row r="971" spans="1:7" x14ac:dyDescent="0.3">
      <c r="A971" s="28" t="s">
        <v>6573</v>
      </c>
      <c r="B971" s="28">
        <v>1</v>
      </c>
      <c r="C971" s="28">
        <v>0</v>
      </c>
      <c r="D971" s="31">
        <v>45868</v>
      </c>
      <c r="E971" s="31" t="s">
        <v>6333</v>
      </c>
      <c r="F971" s="32">
        <v>0.5</v>
      </c>
      <c r="G971" s="28">
        <f t="shared" si="15"/>
        <v>12</v>
      </c>
    </row>
    <row r="972" spans="1:7" x14ac:dyDescent="0.3">
      <c r="A972" s="28" t="s">
        <v>6574</v>
      </c>
      <c r="B972" s="28">
        <v>1</v>
      </c>
      <c r="C972" s="28">
        <v>0</v>
      </c>
      <c r="D972" s="31">
        <v>45845</v>
      </c>
      <c r="E972" s="31" t="s">
        <v>6330</v>
      </c>
      <c r="F972" s="32">
        <v>0.36041666666666666</v>
      </c>
      <c r="G972" s="28">
        <f t="shared" si="15"/>
        <v>8</v>
      </c>
    </row>
    <row r="973" spans="1:7" x14ac:dyDescent="0.3">
      <c r="A973" s="28" t="s">
        <v>6575</v>
      </c>
      <c r="B973" s="28">
        <v>1</v>
      </c>
      <c r="C973" s="28">
        <v>0</v>
      </c>
      <c r="D973" s="31">
        <v>45852</v>
      </c>
      <c r="E973" s="31" t="s">
        <v>6330</v>
      </c>
      <c r="F973" s="32">
        <v>0.60347222222222219</v>
      </c>
      <c r="G973" s="28">
        <f t="shared" si="15"/>
        <v>14</v>
      </c>
    </row>
    <row r="974" spans="1:7" x14ac:dyDescent="0.3">
      <c r="A974" s="28" t="s">
        <v>6576</v>
      </c>
      <c r="B974" s="28">
        <v>1</v>
      </c>
      <c r="C974" s="28">
        <v>0</v>
      </c>
      <c r="D974" s="31">
        <v>45877</v>
      </c>
      <c r="E974" s="31" t="s">
        <v>6334</v>
      </c>
      <c r="F974" s="32">
        <v>0.73472222222222228</v>
      </c>
      <c r="G974" s="28">
        <f t="shared" si="15"/>
        <v>17</v>
      </c>
    </row>
    <row r="975" spans="1:7" x14ac:dyDescent="0.3">
      <c r="A975" s="28" t="s">
        <v>1132</v>
      </c>
      <c r="B975" s="28">
        <v>0</v>
      </c>
      <c r="C975" s="28">
        <v>0</v>
      </c>
      <c r="D975" s="31">
        <v>45850</v>
      </c>
      <c r="E975" s="31" t="s">
        <v>6331</v>
      </c>
      <c r="F975" s="32">
        <v>0.70625000000000004</v>
      </c>
      <c r="G975" s="28">
        <f t="shared" si="15"/>
        <v>16</v>
      </c>
    </row>
    <row r="976" spans="1:7" x14ac:dyDescent="0.3">
      <c r="A976" s="28" t="s">
        <v>584</v>
      </c>
      <c r="B976" s="28">
        <v>1</v>
      </c>
      <c r="C976" s="28">
        <v>0</v>
      </c>
      <c r="D976" s="31">
        <v>45847</v>
      </c>
      <c r="E976" s="31" t="s">
        <v>6333</v>
      </c>
      <c r="F976" s="32">
        <v>0.61875000000000002</v>
      </c>
      <c r="G976" s="28">
        <f t="shared" si="15"/>
        <v>14</v>
      </c>
    </row>
    <row r="977" spans="1:7" x14ac:dyDescent="0.3">
      <c r="A977" s="28" t="s">
        <v>326</v>
      </c>
      <c r="B977" s="28">
        <v>1</v>
      </c>
      <c r="C977" s="28">
        <v>1</v>
      </c>
      <c r="D977" s="31">
        <v>45863</v>
      </c>
      <c r="E977" s="31" t="s">
        <v>6334</v>
      </c>
      <c r="F977" s="32">
        <v>0.41111111111111109</v>
      </c>
      <c r="G977" s="28">
        <f t="shared" si="15"/>
        <v>9</v>
      </c>
    </row>
    <row r="978" spans="1:7" x14ac:dyDescent="0.3">
      <c r="A978" s="28" t="s">
        <v>2226</v>
      </c>
      <c r="B978" s="28">
        <v>1</v>
      </c>
      <c r="C978" s="28">
        <v>1</v>
      </c>
      <c r="D978" s="31">
        <v>45870</v>
      </c>
      <c r="E978" s="31" t="s">
        <v>6334</v>
      </c>
      <c r="F978" s="32">
        <v>0.70694444444444449</v>
      </c>
      <c r="G978" s="28">
        <f t="shared" si="15"/>
        <v>16</v>
      </c>
    </row>
    <row r="979" spans="1:7" x14ac:dyDescent="0.3">
      <c r="A979" s="28" t="s">
        <v>6577</v>
      </c>
      <c r="B979" s="28">
        <v>1</v>
      </c>
      <c r="C979" s="28">
        <v>0</v>
      </c>
      <c r="D979" s="31">
        <v>45865</v>
      </c>
      <c r="E979" s="31" t="s">
        <v>6328</v>
      </c>
      <c r="F979" s="32">
        <v>0.73402777777777772</v>
      </c>
      <c r="G979" s="28">
        <f t="shared" si="15"/>
        <v>17</v>
      </c>
    </row>
    <row r="980" spans="1:7" x14ac:dyDescent="0.3">
      <c r="A980" s="28" t="s">
        <v>1886</v>
      </c>
      <c r="B980" s="28">
        <v>0</v>
      </c>
      <c r="C980" s="28">
        <v>0</v>
      </c>
      <c r="D980" s="31">
        <v>45853</v>
      </c>
      <c r="E980" s="31" t="s">
        <v>6332</v>
      </c>
      <c r="F980" s="32">
        <v>0.5395833333333333</v>
      </c>
      <c r="G980" s="28">
        <f t="shared" si="15"/>
        <v>12</v>
      </c>
    </row>
    <row r="981" spans="1:7" x14ac:dyDescent="0.3">
      <c r="A981" s="28" t="s">
        <v>274</v>
      </c>
      <c r="B981" s="28">
        <v>1</v>
      </c>
      <c r="C981" s="28">
        <v>1</v>
      </c>
      <c r="D981" s="31">
        <v>45884</v>
      </c>
      <c r="E981" s="31" t="s">
        <v>6334</v>
      </c>
      <c r="F981" s="32">
        <v>0.41805555555555557</v>
      </c>
      <c r="G981" s="28">
        <f t="shared" si="15"/>
        <v>10</v>
      </c>
    </row>
    <row r="982" spans="1:7" x14ac:dyDescent="0.3">
      <c r="A982" s="28" t="s">
        <v>278</v>
      </c>
      <c r="B982" s="28">
        <v>1</v>
      </c>
      <c r="C982" s="28">
        <v>0</v>
      </c>
      <c r="D982" s="31">
        <v>45849</v>
      </c>
      <c r="E982" s="31" t="s">
        <v>6334</v>
      </c>
      <c r="F982" s="32">
        <v>0.81805555555555554</v>
      </c>
      <c r="G982" s="28">
        <f t="shared" si="15"/>
        <v>19</v>
      </c>
    </row>
    <row r="983" spans="1:7" x14ac:dyDescent="0.3">
      <c r="A983" s="28" t="s">
        <v>843</v>
      </c>
      <c r="B983" s="28">
        <v>1</v>
      </c>
      <c r="C983" s="28">
        <v>0</v>
      </c>
      <c r="D983" s="31">
        <v>45858</v>
      </c>
      <c r="E983" s="31" t="s">
        <v>6328</v>
      </c>
      <c r="F983" s="32">
        <v>0.81944444444444442</v>
      </c>
      <c r="G983" s="28">
        <f t="shared" si="15"/>
        <v>19</v>
      </c>
    </row>
    <row r="984" spans="1:7" x14ac:dyDescent="0.3">
      <c r="A984" s="28" t="s">
        <v>67</v>
      </c>
      <c r="B984" s="28">
        <v>1</v>
      </c>
      <c r="C984" s="28">
        <v>0</v>
      </c>
      <c r="D984" s="31">
        <v>45877</v>
      </c>
      <c r="E984" s="31" t="s">
        <v>6334</v>
      </c>
      <c r="F984" s="32">
        <v>0.41597222222222224</v>
      </c>
      <c r="G984" s="28">
        <f t="shared" si="15"/>
        <v>9</v>
      </c>
    </row>
    <row r="985" spans="1:7" x14ac:dyDescent="0.3">
      <c r="A985" s="28" t="s">
        <v>136</v>
      </c>
      <c r="B985" s="28">
        <v>1</v>
      </c>
      <c r="C985" s="28">
        <v>0</v>
      </c>
      <c r="D985" s="31">
        <v>45853</v>
      </c>
      <c r="E985" s="31" t="s">
        <v>6332</v>
      </c>
      <c r="F985" s="32">
        <v>0.58888888888888891</v>
      </c>
      <c r="G985" s="28">
        <f t="shared" si="15"/>
        <v>14</v>
      </c>
    </row>
    <row r="986" spans="1:7" x14ac:dyDescent="0.3">
      <c r="A986" s="28" t="s">
        <v>6578</v>
      </c>
      <c r="B986" s="28">
        <v>1</v>
      </c>
      <c r="C986" s="28">
        <v>0</v>
      </c>
      <c r="D986" s="31">
        <v>45846</v>
      </c>
      <c r="E986" s="31" t="s">
        <v>6332</v>
      </c>
      <c r="F986" s="32">
        <v>0.49722222222222223</v>
      </c>
      <c r="G986" s="28">
        <f t="shared" si="15"/>
        <v>11</v>
      </c>
    </row>
    <row r="987" spans="1:7" x14ac:dyDescent="0.3">
      <c r="A987" s="28" t="s">
        <v>2192</v>
      </c>
      <c r="B987" s="28">
        <v>0</v>
      </c>
      <c r="C987" s="28">
        <v>0</v>
      </c>
      <c r="D987" s="31">
        <v>45874</v>
      </c>
      <c r="E987" s="31" t="s">
        <v>6332</v>
      </c>
      <c r="F987" s="32">
        <v>0.39305555555555555</v>
      </c>
      <c r="G987" s="28">
        <f t="shared" si="15"/>
        <v>9</v>
      </c>
    </row>
    <row r="988" spans="1:7" x14ac:dyDescent="0.3">
      <c r="A988" s="28" t="s">
        <v>1438</v>
      </c>
      <c r="B988" s="28">
        <v>1</v>
      </c>
      <c r="C988" s="28">
        <v>0</v>
      </c>
      <c r="D988" s="31">
        <v>45859</v>
      </c>
      <c r="E988" s="31" t="s">
        <v>6330</v>
      </c>
      <c r="F988" s="32">
        <v>0.75763888888888886</v>
      </c>
      <c r="G988" s="28">
        <f t="shared" si="15"/>
        <v>18</v>
      </c>
    </row>
    <row r="989" spans="1:7" x14ac:dyDescent="0.3">
      <c r="A989" s="28" t="s">
        <v>1774</v>
      </c>
      <c r="B989" s="28">
        <v>1</v>
      </c>
      <c r="C989" s="28">
        <v>0</v>
      </c>
      <c r="D989" s="31">
        <v>45853</v>
      </c>
      <c r="E989" s="31" t="s">
        <v>6332</v>
      </c>
      <c r="F989" s="32">
        <v>0.60416666666666663</v>
      </c>
      <c r="G989" s="28">
        <f t="shared" si="15"/>
        <v>14</v>
      </c>
    </row>
    <row r="990" spans="1:7" x14ac:dyDescent="0.3">
      <c r="A990" s="28" t="s">
        <v>1800</v>
      </c>
      <c r="B990" s="28">
        <v>1</v>
      </c>
      <c r="C990" s="28">
        <v>1</v>
      </c>
      <c r="D990" s="31">
        <v>45862</v>
      </c>
      <c r="E990" s="31" t="s">
        <v>6329</v>
      </c>
      <c r="F990" s="32">
        <v>0.3576388888888889</v>
      </c>
      <c r="G990" s="28">
        <f t="shared" si="15"/>
        <v>8</v>
      </c>
    </row>
    <row r="991" spans="1:7" x14ac:dyDescent="0.3">
      <c r="A991" s="28" t="s">
        <v>1897</v>
      </c>
      <c r="B991" s="28">
        <v>0</v>
      </c>
      <c r="C991" s="28">
        <v>0</v>
      </c>
      <c r="D991" s="31">
        <v>45848</v>
      </c>
      <c r="E991" s="31" t="s">
        <v>6329</v>
      </c>
      <c r="F991" s="32">
        <v>0.67152777777777772</v>
      </c>
      <c r="G991" s="28">
        <f t="shared" si="15"/>
        <v>16</v>
      </c>
    </row>
    <row r="992" spans="1:7" x14ac:dyDescent="0.3">
      <c r="A992" s="28" t="s">
        <v>744</v>
      </c>
      <c r="B992" s="28">
        <v>1</v>
      </c>
      <c r="C992" s="28">
        <v>1</v>
      </c>
      <c r="D992" s="31">
        <v>45890</v>
      </c>
      <c r="E992" s="31" t="s">
        <v>6329</v>
      </c>
      <c r="F992" s="32">
        <v>0.41041666666666665</v>
      </c>
      <c r="G992" s="28">
        <f t="shared" si="15"/>
        <v>9</v>
      </c>
    </row>
    <row r="993" spans="1:7" x14ac:dyDescent="0.3">
      <c r="A993" s="28" t="s">
        <v>1907</v>
      </c>
      <c r="B993" s="28">
        <v>1</v>
      </c>
      <c r="C993" s="28">
        <v>0</v>
      </c>
      <c r="D993" s="31">
        <v>45897</v>
      </c>
      <c r="E993" s="31" t="s">
        <v>6329</v>
      </c>
      <c r="F993" s="32">
        <v>0.68055555555555558</v>
      </c>
      <c r="G993" s="28">
        <f t="shared" si="15"/>
        <v>16</v>
      </c>
    </row>
    <row r="994" spans="1:7" x14ac:dyDescent="0.3">
      <c r="A994" s="28" t="s">
        <v>6579</v>
      </c>
      <c r="B994" s="28">
        <v>0</v>
      </c>
      <c r="C994" s="28">
        <v>0</v>
      </c>
      <c r="D994" s="31">
        <v>45871</v>
      </c>
      <c r="E994" s="31" t="s">
        <v>6331</v>
      </c>
      <c r="F994" s="32">
        <v>0.69722222222222219</v>
      </c>
      <c r="G994" s="28">
        <f t="shared" si="15"/>
        <v>16</v>
      </c>
    </row>
    <row r="995" spans="1:7" x14ac:dyDescent="0.3">
      <c r="A995" s="28" t="s">
        <v>6580</v>
      </c>
      <c r="B995" s="28">
        <v>0</v>
      </c>
      <c r="C995" s="28">
        <v>0</v>
      </c>
      <c r="D995" s="31">
        <v>45858</v>
      </c>
      <c r="E995" s="31" t="s">
        <v>6328</v>
      </c>
      <c r="F995" s="32">
        <v>0.81388888888888888</v>
      </c>
      <c r="G995" s="28">
        <f t="shared" si="15"/>
        <v>19</v>
      </c>
    </row>
    <row r="996" spans="1:7" x14ac:dyDescent="0.3">
      <c r="A996" s="28" t="s">
        <v>6581</v>
      </c>
      <c r="B996" s="28">
        <v>0</v>
      </c>
      <c r="C996" s="28">
        <v>0</v>
      </c>
      <c r="D996" s="31">
        <v>45842</v>
      </c>
      <c r="E996" s="31" t="s">
        <v>6334</v>
      </c>
      <c r="F996" s="32">
        <v>0.30625000000000002</v>
      </c>
      <c r="G996" s="28">
        <f t="shared" si="15"/>
        <v>7</v>
      </c>
    </row>
    <row r="997" spans="1:7" x14ac:dyDescent="0.3">
      <c r="A997" s="28" t="s">
        <v>80</v>
      </c>
      <c r="B997" s="28">
        <v>1</v>
      </c>
      <c r="C997" s="28">
        <v>0</v>
      </c>
      <c r="D997" s="31">
        <v>45890</v>
      </c>
      <c r="E997" s="31" t="s">
        <v>6329</v>
      </c>
      <c r="F997" s="32">
        <v>0.8305555555555556</v>
      </c>
      <c r="G997" s="28">
        <f t="shared" si="15"/>
        <v>19</v>
      </c>
    </row>
    <row r="998" spans="1:7" x14ac:dyDescent="0.3">
      <c r="A998" s="28" t="s">
        <v>6582</v>
      </c>
      <c r="B998" s="28">
        <v>1</v>
      </c>
      <c r="C998" s="28">
        <v>0</v>
      </c>
      <c r="D998" s="31">
        <v>45875</v>
      </c>
      <c r="E998" s="31" t="s">
        <v>6333</v>
      </c>
      <c r="F998" s="32">
        <v>0.65</v>
      </c>
      <c r="G998" s="28">
        <f t="shared" si="15"/>
        <v>15</v>
      </c>
    </row>
    <row r="999" spans="1:7" x14ac:dyDescent="0.3">
      <c r="A999" s="28" t="s">
        <v>73</v>
      </c>
      <c r="B999" s="28">
        <v>1</v>
      </c>
      <c r="C999" s="28">
        <v>0</v>
      </c>
      <c r="D999" s="31">
        <v>45862</v>
      </c>
      <c r="E999" s="31" t="s">
        <v>6329</v>
      </c>
      <c r="F999" s="32">
        <v>0.76736111111111116</v>
      </c>
      <c r="G999" s="28">
        <f t="shared" si="15"/>
        <v>18</v>
      </c>
    </row>
    <row r="1000" spans="1:7" x14ac:dyDescent="0.3">
      <c r="A1000" s="28" t="s">
        <v>121</v>
      </c>
      <c r="B1000" s="28">
        <v>1</v>
      </c>
      <c r="C1000" s="28">
        <v>1</v>
      </c>
      <c r="D1000" s="31">
        <v>45855</v>
      </c>
      <c r="E1000" s="31" t="s">
        <v>6329</v>
      </c>
      <c r="F1000" s="32">
        <v>0.33402777777777776</v>
      </c>
      <c r="G1000" s="28">
        <f t="shared" si="15"/>
        <v>8</v>
      </c>
    </row>
    <row r="1001" spans="1:7" x14ac:dyDescent="0.3">
      <c r="A1001" s="28" t="s">
        <v>2030</v>
      </c>
      <c r="B1001" s="28">
        <v>1</v>
      </c>
      <c r="C1001" s="28">
        <v>0</v>
      </c>
      <c r="D1001" s="31">
        <v>45839</v>
      </c>
      <c r="E1001" s="31" t="s">
        <v>6332</v>
      </c>
      <c r="F1001" s="32">
        <v>0.3888888888888889</v>
      </c>
      <c r="G1001" s="28">
        <f t="shared" si="15"/>
        <v>9</v>
      </c>
    </row>
    <row r="1002" spans="1:7" x14ac:dyDescent="0.3">
      <c r="A1002" s="28" t="s">
        <v>2010</v>
      </c>
      <c r="B1002" s="28">
        <v>1</v>
      </c>
      <c r="C1002" s="28">
        <v>1</v>
      </c>
      <c r="D1002" s="31">
        <v>45876</v>
      </c>
      <c r="E1002" s="31" t="s">
        <v>6329</v>
      </c>
      <c r="F1002" s="32">
        <v>0.32083333333333336</v>
      </c>
      <c r="G1002" s="28">
        <f t="shared" si="15"/>
        <v>7</v>
      </c>
    </row>
    <row r="1003" spans="1:7" x14ac:dyDescent="0.3">
      <c r="A1003" s="28" t="s">
        <v>1713</v>
      </c>
      <c r="B1003" s="28">
        <v>1</v>
      </c>
      <c r="C1003" s="28">
        <v>0</v>
      </c>
      <c r="D1003" s="31">
        <v>45857</v>
      </c>
      <c r="E1003" s="31" t="s">
        <v>6331</v>
      </c>
      <c r="F1003" s="32">
        <v>0.74027777777777781</v>
      </c>
      <c r="G1003" s="28">
        <f t="shared" si="15"/>
        <v>17</v>
      </c>
    </row>
    <row r="1004" spans="1:7" x14ac:dyDescent="0.3">
      <c r="A1004" s="28" t="s">
        <v>474</v>
      </c>
      <c r="B1004" s="28">
        <v>1</v>
      </c>
      <c r="C1004" s="28">
        <v>0</v>
      </c>
      <c r="D1004" s="31">
        <v>45842</v>
      </c>
      <c r="E1004" s="31" t="s">
        <v>6334</v>
      </c>
      <c r="F1004" s="32">
        <v>0.35555555555555557</v>
      </c>
      <c r="G1004" s="28">
        <f t="shared" si="15"/>
        <v>8</v>
      </c>
    </row>
    <row r="1005" spans="1:7" x14ac:dyDescent="0.3">
      <c r="A1005" s="28" t="s">
        <v>680</v>
      </c>
      <c r="B1005" s="28">
        <v>1</v>
      </c>
      <c r="C1005" s="28">
        <v>0</v>
      </c>
      <c r="D1005" s="31">
        <v>45859</v>
      </c>
      <c r="E1005" s="31" t="s">
        <v>6330</v>
      </c>
      <c r="F1005" s="32">
        <v>0.3</v>
      </c>
      <c r="G1005" s="28">
        <f t="shared" si="15"/>
        <v>7</v>
      </c>
    </row>
    <row r="1006" spans="1:7" x14ac:dyDescent="0.3">
      <c r="A1006" s="28" t="s">
        <v>5</v>
      </c>
      <c r="B1006" s="28">
        <v>1</v>
      </c>
      <c r="C1006" s="28">
        <v>0</v>
      </c>
      <c r="D1006" s="31">
        <v>45839</v>
      </c>
      <c r="E1006" s="31" t="s">
        <v>6332</v>
      </c>
      <c r="F1006" s="32">
        <v>0.5493055555555556</v>
      </c>
      <c r="G1006" s="28">
        <f t="shared" si="15"/>
        <v>13</v>
      </c>
    </row>
    <row r="1007" spans="1:7" x14ac:dyDescent="0.3">
      <c r="A1007" s="28" t="s">
        <v>1779</v>
      </c>
      <c r="B1007" s="28">
        <v>1</v>
      </c>
      <c r="C1007" s="28">
        <v>0</v>
      </c>
      <c r="D1007" s="31">
        <v>45879</v>
      </c>
      <c r="E1007" s="31" t="s">
        <v>6328</v>
      </c>
      <c r="F1007" s="32">
        <v>0.52013888888888893</v>
      </c>
      <c r="G1007" s="28">
        <f t="shared" si="15"/>
        <v>12</v>
      </c>
    </row>
    <row r="1008" spans="1:7" x14ac:dyDescent="0.3">
      <c r="A1008" s="28" t="s">
        <v>236</v>
      </c>
      <c r="B1008" s="28">
        <v>1</v>
      </c>
      <c r="C1008" s="28">
        <v>0</v>
      </c>
      <c r="D1008" s="31">
        <v>45898</v>
      </c>
      <c r="E1008" s="31" t="s">
        <v>6334</v>
      </c>
      <c r="F1008" s="32">
        <v>0.35</v>
      </c>
      <c r="G1008" s="28">
        <f t="shared" si="15"/>
        <v>8</v>
      </c>
    </row>
    <row r="1009" spans="1:7" x14ac:dyDescent="0.3">
      <c r="A1009" s="28" t="s">
        <v>204</v>
      </c>
      <c r="B1009" s="28">
        <v>1</v>
      </c>
      <c r="C1009" s="28">
        <v>1</v>
      </c>
      <c r="D1009" s="31">
        <v>45841</v>
      </c>
      <c r="E1009" s="31" t="s">
        <v>6329</v>
      </c>
      <c r="F1009" s="32">
        <v>0.45</v>
      </c>
      <c r="G1009" s="28">
        <f t="shared" si="15"/>
        <v>10</v>
      </c>
    </row>
    <row r="1010" spans="1:7" x14ac:dyDescent="0.3">
      <c r="A1010" s="28" t="s">
        <v>2155</v>
      </c>
      <c r="B1010" s="28">
        <v>1</v>
      </c>
      <c r="C1010" s="28">
        <v>0</v>
      </c>
      <c r="D1010" s="31">
        <v>45873</v>
      </c>
      <c r="E1010" s="31" t="s">
        <v>6330</v>
      </c>
      <c r="F1010" s="32">
        <v>0.67847222222222225</v>
      </c>
      <c r="G1010" s="28">
        <f t="shared" si="15"/>
        <v>16</v>
      </c>
    </row>
    <row r="1011" spans="1:7" x14ac:dyDescent="0.3">
      <c r="A1011" s="28" t="s">
        <v>6583</v>
      </c>
      <c r="B1011" s="28">
        <v>0</v>
      </c>
      <c r="C1011" s="28">
        <v>0</v>
      </c>
      <c r="D1011" s="31">
        <v>45854</v>
      </c>
      <c r="E1011" s="31" t="s">
        <v>6333</v>
      </c>
      <c r="F1011" s="32">
        <v>0.76180555555555551</v>
      </c>
      <c r="G1011" s="28">
        <f t="shared" si="15"/>
        <v>18</v>
      </c>
    </row>
    <row r="1012" spans="1:7" x14ac:dyDescent="0.3">
      <c r="A1012" s="28" t="s">
        <v>985</v>
      </c>
      <c r="B1012" s="28">
        <v>1</v>
      </c>
      <c r="C1012" s="28">
        <v>0</v>
      </c>
      <c r="D1012" s="31">
        <v>45895</v>
      </c>
      <c r="E1012" s="31" t="s">
        <v>6332</v>
      </c>
      <c r="F1012" s="32">
        <v>0.6118055555555556</v>
      </c>
      <c r="G1012" s="28">
        <f t="shared" si="15"/>
        <v>14</v>
      </c>
    </row>
    <row r="1013" spans="1:7" x14ac:dyDescent="0.3">
      <c r="A1013" s="28" t="s">
        <v>1456</v>
      </c>
      <c r="B1013" s="28">
        <v>1</v>
      </c>
      <c r="C1013" s="28">
        <v>0</v>
      </c>
      <c r="D1013" s="31">
        <v>45854</v>
      </c>
      <c r="E1013" s="31" t="s">
        <v>6333</v>
      </c>
      <c r="F1013" s="32">
        <v>0.33680555555555558</v>
      </c>
      <c r="G1013" s="28">
        <f t="shared" si="15"/>
        <v>8</v>
      </c>
    </row>
    <row r="1014" spans="1:7" x14ac:dyDescent="0.3">
      <c r="A1014" s="28" t="s">
        <v>1962</v>
      </c>
      <c r="B1014" s="28">
        <v>0</v>
      </c>
      <c r="C1014" s="28">
        <v>0</v>
      </c>
      <c r="D1014" s="31">
        <v>45872</v>
      </c>
      <c r="E1014" s="31" t="s">
        <v>6328</v>
      </c>
      <c r="F1014" s="32">
        <v>0.4201388888888889</v>
      </c>
      <c r="G1014" s="28">
        <f t="shared" si="15"/>
        <v>10</v>
      </c>
    </row>
    <row r="1015" spans="1:7" x14ac:dyDescent="0.3">
      <c r="A1015" s="28" t="s">
        <v>6584</v>
      </c>
      <c r="B1015" s="28">
        <v>1</v>
      </c>
      <c r="C1015" s="28">
        <v>0</v>
      </c>
      <c r="D1015" s="31">
        <v>45851</v>
      </c>
      <c r="E1015" s="31" t="s">
        <v>6328</v>
      </c>
      <c r="F1015" s="32">
        <v>0.76736111111111116</v>
      </c>
      <c r="G1015" s="28">
        <f t="shared" si="15"/>
        <v>18</v>
      </c>
    </row>
    <row r="1016" spans="1:7" x14ac:dyDescent="0.3">
      <c r="A1016" s="28" t="s">
        <v>290</v>
      </c>
      <c r="B1016" s="28">
        <v>1</v>
      </c>
      <c r="C1016" s="28">
        <v>0</v>
      </c>
      <c r="D1016" s="31">
        <v>45892</v>
      </c>
      <c r="E1016" s="31" t="s">
        <v>6331</v>
      </c>
      <c r="F1016" s="32">
        <v>0.31458333333333333</v>
      </c>
      <c r="G1016" s="28">
        <f t="shared" si="15"/>
        <v>7</v>
      </c>
    </row>
    <row r="1017" spans="1:7" x14ac:dyDescent="0.3">
      <c r="A1017" s="28" t="s">
        <v>1156</v>
      </c>
      <c r="B1017" s="28">
        <v>1</v>
      </c>
      <c r="C1017" s="28">
        <v>0</v>
      </c>
      <c r="D1017" s="31">
        <v>45892</v>
      </c>
      <c r="E1017" s="31" t="s">
        <v>6331</v>
      </c>
      <c r="F1017" s="32">
        <v>0.48749999999999999</v>
      </c>
      <c r="G1017" s="28">
        <f t="shared" si="15"/>
        <v>11</v>
      </c>
    </row>
    <row r="1018" spans="1:7" x14ac:dyDescent="0.3">
      <c r="A1018" s="28" t="s">
        <v>2055</v>
      </c>
      <c r="B1018" s="28">
        <v>1</v>
      </c>
      <c r="C1018" s="28">
        <v>0</v>
      </c>
      <c r="D1018" s="31">
        <v>45846</v>
      </c>
      <c r="E1018" s="31" t="s">
        <v>6332</v>
      </c>
      <c r="F1018" s="32">
        <v>0.82222222222222219</v>
      </c>
      <c r="G1018" s="28">
        <f t="shared" si="15"/>
        <v>19</v>
      </c>
    </row>
    <row r="1019" spans="1:7" x14ac:dyDescent="0.3">
      <c r="A1019" s="28" t="s">
        <v>981</v>
      </c>
      <c r="B1019" s="28">
        <v>1</v>
      </c>
      <c r="C1019" s="28">
        <v>0</v>
      </c>
      <c r="D1019" s="31">
        <v>45871</v>
      </c>
      <c r="E1019" s="31" t="s">
        <v>6331</v>
      </c>
      <c r="F1019" s="32">
        <v>0.53680555555555554</v>
      </c>
      <c r="G1019" s="28">
        <f t="shared" si="15"/>
        <v>12</v>
      </c>
    </row>
    <row r="1020" spans="1:7" x14ac:dyDescent="0.3">
      <c r="A1020" s="28" t="s">
        <v>6562</v>
      </c>
      <c r="B1020" s="28">
        <v>1</v>
      </c>
      <c r="C1020" s="28">
        <v>0</v>
      </c>
      <c r="D1020" s="31">
        <v>45860</v>
      </c>
      <c r="E1020" s="31" t="s">
        <v>6332</v>
      </c>
      <c r="F1020" s="32">
        <v>0.43194444444444446</v>
      </c>
      <c r="G1020" s="28">
        <f t="shared" si="15"/>
        <v>10</v>
      </c>
    </row>
    <row r="1021" spans="1:7" x14ac:dyDescent="0.3">
      <c r="A1021" s="28" t="s">
        <v>6585</v>
      </c>
      <c r="B1021" s="28">
        <v>0</v>
      </c>
      <c r="C1021" s="28">
        <v>0</v>
      </c>
      <c r="D1021" s="31">
        <v>45862</v>
      </c>
      <c r="E1021" s="31" t="s">
        <v>6329</v>
      </c>
      <c r="F1021" s="32">
        <v>0.52916666666666667</v>
      </c>
      <c r="G1021" s="28">
        <f t="shared" si="15"/>
        <v>12</v>
      </c>
    </row>
    <row r="1022" spans="1:7" x14ac:dyDescent="0.3">
      <c r="A1022" s="28" t="s">
        <v>1967</v>
      </c>
      <c r="B1022" s="28">
        <v>0</v>
      </c>
      <c r="C1022" s="28">
        <v>0</v>
      </c>
      <c r="D1022" s="31">
        <v>45887</v>
      </c>
      <c r="E1022" s="31" t="s">
        <v>6330</v>
      </c>
      <c r="F1022" s="32">
        <v>0.39861111111111114</v>
      </c>
      <c r="G1022" s="28">
        <f t="shared" si="15"/>
        <v>9</v>
      </c>
    </row>
    <row r="1023" spans="1:7" x14ac:dyDescent="0.3">
      <c r="A1023" s="28" t="s">
        <v>1785</v>
      </c>
      <c r="B1023" s="28">
        <v>1</v>
      </c>
      <c r="C1023" s="28">
        <v>1</v>
      </c>
      <c r="D1023" s="31">
        <v>45877</v>
      </c>
      <c r="E1023" s="31" t="s">
        <v>6334</v>
      </c>
      <c r="F1023" s="32">
        <v>0.6958333333333333</v>
      </c>
      <c r="G1023" s="28">
        <f t="shared" si="15"/>
        <v>16</v>
      </c>
    </row>
    <row r="1024" spans="1:7" x14ac:dyDescent="0.3">
      <c r="A1024" s="28" t="s">
        <v>6552</v>
      </c>
      <c r="B1024" s="28">
        <v>1</v>
      </c>
      <c r="C1024" s="28">
        <v>1</v>
      </c>
      <c r="D1024" s="31">
        <v>45869</v>
      </c>
      <c r="E1024" s="31" t="s">
        <v>6329</v>
      </c>
      <c r="F1024" s="32">
        <v>0.74722222222222223</v>
      </c>
      <c r="G1024" s="28">
        <f t="shared" si="15"/>
        <v>17</v>
      </c>
    </row>
    <row r="1025" spans="1:7" x14ac:dyDescent="0.3">
      <c r="A1025" s="28" t="s">
        <v>1819</v>
      </c>
      <c r="B1025" s="28">
        <v>1</v>
      </c>
      <c r="C1025" s="28">
        <v>0</v>
      </c>
      <c r="D1025" s="31">
        <v>45886</v>
      </c>
      <c r="E1025" s="31" t="s">
        <v>6328</v>
      </c>
      <c r="F1025" s="32">
        <v>0.74722222222222223</v>
      </c>
      <c r="G1025" s="28">
        <f t="shared" si="15"/>
        <v>17</v>
      </c>
    </row>
    <row r="1026" spans="1:7" x14ac:dyDescent="0.3">
      <c r="A1026" s="28" t="s">
        <v>425</v>
      </c>
      <c r="B1026" s="28">
        <v>1</v>
      </c>
      <c r="C1026" s="28">
        <v>0</v>
      </c>
      <c r="D1026" s="31">
        <v>45874</v>
      </c>
      <c r="E1026" s="31" t="s">
        <v>6332</v>
      </c>
      <c r="F1026" s="32">
        <v>0.30902777777777779</v>
      </c>
      <c r="G1026" s="28">
        <f t="shared" si="15"/>
        <v>7</v>
      </c>
    </row>
    <row r="1027" spans="1:7" x14ac:dyDescent="0.3">
      <c r="A1027" s="28" t="s">
        <v>712</v>
      </c>
      <c r="B1027" s="28">
        <v>1</v>
      </c>
      <c r="C1027" s="28">
        <v>0</v>
      </c>
      <c r="D1027" s="31">
        <v>45868</v>
      </c>
      <c r="E1027" s="31" t="s">
        <v>6333</v>
      </c>
      <c r="F1027" s="32">
        <v>0.31666666666666665</v>
      </c>
      <c r="G1027" s="28">
        <f t="shared" ref="G1027:G1090" si="16">HOUR(F1027)</f>
        <v>7</v>
      </c>
    </row>
    <row r="1028" spans="1:7" x14ac:dyDescent="0.3">
      <c r="A1028" s="28" t="s">
        <v>6586</v>
      </c>
      <c r="B1028" s="28">
        <v>1</v>
      </c>
      <c r="C1028" s="28">
        <v>1</v>
      </c>
      <c r="D1028" s="31">
        <v>45860</v>
      </c>
      <c r="E1028" s="31" t="s">
        <v>6332</v>
      </c>
      <c r="F1028" s="32">
        <v>0.33263888888888887</v>
      </c>
      <c r="G1028" s="28">
        <f t="shared" si="16"/>
        <v>7</v>
      </c>
    </row>
    <row r="1029" spans="1:7" x14ac:dyDescent="0.3">
      <c r="A1029" s="28" t="s">
        <v>1372</v>
      </c>
      <c r="B1029" s="28">
        <v>1</v>
      </c>
      <c r="C1029" s="28">
        <v>1</v>
      </c>
      <c r="D1029" s="31">
        <v>45885</v>
      </c>
      <c r="E1029" s="31" t="s">
        <v>6331</v>
      </c>
      <c r="F1029" s="32">
        <v>0.71944444444444444</v>
      </c>
      <c r="G1029" s="28">
        <f t="shared" si="16"/>
        <v>17</v>
      </c>
    </row>
    <row r="1030" spans="1:7" x14ac:dyDescent="0.3">
      <c r="A1030" s="28" t="s">
        <v>2173</v>
      </c>
      <c r="B1030" s="28">
        <v>1</v>
      </c>
      <c r="C1030" s="28">
        <v>0</v>
      </c>
      <c r="D1030" s="31">
        <v>45875</v>
      </c>
      <c r="E1030" s="31" t="s">
        <v>6333</v>
      </c>
      <c r="F1030" s="32">
        <v>0.35208333333333336</v>
      </c>
      <c r="G1030" s="28">
        <f t="shared" si="16"/>
        <v>8</v>
      </c>
    </row>
    <row r="1031" spans="1:7" x14ac:dyDescent="0.3">
      <c r="A1031" s="28" t="s">
        <v>222</v>
      </c>
      <c r="B1031" s="28">
        <v>1</v>
      </c>
      <c r="C1031" s="28">
        <v>0</v>
      </c>
      <c r="D1031" s="31">
        <v>45863</v>
      </c>
      <c r="E1031" s="31" t="s">
        <v>6334</v>
      </c>
      <c r="F1031" s="32">
        <v>0.36875000000000002</v>
      </c>
      <c r="G1031" s="28">
        <f t="shared" si="16"/>
        <v>8</v>
      </c>
    </row>
    <row r="1032" spans="1:7" x14ac:dyDescent="0.3">
      <c r="A1032" s="28" t="s">
        <v>40</v>
      </c>
      <c r="B1032" s="28">
        <v>1</v>
      </c>
      <c r="C1032" s="28">
        <v>1</v>
      </c>
      <c r="D1032" s="31">
        <v>45898</v>
      </c>
      <c r="E1032" s="31" t="s">
        <v>6334</v>
      </c>
      <c r="F1032" s="32">
        <v>0.39444444444444443</v>
      </c>
      <c r="G1032" s="28">
        <f t="shared" si="16"/>
        <v>9</v>
      </c>
    </row>
    <row r="1033" spans="1:7" x14ac:dyDescent="0.3">
      <c r="A1033" s="28" t="s">
        <v>184</v>
      </c>
      <c r="B1033" s="28">
        <v>1</v>
      </c>
      <c r="C1033" s="28">
        <v>0</v>
      </c>
      <c r="D1033" s="31">
        <v>45875</v>
      </c>
      <c r="E1033" s="31" t="s">
        <v>6333</v>
      </c>
      <c r="F1033" s="32">
        <v>0.35347222222222224</v>
      </c>
      <c r="G1033" s="28">
        <f t="shared" si="16"/>
        <v>8</v>
      </c>
    </row>
    <row r="1034" spans="1:7" x14ac:dyDescent="0.3">
      <c r="A1034" s="28" t="s">
        <v>1825</v>
      </c>
      <c r="B1034" s="28">
        <v>1</v>
      </c>
      <c r="C1034" s="28">
        <v>0</v>
      </c>
      <c r="D1034" s="31">
        <v>45887</v>
      </c>
      <c r="E1034" s="31" t="s">
        <v>6330</v>
      </c>
      <c r="F1034" s="32">
        <v>0.68055555555555558</v>
      </c>
      <c r="G1034" s="28">
        <f t="shared" si="16"/>
        <v>16</v>
      </c>
    </row>
    <row r="1035" spans="1:7" x14ac:dyDescent="0.3">
      <c r="A1035" s="28" t="s">
        <v>6575</v>
      </c>
      <c r="B1035" s="28">
        <v>1</v>
      </c>
      <c r="C1035" s="28">
        <v>0</v>
      </c>
      <c r="D1035" s="31">
        <v>45888</v>
      </c>
      <c r="E1035" s="31" t="s">
        <v>6332</v>
      </c>
      <c r="F1035" s="32">
        <v>0.55138888888888893</v>
      </c>
      <c r="G1035" s="28">
        <f t="shared" si="16"/>
        <v>13</v>
      </c>
    </row>
    <row r="1036" spans="1:7" x14ac:dyDescent="0.3">
      <c r="A1036" s="28" t="s">
        <v>1548</v>
      </c>
      <c r="B1036" s="28">
        <v>1</v>
      </c>
      <c r="C1036" s="28">
        <v>0</v>
      </c>
      <c r="D1036" s="31">
        <v>45845</v>
      </c>
      <c r="E1036" s="31" t="s">
        <v>6330</v>
      </c>
      <c r="F1036" s="32">
        <v>0.68402777777777779</v>
      </c>
      <c r="G1036" s="28">
        <f t="shared" si="16"/>
        <v>16</v>
      </c>
    </row>
    <row r="1037" spans="1:7" x14ac:dyDescent="0.3">
      <c r="A1037" s="28" t="s">
        <v>2149</v>
      </c>
      <c r="B1037" s="28">
        <v>1</v>
      </c>
      <c r="C1037" s="28">
        <v>0</v>
      </c>
      <c r="D1037" s="31">
        <v>45858</v>
      </c>
      <c r="E1037" s="31" t="s">
        <v>6328</v>
      </c>
      <c r="F1037" s="32">
        <v>0.38541666666666669</v>
      </c>
      <c r="G1037" s="28">
        <f t="shared" si="16"/>
        <v>9</v>
      </c>
    </row>
    <row r="1038" spans="1:7" x14ac:dyDescent="0.3">
      <c r="A1038" s="28" t="s">
        <v>1101</v>
      </c>
      <c r="B1038" s="28">
        <v>1</v>
      </c>
      <c r="C1038" s="28">
        <v>0</v>
      </c>
      <c r="D1038" s="31">
        <v>45885</v>
      </c>
      <c r="E1038" s="31" t="s">
        <v>6331</v>
      </c>
      <c r="F1038" s="32">
        <v>0.82986111111111116</v>
      </c>
      <c r="G1038" s="28">
        <f t="shared" si="16"/>
        <v>19</v>
      </c>
    </row>
    <row r="1039" spans="1:7" x14ac:dyDescent="0.3">
      <c r="A1039" s="28" t="s">
        <v>1140</v>
      </c>
      <c r="B1039" s="28">
        <v>0</v>
      </c>
      <c r="C1039" s="28">
        <v>0</v>
      </c>
      <c r="D1039" s="31">
        <v>45859</v>
      </c>
      <c r="E1039" s="31" t="s">
        <v>6330</v>
      </c>
      <c r="F1039" s="32">
        <v>0.73958333333333337</v>
      </c>
      <c r="G1039" s="28">
        <f t="shared" si="16"/>
        <v>17</v>
      </c>
    </row>
    <row r="1040" spans="1:7" x14ac:dyDescent="0.3">
      <c r="A1040" s="28" t="s">
        <v>6587</v>
      </c>
      <c r="B1040" s="28">
        <v>1</v>
      </c>
      <c r="C1040" s="28">
        <v>0</v>
      </c>
      <c r="D1040" s="31">
        <v>45869</v>
      </c>
      <c r="E1040" s="31" t="s">
        <v>6329</v>
      </c>
      <c r="F1040" s="32">
        <v>0.55625000000000002</v>
      </c>
      <c r="G1040" s="28">
        <f t="shared" si="16"/>
        <v>13</v>
      </c>
    </row>
    <row r="1041" spans="1:7" x14ac:dyDescent="0.3">
      <c r="A1041" s="28" t="s">
        <v>931</v>
      </c>
      <c r="B1041" s="28">
        <v>1</v>
      </c>
      <c r="C1041" s="28">
        <v>0</v>
      </c>
      <c r="D1041" s="31">
        <v>45889</v>
      </c>
      <c r="E1041" s="31" t="s">
        <v>6333</v>
      </c>
      <c r="F1041" s="32">
        <v>0.50763888888888886</v>
      </c>
      <c r="G1041" s="28">
        <f t="shared" si="16"/>
        <v>12</v>
      </c>
    </row>
    <row r="1042" spans="1:7" x14ac:dyDescent="0.3">
      <c r="A1042" s="28" t="s">
        <v>6588</v>
      </c>
      <c r="B1042" s="28">
        <v>0</v>
      </c>
      <c r="C1042" s="28">
        <v>0</v>
      </c>
      <c r="D1042" s="31">
        <v>45880</v>
      </c>
      <c r="E1042" s="31" t="s">
        <v>6330</v>
      </c>
      <c r="F1042" s="32">
        <v>0.55069444444444449</v>
      </c>
      <c r="G1042" s="28">
        <f t="shared" si="16"/>
        <v>13</v>
      </c>
    </row>
    <row r="1043" spans="1:7" x14ac:dyDescent="0.3">
      <c r="A1043" s="28" t="s">
        <v>1562</v>
      </c>
      <c r="B1043" s="28">
        <v>1</v>
      </c>
      <c r="C1043" s="28">
        <v>1</v>
      </c>
      <c r="D1043" s="31">
        <v>45843</v>
      </c>
      <c r="E1043" s="31" t="s">
        <v>6331</v>
      </c>
      <c r="F1043" s="32">
        <v>0.49791666666666667</v>
      </c>
      <c r="G1043" s="28">
        <f t="shared" si="16"/>
        <v>11</v>
      </c>
    </row>
    <row r="1044" spans="1:7" x14ac:dyDescent="0.3">
      <c r="A1044" s="28" t="s">
        <v>6589</v>
      </c>
      <c r="B1044" s="28">
        <v>1</v>
      </c>
      <c r="C1044" s="28">
        <v>0</v>
      </c>
      <c r="D1044" s="31">
        <v>45858</v>
      </c>
      <c r="E1044" s="31" t="s">
        <v>6328</v>
      </c>
      <c r="F1044" s="32">
        <v>0.59722222222222221</v>
      </c>
      <c r="G1044" s="28">
        <f t="shared" si="16"/>
        <v>14</v>
      </c>
    </row>
    <row r="1045" spans="1:7" x14ac:dyDescent="0.3">
      <c r="A1045" s="28" t="s">
        <v>1597</v>
      </c>
      <c r="B1045" s="28">
        <v>1</v>
      </c>
      <c r="C1045" s="28">
        <v>0</v>
      </c>
      <c r="D1045" s="31">
        <v>45866</v>
      </c>
      <c r="E1045" s="31" t="s">
        <v>6330</v>
      </c>
      <c r="F1045" s="32">
        <v>0.8208333333333333</v>
      </c>
      <c r="G1045" s="28">
        <f t="shared" si="16"/>
        <v>19</v>
      </c>
    </row>
    <row r="1046" spans="1:7" x14ac:dyDescent="0.3">
      <c r="A1046" s="28" t="s">
        <v>6590</v>
      </c>
      <c r="B1046" s="28">
        <v>1</v>
      </c>
      <c r="C1046" s="28">
        <v>1</v>
      </c>
      <c r="D1046" s="31">
        <v>45856</v>
      </c>
      <c r="E1046" s="31" t="s">
        <v>6334</v>
      </c>
      <c r="F1046" s="32">
        <v>0.66249999999999998</v>
      </c>
      <c r="G1046" s="28">
        <f t="shared" si="16"/>
        <v>15</v>
      </c>
    </row>
    <row r="1047" spans="1:7" x14ac:dyDescent="0.3">
      <c r="A1047" s="28" t="s">
        <v>1038</v>
      </c>
      <c r="B1047" s="28">
        <v>0</v>
      </c>
      <c r="C1047" s="28">
        <v>0</v>
      </c>
      <c r="D1047" s="31">
        <v>45872</v>
      </c>
      <c r="E1047" s="31" t="s">
        <v>6328</v>
      </c>
      <c r="F1047" s="32">
        <v>0.54097222222222219</v>
      </c>
      <c r="G1047" s="28">
        <f t="shared" si="16"/>
        <v>12</v>
      </c>
    </row>
    <row r="1048" spans="1:7" x14ac:dyDescent="0.3">
      <c r="A1048" s="28" t="s">
        <v>344</v>
      </c>
      <c r="B1048" s="28">
        <v>1</v>
      </c>
      <c r="C1048" s="28">
        <v>1</v>
      </c>
      <c r="D1048" s="31">
        <v>45864</v>
      </c>
      <c r="E1048" s="31" t="s">
        <v>6331</v>
      </c>
      <c r="F1048" s="32">
        <v>0.5854166666666667</v>
      </c>
      <c r="G1048" s="28">
        <f t="shared" si="16"/>
        <v>14</v>
      </c>
    </row>
    <row r="1049" spans="1:7" x14ac:dyDescent="0.3">
      <c r="A1049" s="28" t="s">
        <v>937</v>
      </c>
      <c r="B1049" s="28">
        <v>1</v>
      </c>
      <c r="C1049" s="28">
        <v>0</v>
      </c>
      <c r="D1049" s="31">
        <v>45873</v>
      </c>
      <c r="E1049" s="31" t="s">
        <v>6330</v>
      </c>
      <c r="F1049" s="32">
        <v>0.31736111111111109</v>
      </c>
      <c r="G1049" s="28">
        <f t="shared" si="16"/>
        <v>7</v>
      </c>
    </row>
    <row r="1050" spans="1:7" x14ac:dyDescent="0.3">
      <c r="A1050" s="28" t="s">
        <v>1652</v>
      </c>
      <c r="B1050" s="28">
        <v>1</v>
      </c>
      <c r="C1050" s="28">
        <v>1</v>
      </c>
      <c r="D1050" s="31">
        <v>45846</v>
      </c>
      <c r="E1050" s="31" t="s">
        <v>6332</v>
      </c>
      <c r="F1050" s="32">
        <v>0.66041666666666665</v>
      </c>
      <c r="G1050" s="28">
        <f t="shared" si="16"/>
        <v>15</v>
      </c>
    </row>
    <row r="1051" spans="1:7" x14ac:dyDescent="0.3">
      <c r="A1051" s="28" t="s">
        <v>1844</v>
      </c>
      <c r="B1051" s="28">
        <v>0</v>
      </c>
      <c r="C1051" s="28">
        <v>0</v>
      </c>
      <c r="D1051" s="31">
        <v>45895</v>
      </c>
      <c r="E1051" s="31" t="s">
        <v>6332</v>
      </c>
      <c r="F1051" s="32">
        <v>0.47083333333333333</v>
      </c>
      <c r="G1051" s="28">
        <f t="shared" si="16"/>
        <v>11</v>
      </c>
    </row>
    <row r="1052" spans="1:7" x14ac:dyDescent="0.3">
      <c r="A1052" s="28" t="s">
        <v>385</v>
      </c>
      <c r="B1052" s="28">
        <v>1</v>
      </c>
      <c r="C1052" s="28">
        <v>1</v>
      </c>
      <c r="D1052" s="31">
        <v>45841</v>
      </c>
      <c r="E1052" s="31" t="s">
        <v>6329</v>
      </c>
      <c r="F1052" s="32">
        <v>0.81527777777777777</v>
      </c>
      <c r="G1052" s="28">
        <f t="shared" si="16"/>
        <v>19</v>
      </c>
    </row>
    <row r="1053" spans="1:7" x14ac:dyDescent="0.3">
      <c r="A1053" s="28" t="s">
        <v>1775</v>
      </c>
      <c r="B1053" s="28">
        <v>1</v>
      </c>
      <c r="C1053" s="28">
        <v>1</v>
      </c>
      <c r="D1053" s="31">
        <v>45889</v>
      </c>
      <c r="E1053" s="31" t="s">
        <v>6333</v>
      </c>
      <c r="F1053" s="32">
        <v>0.5708333333333333</v>
      </c>
      <c r="G1053" s="28">
        <f t="shared" si="16"/>
        <v>13</v>
      </c>
    </row>
    <row r="1054" spans="1:7" x14ac:dyDescent="0.3">
      <c r="A1054" s="28" t="s">
        <v>1767</v>
      </c>
      <c r="B1054" s="28">
        <v>0</v>
      </c>
      <c r="C1054" s="28">
        <v>0</v>
      </c>
      <c r="D1054" s="31">
        <v>45840</v>
      </c>
      <c r="E1054" s="31" t="s">
        <v>6333</v>
      </c>
      <c r="F1054" s="32">
        <v>0.75069444444444444</v>
      </c>
      <c r="G1054" s="28">
        <f t="shared" si="16"/>
        <v>18</v>
      </c>
    </row>
    <row r="1055" spans="1:7" x14ac:dyDescent="0.3">
      <c r="A1055" s="28" t="s">
        <v>1587</v>
      </c>
      <c r="B1055" s="28">
        <v>0</v>
      </c>
      <c r="C1055" s="28">
        <v>0</v>
      </c>
      <c r="D1055" s="31">
        <v>45892</v>
      </c>
      <c r="E1055" s="31" t="s">
        <v>6331</v>
      </c>
      <c r="F1055" s="32">
        <v>0.76597222222222228</v>
      </c>
      <c r="G1055" s="28">
        <f t="shared" si="16"/>
        <v>18</v>
      </c>
    </row>
    <row r="1056" spans="1:7" x14ac:dyDescent="0.3">
      <c r="A1056" s="28" t="s">
        <v>6591</v>
      </c>
      <c r="B1056" s="28">
        <v>1</v>
      </c>
      <c r="C1056" s="28">
        <v>0</v>
      </c>
      <c r="D1056" s="31">
        <v>45875</v>
      </c>
      <c r="E1056" s="31" t="s">
        <v>6333</v>
      </c>
      <c r="F1056" s="32">
        <v>0.49652777777777779</v>
      </c>
      <c r="G1056" s="28">
        <f t="shared" si="16"/>
        <v>11</v>
      </c>
    </row>
    <row r="1057" spans="1:7" x14ac:dyDescent="0.3">
      <c r="A1057" s="28" t="s">
        <v>510</v>
      </c>
      <c r="B1057" s="28">
        <v>1</v>
      </c>
      <c r="C1057" s="28">
        <v>0</v>
      </c>
      <c r="D1057" s="31">
        <v>45851</v>
      </c>
      <c r="E1057" s="31" t="s">
        <v>6328</v>
      </c>
      <c r="F1057" s="32">
        <v>0.66180555555555554</v>
      </c>
      <c r="G1057" s="28">
        <f t="shared" si="16"/>
        <v>15</v>
      </c>
    </row>
    <row r="1058" spans="1:7" x14ac:dyDescent="0.3">
      <c r="A1058" s="28" t="s">
        <v>6592</v>
      </c>
      <c r="B1058" s="28">
        <v>1</v>
      </c>
      <c r="C1058" s="28">
        <v>0</v>
      </c>
      <c r="D1058" s="31">
        <v>45876</v>
      </c>
      <c r="E1058" s="31" t="s">
        <v>6329</v>
      </c>
      <c r="F1058" s="32">
        <v>0.33333333333333331</v>
      </c>
      <c r="G1058" s="28">
        <f t="shared" si="16"/>
        <v>8</v>
      </c>
    </row>
    <row r="1059" spans="1:7" x14ac:dyDescent="0.3">
      <c r="A1059" s="28" t="s">
        <v>6593</v>
      </c>
      <c r="B1059" s="28">
        <v>1</v>
      </c>
      <c r="C1059" s="28">
        <v>0</v>
      </c>
      <c r="D1059" s="31">
        <v>45846</v>
      </c>
      <c r="E1059" s="31" t="s">
        <v>6332</v>
      </c>
      <c r="F1059" s="32">
        <v>0.29722222222222222</v>
      </c>
      <c r="G1059" s="28">
        <f t="shared" si="16"/>
        <v>7</v>
      </c>
    </row>
    <row r="1060" spans="1:7" x14ac:dyDescent="0.3">
      <c r="A1060" s="28" t="s">
        <v>1587</v>
      </c>
      <c r="B1060" s="28">
        <v>1</v>
      </c>
      <c r="C1060" s="28">
        <v>0</v>
      </c>
      <c r="D1060" s="31">
        <v>45850</v>
      </c>
      <c r="E1060" s="31" t="s">
        <v>6331</v>
      </c>
      <c r="F1060" s="32">
        <v>0.67847222222222225</v>
      </c>
      <c r="G1060" s="28">
        <f t="shared" si="16"/>
        <v>16</v>
      </c>
    </row>
    <row r="1061" spans="1:7" x14ac:dyDescent="0.3">
      <c r="A1061" s="28" t="s">
        <v>2021</v>
      </c>
      <c r="B1061" s="28">
        <v>1</v>
      </c>
      <c r="C1061" s="28">
        <v>0</v>
      </c>
      <c r="D1061" s="31">
        <v>45868</v>
      </c>
      <c r="E1061" s="31" t="s">
        <v>6333</v>
      </c>
      <c r="F1061" s="32">
        <v>0.3215277777777778</v>
      </c>
      <c r="G1061" s="28">
        <f t="shared" si="16"/>
        <v>7</v>
      </c>
    </row>
    <row r="1062" spans="1:7" x14ac:dyDescent="0.3">
      <c r="A1062" s="28" t="s">
        <v>1041</v>
      </c>
      <c r="B1062" s="28">
        <v>1</v>
      </c>
      <c r="C1062" s="28">
        <v>1</v>
      </c>
      <c r="D1062" s="31">
        <v>45889</v>
      </c>
      <c r="E1062" s="31" t="s">
        <v>6333</v>
      </c>
      <c r="F1062" s="32">
        <v>0.30902777777777779</v>
      </c>
      <c r="G1062" s="28">
        <f t="shared" si="16"/>
        <v>7</v>
      </c>
    </row>
    <row r="1063" spans="1:7" x14ac:dyDescent="0.3">
      <c r="A1063" s="28" t="s">
        <v>1290</v>
      </c>
      <c r="B1063" s="28">
        <v>1</v>
      </c>
      <c r="C1063" s="28">
        <v>0</v>
      </c>
      <c r="D1063" s="31">
        <v>45864</v>
      </c>
      <c r="E1063" s="31" t="s">
        <v>6331</v>
      </c>
      <c r="F1063" s="32">
        <v>0.34513888888888888</v>
      </c>
      <c r="G1063" s="28">
        <f t="shared" si="16"/>
        <v>8</v>
      </c>
    </row>
    <row r="1064" spans="1:7" x14ac:dyDescent="0.3">
      <c r="A1064" s="28" t="s">
        <v>1587</v>
      </c>
      <c r="B1064" s="28">
        <v>1</v>
      </c>
      <c r="C1064" s="28">
        <v>0</v>
      </c>
      <c r="D1064" s="31">
        <v>45863</v>
      </c>
      <c r="E1064" s="31" t="s">
        <v>6334</v>
      </c>
      <c r="F1064" s="32">
        <v>0.80555555555555558</v>
      </c>
      <c r="G1064" s="28">
        <f t="shared" si="16"/>
        <v>19</v>
      </c>
    </row>
    <row r="1065" spans="1:7" x14ac:dyDescent="0.3">
      <c r="A1065" s="28" t="s">
        <v>6594</v>
      </c>
      <c r="B1065" s="28">
        <v>1</v>
      </c>
      <c r="C1065" s="28">
        <v>0</v>
      </c>
      <c r="D1065" s="31">
        <v>45860</v>
      </c>
      <c r="E1065" s="31" t="s">
        <v>6332</v>
      </c>
      <c r="F1065" s="32">
        <v>0.62152777777777779</v>
      </c>
      <c r="G1065" s="28">
        <f t="shared" si="16"/>
        <v>14</v>
      </c>
    </row>
    <row r="1066" spans="1:7" x14ac:dyDescent="0.3">
      <c r="A1066" s="28" t="s">
        <v>1302</v>
      </c>
      <c r="B1066" s="28">
        <v>1</v>
      </c>
      <c r="C1066" s="28">
        <v>1</v>
      </c>
      <c r="D1066" s="31">
        <v>45868</v>
      </c>
      <c r="E1066" s="31" t="s">
        <v>6333</v>
      </c>
      <c r="F1066" s="32">
        <v>0.73472222222222228</v>
      </c>
      <c r="G1066" s="28">
        <f t="shared" si="16"/>
        <v>17</v>
      </c>
    </row>
    <row r="1067" spans="1:7" x14ac:dyDescent="0.3">
      <c r="A1067" s="28" t="s">
        <v>911</v>
      </c>
      <c r="B1067" s="28">
        <v>1</v>
      </c>
      <c r="C1067" s="28">
        <v>0</v>
      </c>
      <c r="D1067" s="31">
        <v>45877</v>
      </c>
      <c r="E1067" s="31" t="s">
        <v>6334</v>
      </c>
      <c r="F1067" s="32">
        <v>0.3888888888888889</v>
      </c>
      <c r="G1067" s="28">
        <f t="shared" si="16"/>
        <v>9</v>
      </c>
    </row>
    <row r="1068" spans="1:7" x14ac:dyDescent="0.3">
      <c r="A1068" s="28" t="s">
        <v>6564</v>
      </c>
      <c r="B1068" s="28">
        <v>1</v>
      </c>
      <c r="C1068" s="28">
        <v>1</v>
      </c>
      <c r="D1068" s="31">
        <v>45873</v>
      </c>
      <c r="E1068" s="31" t="s">
        <v>6330</v>
      </c>
      <c r="F1068" s="32">
        <v>0.42777777777777776</v>
      </c>
      <c r="G1068" s="28">
        <f t="shared" si="16"/>
        <v>10</v>
      </c>
    </row>
    <row r="1069" spans="1:7" x14ac:dyDescent="0.3">
      <c r="A1069" s="28" t="s">
        <v>6595</v>
      </c>
      <c r="B1069" s="28">
        <v>1</v>
      </c>
      <c r="C1069" s="28">
        <v>0</v>
      </c>
      <c r="D1069" s="31">
        <v>45884</v>
      </c>
      <c r="E1069" s="31" t="s">
        <v>6334</v>
      </c>
      <c r="F1069" s="32">
        <v>0.41041666666666665</v>
      </c>
      <c r="G1069" s="28">
        <f t="shared" si="16"/>
        <v>9</v>
      </c>
    </row>
    <row r="1070" spans="1:7" x14ac:dyDescent="0.3">
      <c r="A1070" s="28" t="s">
        <v>1252</v>
      </c>
      <c r="B1070" s="28">
        <v>0</v>
      </c>
      <c r="C1070" s="28">
        <v>0</v>
      </c>
      <c r="D1070" s="31">
        <v>45875</v>
      </c>
      <c r="E1070" s="31" t="s">
        <v>6333</v>
      </c>
      <c r="F1070" s="32">
        <v>0.68263888888888891</v>
      </c>
      <c r="G1070" s="28">
        <f t="shared" si="16"/>
        <v>16</v>
      </c>
    </row>
    <row r="1071" spans="1:7" x14ac:dyDescent="0.3">
      <c r="A1071" s="28" t="s">
        <v>815</v>
      </c>
      <c r="B1071" s="28">
        <v>1</v>
      </c>
      <c r="C1071" s="28">
        <v>0</v>
      </c>
      <c r="D1071" s="31">
        <v>45892</v>
      </c>
      <c r="E1071" s="31" t="s">
        <v>6331</v>
      </c>
      <c r="F1071" s="32">
        <v>0.42569444444444443</v>
      </c>
      <c r="G1071" s="28">
        <f t="shared" si="16"/>
        <v>10</v>
      </c>
    </row>
    <row r="1072" spans="1:7" x14ac:dyDescent="0.3">
      <c r="A1072" s="28" t="s">
        <v>1127</v>
      </c>
      <c r="B1072" s="28">
        <v>1</v>
      </c>
      <c r="C1072" s="28">
        <v>0</v>
      </c>
      <c r="D1072" s="31">
        <v>45886</v>
      </c>
      <c r="E1072" s="31" t="s">
        <v>6328</v>
      </c>
      <c r="F1072" s="32">
        <v>0.31319444444444444</v>
      </c>
      <c r="G1072" s="28">
        <f t="shared" si="16"/>
        <v>7</v>
      </c>
    </row>
    <row r="1073" spans="1:7" x14ac:dyDescent="0.3">
      <c r="A1073" s="28" t="s">
        <v>2188</v>
      </c>
      <c r="B1073" s="28">
        <v>1</v>
      </c>
      <c r="C1073" s="28">
        <v>0</v>
      </c>
      <c r="D1073" s="31">
        <v>45871</v>
      </c>
      <c r="E1073" s="31" t="s">
        <v>6331</v>
      </c>
      <c r="F1073" s="32">
        <v>0.41875000000000001</v>
      </c>
      <c r="G1073" s="28">
        <f t="shared" si="16"/>
        <v>10</v>
      </c>
    </row>
    <row r="1074" spans="1:7" x14ac:dyDescent="0.3">
      <c r="A1074" s="28" t="s">
        <v>132</v>
      </c>
      <c r="B1074" s="28">
        <v>1</v>
      </c>
      <c r="C1074" s="28">
        <v>0</v>
      </c>
      <c r="D1074" s="31">
        <v>45880</v>
      </c>
      <c r="E1074" s="31" t="s">
        <v>6330</v>
      </c>
      <c r="F1074" s="32">
        <v>0.49930555555555556</v>
      </c>
      <c r="G1074" s="28">
        <f t="shared" si="16"/>
        <v>11</v>
      </c>
    </row>
    <row r="1075" spans="1:7" x14ac:dyDescent="0.3">
      <c r="A1075" s="28" t="s">
        <v>1961</v>
      </c>
      <c r="B1075" s="28">
        <v>0</v>
      </c>
      <c r="C1075" s="28">
        <v>0</v>
      </c>
      <c r="D1075" s="31">
        <v>45894</v>
      </c>
      <c r="E1075" s="31" t="s">
        <v>6330</v>
      </c>
      <c r="F1075" s="32">
        <v>0.48055555555555557</v>
      </c>
      <c r="G1075" s="28">
        <f t="shared" si="16"/>
        <v>11</v>
      </c>
    </row>
    <row r="1076" spans="1:7" x14ac:dyDescent="0.3">
      <c r="A1076" s="28" t="s">
        <v>6337</v>
      </c>
      <c r="B1076" s="28">
        <v>0</v>
      </c>
      <c r="C1076" s="28">
        <v>0</v>
      </c>
      <c r="D1076" s="31">
        <v>45876</v>
      </c>
      <c r="E1076" s="31" t="s">
        <v>6329</v>
      </c>
      <c r="F1076" s="32">
        <v>0.35902777777777778</v>
      </c>
      <c r="G1076" s="28">
        <f t="shared" si="16"/>
        <v>8</v>
      </c>
    </row>
    <row r="1077" spans="1:7" x14ac:dyDescent="0.3">
      <c r="A1077" s="28" t="s">
        <v>6596</v>
      </c>
      <c r="B1077" s="28">
        <v>1</v>
      </c>
      <c r="C1077" s="28">
        <v>0</v>
      </c>
      <c r="D1077" s="31">
        <v>45873</v>
      </c>
      <c r="E1077" s="31" t="s">
        <v>6330</v>
      </c>
      <c r="F1077" s="32">
        <v>0.64375000000000004</v>
      </c>
      <c r="G1077" s="28">
        <f t="shared" si="16"/>
        <v>15</v>
      </c>
    </row>
    <row r="1078" spans="1:7" x14ac:dyDescent="0.3">
      <c r="A1078" s="28" t="s">
        <v>6597</v>
      </c>
      <c r="B1078" s="28">
        <v>0</v>
      </c>
      <c r="C1078" s="28">
        <v>0</v>
      </c>
      <c r="D1078" s="31">
        <v>45850</v>
      </c>
      <c r="E1078" s="31" t="s">
        <v>6331</v>
      </c>
      <c r="F1078" s="32">
        <v>0.32916666666666666</v>
      </c>
      <c r="G1078" s="28">
        <f t="shared" si="16"/>
        <v>7</v>
      </c>
    </row>
    <row r="1079" spans="1:7" x14ac:dyDescent="0.3">
      <c r="A1079" s="28" t="s">
        <v>203</v>
      </c>
      <c r="B1079" s="28">
        <v>1</v>
      </c>
      <c r="C1079" s="28">
        <v>0</v>
      </c>
      <c r="D1079" s="31">
        <v>45851</v>
      </c>
      <c r="E1079" s="31" t="s">
        <v>6328</v>
      </c>
      <c r="F1079" s="32">
        <v>0.64166666666666672</v>
      </c>
      <c r="G1079" s="28">
        <f t="shared" si="16"/>
        <v>15</v>
      </c>
    </row>
    <row r="1080" spans="1:7" x14ac:dyDescent="0.3">
      <c r="A1080" s="28" t="s">
        <v>408</v>
      </c>
      <c r="B1080" s="28">
        <v>0</v>
      </c>
      <c r="C1080" s="28">
        <v>0</v>
      </c>
      <c r="D1080" s="31">
        <v>45877</v>
      </c>
      <c r="E1080" s="31" t="s">
        <v>6334</v>
      </c>
      <c r="F1080" s="32">
        <v>0.34791666666666665</v>
      </c>
      <c r="G1080" s="28">
        <f t="shared" si="16"/>
        <v>8</v>
      </c>
    </row>
    <row r="1081" spans="1:7" x14ac:dyDescent="0.3">
      <c r="A1081" s="28" t="s">
        <v>1060</v>
      </c>
      <c r="B1081" s="28">
        <v>1</v>
      </c>
      <c r="C1081" s="28">
        <v>0</v>
      </c>
      <c r="D1081" s="31">
        <v>45885</v>
      </c>
      <c r="E1081" s="31" t="s">
        <v>6331</v>
      </c>
      <c r="F1081" s="32">
        <v>0.4</v>
      </c>
      <c r="G1081" s="28">
        <f t="shared" si="16"/>
        <v>9</v>
      </c>
    </row>
    <row r="1082" spans="1:7" x14ac:dyDescent="0.3">
      <c r="A1082" s="28" t="s">
        <v>1868</v>
      </c>
      <c r="B1082" s="28">
        <v>1</v>
      </c>
      <c r="C1082" s="28">
        <v>0</v>
      </c>
      <c r="D1082" s="31">
        <v>45861</v>
      </c>
      <c r="E1082" s="31" t="s">
        <v>6333</v>
      </c>
      <c r="F1082" s="32">
        <v>0.76458333333333328</v>
      </c>
      <c r="G1082" s="28">
        <f t="shared" si="16"/>
        <v>18</v>
      </c>
    </row>
    <row r="1083" spans="1:7" x14ac:dyDescent="0.3">
      <c r="A1083" s="28" t="s">
        <v>6598</v>
      </c>
      <c r="B1083" s="28">
        <v>1</v>
      </c>
      <c r="C1083" s="28">
        <v>0</v>
      </c>
      <c r="D1083" s="31">
        <v>45895</v>
      </c>
      <c r="E1083" s="31" t="s">
        <v>6332</v>
      </c>
      <c r="F1083" s="32">
        <v>0.7680555555555556</v>
      </c>
      <c r="G1083" s="28">
        <f t="shared" si="16"/>
        <v>18</v>
      </c>
    </row>
    <row r="1084" spans="1:7" x14ac:dyDescent="0.3">
      <c r="A1084" s="28" t="s">
        <v>613</v>
      </c>
      <c r="B1084" s="28">
        <v>0</v>
      </c>
      <c r="C1084" s="28">
        <v>0</v>
      </c>
      <c r="D1084" s="31">
        <v>45865</v>
      </c>
      <c r="E1084" s="31" t="s">
        <v>6328</v>
      </c>
      <c r="F1084" s="32">
        <v>0.56458333333333333</v>
      </c>
      <c r="G1084" s="28">
        <f t="shared" si="16"/>
        <v>13</v>
      </c>
    </row>
    <row r="1085" spans="1:7" x14ac:dyDescent="0.3">
      <c r="A1085" s="28" t="s">
        <v>542</v>
      </c>
      <c r="B1085" s="28">
        <v>1</v>
      </c>
      <c r="C1085" s="28">
        <v>1</v>
      </c>
      <c r="D1085" s="31">
        <v>45890</v>
      </c>
      <c r="E1085" s="31" t="s">
        <v>6329</v>
      </c>
      <c r="F1085" s="32">
        <v>0.69236111111111109</v>
      </c>
      <c r="G1085" s="28">
        <f t="shared" si="16"/>
        <v>16</v>
      </c>
    </row>
    <row r="1086" spans="1:7" x14ac:dyDescent="0.3">
      <c r="A1086" s="28" t="s">
        <v>6492</v>
      </c>
      <c r="B1086" s="28">
        <v>1</v>
      </c>
      <c r="C1086" s="28">
        <v>0</v>
      </c>
      <c r="D1086" s="31">
        <v>45845</v>
      </c>
      <c r="E1086" s="31" t="s">
        <v>6330</v>
      </c>
      <c r="F1086" s="32">
        <v>0.33194444444444443</v>
      </c>
      <c r="G1086" s="28">
        <f t="shared" si="16"/>
        <v>7</v>
      </c>
    </row>
    <row r="1087" spans="1:7" x14ac:dyDescent="0.3">
      <c r="A1087" s="28" t="s">
        <v>6539</v>
      </c>
      <c r="B1087" s="28">
        <v>1</v>
      </c>
      <c r="C1087" s="28">
        <v>0</v>
      </c>
      <c r="D1087" s="31">
        <v>45889</v>
      </c>
      <c r="E1087" s="31" t="s">
        <v>6333</v>
      </c>
      <c r="F1087" s="32">
        <v>0.71388888888888891</v>
      </c>
      <c r="G1087" s="28">
        <f t="shared" si="16"/>
        <v>17</v>
      </c>
    </row>
    <row r="1088" spans="1:7" x14ac:dyDescent="0.3">
      <c r="A1088" s="28" t="s">
        <v>2228</v>
      </c>
      <c r="B1088" s="28">
        <v>1</v>
      </c>
      <c r="C1088" s="28">
        <v>0</v>
      </c>
      <c r="D1088" s="31">
        <v>45848</v>
      </c>
      <c r="E1088" s="31" t="s">
        <v>6329</v>
      </c>
      <c r="F1088" s="32">
        <v>0.41875000000000001</v>
      </c>
      <c r="G1088" s="28">
        <f t="shared" si="16"/>
        <v>10</v>
      </c>
    </row>
    <row r="1089" spans="1:7" x14ac:dyDescent="0.3">
      <c r="A1089" s="28" t="s">
        <v>1315</v>
      </c>
      <c r="B1089" s="28">
        <v>1</v>
      </c>
      <c r="C1089" s="28">
        <v>1</v>
      </c>
      <c r="D1089" s="31">
        <v>45878</v>
      </c>
      <c r="E1089" s="31" t="s">
        <v>6331</v>
      </c>
      <c r="F1089" s="32">
        <v>0.50555555555555554</v>
      </c>
      <c r="G1089" s="28">
        <f t="shared" si="16"/>
        <v>12</v>
      </c>
    </row>
    <row r="1090" spans="1:7" x14ac:dyDescent="0.3">
      <c r="A1090" s="28" t="s">
        <v>1849</v>
      </c>
      <c r="B1090" s="28">
        <v>1</v>
      </c>
      <c r="C1090" s="28">
        <v>0</v>
      </c>
      <c r="D1090" s="31">
        <v>45839</v>
      </c>
      <c r="E1090" s="31" t="s">
        <v>6332</v>
      </c>
      <c r="F1090" s="32">
        <v>0.46041666666666664</v>
      </c>
      <c r="G1090" s="28">
        <f t="shared" si="16"/>
        <v>11</v>
      </c>
    </row>
    <row r="1091" spans="1:7" x14ac:dyDescent="0.3">
      <c r="A1091" s="28" t="s">
        <v>713</v>
      </c>
      <c r="B1091" s="28">
        <v>1</v>
      </c>
      <c r="C1091" s="28">
        <v>0</v>
      </c>
      <c r="D1091" s="31">
        <v>45871</v>
      </c>
      <c r="E1091" s="31" t="s">
        <v>6331</v>
      </c>
      <c r="F1091" s="32">
        <v>0.64722222222222225</v>
      </c>
      <c r="G1091" s="28">
        <f t="shared" ref="G1091:G1154" si="17">HOUR(F1091)</f>
        <v>15</v>
      </c>
    </row>
    <row r="1092" spans="1:7" x14ac:dyDescent="0.3">
      <c r="A1092" s="28" t="s">
        <v>6599</v>
      </c>
      <c r="B1092" s="28">
        <v>1</v>
      </c>
      <c r="C1092" s="28">
        <v>0</v>
      </c>
      <c r="D1092" s="31">
        <v>45895</v>
      </c>
      <c r="E1092" s="31" t="s">
        <v>6332</v>
      </c>
      <c r="F1092" s="32">
        <v>0.56944444444444442</v>
      </c>
      <c r="G1092" s="28">
        <f t="shared" si="17"/>
        <v>13</v>
      </c>
    </row>
    <row r="1093" spans="1:7" x14ac:dyDescent="0.3">
      <c r="A1093" s="28" t="s">
        <v>434</v>
      </c>
      <c r="B1093" s="28">
        <v>0</v>
      </c>
      <c r="C1093" s="28">
        <v>0</v>
      </c>
      <c r="D1093" s="31">
        <v>45879</v>
      </c>
      <c r="E1093" s="31" t="s">
        <v>6328</v>
      </c>
      <c r="F1093" s="32">
        <v>0.32361111111111113</v>
      </c>
      <c r="G1093" s="28">
        <f t="shared" si="17"/>
        <v>7</v>
      </c>
    </row>
    <row r="1094" spans="1:7" x14ac:dyDescent="0.3">
      <c r="A1094" s="28" t="s">
        <v>1825</v>
      </c>
      <c r="B1094" s="28">
        <v>1</v>
      </c>
      <c r="C1094" s="28">
        <v>1</v>
      </c>
      <c r="D1094" s="31">
        <v>45869</v>
      </c>
      <c r="E1094" s="31" t="s">
        <v>6329</v>
      </c>
      <c r="F1094" s="32">
        <v>0.50694444444444442</v>
      </c>
      <c r="G1094" s="28">
        <f t="shared" si="17"/>
        <v>12</v>
      </c>
    </row>
    <row r="1095" spans="1:7" x14ac:dyDescent="0.3">
      <c r="A1095" s="28" t="s">
        <v>6600</v>
      </c>
      <c r="B1095" s="28">
        <v>1</v>
      </c>
      <c r="C1095" s="28">
        <v>0</v>
      </c>
      <c r="D1095" s="31">
        <v>45888</v>
      </c>
      <c r="E1095" s="31" t="s">
        <v>6332</v>
      </c>
      <c r="F1095" s="32">
        <v>0.75763888888888886</v>
      </c>
      <c r="G1095" s="28">
        <f t="shared" si="17"/>
        <v>18</v>
      </c>
    </row>
    <row r="1096" spans="1:7" x14ac:dyDescent="0.3">
      <c r="A1096" s="28" t="s">
        <v>6601</v>
      </c>
      <c r="B1096" s="28">
        <v>1</v>
      </c>
      <c r="C1096" s="28">
        <v>0</v>
      </c>
      <c r="D1096" s="31">
        <v>45876</v>
      </c>
      <c r="E1096" s="31" t="s">
        <v>6329</v>
      </c>
      <c r="F1096" s="32">
        <v>0.47499999999999998</v>
      </c>
      <c r="G1096" s="28">
        <f t="shared" si="17"/>
        <v>11</v>
      </c>
    </row>
    <row r="1097" spans="1:7" x14ac:dyDescent="0.3">
      <c r="A1097" s="28" t="s">
        <v>6602</v>
      </c>
      <c r="B1097" s="28">
        <v>0</v>
      </c>
      <c r="C1097" s="28">
        <v>0</v>
      </c>
      <c r="D1097" s="31">
        <v>45886</v>
      </c>
      <c r="E1097" s="31" t="s">
        <v>6328</v>
      </c>
      <c r="F1097" s="32">
        <v>0.71250000000000002</v>
      </c>
      <c r="G1097" s="28">
        <f t="shared" si="17"/>
        <v>17</v>
      </c>
    </row>
    <row r="1098" spans="1:7" x14ac:dyDescent="0.3">
      <c r="A1098" s="28" t="s">
        <v>6603</v>
      </c>
      <c r="B1098" s="28">
        <v>1</v>
      </c>
      <c r="C1098" s="28">
        <v>0</v>
      </c>
      <c r="D1098" s="31">
        <v>45876</v>
      </c>
      <c r="E1098" s="31" t="s">
        <v>6329</v>
      </c>
      <c r="F1098" s="32">
        <v>0.7416666666666667</v>
      </c>
      <c r="G1098" s="28">
        <f t="shared" si="17"/>
        <v>17</v>
      </c>
    </row>
    <row r="1099" spans="1:7" x14ac:dyDescent="0.3">
      <c r="A1099" s="28" t="s">
        <v>430</v>
      </c>
      <c r="B1099" s="28">
        <v>1</v>
      </c>
      <c r="C1099" s="28">
        <v>0</v>
      </c>
      <c r="D1099" s="31">
        <v>45881</v>
      </c>
      <c r="E1099" s="31" t="s">
        <v>6332</v>
      </c>
      <c r="F1099" s="32">
        <v>0.40208333333333335</v>
      </c>
      <c r="G1099" s="28">
        <f t="shared" si="17"/>
        <v>9</v>
      </c>
    </row>
    <row r="1100" spans="1:7" x14ac:dyDescent="0.3">
      <c r="A1100" s="28" t="s">
        <v>594</v>
      </c>
      <c r="B1100" s="28">
        <v>1</v>
      </c>
      <c r="C1100" s="28">
        <v>1</v>
      </c>
      <c r="D1100" s="31">
        <v>45894</v>
      </c>
      <c r="E1100" s="31" t="s">
        <v>6330</v>
      </c>
      <c r="F1100" s="32">
        <v>0.83194444444444449</v>
      </c>
      <c r="G1100" s="28">
        <f t="shared" si="17"/>
        <v>19</v>
      </c>
    </row>
    <row r="1101" spans="1:7" x14ac:dyDescent="0.3">
      <c r="A1101" s="28" t="s">
        <v>6496</v>
      </c>
      <c r="B1101" s="28">
        <v>1</v>
      </c>
      <c r="C1101" s="28">
        <v>0</v>
      </c>
      <c r="D1101" s="31">
        <v>45862</v>
      </c>
      <c r="E1101" s="31" t="s">
        <v>6329</v>
      </c>
      <c r="F1101" s="32">
        <v>0.51944444444444449</v>
      </c>
      <c r="G1101" s="28">
        <f t="shared" si="17"/>
        <v>12</v>
      </c>
    </row>
    <row r="1102" spans="1:7" x14ac:dyDescent="0.3">
      <c r="A1102" s="28" t="s">
        <v>1979</v>
      </c>
      <c r="B1102" s="28">
        <v>1</v>
      </c>
      <c r="C1102" s="28">
        <v>0</v>
      </c>
      <c r="D1102" s="31">
        <v>45847</v>
      </c>
      <c r="E1102" s="31" t="s">
        <v>6333</v>
      </c>
      <c r="F1102" s="32">
        <v>0.33888888888888891</v>
      </c>
      <c r="G1102" s="28">
        <f t="shared" si="17"/>
        <v>8</v>
      </c>
    </row>
    <row r="1103" spans="1:7" x14ac:dyDescent="0.3">
      <c r="A1103" s="28" t="s">
        <v>110</v>
      </c>
      <c r="B1103" s="28">
        <v>1</v>
      </c>
      <c r="C1103" s="28">
        <v>1</v>
      </c>
      <c r="D1103" s="31">
        <v>45877</v>
      </c>
      <c r="E1103" s="31" t="s">
        <v>6334</v>
      </c>
      <c r="F1103" s="32">
        <v>0.71875</v>
      </c>
      <c r="G1103" s="28">
        <f t="shared" si="17"/>
        <v>17</v>
      </c>
    </row>
    <row r="1104" spans="1:7" x14ac:dyDescent="0.3">
      <c r="A1104" s="28" t="s">
        <v>1228</v>
      </c>
      <c r="B1104" s="28">
        <v>0</v>
      </c>
      <c r="C1104" s="28">
        <v>0</v>
      </c>
      <c r="D1104" s="31">
        <v>45860</v>
      </c>
      <c r="E1104" s="31" t="s">
        <v>6332</v>
      </c>
      <c r="F1104" s="32">
        <v>0.68541666666666667</v>
      </c>
      <c r="G1104" s="28">
        <f t="shared" si="17"/>
        <v>16</v>
      </c>
    </row>
    <row r="1105" spans="1:7" x14ac:dyDescent="0.3">
      <c r="A1105" s="28" t="s">
        <v>518</v>
      </c>
      <c r="B1105" s="28">
        <v>1</v>
      </c>
      <c r="C1105" s="28">
        <v>0</v>
      </c>
      <c r="D1105" s="31">
        <v>45887</v>
      </c>
      <c r="E1105" s="31" t="s">
        <v>6330</v>
      </c>
      <c r="F1105" s="32">
        <v>0.8208333333333333</v>
      </c>
      <c r="G1105" s="28">
        <f t="shared" si="17"/>
        <v>19</v>
      </c>
    </row>
    <row r="1106" spans="1:7" x14ac:dyDescent="0.3">
      <c r="A1106" s="28" t="s">
        <v>330</v>
      </c>
      <c r="B1106" s="28">
        <v>1</v>
      </c>
      <c r="C1106" s="28">
        <v>0</v>
      </c>
      <c r="D1106" s="31">
        <v>45894</v>
      </c>
      <c r="E1106" s="31" t="s">
        <v>6330</v>
      </c>
      <c r="F1106" s="32">
        <v>0.52083333333333337</v>
      </c>
      <c r="G1106" s="28">
        <f t="shared" si="17"/>
        <v>12</v>
      </c>
    </row>
    <row r="1107" spans="1:7" x14ac:dyDescent="0.3">
      <c r="A1107" s="28" t="s">
        <v>1686</v>
      </c>
      <c r="B1107" s="28">
        <v>1</v>
      </c>
      <c r="C1107" s="28">
        <v>0</v>
      </c>
      <c r="D1107" s="31">
        <v>45870</v>
      </c>
      <c r="E1107" s="31" t="s">
        <v>6334</v>
      </c>
      <c r="F1107" s="32">
        <v>0.38819444444444445</v>
      </c>
      <c r="G1107" s="28">
        <f t="shared" si="17"/>
        <v>9</v>
      </c>
    </row>
    <row r="1108" spans="1:7" x14ac:dyDescent="0.3">
      <c r="A1108" s="28" t="s">
        <v>6604</v>
      </c>
      <c r="B1108" s="28">
        <v>1</v>
      </c>
      <c r="C1108" s="28">
        <v>1</v>
      </c>
      <c r="D1108" s="31">
        <v>45880</v>
      </c>
      <c r="E1108" s="31" t="s">
        <v>6330</v>
      </c>
      <c r="F1108" s="32">
        <v>0.75347222222222221</v>
      </c>
      <c r="G1108" s="28">
        <f t="shared" si="17"/>
        <v>18</v>
      </c>
    </row>
    <row r="1109" spans="1:7" x14ac:dyDescent="0.3">
      <c r="A1109" s="28" t="s">
        <v>6605</v>
      </c>
      <c r="B1109" s="28">
        <v>1</v>
      </c>
      <c r="C1109" s="28">
        <v>1</v>
      </c>
      <c r="D1109" s="31">
        <v>45875</v>
      </c>
      <c r="E1109" s="31" t="s">
        <v>6333</v>
      </c>
      <c r="F1109" s="32">
        <v>0.75555555555555554</v>
      </c>
      <c r="G1109" s="28">
        <f t="shared" si="17"/>
        <v>18</v>
      </c>
    </row>
    <row r="1110" spans="1:7" x14ac:dyDescent="0.3">
      <c r="A1110" s="28" t="s">
        <v>511</v>
      </c>
      <c r="B1110" s="28">
        <v>0</v>
      </c>
      <c r="C1110" s="28">
        <v>0</v>
      </c>
      <c r="D1110" s="31">
        <v>45876</v>
      </c>
      <c r="E1110" s="31" t="s">
        <v>6329</v>
      </c>
      <c r="F1110" s="32">
        <v>0.59930555555555554</v>
      </c>
      <c r="G1110" s="28">
        <f t="shared" si="17"/>
        <v>14</v>
      </c>
    </row>
    <row r="1111" spans="1:7" x14ac:dyDescent="0.3">
      <c r="A1111" s="28" t="s">
        <v>795</v>
      </c>
      <c r="B1111" s="28">
        <v>1</v>
      </c>
      <c r="C1111" s="28">
        <v>0</v>
      </c>
      <c r="D1111" s="31">
        <v>45853</v>
      </c>
      <c r="E1111" s="31" t="s">
        <v>6332</v>
      </c>
      <c r="F1111" s="32">
        <v>0.64513888888888893</v>
      </c>
      <c r="G1111" s="28">
        <f t="shared" si="17"/>
        <v>15</v>
      </c>
    </row>
    <row r="1112" spans="1:7" x14ac:dyDescent="0.3">
      <c r="A1112" s="28" t="s">
        <v>6606</v>
      </c>
      <c r="B1112" s="28">
        <v>1</v>
      </c>
      <c r="C1112" s="28">
        <v>1</v>
      </c>
      <c r="D1112" s="31">
        <v>45871</v>
      </c>
      <c r="E1112" s="31" t="s">
        <v>6331</v>
      </c>
      <c r="F1112" s="32">
        <v>0.66527777777777775</v>
      </c>
      <c r="G1112" s="28">
        <f t="shared" si="17"/>
        <v>15</v>
      </c>
    </row>
    <row r="1113" spans="1:7" x14ac:dyDescent="0.3">
      <c r="A1113" s="28" t="s">
        <v>841</v>
      </c>
      <c r="B1113" s="28">
        <v>1</v>
      </c>
      <c r="C1113" s="28">
        <v>0</v>
      </c>
      <c r="D1113" s="31">
        <v>45897</v>
      </c>
      <c r="E1113" s="31" t="s">
        <v>6329</v>
      </c>
      <c r="F1113" s="32">
        <v>0.76527777777777772</v>
      </c>
      <c r="G1113" s="28">
        <f t="shared" si="17"/>
        <v>18</v>
      </c>
    </row>
    <row r="1114" spans="1:7" x14ac:dyDescent="0.3">
      <c r="A1114" s="28" t="s">
        <v>1352</v>
      </c>
      <c r="B1114" s="28">
        <v>0</v>
      </c>
      <c r="C1114" s="28">
        <v>0</v>
      </c>
      <c r="D1114" s="31">
        <v>45847</v>
      </c>
      <c r="E1114" s="31" t="s">
        <v>6333</v>
      </c>
      <c r="F1114" s="32">
        <v>0.71597222222222223</v>
      </c>
      <c r="G1114" s="28">
        <f t="shared" si="17"/>
        <v>17</v>
      </c>
    </row>
    <row r="1115" spans="1:7" x14ac:dyDescent="0.3">
      <c r="A1115" s="28" t="s">
        <v>1374</v>
      </c>
      <c r="B1115" s="28">
        <v>0</v>
      </c>
      <c r="C1115" s="28">
        <v>0</v>
      </c>
      <c r="D1115" s="31">
        <v>45842</v>
      </c>
      <c r="E1115" s="31" t="s">
        <v>6334</v>
      </c>
      <c r="F1115" s="32">
        <v>0.36805555555555558</v>
      </c>
      <c r="G1115" s="28">
        <f t="shared" si="17"/>
        <v>8</v>
      </c>
    </row>
    <row r="1116" spans="1:7" x14ac:dyDescent="0.3">
      <c r="A1116" s="28" t="s">
        <v>6528</v>
      </c>
      <c r="B1116" s="28">
        <v>0</v>
      </c>
      <c r="C1116" s="28">
        <v>0</v>
      </c>
      <c r="D1116" s="31">
        <v>45867</v>
      </c>
      <c r="E1116" s="31" t="s">
        <v>6332</v>
      </c>
      <c r="F1116" s="32">
        <v>0.33263888888888887</v>
      </c>
      <c r="G1116" s="28">
        <f t="shared" si="17"/>
        <v>7</v>
      </c>
    </row>
    <row r="1117" spans="1:7" x14ac:dyDescent="0.3">
      <c r="A1117" s="28" t="s">
        <v>288</v>
      </c>
      <c r="B1117" s="28">
        <v>1</v>
      </c>
      <c r="C1117" s="28">
        <v>1</v>
      </c>
      <c r="D1117" s="31">
        <v>45855</v>
      </c>
      <c r="E1117" s="31" t="s">
        <v>6329</v>
      </c>
      <c r="F1117" s="32">
        <v>0.71736111111111112</v>
      </c>
      <c r="G1117" s="28">
        <f t="shared" si="17"/>
        <v>17</v>
      </c>
    </row>
    <row r="1118" spans="1:7" x14ac:dyDescent="0.3">
      <c r="A1118" s="28" t="s">
        <v>1477</v>
      </c>
      <c r="B1118" s="28">
        <v>1</v>
      </c>
      <c r="C1118" s="28">
        <v>0</v>
      </c>
      <c r="D1118" s="31">
        <v>45860</v>
      </c>
      <c r="E1118" s="31" t="s">
        <v>6332</v>
      </c>
      <c r="F1118" s="32">
        <v>0.71180555555555558</v>
      </c>
      <c r="G1118" s="28">
        <f t="shared" si="17"/>
        <v>17</v>
      </c>
    </row>
    <row r="1119" spans="1:7" x14ac:dyDescent="0.3">
      <c r="A1119" s="28" t="s">
        <v>65</v>
      </c>
      <c r="B1119" s="28">
        <v>1</v>
      </c>
      <c r="C1119" s="28">
        <v>0</v>
      </c>
      <c r="D1119" s="31">
        <v>45853</v>
      </c>
      <c r="E1119" s="31" t="s">
        <v>6332</v>
      </c>
      <c r="F1119" s="32">
        <v>0.55277777777777781</v>
      </c>
      <c r="G1119" s="28">
        <f t="shared" si="17"/>
        <v>13</v>
      </c>
    </row>
    <row r="1120" spans="1:7" x14ac:dyDescent="0.3">
      <c r="A1120" s="28" t="s">
        <v>5</v>
      </c>
      <c r="B1120" s="28">
        <v>0</v>
      </c>
      <c r="C1120" s="28">
        <v>0</v>
      </c>
      <c r="D1120" s="31">
        <v>45894</v>
      </c>
      <c r="E1120" s="31" t="s">
        <v>6330</v>
      </c>
      <c r="F1120" s="32">
        <v>0.58125000000000004</v>
      </c>
      <c r="G1120" s="28">
        <f t="shared" si="17"/>
        <v>13</v>
      </c>
    </row>
    <row r="1121" spans="1:7" x14ac:dyDescent="0.3">
      <c r="A1121" s="28" t="s">
        <v>6607</v>
      </c>
      <c r="B1121" s="28">
        <v>1</v>
      </c>
      <c r="C1121" s="28">
        <v>0</v>
      </c>
      <c r="D1121" s="31">
        <v>45868</v>
      </c>
      <c r="E1121" s="31" t="s">
        <v>6333</v>
      </c>
      <c r="F1121" s="32">
        <v>0.29236111111111113</v>
      </c>
      <c r="G1121" s="28">
        <f t="shared" si="17"/>
        <v>7</v>
      </c>
    </row>
    <row r="1122" spans="1:7" x14ac:dyDescent="0.3">
      <c r="A1122" s="28" t="s">
        <v>589</v>
      </c>
      <c r="B1122" s="28">
        <v>0</v>
      </c>
      <c r="C1122" s="28">
        <v>0</v>
      </c>
      <c r="D1122" s="31">
        <v>45873</v>
      </c>
      <c r="E1122" s="31" t="s">
        <v>6330</v>
      </c>
      <c r="F1122" s="32">
        <v>0.42430555555555555</v>
      </c>
      <c r="G1122" s="28">
        <f t="shared" si="17"/>
        <v>10</v>
      </c>
    </row>
    <row r="1123" spans="1:7" x14ac:dyDescent="0.3">
      <c r="A1123" s="28" t="s">
        <v>87</v>
      </c>
      <c r="B1123" s="28">
        <v>1</v>
      </c>
      <c r="C1123" s="28">
        <v>1</v>
      </c>
      <c r="D1123" s="31">
        <v>45894</v>
      </c>
      <c r="E1123" s="31" t="s">
        <v>6330</v>
      </c>
      <c r="F1123" s="32">
        <v>0.7416666666666667</v>
      </c>
      <c r="G1123" s="28">
        <f t="shared" si="17"/>
        <v>17</v>
      </c>
    </row>
    <row r="1124" spans="1:7" x14ac:dyDescent="0.3">
      <c r="A1124" s="28" t="s">
        <v>575</v>
      </c>
      <c r="B1124" s="28">
        <v>0</v>
      </c>
      <c r="C1124" s="28">
        <v>0</v>
      </c>
      <c r="D1124" s="31">
        <v>45892</v>
      </c>
      <c r="E1124" s="31" t="s">
        <v>6331</v>
      </c>
      <c r="F1124" s="32">
        <v>0.44374999999999998</v>
      </c>
      <c r="G1124" s="28">
        <f t="shared" si="17"/>
        <v>10</v>
      </c>
    </row>
    <row r="1125" spans="1:7" x14ac:dyDescent="0.3">
      <c r="A1125" s="28" t="s">
        <v>287</v>
      </c>
      <c r="B1125" s="28">
        <v>1</v>
      </c>
      <c r="C1125" s="28">
        <v>0</v>
      </c>
      <c r="D1125" s="31">
        <v>45893</v>
      </c>
      <c r="E1125" s="31" t="s">
        <v>6328</v>
      </c>
      <c r="F1125" s="32">
        <v>0.35347222222222224</v>
      </c>
      <c r="G1125" s="28">
        <f t="shared" si="17"/>
        <v>8</v>
      </c>
    </row>
    <row r="1126" spans="1:7" x14ac:dyDescent="0.3">
      <c r="A1126" s="28" t="s">
        <v>415</v>
      </c>
      <c r="B1126" s="28">
        <v>1</v>
      </c>
      <c r="C1126" s="28">
        <v>0</v>
      </c>
      <c r="D1126" s="31">
        <v>45878</v>
      </c>
      <c r="E1126" s="31" t="s">
        <v>6331</v>
      </c>
      <c r="F1126" s="32">
        <v>0.45</v>
      </c>
      <c r="G1126" s="28">
        <f t="shared" si="17"/>
        <v>10</v>
      </c>
    </row>
    <row r="1127" spans="1:7" x14ac:dyDescent="0.3">
      <c r="A1127" s="28" t="s">
        <v>1320</v>
      </c>
      <c r="B1127" s="28">
        <v>0</v>
      </c>
      <c r="C1127" s="28">
        <v>0</v>
      </c>
      <c r="D1127" s="31">
        <v>45882</v>
      </c>
      <c r="E1127" s="31" t="s">
        <v>6333</v>
      </c>
      <c r="F1127" s="32">
        <v>0.80138888888888893</v>
      </c>
      <c r="G1127" s="28">
        <f t="shared" si="17"/>
        <v>19</v>
      </c>
    </row>
    <row r="1128" spans="1:7" x14ac:dyDescent="0.3">
      <c r="A1128" s="28" t="s">
        <v>1217</v>
      </c>
      <c r="B1128" s="28">
        <v>1</v>
      </c>
      <c r="C1128" s="28">
        <v>1</v>
      </c>
      <c r="D1128" s="31">
        <v>45886</v>
      </c>
      <c r="E1128" s="31" t="s">
        <v>6328</v>
      </c>
      <c r="F1128" s="32">
        <v>0.57013888888888886</v>
      </c>
      <c r="G1128" s="28">
        <f t="shared" si="17"/>
        <v>13</v>
      </c>
    </row>
    <row r="1129" spans="1:7" x14ac:dyDescent="0.3">
      <c r="A1129" s="28" t="s">
        <v>1431</v>
      </c>
      <c r="B1129" s="28">
        <v>1</v>
      </c>
      <c r="C1129" s="28">
        <v>0</v>
      </c>
      <c r="D1129" s="31">
        <v>45881</v>
      </c>
      <c r="E1129" s="31" t="s">
        <v>6332</v>
      </c>
      <c r="F1129" s="32">
        <v>0.50763888888888886</v>
      </c>
      <c r="G1129" s="28">
        <f t="shared" si="17"/>
        <v>12</v>
      </c>
    </row>
    <row r="1130" spans="1:7" x14ac:dyDescent="0.3">
      <c r="A1130" s="28" t="s">
        <v>856</v>
      </c>
      <c r="B1130" s="28">
        <v>1</v>
      </c>
      <c r="C1130" s="28">
        <v>0</v>
      </c>
      <c r="D1130" s="31">
        <v>45862</v>
      </c>
      <c r="E1130" s="31" t="s">
        <v>6329</v>
      </c>
      <c r="F1130" s="32">
        <v>0.32430555555555557</v>
      </c>
      <c r="G1130" s="28">
        <f t="shared" si="17"/>
        <v>7</v>
      </c>
    </row>
    <row r="1131" spans="1:7" x14ac:dyDescent="0.3">
      <c r="A1131" s="28" t="s">
        <v>387</v>
      </c>
      <c r="B1131" s="28">
        <v>1</v>
      </c>
      <c r="C1131" s="28">
        <v>1</v>
      </c>
      <c r="D1131" s="31">
        <v>45885</v>
      </c>
      <c r="E1131" s="31" t="s">
        <v>6331</v>
      </c>
      <c r="F1131" s="32">
        <v>0.65069444444444446</v>
      </c>
      <c r="G1131" s="28">
        <f t="shared" si="17"/>
        <v>15</v>
      </c>
    </row>
    <row r="1132" spans="1:7" x14ac:dyDescent="0.3">
      <c r="A1132" s="28" t="s">
        <v>1582</v>
      </c>
      <c r="B1132" s="28">
        <v>1</v>
      </c>
      <c r="C1132" s="28">
        <v>0</v>
      </c>
      <c r="D1132" s="31">
        <v>45849</v>
      </c>
      <c r="E1132" s="31" t="s">
        <v>6334</v>
      </c>
      <c r="F1132" s="32">
        <v>0.81527777777777777</v>
      </c>
      <c r="G1132" s="28">
        <f t="shared" si="17"/>
        <v>19</v>
      </c>
    </row>
    <row r="1133" spans="1:7" x14ac:dyDescent="0.3">
      <c r="A1133" s="28" t="s">
        <v>2005</v>
      </c>
      <c r="B1133" s="28">
        <v>0</v>
      </c>
      <c r="C1133" s="28">
        <v>0</v>
      </c>
      <c r="D1133" s="31">
        <v>45851</v>
      </c>
      <c r="E1133" s="31" t="s">
        <v>6328</v>
      </c>
      <c r="F1133" s="32">
        <v>0.46250000000000002</v>
      </c>
      <c r="G1133" s="28">
        <f t="shared" si="17"/>
        <v>11</v>
      </c>
    </row>
    <row r="1134" spans="1:7" x14ac:dyDescent="0.3">
      <c r="A1134" s="28" t="s">
        <v>883</v>
      </c>
      <c r="B1134" s="28">
        <v>1</v>
      </c>
      <c r="C1134" s="28">
        <v>0</v>
      </c>
      <c r="D1134" s="31">
        <v>45892</v>
      </c>
      <c r="E1134" s="31" t="s">
        <v>6331</v>
      </c>
      <c r="F1134" s="32">
        <v>0.44236111111111109</v>
      </c>
      <c r="G1134" s="28">
        <f t="shared" si="17"/>
        <v>10</v>
      </c>
    </row>
    <row r="1135" spans="1:7" x14ac:dyDescent="0.3">
      <c r="A1135" s="28" t="s">
        <v>6608</v>
      </c>
      <c r="B1135" s="28">
        <v>1</v>
      </c>
      <c r="C1135" s="28">
        <v>0</v>
      </c>
      <c r="D1135" s="31">
        <v>45855</v>
      </c>
      <c r="E1135" s="31" t="s">
        <v>6329</v>
      </c>
      <c r="F1135" s="32">
        <v>0.83263888888888893</v>
      </c>
      <c r="G1135" s="28">
        <f t="shared" si="17"/>
        <v>19</v>
      </c>
    </row>
    <row r="1136" spans="1:7" x14ac:dyDescent="0.3">
      <c r="A1136" s="28" t="s">
        <v>1162</v>
      </c>
      <c r="B1136" s="28">
        <v>0</v>
      </c>
      <c r="C1136" s="28">
        <v>0</v>
      </c>
      <c r="D1136" s="31">
        <v>45879</v>
      </c>
      <c r="E1136" s="31" t="s">
        <v>6328</v>
      </c>
      <c r="F1136" s="32">
        <v>0.70625000000000004</v>
      </c>
      <c r="G1136" s="28">
        <f t="shared" si="17"/>
        <v>16</v>
      </c>
    </row>
    <row r="1137" spans="1:7" x14ac:dyDescent="0.3">
      <c r="A1137" s="28" t="s">
        <v>1556</v>
      </c>
      <c r="B1137" s="28">
        <v>1</v>
      </c>
      <c r="C1137" s="28">
        <v>0</v>
      </c>
      <c r="D1137" s="31">
        <v>45850</v>
      </c>
      <c r="E1137" s="31" t="s">
        <v>6331</v>
      </c>
      <c r="F1137" s="32">
        <v>0.49166666666666664</v>
      </c>
      <c r="G1137" s="28">
        <f t="shared" si="17"/>
        <v>11</v>
      </c>
    </row>
    <row r="1138" spans="1:7" x14ac:dyDescent="0.3">
      <c r="A1138" s="28" t="s">
        <v>978</v>
      </c>
      <c r="B1138" s="28">
        <v>1</v>
      </c>
      <c r="C1138" s="28">
        <v>1</v>
      </c>
      <c r="D1138" s="31">
        <v>45871</v>
      </c>
      <c r="E1138" s="31" t="s">
        <v>6331</v>
      </c>
      <c r="F1138" s="32">
        <v>0.73541666666666672</v>
      </c>
      <c r="G1138" s="28">
        <f t="shared" si="17"/>
        <v>17</v>
      </c>
    </row>
    <row r="1139" spans="1:7" x14ac:dyDescent="0.3">
      <c r="A1139" s="28" t="s">
        <v>6609</v>
      </c>
      <c r="B1139" s="28">
        <v>0</v>
      </c>
      <c r="C1139" s="28">
        <v>0</v>
      </c>
      <c r="D1139" s="31">
        <v>45895</v>
      </c>
      <c r="E1139" s="31" t="s">
        <v>6332</v>
      </c>
      <c r="F1139" s="32">
        <v>0.65</v>
      </c>
      <c r="G1139" s="28">
        <f t="shared" si="17"/>
        <v>15</v>
      </c>
    </row>
    <row r="1140" spans="1:7" x14ac:dyDescent="0.3">
      <c r="A1140" s="28" t="s">
        <v>1066</v>
      </c>
      <c r="B1140" s="28">
        <v>1</v>
      </c>
      <c r="C1140" s="28">
        <v>1</v>
      </c>
      <c r="D1140" s="31">
        <v>45865</v>
      </c>
      <c r="E1140" s="31" t="s">
        <v>6328</v>
      </c>
      <c r="F1140" s="32">
        <v>0.82777777777777772</v>
      </c>
      <c r="G1140" s="28">
        <f t="shared" si="17"/>
        <v>19</v>
      </c>
    </row>
    <row r="1141" spans="1:7" x14ac:dyDescent="0.3">
      <c r="A1141" s="28" t="s">
        <v>6610</v>
      </c>
      <c r="B1141" s="28">
        <v>1</v>
      </c>
      <c r="C1141" s="28">
        <v>0</v>
      </c>
      <c r="D1141" s="31">
        <v>45858</v>
      </c>
      <c r="E1141" s="31" t="s">
        <v>6328</v>
      </c>
      <c r="F1141" s="32">
        <v>0.50069444444444444</v>
      </c>
      <c r="G1141" s="28">
        <f t="shared" si="17"/>
        <v>12</v>
      </c>
    </row>
    <row r="1142" spans="1:7" x14ac:dyDescent="0.3">
      <c r="A1142" s="28" t="s">
        <v>6611</v>
      </c>
      <c r="B1142" s="28">
        <v>1</v>
      </c>
      <c r="C1142" s="28">
        <v>0</v>
      </c>
      <c r="D1142" s="31">
        <v>45865</v>
      </c>
      <c r="E1142" s="31" t="s">
        <v>6328</v>
      </c>
      <c r="F1142" s="32">
        <v>0.68333333333333335</v>
      </c>
      <c r="G1142" s="28">
        <f t="shared" si="17"/>
        <v>16</v>
      </c>
    </row>
    <row r="1143" spans="1:7" x14ac:dyDescent="0.3">
      <c r="A1143" s="28" t="s">
        <v>6612</v>
      </c>
      <c r="B1143" s="28">
        <v>0</v>
      </c>
      <c r="C1143" s="28">
        <v>0</v>
      </c>
      <c r="D1143" s="31">
        <v>45887</v>
      </c>
      <c r="E1143" s="31" t="s">
        <v>6330</v>
      </c>
      <c r="F1143" s="32">
        <v>0.77361111111111114</v>
      </c>
      <c r="G1143" s="28">
        <f t="shared" si="17"/>
        <v>18</v>
      </c>
    </row>
    <row r="1144" spans="1:7" x14ac:dyDescent="0.3">
      <c r="A1144" s="28" t="s">
        <v>6613</v>
      </c>
      <c r="B1144" s="28">
        <v>0</v>
      </c>
      <c r="C1144" s="28">
        <v>0</v>
      </c>
      <c r="D1144" s="31">
        <v>45863</v>
      </c>
      <c r="E1144" s="31" t="s">
        <v>6334</v>
      </c>
      <c r="F1144" s="32">
        <v>0.41111111111111109</v>
      </c>
      <c r="G1144" s="28">
        <f t="shared" si="17"/>
        <v>9</v>
      </c>
    </row>
    <row r="1145" spans="1:7" x14ac:dyDescent="0.3">
      <c r="A1145" s="28" t="s">
        <v>1841</v>
      </c>
      <c r="B1145" s="28">
        <v>1</v>
      </c>
      <c r="C1145" s="28">
        <v>0</v>
      </c>
      <c r="D1145" s="31">
        <v>45892</v>
      </c>
      <c r="E1145" s="31" t="s">
        <v>6331</v>
      </c>
      <c r="F1145" s="32">
        <v>0.71250000000000002</v>
      </c>
      <c r="G1145" s="28">
        <f t="shared" si="17"/>
        <v>17</v>
      </c>
    </row>
    <row r="1146" spans="1:7" x14ac:dyDescent="0.3">
      <c r="A1146" s="28" t="s">
        <v>1052</v>
      </c>
      <c r="B1146" s="28">
        <v>1</v>
      </c>
      <c r="C1146" s="28">
        <v>0</v>
      </c>
      <c r="D1146" s="31">
        <v>45865</v>
      </c>
      <c r="E1146" s="31" t="s">
        <v>6328</v>
      </c>
      <c r="F1146" s="32">
        <v>0.34305555555555556</v>
      </c>
      <c r="G1146" s="28">
        <f t="shared" si="17"/>
        <v>8</v>
      </c>
    </row>
    <row r="1147" spans="1:7" x14ac:dyDescent="0.3">
      <c r="A1147" s="28" t="s">
        <v>1563</v>
      </c>
      <c r="B1147" s="28">
        <v>1</v>
      </c>
      <c r="C1147" s="28">
        <v>0</v>
      </c>
      <c r="D1147" s="31">
        <v>45864</v>
      </c>
      <c r="E1147" s="31" t="s">
        <v>6331</v>
      </c>
      <c r="F1147" s="32">
        <v>0.69097222222222221</v>
      </c>
      <c r="G1147" s="28">
        <f t="shared" si="17"/>
        <v>16</v>
      </c>
    </row>
    <row r="1148" spans="1:7" x14ac:dyDescent="0.3">
      <c r="A1148" s="28" t="s">
        <v>2065</v>
      </c>
      <c r="B1148" s="28">
        <v>0</v>
      </c>
      <c r="C1148" s="28">
        <v>0</v>
      </c>
      <c r="D1148" s="31">
        <v>45852</v>
      </c>
      <c r="E1148" s="31" t="s">
        <v>6330</v>
      </c>
      <c r="F1148" s="32">
        <v>0.76249999999999996</v>
      </c>
      <c r="G1148" s="28">
        <f t="shared" si="17"/>
        <v>18</v>
      </c>
    </row>
    <row r="1149" spans="1:7" x14ac:dyDescent="0.3">
      <c r="A1149" s="28" t="s">
        <v>6614</v>
      </c>
      <c r="B1149" s="28">
        <v>1</v>
      </c>
      <c r="C1149" s="28">
        <v>1</v>
      </c>
      <c r="D1149" s="31">
        <v>45884</v>
      </c>
      <c r="E1149" s="31" t="s">
        <v>6334</v>
      </c>
      <c r="F1149" s="32">
        <v>0.61458333333333337</v>
      </c>
      <c r="G1149" s="28">
        <f t="shared" si="17"/>
        <v>14</v>
      </c>
    </row>
    <row r="1150" spans="1:7" x14ac:dyDescent="0.3">
      <c r="A1150" s="28" t="s">
        <v>766</v>
      </c>
      <c r="B1150" s="28">
        <v>1</v>
      </c>
      <c r="C1150" s="28">
        <v>1</v>
      </c>
      <c r="D1150" s="31">
        <v>45888</v>
      </c>
      <c r="E1150" s="31" t="s">
        <v>6332</v>
      </c>
      <c r="F1150" s="32">
        <v>0.41180555555555554</v>
      </c>
      <c r="G1150" s="28">
        <f t="shared" si="17"/>
        <v>9</v>
      </c>
    </row>
    <row r="1151" spans="1:7" x14ac:dyDescent="0.3">
      <c r="A1151" s="28" t="s">
        <v>138</v>
      </c>
      <c r="B1151" s="28">
        <v>1</v>
      </c>
      <c r="C1151" s="28">
        <v>0</v>
      </c>
      <c r="D1151" s="31">
        <v>45846</v>
      </c>
      <c r="E1151" s="31" t="s">
        <v>6332</v>
      </c>
      <c r="F1151" s="32">
        <v>0.48055555555555557</v>
      </c>
      <c r="G1151" s="28">
        <f t="shared" si="17"/>
        <v>11</v>
      </c>
    </row>
    <row r="1152" spans="1:7" x14ac:dyDescent="0.3">
      <c r="A1152" s="28" t="s">
        <v>1245</v>
      </c>
      <c r="B1152" s="28">
        <v>1</v>
      </c>
      <c r="C1152" s="28">
        <v>1</v>
      </c>
      <c r="D1152" s="31">
        <v>45846</v>
      </c>
      <c r="E1152" s="31" t="s">
        <v>6332</v>
      </c>
      <c r="F1152" s="32">
        <v>0.67083333333333328</v>
      </c>
      <c r="G1152" s="28">
        <f t="shared" si="17"/>
        <v>16</v>
      </c>
    </row>
    <row r="1153" spans="1:7" x14ac:dyDescent="0.3">
      <c r="A1153" s="28" t="s">
        <v>227</v>
      </c>
      <c r="B1153" s="28">
        <v>1</v>
      </c>
      <c r="C1153" s="28">
        <v>0</v>
      </c>
      <c r="D1153" s="31">
        <v>45844</v>
      </c>
      <c r="E1153" s="31" t="s">
        <v>6328</v>
      </c>
      <c r="F1153" s="32">
        <v>0.74444444444444446</v>
      </c>
      <c r="G1153" s="28">
        <f t="shared" si="17"/>
        <v>17</v>
      </c>
    </row>
    <row r="1154" spans="1:7" x14ac:dyDescent="0.3">
      <c r="A1154" s="28" t="s">
        <v>1989</v>
      </c>
      <c r="B1154" s="28">
        <v>1</v>
      </c>
      <c r="C1154" s="28">
        <v>1</v>
      </c>
      <c r="D1154" s="31">
        <v>45871</v>
      </c>
      <c r="E1154" s="31" t="s">
        <v>6331</v>
      </c>
      <c r="F1154" s="32">
        <v>0.40416666666666667</v>
      </c>
      <c r="G1154" s="28">
        <f t="shared" si="17"/>
        <v>9</v>
      </c>
    </row>
    <row r="1155" spans="1:7" x14ac:dyDescent="0.3">
      <c r="A1155" s="28" t="s">
        <v>838</v>
      </c>
      <c r="B1155" s="28">
        <v>1</v>
      </c>
      <c r="C1155" s="28">
        <v>0</v>
      </c>
      <c r="D1155" s="31">
        <v>45849</v>
      </c>
      <c r="E1155" s="31" t="s">
        <v>6334</v>
      </c>
      <c r="F1155" s="32">
        <v>0.37916666666666665</v>
      </c>
      <c r="G1155" s="28">
        <f t="shared" ref="G1155:G1218" si="18">HOUR(F1155)</f>
        <v>9</v>
      </c>
    </row>
    <row r="1156" spans="1:7" x14ac:dyDescent="0.3">
      <c r="A1156" s="28" t="s">
        <v>1610</v>
      </c>
      <c r="B1156" s="28">
        <v>1</v>
      </c>
      <c r="C1156" s="28">
        <v>1</v>
      </c>
      <c r="D1156" s="31">
        <v>45898</v>
      </c>
      <c r="E1156" s="31" t="s">
        <v>6334</v>
      </c>
      <c r="F1156" s="32">
        <v>0.40347222222222223</v>
      </c>
      <c r="G1156" s="28">
        <f t="shared" si="18"/>
        <v>9</v>
      </c>
    </row>
    <row r="1157" spans="1:7" x14ac:dyDescent="0.3">
      <c r="A1157" s="28" t="s">
        <v>1350</v>
      </c>
      <c r="B1157" s="28">
        <v>0</v>
      </c>
      <c r="C1157" s="28">
        <v>0</v>
      </c>
      <c r="D1157" s="31">
        <v>45860</v>
      </c>
      <c r="E1157" s="31" t="s">
        <v>6332</v>
      </c>
      <c r="F1157" s="32">
        <v>0.34583333333333333</v>
      </c>
      <c r="G1157" s="28">
        <f t="shared" si="18"/>
        <v>8</v>
      </c>
    </row>
    <row r="1158" spans="1:7" x14ac:dyDescent="0.3">
      <c r="A1158" s="28" t="s">
        <v>465</v>
      </c>
      <c r="B1158" s="28">
        <v>0</v>
      </c>
      <c r="C1158" s="28">
        <v>0</v>
      </c>
      <c r="D1158" s="31">
        <v>45846</v>
      </c>
      <c r="E1158" s="31" t="s">
        <v>6332</v>
      </c>
      <c r="F1158" s="32">
        <v>0.38611111111111113</v>
      </c>
      <c r="G1158" s="28">
        <f t="shared" si="18"/>
        <v>9</v>
      </c>
    </row>
    <row r="1159" spans="1:7" x14ac:dyDescent="0.3">
      <c r="A1159" s="28" t="s">
        <v>6452</v>
      </c>
      <c r="B1159" s="28">
        <v>1</v>
      </c>
      <c r="C1159" s="28">
        <v>1</v>
      </c>
      <c r="D1159" s="31">
        <v>45892</v>
      </c>
      <c r="E1159" s="31" t="s">
        <v>6331</v>
      </c>
      <c r="F1159" s="32">
        <v>0.30625000000000002</v>
      </c>
      <c r="G1159" s="28">
        <f t="shared" si="18"/>
        <v>7</v>
      </c>
    </row>
    <row r="1160" spans="1:7" x14ac:dyDescent="0.3">
      <c r="A1160" s="28" t="s">
        <v>1643</v>
      </c>
      <c r="B1160" s="28">
        <v>1</v>
      </c>
      <c r="C1160" s="28">
        <v>0</v>
      </c>
      <c r="D1160" s="31">
        <v>45869</v>
      </c>
      <c r="E1160" s="31" t="s">
        <v>6329</v>
      </c>
      <c r="F1160" s="32">
        <v>0.31944444444444442</v>
      </c>
      <c r="G1160" s="28">
        <f t="shared" si="18"/>
        <v>7</v>
      </c>
    </row>
    <row r="1161" spans="1:7" x14ac:dyDescent="0.3">
      <c r="A1161" s="28" t="s">
        <v>735</v>
      </c>
      <c r="B1161" s="28">
        <v>1</v>
      </c>
      <c r="C1161" s="28">
        <v>0</v>
      </c>
      <c r="D1161" s="31">
        <v>45883</v>
      </c>
      <c r="E1161" s="31" t="s">
        <v>6329</v>
      </c>
      <c r="F1161" s="32">
        <v>0.49166666666666664</v>
      </c>
      <c r="G1161" s="28">
        <f t="shared" si="18"/>
        <v>11</v>
      </c>
    </row>
    <row r="1162" spans="1:7" x14ac:dyDescent="0.3">
      <c r="A1162" s="28" t="s">
        <v>888</v>
      </c>
      <c r="B1162" s="28">
        <v>1</v>
      </c>
      <c r="C1162" s="28">
        <v>0</v>
      </c>
      <c r="D1162" s="31">
        <v>45880</v>
      </c>
      <c r="E1162" s="31" t="s">
        <v>6330</v>
      </c>
      <c r="F1162" s="32">
        <v>0.76944444444444449</v>
      </c>
      <c r="G1162" s="28">
        <f t="shared" si="18"/>
        <v>18</v>
      </c>
    </row>
    <row r="1163" spans="1:7" x14ac:dyDescent="0.3">
      <c r="A1163" s="28" t="s">
        <v>6615</v>
      </c>
      <c r="B1163" s="28">
        <v>1</v>
      </c>
      <c r="C1163" s="28">
        <v>0</v>
      </c>
      <c r="D1163" s="31">
        <v>45879</v>
      </c>
      <c r="E1163" s="31" t="s">
        <v>6328</v>
      </c>
      <c r="F1163" s="32">
        <v>0.51944444444444449</v>
      </c>
      <c r="G1163" s="28">
        <f t="shared" si="18"/>
        <v>12</v>
      </c>
    </row>
    <row r="1164" spans="1:7" x14ac:dyDescent="0.3">
      <c r="A1164" s="28" t="s">
        <v>1601</v>
      </c>
      <c r="B1164" s="28">
        <v>1</v>
      </c>
      <c r="C1164" s="28">
        <v>0</v>
      </c>
      <c r="D1164" s="31">
        <v>45855</v>
      </c>
      <c r="E1164" s="31" t="s">
        <v>6329</v>
      </c>
      <c r="F1164" s="32">
        <v>0.68472222222222223</v>
      </c>
      <c r="G1164" s="28">
        <f t="shared" si="18"/>
        <v>16</v>
      </c>
    </row>
    <row r="1165" spans="1:7" x14ac:dyDescent="0.3">
      <c r="A1165" s="28" t="s">
        <v>6616</v>
      </c>
      <c r="B1165" s="28">
        <v>1</v>
      </c>
      <c r="C1165" s="28">
        <v>0</v>
      </c>
      <c r="D1165" s="31">
        <v>45888</v>
      </c>
      <c r="E1165" s="31" t="s">
        <v>6332</v>
      </c>
      <c r="F1165" s="32">
        <v>0.70138888888888884</v>
      </c>
      <c r="G1165" s="28">
        <f t="shared" si="18"/>
        <v>16</v>
      </c>
    </row>
    <row r="1166" spans="1:7" x14ac:dyDescent="0.3">
      <c r="A1166" s="28" t="s">
        <v>932</v>
      </c>
      <c r="B1166" s="28">
        <v>1</v>
      </c>
      <c r="C1166" s="28">
        <v>1</v>
      </c>
      <c r="D1166" s="31">
        <v>45891</v>
      </c>
      <c r="E1166" s="31" t="s">
        <v>6334</v>
      </c>
      <c r="F1166" s="32">
        <v>0.61250000000000004</v>
      </c>
      <c r="G1166" s="28">
        <f t="shared" si="18"/>
        <v>14</v>
      </c>
    </row>
    <row r="1167" spans="1:7" x14ac:dyDescent="0.3">
      <c r="A1167" s="28" t="s">
        <v>6617</v>
      </c>
      <c r="B1167" s="28">
        <v>1</v>
      </c>
      <c r="C1167" s="28">
        <v>0</v>
      </c>
      <c r="D1167" s="31">
        <v>45851</v>
      </c>
      <c r="E1167" s="31" t="s">
        <v>6328</v>
      </c>
      <c r="F1167" s="32">
        <v>0.38750000000000001</v>
      </c>
      <c r="G1167" s="28">
        <f t="shared" si="18"/>
        <v>9</v>
      </c>
    </row>
    <row r="1168" spans="1:7" x14ac:dyDescent="0.3">
      <c r="A1168" s="28" t="s">
        <v>2177</v>
      </c>
      <c r="B1168" s="28">
        <v>0</v>
      </c>
      <c r="C1168" s="28">
        <v>0</v>
      </c>
      <c r="D1168" s="31">
        <v>45890</v>
      </c>
      <c r="E1168" s="31" t="s">
        <v>6329</v>
      </c>
      <c r="F1168" s="32">
        <v>0.37013888888888891</v>
      </c>
      <c r="G1168" s="28">
        <f t="shared" si="18"/>
        <v>8</v>
      </c>
    </row>
    <row r="1169" spans="1:7" x14ac:dyDescent="0.3">
      <c r="A1169" s="28" t="s">
        <v>1253</v>
      </c>
      <c r="B1169" s="28">
        <v>1</v>
      </c>
      <c r="C1169" s="28">
        <v>0</v>
      </c>
      <c r="D1169" s="31">
        <v>45842</v>
      </c>
      <c r="E1169" s="31" t="s">
        <v>6334</v>
      </c>
      <c r="F1169" s="32">
        <v>0.3576388888888889</v>
      </c>
      <c r="G1169" s="28">
        <f t="shared" si="18"/>
        <v>8</v>
      </c>
    </row>
    <row r="1170" spans="1:7" x14ac:dyDescent="0.3">
      <c r="A1170" s="28" t="s">
        <v>162</v>
      </c>
      <c r="B1170" s="28">
        <v>1</v>
      </c>
      <c r="C1170" s="28">
        <v>1</v>
      </c>
      <c r="D1170" s="31">
        <v>45842</v>
      </c>
      <c r="E1170" s="31" t="s">
        <v>6334</v>
      </c>
      <c r="F1170" s="32">
        <v>0.5541666666666667</v>
      </c>
      <c r="G1170" s="28">
        <f t="shared" si="18"/>
        <v>13</v>
      </c>
    </row>
    <row r="1171" spans="1:7" x14ac:dyDescent="0.3">
      <c r="A1171" s="28" t="s">
        <v>746</v>
      </c>
      <c r="B1171" s="28">
        <v>0</v>
      </c>
      <c r="C1171" s="28">
        <v>0</v>
      </c>
      <c r="D1171" s="31">
        <v>45854</v>
      </c>
      <c r="E1171" s="31" t="s">
        <v>6333</v>
      </c>
      <c r="F1171" s="32">
        <v>0.77013888888888893</v>
      </c>
      <c r="G1171" s="28">
        <f t="shared" si="18"/>
        <v>18</v>
      </c>
    </row>
    <row r="1172" spans="1:7" x14ac:dyDescent="0.3">
      <c r="A1172" s="28" t="s">
        <v>1538</v>
      </c>
      <c r="B1172" s="28">
        <v>1</v>
      </c>
      <c r="C1172" s="28">
        <v>0</v>
      </c>
      <c r="D1172" s="31">
        <v>45885</v>
      </c>
      <c r="E1172" s="31" t="s">
        <v>6331</v>
      </c>
      <c r="F1172" s="32">
        <v>0.68611111111111112</v>
      </c>
      <c r="G1172" s="28">
        <f t="shared" si="18"/>
        <v>16</v>
      </c>
    </row>
    <row r="1173" spans="1:7" x14ac:dyDescent="0.3">
      <c r="A1173" s="28" t="s">
        <v>1930</v>
      </c>
      <c r="B1173" s="28">
        <v>1</v>
      </c>
      <c r="C1173" s="28">
        <v>0</v>
      </c>
      <c r="D1173" s="31">
        <v>45857</v>
      </c>
      <c r="E1173" s="31" t="s">
        <v>6331</v>
      </c>
      <c r="F1173" s="32">
        <v>0.53125</v>
      </c>
      <c r="G1173" s="28">
        <f t="shared" si="18"/>
        <v>12</v>
      </c>
    </row>
    <row r="1174" spans="1:7" x14ac:dyDescent="0.3">
      <c r="A1174" s="28" t="s">
        <v>6596</v>
      </c>
      <c r="B1174" s="28">
        <v>0</v>
      </c>
      <c r="C1174" s="28">
        <v>0</v>
      </c>
      <c r="D1174" s="31">
        <v>45872</v>
      </c>
      <c r="E1174" s="31" t="s">
        <v>6328</v>
      </c>
      <c r="F1174" s="32">
        <v>0.29791666666666666</v>
      </c>
      <c r="G1174" s="28">
        <f t="shared" si="18"/>
        <v>7</v>
      </c>
    </row>
    <row r="1175" spans="1:7" x14ac:dyDescent="0.3">
      <c r="A1175" s="28" t="s">
        <v>6618</v>
      </c>
      <c r="B1175" s="28">
        <v>1</v>
      </c>
      <c r="C1175" s="28">
        <v>0</v>
      </c>
      <c r="D1175" s="31">
        <v>45878</v>
      </c>
      <c r="E1175" s="31" t="s">
        <v>6331</v>
      </c>
      <c r="F1175" s="32">
        <v>0.72222222222222221</v>
      </c>
      <c r="G1175" s="28">
        <f t="shared" si="18"/>
        <v>17</v>
      </c>
    </row>
    <row r="1176" spans="1:7" x14ac:dyDescent="0.3">
      <c r="A1176" s="28" t="s">
        <v>893</v>
      </c>
      <c r="B1176" s="28">
        <v>0</v>
      </c>
      <c r="C1176" s="28">
        <v>0</v>
      </c>
      <c r="D1176" s="31">
        <v>45862</v>
      </c>
      <c r="E1176" s="31" t="s">
        <v>6329</v>
      </c>
      <c r="F1176" s="32">
        <v>0.49861111111111112</v>
      </c>
      <c r="G1176" s="28">
        <f t="shared" si="18"/>
        <v>11</v>
      </c>
    </row>
    <row r="1177" spans="1:7" x14ac:dyDescent="0.3">
      <c r="A1177" s="28" t="s">
        <v>1315</v>
      </c>
      <c r="B1177" s="28">
        <v>1</v>
      </c>
      <c r="C1177" s="28">
        <v>0</v>
      </c>
      <c r="D1177" s="31">
        <v>45846</v>
      </c>
      <c r="E1177" s="31" t="s">
        <v>6332</v>
      </c>
      <c r="F1177" s="32">
        <v>0.82708333333333328</v>
      </c>
      <c r="G1177" s="28">
        <f t="shared" si="18"/>
        <v>19</v>
      </c>
    </row>
    <row r="1178" spans="1:7" x14ac:dyDescent="0.3">
      <c r="A1178" s="28" t="s">
        <v>617</v>
      </c>
      <c r="B1178" s="28">
        <v>1</v>
      </c>
      <c r="C1178" s="28">
        <v>0</v>
      </c>
      <c r="D1178" s="31">
        <v>45882</v>
      </c>
      <c r="E1178" s="31" t="s">
        <v>6333</v>
      </c>
      <c r="F1178" s="32">
        <v>0.80763888888888891</v>
      </c>
      <c r="G1178" s="28">
        <f t="shared" si="18"/>
        <v>19</v>
      </c>
    </row>
    <row r="1179" spans="1:7" x14ac:dyDescent="0.3">
      <c r="A1179" s="28" t="s">
        <v>6619</v>
      </c>
      <c r="B1179" s="28">
        <v>1</v>
      </c>
      <c r="C1179" s="28">
        <v>0</v>
      </c>
      <c r="D1179" s="31">
        <v>45880</v>
      </c>
      <c r="E1179" s="31" t="s">
        <v>6330</v>
      </c>
      <c r="F1179" s="32">
        <v>0.72638888888888886</v>
      </c>
      <c r="G1179" s="28">
        <f t="shared" si="18"/>
        <v>17</v>
      </c>
    </row>
    <row r="1180" spans="1:7" x14ac:dyDescent="0.3">
      <c r="A1180" s="28" t="s">
        <v>2151</v>
      </c>
      <c r="B1180" s="28">
        <v>1</v>
      </c>
      <c r="C1180" s="28">
        <v>0</v>
      </c>
      <c r="D1180" s="31">
        <v>45878</v>
      </c>
      <c r="E1180" s="31" t="s">
        <v>6331</v>
      </c>
      <c r="F1180" s="32">
        <v>0.6020833333333333</v>
      </c>
      <c r="G1180" s="28">
        <f t="shared" si="18"/>
        <v>14</v>
      </c>
    </row>
    <row r="1181" spans="1:7" x14ac:dyDescent="0.3">
      <c r="A1181" s="28" t="s">
        <v>1878</v>
      </c>
      <c r="B1181" s="28">
        <v>1</v>
      </c>
      <c r="C1181" s="28">
        <v>0</v>
      </c>
      <c r="D1181" s="31">
        <v>45843</v>
      </c>
      <c r="E1181" s="31" t="s">
        <v>6331</v>
      </c>
      <c r="F1181" s="32">
        <v>0.31944444444444442</v>
      </c>
      <c r="G1181" s="28">
        <f t="shared" si="18"/>
        <v>7</v>
      </c>
    </row>
    <row r="1182" spans="1:7" x14ac:dyDescent="0.3">
      <c r="A1182" s="28" t="s">
        <v>2240</v>
      </c>
      <c r="B1182" s="28">
        <v>1</v>
      </c>
      <c r="C1182" s="28">
        <v>1</v>
      </c>
      <c r="D1182" s="31">
        <v>45862</v>
      </c>
      <c r="E1182" s="31" t="s">
        <v>6329</v>
      </c>
      <c r="F1182" s="32">
        <v>0.29375000000000001</v>
      </c>
      <c r="G1182" s="28">
        <f t="shared" si="18"/>
        <v>7</v>
      </c>
    </row>
    <row r="1183" spans="1:7" x14ac:dyDescent="0.3">
      <c r="A1183" s="28" t="s">
        <v>6620</v>
      </c>
      <c r="B1183" s="28">
        <v>1</v>
      </c>
      <c r="C1183" s="28">
        <v>0</v>
      </c>
      <c r="D1183" s="31">
        <v>45884</v>
      </c>
      <c r="E1183" s="31" t="s">
        <v>6334</v>
      </c>
      <c r="F1183" s="32">
        <v>0.64513888888888893</v>
      </c>
      <c r="G1183" s="28">
        <f t="shared" si="18"/>
        <v>15</v>
      </c>
    </row>
    <row r="1184" spans="1:7" x14ac:dyDescent="0.3">
      <c r="A1184" s="28" t="s">
        <v>1874</v>
      </c>
      <c r="B1184" s="28">
        <v>1</v>
      </c>
      <c r="C1184" s="28">
        <v>0</v>
      </c>
      <c r="D1184" s="31">
        <v>45848</v>
      </c>
      <c r="E1184" s="31" t="s">
        <v>6329</v>
      </c>
      <c r="F1184" s="32">
        <v>0.31041666666666667</v>
      </c>
      <c r="G1184" s="28">
        <f t="shared" si="18"/>
        <v>7</v>
      </c>
    </row>
    <row r="1185" spans="1:7" x14ac:dyDescent="0.3">
      <c r="A1185" s="28" t="s">
        <v>6621</v>
      </c>
      <c r="B1185" s="28">
        <v>0</v>
      </c>
      <c r="C1185" s="28">
        <v>0</v>
      </c>
      <c r="D1185" s="31">
        <v>45877</v>
      </c>
      <c r="E1185" s="31" t="s">
        <v>6334</v>
      </c>
      <c r="F1185" s="32">
        <v>0.39097222222222222</v>
      </c>
      <c r="G1185" s="28">
        <f t="shared" si="18"/>
        <v>9</v>
      </c>
    </row>
    <row r="1186" spans="1:7" x14ac:dyDescent="0.3">
      <c r="A1186" s="28" t="s">
        <v>1448</v>
      </c>
      <c r="B1186" s="28">
        <v>1</v>
      </c>
      <c r="C1186" s="28">
        <v>1</v>
      </c>
      <c r="D1186" s="31">
        <v>45880</v>
      </c>
      <c r="E1186" s="31" t="s">
        <v>6330</v>
      </c>
      <c r="F1186" s="32">
        <v>0.57430555555555551</v>
      </c>
      <c r="G1186" s="28">
        <f t="shared" si="18"/>
        <v>13</v>
      </c>
    </row>
    <row r="1187" spans="1:7" x14ac:dyDescent="0.3">
      <c r="A1187" s="28" t="s">
        <v>1524</v>
      </c>
      <c r="B1187" s="28">
        <v>1</v>
      </c>
      <c r="C1187" s="28">
        <v>1</v>
      </c>
      <c r="D1187" s="31">
        <v>45882</v>
      </c>
      <c r="E1187" s="31" t="s">
        <v>6333</v>
      </c>
      <c r="F1187" s="32">
        <v>0.62083333333333335</v>
      </c>
      <c r="G1187" s="28">
        <f t="shared" si="18"/>
        <v>14</v>
      </c>
    </row>
    <row r="1188" spans="1:7" x14ac:dyDescent="0.3">
      <c r="A1188" s="28" t="s">
        <v>1973</v>
      </c>
      <c r="B1188" s="28">
        <v>0</v>
      </c>
      <c r="C1188" s="28">
        <v>0</v>
      </c>
      <c r="D1188" s="31">
        <v>45898</v>
      </c>
      <c r="E1188" s="31" t="s">
        <v>6334</v>
      </c>
      <c r="F1188" s="32">
        <v>0.57222222222222219</v>
      </c>
      <c r="G1188" s="28">
        <f t="shared" si="18"/>
        <v>13</v>
      </c>
    </row>
    <row r="1189" spans="1:7" x14ac:dyDescent="0.3">
      <c r="A1189" s="28" t="s">
        <v>2018</v>
      </c>
      <c r="B1189" s="28">
        <v>0</v>
      </c>
      <c r="C1189" s="28">
        <v>0</v>
      </c>
      <c r="D1189" s="31">
        <v>45840</v>
      </c>
      <c r="E1189" s="31" t="s">
        <v>6333</v>
      </c>
      <c r="F1189" s="32">
        <v>0.34722222222222221</v>
      </c>
      <c r="G1189" s="28">
        <f t="shared" si="18"/>
        <v>8</v>
      </c>
    </row>
    <row r="1190" spans="1:7" x14ac:dyDescent="0.3">
      <c r="A1190" s="28" t="s">
        <v>443</v>
      </c>
      <c r="B1190" s="28">
        <v>1</v>
      </c>
      <c r="C1190" s="28">
        <v>0</v>
      </c>
      <c r="D1190" s="31">
        <v>45846</v>
      </c>
      <c r="E1190" s="31" t="s">
        <v>6332</v>
      </c>
      <c r="F1190" s="32">
        <v>0.81388888888888888</v>
      </c>
      <c r="G1190" s="28">
        <f t="shared" si="18"/>
        <v>19</v>
      </c>
    </row>
    <row r="1191" spans="1:7" x14ac:dyDescent="0.3">
      <c r="A1191" s="28" t="s">
        <v>2214</v>
      </c>
      <c r="B1191" s="28">
        <v>1</v>
      </c>
      <c r="C1191" s="28">
        <v>0</v>
      </c>
      <c r="D1191" s="31">
        <v>45857</v>
      </c>
      <c r="E1191" s="31" t="s">
        <v>6331</v>
      </c>
      <c r="F1191" s="32">
        <v>0.75</v>
      </c>
      <c r="G1191" s="28">
        <f t="shared" si="18"/>
        <v>18</v>
      </c>
    </row>
    <row r="1192" spans="1:7" x14ac:dyDescent="0.3">
      <c r="A1192" s="28" t="s">
        <v>821</v>
      </c>
      <c r="B1192" s="28">
        <v>1</v>
      </c>
      <c r="C1192" s="28">
        <v>0</v>
      </c>
      <c r="D1192" s="31">
        <v>45841</v>
      </c>
      <c r="E1192" s="31" t="s">
        <v>6329</v>
      </c>
      <c r="F1192" s="32">
        <v>0.45277777777777778</v>
      </c>
      <c r="G1192" s="28">
        <f t="shared" si="18"/>
        <v>10</v>
      </c>
    </row>
    <row r="1193" spans="1:7" x14ac:dyDescent="0.3">
      <c r="A1193" s="28" t="s">
        <v>6622</v>
      </c>
      <c r="B1193" s="28">
        <v>1</v>
      </c>
      <c r="C1193" s="28">
        <v>1</v>
      </c>
      <c r="D1193" s="31">
        <v>45898</v>
      </c>
      <c r="E1193" s="31" t="s">
        <v>6334</v>
      </c>
      <c r="F1193" s="32">
        <v>0.45555555555555555</v>
      </c>
      <c r="G1193" s="28">
        <f t="shared" si="18"/>
        <v>10</v>
      </c>
    </row>
    <row r="1194" spans="1:7" x14ac:dyDescent="0.3">
      <c r="A1194" s="28" t="s">
        <v>823</v>
      </c>
      <c r="B1194" s="28">
        <v>1</v>
      </c>
      <c r="C1194" s="28">
        <v>1</v>
      </c>
      <c r="D1194" s="31">
        <v>45894</v>
      </c>
      <c r="E1194" s="31" t="s">
        <v>6330</v>
      </c>
      <c r="F1194" s="32">
        <v>0.5395833333333333</v>
      </c>
      <c r="G1194" s="28">
        <f t="shared" si="18"/>
        <v>12</v>
      </c>
    </row>
    <row r="1195" spans="1:7" x14ac:dyDescent="0.3">
      <c r="A1195" s="28" t="s">
        <v>6623</v>
      </c>
      <c r="B1195" s="28">
        <v>1</v>
      </c>
      <c r="C1195" s="28">
        <v>0</v>
      </c>
      <c r="D1195" s="31">
        <v>45874</v>
      </c>
      <c r="E1195" s="31" t="s">
        <v>6332</v>
      </c>
      <c r="F1195" s="32">
        <v>0.42152777777777778</v>
      </c>
      <c r="G1195" s="28">
        <f t="shared" si="18"/>
        <v>10</v>
      </c>
    </row>
    <row r="1196" spans="1:7" x14ac:dyDescent="0.3">
      <c r="A1196" s="28" t="s">
        <v>1892</v>
      </c>
      <c r="B1196" s="28">
        <v>0</v>
      </c>
      <c r="C1196" s="28">
        <v>0</v>
      </c>
      <c r="D1196" s="31">
        <v>45867</v>
      </c>
      <c r="E1196" s="31" t="s">
        <v>6332</v>
      </c>
      <c r="F1196" s="32">
        <v>0.55069444444444449</v>
      </c>
      <c r="G1196" s="28">
        <f t="shared" si="18"/>
        <v>13</v>
      </c>
    </row>
    <row r="1197" spans="1:7" x14ac:dyDescent="0.3">
      <c r="A1197" s="28" t="s">
        <v>6624</v>
      </c>
      <c r="B1197" s="28">
        <v>1</v>
      </c>
      <c r="C1197" s="28">
        <v>0</v>
      </c>
      <c r="D1197" s="31">
        <v>45887</v>
      </c>
      <c r="E1197" s="31" t="s">
        <v>6330</v>
      </c>
      <c r="F1197" s="32">
        <v>0.62916666666666665</v>
      </c>
      <c r="G1197" s="28">
        <f t="shared" si="18"/>
        <v>15</v>
      </c>
    </row>
    <row r="1198" spans="1:7" x14ac:dyDescent="0.3">
      <c r="A1198" s="28" t="s">
        <v>488</v>
      </c>
      <c r="B1198" s="28">
        <v>1</v>
      </c>
      <c r="C1198" s="28">
        <v>0</v>
      </c>
      <c r="D1198" s="31">
        <v>45879</v>
      </c>
      <c r="E1198" s="31" t="s">
        <v>6328</v>
      </c>
      <c r="F1198" s="32">
        <v>0.40069444444444446</v>
      </c>
      <c r="G1198" s="28">
        <f t="shared" si="18"/>
        <v>9</v>
      </c>
    </row>
    <row r="1199" spans="1:7" x14ac:dyDescent="0.3">
      <c r="A1199" s="28" t="s">
        <v>327</v>
      </c>
      <c r="B1199" s="28">
        <v>1</v>
      </c>
      <c r="C1199" s="28">
        <v>0</v>
      </c>
      <c r="D1199" s="31">
        <v>45895</v>
      </c>
      <c r="E1199" s="31" t="s">
        <v>6332</v>
      </c>
      <c r="F1199" s="32">
        <v>0.3611111111111111</v>
      </c>
      <c r="G1199" s="28">
        <f t="shared" si="18"/>
        <v>8</v>
      </c>
    </row>
    <row r="1200" spans="1:7" x14ac:dyDescent="0.3">
      <c r="A1200" s="28" t="s">
        <v>2080</v>
      </c>
      <c r="B1200" s="28">
        <v>0</v>
      </c>
      <c r="C1200" s="28">
        <v>0</v>
      </c>
      <c r="D1200" s="31">
        <v>45853</v>
      </c>
      <c r="E1200" s="31" t="s">
        <v>6332</v>
      </c>
      <c r="F1200" s="32">
        <v>0.31597222222222221</v>
      </c>
      <c r="G1200" s="28">
        <f t="shared" si="18"/>
        <v>7</v>
      </c>
    </row>
    <row r="1201" spans="1:7" x14ac:dyDescent="0.3">
      <c r="A1201" s="28" t="s">
        <v>1147</v>
      </c>
      <c r="B1201" s="28">
        <v>1</v>
      </c>
      <c r="C1201" s="28">
        <v>1</v>
      </c>
      <c r="D1201" s="31">
        <v>45881</v>
      </c>
      <c r="E1201" s="31" t="s">
        <v>6332</v>
      </c>
      <c r="F1201" s="32">
        <v>0.82847222222222228</v>
      </c>
      <c r="G1201" s="28">
        <f t="shared" si="18"/>
        <v>19</v>
      </c>
    </row>
    <row r="1202" spans="1:7" x14ac:dyDescent="0.3">
      <c r="A1202" s="28" t="s">
        <v>6625</v>
      </c>
      <c r="B1202" s="28">
        <v>1</v>
      </c>
      <c r="C1202" s="28">
        <v>1</v>
      </c>
      <c r="D1202" s="31">
        <v>45890</v>
      </c>
      <c r="E1202" s="31" t="s">
        <v>6329</v>
      </c>
      <c r="F1202" s="32">
        <v>0.43819444444444444</v>
      </c>
      <c r="G1202" s="28">
        <f t="shared" si="18"/>
        <v>10</v>
      </c>
    </row>
    <row r="1203" spans="1:7" x14ac:dyDescent="0.3">
      <c r="A1203" s="28" t="s">
        <v>6626</v>
      </c>
      <c r="B1203" s="28">
        <v>1</v>
      </c>
      <c r="C1203" s="28">
        <v>0</v>
      </c>
      <c r="D1203" s="31">
        <v>45842</v>
      </c>
      <c r="E1203" s="31" t="s">
        <v>6334</v>
      </c>
      <c r="F1203" s="32">
        <v>0.42916666666666664</v>
      </c>
      <c r="G1203" s="28">
        <f t="shared" si="18"/>
        <v>10</v>
      </c>
    </row>
    <row r="1204" spans="1:7" x14ac:dyDescent="0.3">
      <c r="A1204" s="28" t="s">
        <v>6627</v>
      </c>
      <c r="B1204" s="28">
        <v>1</v>
      </c>
      <c r="C1204" s="28">
        <v>0</v>
      </c>
      <c r="D1204" s="31">
        <v>45847</v>
      </c>
      <c r="E1204" s="31" t="s">
        <v>6333</v>
      </c>
      <c r="F1204" s="32">
        <v>0.68611111111111112</v>
      </c>
      <c r="G1204" s="28">
        <f t="shared" si="18"/>
        <v>16</v>
      </c>
    </row>
    <row r="1205" spans="1:7" x14ac:dyDescent="0.3">
      <c r="A1205" s="28" t="s">
        <v>1447</v>
      </c>
      <c r="B1205" s="28">
        <v>0</v>
      </c>
      <c r="C1205" s="28">
        <v>0</v>
      </c>
      <c r="D1205" s="31">
        <v>45891</v>
      </c>
      <c r="E1205" s="31" t="s">
        <v>6334</v>
      </c>
      <c r="F1205" s="32">
        <v>0.82916666666666672</v>
      </c>
      <c r="G1205" s="28">
        <f t="shared" si="18"/>
        <v>19</v>
      </c>
    </row>
    <row r="1206" spans="1:7" x14ac:dyDescent="0.3">
      <c r="A1206" s="28" t="s">
        <v>6517</v>
      </c>
      <c r="B1206" s="28">
        <v>1</v>
      </c>
      <c r="C1206" s="28">
        <v>0</v>
      </c>
      <c r="D1206" s="31">
        <v>45870</v>
      </c>
      <c r="E1206" s="31" t="s">
        <v>6334</v>
      </c>
      <c r="F1206" s="32">
        <v>0.72847222222222219</v>
      </c>
      <c r="G1206" s="28">
        <f t="shared" si="18"/>
        <v>17</v>
      </c>
    </row>
    <row r="1207" spans="1:7" x14ac:dyDescent="0.3">
      <c r="A1207" s="28" t="s">
        <v>1158</v>
      </c>
      <c r="B1207" s="28">
        <v>1</v>
      </c>
      <c r="C1207" s="28">
        <v>1</v>
      </c>
      <c r="D1207" s="31">
        <v>45879</v>
      </c>
      <c r="E1207" s="31" t="s">
        <v>6328</v>
      </c>
      <c r="F1207" s="32">
        <v>0.73124999999999996</v>
      </c>
      <c r="G1207" s="28">
        <f t="shared" si="18"/>
        <v>17</v>
      </c>
    </row>
    <row r="1208" spans="1:7" x14ac:dyDescent="0.3">
      <c r="A1208" s="28" t="s">
        <v>499</v>
      </c>
      <c r="B1208" s="28">
        <v>0</v>
      </c>
      <c r="C1208" s="28">
        <v>0</v>
      </c>
      <c r="D1208" s="31">
        <v>45840</v>
      </c>
      <c r="E1208" s="31" t="s">
        <v>6333</v>
      </c>
      <c r="F1208" s="32">
        <v>0.5229166666666667</v>
      </c>
      <c r="G1208" s="28">
        <f t="shared" si="18"/>
        <v>12</v>
      </c>
    </row>
    <row r="1209" spans="1:7" x14ac:dyDescent="0.3">
      <c r="A1209" s="28" t="s">
        <v>1151</v>
      </c>
      <c r="B1209" s="28">
        <v>0</v>
      </c>
      <c r="C1209" s="28">
        <v>0</v>
      </c>
      <c r="D1209" s="31">
        <v>45874</v>
      </c>
      <c r="E1209" s="31" t="s">
        <v>6332</v>
      </c>
      <c r="F1209" s="32">
        <v>0.77430555555555558</v>
      </c>
      <c r="G1209" s="28">
        <f t="shared" si="18"/>
        <v>18</v>
      </c>
    </row>
    <row r="1210" spans="1:7" x14ac:dyDescent="0.3">
      <c r="A1210" s="28" t="s">
        <v>449</v>
      </c>
      <c r="B1210" s="28">
        <v>1</v>
      </c>
      <c r="C1210" s="28">
        <v>0</v>
      </c>
      <c r="D1210" s="31">
        <v>45860</v>
      </c>
      <c r="E1210" s="31" t="s">
        <v>6332</v>
      </c>
      <c r="F1210" s="32">
        <v>0.35972222222222222</v>
      </c>
      <c r="G1210" s="28">
        <f t="shared" si="18"/>
        <v>8</v>
      </c>
    </row>
    <row r="1211" spans="1:7" x14ac:dyDescent="0.3">
      <c r="A1211" s="28" t="s">
        <v>627</v>
      </c>
      <c r="B1211" s="28">
        <v>0</v>
      </c>
      <c r="C1211" s="28">
        <v>0</v>
      </c>
      <c r="D1211" s="31">
        <v>45847</v>
      </c>
      <c r="E1211" s="31" t="s">
        <v>6333</v>
      </c>
      <c r="F1211" s="32">
        <v>0.78541666666666665</v>
      </c>
      <c r="G1211" s="28">
        <f t="shared" si="18"/>
        <v>18</v>
      </c>
    </row>
    <row r="1212" spans="1:7" x14ac:dyDescent="0.3">
      <c r="A1212" s="28" t="s">
        <v>1942</v>
      </c>
      <c r="B1212" s="28">
        <v>1</v>
      </c>
      <c r="C1212" s="28">
        <v>0</v>
      </c>
      <c r="D1212" s="31">
        <v>45855</v>
      </c>
      <c r="E1212" s="31" t="s">
        <v>6329</v>
      </c>
      <c r="F1212" s="32">
        <v>0.73611111111111116</v>
      </c>
      <c r="G1212" s="28">
        <f t="shared" si="18"/>
        <v>17</v>
      </c>
    </row>
    <row r="1213" spans="1:7" x14ac:dyDescent="0.3">
      <c r="A1213" s="28" t="s">
        <v>1553</v>
      </c>
      <c r="B1213" s="28">
        <v>1</v>
      </c>
      <c r="C1213" s="28">
        <v>0</v>
      </c>
      <c r="D1213" s="31">
        <v>45894</v>
      </c>
      <c r="E1213" s="31" t="s">
        <v>6330</v>
      </c>
      <c r="F1213" s="32">
        <v>0.56666666666666665</v>
      </c>
      <c r="G1213" s="28">
        <f t="shared" si="18"/>
        <v>13</v>
      </c>
    </row>
    <row r="1214" spans="1:7" x14ac:dyDescent="0.3">
      <c r="A1214" s="28" t="s">
        <v>1694</v>
      </c>
      <c r="B1214" s="28">
        <v>1</v>
      </c>
      <c r="C1214" s="28">
        <v>1</v>
      </c>
      <c r="D1214" s="31">
        <v>45864</v>
      </c>
      <c r="E1214" s="31" t="s">
        <v>6331</v>
      </c>
      <c r="F1214" s="32">
        <v>0.78888888888888886</v>
      </c>
      <c r="G1214" s="28">
        <f t="shared" si="18"/>
        <v>18</v>
      </c>
    </row>
    <row r="1215" spans="1:7" x14ac:dyDescent="0.3">
      <c r="A1215" s="28" t="s">
        <v>1518</v>
      </c>
      <c r="B1215" s="28">
        <v>1</v>
      </c>
      <c r="C1215" s="28">
        <v>1</v>
      </c>
      <c r="D1215" s="31">
        <v>45867</v>
      </c>
      <c r="E1215" s="31" t="s">
        <v>6332</v>
      </c>
      <c r="F1215" s="32">
        <v>0.74652777777777779</v>
      </c>
      <c r="G1215" s="28">
        <f t="shared" si="18"/>
        <v>17</v>
      </c>
    </row>
    <row r="1216" spans="1:7" x14ac:dyDescent="0.3">
      <c r="A1216" s="28" t="s">
        <v>1272</v>
      </c>
      <c r="B1216" s="28">
        <v>1</v>
      </c>
      <c r="C1216" s="28">
        <v>0</v>
      </c>
      <c r="D1216" s="31">
        <v>45887</v>
      </c>
      <c r="E1216" s="31" t="s">
        <v>6330</v>
      </c>
      <c r="F1216" s="32">
        <v>0.65138888888888891</v>
      </c>
      <c r="G1216" s="28">
        <f t="shared" si="18"/>
        <v>15</v>
      </c>
    </row>
    <row r="1217" spans="1:7" x14ac:dyDescent="0.3">
      <c r="A1217" s="28" t="s">
        <v>1448</v>
      </c>
      <c r="B1217" s="28">
        <v>1</v>
      </c>
      <c r="C1217" s="28">
        <v>0</v>
      </c>
      <c r="D1217" s="31">
        <v>45860</v>
      </c>
      <c r="E1217" s="31" t="s">
        <v>6332</v>
      </c>
      <c r="F1217" s="32">
        <v>0.69652777777777775</v>
      </c>
      <c r="G1217" s="28">
        <f t="shared" si="18"/>
        <v>16</v>
      </c>
    </row>
    <row r="1218" spans="1:7" x14ac:dyDescent="0.3">
      <c r="A1218" s="28" t="s">
        <v>465</v>
      </c>
      <c r="B1218" s="28">
        <v>1</v>
      </c>
      <c r="C1218" s="28">
        <v>1</v>
      </c>
      <c r="D1218" s="31">
        <v>45884</v>
      </c>
      <c r="E1218" s="31" t="s">
        <v>6334</v>
      </c>
      <c r="F1218" s="32">
        <v>0.59027777777777779</v>
      </c>
      <c r="G1218" s="28">
        <f t="shared" si="18"/>
        <v>14</v>
      </c>
    </row>
    <row r="1219" spans="1:7" x14ac:dyDescent="0.3">
      <c r="A1219" s="28" t="s">
        <v>936</v>
      </c>
      <c r="B1219" s="28">
        <v>0</v>
      </c>
      <c r="C1219" s="28">
        <v>0</v>
      </c>
      <c r="D1219" s="31">
        <v>45892</v>
      </c>
      <c r="E1219" s="31" t="s">
        <v>6331</v>
      </c>
      <c r="F1219" s="32">
        <v>0.71319444444444446</v>
      </c>
      <c r="G1219" s="28">
        <f t="shared" ref="G1219:G1282" si="19">HOUR(F1219)</f>
        <v>17</v>
      </c>
    </row>
    <row r="1220" spans="1:7" x14ac:dyDescent="0.3">
      <c r="A1220" s="28" t="s">
        <v>1375</v>
      </c>
      <c r="B1220" s="28">
        <v>0</v>
      </c>
      <c r="C1220" s="28">
        <v>0</v>
      </c>
      <c r="D1220" s="31">
        <v>45882</v>
      </c>
      <c r="E1220" s="31" t="s">
        <v>6333</v>
      </c>
      <c r="F1220" s="32">
        <v>0.35486111111111113</v>
      </c>
      <c r="G1220" s="28">
        <f t="shared" si="19"/>
        <v>8</v>
      </c>
    </row>
    <row r="1221" spans="1:7" x14ac:dyDescent="0.3">
      <c r="A1221" s="28" t="s">
        <v>6611</v>
      </c>
      <c r="B1221" s="28">
        <v>1</v>
      </c>
      <c r="C1221" s="28">
        <v>0</v>
      </c>
      <c r="D1221" s="31">
        <v>45879</v>
      </c>
      <c r="E1221" s="31" t="s">
        <v>6328</v>
      </c>
      <c r="F1221" s="32">
        <v>0.36944444444444446</v>
      </c>
      <c r="G1221" s="28">
        <f t="shared" si="19"/>
        <v>8</v>
      </c>
    </row>
    <row r="1222" spans="1:7" x14ac:dyDescent="0.3">
      <c r="A1222" s="28" t="s">
        <v>329</v>
      </c>
      <c r="B1222" s="28">
        <v>1</v>
      </c>
      <c r="C1222" s="28">
        <v>0</v>
      </c>
      <c r="D1222" s="31">
        <v>45870</v>
      </c>
      <c r="E1222" s="31" t="s">
        <v>6334</v>
      </c>
      <c r="F1222" s="32">
        <v>0.65138888888888891</v>
      </c>
      <c r="G1222" s="28">
        <f t="shared" si="19"/>
        <v>15</v>
      </c>
    </row>
    <row r="1223" spans="1:7" x14ac:dyDescent="0.3">
      <c r="A1223" s="28" t="s">
        <v>1735</v>
      </c>
      <c r="B1223" s="28">
        <v>1</v>
      </c>
      <c r="C1223" s="28">
        <v>1</v>
      </c>
      <c r="D1223" s="31">
        <v>45867</v>
      </c>
      <c r="E1223" s="31" t="s">
        <v>6332</v>
      </c>
      <c r="F1223" s="32">
        <v>0.48680555555555555</v>
      </c>
      <c r="G1223" s="28">
        <f t="shared" si="19"/>
        <v>11</v>
      </c>
    </row>
    <row r="1224" spans="1:7" x14ac:dyDescent="0.3">
      <c r="A1224" s="28" t="s">
        <v>158</v>
      </c>
      <c r="B1224" s="28">
        <v>1</v>
      </c>
      <c r="C1224" s="28">
        <v>1</v>
      </c>
      <c r="D1224" s="31">
        <v>45885</v>
      </c>
      <c r="E1224" s="31" t="s">
        <v>6331</v>
      </c>
      <c r="F1224" s="32">
        <v>0.69513888888888886</v>
      </c>
      <c r="G1224" s="28">
        <f t="shared" si="19"/>
        <v>16</v>
      </c>
    </row>
    <row r="1225" spans="1:7" x14ac:dyDescent="0.3">
      <c r="A1225" s="28" t="s">
        <v>1513</v>
      </c>
      <c r="B1225" s="28">
        <v>1</v>
      </c>
      <c r="C1225" s="28">
        <v>0</v>
      </c>
      <c r="D1225" s="31">
        <v>45861</v>
      </c>
      <c r="E1225" s="31" t="s">
        <v>6333</v>
      </c>
      <c r="F1225" s="32">
        <v>0.4201388888888889</v>
      </c>
      <c r="G1225" s="28">
        <f t="shared" si="19"/>
        <v>10</v>
      </c>
    </row>
    <row r="1226" spans="1:7" x14ac:dyDescent="0.3">
      <c r="A1226" s="28" t="s">
        <v>6452</v>
      </c>
      <c r="B1226" s="28">
        <v>0</v>
      </c>
      <c r="C1226" s="28">
        <v>0</v>
      </c>
      <c r="D1226" s="31">
        <v>45863</v>
      </c>
      <c r="E1226" s="31" t="s">
        <v>6334</v>
      </c>
      <c r="F1226" s="32">
        <v>0.41805555555555557</v>
      </c>
      <c r="G1226" s="28">
        <f t="shared" si="19"/>
        <v>10</v>
      </c>
    </row>
    <row r="1227" spans="1:7" x14ac:dyDescent="0.3">
      <c r="A1227" s="28" t="s">
        <v>1355</v>
      </c>
      <c r="B1227" s="28">
        <v>0</v>
      </c>
      <c r="C1227" s="28">
        <v>0</v>
      </c>
      <c r="D1227" s="31">
        <v>45874</v>
      </c>
      <c r="E1227" s="31" t="s">
        <v>6332</v>
      </c>
      <c r="F1227" s="32">
        <v>0.60902777777777772</v>
      </c>
      <c r="G1227" s="28">
        <f t="shared" si="19"/>
        <v>14</v>
      </c>
    </row>
    <row r="1228" spans="1:7" x14ac:dyDescent="0.3">
      <c r="A1228" s="28" t="s">
        <v>324</v>
      </c>
      <c r="B1228" s="28">
        <v>0</v>
      </c>
      <c r="C1228" s="28">
        <v>0</v>
      </c>
      <c r="D1228" s="31">
        <v>45881</v>
      </c>
      <c r="E1228" s="31" t="s">
        <v>6332</v>
      </c>
      <c r="F1228" s="32">
        <v>0.30208333333333331</v>
      </c>
      <c r="G1228" s="28">
        <f t="shared" si="19"/>
        <v>7</v>
      </c>
    </row>
    <row r="1229" spans="1:7" x14ac:dyDescent="0.3">
      <c r="A1229" s="28" t="s">
        <v>936</v>
      </c>
      <c r="B1229" s="28">
        <v>1</v>
      </c>
      <c r="C1229" s="28">
        <v>0</v>
      </c>
      <c r="D1229" s="31">
        <v>45894</v>
      </c>
      <c r="E1229" s="31" t="s">
        <v>6330</v>
      </c>
      <c r="F1229" s="32">
        <v>0.39513888888888887</v>
      </c>
      <c r="G1229" s="28">
        <f t="shared" si="19"/>
        <v>9</v>
      </c>
    </row>
    <row r="1230" spans="1:7" x14ac:dyDescent="0.3">
      <c r="A1230" s="28" t="s">
        <v>1243</v>
      </c>
      <c r="B1230" s="28">
        <v>0</v>
      </c>
      <c r="C1230" s="28">
        <v>0</v>
      </c>
      <c r="D1230" s="31">
        <v>45854</v>
      </c>
      <c r="E1230" s="31" t="s">
        <v>6333</v>
      </c>
      <c r="F1230" s="32">
        <v>0.5395833333333333</v>
      </c>
      <c r="G1230" s="28">
        <f t="shared" si="19"/>
        <v>12</v>
      </c>
    </row>
    <row r="1231" spans="1:7" x14ac:dyDescent="0.3">
      <c r="A1231" s="28" t="s">
        <v>6479</v>
      </c>
      <c r="B1231" s="28">
        <v>0</v>
      </c>
      <c r="C1231" s="28">
        <v>0</v>
      </c>
      <c r="D1231" s="31">
        <v>45884</v>
      </c>
      <c r="E1231" s="31" t="s">
        <v>6334</v>
      </c>
      <c r="F1231" s="32">
        <v>0.48541666666666666</v>
      </c>
      <c r="G1231" s="28">
        <f t="shared" si="19"/>
        <v>11</v>
      </c>
    </row>
    <row r="1232" spans="1:7" x14ac:dyDescent="0.3">
      <c r="A1232" s="28" t="s">
        <v>898</v>
      </c>
      <c r="B1232" s="28">
        <v>0</v>
      </c>
      <c r="C1232" s="28">
        <v>0</v>
      </c>
      <c r="D1232" s="31">
        <v>45897</v>
      </c>
      <c r="E1232" s="31" t="s">
        <v>6329</v>
      </c>
      <c r="F1232" s="32">
        <v>0.48402777777777778</v>
      </c>
      <c r="G1232" s="28">
        <f t="shared" si="19"/>
        <v>11</v>
      </c>
    </row>
    <row r="1233" spans="1:7" x14ac:dyDescent="0.3">
      <c r="A1233" s="28" t="s">
        <v>783</v>
      </c>
      <c r="B1233" s="28">
        <v>1</v>
      </c>
      <c r="C1233" s="28">
        <v>0</v>
      </c>
      <c r="D1233" s="31">
        <v>45875</v>
      </c>
      <c r="E1233" s="31" t="s">
        <v>6333</v>
      </c>
      <c r="F1233" s="32">
        <v>0.81597222222222221</v>
      </c>
      <c r="G1233" s="28">
        <f t="shared" si="19"/>
        <v>19</v>
      </c>
    </row>
    <row r="1234" spans="1:7" x14ac:dyDescent="0.3">
      <c r="A1234" s="28" t="s">
        <v>1748</v>
      </c>
      <c r="B1234" s="28">
        <v>1</v>
      </c>
      <c r="C1234" s="28">
        <v>0</v>
      </c>
      <c r="D1234" s="31">
        <v>45859</v>
      </c>
      <c r="E1234" s="31" t="s">
        <v>6330</v>
      </c>
      <c r="F1234" s="32">
        <v>0.37013888888888891</v>
      </c>
      <c r="G1234" s="28">
        <f t="shared" si="19"/>
        <v>8</v>
      </c>
    </row>
    <row r="1235" spans="1:7" x14ac:dyDescent="0.3">
      <c r="A1235" s="28" t="s">
        <v>1110</v>
      </c>
      <c r="B1235" s="28">
        <v>1</v>
      </c>
      <c r="C1235" s="28">
        <v>1</v>
      </c>
      <c r="D1235" s="31">
        <v>45881</v>
      </c>
      <c r="E1235" s="31" t="s">
        <v>6332</v>
      </c>
      <c r="F1235" s="32">
        <v>0.39027777777777778</v>
      </c>
      <c r="G1235" s="28">
        <f t="shared" si="19"/>
        <v>9</v>
      </c>
    </row>
    <row r="1236" spans="1:7" x14ac:dyDescent="0.3">
      <c r="A1236" s="28" t="s">
        <v>1207</v>
      </c>
      <c r="B1236" s="28">
        <v>0</v>
      </c>
      <c r="C1236" s="28">
        <v>0</v>
      </c>
      <c r="D1236" s="31">
        <v>45851</v>
      </c>
      <c r="E1236" s="31" t="s">
        <v>6328</v>
      </c>
      <c r="F1236" s="32">
        <v>0.80277777777777781</v>
      </c>
      <c r="G1236" s="28">
        <f t="shared" si="19"/>
        <v>19</v>
      </c>
    </row>
    <row r="1237" spans="1:7" x14ac:dyDescent="0.3">
      <c r="A1237" s="28" t="s">
        <v>667</v>
      </c>
      <c r="B1237" s="28">
        <v>1</v>
      </c>
      <c r="C1237" s="28">
        <v>1</v>
      </c>
      <c r="D1237" s="31">
        <v>45850</v>
      </c>
      <c r="E1237" s="31" t="s">
        <v>6331</v>
      </c>
      <c r="F1237" s="32">
        <v>0.56597222222222221</v>
      </c>
      <c r="G1237" s="28">
        <f t="shared" si="19"/>
        <v>13</v>
      </c>
    </row>
    <row r="1238" spans="1:7" x14ac:dyDescent="0.3">
      <c r="A1238" s="28" t="s">
        <v>1623</v>
      </c>
      <c r="B1238" s="28">
        <v>0</v>
      </c>
      <c r="C1238" s="28">
        <v>0</v>
      </c>
      <c r="D1238" s="31">
        <v>45893</v>
      </c>
      <c r="E1238" s="31" t="s">
        <v>6328</v>
      </c>
      <c r="F1238" s="32">
        <v>0.30625000000000002</v>
      </c>
      <c r="G1238" s="28">
        <f t="shared" si="19"/>
        <v>7</v>
      </c>
    </row>
    <row r="1239" spans="1:7" x14ac:dyDescent="0.3">
      <c r="A1239" s="28" t="s">
        <v>476</v>
      </c>
      <c r="B1239" s="28">
        <v>1</v>
      </c>
      <c r="C1239" s="28">
        <v>0</v>
      </c>
      <c r="D1239" s="31">
        <v>45894</v>
      </c>
      <c r="E1239" s="31" t="s">
        <v>6330</v>
      </c>
      <c r="F1239" s="32">
        <v>0.43680555555555556</v>
      </c>
      <c r="G1239" s="28">
        <f t="shared" si="19"/>
        <v>10</v>
      </c>
    </row>
    <row r="1240" spans="1:7" x14ac:dyDescent="0.3">
      <c r="A1240" s="28" t="s">
        <v>803</v>
      </c>
      <c r="B1240" s="28">
        <v>1</v>
      </c>
      <c r="C1240" s="28">
        <v>1</v>
      </c>
      <c r="D1240" s="31">
        <v>45882</v>
      </c>
      <c r="E1240" s="31" t="s">
        <v>6333</v>
      </c>
      <c r="F1240" s="32">
        <v>0.81597222222222221</v>
      </c>
      <c r="G1240" s="28">
        <f t="shared" si="19"/>
        <v>19</v>
      </c>
    </row>
    <row r="1241" spans="1:7" x14ac:dyDescent="0.3">
      <c r="A1241" s="28" t="s">
        <v>948</v>
      </c>
      <c r="B1241" s="28">
        <v>1</v>
      </c>
      <c r="C1241" s="28">
        <v>0</v>
      </c>
      <c r="D1241" s="31">
        <v>45883</v>
      </c>
      <c r="E1241" s="31" t="s">
        <v>6329</v>
      </c>
      <c r="F1241" s="32">
        <v>0.76597222222222228</v>
      </c>
      <c r="G1241" s="28">
        <f t="shared" si="19"/>
        <v>18</v>
      </c>
    </row>
    <row r="1242" spans="1:7" x14ac:dyDescent="0.3">
      <c r="A1242" s="28" t="s">
        <v>893</v>
      </c>
      <c r="B1242" s="28">
        <v>1</v>
      </c>
      <c r="C1242" s="28">
        <v>1</v>
      </c>
      <c r="D1242" s="31">
        <v>45875</v>
      </c>
      <c r="E1242" s="31" t="s">
        <v>6333</v>
      </c>
      <c r="F1242" s="32">
        <v>0.4152777777777778</v>
      </c>
      <c r="G1242" s="28">
        <f t="shared" si="19"/>
        <v>9</v>
      </c>
    </row>
    <row r="1243" spans="1:7" x14ac:dyDescent="0.3">
      <c r="A1243" s="28" t="s">
        <v>1121</v>
      </c>
      <c r="B1243" s="28">
        <v>1</v>
      </c>
      <c r="C1243" s="28">
        <v>0</v>
      </c>
      <c r="D1243" s="31">
        <v>45847</v>
      </c>
      <c r="E1243" s="31" t="s">
        <v>6333</v>
      </c>
      <c r="F1243" s="32">
        <v>0.36875000000000002</v>
      </c>
      <c r="G1243" s="28">
        <f t="shared" si="19"/>
        <v>8</v>
      </c>
    </row>
    <row r="1244" spans="1:7" x14ac:dyDescent="0.3">
      <c r="A1244" s="28" t="s">
        <v>6628</v>
      </c>
      <c r="B1244" s="28">
        <v>0</v>
      </c>
      <c r="C1244" s="28">
        <v>0</v>
      </c>
      <c r="D1244" s="31">
        <v>45885</v>
      </c>
      <c r="E1244" s="31" t="s">
        <v>6331</v>
      </c>
      <c r="F1244" s="32">
        <v>0.41458333333333336</v>
      </c>
      <c r="G1244" s="28">
        <f t="shared" si="19"/>
        <v>9</v>
      </c>
    </row>
    <row r="1245" spans="1:7" x14ac:dyDescent="0.3">
      <c r="A1245" s="28" t="s">
        <v>1666</v>
      </c>
      <c r="B1245" s="28">
        <v>1</v>
      </c>
      <c r="C1245" s="28">
        <v>0</v>
      </c>
      <c r="D1245" s="31">
        <v>45866</v>
      </c>
      <c r="E1245" s="31" t="s">
        <v>6330</v>
      </c>
      <c r="F1245" s="32">
        <v>0.80277777777777781</v>
      </c>
      <c r="G1245" s="28">
        <f t="shared" si="19"/>
        <v>19</v>
      </c>
    </row>
    <row r="1246" spans="1:7" x14ac:dyDescent="0.3">
      <c r="A1246" s="28" t="s">
        <v>74</v>
      </c>
      <c r="B1246" s="28">
        <v>1</v>
      </c>
      <c r="C1246" s="28">
        <v>0</v>
      </c>
      <c r="D1246" s="31">
        <v>45868</v>
      </c>
      <c r="E1246" s="31" t="s">
        <v>6333</v>
      </c>
      <c r="F1246" s="32">
        <v>0.40694444444444444</v>
      </c>
      <c r="G1246" s="28">
        <f t="shared" si="19"/>
        <v>9</v>
      </c>
    </row>
    <row r="1247" spans="1:7" x14ac:dyDescent="0.3">
      <c r="A1247" s="28" t="s">
        <v>1180</v>
      </c>
      <c r="B1247" s="28">
        <v>1</v>
      </c>
      <c r="C1247" s="28">
        <v>1</v>
      </c>
      <c r="D1247" s="31">
        <v>45858</v>
      </c>
      <c r="E1247" s="31" t="s">
        <v>6328</v>
      </c>
      <c r="F1247" s="32">
        <v>0.31111111111111112</v>
      </c>
      <c r="G1247" s="28">
        <f t="shared" si="19"/>
        <v>7</v>
      </c>
    </row>
    <row r="1248" spans="1:7" x14ac:dyDescent="0.3">
      <c r="A1248" s="28" t="s">
        <v>88</v>
      </c>
      <c r="B1248" s="28">
        <v>0</v>
      </c>
      <c r="C1248" s="28">
        <v>0</v>
      </c>
      <c r="D1248" s="31">
        <v>45868</v>
      </c>
      <c r="E1248" s="31" t="s">
        <v>6333</v>
      </c>
      <c r="F1248" s="32">
        <v>0.33124999999999999</v>
      </c>
      <c r="G1248" s="28">
        <f t="shared" si="19"/>
        <v>7</v>
      </c>
    </row>
    <row r="1249" spans="1:7" x14ac:dyDescent="0.3">
      <c r="A1249" s="28" t="s">
        <v>1843</v>
      </c>
      <c r="B1249" s="28">
        <v>1</v>
      </c>
      <c r="C1249" s="28">
        <v>0</v>
      </c>
      <c r="D1249" s="31">
        <v>45840</v>
      </c>
      <c r="E1249" s="31" t="s">
        <v>6333</v>
      </c>
      <c r="F1249" s="32">
        <v>0.30972222222222223</v>
      </c>
      <c r="G1249" s="28">
        <f t="shared" si="19"/>
        <v>7</v>
      </c>
    </row>
    <row r="1250" spans="1:7" x14ac:dyDescent="0.3">
      <c r="A1250" s="28" t="s">
        <v>6629</v>
      </c>
      <c r="B1250" s="28">
        <v>1</v>
      </c>
      <c r="C1250" s="28">
        <v>0</v>
      </c>
      <c r="D1250" s="31">
        <v>45882</v>
      </c>
      <c r="E1250" s="31" t="s">
        <v>6333</v>
      </c>
      <c r="F1250" s="32">
        <v>0.73333333333333328</v>
      </c>
      <c r="G1250" s="28">
        <f t="shared" si="19"/>
        <v>17</v>
      </c>
    </row>
    <row r="1251" spans="1:7" x14ac:dyDescent="0.3">
      <c r="A1251" s="28" t="s">
        <v>300</v>
      </c>
      <c r="B1251" s="28">
        <v>1</v>
      </c>
      <c r="C1251" s="28">
        <v>0</v>
      </c>
      <c r="D1251" s="31">
        <v>45853</v>
      </c>
      <c r="E1251" s="31" t="s">
        <v>6332</v>
      </c>
      <c r="F1251" s="32">
        <v>0.77708333333333335</v>
      </c>
      <c r="G1251" s="28">
        <f t="shared" si="19"/>
        <v>18</v>
      </c>
    </row>
    <row r="1252" spans="1:7" x14ac:dyDescent="0.3">
      <c r="A1252" s="28" t="s">
        <v>6630</v>
      </c>
      <c r="B1252" s="28">
        <v>1</v>
      </c>
      <c r="C1252" s="28">
        <v>1</v>
      </c>
      <c r="D1252" s="31">
        <v>45896</v>
      </c>
      <c r="E1252" s="31" t="s">
        <v>6333</v>
      </c>
      <c r="F1252" s="32">
        <v>0.7944444444444444</v>
      </c>
      <c r="G1252" s="28">
        <f t="shared" si="19"/>
        <v>19</v>
      </c>
    </row>
    <row r="1253" spans="1:7" x14ac:dyDescent="0.3">
      <c r="A1253" s="28" t="s">
        <v>1952</v>
      </c>
      <c r="B1253" s="28">
        <v>1</v>
      </c>
      <c r="C1253" s="28">
        <v>1</v>
      </c>
      <c r="D1253" s="31">
        <v>45877</v>
      </c>
      <c r="E1253" s="31" t="s">
        <v>6334</v>
      </c>
      <c r="F1253" s="32">
        <v>0.40208333333333335</v>
      </c>
      <c r="G1253" s="28">
        <f t="shared" si="19"/>
        <v>9</v>
      </c>
    </row>
    <row r="1254" spans="1:7" x14ac:dyDescent="0.3">
      <c r="A1254" s="28" t="s">
        <v>907</v>
      </c>
      <c r="B1254" s="28">
        <v>0</v>
      </c>
      <c r="C1254" s="28">
        <v>0</v>
      </c>
      <c r="D1254" s="31">
        <v>45892</v>
      </c>
      <c r="E1254" s="31" t="s">
        <v>6331</v>
      </c>
      <c r="F1254" s="32">
        <v>0.65972222222222221</v>
      </c>
      <c r="G1254" s="28">
        <f t="shared" si="19"/>
        <v>15</v>
      </c>
    </row>
    <row r="1255" spans="1:7" x14ac:dyDescent="0.3">
      <c r="A1255" s="28" t="s">
        <v>6631</v>
      </c>
      <c r="B1255" s="28">
        <v>0</v>
      </c>
      <c r="C1255" s="28">
        <v>0</v>
      </c>
      <c r="D1255" s="31">
        <v>45845</v>
      </c>
      <c r="E1255" s="31" t="s">
        <v>6330</v>
      </c>
      <c r="F1255" s="32">
        <v>0.6381944444444444</v>
      </c>
      <c r="G1255" s="28">
        <f t="shared" si="19"/>
        <v>15</v>
      </c>
    </row>
    <row r="1256" spans="1:7" x14ac:dyDescent="0.3">
      <c r="A1256" s="28" t="s">
        <v>6590</v>
      </c>
      <c r="B1256" s="28">
        <v>1</v>
      </c>
      <c r="C1256" s="28">
        <v>1</v>
      </c>
      <c r="D1256" s="31">
        <v>45858</v>
      </c>
      <c r="E1256" s="31" t="s">
        <v>6328</v>
      </c>
      <c r="F1256" s="32">
        <v>0.56527777777777777</v>
      </c>
      <c r="G1256" s="28">
        <f t="shared" si="19"/>
        <v>13</v>
      </c>
    </row>
    <row r="1257" spans="1:7" x14ac:dyDescent="0.3">
      <c r="A1257" s="28" t="s">
        <v>1025</v>
      </c>
      <c r="B1257" s="28">
        <v>1</v>
      </c>
      <c r="C1257" s="28">
        <v>1</v>
      </c>
      <c r="D1257" s="31">
        <v>45896</v>
      </c>
      <c r="E1257" s="31" t="s">
        <v>6333</v>
      </c>
      <c r="F1257" s="32">
        <v>0.70902777777777781</v>
      </c>
      <c r="G1257" s="28">
        <f t="shared" si="19"/>
        <v>17</v>
      </c>
    </row>
    <row r="1258" spans="1:7" x14ac:dyDescent="0.3">
      <c r="A1258" s="28" t="s">
        <v>1114</v>
      </c>
      <c r="B1258" s="28">
        <v>1</v>
      </c>
      <c r="C1258" s="28">
        <v>0</v>
      </c>
      <c r="D1258" s="31">
        <v>45866</v>
      </c>
      <c r="E1258" s="31" t="s">
        <v>6330</v>
      </c>
      <c r="F1258" s="32">
        <v>0.39583333333333331</v>
      </c>
      <c r="G1258" s="28">
        <f t="shared" si="19"/>
        <v>9</v>
      </c>
    </row>
    <row r="1259" spans="1:7" x14ac:dyDescent="0.3">
      <c r="A1259" s="28" t="s">
        <v>1412</v>
      </c>
      <c r="B1259" s="28">
        <v>1</v>
      </c>
      <c r="C1259" s="28">
        <v>0</v>
      </c>
      <c r="D1259" s="31">
        <v>45840</v>
      </c>
      <c r="E1259" s="31" t="s">
        <v>6333</v>
      </c>
      <c r="F1259" s="32">
        <v>0.68680555555555556</v>
      </c>
      <c r="G1259" s="28">
        <f t="shared" si="19"/>
        <v>16</v>
      </c>
    </row>
    <row r="1260" spans="1:7" x14ac:dyDescent="0.3">
      <c r="A1260" s="28" t="s">
        <v>517</v>
      </c>
      <c r="B1260" s="28">
        <v>1</v>
      </c>
      <c r="C1260" s="28">
        <v>1</v>
      </c>
      <c r="D1260" s="31">
        <v>45892</v>
      </c>
      <c r="E1260" s="31" t="s">
        <v>6331</v>
      </c>
      <c r="F1260" s="32">
        <v>0.74722222222222223</v>
      </c>
      <c r="G1260" s="28">
        <f t="shared" si="19"/>
        <v>17</v>
      </c>
    </row>
    <row r="1261" spans="1:7" x14ac:dyDescent="0.3">
      <c r="A1261" s="28" t="s">
        <v>1014</v>
      </c>
      <c r="B1261" s="28">
        <v>1</v>
      </c>
      <c r="C1261" s="28">
        <v>0</v>
      </c>
      <c r="D1261" s="31">
        <v>45886</v>
      </c>
      <c r="E1261" s="31" t="s">
        <v>6328</v>
      </c>
      <c r="F1261" s="32">
        <v>0.66527777777777775</v>
      </c>
      <c r="G1261" s="28">
        <f t="shared" si="19"/>
        <v>15</v>
      </c>
    </row>
    <row r="1262" spans="1:7" x14ac:dyDescent="0.3">
      <c r="A1262" s="28" t="s">
        <v>833</v>
      </c>
      <c r="B1262" s="28">
        <v>0</v>
      </c>
      <c r="C1262" s="28">
        <v>0</v>
      </c>
      <c r="D1262" s="31">
        <v>45862</v>
      </c>
      <c r="E1262" s="31" t="s">
        <v>6329</v>
      </c>
      <c r="F1262" s="32">
        <v>0.29791666666666666</v>
      </c>
      <c r="G1262" s="28">
        <f t="shared" si="19"/>
        <v>7</v>
      </c>
    </row>
    <row r="1263" spans="1:7" x14ac:dyDescent="0.3">
      <c r="A1263" s="28" t="s">
        <v>6632</v>
      </c>
      <c r="B1263" s="28">
        <v>1</v>
      </c>
      <c r="C1263" s="28">
        <v>0</v>
      </c>
      <c r="D1263" s="31">
        <v>45846</v>
      </c>
      <c r="E1263" s="31" t="s">
        <v>6332</v>
      </c>
      <c r="F1263" s="32">
        <v>0.81736111111111109</v>
      </c>
      <c r="G1263" s="28">
        <f t="shared" si="19"/>
        <v>19</v>
      </c>
    </row>
    <row r="1264" spans="1:7" x14ac:dyDescent="0.3">
      <c r="A1264" s="28" t="s">
        <v>323</v>
      </c>
      <c r="B1264" s="28">
        <v>1</v>
      </c>
      <c r="C1264" s="28">
        <v>1</v>
      </c>
      <c r="D1264" s="31">
        <v>45842</v>
      </c>
      <c r="E1264" s="31" t="s">
        <v>6334</v>
      </c>
      <c r="F1264" s="32">
        <v>0.67500000000000004</v>
      </c>
      <c r="G1264" s="28">
        <f t="shared" si="19"/>
        <v>16</v>
      </c>
    </row>
    <row r="1265" spans="1:7" x14ac:dyDescent="0.3">
      <c r="A1265" s="28" t="s">
        <v>1599</v>
      </c>
      <c r="B1265" s="28">
        <v>1</v>
      </c>
      <c r="C1265" s="28">
        <v>0</v>
      </c>
      <c r="D1265" s="31">
        <v>45885</v>
      </c>
      <c r="E1265" s="31" t="s">
        <v>6331</v>
      </c>
      <c r="F1265" s="32">
        <v>0.79652777777777772</v>
      </c>
      <c r="G1265" s="28">
        <f t="shared" si="19"/>
        <v>19</v>
      </c>
    </row>
    <row r="1266" spans="1:7" x14ac:dyDescent="0.3">
      <c r="A1266" s="28" t="s">
        <v>6604</v>
      </c>
      <c r="B1266" s="28">
        <v>1</v>
      </c>
      <c r="C1266" s="28">
        <v>0</v>
      </c>
      <c r="D1266" s="31">
        <v>45869</v>
      </c>
      <c r="E1266" s="31" t="s">
        <v>6329</v>
      </c>
      <c r="F1266" s="32">
        <v>0.51041666666666663</v>
      </c>
      <c r="G1266" s="28">
        <f t="shared" si="19"/>
        <v>12</v>
      </c>
    </row>
    <row r="1267" spans="1:7" x14ac:dyDescent="0.3">
      <c r="A1267" s="28" t="s">
        <v>52</v>
      </c>
      <c r="B1267" s="28">
        <v>1</v>
      </c>
      <c r="C1267" s="28">
        <v>1</v>
      </c>
      <c r="D1267" s="31">
        <v>45884</v>
      </c>
      <c r="E1267" s="31" t="s">
        <v>6334</v>
      </c>
      <c r="F1267" s="32">
        <v>0.33194444444444443</v>
      </c>
      <c r="G1267" s="28">
        <f t="shared" si="19"/>
        <v>7</v>
      </c>
    </row>
    <row r="1268" spans="1:7" x14ac:dyDescent="0.3">
      <c r="A1268" s="28" t="s">
        <v>1386</v>
      </c>
      <c r="B1268" s="28">
        <v>1</v>
      </c>
      <c r="C1268" s="28">
        <v>0</v>
      </c>
      <c r="D1268" s="31">
        <v>45871</v>
      </c>
      <c r="E1268" s="31" t="s">
        <v>6331</v>
      </c>
      <c r="F1268" s="32">
        <v>0.67291666666666672</v>
      </c>
      <c r="G1268" s="28">
        <f t="shared" si="19"/>
        <v>16</v>
      </c>
    </row>
    <row r="1269" spans="1:7" x14ac:dyDescent="0.3">
      <c r="A1269" s="28" t="s">
        <v>1717</v>
      </c>
      <c r="B1269" s="28">
        <v>0</v>
      </c>
      <c r="C1269" s="28">
        <v>0</v>
      </c>
      <c r="D1269" s="31">
        <v>45897</v>
      </c>
      <c r="E1269" s="31" t="s">
        <v>6329</v>
      </c>
      <c r="F1269" s="32">
        <v>0.80833333333333335</v>
      </c>
      <c r="G1269" s="28">
        <f t="shared" si="19"/>
        <v>19</v>
      </c>
    </row>
    <row r="1270" spans="1:7" x14ac:dyDescent="0.3">
      <c r="A1270" s="28" t="s">
        <v>790</v>
      </c>
      <c r="B1270" s="28">
        <v>1</v>
      </c>
      <c r="C1270" s="28">
        <v>0</v>
      </c>
      <c r="D1270" s="31">
        <v>45887</v>
      </c>
      <c r="E1270" s="31" t="s">
        <v>6330</v>
      </c>
      <c r="F1270" s="32">
        <v>0.47916666666666669</v>
      </c>
      <c r="G1270" s="28">
        <f t="shared" si="19"/>
        <v>11</v>
      </c>
    </row>
    <row r="1271" spans="1:7" x14ac:dyDescent="0.3">
      <c r="A1271" s="28" t="s">
        <v>6633</v>
      </c>
      <c r="B1271" s="28">
        <v>1</v>
      </c>
      <c r="C1271" s="28">
        <v>1</v>
      </c>
      <c r="D1271" s="31">
        <v>45856</v>
      </c>
      <c r="E1271" s="31" t="s">
        <v>6334</v>
      </c>
      <c r="F1271" s="32">
        <v>0.70277777777777772</v>
      </c>
      <c r="G1271" s="28">
        <f t="shared" si="19"/>
        <v>16</v>
      </c>
    </row>
    <row r="1272" spans="1:7" x14ac:dyDescent="0.3">
      <c r="A1272" s="28" t="s">
        <v>2005</v>
      </c>
      <c r="B1272" s="28">
        <v>1</v>
      </c>
      <c r="C1272" s="28">
        <v>1</v>
      </c>
      <c r="D1272" s="31">
        <v>45873</v>
      </c>
      <c r="E1272" s="31" t="s">
        <v>6330</v>
      </c>
      <c r="F1272" s="32">
        <v>0.56527777777777777</v>
      </c>
      <c r="G1272" s="28">
        <f t="shared" si="19"/>
        <v>13</v>
      </c>
    </row>
    <row r="1273" spans="1:7" x14ac:dyDescent="0.3">
      <c r="A1273" s="28" t="s">
        <v>6634</v>
      </c>
      <c r="B1273" s="28">
        <v>1</v>
      </c>
      <c r="C1273" s="28">
        <v>0</v>
      </c>
      <c r="D1273" s="31">
        <v>45882</v>
      </c>
      <c r="E1273" s="31" t="s">
        <v>6333</v>
      </c>
      <c r="F1273" s="32">
        <v>0.61944444444444446</v>
      </c>
      <c r="G1273" s="28">
        <f t="shared" si="19"/>
        <v>14</v>
      </c>
    </row>
    <row r="1274" spans="1:7" x14ac:dyDescent="0.3">
      <c r="A1274" s="28" t="s">
        <v>956</v>
      </c>
      <c r="B1274" s="28">
        <v>1</v>
      </c>
      <c r="C1274" s="28">
        <v>0</v>
      </c>
      <c r="D1274" s="31">
        <v>45890</v>
      </c>
      <c r="E1274" s="31" t="s">
        <v>6329</v>
      </c>
      <c r="F1274" s="32">
        <v>0.64722222222222225</v>
      </c>
      <c r="G1274" s="28">
        <f t="shared" si="19"/>
        <v>15</v>
      </c>
    </row>
    <row r="1275" spans="1:7" x14ac:dyDescent="0.3">
      <c r="A1275" s="28" t="s">
        <v>968</v>
      </c>
      <c r="B1275" s="28">
        <v>1</v>
      </c>
      <c r="C1275" s="28">
        <v>1</v>
      </c>
      <c r="D1275" s="31">
        <v>45869</v>
      </c>
      <c r="E1275" s="31" t="s">
        <v>6329</v>
      </c>
      <c r="F1275" s="32">
        <v>0.7729166666666667</v>
      </c>
      <c r="G1275" s="28">
        <f t="shared" si="19"/>
        <v>18</v>
      </c>
    </row>
    <row r="1276" spans="1:7" x14ac:dyDescent="0.3">
      <c r="A1276" s="28" t="s">
        <v>1275</v>
      </c>
      <c r="B1276" s="28">
        <v>1</v>
      </c>
      <c r="C1276" s="28">
        <v>0</v>
      </c>
      <c r="D1276" s="31">
        <v>45879</v>
      </c>
      <c r="E1276" s="31" t="s">
        <v>6328</v>
      </c>
      <c r="F1276" s="32">
        <v>0.57986111111111116</v>
      </c>
      <c r="G1276" s="28">
        <f t="shared" si="19"/>
        <v>13</v>
      </c>
    </row>
    <row r="1277" spans="1:7" x14ac:dyDescent="0.3">
      <c r="A1277" s="28" t="s">
        <v>6392</v>
      </c>
      <c r="B1277" s="28">
        <v>0</v>
      </c>
      <c r="C1277" s="28">
        <v>0</v>
      </c>
      <c r="D1277" s="31">
        <v>45854</v>
      </c>
      <c r="E1277" s="31" t="s">
        <v>6333</v>
      </c>
      <c r="F1277" s="32">
        <v>0.78819444444444442</v>
      </c>
      <c r="G1277" s="28">
        <f t="shared" si="19"/>
        <v>18</v>
      </c>
    </row>
    <row r="1278" spans="1:7" x14ac:dyDescent="0.3">
      <c r="A1278" s="28" t="s">
        <v>97</v>
      </c>
      <c r="B1278" s="28">
        <v>1</v>
      </c>
      <c r="C1278" s="28">
        <v>1</v>
      </c>
      <c r="D1278" s="31">
        <v>45864</v>
      </c>
      <c r="E1278" s="31" t="s">
        <v>6331</v>
      </c>
      <c r="F1278" s="32">
        <v>0.78541666666666665</v>
      </c>
      <c r="G1278" s="28">
        <f t="shared" si="19"/>
        <v>18</v>
      </c>
    </row>
    <row r="1279" spans="1:7" x14ac:dyDescent="0.3">
      <c r="A1279" s="28" t="s">
        <v>6346</v>
      </c>
      <c r="B1279" s="28">
        <v>1</v>
      </c>
      <c r="C1279" s="28">
        <v>1</v>
      </c>
      <c r="D1279" s="31">
        <v>45864</v>
      </c>
      <c r="E1279" s="31" t="s">
        <v>6331</v>
      </c>
      <c r="F1279" s="32">
        <v>0.44861111111111113</v>
      </c>
      <c r="G1279" s="28">
        <f t="shared" si="19"/>
        <v>10</v>
      </c>
    </row>
    <row r="1280" spans="1:7" x14ac:dyDescent="0.3">
      <c r="A1280" s="28" t="s">
        <v>96</v>
      </c>
      <c r="B1280" s="28">
        <v>1</v>
      </c>
      <c r="C1280" s="28">
        <v>1</v>
      </c>
      <c r="D1280" s="31">
        <v>45839</v>
      </c>
      <c r="E1280" s="31" t="s">
        <v>6332</v>
      </c>
      <c r="F1280" s="32">
        <v>0.81805555555555554</v>
      </c>
      <c r="G1280" s="28">
        <f t="shared" si="19"/>
        <v>19</v>
      </c>
    </row>
    <row r="1281" spans="1:7" x14ac:dyDescent="0.3">
      <c r="A1281" s="28" t="s">
        <v>6474</v>
      </c>
      <c r="B1281" s="28">
        <v>1</v>
      </c>
      <c r="C1281" s="28">
        <v>1</v>
      </c>
      <c r="D1281" s="31">
        <v>45857</v>
      </c>
      <c r="E1281" s="31" t="s">
        <v>6331</v>
      </c>
      <c r="F1281" s="32">
        <v>0.50069444444444444</v>
      </c>
      <c r="G1281" s="28">
        <f t="shared" si="19"/>
        <v>12</v>
      </c>
    </row>
    <row r="1282" spans="1:7" x14ac:dyDescent="0.3">
      <c r="A1282" s="28" t="s">
        <v>1487</v>
      </c>
      <c r="B1282" s="28">
        <v>1</v>
      </c>
      <c r="C1282" s="28">
        <v>1</v>
      </c>
      <c r="D1282" s="31">
        <v>45867</v>
      </c>
      <c r="E1282" s="31" t="s">
        <v>6332</v>
      </c>
      <c r="F1282" s="32">
        <v>0.54027777777777775</v>
      </c>
      <c r="G1282" s="28">
        <f t="shared" si="19"/>
        <v>12</v>
      </c>
    </row>
    <row r="1283" spans="1:7" x14ac:dyDescent="0.3">
      <c r="A1283" s="28" t="s">
        <v>6591</v>
      </c>
      <c r="B1283" s="28">
        <v>1</v>
      </c>
      <c r="C1283" s="28">
        <v>0</v>
      </c>
      <c r="D1283" s="31">
        <v>45839</v>
      </c>
      <c r="E1283" s="31" t="s">
        <v>6332</v>
      </c>
      <c r="F1283" s="32">
        <v>0.63402777777777775</v>
      </c>
      <c r="G1283" s="28">
        <f t="shared" ref="G1283:G1346" si="20">HOUR(F1283)</f>
        <v>15</v>
      </c>
    </row>
    <row r="1284" spans="1:7" x14ac:dyDescent="0.3">
      <c r="A1284" s="28" t="s">
        <v>6566</v>
      </c>
      <c r="B1284" s="28">
        <v>1</v>
      </c>
      <c r="C1284" s="28">
        <v>0</v>
      </c>
      <c r="D1284" s="31">
        <v>45886</v>
      </c>
      <c r="E1284" s="31" t="s">
        <v>6328</v>
      </c>
      <c r="F1284" s="32">
        <v>0.33958333333333335</v>
      </c>
      <c r="G1284" s="28">
        <f t="shared" si="20"/>
        <v>8</v>
      </c>
    </row>
    <row r="1285" spans="1:7" x14ac:dyDescent="0.3">
      <c r="A1285" s="28" t="s">
        <v>1804</v>
      </c>
      <c r="B1285" s="28">
        <v>1</v>
      </c>
      <c r="C1285" s="28">
        <v>0</v>
      </c>
      <c r="D1285" s="31">
        <v>45852</v>
      </c>
      <c r="E1285" s="31" t="s">
        <v>6330</v>
      </c>
      <c r="F1285" s="32">
        <v>0.54583333333333328</v>
      </c>
      <c r="G1285" s="28">
        <f t="shared" si="20"/>
        <v>13</v>
      </c>
    </row>
    <row r="1286" spans="1:7" x14ac:dyDescent="0.3">
      <c r="A1286" s="28" t="s">
        <v>6635</v>
      </c>
      <c r="B1286" s="28">
        <v>1</v>
      </c>
      <c r="C1286" s="28">
        <v>0</v>
      </c>
      <c r="D1286" s="31">
        <v>45895</v>
      </c>
      <c r="E1286" s="31" t="s">
        <v>6332</v>
      </c>
      <c r="F1286" s="32">
        <v>0.49236111111111114</v>
      </c>
      <c r="G1286" s="28">
        <f t="shared" si="20"/>
        <v>11</v>
      </c>
    </row>
    <row r="1287" spans="1:7" x14ac:dyDescent="0.3">
      <c r="A1287" s="28" t="s">
        <v>6569</v>
      </c>
      <c r="B1287" s="28">
        <v>0</v>
      </c>
      <c r="C1287" s="28">
        <v>0</v>
      </c>
      <c r="D1287" s="31">
        <v>45862</v>
      </c>
      <c r="E1287" s="31" t="s">
        <v>6329</v>
      </c>
      <c r="F1287" s="32">
        <v>0.42708333333333331</v>
      </c>
      <c r="G1287" s="28">
        <f t="shared" si="20"/>
        <v>10</v>
      </c>
    </row>
    <row r="1288" spans="1:7" x14ac:dyDescent="0.3">
      <c r="A1288" s="28" t="s">
        <v>1278</v>
      </c>
      <c r="B1288" s="28">
        <v>1</v>
      </c>
      <c r="C1288" s="28">
        <v>0</v>
      </c>
      <c r="D1288" s="31">
        <v>45870</v>
      </c>
      <c r="E1288" s="31" t="s">
        <v>6334</v>
      </c>
      <c r="F1288" s="32">
        <v>0.3125</v>
      </c>
      <c r="G1288" s="28">
        <f t="shared" si="20"/>
        <v>7</v>
      </c>
    </row>
    <row r="1289" spans="1:7" x14ac:dyDescent="0.3">
      <c r="A1289" s="28" t="s">
        <v>176</v>
      </c>
      <c r="B1289" s="28">
        <v>1</v>
      </c>
      <c r="C1289" s="28">
        <v>0</v>
      </c>
      <c r="D1289" s="31">
        <v>45875</v>
      </c>
      <c r="E1289" s="31" t="s">
        <v>6333</v>
      </c>
      <c r="F1289" s="32">
        <v>0.56180555555555556</v>
      </c>
      <c r="G1289" s="28">
        <f t="shared" si="20"/>
        <v>13</v>
      </c>
    </row>
    <row r="1290" spans="1:7" x14ac:dyDescent="0.3">
      <c r="A1290" s="28" t="s">
        <v>6636</v>
      </c>
      <c r="B1290" s="28">
        <v>1</v>
      </c>
      <c r="C1290" s="28">
        <v>0</v>
      </c>
      <c r="D1290" s="31">
        <v>45894</v>
      </c>
      <c r="E1290" s="31" t="s">
        <v>6330</v>
      </c>
      <c r="F1290" s="32">
        <v>0.55486111111111114</v>
      </c>
      <c r="G1290" s="28">
        <f t="shared" si="20"/>
        <v>13</v>
      </c>
    </row>
    <row r="1291" spans="1:7" x14ac:dyDescent="0.3">
      <c r="A1291" s="28" t="s">
        <v>1685</v>
      </c>
      <c r="B1291" s="28">
        <v>1</v>
      </c>
      <c r="C1291" s="28">
        <v>0</v>
      </c>
      <c r="D1291" s="31">
        <v>45854</v>
      </c>
      <c r="E1291" s="31" t="s">
        <v>6333</v>
      </c>
      <c r="F1291" s="32">
        <v>0.74652777777777779</v>
      </c>
      <c r="G1291" s="28">
        <f t="shared" si="20"/>
        <v>17</v>
      </c>
    </row>
    <row r="1292" spans="1:7" x14ac:dyDescent="0.3">
      <c r="A1292" s="28" t="s">
        <v>6637</v>
      </c>
      <c r="B1292" s="28">
        <v>1</v>
      </c>
      <c r="C1292" s="28">
        <v>0</v>
      </c>
      <c r="D1292" s="31">
        <v>45891</v>
      </c>
      <c r="E1292" s="31" t="s">
        <v>6334</v>
      </c>
      <c r="F1292" s="32">
        <v>0.76875000000000004</v>
      </c>
      <c r="G1292" s="28">
        <f t="shared" si="20"/>
        <v>18</v>
      </c>
    </row>
    <row r="1293" spans="1:7" x14ac:dyDescent="0.3">
      <c r="A1293" s="28" t="s">
        <v>1014</v>
      </c>
      <c r="B1293" s="28">
        <v>1</v>
      </c>
      <c r="C1293" s="28">
        <v>0</v>
      </c>
      <c r="D1293" s="31">
        <v>45853</v>
      </c>
      <c r="E1293" s="31" t="s">
        <v>6332</v>
      </c>
      <c r="F1293" s="32">
        <v>0.3611111111111111</v>
      </c>
      <c r="G1293" s="28">
        <f t="shared" si="20"/>
        <v>8</v>
      </c>
    </row>
    <row r="1294" spans="1:7" x14ac:dyDescent="0.3">
      <c r="A1294" s="28" t="s">
        <v>94</v>
      </c>
      <c r="B1294" s="28">
        <v>1</v>
      </c>
      <c r="C1294" s="28">
        <v>0</v>
      </c>
      <c r="D1294" s="31">
        <v>45869</v>
      </c>
      <c r="E1294" s="31" t="s">
        <v>6329</v>
      </c>
      <c r="F1294" s="32">
        <v>0.81319444444444444</v>
      </c>
      <c r="G1294" s="28">
        <f t="shared" si="20"/>
        <v>19</v>
      </c>
    </row>
    <row r="1295" spans="1:7" x14ac:dyDescent="0.3">
      <c r="A1295" s="28" t="s">
        <v>6638</v>
      </c>
      <c r="B1295" s="28">
        <v>1</v>
      </c>
      <c r="C1295" s="28">
        <v>0</v>
      </c>
      <c r="D1295" s="31">
        <v>45860</v>
      </c>
      <c r="E1295" s="31" t="s">
        <v>6332</v>
      </c>
      <c r="F1295" s="32">
        <v>0.50763888888888886</v>
      </c>
      <c r="G1295" s="28">
        <f t="shared" si="20"/>
        <v>12</v>
      </c>
    </row>
    <row r="1296" spans="1:7" x14ac:dyDescent="0.3">
      <c r="A1296" s="28" t="s">
        <v>6530</v>
      </c>
      <c r="B1296" s="28">
        <v>1</v>
      </c>
      <c r="C1296" s="28">
        <v>0</v>
      </c>
      <c r="D1296" s="31">
        <v>45849</v>
      </c>
      <c r="E1296" s="31" t="s">
        <v>6334</v>
      </c>
      <c r="F1296" s="32">
        <v>0.48888888888888887</v>
      </c>
      <c r="G1296" s="28">
        <f t="shared" si="20"/>
        <v>11</v>
      </c>
    </row>
    <row r="1297" spans="1:7" x14ac:dyDescent="0.3">
      <c r="A1297" s="28" t="s">
        <v>6639</v>
      </c>
      <c r="B1297" s="28">
        <v>0</v>
      </c>
      <c r="C1297" s="28">
        <v>0</v>
      </c>
      <c r="D1297" s="31">
        <v>45853</v>
      </c>
      <c r="E1297" s="31" t="s">
        <v>6332</v>
      </c>
      <c r="F1297" s="32">
        <v>0.66111111111111109</v>
      </c>
      <c r="G1297" s="28">
        <f t="shared" si="20"/>
        <v>15</v>
      </c>
    </row>
    <row r="1298" spans="1:7" x14ac:dyDescent="0.3">
      <c r="A1298" s="28" t="s">
        <v>980</v>
      </c>
      <c r="B1298" s="28">
        <v>0</v>
      </c>
      <c r="C1298" s="28">
        <v>0</v>
      </c>
      <c r="D1298" s="31">
        <v>45869</v>
      </c>
      <c r="E1298" s="31" t="s">
        <v>6329</v>
      </c>
      <c r="F1298" s="32">
        <v>0.75972222222222219</v>
      </c>
      <c r="G1298" s="28">
        <f t="shared" si="20"/>
        <v>18</v>
      </c>
    </row>
    <row r="1299" spans="1:7" x14ac:dyDescent="0.3">
      <c r="A1299" s="28" t="s">
        <v>6640</v>
      </c>
      <c r="B1299" s="28">
        <v>1</v>
      </c>
      <c r="C1299" s="28">
        <v>0</v>
      </c>
      <c r="D1299" s="31">
        <v>45853</v>
      </c>
      <c r="E1299" s="31" t="s">
        <v>6332</v>
      </c>
      <c r="F1299" s="32">
        <v>0.29791666666666666</v>
      </c>
      <c r="G1299" s="28">
        <f t="shared" si="20"/>
        <v>7</v>
      </c>
    </row>
    <row r="1300" spans="1:7" x14ac:dyDescent="0.3">
      <c r="A1300" s="28" t="s">
        <v>6641</v>
      </c>
      <c r="B1300" s="28">
        <v>1</v>
      </c>
      <c r="C1300" s="28">
        <v>0</v>
      </c>
      <c r="D1300" s="31">
        <v>45845</v>
      </c>
      <c r="E1300" s="31" t="s">
        <v>6330</v>
      </c>
      <c r="F1300" s="32">
        <v>0.80833333333333335</v>
      </c>
      <c r="G1300" s="28">
        <f t="shared" si="20"/>
        <v>19</v>
      </c>
    </row>
    <row r="1301" spans="1:7" x14ac:dyDescent="0.3">
      <c r="A1301" s="28" t="s">
        <v>1505</v>
      </c>
      <c r="B1301" s="28">
        <v>1</v>
      </c>
      <c r="C1301" s="28">
        <v>0</v>
      </c>
      <c r="D1301" s="31">
        <v>45869</v>
      </c>
      <c r="E1301" s="31" t="s">
        <v>6329</v>
      </c>
      <c r="F1301" s="32">
        <v>0.53472222222222221</v>
      </c>
      <c r="G1301" s="28">
        <f t="shared" si="20"/>
        <v>12</v>
      </c>
    </row>
    <row r="1302" spans="1:7" x14ac:dyDescent="0.3">
      <c r="A1302" s="28" t="s">
        <v>1960</v>
      </c>
      <c r="B1302" s="28">
        <v>1</v>
      </c>
      <c r="C1302" s="28">
        <v>1</v>
      </c>
      <c r="D1302" s="31">
        <v>45882</v>
      </c>
      <c r="E1302" s="31" t="s">
        <v>6333</v>
      </c>
      <c r="F1302" s="32">
        <v>0.32361111111111113</v>
      </c>
      <c r="G1302" s="28">
        <f t="shared" si="20"/>
        <v>7</v>
      </c>
    </row>
    <row r="1303" spans="1:7" x14ac:dyDescent="0.3">
      <c r="A1303" s="28" t="s">
        <v>1569</v>
      </c>
      <c r="B1303" s="28">
        <v>1</v>
      </c>
      <c r="C1303" s="28">
        <v>0</v>
      </c>
      <c r="D1303" s="31">
        <v>45885</v>
      </c>
      <c r="E1303" s="31" t="s">
        <v>6331</v>
      </c>
      <c r="F1303" s="32">
        <v>0.35486111111111113</v>
      </c>
      <c r="G1303" s="28">
        <f t="shared" si="20"/>
        <v>8</v>
      </c>
    </row>
    <row r="1304" spans="1:7" x14ac:dyDescent="0.3">
      <c r="A1304" s="28" t="s">
        <v>6460</v>
      </c>
      <c r="B1304" s="28">
        <v>1</v>
      </c>
      <c r="C1304" s="28">
        <v>0</v>
      </c>
      <c r="D1304" s="31">
        <v>45855</v>
      </c>
      <c r="E1304" s="31" t="s">
        <v>6329</v>
      </c>
      <c r="F1304" s="32">
        <v>0.63472222222222219</v>
      </c>
      <c r="G1304" s="28">
        <f t="shared" si="20"/>
        <v>15</v>
      </c>
    </row>
    <row r="1305" spans="1:7" x14ac:dyDescent="0.3">
      <c r="A1305" s="28" t="s">
        <v>1942</v>
      </c>
      <c r="B1305" s="28">
        <v>1</v>
      </c>
      <c r="C1305" s="28">
        <v>0</v>
      </c>
      <c r="D1305" s="31">
        <v>45861</v>
      </c>
      <c r="E1305" s="31" t="s">
        <v>6333</v>
      </c>
      <c r="F1305" s="32">
        <v>0.37986111111111109</v>
      </c>
      <c r="G1305" s="28">
        <f t="shared" si="20"/>
        <v>9</v>
      </c>
    </row>
    <row r="1306" spans="1:7" x14ac:dyDescent="0.3">
      <c r="A1306" s="28" t="s">
        <v>1884</v>
      </c>
      <c r="B1306" s="28">
        <v>1</v>
      </c>
      <c r="C1306" s="28">
        <v>0</v>
      </c>
      <c r="D1306" s="31">
        <v>45882</v>
      </c>
      <c r="E1306" s="31" t="s">
        <v>6333</v>
      </c>
      <c r="F1306" s="32">
        <v>0.40416666666666667</v>
      </c>
      <c r="G1306" s="28">
        <f t="shared" si="20"/>
        <v>9</v>
      </c>
    </row>
    <row r="1307" spans="1:7" x14ac:dyDescent="0.3">
      <c r="A1307" s="28" t="s">
        <v>1676</v>
      </c>
      <c r="B1307" s="28">
        <v>1</v>
      </c>
      <c r="C1307" s="28">
        <v>0</v>
      </c>
      <c r="D1307" s="31">
        <v>45863</v>
      </c>
      <c r="E1307" s="31" t="s">
        <v>6334</v>
      </c>
      <c r="F1307" s="32">
        <v>0.59027777777777779</v>
      </c>
      <c r="G1307" s="28">
        <f t="shared" si="20"/>
        <v>14</v>
      </c>
    </row>
    <row r="1308" spans="1:7" x14ac:dyDescent="0.3">
      <c r="A1308" s="28" t="s">
        <v>6642</v>
      </c>
      <c r="B1308" s="28">
        <v>1</v>
      </c>
      <c r="C1308" s="28">
        <v>0</v>
      </c>
      <c r="D1308" s="31">
        <v>45868</v>
      </c>
      <c r="E1308" s="31" t="s">
        <v>6333</v>
      </c>
      <c r="F1308" s="32">
        <v>0.75416666666666665</v>
      </c>
      <c r="G1308" s="28">
        <f t="shared" si="20"/>
        <v>18</v>
      </c>
    </row>
    <row r="1309" spans="1:7" x14ac:dyDescent="0.3">
      <c r="A1309" s="28" t="s">
        <v>2125</v>
      </c>
      <c r="B1309" s="28">
        <v>1</v>
      </c>
      <c r="C1309" s="28">
        <v>1</v>
      </c>
      <c r="D1309" s="31">
        <v>45848</v>
      </c>
      <c r="E1309" s="31" t="s">
        <v>6329</v>
      </c>
      <c r="F1309" s="32">
        <v>0.40833333333333333</v>
      </c>
      <c r="G1309" s="28">
        <f t="shared" si="20"/>
        <v>9</v>
      </c>
    </row>
    <row r="1310" spans="1:7" x14ac:dyDescent="0.3">
      <c r="A1310" s="28" t="s">
        <v>2063</v>
      </c>
      <c r="B1310" s="28">
        <v>0</v>
      </c>
      <c r="C1310" s="28">
        <v>0</v>
      </c>
      <c r="D1310" s="31">
        <v>45887</v>
      </c>
      <c r="E1310" s="31" t="s">
        <v>6330</v>
      </c>
      <c r="F1310" s="32">
        <v>0.69027777777777777</v>
      </c>
      <c r="G1310" s="28">
        <f t="shared" si="20"/>
        <v>16</v>
      </c>
    </row>
    <row r="1311" spans="1:7" x14ac:dyDescent="0.3">
      <c r="A1311" s="28" t="s">
        <v>845</v>
      </c>
      <c r="B1311" s="28">
        <v>1</v>
      </c>
      <c r="C1311" s="28">
        <v>0</v>
      </c>
      <c r="D1311" s="31">
        <v>45870</v>
      </c>
      <c r="E1311" s="31" t="s">
        <v>6334</v>
      </c>
      <c r="F1311" s="32">
        <v>0.82638888888888884</v>
      </c>
      <c r="G1311" s="28">
        <f t="shared" si="20"/>
        <v>19</v>
      </c>
    </row>
    <row r="1312" spans="1:7" x14ac:dyDescent="0.3">
      <c r="A1312" s="28" t="s">
        <v>6564</v>
      </c>
      <c r="B1312" s="28">
        <v>1</v>
      </c>
      <c r="C1312" s="28">
        <v>1</v>
      </c>
      <c r="D1312" s="31">
        <v>45889</v>
      </c>
      <c r="E1312" s="31" t="s">
        <v>6333</v>
      </c>
      <c r="F1312" s="32">
        <v>0.72499999999999998</v>
      </c>
      <c r="G1312" s="28">
        <f t="shared" si="20"/>
        <v>17</v>
      </c>
    </row>
    <row r="1313" spans="1:7" x14ac:dyDescent="0.3">
      <c r="A1313" s="28" t="s">
        <v>6475</v>
      </c>
      <c r="B1313" s="28">
        <v>1</v>
      </c>
      <c r="C1313" s="28">
        <v>0</v>
      </c>
      <c r="D1313" s="31">
        <v>45879</v>
      </c>
      <c r="E1313" s="31" t="s">
        <v>6328</v>
      </c>
      <c r="F1313" s="32">
        <v>0.56319444444444444</v>
      </c>
      <c r="G1313" s="28">
        <f t="shared" si="20"/>
        <v>13</v>
      </c>
    </row>
    <row r="1314" spans="1:7" x14ac:dyDescent="0.3">
      <c r="A1314" s="28" t="s">
        <v>370</v>
      </c>
      <c r="B1314" s="28">
        <v>1</v>
      </c>
      <c r="C1314" s="28">
        <v>0</v>
      </c>
      <c r="D1314" s="31">
        <v>45892</v>
      </c>
      <c r="E1314" s="31" t="s">
        <v>6331</v>
      </c>
      <c r="F1314" s="32">
        <v>0.31874999999999998</v>
      </c>
      <c r="G1314" s="28">
        <f t="shared" si="20"/>
        <v>7</v>
      </c>
    </row>
    <row r="1315" spans="1:7" x14ac:dyDescent="0.3">
      <c r="A1315" s="28" t="s">
        <v>354</v>
      </c>
      <c r="B1315" s="28">
        <v>1</v>
      </c>
      <c r="C1315" s="28">
        <v>0</v>
      </c>
      <c r="D1315" s="31">
        <v>45882</v>
      </c>
      <c r="E1315" s="31" t="s">
        <v>6333</v>
      </c>
      <c r="F1315" s="32">
        <v>0.44097222222222221</v>
      </c>
      <c r="G1315" s="28">
        <f t="shared" si="20"/>
        <v>10</v>
      </c>
    </row>
    <row r="1316" spans="1:7" x14ac:dyDescent="0.3">
      <c r="A1316" s="28" t="s">
        <v>6643</v>
      </c>
      <c r="B1316" s="28">
        <v>1</v>
      </c>
      <c r="C1316" s="28">
        <v>0</v>
      </c>
      <c r="D1316" s="31">
        <v>45886</v>
      </c>
      <c r="E1316" s="31" t="s">
        <v>6328</v>
      </c>
      <c r="F1316" s="32">
        <v>0.76458333333333328</v>
      </c>
      <c r="G1316" s="28">
        <f t="shared" si="20"/>
        <v>18</v>
      </c>
    </row>
    <row r="1317" spans="1:7" x14ac:dyDescent="0.3">
      <c r="A1317" s="28" t="s">
        <v>2</v>
      </c>
      <c r="B1317" s="28">
        <v>1</v>
      </c>
      <c r="C1317" s="28">
        <v>0</v>
      </c>
      <c r="D1317" s="31">
        <v>45845</v>
      </c>
      <c r="E1317" s="31" t="s">
        <v>6330</v>
      </c>
      <c r="F1317" s="32">
        <v>0.69722222222222219</v>
      </c>
      <c r="G1317" s="28">
        <f t="shared" si="20"/>
        <v>16</v>
      </c>
    </row>
    <row r="1318" spans="1:7" x14ac:dyDescent="0.3">
      <c r="A1318" s="28" t="s">
        <v>6644</v>
      </c>
      <c r="B1318" s="28">
        <v>1</v>
      </c>
      <c r="C1318" s="28">
        <v>1</v>
      </c>
      <c r="D1318" s="31">
        <v>45839</v>
      </c>
      <c r="E1318" s="31" t="s">
        <v>6332</v>
      </c>
      <c r="F1318" s="32">
        <v>0.59930555555555554</v>
      </c>
      <c r="G1318" s="28">
        <f t="shared" si="20"/>
        <v>14</v>
      </c>
    </row>
    <row r="1319" spans="1:7" x14ac:dyDescent="0.3">
      <c r="A1319" s="28" t="s">
        <v>6645</v>
      </c>
      <c r="B1319" s="28">
        <v>1</v>
      </c>
      <c r="C1319" s="28">
        <v>0</v>
      </c>
      <c r="D1319" s="31">
        <v>45851</v>
      </c>
      <c r="E1319" s="31" t="s">
        <v>6328</v>
      </c>
      <c r="F1319" s="32">
        <v>0.33055555555555555</v>
      </c>
      <c r="G1319" s="28">
        <f t="shared" si="20"/>
        <v>7</v>
      </c>
    </row>
    <row r="1320" spans="1:7" x14ac:dyDescent="0.3">
      <c r="A1320" s="28" t="s">
        <v>400</v>
      </c>
      <c r="B1320" s="28">
        <v>1</v>
      </c>
      <c r="C1320" s="28">
        <v>0</v>
      </c>
      <c r="D1320" s="31">
        <v>45845</v>
      </c>
      <c r="E1320" s="31" t="s">
        <v>6330</v>
      </c>
      <c r="F1320" s="32">
        <v>0.4375</v>
      </c>
      <c r="G1320" s="28">
        <f t="shared" si="20"/>
        <v>10</v>
      </c>
    </row>
    <row r="1321" spans="1:7" x14ac:dyDescent="0.3">
      <c r="A1321" s="28" t="s">
        <v>4</v>
      </c>
      <c r="B1321" s="28">
        <v>1</v>
      </c>
      <c r="C1321" s="28">
        <v>0</v>
      </c>
      <c r="D1321" s="31">
        <v>45849</v>
      </c>
      <c r="E1321" s="31" t="s">
        <v>6334</v>
      </c>
      <c r="F1321" s="32">
        <v>0.38680555555555557</v>
      </c>
      <c r="G1321" s="28">
        <f t="shared" si="20"/>
        <v>9</v>
      </c>
    </row>
    <row r="1322" spans="1:7" x14ac:dyDescent="0.3">
      <c r="A1322" s="28" t="s">
        <v>2277</v>
      </c>
      <c r="B1322" s="28">
        <v>1</v>
      </c>
      <c r="C1322" s="28">
        <v>1</v>
      </c>
      <c r="D1322" s="31">
        <v>45898</v>
      </c>
      <c r="E1322" s="31" t="s">
        <v>6334</v>
      </c>
      <c r="F1322" s="32">
        <v>0.74722222222222223</v>
      </c>
      <c r="G1322" s="28">
        <f t="shared" si="20"/>
        <v>17</v>
      </c>
    </row>
    <row r="1323" spans="1:7" x14ac:dyDescent="0.3">
      <c r="A1323" s="28" t="s">
        <v>488</v>
      </c>
      <c r="B1323" s="28">
        <v>1</v>
      </c>
      <c r="C1323" s="28">
        <v>0</v>
      </c>
      <c r="D1323" s="31">
        <v>45894</v>
      </c>
      <c r="E1323" s="31" t="s">
        <v>6330</v>
      </c>
      <c r="F1323" s="32">
        <v>0.33680555555555558</v>
      </c>
      <c r="G1323" s="28">
        <f t="shared" si="20"/>
        <v>8</v>
      </c>
    </row>
    <row r="1324" spans="1:7" x14ac:dyDescent="0.3">
      <c r="A1324" s="28" t="s">
        <v>6646</v>
      </c>
      <c r="B1324" s="28">
        <v>0</v>
      </c>
      <c r="C1324" s="28">
        <v>0</v>
      </c>
      <c r="D1324" s="31">
        <v>45883</v>
      </c>
      <c r="E1324" s="31" t="s">
        <v>6329</v>
      </c>
      <c r="F1324" s="32">
        <v>0.65069444444444446</v>
      </c>
      <c r="G1324" s="28">
        <f t="shared" si="20"/>
        <v>15</v>
      </c>
    </row>
    <row r="1325" spans="1:7" x14ac:dyDescent="0.3">
      <c r="A1325" s="28" t="s">
        <v>588</v>
      </c>
      <c r="B1325" s="28">
        <v>1</v>
      </c>
      <c r="C1325" s="28">
        <v>0</v>
      </c>
      <c r="D1325" s="31">
        <v>45844</v>
      </c>
      <c r="E1325" s="31" t="s">
        <v>6328</v>
      </c>
      <c r="F1325" s="32">
        <v>0.70208333333333328</v>
      </c>
      <c r="G1325" s="28">
        <f t="shared" si="20"/>
        <v>16</v>
      </c>
    </row>
    <row r="1326" spans="1:7" x14ac:dyDescent="0.3">
      <c r="A1326" s="28" t="s">
        <v>1405</v>
      </c>
      <c r="B1326" s="28">
        <v>1</v>
      </c>
      <c r="C1326" s="28">
        <v>0</v>
      </c>
      <c r="D1326" s="31">
        <v>45894</v>
      </c>
      <c r="E1326" s="31" t="s">
        <v>6330</v>
      </c>
      <c r="F1326" s="32">
        <v>0.41805555555555557</v>
      </c>
      <c r="G1326" s="28">
        <f t="shared" si="20"/>
        <v>10</v>
      </c>
    </row>
    <row r="1327" spans="1:7" x14ac:dyDescent="0.3">
      <c r="A1327" s="28" t="s">
        <v>6414</v>
      </c>
      <c r="B1327" s="28">
        <v>0</v>
      </c>
      <c r="C1327" s="28">
        <v>0</v>
      </c>
      <c r="D1327" s="31">
        <v>45857</v>
      </c>
      <c r="E1327" s="31" t="s">
        <v>6331</v>
      </c>
      <c r="F1327" s="32">
        <v>0.35138888888888886</v>
      </c>
      <c r="G1327" s="28">
        <f t="shared" si="20"/>
        <v>8</v>
      </c>
    </row>
    <row r="1328" spans="1:7" x14ac:dyDescent="0.3">
      <c r="A1328" s="28" t="s">
        <v>1815</v>
      </c>
      <c r="B1328" s="28">
        <v>0</v>
      </c>
      <c r="C1328" s="28">
        <v>0</v>
      </c>
      <c r="D1328" s="31">
        <v>45879</v>
      </c>
      <c r="E1328" s="31" t="s">
        <v>6328</v>
      </c>
      <c r="F1328" s="32">
        <v>0.76458333333333328</v>
      </c>
      <c r="G1328" s="28">
        <f t="shared" si="20"/>
        <v>18</v>
      </c>
    </row>
    <row r="1329" spans="1:7" x14ac:dyDescent="0.3">
      <c r="A1329" s="28" t="s">
        <v>6647</v>
      </c>
      <c r="B1329" s="28">
        <v>1</v>
      </c>
      <c r="C1329" s="28">
        <v>1</v>
      </c>
      <c r="D1329" s="31">
        <v>45879</v>
      </c>
      <c r="E1329" s="31" t="s">
        <v>6328</v>
      </c>
      <c r="F1329" s="32">
        <v>0.60763888888888884</v>
      </c>
      <c r="G1329" s="28">
        <f t="shared" si="20"/>
        <v>14</v>
      </c>
    </row>
    <row r="1330" spans="1:7" x14ac:dyDescent="0.3">
      <c r="A1330" s="28" t="s">
        <v>1622</v>
      </c>
      <c r="B1330" s="28">
        <v>1</v>
      </c>
      <c r="C1330" s="28">
        <v>0</v>
      </c>
      <c r="D1330" s="31">
        <v>45889</v>
      </c>
      <c r="E1330" s="31" t="s">
        <v>6333</v>
      </c>
      <c r="F1330" s="32">
        <v>0.71736111111111112</v>
      </c>
      <c r="G1330" s="28">
        <f t="shared" si="20"/>
        <v>17</v>
      </c>
    </row>
    <row r="1331" spans="1:7" x14ac:dyDescent="0.3">
      <c r="A1331" s="28" t="s">
        <v>1108</v>
      </c>
      <c r="B1331" s="28">
        <v>0</v>
      </c>
      <c r="C1331" s="28">
        <v>0</v>
      </c>
      <c r="D1331" s="31">
        <v>45894</v>
      </c>
      <c r="E1331" s="31" t="s">
        <v>6330</v>
      </c>
      <c r="F1331" s="32">
        <v>0.32222222222222224</v>
      </c>
      <c r="G1331" s="28">
        <f t="shared" si="20"/>
        <v>7</v>
      </c>
    </row>
    <row r="1332" spans="1:7" x14ac:dyDescent="0.3">
      <c r="A1332" s="28" t="s">
        <v>6648</v>
      </c>
      <c r="B1332" s="28">
        <v>1</v>
      </c>
      <c r="C1332" s="28">
        <v>1</v>
      </c>
      <c r="D1332" s="31">
        <v>45854</v>
      </c>
      <c r="E1332" s="31" t="s">
        <v>6333</v>
      </c>
      <c r="F1332" s="32">
        <v>0.5180555555555556</v>
      </c>
      <c r="G1332" s="28">
        <f t="shared" si="20"/>
        <v>12</v>
      </c>
    </row>
    <row r="1333" spans="1:7" x14ac:dyDescent="0.3">
      <c r="A1333" s="28" t="s">
        <v>1286</v>
      </c>
      <c r="B1333" s="28">
        <v>1</v>
      </c>
      <c r="C1333" s="28">
        <v>0</v>
      </c>
      <c r="D1333" s="31">
        <v>45860</v>
      </c>
      <c r="E1333" s="31" t="s">
        <v>6332</v>
      </c>
      <c r="F1333" s="32">
        <v>0.63749999999999996</v>
      </c>
      <c r="G1333" s="28">
        <f t="shared" si="20"/>
        <v>15</v>
      </c>
    </row>
    <row r="1334" spans="1:7" x14ac:dyDescent="0.3">
      <c r="A1334" s="28" t="s">
        <v>263</v>
      </c>
      <c r="B1334" s="28">
        <v>0</v>
      </c>
      <c r="C1334" s="28">
        <v>0</v>
      </c>
      <c r="D1334" s="31">
        <v>45857</v>
      </c>
      <c r="E1334" s="31" t="s">
        <v>6331</v>
      </c>
      <c r="F1334" s="32">
        <v>0.80625000000000002</v>
      </c>
      <c r="G1334" s="28">
        <f t="shared" si="20"/>
        <v>19</v>
      </c>
    </row>
    <row r="1335" spans="1:7" x14ac:dyDescent="0.3">
      <c r="A1335" s="28" t="s">
        <v>1031</v>
      </c>
      <c r="B1335" s="28">
        <v>1</v>
      </c>
      <c r="C1335" s="28">
        <v>1</v>
      </c>
      <c r="D1335" s="31">
        <v>45883</v>
      </c>
      <c r="E1335" s="31" t="s">
        <v>6329</v>
      </c>
      <c r="F1335" s="32">
        <v>0.63263888888888886</v>
      </c>
      <c r="G1335" s="28">
        <f t="shared" si="20"/>
        <v>15</v>
      </c>
    </row>
    <row r="1336" spans="1:7" x14ac:dyDescent="0.3">
      <c r="A1336" s="28" t="s">
        <v>88</v>
      </c>
      <c r="B1336" s="28">
        <v>1</v>
      </c>
      <c r="C1336" s="28">
        <v>1</v>
      </c>
      <c r="D1336" s="31">
        <v>45877</v>
      </c>
      <c r="E1336" s="31" t="s">
        <v>6334</v>
      </c>
      <c r="F1336" s="32">
        <v>0.43055555555555558</v>
      </c>
      <c r="G1336" s="28">
        <f t="shared" si="20"/>
        <v>10</v>
      </c>
    </row>
    <row r="1337" spans="1:7" x14ac:dyDescent="0.3">
      <c r="A1337" s="28" t="s">
        <v>574</v>
      </c>
      <c r="B1337" s="28">
        <v>1</v>
      </c>
      <c r="C1337" s="28">
        <v>0</v>
      </c>
      <c r="D1337" s="31">
        <v>45885</v>
      </c>
      <c r="E1337" s="31" t="s">
        <v>6331</v>
      </c>
      <c r="F1337" s="32">
        <v>0.6166666666666667</v>
      </c>
      <c r="G1337" s="28">
        <f t="shared" si="20"/>
        <v>14</v>
      </c>
    </row>
    <row r="1338" spans="1:7" x14ac:dyDescent="0.3">
      <c r="A1338" s="28" t="s">
        <v>2089</v>
      </c>
      <c r="B1338" s="28">
        <v>1</v>
      </c>
      <c r="C1338" s="28">
        <v>0</v>
      </c>
      <c r="D1338" s="31">
        <v>45866</v>
      </c>
      <c r="E1338" s="31" t="s">
        <v>6330</v>
      </c>
      <c r="F1338" s="32">
        <v>0.45902777777777776</v>
      </c>
      <c r="G1338" s="28">
        <f t="shared" si="20"/>
        <v>11</v>
      </c>
    </row>
    <row r="1339" spans="1:7" x14ac:dyDescent="0.3">
      <c r="A1339" s="28" t="s">
        <v>1855</v>
      </c>
      <c r="B1339" s="28">
        <v>1</v>
      </c>
      <c r="C1339" s="28">
        <v>0</v>
      </c>
      <c r="D1339" s="31">
        <v>45855</v>
      </c>
      <c r="E1339" s="31" t="s">
        <v>6329</v>
      </c>
      <c r="F1339" s="32">
        <v>0.63541666666666663</v>
      </c>
      <c r="G1339" s="28">
        <f t="shared" si="20"/>
        <v>15</v>
      </c>
    </row>
    <row r="1340" spans="1:7" x14ac:dyDescent="0.3">
      <c r="A1340" s="28" t="s">
        <v>1423</v>
      </c>
      <c r="B1340" s="28">
        <v>1</v>
      </c>
      <c r="C1340" s="28">
        <v>0</v>
      </c>
      <c r="D1340" s="31">
        <v>45877</v>
      </c>
      <c r="E1340" s="31" t="s">
        <v>6334</v>
      </c>
      <c r="F1340" s="32">
        <v>0.68888888888888888</v>
      </c>
      <c r="G1340" s="28">
        <f t="shared" si="20"/>
        <v>16</v>
      </c>
    </row>
    <row r="1341" spans="1:7" x14ac:dyDescent="0.3">
      <c r="A1341" s="28" t="s">
        <v>976</v>
      </c>
      <c r="B1341" s="28">
        <v>1</v>
      </c>
      <c r="C1341" s="28">
        <v>0</v>
      </c>
      <c r="D1341" s="31">
        <v>45881</v>
      </c>
      <c r="E1341" s="31" t="s">
        <v>6332</v>
      </c>
      <c r="F1341" s="32">
        <v>0.58125000000000004</v>
      </c>
      <c r="G1341" s="28">
        <f t="shared" si="20"/>
        <v>13</v>
      </c>
    </row>
    <row r="1342" spans="1:7" x14ac:dyDescent="0.3">
      <c r="A1342" s="28" t="s">
        <v>6649</v>
      </c>
      <c r="B1342" s="28">
        <v>0</v>
      </c>
      <c r="C1342" s="28">
        <v>0</v>
      </c>
      <c r="D1342" s="31">
        <v>45867</v>
      </c>
      <c r="E1342" s="31" t="s">
        <v>6332</v>
      </c>
      <c r="F1342" s="32">
        <v>0.49513888888888891</v>
      </c>
      <c r="G1342" s="28">
        <f t="shared" si="20"/>
        <v>11</v>
      </c>
    </row>
    <row r="1343" spans="1:7" x14ac:dyDescent="0.3">
      <c r="A1343" s="28" t="s">
        <v>1753</v>
      </c>
      <c r="B1343" s="28">
        <v>0</v>
      </c>
      <c r="C1343" s="28">
        <v>0</v>
      </c>
      <c r="D1343" s="31">
        <v>45857</v>
      </c>
      <c r="E1343" s="31" t="s">
        <v>6331</v>
      </c>
      <c r="F1343" s="32">
        <v>0.4375</v>
      </c>
      <c r="G1343" s="28">
        <f t="shared" si="20"/>
        <v>10</v>
      </c>
    </row>
    <row r="1344" spans="1:7" x14ac:dyDescent="0.3">
      <c r="A1344" s="28" t="s">
        <v>6650</v>
      </c>
      <c r="B1344" s="28">
        <v>1</v>
      </c>
      <c r="C1344" s="28">
        <v>1</v>
      </c>
      <c r="D1344" s="31">
        <v>45888</v>
      </c>
      <c r="E1344" s="31" t="s">
        <v>6332</v>
      </c>
      <c r="F1344" s="32">
        <v>0.625</v>
      </c>
      <c r="G1344" s="28">
        <f t="shared" si="20"/>
        <v>15</v>
      </c>
    </row>
    <row r="1345" spans="1:7" x14ac:dyDescent="0.3">
      <c r="A1345" s="28" t="s">
        <v>6651</v>
      </c>
      <c r="B1345" s="28">
        <v>1</v>
      </c>
      <c r="C1345" s="28">
        <v>0</v>
      </c>
      <c r="D1345" s="31">
        <v>45875</v>
      </c>
      <c r="E1345" s="31" t="s">
        <v>6333</v>
      </c>
      <c r="F1345" s="32">
        <v>0.375</v>
      </c>
      <c r="G1345" s="28">
        <f t="shared" si="20"/>
        <v>9</v>
      </c>
    </row>
    <row r="1346" spans="1:7" x14ac:dyDescent="0.3">
      <c r="A1346" s="28" t="s">
        <v>2207</v>
      </c>
      <c r="B1346" s="28">
        <v>1</v>
      </c>
      <c r="C1346" s="28">
        <v>0</v>
      </c>
      <c r="D1346" s="31">
        <v>45864</v>
      </c>
      <c r="E1346" s="31" t="s">
        <v>6331</v>
      </c>
      <c r="F1346" s="32">
        <v>0.65069444444444446</v>
      </c>
      <c r="G1346" s="28">
        <f t="shared" si="20"/>
        <v>15</v>
      </c>
    </row>
    <row r="1347" spans="1:7" x14ac:dyDescent="0.3">
      <c r="A1347" s="28" t="s">
        <v>2156</v>
      </c>
      <c r="B1347" s="28">
        <v>1</v>
      </c>
      <c r="C1347" s="28">
        <v>0</v>
      </c>
      <c r="D1347" s="31">
        <v>45844</v>
      </c>
      <c r="E1347" s="31" t="s">
        <v>6328</v>
      </c>
      <c r="F1347" s="32">
        <v>0.40555555555555556</v>
      </c>
      <c r="G1347" s="28">
        <f t="shared" ref="G1347:G1410" si="21">HOUR(F1347)</f>
        <v>9</v>
      </c>
    </row>
    <row r="1348" spans="1:7" x14ac:dyDescent="0.3">
      <c r="A1348" s="28" t="s">
        <v>439</v>
      </c>
      <c r="B1348" s="28">
        <v>0</v>
      </c>
      <c r="C1348" s="28">
        <v>0</v>
      </c>
      <c r="D1348" s="31">
        <v>45897</v>
      </c>
      <c r="E1348" s="31" t="s">
        <v>6329</v>
      </c>
      <c r="F1348" s="32">
        <v>0.75277777777777777</v>
      </c>
      <c r="G1348" s="28">
        <f t="shared" si="21"/>
        <v>18</v>
      </c>
    </row>
    <row r="1349" spans="1:7" x14ac:dyDescent="0.3">
      <c r="A1349" s="28" t="s">
        <v>6652</v>
      </c>
      <c r="B1349" s="28">
        <v>1</v>
      </c>
      <c r="C1349" s="28">
        <v>0</v>
      </c>
      <c r="D1349" s="31">
        <v>45863</v>
      </c>
      <c r="E1349" s="31" t="s">
        <v>6334</v>
      </c>
      <c r="F1349" s="32">
        <v>0.59375</v>
      </c>
      <c r="G1349" s="28">
        <f t="shared" si="21"/>
        <v>14</v>
      </c>
    </row>
    <row r="1350" spans="1:7" x14ac:dyDescent="0.3">
      <c r="A1350" s="28" t="s">
        <v>752</v>
      </c>
      <c r="B1350" s="28">
        <v>1</v>
      </c>
      <c r="C1350" s="28">
        <v>1</v>
      </c>
      <c r="D1350" s="31">
        <v>45879</v>
      </c>
      <c r="E1350" s="31" t="s">
        <v>6328</v>
      </c>
      <c r="F1350" s="32">
        <v>0.50486111111111109</v>
      </c>
      <c r="G1350" s="28">
        <f t="shared" si="21"/>
        <v>12</v>
      </c>
    </row>
    <row r="1351" spans="1:7" x14ac:dyDescent="0.3">
      <c r="A1351" s="28" t="s">
        <v>2145</v>
      </c>
      <c r="B1351" s="28">
        <v>0</v>
      </c>
      <c r="C1351" s="28">
        <v>0</v>
      </c>
      <c r="D1351" s="31">
        <v>45841</v>
      </c>
      <c r="E1351" s="31" t="s">
        <v>6329</v>
      </c>
      <c r="F1351" s="32">
        <v>0.4</v>
      </c>
      <c r="G1351" s="28">
        <f t="shared" si="21"/>
        <v>9</v>
      </c>
    </row>
    <row r="1352" spans="1:7" x14ac:dyDescent="0.3">
      <c r="A1352" s="28" t="s">
        <v>6576</v>
      </c>
      <c r="B1352" s="28">
        <v>1</v>
      </c>
      <c r="C1352" s="28">
        <v>0</v>
      </c>
      <c r="D1352" s="31">
        <v>45887</v>
      </c>
      <c r="E1352" s="31" t="s">
        <v>6330</v>
      </c>
      <c r="F1352" s="32">
        <v>0.42152777777777778</v>
      </c>
      <c r="G1352" s="28">
        <f t="shared" si="21"/>
        <v>10</v>
      </c>
    </row>
    <row r="1353" spans="1:7" x14ac:dyDescent="0.3">
      <c r="A1353" s="28" t="s">
        <v>6653</v>
      </c>
      <c r="B1353" s="28">
        <v>1</v>
      </c>
      <c r="C1353" s="28">
        <v>0</v>
      </c>
      <c r="D1353" s="31">
        <v>45878</v>
      </c>
      <c r="E1353" s="31" t="s">
        <v>6331</v>
      </c>
      <c r="F1353" s="32">
        <v>0.52847222222222223</v>
      </c>
      <c r="G1353" s="28">
        <f t="shared" si="21"/>
        <v>12</v>
      </c>
    </row>
    <row r="1354" spans="1:7" x14ac:dyDescent="0.3">
      <c r="A1354" s="28" t="s">
        <v>869</v>
      </c>
      <c r="B1354" s="28">
        <v>1</v>
      </c>
      <c r="C1354" s="28">
        <v>0</v>
      </c>
      <c r="D1354" s="31">
        <v>45867</v>
      </c>
      <c r="E1354" s="31" t="s">
        <v>6332</v>
      </c>
      <c r="F1354" s="32">
        <v>0.75902777777777775</v>
      </c>
      <c r="G1354" s="28">
        <f t="shared" si="21"/>
        <v>18</v>
      </c>
    </row>
    <row r="1355" spans="1:7" x14ac:dyDescent="0.3">
      <c r="A1355" s="28" t="s">
        <v>1153</v>
      </c>
      <c r="B1355" s="28">
        <v>1</v>
      </c>
      <c r="C1355" s="28">
        <v>1</v>
      </c>
      <c r="D1355" s="31">
        <v>45843</v>
      </c>
      <c r="E1355" s="31" t="s">
        <v>6331</v>
      </c>
      <c r="F1355" s="32">
        <v>0.54722222222222228</v>
      </c>
      <c r="G1355" s="28">
        <f t="shared" si="21"/>
        <v>13</v>
      </c>
    </row>
    <row r="1356" spans="1:7" x14ac:dyDescent="0.3">
      <c r="A1356" s="28" t="s">
        <v>2213</v>
      </c>
      <c r="B1356" s="28">
        <v>0</v>
      </c>
      <c r="C1356" s="28">
        <v>0</v>
      </c>
      <c r="D1356" s="31">
        <v>45889</v>
      </c>
      <c r="E1356" s="31" t="s">
        <v>6333</v>
      </c>
      <c r="F1356" s="32">
        <v>0.71597222222222223</v>
      </c>
      <c r="G1356" s="28">
        <f t="shared" si="21"/>
        <v>17</v>
      </c>
    </row>
    <row r="1357" spans="1:7" x14ac:dyDescent="0.3">
      <c r="A1357" s="28" t="s">
        <v>6383</v>
      </c>
      <c r="B1357" s="28">
        <v>1</v>
      </c>
      <c r="C1357" s="28">
        <v>0</v>
      </c>
      <c r="D1357" s="31">
        <v>45877</v>
      </c>
      <c r="E1357" s="31" t="s">
        <v>6334</v>
      </c>
      <c r="F1357" s="32">
        <v>0.41041666666666665</v>
      </c>
      <c r="G1357" s="28">
        <f t="shared" si="21"/>
        <v>9</v>
      </c>
    </row>
    <row r="1358" spans="1:7" x14ac:dyDescent="0.3">
      <c r="A1358" s="28" t="s">
        <v>717</v>
      </c>
      <c r="B1358" s="28">
        <v>0</v>
      </c>
      <c r="C1358" s="28">
        <v>0</v>
      </c>
      <c r="D1358" s="31">
        <v>45848</v>
      </c>
      <c r="E1358" s="31" t="s">
        <v>6329</v>
      </c>
      <c r="F1358" s="32">
        <v>0.51458333333333328</v>
      </c>
      <c r="G1358" s="28">
        <f t="shared" si="21"/>
        <v>12</v>
      </c>
    </row>
    <row r="1359" spans="1:7" x14ac:dyDescent="0.3">
      <c r="A1359" s="28" t="s">
        <v>6654</v>
      </c>
      <c r="B1359" s="28">
        <v>0</v>
      </c>
      <c r="C1359" s="28">
        <v>0</v>
      </c>
      <c r="D1359" s="31">
        <v>45860</v>
      </c>
      <c r="E1359" s="31" t="s">
        <v>6332</v>
      </c>
      <c r="F1359" s="32">
        <v>0.6166666666666667</v>
      </c>
      <c r="G1359" s="28">
        <f t="shared" si="21"/>
        <v>14</v>
      </c>
    </row>
    <row r="1360" spans="1:7" x14ac:dyDescent="0.3">
      <c r="A1360" s="28" t="s">
        <v>2188</v>
      </c>
      <c r="B1360" s="28">
        <v>1</v>
      </c>
      <c r="C1360" s="28">
        <v>0</v>
      </c>
      <c r="D1360" s="31">
        <v>45856</v>
      </c>
      <c r="E1360" s="31" t="s">
        <v>6334</v>
      </c>
      <c r="F1360" s="32">
        <v>0.69444444444444442</v>
      </c>
      <c r="G1360" s="28">
        <f t="shared" si="21"/>
        <v>16</v>
      </c>
    </row>
    <row r="1361" spans="1:7" x14ac:dyDescent="0.3">
      <c r="A1361" s="28" t="s">
        <v>6655</v>
      </c>
      <c r="B1361" s="28">
        <v>1</v>
      </c>
      <c r="C1361" s="28">
        <v>1</v>
      </c>
      <c r="D1361" s="31">
        <v>45845</v>
      </c>
      <c r="E1361" s="31" t="s">
        <v>6330</v>
      </c>
      <c r="F1361" s="32">
        <v>0.71736111111111112</v>
      </c>
      <c r="G1361" s="28">
        <f t="shared" si="21"/>
        <v>17</v>
      </c>
    </row>
    <row r="1362" spans="1:7" x14ac:dyDescent="0.3">
      <c r="A1362" s="28" t="s">
        <v>40</v>
      </c>
      <c r="B1362" s="28">
        <v>1</v>
      </c>
      <c r="C1362" s="28">
        <v>1</v>
      </c>
      <c r="D1362" s="31">
        <v>45896</v>
      </c>
      <c r="E1362" s="31" t="s">
        <v>6333</v>
      </c>
      <c r="F1362" s="32">
        <v>0.60069444444444442</v>
      </c>
      <c r="G1362" s="28">
        <f t="shared" si="21"/>
        <v>14</v>
      </c>
    </row>
    <row r="1363" spans="1:7" x14ac:dyDescent="0.3">
      <c r="A1363" s="28" t="s">
        <v>6559</v>
      </c>
      <c r="B1363" s="28">
        <v>1</v>
      </c>
      <c r="C1363" s="28">
        <v>0</v>
      </c>
      <c r="D1363" s="31">
        <v>45879</v>
      </c>
      <c r="E1363" s="31" t="s">
        <v>6328</v>
      </c>
      <c r="F1363" s="32">
        <v>0.74236111111111114</v>
      </c>
      <c r="G1363" s="28">
        <f t="shared" si="21"/>
        <v>17</v>
      </c>
    </row>
    <row r="1364" spans="1:7" x14ac:dyDescent="0.3">
      <c r="A1364" s="28" t="s">
        <v>732</v>
      </c>
      <c r="B1364" s="28">
        <v>1</v>
      </c>
      <c r="C1364" s="28">
        <v>1</v>
      </c>
      <c r="D1364" s="31">
        <v>45888</v>
      </c>
      <c r="E1364" s="31" t="s">
        <v>6332</v>
      </c>
      <c r="F1364" s="32">
        <v>0.65486111111111112</v>
      </c>
      <c r="G1364" s="28">
        <f t="shared" si="21"/>
        <v>15</v>
      </c>
    </row>
    <row r="1365" spans="1:7" x14ac:dyDescent="0.3">
      <c r="A1365" s="28" t="s">
        <v>2019</v>
      </c>
      <c r="B1365" s="28">
        <v>1</v>
      </c>
      <c r="C1365" s="28">
        <v>0</v>
      </c>
      <c r="D1365" s="31">
        <v>45863</v>
      </c>
      <c r="E1365" s="31" t="s">
        <v>6334</v>
      </c>
      <c r="F1365" s="32">
        <v>0.65763888888888888</v>
      </c>
      <c r="G1365" s="28">
        <f t="shared" si="21"/>
        <v>15</v>
      </c>
    </row>
    <row r="1366" spans="1:7" x14ac:dyDescent="0.3">
      <c r="A1366" s="28" t="s">
        <v>6530</v>
      </c>
      <c r="B1366" s="28">
        <v>1</v>
      </c>
      <c r="C1366" s="28">
        <v>1</v>
      </c>
      <c r="D1366" s="31">
        <v>45842</v>
      </c>
      <c r="E1366" s="31" t="s">
        <v>6334</v>
      </c>
      <c r="F1366" s="32">
        <v>0.48333333333333334</v>
      </c>
      <c r="G1366" s="28">
        <f t="shared" si="21"/>
        <v>11</v>
      </c>
    </row>
    <row r="1367" spans="1:7" x14ac:dyDescent="0.3">
      <c r="A1367" s="28" t="s">
        <v>2239</v>
      </c>
      <c r="B1367" s="28">
        <v>1</v>
      </c>
      <c r="C1367" s="28">
        <v>1</v>
      </c>
      <c r="D1367" s="31">
        <v>45864</v>
      </c>
      <c r="E1367" s="31" t="s">
        <v>6331</v>
      </c>
      <c r="F1367" s="32">
        <v>0.49722222222222223</v>
      </c>
      <c r="G1367" s="28">
        <f t="shared" si="21"/>
        <v>11</v>
      </c>
    </row>
    <row r="1368" spans="1:7" x14ac:dyDescent="0.3">
      <c r="A1368" s="28" t="s">
        <v>1704</v>
      </c>
      <c r="B1368" s="28">
        <v>1</v>
      </c>
      <c r="C1368" s="28">
        <v>1</v>
      </c>
      <c r="D1368" s="31">
        <v>45891</v>
      </c>
      <c r="E1368" s="31" t="s">
        <v>6334</v>
      </c>
      <c r="F1368" s="32">
        <v>0.55833333333333335</v>
      </c>
      <c r="G1368" s="28">
        <f t="shared" si="21"/>
        <v>13</v>
      </c>
    </row>
    <row r="1369" spans="1:7" x14ac:dyDescent="0.3">
      <c r="A1369" s="28" t="s">
        <v>703</v>
      </c>
      <c r="B1369" s="28">
        <v>1</v>
      </c>
      <c r="C1369" s="28">
        <v>1</v>
      </c>
      <c r="D1369" s="31">
        <v>45852</v>
      </c>
      <c r="E1369" s="31" t="s">
        <v>6330</v>
      </c>
      <c r="F1369" s="32">
        <v>0.47916666666666669</v>
      </c>
      <c r="G1369" s="28">
        <f t="shared" si="21"/>
        <v>11</v>
      </c>
    </row>
    <row r="1370" spans="1:7" x14ac:dyDescent="0.3">
      <c r="A1370" s="28" t="s">
        <v>314</v>
      </c>
      <c r="B1370" s="28">
        <v>1</v>
      </c>
      <c r="C1370" s="28">
        <v>0</v>
      </c>
      <c r="D1370" s="31">
        <v>45874</v>
      </c>
      <c r="E1370" s="31" t="s">
        <v>6332</v>
      </c>
      <c r="F1370" s="32">
        <v>0.4548611111111111</v>
      </c>
      <c r="G1370" s="28">
        <f t="shared" si="21"/>
        <v>10</v>
      </c>
    </row>
    <row r="1371" spans="1:7" x14ac:dyDescent="0.3">
      <c r="A1371" s="28" t="s">
        <v>630</v>
      </c>
      <c r="B1371" s="28">
        <v>1</v>
      </c>
      <c r="C1371" s="28">
        <v>0</v>
      </c>
      <c r="D1371" s="31">
        <v>45846</v>
      </c>
      <c r="E1371" s="31" t="s">
        <v>6332</v>
      </c>
      <c r="F1371" s="32">
        <v>0.39374999999999999</v>
      </c>
      <c r="G1371" s="28">
        <f t="shared" si="21"/>
        <v>9</v>
      </c>
    </row>
    <row r="1372" spans="1:7" x14ac:dyDescent="0.3">
      <c r="A1372" s="28" t="s">
        <v>142</v>
      </c>
      <c r="B1372" s="28">
        <v>1</v>
      </c>
      <c r="C1372" s="28">
        <v>1</v>
      </c>
      <c r="D1372" s="31">
        <v>45884</v>
      </c>
      <c r="E1372" s="31" t="s">
        <v>6334</v>
      </c>
      <c r="F1372" s="32">
        <v>0.56805555555555554</v>
      </c>
      <c r="G1372" s="28">
        <f t="shared" si="21"/>
        <v>13</v>
      </c>
    </row>
    <row r="1373" spans="1:7" x14ac:dyDescent="0.3">
      <c r="A1373" s="28" t="s">
        <v>6519</v>
      </c>
      <c r="B1373" s="28">
        <v>1</v>
      </c>
      <c r="C1373" s="28">
        <v>1</v>
      </c>
      <c r="D1373" s="31">
        <v>45847</v>
      </c>
      <c r="E1373" s="31" t="s">
        <v>6333</v>
      </c>
      <c r="F1373" s="32">
        <v>0.34583333333333333</v>
      </c>
      <c r="G1373" s="28">
        <f t="shared" si="21"/>
        <v>8</v>
      </c>
    </row>
    <row r="1374" spans="1:7" x14ac:dyDescent="0.3">
      <c r="A1374" s="28" t="s">
        <v>6656</v>
      </c>
      <c r="B1374" s="28">
        <v>1</v>
      </c>
      <c r="C1374" s="28">
        <v>1</v>
      </c>
      <c r="D1374" s="31">
        <v>45870</v>
      </c>
      <c r="E1374" s="31" t="s">
        <v>6334</v>
      </c>
      <c r="F1374" s="32">
        <v>0.65902777777777777</v>
      </c>
      <c r="G1374" s="28">
        <f t="shared" si="21"/>
        <v>15</v>
      </c>
    </row>
    <row r="1375" spans="1:7" x14ac:dyDescent="0.3">
      <c r="A1375" s="28" t="s">
        <v>73</v>
      </c>
      <c r="B1375" s="28">
        <v>1</v>
      </c>
      <c r="C1375" s="28">
        <v>0</v>
      </c>
      <c r="D1375" s="31">
        <v>45879</v>
      </c>
      <c r="E1375" s="31" t="s">
        <v>6328</v>
      </c>
      <c r="F1375" s="32">
        <v>0.55347222222222225</v>
      </c>
      <c r="G1375" s="28">
        <f t="shared" si="21"/>
        <v>13</v>
      </c>
    </row>
    <row r="1376" spans="1:7" x14ac:dyDescent="0.3">
      <c r="A1376" s="28" t="s">
        <v>2209</v>
      </c>
      <c r="B1376" s="28">
        <v>1</v>
      </c>
      <c r="C1376" s="28">
        <v>1</v>
      </c>
      <c r="D1376" s="31">
        <v>45863</v>
      </c>
      <c r="E1376" s="31" t="s">
        <v>6334</v>
      </c>
      <c r="F1376" s="32">
        <v>0.48125000000000001</v>
      </c>
      <c r="G1376" s="28">
        <f t="shared" si="21"/>
        <v>11</v>
      </c>
    </row>
    <row r="1377" spans="1:7" x14ac:dyDescent="0.3">
      <c r="A1377" s="28" t="s">
        <v>464</v>
      </c>
      <c r="B1377" s="28">
        <v>1</v>
      </c>
      <c r="C1377" s="28">
        <v>0</v>
      </c>
      <c r="D1377" s="31">
        <v>45870</v>
      </c>
      <c r="E1377" s="31" t="s">
        <v>6334</v>
      </c>
      <c r="F1377" s="32">
        <v>0.51111111111111107</v>
      </c>
      <c r="G1377" s="28">
        <f t="shared" si="21"/>
        <v>12</v>
      </c>
    </row>
    <row r="1378" spans="1:7" x14ac:dyDescent="0.3">
      <c r="A1378" s="28" t="s">
        <v>1643</v>
      </c>
      <c r="B1378" s="28">
        <v>1</v>
      </c>
      <c r="C1378" s="28">
        <v>0</v>
      </c>
      <c r="D1378" s="31">
        <v>45865</v>
      </c>
      <c r="E1378" s="31" t="s">
        <v>6328</v>
      </c>
      <c r="F1378" s="32">
        <v>0.37361111111111112</v>
      </c>
      <c r="G1378" s="28">
        <f t="shared" si="21"/>
        <v>8</v>
      </c>
    </row>
    <row r="1379" spans="1:7" x14ac:dyDescent="0.3">
      <c r="A1379" s="28" t="s">
        <v>6657</v>
      </c>
      <c r="B1379" s="28">
        <v>1</v>
      </c>
      <c r="C1379" s="28">
        <v>1</v>
      </c>
      <c r="D1379" s="31">
        <v>45895</v>
      </c>
      <c r="E1379" s="31" t="s">
        <v>6332</v>
      </c>
      <c r="F1379" s="32">
        <v>0.53194444444444444</v>
      </c>
      <c r="G1379" s="28">
        <f t="shared" si="21"/>
        <v>12</v>
      </c>
    </row>
    <row r="1380" spans="1:7" x14ac:dyDescent="0.3">
      <c r="A1380" s="28" t="s">
        <v>6658</v>
      </c>
      <c r="B1380" s="28">
        <v>1</v>
      </c>
      <c r="C1380" s="28">
        <v>1</v>
      </c>
      <c r="D1380" s="31">
        <v>45875</v>
      </c>
      <c r="E1380" s="31" t="s">
        <v>6333</v>
      </c>
      <c r="F1380" s="32">
        <v>0.37291666666666667</v>
      </c>
      <c r="G1380" s="28">
        <f t="shared" si="21"/>
        <v>8</v>
      </c>
    </row>
    <row r="1381" spans="1:7" x14ac:dyDescent="0.3">
      <c r="A1381" s="28" t="s">
        <v>926</v>
      </c>
      <c r="B1381" s="28">
        <v>1</v>
      </c>
      <c r="C1381" s="28">
        <v>0</v>
      </c>
      <c r="D1381" s="31">
        <v>45887</v>
      </c>
      <c r="E1381" s="31" t="s">
        <v>6330</v>
      </c>
      <c r="F1381" s="32">
        <v>0.33402777777777776</v>
      </c>
      <c r="G1381" s="28">
        <f t="shared" si="21"/>
        <v>8</v>
      </c>
    </row>
    <row r="1382" spans="1:7" x14ac:dyDescent="0.3">
      <c r="A1382" s="28" t="s">
        <v>574</v>
      </c>
      <c r="B1382" s="28">
        <v>0</v>
      </c>
      <c r="C1382" s="28">
        <v>0</v>
      </c>
      <c r="D1382" s="31">
        <v>45892</v>
      </c>
      <c r="E1382" s="31" t="s">
        <v>6331</v>
      </c>
      <c r="F1382" s="32">
        <v>0.4826388888888889</v>
      </c>
      <c r="G1382" s="28">
        <f t="shared" si="21"/>
        <v>11</v>
      </c>
    </row>
    <row r="1383" spans="1:7" x14ac:dyDescent="0.3">
      <c r="A1383" s="28" t="s">
        <v>6659</v>
      </c>
      <c r="B1383" s="28">
        <v>1</v>
      </c>
      <c r="C1383" s="28">
        <v>0</v>
      </c>
      <c r="D1383" s="31">
        <v>45868</v>
      </c>
      <c r="E1383" s="31" t="s">
        <v>6333</v>
      </c>
      <c r="F1383" s="32">
        <v>0.30277777777777776</v>
      </c>
      <c r="G1383" s="28">
        <f t="shared" si="21"/>
        <v>7</v>
      </c>
    </row>
    <row r="1384" spans="1:7" x14ac:dyDescent="0.3">
      <c r="A1384" s="28" t="s">
        <v>6595</v>
      </c>
      <c r="B1384" s="28">
        <v>0</v>
      </c>
      <c r="C1384" s="28">
        <v>0</v>
      </c>
      <c r="D1384" s="31">
        <v>45892</v>
      </c>
      <c r="E1384" s="31" t="s">
        <v>6331</v>
      </c>
      <c r="F1384" s="32">
        <v>0.72013888888888888</v>
      </c>
      <c r="G1384" s="28">
        <f t="shared" si="21"/>
        <v>17</v>
      </c>
    </row>
    <row r="1385" spans="1:7" x14ac:dyDescent="0.3">
      <c r="A1385" s="28" t="s">
        <v>713</v>
      </c>
      <c r="B1385" s="28">
        <v>1</v>
      </c>
      <c r="C1385" s="28">
        <v>0</v>
      </c>
      <c r="D1385" s="31">
        <v>45875</v>
      </c>
      <c r="E1385" s="31" t="s">
        <v>6333</v>
      </c>
      <c r="F1385" s="32">
        <v>0.7944444444444444</v>
      </c>
      <c r="G1385" s="28">
        <f t="shared" si="21"/>
        <v>19</v>
      </c>
    </row>
    <row r="1386" spans="1:7" x14ac:dyDescent="0.3">
      <c r="A1386" s="28" t="s">
        <v>6530</v>
      </c>
      <c r="B1386" s="28">
        <v>1</v>
      </c>
      <c r="C1386" s="28">
        <v>0</v>
      </c>
      <c r="D1386" s="31">
        <v>45850</v>
      </c>
      <c r="E1386" s="31" t="s">
        <v>6331</v>
      </c>
      <c r="F1386" s="32">
        <v>0.34513888888888888</v>
      </c>
      <c r="G1386" s="28">
        <f t="shared" si="21"/>
        <v>8</v>
      </c>
    </row>
    <row r="1387" spans="1:7" x14ac:dyDescent="0.3">
      <c r="A1387" s="28" t="s">
        <v>483</v>
      </c>
      <c r="B1387" s="28">
        <v>1</v>
      </c>
      <c r="C1387" s="28">
        <v>0</v>
      </c>
      <c r="D1387" s="31">
        <v>45886</v>
      </c>
      <c r="E1387" s="31" t="s">
        <v>6328</v>
      </c>
      <c r="F1387" s="32">
        <v>0.72847222222222219</v>
      </c>
      <c r="G1387" s="28">
        <f t="shared" si="21"/>
        <v>17</v>
      </c>
    </row>
    <row r="1388" spans="1:7" x14ac:dyDescent="0.3">
      <c r="A1388" s="28" t="s">
        <v>139</v>
      </c>
      <c r="B1388" s="28">
        <v>1</v>
      </c>
      <c r="C1388" s="28">
        <v>0</v>
      </c>
      <c r="D1388" s="31">
        <v>45840</v>
      </c>
      <c r="E1388" s="31" t="s">
        <v>6333</v>
      </c>
      <c r="F1388" s="32">
        <v>0.44930555555555557</v>
      </c>
      <c r="G1388" s="28">
        <f t="shared" si="21"/>
        <v>10</v>
      </c>
    </row>
    <row r="1389" spans="1:7" x14ac:dyDescent="0.3">
      <c r="A1389" s="28" t="s">
        <v>994</v>
      </c>
      <c r="B1389" s="28">
        <v>0</v>
      </c>
      <c r="C1389" s="28">
        <v>0</v>
      </c>
      <c r="D1389" s="31">
        <v>45845</v>
      </c>
      <c r="E1389" s="31" t="s">
        <v>6330</v>
      </c>
      <c r="F1389" s="32">
        <v>0.79861111111111116</v>
      </c>
      <c r="G1389" s="28">
        <f t="shared" si="21"/>
        <v>19</v>
      </c>
    </row>
    <row r="1390" spans="1:7" x14ac:dyDescent="0.3">
      <c r="A1390" s="28" t="s">
        <v>6660</v>
      </c>
      <c r="B1390" s="28">
        <v>1</v>
      </c>
      <c r="C1390" s="28">
        <v>0</v>
      </c>
      <c r="D1390" s="31">
        <v>45892</v>
      </c>
      <c r="E1390" s="31" t="s">
        <v>6331</v>
      </c>
      <c r="F1390" s="32">
        <v>0.37777777777777777</v>
      </c>
      <c r="G1390" s="28">
        <f t="shared" si="21"/>
        <v>9</v>
      </c>
    </row>
    <row r="1391" spans="1:7" x14ac:dyDescent="0.3">
      <c r="A1391" s="28" t="s">
        <v>749</v>
      </c>
      <c r="B1391" s="28">
        <v>1</v>
      </c>
      <c r="C1391" s="28">
        <v>0</v>
      </c>
      <c r="D1391" s="31">
        <v>45865</v>
      </c>
      <c r="E1391" s="31" t="s">
        <v>6328</v>
      </c>
      <c r="F1391" s="32">
        <v>0.44166666666666665</v>
      </c>
      <c r="G1391" s="28">
        <f t="shared" si="21"/>
        <v>10</v>
      </c>
    </row>
    <row r="1392" spans="1:7" x14ac:dyDescent="0.3">
      <c r="A1392" s="28" t="s">
        <v>747</v>
      </c>
      <c r="B1392" s="28">
        <v>1</v>
      </c>
      <c r="C1392" s="28">
        <v>0</v>
      </c>
      <c r="D1392" s="31">
        <v>45845</v>
      </c>
      <c r="E1392" s="31" t="s">
        <v>6330</v>
      </c>
      <c r="F1392" s="32">
        <v>0.30138888888888887</v>
      </c>
      <c r="G1392" s="28">
        <f t="shared" si="21"/>
        <v>7</v>
      </c>
    </row>
    <row r="1393" spans="1:7" x14ac:dyDescent="0.3">
      <c r="A1393" s="28" t="s">
        <v>6661</v>
      </c>
      <c r="B1393" s="28">
        <v>1</v>
      </c>
      <c r="C1393" s="28">
        <v>0</v>
      </c>
      <c r="D1393" s="31">
        <v>45855</v>
      </c>
      <c r="E1393" s="31" t="s">
        <v>6329</v>
      </c>
      <c r="F1393" s="32">
        <v>0.69861111111111107</v>
      </c>
      <c r="G1393" s="28">
        <f t="shared" si="21"/>
        <v>16</v>
      </c>
    </row>
    <row r="1394" spans="1:7" x14ac:dyDescent="0.3">
      <c r="A1394" s="28" t="s">
        <v>538</v>
      </c>
      <c r="B1394" s="28">
        <v>1</v>
      </c>
      <c r="C1394" s="28">
        <v>0</v>
      </c>
      <c r="D1394" s="31">
        <v>45894</v>
      </c>
      <c r="E1394" s="31" t="s">
        <v>6330</v>
      </c>
      <c r="F1394" s="32">
        <v>0.78194444444444444</v>
      </c>
      <c r="G1394" s="28">
        <f t="shared" si="21"/>
        <v>18</v>
      </c>
    </row>
    <row r="1395" spans="1:7" x14ac:dyDescent="0.3">
      <c r="A1395" s="28" t="s">
        <v>6513</v>
      </c>
      <c r="B1395" s="28">
        <v>1</v>
      </c>
      <c r="C1395" s="28">
        <v>0</v>
      </c>
      <c r="D1395" s="31">
        <v>45876</v>
      </c>
      <c r="E1395" s="31" t="s">
        <v>6329</v>
      </c>
      <c r="F1395" s="32">
        <v>0.46597222222222223</v>
      </c>
      <c r="G1395" s="28">
        <f t="shared" si="21"/>
        <v>11</v>
      </c>
    </row>
    <row r="1396" spans="1:7" x14ac:dyDescent="0.3">
      <c r="A1396" s="28" t="s">
        <v>1254</v>
      </c>
      <c r="B1396" s="28">
        <v>1</v>
      </c>
      <c r="C1396" s="28">
        <v>1</v>
      </c>
      <c r="D1396" s="31">
        <v>45884</v>
      </c>
      <c r="E1396" s="31" t="s">
        <v>6334</v>
      </c>
      <c r="F1396" s="32">
        <v>0.69305555555555554</v>
      </c>
      <c r="G1396" s="28">
        <f t="shared" si="21"/>
        <v>16</v>
      </c>
    </row>
    <row r="1397" spans="1:7" x14ac:dyDescent="0.3">
      <c r="A1397" s="28" t="s">
        <v>6646</v>
      </c>
      <c r="B1397" s="28">
        <v>1</v>
      </c>
      <c r="C1397" s="28">
        <v>0</v>
      </c>
      <c r="D1397" s="31">
        <v>45853</v>
      </c>
      <c r="E1397" s="31" t="s">
        <v>6332</v>
      </c>
      <c r="F1397" s="32">
        <v>0.43611111111111112</v>
      </c>
      <c r="G1397" s="28">
        <f t="shared" si="21"/>
        <v>10</v>
      </c>
    </row>
    <row r="1398" spans="1:7" x14ac:dyDescent="0.3">
      <c r="A1398" s="28" t="s">
        <v>927</v>
      </c>
      <c r="B1398" s="28">
        <v>0</v>
      </c>
      <c r="C1398" s="28">
        <v>0</v>
      </c>
      <c r="D1398" s="31">
        <v>45853</v>
      </c>
      <c r="E1398" s="31" t="s">
        <v>6332</v>
      </c>
      <c r="F1398" s="32">
        <v>0.3263888888888889</v>
      </c>
      <c r="G1398" s="28">
        <f t="shared" si="21"/>
        <v>7</v>
      </c>
    </row>
    <row r="1399" spans="1:7" x14ac:dyDescent="0.3">
      <c r="A1399" s="28" t="s">
        <v>1572</v>
      </c>
      <c r="B1399" s="28">
        <v>1</v>
      </c>
      <c r="C1399" s="28">
        <v>0</v>
      </c>
      <c r="D1399" s="31">
        <v>45872</v>
      </c>
      <c r="E1399" s="31" t="s">
        <v>6328</v>
      </c>
      <c r="F1399" s="32">
        <v>0.39513888888888887</v>
      </c>
      <c r="G1399" s="28">
        <f t="shared" si="21"/>
        <v>9</v>
      </c>
    </row>
    <row r="1400" spans="1:7" x14ac:dyDescent="0.3">
      <c r="A1400" s="28" t="s">
        <v>1340</v>
      </c>
      <c r="B1400" s="28">
        <v>0</v>
      </c>
      <c r="C1400" s="28">
        <v>0</v>
      </c>
      <c r="D1400" s="31">
        <v>45895</v>
      </c>
      <c r="E1400" s="31" t="s">
        <v>6332</v>
      </c>
      <c r="F1400" s="32">
        <v>0.62222222222222223</v>
      </c>
      <c r="G1400" s="28">
        <f t="shared" si="21"/>
        <v>14</v>
      </c>
    </row>
    <row r="1401" spans="1:7" x14ac:dyDescent="0.3">
      <c r="A1401" s="28" t="s">
        <v>1571</v>
      </c>
      <c r="B1401" s="28">
        <v>0</v>
      </c>
      <c r="C1401" s="28">
        <v>0</v>
      </c>
      <c r="D1401" s="31">
        <v>45854</v>
      </c>
      <c r="E1401" s="31" t="s">
        <v>6333</v>
      </c>
      <c r="F1401" s="32">
        <v>0.81319444444444444</v>
      </c>
      <c r="G1401" s="28">
        <f t="shared" si="21"/>
        <v>19</v>
      </c>
    </row>
    <row r="1402" spans="1:7" x14ac:dyDescent="0.3">
      <c r="A1402" s="28" t="s">
        <v>1516</v>
      </c>
      <c r="B1402" s="28">
        <v>1</v>
      </c>
      <c r="C1402" s="28">
        <v>0</v>
      </c>
      <c r="D1402" s="31">
        <v>45898</v>
      </c>
      <c r="E1402" s="31" t="s">
        <v>6334</v>
      </c>
      <c r="F1402" s="32">
        <v>0.3263888888888889</v>
      </c>
      <c r="G1402" s="28">
        <f t="shared" si="21"/>
        <v>7</v>
      </c>
    </row>
    <row r="1403" spans="1:7" x14ac:dyDescent="0.3">
      <c r="A1403" s="28" t="s">
        <v>6662</v>
      </c>
      <c r="B1403" s="28">
        <v>1</v>
      </c>
      <c r="C1403" s="28">
        <v>1</v>
      </c>
      <c r="D1403" s="31">
        <v>45868</v>
      </c>
      <c r="E1403" s="31" t="s">
        <v>6333</v>
      </c>
      <c r="F1403" s="32">
        <v>0.65416666666666667</v>
      </c>
      <c r="G1403" s="28">
        <f t="shared" si="21"/>
        <v>15</v>
      </c>
    </row>
    <row r="1404" spans="1:7" x14ac:dyDescent="0.3">
      <c r="A1404" s="28" t="s">
        <v>6663</v>
      </c>
      <c r="B1404" s="28">
        <v>1</v>
      </c>
      <c r="C1404" s="28">
        <v>1</v>
      </c>
      <c r="D1404" s="31">
        <v>45860</v>
      </c>
      <c r="E1404" s="31" t="s">
        <v>6332</v>
      </c>
      <c r="F1404" s="32">
        <v>0.72083333333333333</v>
      </c>
      <c r="G1404" s="28">
        <f t="shared" si="21"/>
        <v>17</v>
      </c>
    </row>
    <row r="1405" spans="1:7" x14ac:dyDescent="0.3">
      <c r="A1405" s="28" t="s">
        <v>2266</v>
      </c>
      <c r="B1405" s="28">
        <v>1</v>
      </c>
      <c r="C1405" s="28">
        <v>0</v>
      </c>
      <c r="D1405" s="31">
        <v>45891</v>
      </c>
      <c r="E1405" s="31" t="s">
        <v>6334</v>
      </c>
      <c r="F1405" s="32">
        <v>0.79166666666666663</v>
      </c>
      <c r="G1405" s="28">
        <f t="shared" si="21"/>
        <v>19</v>
      </c>
    </row>
    <row r="1406" spans="1:7" x14ac:dyDescent="0.3">
      <c r="A1406" s="28" t="s">
        <v>839</v>
      </c>
      <c r="B1406" s="28">
        <v>0</v>
      </c>
      <c r="C1406" s="28">
        <v>0</v>
      </c>
      <c r="D1406" s="31">
        <v>45871</v>
      </c>
      <c r="E1406" s="31" t="s">
        <v>6331</v>
      </c>
      <c r="F1406" s="32">
        <v>0.35208333333333336</v>
      </c>
      <c r="G1406" s="28">
        <f t="shared" si="21"/>
        <v>8</v>
      </c>
    </row>
    <row r="1407" spans="1:7" x14ac:dyDescent="0.3">
      <c r="A1407" s="28" t="s">
        <v>6664</v>
      </c>
      <c r="B1407" s="28">
        <v>1</v>
      </c>
      <c r="C1407" s="28">
        <v>0</v>
      </c>
      <c r="D1407" s="31">
        <v>45885</v>
      </c>
      <c r="E1407" s="31" t="s">
        <v>6331</v>
      </c>
      <c r="F1407" s="32">
        <v>0.39791666666666664</v>
      </c>
      <c r="G1407" s="28">
        <f t="shared" si="21"/>
        <v>9</v>
      </c>
    </row>
    <row r="1408" spans="1:7" x14ac:dyDescent="0.3">
      <c r="A1408" s="28" t="s">
        <v>1975</v>
      </c>
      <c r="B1408" s="28">
        <v>1</v>
      </c>
      <c r="C1408" s="28">
        <v>0</v>
      </c>
      <c r="D1408" s="31">
        <v>45891</v>
      </c>
      <c r="E1408" s="31" t="s">
        <v>6334</v>
      </c>
      <c r="F1408" s="32">
        <v>0.38750000000000001</v>
      </c>
      <c r="G1408" s="28">
        <f t="shared" si="21"/>
        <v>9</v>
      </c>
    </row>
    <row r="1409" spans="1:7" x14ac:dyDescent="0.3">
      <c r="A1409" s="28" t="s">
        <v>1278</v>
      </c>
      <c r="B1409" s="28">
        <v>1</v>
      </c>
      <c r="C1409" s="28">
        <v>0</v>
      </c>
      <c r="D1409" s="31">
        <v>45875</v>
      </c>
      <c r="E1409" s="31" t="s">
        <v>6333</v>
      </c>
      <c r="F1409" s="32">
        <v>0.54583333333333328</v>
      </c>
      <c r="G1409" s="28">
        <f t="shared" si="21"/>
        <v>13</v>
      </c>
    </row>
    <row r="1410" spans="1:7" x14ac:dyDescent="0.3">
      <c r="A1410" s="28" t="s">
        <v>1316</v>
      </c>
      <c r="B1410" s="28">
        <v>1</v>
      </c>
      <c r="C1410" s="28">
        <v>0</v>
      </c>
      <c r="D1410" s="31">
        <v>45850</v>
      </c>
      <c r="E1410" s="31" t="s">
        <v>6331</v>
      </c>
      <c r="F1410" s="32">
        <v>0.62222222222222223</v>
      </c>
      <c r="G1410" s="28">
        <f t="shared" si="21"/>
        <v>14</v>
      </c>
    </row>
    <row r="1411" spans="1:7" x14ac:dyDescent="0.3">
      <c r="A1411" s="28" t="s">
        <v>370</v>
      </c>
      <c r="B1411" s="28">
        <v>0</v>
      </c>
      <c r="C1411" s="28">
        <v>0</v>
      </c>
      <c r="D1411" s="31">
        <v>45876</v>
      </c>
      <c r="E1411" s="31" t="s">
        <v>6329</v>
      </c>
      <c r="F1411" s="32">
        <v>0.40416666666666667</v>
      </c>
      <c r="G1411" s="28">
        <f t="shared" ref="G1411:G1474" si="22">HOUR(F1411)</f>
        <v>9</v>
      </c>
    </row>
    <row r="1412" spans="1:7" x14ac:dyDescent="0.3">
      <c r="A1412" s="28" t="s">
        <v>2260</v>
      </c>
      <c r="B1412" s="28">
        <v>1</v>
      </c>
      <c r="C1412" s="28">
        <v>1</v>
      </c>
      <c r="D1412" s="31">
        <v>45877</v>
      </c>
      <c r="E1412" s="31" t="s">
        <v>6334</v>
      </c>
      <c r="F1412" s="32">
        <v>0.33541666666666664</v>
      </c>
      <c r="G1412" s="28">
        <f t="shared" si="22"/>
        <v>8</v>
      </c>
    </row>
    <row r="1413" spans="1:7" x14ac:dyDescent="0.3">
      <c r="A1413" s="28" t="s">
        <v>594</v>
      </c>
      <c r="B1413" s="28">
        <v>1</v>
      </c>
      <c r="C1413" s="28">
        <v>0</v>
      </c>
      <c r="D1413" s="31">
        <v>45892</v>
      </c>
      <c r="E1413" s="31" t="s">
        <v>6331</v>
      </c>
      <c r="F1413" s="32">
        <v>0.60416666666666663</v>
      </c>
      <c r="G1413" s="28">
        <f t="shared" si="22"/>
        <v>14</v>
      </c>
    </row>
    <row r="1414" spans="1:7" x14ac:dyDescent="0.3">
      <c r="A1414" s="28" t="s">
        <v>405</v>
      </c>
      <c r="B1414" s="28">
        <v>1</v>
      </c>
      <c r="C1414" s="28">
        <v>1</v>
      </c>
      <c r="D1414" s="31">
        <v>45893</v>
      </c>
      <c r="E1414" s="31" t="s">
        <v>6328</v>
      </c>
      <c r="F1414" s="32">
        <v>0.65138888888888891</v>
      </c>
      <c r="G1414" s="28">
        <f t="shared" si="22"/>
        <v>15</v>
      </c>
    </row>
    <row r="1415" spans="1:7" x14ac:dyDescent="0.3">
      <c r="A1415" s="28" t="s">
        <v>6661</v>
      </c>
      <c r="B1415" s="28">
        <v>1</v>
      </c>
      <c r="C1415" s="28">
        <v>1</v>
      </c>
      <c r="D1415" s="31">
        <v>45888</v>
      </c>
      <c r="E1415" s="31" t="s">
        <v>6332</v>
      </c>
      <c r="F1415" s="32">
        <v>0.74513888888888891</v>
      </c>
      <c r="G1415" s="28">
        <f t="shared" si="22"/>
        <v>17</v>
      </c>
    </row>
    <row r="1416" spans="1:7" x14ac:dyDescent="0.3">
      <c r="A1416" s="28" t="s">
        <v>1574</v>
      </c>
      <c r="B1416" s="28">
        <v>0</v>
      </c>
      <c r="C1416" s="28">
        <v>0</v>
      </c>
      <c r="D1416" s="31">
        <v>45860</v>
      </c>
      <c r="E1416" s="31" t="s">
        <v>6332</v>
      </c>
      <c r="F1416" s="32">
        <v>0.79861111111111116</v>
      </c>
      <c r="G1416" s="28">
        <f t="shared" si="22"/>
        <v>19</v>
      </c>
    </row>
    <row r="1417" spans="1:7" x14ac:dyDescent="0.3">
      <c r="A1417" s="28" t="s">
        <v>6468</v>
      </c>
      <c r="B1417" s="28">
        <v>1</v>
      </c>
      <c r="C1417" s="28">
        <v>1</v>
      </c>
      <c r="D1417" s="31">
        <v>45885</v>
      </c>
      <c r="E1417" s="31" t="s">
        <v>6331</v>
      </c>
      <c r="F1417" s="32">
        <v>0.29722222222222222</v>
      </c>
      <c r="G1417" s="28">
        <f t="shared" si="22"/>
        <v>7</v>
      </c>
    </row>
    <row r="1418" spans="1:7" x14ac:dyDescent="0.3">
      <c r="A1418" s="28" t="s">
        <v>279</v>
      </c>
      <c r="B1418" s="28">
        <v>1</v>
      </c>
      <c r="C1418" s="28">
        <v>0</v>
      </c>
      <c r="D1418" s="31">
        <v>45869</v>
      </c>
      <c r="E1418" s="31" t="s">
        <v>6329</v>
      </c>
      <c r="F1418" s="32">
        <v>0.48472222222222222</v>
      </c>
      <c r="G1418" s="28">
        <f t="shared" si="22"/>
        <v>11</v>
      </c>
    </row>
    <row r="1419" spans="1:7" x14ac:dyDescent="0.3">
      <c r="A1419" s="28" t="s">
        <v>830</v>
      </c>
      <c r="B1419" s="28">
        <v>1</v>
      </c>
      <c r="C1419" s="28">
        <v>0</v>
      </c>
      <c r="D1419" s="31">
        <v>45885</v>
      </c>
      <c r="E1419" s="31" t="s">
        <v>6331</v>
      </c>
      <c r="F1419" s="32">
        <v>0.55972222222222223</v>
      </c>
      <c r="G1419" s="28">
        <f t="shared" si="22"/>
        <v>13</v>
      </c>
    </row>
    <row r="1420" spans="1:7" x14ac:dyDescent="0.3">
      <c r="A1420" s="28" t="s">
        <v>6665</v>
      </c>
      <c r="B1420" s="28">
        <v>1</v>
      </c>
      <c r="C1420" s="28">
        <v>1</v>
      </c>
      <c r="D1420" s="31">
        <v>45867</v>
      </c>
      <c r="E1420" s="31" t="s">
        <v>6332</v>
      </c>
      <c r="F1420" s="32">
        <v>0.35486111111111113</v>
      </c>
      <c r="G1420" s="28">
        <f t="shared" si="22"/>
        <v>8</v>
      </c>
    </row>
    <row r="1421" spans="1:7" x14ac:dyDescent="0.3">
      <c r="A1421" s="28" t="s">
        <v>865</v>
      </c>
      <c r="B1421" s="28">
        <v>1</v>
      </c>
      <c r="C1421" s="28">
        <v>1</v>
      </c>
      <c r="D1421" s="31">
        <v>45871</v>
      </c>
      <c r="E1421" s="31" t="s">
        <v>6331</v>
      </c>
      <c r="F1421" s="32">
        <v>0.34027777777777779</v>
      </c>
      <c r="G1421" s="28">
        <f t="shared" si="22"/>
        <v>8</v>
      </c>
    </row>
    <row r="1422" spans="1:7" x14ac:dyDescent="0.3">
      <c r="A1422" s="28" t="s">
        <v>1624</v>
      </c>
      <c r="B1422" s="28">
        <v>0</v>
      </c>
      <c r="C1422" s="28">
        <v>0</v>
      </c>
      <c r="D1422" s="31">
        <v>45843</v>
      </c>
      <c r="E1422" s="31" t="s">
        <v>6331</v>
      </c>
      <c r="F1422" s="32">
        <v>0.4201388888888889</v>
      </c>
      <c r="G1422" s="28">
        <f t="shared" si="22"/>
        <v>10</v>
      </c>
    </row>
    <row r="1423" spans="1:7" x14ac:dyDescent="0.3">
      <c r="A1423" s="28" t="s">
        <v>405</v>
      </c>
      <c r="B1423" s="28">
        <v>1</v>
      </c>
      <c r="C1423" s="28">
        <v>0</v>
      </c>
      <c r="D1423" s="31">
        <v>45862</v>
      </c>
      <c r="E1423" s="31" t="s">
        <v>6329</v>
      </c>
      <c r="F1423" s="32">
        <v>0.36180555555555555</v>
      </c>
      <c r="G1423" s="28">
        <f t="shared" si="22"/>
        <v>8</v>
      </c>
    </row>
    <row r="1424" spans="1:7" x14ac:dyDescent="0.3">
      <c r="A1424" s="28" t="s">
        <v>328</v>
      </c>
      <c r="B1424" s="28">
        <v>1</v>
      </c>
      <c r="C1424" s="28">
        <v>1</v>
      </c>
      <c r="D1424" s="31">
        <v>45879</v>
      </c>
      <c r="E1424" s="31" t="s">
        <v>6328</v>
      </c>
      <c r="F1424" s="32">
        <v>0.29583333333333334</v>
      </c>
      <c r="G1424" s="28">
        <f t="shared" si="22"/>
        <v>7</v>
      </c>
    </row>
    <row r="1425" spans="1:7" x14ac:dyDescent="0.3">
      <c r="A1425" s="28" t="s">
        <v>6399</v>
      </c>
      <c r="B1425" s="28">
        <v>1</v>
      </c>
      <c r="C1425" s="28">
        <v>1</v>
      </c>
      <c r="D1425" s="31">
        <v>45847</v>
      </c>
      <c r="E1425" s="31" t="s">
        <v>6333</v>
      </c>
      <c r="F1425" s="32">
        <v>0.37152777777777779</v>
      </c>
      <c r="G1425" s="28">
        <f t="shared" si="22"/>
        <v>8</v>
      </c>
    </row>
    <row r="1426" spans="1:7" x14ac:dyDescent="0.3">
      <c r="A1426" s="28" t="s">
        <v>6666</v>
      </c>
      <c r="B1426" s="28">
        <v>1</v>
      </c>
      <c r="C1426" s="28">
        <v>0</v>
      </c>
      <c r="D1426" s="31">
        <v>45849</v>
      </c>
      <c r="E1426" s="31" t="s">
        <v>6334</v>
      </c>
      <c r="F1426" s="32">
        <v>0.39374999999999999</v>
      </c>
      <c r="G1426" s="28">
        <f t="shared" si="22"/>
        <v>9</v>
      </c>
    </row>
    <row r="1427" spans="1:7" x14ac:dyDescent="0.3">
      <c r="A1427" s="28" t="s">
        <v>6667</v>
      </c>
      <c r="B1427" s="28">
        <v>1</v>
      </c>
      <c r="C1427" s="28">
        <v>1</v>
      </c>
      <c r="D1427" s="31">
        <v>45886</v>
      </c>
      <c r="E1427" s="31" t="s">
        <v>6328</v>
      </c>
      <c r="F1427" s="32">
        <v>0.36736111111111114</v>
      </c>
      <c r="G1427" s="28">
        <f t="shared" si="22"/>
        <v>8</v>
      </c>
    </row>
    <row r="1428" spans="1:7" x14ac:dyDescent="0.3">
      <c r="A1428" s="28" t="s">
        <v>6668</v>
      </c>
      <c r="B1428" s="28">
        <v>1</v>
      </c>
      <c r="C1428" s="28">
        <v>1</v>
      </c>
      <c r="D1428" s="31">
        <v>45897</v>
      </c>
      <c r="E1428" s="31" t="s">
        <v>6329</v>
      </c>
      <c r="F1428" s="32">
        <v>0.35555555555555557</v>
      </c>
      <c r="G1428" s="28">
        <f t="shared" si="22"/>
        <v>8</v>
      </c>
    </row>
    <row r="1429" spans="1:7" x14ac:dyDescent="0.3">
      <c r="A1429" s="28" t="s">
        <v>31</v>
      </c>
      <c r="B1429" s="28">
        <v>1</v>
      </c>
      <c r="C1429" s="28">
        <v>0</v>
      </c>
      <c r="D1429" s="31">
        <v>45854</v>
      </c>
      <c r="E1429" s="31" t="s">
        <v>6333</v>
      </c>
      <c r="F1429" s="32">
        <v>0.38750000000000001</v>
      </c>
      <c r="G1429" s="28">
        <f t="shared" si="22"/>
        <v>9</v>
      </c>
    </row>
    <row r="1430" spans="1:7" x14ac:dyDescent="0.3">
      <c r="A1430" s="28" t="s">
        <v>869</v>
      </c>
      <c r="B1430" s="28">
        <v>1</v>
      </c>
      <c r="C1430" s="28">
        <v>0</v>
      </c>
      <c r="D1430" s="31">
        <v>45889</v>
      </c>
      <c r="E1430" s="31" t="s">
        <v>6333</v>
      </c>
      <c r="F1430" s="32">
        <v>0.50208333333333333</v>
      </c>
      <c r="G1430" s="28">
        <f t="shared" si="22"/>
        <v>12</v>
      </c>
    </row>
    <row r="1431" spans="1:7" x14ac:dyDescent="0.3">
      <c r="A1431" s="28" t="s">
        <v>662</v>
      </c>
      <c r="B1431" s="28">
        <v>1</v>
      </c>
      <c r="C1431" s="28">
        <v>1</v>
      </c>
      <c r="D1431" s="31">
        <v>45870</v>
      </c>
      <c r="E1431" s="31" t="s">
        <v>6334</v>
      </c>
      <c r="F1431" s="32">
        <v>0.8</v>
      </c>
      <c r="G1431" s="28">
        <f t="shared" si="22"/>
        <v>19</v>
      </c>
    </row>
    <row r="1432" spans="1:7" x14ac:dyDescent="0.3">
      <c r="A1432" s="28" t="s">
        <v>1437</v>
      </c>
      <c r="B1432" s="28">
        <v>0</v>
      </c>
      <c r="C1432" s="28">
        <v>0</v>
      </c>
      <c r="D1432" s="31">
        <v>45858</v>
      </c>
      <c r="E1432" s="31" t="s">
        <v>6328</v>
      </c>
      <c r="F1432" s="32">
        <v>0.47986111111111113</v>
      </c>
      <c r="G1432" s="28">
        <f t="shared" si="22"/>
        <v>11</v>
      </c>
    </row>
    <row r="1433" spans="1:7" x14ac:dyDescent="0.3">
      <c r="A1433" s="28" t="s">
        <v>1657</v>
      </c>
      <c r="B1433" s="28">
        <v>0</v>
      </c>
      <c r="C1433" s="28">
        <v>0</v>
      </c>
      <c r="D1433" s="31">
        <v>45864</v>
      </c>
      <c r="E1433" s="31" t="s">
        <v>6331</v>
      </c>
      <c r="F1433" s="32">
        <v>0.54652777777777772</v>
      </c>
      <c r="G1433" s="28">
        <f t="shared" si="22"/>
        <v>13</v>
      </c>
    </row>
    <row r="1434" spans="1:7" x14ac:dyDescent="0.3">
      <c r="A1434" s="28" t="s">
        <v>6669</v>
      </c>
      <c r="B1434" s="28">
        <v>1</v>
      </c>
      <c r="C1434" s="28">
        <v>0</v>
      </c>
      <c r="D1434" s="31">
        <v>45896</v>
      </c>
      <c r="E1434" s="31" t="s">
        <v>6333</v>
      </c>
      <c r="F1434" s="32">
        <v>0.41319444444444442</v>
      </c>
      <c r="G1434" s="28">
        <f t="shared" si="22"/>
        <v>9</v>
      </c>
    </row>
    <row r="1435" spans="1:7" x14ac:dyDescent="0.3">
      <c r="A1435" s="28" t="s">
        <v>6670</v>
      </c>
      <c r="B1435" s="28">
        <v>1</v>
      </c>
      <c r="C1435" s="28">
        <v>0</v>
      </c>
      <c r="D1435" s="31">
        <v>45854</v>
      </c>
      <c r="E1435" s="31" t="s">
        <v>6333</v>
      </c>
      <c r="F1435" s="32">
        <v>0.59930555555555554</v>
      </c>
      <c r="G1435" s="28">
        <f t="shared" si="22"/>
        <v>14</v>
      </c>
    </row>
    <row r="1436" spans="1:7" x14ac:dyDescent="0.3">
      <c r="A1436" s="28" t="s">
        <v>1146</v>
      </c>
      <c r="B1436" s="28">
        <v>0</v>
      </c>
      <c r="C1436" s="28">
        <v>0</v>
      </c>
      <c r="D1436" s="31">
        <v>45847</v>
      </c>
      <c r="E1436" s="31" t="s">
        <v>6333</v>
      </c>
      <c r="F1436" s="32">
        <v>0.59444444444444444</v>
      </c>
      <c r="G1436" s="28">
        <f t="shared" si="22"/>
        <v>14</v>
      </c>
    </row>
    <row r="1437" spans="1:7" x14ac:dyDescent="0.3">
      <c r="A1437" s="28" t="s">
        <v>536</v>
      </c>
      <c r="B1437" s="28">
        <v>1</v>
      </c>
      <c r="C1437" s="28">
        <v>0</v>
      </c>
      <c r="D1437" s="31">
        <v>45891</v>
      </c>
      <c r="E1437" s="31" t="s">
        <v>6334</v>
      </c>
      <c r="F1437" s="32">
        <v>0.48819444444444443</v>
      </c>
      <c r="G1437" s="28">
        <f t="shared" si="22"/>
        <v>11</v>
      </c>
    </row>
    <row r="1438" spans="1:7" x14ac:dyDescent="0.3">
      <c r="A1438" s="28" t="s">
        <v>6487</v>
      </c>
      <c r="B1438" s="28">
        <v>1</v>
      </c>
      <c r="C1438" s="28">
        <v>0</v>
      </c>
      <c r="D1438" s="31">
        <v>45852</v>
      </c>
      <c r="E1438" s="31" t="s">
        <v>6330</v>
      </c>
      <c r="F1438" s="32">
        <v>0.38194444444444442</v>
      </c>
      <c r="G1438" s="28">
        <f t="shared" si="22"/>
        <v>9</v>
      </c>
    </row>
    <row r="1439" spans="1:7" x14ac:dyDescent="0.3">
      <c r="A1439" s="28" t="s">
        <v>6387</v>
      </c>
      <c r="B1439" s="28">
        <v>1</v>
      </c>
      <c r="C1439" s="28">
        <v>0</v>
      </c>
      <c r="D1439" s="31">
        <v>45884</v>
      </c>
      <c r="E1439" s="31" t="s">
        <v>6334</v>
      </c>
      <c r="F1439" s="32">
        <v>0.72638888888888886</v>
      </c>
      <c r="G1439" s="28">
        <f t="shared" si="22"/>
        <v>17</v>
      </c>
    </row>
    <row r="1440" spans="1:7" x14ac:dyDescent="0.3">
      <c r="A1440" s="28" t="s">
        <v>80</v>
      </c>
      <c r="B1440" s="28">
        <v>0</v>
      </c>
      <c r="C1440" s="28">
        <v>0</v>
      </c>
      <c r="D1440" s="31">
        <v>45857</v>
      </c>
      <c r="E1440" s="31" t="s">
        <v>6331</v>
      </c>
      <c r="F1440" s="32">
        <v>0.65763888888888888</v>
      </c>
      <c r="G1440" s="28">
        <f t="shared" si="22"/>
        <v>15</v>
      </c>
    </row>
    <row r="1441" spans="1:7" x14ac:dyDescent="0.3">
      <c r="A1441" s="28" t="s">
        <v>2064</v>
      </c>
      <c r="B1441" s="28">
        <v>1</v>
      </c>
      <c r="C1441" s="28">
        <v>0</v>
      </c>
      <c r="D1441" s="31">
        <v>45840</v>
      </c>
      <c r="E1441" s="31" t="s">
        <v>6333</v>
      </c>
      <c r="F1441" s="32">
        <v>0.45902777777777776</v>
      </c>
      <c r="G1441" s="28">
        <f t="shared" si="22"/>
        <v>11</v>
      </c>
    </row>
    <row r="1442" spans="1:7" x14ac:dyDescent="0.3">
      <c r="A1442" s="28" t="s">
        <v>1412</v>
      </c>
      <c r="B1442" s="28">
        <v>1</v>
      </c>
      <c r="C1442" s="28">
        <v>0</v>
      </c>
      <c r="D1442" s="31">
        <v>45877</v>
      </c>
      <c r="E1442" s="31" t="s">
        <v>6334</v>
      </c>
      <c r="F1442" s="32">
        <v>0.8125</v>
      </c>
      <c r="G1442" s="28">
        <f t="shared" si="22"/>
        <v>19</v>
      </c>
    </row>
    <row r="1443" spans="1:7" x14ac:dyDescent="0.3">
      <c r="A1443" s="28" t="s">
        <v>376</v>
      </c>
      <c r="B1443" s="28">
        <v>1</v>
      </c>
      <c r="C1443" s="28">
        <v>0</v>
      </c>
      <c r="D1443" s="31">
        <v>45861</v>
      </c>
      <c r="E1443" s="31" t="s">
        <v>6333</v>
      </c>
      <c r="F1443" s="32">
        <v>0.80902777777777779</v>
      </c>
      <c r="G1443" s="28">
        <f t="shared" si="22"/>
        <v>19</v>
      </c>
    </row>
    <row r="1444" spans="1:7" x14ac:dyDescent="0.3">
      <c r="A1444" s="28" t="s">
        <v>1702</v>
      </c>
      <c r="B1444" s="28">
        <v>1</v>
      </c>
      <c r="C1444" s="28">
        <v>0</v>
      </c>
      <c r="D1444" s="31">
        <v>45857</v>
      </c>
      <c r="E1444" s="31" t="s">
        <v>6331</v>
      </c>
      <c r="F1444" s="32">
        <v>0.78194444444444444</v>
      </c>
      <c r="G1444" s="28">
        <f t="shared" si="22"/>
        <v>18</v>
      </c>
    </row>
    <row r="1445" spans="1:7" x14ac:dyDescent="0.3">
      <c r="A1445" s="28" t="s">
        <v>647</v>
      </c>
      <c r="B1445" s="28">
        <v>1</v>
      </c>
      <c r="C1445" s="28">
        <v>0</v>
      </c>
      <c r="D1445" s="31">
        <v>45852</v>
      </c>
      <c r="E1445" s="31" t="s">
        <v>6330</v>
      </c>
      <c r="F1445" s="32">
        <v>0.29236111111111113</v>
      </c>
      <c r="G1445" s="28">
        <f t="shared" si="22"/>
        <v>7</v>
      </c>
    </row>
    <row r="1446" spans="1:7" x14ac:dyDescent="0.3">
      <c r="A1446" s="28" t="s">
        <v>798</v>
      </c>
      <c r="B1446" s="28">
        <v>1</v>
      </c>
      <c r="C1446" s="28">
        <v>0</v>
      </c>
      <c r="D1446" s="31">
        <v>45840</v>
      </c>
      <c r="E1446" s="31" t="s">
        <v>6333</v>
      </c>
      <c r="F1446" s="32">
        <v>0.2986111111111111</v>
      </c>
      <c r="G1446" s="28">
        <f t="shared" si="22"/>
        <v>7</v>
      </c>
    </row>
    <row r="1447" spans="1:7" x14ac:dyDescent="0.3">
      <c r="A1447" s="28" t="s">
        <v>1946</v>
      </c>
      <c r="B1447" s="28">
        <v>1</v>
      </c>
      <c r="C1447" s="28">
        <v>0</v>
      </c>
      <c r="D1447" s="31">
        <v>45879</v>
      </c>
      <c r="E1447" s="31" t="s">
        <v>6328</v>
      </c>
      <c r="F1447" s="32">
        <v>0.76458333333333328</v>
      </c>
      <c r="G1447" s="28">
        <f t="shared" si="22"/>
        <v>18</v>
      </c>
    </row>
    <row r="1448" spans="1:7" x14ac:dyDescent="0.3">
      <c r="A1448" s="28" t="s">
        <v>6671</v>
      </c>
      <c r="B1448" s="28">
        <v>1</v>
      </c>
      <c r="C1448" s="28">
        <v>0</v>
      </c>
      <c r="D1448" s="31">
        <v>45863</v>
      </c>
      <c r="E1448" s="31" t="s">
        <v>6334</v>
      </c>
      <c r="F1448" s="32">
        <v>0.3125</v>
      </c>
      <c r="G1448" s="28">
        <f t="shared" si="22"/>
        <v>7</v>
      </c>
    </row>
    <row r="1449" spans="1:7" x14ac:dyDescent="0.3">
      <c r="A1449" s="28" t="s">
        <v>6672</v>
      </c>
      <c r="B1449" s="28">
        <v>1</v>
      </c>
      <c r="C1449" s="28">
        <v>0</v>
      </c>
      <c r="D1449" s="31">
        <v>45886</v>
      </c>
      <c r="E1449" s="31" t="s">
        <v>6328</v>
      </c>
      <c r="F1449" s="32">
        <v>0.63541666666666663</v>
      </c>
      <c r="G1449" s="28">
        <f t="shared" si="22"/>
        <v>15</v>
      </c>
    </row>
    <row r="1450" spans="1:7" x14ac:dyDescent="0.3">
      <c r="A1450" s="28" t="s">
        <v>823</v>
      </c>
      <c r="B1450" s="28">
        <v>1</v>
      </c>
      <c r="C1450" s="28">
        <v>0</v>
      </c>
      <c r="D1450" s="31">
        <v>45897</v>
      </c>
      <c r="E1450" s="31" t="s">
        <v>6329</v>
      </c>
      <c r="F1450" s="32">
        <v>0.82222222222222219</v>
      </c>
      <c r="G1450" s="28">
        <f t="shared" si="22"/>
        <v>19</v>
      </c>
    </row>
    <row r="1451" spans="1:7" x14ac:dyDescent="0.3">
      <c r="A1451" s="28" t="s">
        <v>6673</v>
      </c>
      <c r="B1451" s="28">
        <v>1</v>
      </c>
      <c r="C1451" s="28">
        <v>0</v>
      </c>
      <c r="D1451" s="31">
        <v>45860</v>
      </c>
      <c r="E1451" s="31" t="s">
        <v>6332</v>
      </c>
      <c r="F1451" s="32">
        <v>0.78888888888888886</v>
      </c>
      <c r="G1451" s="28">
        <f t="shared" si="22"/>
        <v>18</v>
      </c>
    </row>
    <row r="1452" spans="1:7" x14ac:dyDescent="0.3">
      <c r="A1452" s="28" t="s">
        <v>6338</v>
      </c>
      <c r="B1452" s="28">
        <v>1</v>
      </c>
      <c r="C1452" s="28">
        <v>0</v>
      </c>
      <c r="D1452" s="31">
        <v>45865</v>
      </c>
      <c r="E1452" s="31" t="s">
        <v>6328</v>
      </c>
      <c r="F1452" s="32">
        <v>0.36319444444444443</v>
      </c>
      <c r="G1452" s="28">
        <f t="shared" si="22"/>
        <v>8</v>
      </c>
    </row>
    <row r="1453" spans="1:7" x14ac:dyDescent="0.3">
      <c r="A1453" s="28" t="s">
        <v>1969</v>
      </c>
      <c r="B1453" s="28">
        <v>1</v>
      </c>
      <c r="C1453" s="28">
        <v>0</v>
      </c>
      <c r="D1453" s="31">
        <v>45893</v>
      </c>
      <c r="E1453" s="31" t="s">
        <v>6328</v>
      </c>
      <c r="F1453" s="32">
        <v>0.42083333333333334</v>
      </c>
      <c r="G1453" s="28">
        <f t="shared" si="22"/>
        <v>10</v>
      </c>
    </row>
    <row r="1454" spans="1:7" x14ac:dyDescent="0.3">
      <c r="A1454" s="28" t="s">
        <v>2089</v>
      </c>
      <c r="B1454" s="28">
        <v>1</v>
      </c>
      <c r="C1454" s="28">
        <v>0</v>
      </c>
      <c r="D1454" s="31">
        <v>45856</v>
      </c>
      <c r="E1454" s="31" t="s">
        <v>6334</v>
      </c>
      <c r="F1454" s="32">
        <v>0.58263888888888893</v>
      </c>
      <c r="G1454" s="28">
        <f t="shared" si="22"/>
        <v>13</v>
      </c>
    </row>
    <row r="1455" spans="1:7" x14ac:dyDescent="0.3">
      <c r="A1455" s="28" t="s">
        <v>52</v>
      </c>
      <c r="B1455" s="28">
        <v>1</v>
      </c>
      <c r="C1455" s="28">
        <v>0</v>
      </c>
      <c r="D1455" s="31">
        <v>45862</v>
      </c>
      <c r="E1455" s="31" t="s">
        <v>6329</v>
      </c>
      <c r="F1455" s="32">
        <v>0.44444444444444442</v>
      </c>
      <c r="G1455" s="28">
        <f t="shared" si="22"/>
        <v>10</v>
      </c>
    </row>
    <row r="1456" spans="1:7" x14ac:dyDescent="0.3">
      <c r="A1456" s="28" t="s">
        <v>275</v>
      </c>
      <c r="B1456" s="28">
        <v>1</v>
      </c>
      <c r="C1456" s="28">
        <v>1</v>
      </c>
      <c r="D1456" s="31">
        <v>45844</v>
      </c>
      <c r="E1456" s="31" t="s">
        <v>6328</v>
      </c>
      <c r="F1456" s="32">
        <v>0.74513888888888891</v>
      </c>
      <c r="G1456" s="28">
        <f t="shared" si="22"/>
        <v>17</v>
      </c>
    </row>
    <row r="1457" spans="1:7" x14ac:dyDescent="0.3">
      <c r="A1457" s="28" t="s">
        <v>1664</v>
      </c>
      <c r="B1457" s="28">
        <v>1</v>
      </c>
      <c r="C1457" s="28">
        <v>0</v>
      </c>
      <c r="D1457" s="31">
        <v>45888</v>
      </c>
      <c r="E1457" s="31" t="s">
        <v>6332</v>
      </c>
      <c r="F1457" s="32">
        <v>0.7270833333333333</v>
      </c>
      <c r="G1457" s="28">
        <f t="shared" si="22"/>
        <v>17</v>
      </c>
    </row>
    <row r="1458" spans="1:7" x14ac:dyDescent="0.3">
      <c r="A1458" s="28" t="s">
        <v>295</v>
      </c>
      <c r="B1458" s="28">
        <v>0</v>
      </c>
      <c r="C1458" s="28">
        <v>0</v>
      </c>
      <c r="D1458" s="31">
        <v>45854</v>
      </c>
      <c r="E1458" s="31" t="s">
        <v>6333</v>
      </c>
      <c r="F1458" s="32">
        <v>0.37777777777777777</v>
      </c>
      <c r="G1458" s="28">
        <f t="shared" si="22"/>
        <v>9</v>
      </c>
    </row>
    <row r="1459" spans="1:7" x14ac:dyDescent="0.3">
      <c r="A1459" s="28" t="s">
        <v>1351</v>
      </c>
      <c r="B1459" s="28">
        <v>1</v>
      </c>
      <c r="C1459" s="28">
        <v>0</v>
      </c>
      <c r="D1459" s="31">
        <v>45880</v>
      </c>
      <c r="E1459" s="31" t="s">
        <v>6330</v>
      </c>
      <c r="F1459" s="32">
        <v>0.64930555555555558</v>
      </c>
      <c r="G1459" s="28">
        <f t="shared" si="22"/>
        <v>15</v>
      </c>
    </row>
    <row r="1460" spans="1:7" x14ac:dyDescent="0.3">
      <c r="A1460" s="28" t="s">
        <v>6462</v>
      </c>
      <c r="B1460" s="28">
        <v>1</v>
      </c>
      <c r="C1460" s="28">
        <v>0</v>
      </c>
      <c r="D1460" s="31">
        <v>45873</v>
      </c>
      <c r="E1460" s="31" t="s">
        <v>6330</v>
      </c>
      <c r="F1460" s="32">
        <v>0.44930555555555557</v>
      </c>
      <c r="G1460" s="28">
        <f t="shared" si="22"/>
        <v>10</v>
      </c>
    </row>
    <row r="1461" spans="1:7" x14ac:dyDescent="0.3">
      <c r="A1461" s="28" t="s">
        <v>890</v>
      </c>
      <c r="B1461" s="28">
        <v>1</v>
      </c>
      <c r="C1461" s="28">
        <v>0</v>
      </c>
      <c r="D1461" s="31">
        <v>45844</v>
      </c>
      <c r="E1461" s="31" t="s">
        <v>6328</v>
      </c>
      <c r="F1461" s="32">
        <v>0.57152777777777775</v>
      </c>
      <c r="G1461" s="28">
        <f t="shared" si="22"/>
        <v>13</v>
      </c>
    </row>
    <row r="1462" spans="1:7" x14ac:dyDescent="0.3">
      <c r="A1462" s="28" t="s">
        <v>545</v>
      </c>
      <c r="B1462" s="28">
        <v>1</v>
      </c>
      <c r="C1462" s="28">
        <v>0</v>
      </c>
      <c r="D1462" s="31">
        <v>45859</v>
      </c>
      <c r="E1462" s="31" t="s">
        <v>6330</v>
      </c>
      <c r="F1462" s="32">
        <v>0.72499999999999998</v>
      </c>
      <c r="G1462" s="28">
        <f t="shared" si="22"/>
        <v>17</v>
      </c>
    </row>
    <row r="1463" spans="1:7" x14ac:dyDescent="0.3">
      <c r="A1463" s="28" t="s">
        <v>1793</v>
      </c>
      <c r="B1463" s="28">
        <v>0</v>
      </c>
      <c r="C1463" s="28">
        <v>0</v>
      </c>
      <c r="D1463" s="31">
        <v>45855</v>
      </c>
      <c r="E1463" s="31" t="s">
        <v>6329</v>
      </c>
      <c r="F1463" s="32">
        <v>0.77638888888888891</v>
      </c>
      <c r="G1463" s="28">
        <f t="shared" si="22"/>
        <v>18</v>
      </c>
    </row>
    <row r="1464" spans="1:7" x14ac:dyDescent="0.3">
      <c r="A1464" s="28" t="s">
        <v>1773</v>
      </c>
      <c r="B1464" s="28">
        <v>1</v>
      </c>
      <c r="C1464" s="28">
        <v>0</v>
      </c>
      <c r="D1464" s="31">
        <v>45888</v>
      </c>
      <c r="E1464" s="31" t="s">
        <v>6332</v>
      </c>
      <c r="F1464" s="32">
        <v>0.32708333333333334</v>
      </c>
      <c r="G1464" s="28">
        <f t="shared" si="22"/>
        <v>7</v>
      </c>
    </row>
    <row r="1465" spans="1:7" x14ac:dyDescent="0.3">
      <c r="A1465" s="28" t="s">
        <v>1908</v>
      </c>
      <c r="B1465" s="28">
        <v>1</v>
      </c>
      <c r="C1465" s="28">
        <v>1</v>
      </c>
      <c r="D1465" s="31">
        <v>45898</v>
      </c>
      <c r="E1465" s="31" t="s">
        <v>6334</v>
      </c>
      <c r="F1465" s="32">
        <v>0.36319444444444443</v>
      </c>
      <c r="G1465" s="28">
        <f t="shared" si="22"/>
        <v>8</v>
      </c>
    </row>
    <row r="1466" spans="1:7" x14ac:dyDescent="0.3">
      <c r="A1466" s="28" t="s">
        <v>2244</v>
      </c>
      <c r="B1466" s="28">
        <v>1</v>
      </c>
      <c r="C1466" s="28">
        <v>1</v>
      </c>
      <c r="D1466" s="31">
        <v>45881</v>
      </c>
      <c r="E1466" s="31" t="s">
        <v>6332</v>
      </c>
      <c r="F1466" s="32">
        <v>0.76597222222222228</v>
      </c>
      <c r="G1466" s="28">
        <f t="shared" si="22"/>
        <v>18</v>
      </c>
    </row>
    <row r="1467" spans="1:7" x14ac:dyDescent="0.3">
      <c r="A1467" s="28" t="s">
        <v>7</v>
      </c>
      <c r="B1467" s="28">
        <v>0</v>
      </c>
      <c r="C1467" s="28">
        <v>0</v>
      </c>
      <c r="D1467" s="31">
        <v>45873</v>
      </c>
      <c r="E1467" s="31" t="s">
        <v>6330</v>
      </c>
      <c r="F1467" s="32">
        <v>0.31111111111111112</v>
      </c>
      <c r="G1467" s="28">
        <f t="shared" si="22"/>
        <v>7</v>
      </c>
    </row>
    <row r="1468" spans="1:7" x14ac:dyDescent="0.3">
      <c r="A1468" s="28" t="s">
        <v>1476</v>
      </c>
      <c r="B1468" s="28">
        <v>1</v>
      </c>
      <c r="C1468" s="28">
        <v>0</v>
      </c>
      <c r="D1468" s="31">
        <v>45852</v>
      </c>
      <c r="E1468" s="31" t="s">
        <v>6330</v>
      </c>
      <c r="F1468" s="32">
        <v>0.35972222222222222</v>
      </c>
      <c r="G1468" s="28">
        <f t="shared" si="22"/>
        <v>8</v>
      </c>
    </row>
    <row r="1469" spans="1:7" x14ac:dyDescent="0.3">
      <c r="A1469" s="28" t="s">
        <v>1019</v>
      </c>
      <c r="B1469" s="28">
        <v>1</v>
      </c>
      <c r="C1469" s="28">
        <v>0</v>
      </c>
      <c r="D1469" s="31">
        <v>45843</v>
      </c>
      <c r="E1469" s="31" t="s">
        <v>6331</v>
      </c>
      <c r="F1469" s="32">
        <v>0.68055555555555558</v>
      </c>
      <c r="G1469" s="28">
        <f t="shared" si="22"/>
        <v>16</v>
      </c>
    </row>
    <row r="1470" spans="1:7" x14ac:dyDescent="0.3">
      <c r="A1470" s="28" t="s">
        <v>1669</v>
      </c>
      <c r="B1470" s="28">
        <v>1</v>
      </c>
      <c r="C1470" s="28">
        <v>1</v>
      </c>
      <c r="D1470" s="31">
        <v>45852</v>
      </c>
      <c r="E1470" s="31" t="s">
        <v>6330</v>
      </c>
      <c r="F1470" s="32">
        <v>0.45763888888888887</v>
      </c>
      <c r="G1470" s="28">
        <f t="shared" si="22"/>
        <v>10</v>
      </c>
    </row>
    <row r="1471" spans="1:7" x14ac:dyDescent="0.3">
      <c r="A1471" s="28" t="s">
        <v>1431</v>
      </c>
      <c r="B1471" s="28">
        <v>1</v>
      </c>
      <c r="C1471" s="28">
        <v>0</v>
      </c>
      <c r="D1471" s="31">
        <v>45898</v>
      </c>
      <c r="E1471" s="31" t="s">
        <v>6334</v>
      </c>
      <c r="F1471" s="32">
        <v>0.46111111111111114</v>
      </c>
      <c r="G1471" s="28">
        <f t="shared" si="22"/>
        <v>11</v>
      </c>
    </row>
    <row r="1472" spans="1:7" x14ac:dyDescent="0.3">
      <c r="A1472" s="28" t="s">
        <v>1129</v>
      </c>
      <c r="B1472" s="28">
        <v>0</v>
      </c>
      <c r="C1472" s="28">
        <v>0</v>
      </c>
      <c r="D1472" s="31">
        <v>45887</v>
      </c>
      <c r="E1472" s="31" t="s">
        <v>6330</v>
      </c>
      <c r="F1472" s="32">
        <v>0.75138888888888888</v>
      </c>
      <c r="G1472" s="28">
        <f t="shared" si="22"/>
        <v>18</v>
      </c>
    </row>
    <row r="1473" spans="1:7" x14ac:dyDescent="0.3">
      <c r="A1473" s="28" t="s">
        <v>518</v>
      </c>
      <c r="B1473" s="28">
        <v>1</v>
      </c>
      <c r="C1473" s="28">
        <v>0</v>
      </c>
      <c r="D1473" s="31">
        <v>45892</v>
      </c>
      <c r="E1473" s="31" t="s">
        <v>6331</v>
      </c>
      <c r="F1473" s="32">
        <v>0.54097222222222219</v>
      </c>
      <c r="G1473" s="28">
        <f t="shared" si="22"/>
        <v>12</v>
      </c>
    </row>
    <row r="1474" spans="1:7" x14ac:dyDescent="0.3">
      <c r="A1474" s="28" t="s">
        <v>1517</v>
      </c>
      <c r="B1474" s="28">
        <v>0</v>
      </c>
      <c r="C1474" s="28">
        <v>0</v>
      </c>
      <c r="D1474" s="31">
        <v>45894</v>
      </c>
      <c r="E1474" s="31" t="s">
        <v>6330</v>
      </c>
      <c r="F1474" s="32">
        <v>0.65416666666666667</v>
      </c>
      <c r="G1474" s="28">
        <f t="shared" si="22"/>
        <v>15</v>
      </c>
    </row>
    <row r="1475" spans="1:7" x14ac:dyDescent="0.3">
      <c r="A1475" s="28" t="s">
        <v>1400</v>
      </c>
      <c r="B1475" s="28">
        <v>1</v>
      </c>
      <c r="C1475" s="28">
        <v>0</v>
      </c>
      <c r="D1475" s="31">
        <v>45885</v>
      </c>
      <c r="E1475" s="31" t="s">
        <v>6331</v>
      </c>
      <c r="F1475" s="32">
        <v>0.59236111111111112</v>
      </c>
      <c r="G1475" s="28">
        <f t="shared" ref="G1475:G1538" si="23">HOUR(F1475)</f>
        <v>14</v>
      </c>
    </row>
    <row r="1476" spans="1:7" x14ac:dyDescent="0.3">
      <c r="A1476" s="28" t="s">
        <v>1073</v>
      </c>
      <c r="B1476" s="28">
        <v>1</v>
      </c>
      <c r="C1476" s="28">
        <v>1</v>
      </c>
      <c r="D1476" s="31">
        <v>45898</v>
      </c>
      <c r="E1476" s="31" t="s">
        <v>6334</v>
      </c>
      <c r="F1476" s="32">
        <v>0.5493055555555556</v>
      </c>
      <c r="G1476" s="28">
        <f t="shared" si="23"/>
        <v>13</v>
      </c>
    </row>
    <row r="1477" spans="1:7" x14ac:dyDescent="0.3">
      <c r="A1477" s="28" t="s">
        <v>1429</v>
      </c>
      <c r="B1477" s="28">
        <v>1</v>
      </c>
      <c r="C1477" s="28">
        <v>0</v>
      </c>
      <c r="D1477" s="31">
        <v>45897</v>
      </c>
      <c r="E1477" s="31" t="s">
        <v>6329</v>
      </c>
      <c r="F1477" s="32">
        <v>0.62291666666666667</v>
      </c>
      <c r="G1477" s="28">
        <f t="shared" si="23"/>
        <v>14</v>
      </c>
    </row>
    <row r="1478" spans="1:7" x14ac:dyDescent="0.3">
      <c r="A1478" s="28" t="s">
        <v>160</v>
      </c>
      <c r="B1478" s="28">
        <v>0</v>
      </c>
      <c r="C1478" s="28">
        <v>0</v>
      </c>
      <c r="D1478" s="31">
        <v>45869</v>
      </c>
      <c r="E1478" s="31" t="s">
        <v>6329</v>
      </c>
      <c r="F1478" s="32">
        <v>0.80763888888888891</v>
      </c>
      <c r="G1478" s="28">
        <f t="shared" si="23"/>
        <v>19</v>
      </c>
    </row>
    <row r="1479" spans="1:7" x14ac:dyDescent="0.3">
      <c r="A1479" s="28" t="s">
        <v>2186</v>
      </c>
      <c r="B1479" s="28">
        <v>1</v>
      </c>
      <c r="C1479" s="28">
        <v>0</v>
      </c>
      <c r="D1479" s="31">
        <v>45898</v>
      </c>
      <c r="E1479" s="31" t="s">
        <v>6334</v>
      </c>
      <c r="F1479" s="32">
        <v>0.75694444444444442</v>
      </c>
      <c r="G1479" s="28">
        <f t="shared" si="23"/>
        <v>18</v>
      </c>
    </row>
    <row r="1480" spans="1:7" x14ac:dyDescent="0.3">
      <c r="A1480" s="28" t="s">
        <v>1147</v>
      </c>
      <c r="B1480" s="28">
        <v>1</v>
      </c>
      <c r="C1480" s="28">
        <v>0</v>
      </c>
      <c r="D1480" s="31">
        <v>45839</v>
      </c>
      <c r="E1480" s="31" t="s">
        <v>6332</v>
      </c>
      <c r="F1480" s="32">
        <v>0.59097222222222223</v>
      </c>
      <c r="G1480" s="28">
        <f t="shared" si="23"/>
        <v>14</v>
      </c>
    </row>
    <row r="1481" spans="1:7" x14ac:dyDescent="0.3">
      <c r="A1481" s="28" t="s">
        <v>482</v>
      </c>
      <c r="B1481" s="28">
        <v>0</v>
      </c>
      <c r="C1481" s="28">
        <v>0</v>
      </c>
      <c r="D1481" s="31">
        <v>45876</v>
      </c>
      <c r="E1481" s="31" t="s">
        <v>6329</v>
      </c>
      <c r="F1481" s="32">
        <v>0.58333333333333337</v>
      </c>
      <c r="G1481" s="28">
        <f t="shared" si="23"/>
        <v>14</v>
      </c>
    </row>
    <row r="1482" spans="1:7" x14ac:dyDescent="0.3">
      <c r="A1482" s="28" t="s">
        <v>673</v>
      </c>
      <c r="B1482" s="28">
        <v>0</v>
      </c>
      <c r="C1482" s="28">
        <v>0</v>
      </c>
      <c r="D1482" s="31">
        <v>45887</v>
      </c>
      <c r="E1482" s="31" t="s">
        <v>6330</v>
      </c>
      <c r="F1482" s="32">
        <v>0.46527777777777779</v>
      </c>
      <c r="G1482" s="28">
        <f t="shared" si="23"/>
        <v>11</v>
      </c>
    </row>
    <row r="1483" spans="1:7" x14ac:dyDescent="0.3">
      <c r="A1483" s="28" t="s">
        <v>6674</v>
      </c>
      <c r="B1483" s="28">
        <v>1</v>
      </c>
      <c r="C1483" s="28">
        <v>0</v>
      </c>
      <c r="D1483" s="31">
        <v>45898</v>
      </c>
      <c r="E1483" s="31" t="s">
        <v>6334</v>
      </c>
      <c r="F1483" s="32">
        <v>0.58958333333333335</v>
      </c>
      <c r="G1483" s="28">
        <f t="shared" si="23"/>
        <v>14</v>
      </c>
    </row>
    <row r="1484" spans="1:7" x14ac:dyDescent="0.3">
      <c r="A1484" s="28" t="s">
        <v>356</v>
      </c>
      <c r="B1484" s="28">
        <v>1</v>
      </c>
      <c r="C1484" s="28">
        <v>0</v>
      </c>
      <c r="D1484" s="31">
        <v>45861</v>
      </c>
      <c r="E1484" s="31" t="s">
        <v>6333</v>
      </c>
      <c r="F1484" s="32">
        <v>0.32430555555555557</v>
      </c>
      <c r="G1484" s="28">
        <f t="shared" si="23"/>
        <v>7</v>
      </c>
    </row>
    <row r="1485" spans="1:7" x14ac:dyDescent="0.3">
      <c r="A1485" s="28" t="s">
        <v>1991</v>
      </c>
      <c r="B1485" s="28">
        <v>0</v>
      </c>
      <c r="C1485" s="28">
        <v>0</v>
      </c>
      <c r="D1485" s="31">
        <v>45891</v>
      </c>
      <c r="E1485" s="31" t="s">
        <v>6334</v>
      </c>
      <c r="F1485" s="32">
        <v>0.77777777777777779</v>
      </c>
      <c r="G1485" s="28">
        <f t="shared" si="23"/>
        <v>18</v>
      </c>
    </row>
    <row r="1486" spans="1:7" x14ac:dyDescent="0.3">
      <c r="A1486" s="28" t="s">
        <v>734</v>
      </c>
      <c r="B1486" s="28">
        <v>0</v>
      </c>
      <c r="C1486" s="28">
        <v>0</v>
      </c>
      <c r="D1486" s="31">
        <v>45847</v>
      </c>
      <c r="E1486" s="31" t="s">
        <v>6333</v>
      </c>
      <c r="F1486" s="32">
        <v>0.68541666666666667</v>
      </c>
      <c r="G1486" s="28">
        <f t="shared" si="23"/>
        <v>16</v>
      </c>
    </row>
    <row r="1487" spans="1:7" x14ac:dyDescent="0.3">
      <c r="A1487" s="28" t="s">
        <v>1722</v>
      </c>
      <c r="B1487" s="28">
        <v>1</v>
      </c>
      <c r="C1487" s="28">
        <v>0</v>
      </c>
      <c r="D1487" s="31">
        <v>45858</v>
      </c>
      <c r="E1487" s="31" t="s">
        <v>6328</v>
      </c>
      <c r="F1487" s="32">
        <v>0.69374999999999998</v>
      </c>
      <c r="G1487" s="28">
        <f t="shared" si="23"/>
        <v>16</v>
      </c>
    </row>
    <row r="1488" spans="1:7" x14ac:dyDescent="0.3">
      <c r="A1488" s="28" t="s">
        <v>377</v>
      </c>
      <c r="B1488" s="28">
        <v>1</v>
      </c>
      <c r="C1488" s="28">
        <v>1</v>
      </c>
      <c r="D1488" s="31">
        <v>45840</v>
      </c>
      <c r="E1488" s="31" t="s">
        <v>6333</v>
      </c>
      <c r="F1488" s="32">
        <v>0.52777777777777779</v>
      </c>
      <c r="G1488" s="28">
        <f t="shared" si="23"/>
        <v>12</v>
      </c>
    </row>
    <row r="1489" spans="1:7" x14ac:dyDescent="0.3">
      <c r="A1489" s="28" t="s">
        <v>1062</v>
      </c>
      <c r="B1489" s="28">
        <v>1</v>
      </c>
      <c r="C1489" s="28">
        <v>0</v>
      </c>
      <c r="D1489" s="31">
        <v>45862</v>
      </c>
      <c r="E1489" s="31" t="s">
        <v>6329</v>
      </c>
      <c r="F1489" s="32">
        <v>0.56458333333333333</v>
      </c>
      <c r="G1489" s="28">
        <f t="shared" si="23"/>
        <v>13</v>
      </c>
    </row>
    <row r="1490" spans="1:7" x14ac:dyDescent="0.3">
      <c r="A1490" s="28" t="s">
        <v>6585</v>
      </c>
      <c r="B1490" s="28">
        <v>1</v>
      </c>
      <c r="C1490" s="28">
        <v>1</v>
      </c>
      <c r="D1490" s="31">
        <v>45841</v>
      </c>
      <c r="E1490" s="31" t="s">
        <v>6329</v>
      </c>
      <c r="F1490" s="32">
        <v>0.37986111111111109</v>
      </c>
      <c r="G1490" s="28">
        <f t="shared" si="23"/>
        <v>9</v>
      </c>
    </row>
    <row r="1491" spans="1:7" x14ac:dyDescent="0.3">
      <c r="A1491" s="28" t="s">
        <v>1772</v>
      </c>
      <c r="B1491" s="28">
        <v>1</v>
      </c>
      <c r="C1491" s="28">
        <v>0</v>
      </c>
      <c r="D1491" s="31">
        <v>45890</v>
      </c>
      <c r="E1491" s="31" t="s">
        <v>6329</v>
      </c>
      <c r="F1491" s="32">
        <v>0.44722222222222224</v>
      </c>
      <c r="G1491" s="28">
        <f t="shared" si="23"/>
        <v>10</v>
      </c>
    </row>
    <row r="1492" spans="1:7" x14ac:dyDescent="0.3">
      <c r="A1492" s="28" t="s">
        <v>6355</v>
      </c>
      <c r="B1492" s="28">
        <v>0</v>
      </c>
      <c r="C1492" s="28">
        <v>0</v>
      </c>
      <c r="D1492" s="31">
        <v>45893</v>
      </c>
      <c r="E1492" s="31" t="s">
        <v>6328</v>
      </c>
      <c r="F1492" s="32">
        <v>0.61250000000000004</v>
      </c>
      <c r="G1492" s="28">
        <f t="shared" si="23"/>
        <v>14</v>
      </c>
    </row>
    <row r="1493" spans="1:7" x14ac:dyDescent="0.3">
      <c r="A1493" s="28" t="s">
        <v>851</v>
      </c>
      <c r="B1493" s="28">
        <v>1</v>
      </c>
      <c r="C1493" s="28">
        <v>0</v>
      </c>
      <c r="D1493" s="31">
        <v>45842</v>
      </c>
      <c r="E1493" s="31" t="s">
        <v>6334</v>
      </c>
      <c r="F1493" s="32">
        <v>0.5805555555555556</v>
      </c>
      <c r="G1493" s="28">
        <f t="shared" si="23"/>
        <v>13</v>
      </c>
    </row>
    <row r="1494" spans="1:7" x14ac:dyDescent="0.3">
      <c r="A1494" s="28" t="s">
        <v>1439</v>
      </c>
      <c r="B1494" s="28">
        <v>1</v>
      </c>
      <c r="C1494" s="28">
        <v>1</v>
      </c>
      <c r="D1494" s="31">
        <v>45865</v>
      </c>
      <c r="E1494" s="31" t="s">
        <v>6328</v>
      </c>
      <c r="F1494" s="32">
        <v>0.68125000000000002</v>
      </c>
      <c r="G1494" s="28">
        <f t="shared" si="23"/>
        <v>16</v>
      </c>
    </row>
    <row r="1495" spans="1:7" x14ac:dyDescent="0.3">
      <c r="A1495" s="28" t="s">
        <v>189</v>
      </c>
      <c r="B1495" s="28">
        <v>1</v>
      </c>
      <c r="C1495" s="28">
        <v>1</v>
      </c>
      <c r="D1495" s="31">
        <v>45890</v>
      </c>
      <c r="E1495" s="31" t="s">
        <v>6329</v>
      </c>
      <c r="F1495" s="32">
        <v>0.74583333333333335</v>
      </c>
      <c r="G1495" s="28">
        <f t="shared" si="23"/>
        <v>17</v>
      </c>
    </row>
    <row r="1496" spans="1:7" x14ac:dyDescent="0.3">
      <c r="A1496" s="28" t="s">
        <v>659</v>
      </c>
      <c r="B1496" s="28">
        <v>0</v>
      </c>
      <c r="C1496" s="28">
        <v>0</v>
      </c>
      <c r="D1496" s="31">
        <v>45896</v>
      </c>
      <c r="E1496" s="31" t="s">
        <v>6333</v>
      </c>
      <c r="F1496" s="32">
        <v>0.72569444444444442</v>
      </c>
      <c r="G1496" s="28">
        <f t="shared" si="23"/>
        <v>17</v>
      </c>
    </row>
    <row r="1497" spans="1:7" x14ac:dyDescent="0.3">
      <c r="A1497" s="28" t="s">
        <v>798</v>
      </c>
      <c r="B1497" s="28">
        <v>1</v>
      </c>
      <c r="C1497" s="28">
        <v>1</v>
      </c>
      <c r="D1497" s="31">
        <v>45881</v>
      </c>
      <c r="E1497" s="31" t="s">
        <v>6332</v>
      </c>
      <c r="F1497" s="32">
        <v>0.82986111111111116</v>
      </c>
      <c r="G1497" s="28">
        <f t="shared" si="23"/>
        <v>19</v>
      </c>
    </row>
    <row r="1498" spans="1:7" x14ac:dyDescent="0.3">
      <c r="A1498" s="28" t="s">
        <v>6675</v>
      </c>
      <c r="B1498" s="28">
        <v>1</v>
      </c>
      <c r="C1498" s="28">
        <v>0</v>
      </c>
      <c r="D1498" s="31">
        <v>45845</v>
      </c>
      <c r="E1498" s="31" t="s">
        <v>6330</v>
      </c>
      <c r="F1498" s="32">
        <v>0.47847222222222224</v>
      </c>
      <c r="G1498" s="28">
        <f t="shared" si="23"/>
        <v>11</v>
      </c>
    </row>
    <row r="1499" spans="1:7" x14ac:dyDescent="0.3">
      <c r="A1499" s="28" t="s">
        <v>845</v>
      </c>
      <c r="B1499" s="28">
        <v>1</v>
      </c>
      <c r="C1499" s="28">
        <v>1</v>
      </c>
      <c r="D1499" s="31">
        <v>45890</v>
      </c>
      <c r="E1499" s="31" t="s">
        <v>6329</v>
      </c>
      <c r="F1499" s="32">
        <v>0.56527777777777777</v>
      </c>
      <c r="G1499" s="28">
        <f t="shared" si="23"/>
        <v>13</v>
      </c>
    </row>
    <row r="1500" spans="1:7" x14ac:dyDescent="0.3">
      <c r="A1500" s="28" t="s">
        <v>1154</v>
      </c>
      <c r="B1500" s="28">
        <v>1</v>
      </c>
      <c r="C1500" s="28">
        <v>0</v>
      </c>
      <c r="D1500" s="31">
        <v>45878</v>
      </c>
      <c r="E1500" s="31" t="s">
        <v>6331</v>
      </c>
      <c r="F1500" s="32">
        <v>0.49375000000000002</v>
      </c>
      <c r="G1500" s="28">
        <f t="shared" si="23"/>
        <v>11</v>
      </c>
    </row>
    <row r="1501" spans="1:7" x14ac:dyDescent="0.3">
      <c r="A1501" s="28" t="s">
        <v>1962</v>
      </c>
      <c r="B1501" s="28">
        <v>0</v>
      </c>
      <c r="C1501" s="28">
        <v>0</v>
      </c>
      <c r="D1501" s="31">
        <v>45875</v>
      </c>
      <c r="E1501" s="31" t="s">
        <v>6333</v>
      </c>
      <c r="F1501" s="32">
        <v>0.56805555555555554</v>
      </c>
      <c r="G1501" s="28">
        <f t="shared" si="23"/>
        <v>13</v>
      </c>
    </row>
    <row r="1502" spans="1:7" x14ac:dyDescent="0.3">
      <c r="A1502" s="28" t="s">
        <v>2247</v>
      </c>
      <c r="B1502" s="28">
        <v>0</v>
      </c>
      <c r="C1502" s="28">
        <v>0</v>
      </c>
      <c r="D1502" s="31">
        <v>45853</v>
      </c>
      <c r="E1502" s="31" t="s">
        <v>6332</v>
      </c>
      <c r="F1502" s="32">
        <v>0.33124999999999999</v>
      </c>
      <c r="G1502" s="28">
        <f t="shared" si="23"/>
        <v>7</v>
      </c>
    </row>
    <row r="1503" spans="1:7" x14ac:dyDescent="0.3">
      <c r="A1503" s="28" t="s">
        <v>6676</v>
      </c>
      <c r="B1503" s="28">
        <v>1</v>
      </c>
      <c r="C1503" s="28">
        <v>0</v>
      </c>
      <c r="D1503" s="31">
        <v>45840</v>
      </c>
      <c r="E1503" s="31" t="s">
        <v>6333</v>
      </c>
      <c r="F1503" s="32">
        <v>0.46875</v>
      </c>
      <c r="G1503" s="28">
        <f t="shared" si="23"/>
        <v>11</v>
      </c>
    </row>
    <row r="1504" spans="1:7" x14ac:dyDescent="0.3">
      <c r="A1504" s="28" t="s">
        <v>2052</v>
      </c>
      <c r="B1504" s="28">
        <v>0</v>
      </c>
      <c r="C1504" s="28">
        <v>0</v>
      </c>
      <c r="D1504" s="31">
        <v>45862</v>
      </c>
      <c r="E1504" s="31" t="s">
        <v>6329</v>
      </c>
      <c r="F1504" s="32">
        <v>0.72569444444444442</v>
      </c>
      <c r="G1504" s="28">
        <f t="shared" si="23"/>
        <v>17</v>
      </c>
    </row>
    <row r="1505" spans="1:7" x14ac:dyDescent="0.3">
      <c r="A1505" s="28" t="s">
        <v>764</v>
      </c>
      <c r="B1505" s="28">
        <v>1</v>
      </c>
      <c r="C1505" s="28">
        <v>0</v>
      </c>
      <c r="D1505" s="31">
        <v>45892</v>
      </c>
      <c r="E1505" s="31" t="s">
        <v>6331</v>
      </c>
      <c r="F1505" s="32">
        <v>0.36319444444444443</v>
      </c>
      <c r="G1505" s="28">
        <f t="shared" si="23"/>
        <v>8</v>
      </c>
    </row>
    <row r="1506" spans="1:7" x14ac:dyDescent="0.3">
      <c r="A1506" s="28" t="s">
        <v>1302</v>
      </c>
      <c r="B1506" s="28">
        <v>0</v>
      </c>
      <c r="C1506" s="28">
        <v>0</v>
      </c>
      <c r="D1506" s="31">
        <v>45890</v>
      </c>
      <c r="E1506" s="31" t="s">
        <v>6329</v>
      </c>
      <c r="F1506" s="32">
        <v>0.55277777777777781</v>
      </c>
      <c r="G1506" s="28">
        <f t="shared" si="23"/>
        <v>13</v>
      </c>
    </row>
    <row r="1507" spans="1:7" x14ac:dyDescent="0.3">
      <c r="A1507" s="28" t="s">
        <v>1232</v>
      </c>
      <c r="B1507" s="28">
        <v>1</v>
      </c>
      <c r="C1507" s="28">
        <v>0</v>
      </c>
      <c r="D1507" s="31">
        <v>45890</v>
      </c>
      <c r="E1507" s="31" t="s">
        <v>6329</v>
      </c>
      <c r="F1507" s="32">
        <v>0.33541666666666664</v>
      </c>
      <c r="G1507" s="28">
        <f t="shared" si="23"/>
        <v>8</v>
      </c>
    </row>
    <row r="1508" spans="1:7" x14ac:dyDescent="0.3">
      <c r="A1508" s="28" t="s">
        <v>2012</v>
      </c>
      <c r="B1508" s="28">
        <v>1</v>
      </c>
      <c r="C1508" s="28">
        <v>0</v>
      </c>
      <c r="D1508" s="31">
        <v>45843</v>
      </c>
      <c r="E1508" s="31" t="s">
        <v>6331</v>
      </c>
      <c r="F1508" s="32">
        <v>0.63611111111111107</v>
      </c>
      <c r="G1508" s="28">
        <f t="shared" si="23"/>
        <v>15</v>
      </c>
    </row>
    <row r="1509" spans="1:7" x14ac:dyDescent="0.3">
      <c r="A1509" s="28" t="s">
        <v>406</v>
      </c>
      <c r="B1509" s="28">
        <v>1</v>
      </c>
      <c r="C1509" s="28">
        <v>1</v>
      </c>
      <c r="D1509" s="31">
        <v>45871</v>
      </c>
      <c r="E1509" s="31" t="s">
        <v>6331</v>
      </c>
      <c r="F1509" s="32">
        <v>0.61319444444444449</v>
      </c>
      <c r="G1509" s="28">
        <f t="shared" si="23"/>
        <v>14</v>
      </c>
    </row>
    <row r="1510" spans="1:7" x14ac:dyDescent="0.3">
      <c r="A1510" s="28" t="s">
        <v>1688</v>
      </c>
      <c r="B1510" s="28">
        <v>1</v>
      </c>
      <c r="C1510" s="28">
        <v>1</v>
      </c>
      <c r="D1510" s="31">
        <v>45883</v>
      </c>
      <c r="E1510" s="31" t="s">
        <v>6329</v>
      </c>
      <c r="F1510" s="32">
        <v>0.52083333333333337</v>
      </c>
      <c r="G1510" s="28">
        <f t="shared" si="23"/>
        <v>12</v>
      </c>
    </row>
    <row r="1511" spans="1:7" x14ac:dyDescent="0.3">
      <c r="A1511" s="28" t="s">
        <v>6677</v>
      </c>
      <c r="B1511" s="28">
        <v>1</v>
      </c>
      <c r="C1511" s="28">
        <v>0</v>
      </c>
      <c r="D1511" s="31">
        <v>45846</v>
      </c>
      <c r="E1511" s="31" t="s">
        <v>6332</v>
      </c>
      <c r="F1511" s="32">
        <v>0.37777777777777777</v>
      </c>
      <c r="G1511" s="28">
        <f t="shared" si="23"/>
        <v>9</v>
      </c>
    </row>
    <row r="1512" spans="1:7" x14ac:dyDescent="0.3">
      <c r="A1512" s="28" t="s">
        <v>106</v>
      </c>
      <c r="B1512" s="28">
        <v>1</v>
      </c>
      <c r="C1512" s="28">
        <v>0</v>
      </c>
      <c r="D1512" s="31">
        <v>45860</v>
      </c>
      <c r="E1512" s="31" t="s">
        <v>6332</v>
      </c>
      <c r="F1512" s="32">
        <v>0.59236111111111112</v>
      </c>
      <c r="G1512" s="28">
        <f t="shared" si="23"/>
        <v>14</v>
      </c>
    </row>
    <row r="1513" spans="1:7" x14ac:dyDescent="0.3">
      <c r="A1513" s="28" t="s">
        <v>6600</v>
      </c>
      <c r="B1513" s="28">
        <v>1</v>
      </c>
      <c r="C1513" s="28">
        <v>0</v>
      </c>
      <c r="D1513" s="31">
        <v>45883</v>
      </c>
      <c r="E1513" s="31" t="s">
        <v>6329</v>
      </c>
      <c r="F1513" s="32">
        <v>0.31111111111111112</v>
      </c>
      <c r="G1513" s="28">
        <f t="shared" si="23"/>
        <v>7</v>
      </c>
    </row>
    <row r="1514" spans="1:7" x14ac:dyDescent="0.3">
      <c r="A1514" s="28" t="s">
        <v>6362</v>
      </c>
      <c r="B1514" s="28">
        <v>1</v>
      </c>
      <c r="C1514" s="28">
        <v>0</v>
      </c>
      <c r="D1514" s="31">
        <v>45852</v>
      </c>
      <c r="E1514" s="31" t="s">
        <v>6330</v>
      </c>
      <c r="F1514" s="32">
        <v>0.52847222222222223</v>
      </c>
      <c r="G1514" s="28">
        <f t="shared" si="23"/>
        <v>12</v>
      </c>
    </row>
    <row r="1515" spans="1:7" x14ac:dyDescent="0.3">
      <c r="A1515" s="28" t="s">
        <v>1432</v>
      </c>
      <c r="B1515" s="28">
        <v>1</v>
      </c>
      <c r="C1515" s="28">
        <v>0</v>
      </c>
      <c r="D1515" s="31">
        <v>45847</v>
      </c>
      <c r="E1515" s="31" t="s">
        <v>6333</v>
      </c>
      <c r="F1515" s="32">
        <v>0.3659722222222222</v>
      </c>
      <c r="G1515" s="28">
        <f t="shared" si="23"/>
        <v>8</v>
      </c>
    </row>
    <row r="1516" spans="1:7" x14ac:dyDescent="0.3">
      <c r="A1516" s="28" t="s">
        <v>6678</v>
      </c>
      <c r="B1516" s="28">
        <v>1</v>
      </c>
      <c r="C1516" s="28">
        <v>0</v>
      </c>
      <c r="D1516" s="31">
        <v>45878</v>
      </c>
      <c r="E1516" s="31" t="s">
        <v>6331</v>
      </c>
      <c r="F1516" s="32">
        <v>0.50972222222222219</v>
      </c>
      <c r="G1516" s="28">
        <f t="shared" si="23"/>
        <v>12</v>
      </c>
    </row>
    <row r="1517" spans="1:7" x14ac:dyDescent="0.3">
      <c r="A1517" s="28" t="s">
        <v>671</v>
      </c>
      <c r="B1517" s="28">
        <v>1</v>
      </c>
      <c r="C1517" s="28">
        <v>1</v>
      </c>
      <c r="D1517" s="31">
        <v>45846</v>
      </c>
      <c r="E1517" s="31" t="s">
        <v>6332</v>
      </c>
      <c r="F1517" s="32">
        <v>0.31111111111111112</v>
      </c>
      <c r="G1517" s="28">
        <f t="shared" si="23"/>
        <v>7</v>
      </c>
    </row>
    <row r="1518" spans="1:7" x14ac:dyDescent="0.3">
      <c r="A1518" s="28" t="s">
        <v>1770</v>
      </c>
      <c r="B1518" s="28">
        <v>0</v>
      </c>
      <c r="C1518" s="28">
        <v>0</v>
      </c>
      <c r="D1518" s="31">
        <v>45860</v>
      </c>
      <c r="E1518" s="31" t="s">
        <v>6332</v>
      </c>
      <c r="F1518" s="32">
        <v>0.59652777777777777</v>
      </c>
      <c r="G1518" s="28">
        <f t="shared" si="23"/>
        <v>14</v>
      </c>
    </row>
    <row r="1519" spans="1:7" x14ac:dyDescent="0.3">
      <c r="A1519" s="28" t="s">
        <v>244</v>
      </c>
      <c r="B1519" s="28">
        <v>1</v>
      </c>
      <c r="C1519" s="28">
        <v>0</v>
      </c>
      <c r="D1519" s="31">
        <v>45843</v>
      </c>
      <c r="E1519" s="31" t="s">
        <v>6331</v>
      </c>
      <c r="F1519" s="32">
        <v>0.81597222222222221</v>
      </c>
      <c r="G1519" s="28">
        <f t="shared" si="23"/>
        <v>19</v>
      </c>
    </row>
    <row r="1520" spans="1:7" x14ac:dyDescent="0.3">
      <c r="A1520" s="28" t="s">
        <v>1217</v>
      </c>
      <c r="B1520" s="28">
        <v>0</v>
      </c>
      <c r="C1520" s="28">
        <v>0</v>
      </c>
      <c r="D1520" s="31">
        <v>45885</v>
      </c>
      <c r="E1520" s="31" t="s">
        <v>6331</v>
      </c>
      <c r="F1520" s="32">
        <v>0.53819444444444442</v>
      </c>
      <c r="G1520" s="28">
        <f t="shared" si="23"/>
        <v>12</v>
      </c>
    </row>
    <row r="1521" spans="1:7" x14ac:dyDescent="0.3">
      <c r="A1521" s="28" t="s">
        <v>6609</v>
      </c>
      <c r="B1521" s="28">
        <v>0</v>
      </c>
      <c r="C1521" s="28">
        <v>0</v>
      </c>
      <c r="D1521" s="31">
        <v>45857</v>
      </c>
      <c r="E1521" s="31" t="s">
        <v>6331</v>
      </c>
      <c r="F1521" s="32">
        <v>0.3</v>
      </c>
      <c r="G1521" s="28">
        <f t="shared" si="23"/>
        <v>7</v>
      </c>
    </row>
    <row r="1522" spans="1:7" x14ac:dyDescent="0.3">
      <c r="A1522" s="28" t="s">
        <v>6619</v>
      </c>
      <c r="B1522" s="28">
        <v>1</v>
      </c>
      <c r="C1522" s="28">
        <v>1</v>
      </c>
      <c r="D1522" s="31">
        <v>45875</v>
      </c>
      <c r="E1522" s="31" t="s">
        <v>6333</v>
      </c>
      <c r="F1522" s="32">
        <v>0.31597222222222221</v>
      </c>
      <c r="G1522" s="28">
        <f t="shared" si="23"/>
        <v>7</v>
      </c>
    </row>
    <row r="1523" spans="1:7" x14ac:dyDescent="0.3">
      <c r="A1523" s="28" t="s">
        <v>293</v>
      </c>
      <c r="B1523" s="28">
        <v>1</v>
      </c>
      <c r="C1523" s="28">
        <v>0</v>
      </c>
      <c r="D1523" s="31">
        <v>45863</v>
      </c>
      <c r="E1523" s="31" t="s">
        <v>6334</v>
      </c>
      <c r="F1523" s="32">
        <v>0.33680555555555558</v>
      </c>
      <c r="G1523" s="28">
        <f t="shared" si="23"/>
        <v>8</v>
      </c>
    </row>
    <row r="1524" spans="1:7" x14ac:dyDescent="0.3">
      <c r="A1524" s="28" t="s">
        <v>6679</v>
      </c>
      <c r="B1524" s="28">
        <v>1</v>
      </c>
      <c r="C1524" s="28">
        <v>0</v>
      </c>
      <c r="D1524" s="31">
        <v>45867</v>
      </c>
      <c r="E1524" s="31" t="s">
        <v>6332</v>
      </c>
      <c r="F1524" s="32">
        <v>0.3</v>
      </c>
      <c r="G1524" s="28">
        <f t="shared" si="23"/>
        <v>7</v>
      </c>
    </row>
    <row r="1525" spans="1:7" x14ac:dyDescent="0.3">
      <c r="A1525" s="28" t="s">
        <v>1783</v>
      </c>
      <c r="B1525" s="28">
        <v>1</v>
      </c>
      <c r="C1525" s="28">
        <v>0</v>
      </c>
      <c r="D1525" s="31">
        <v>45864</v>
      </c>
      <c r="E1525" s="31" t="s">
        <v>6331</v>
      </c>
      <c r="F1525" s="32">
        <v>0.69930555555555551</v>
      </c>
      <c r="G1525" s="28">
        <f t="shared" si="23"/>
        <v>16</v>
      </c>
    </row>
    <row r="1526" spans="1:7" x14ac:dyDescent="0.3">
      <c r="A1526" s="28" t="s">
        <v>827</v>
      </c>
      <c r="B1526" s="28">
        <v>1</v>
      </c>
      <c r="C1526" s="28">
        <v>0</v>
      </c>
      <c r="D1526" s="31">
        <v>45890</v>
      </c>
      <c r="E1526" s="31" t="s">
        <v>6329</v>
      </c>
      <c r="F1526" s="32">
        <v>0.69791666666666663</v>
      </c>
      <c r="G1526" s="28">
        <f t="shared" si="23"/>
        <v>16</v>
      </c>
    </row>
    <row r="1527" spans="1:7" x14ac:dyDescent="0.3">
      <c r="A1527" s="28" t="s">
        <v>6680</v>
      </c>
      <c r="B1527" s="28">
        <v>1</v>
      </c>
      <c r="C1527" s="28">
        <v>0</v>
      </c>
      <c r="D1527" s="31">
        <v>45886</v>
      </c>
      <c r="E1527" s="31" t="s">
        <v>6328</v>
      </c>
      <c r="F1527" s="32">
        <v>0.76597222222222228</v>
      </c>
      <c r="G1527" s="28">
        <f t="shared" si="23"/>
        <v>18</v>
      </c>
    </row>
    <row r="1528" spans="1:7" x14ac:dyDescent="0.3">
      <c r="A1528" s="28" t="s">
        <v>6430</v>
      </c>
      <c r="B1528" s="28">
        <v>1</v>
      </c>
      <c r="C1528" s="28">
        <v>0</v>
      </c>
      <c r="D1528" s="31">
        <v>45841</v>
      </c>
      <c r="E1528" s="31" t="s">
        <v>6329</v>
      </c>
      <c r="F1528" s="32">
        <v>0.51666666666666672</v>
      </c>
      <c r="G1528" s="28">
        <f t="shared" si="23"/>
        <v>12</v>
      </c>
    </row>
    <row r="1529" spans="1:7" x14ac:dyDescent="0.3">
      <c r="A1529" s="28" t="s">
        <v>6681</v>
      </c>
      <c r="B1529" s="28">
        <v>1</v>
      </c>
      <c r="C1529" s="28">
        <v>0</v>
      </c>
      <c r="D1529" s="31">
        <v>45847</v>
      </c>
      <c r="E1529" s="31" t="s">
        <v>6333</v>
      </c>
      <c r="F1529" s="32">
        <v>0.7104166666666667</v>
      </c>
      <c r="G1529" s="28">
        <f t="shared" si="23"/>
        <v>17</v>
      </c>
    </row>
    <row r="1530" spans="1:7" x14ac:dyDescent="0.3">
      <c r="A1530" s="28" t="s">
        <v>2010</v>
      </c>
      <c r="B1530" s="28">
        <v>0</v>
      </c>
      <c r="C1530" s="28">
        <v>0</v>
      </c>
      <c r="D1530" s="31">
        <v>45894</v>
      </c>
      <c r="E1530" s="31" t="s">
        <v>6330</v>
      </c>
      <c r="F1530" s="32">
        <v>0.73124999999999996</v>
      </c>
      <c r="G1530" s="28">
        <f t="shared" si="23"/>
        <v>17</v>
      </c>
    </row>
    <row r="1531" spans="1:7" x14ac:dyDescent="0.3">
      <c r="A1531" s="28" t="s">
        <v>6408</v>
      </c>
      <c r="B1531" s="28">
        <v>1</v>
      </c>
      <c r="C1531" s="28">
        <v>1</v>
      </c>
      <c r="D1531" s="31">
        <v>45852</v>
      </c>
      <c r="E1531" s="31" t="s">
        <v>6330</v>
      </c>
      <c r="F1531" s="32">
        <v>0.62708333333333333</v>
      </c>
      <c r="G1531" s="28">
        <f t="shared" si="23"/>
        <v>15</v>
      </c>
    </row>
    <row r="1532" spans="1:7" x14ac:dyDescent="0.3">
      <c r="A1532" s="28" t="s">
        <v>1221</v>
      </c>
      <c r="B1532" s="28">
        <v>1</v>
      </c>
      <c r="C1532" s="28">
        <v>0</v>
      </c>
      <c r="D1532" s="31">
        <v>45862</v>
      </c>
      <c r="E1532" s="31" t="s">
        <v>6329</v>
      </c>
      <c r="F1532" s="32">
        <v>0.71875</v>
      </c>
      <c r="G1532" s="28">
        <f t="shared" si="23"/>
        <v>17</v>
      </c>
    </row>
    <row r="1533" spans="1:7" x14ac:dyDescent="0.3">
      <c r="A1533" s="28" t="s">
        <v>450</v>
      </c>
      <c r="B1533" s="28">
        <v>1</v>
      </c>
      <c r="C1533" s="28">
        <v>0</v>
      </c>
      <c r="D1533" s="31">
        <v>45877</v>
      </c>
      <c r="E1533" s="31" t="s">
        <v>6334</v>
      </c>
      <c r="F1533" s="32">
        <v>0.64722222222222225</v>
      </c>
      <c r="G1533" s="28">
        <f t="shared" si="23"/>
        <v>15</v>
      </c>
    </row>
    <row r="1534" spans="1:7" x14ac:dyDescent="0.3">
      <c r="A1534" s="28" t="s">
        <v>953</v>
      </c>
      <c r="B1534" s="28">
        <v>1</v>
      </c>
      <c r="C1534" s="28">
        <v>0</v>
      </c>
      <c r="D1534" s="31">
        <v>45870</v>
      </c>
      <c r="E1534" s="31" t="s">
        <v>6334</v>
      </c>
      <c r="F1534" s="32">
        <v>0.77152777777777781</v>
      </c>
      <c r="G1534" s="28">
        <f t="shared" si="23"/>
        <v>18</v>
      </c>
    </row>
    <row r="1535" spans="1:7" x14ac:dyDescent="0.3">
      <c r="A1535" s="28" t="s">
        <v>6682</v>
      </c>
      <c r="B1535" s="28">
        <v>1</v>
      </c>
      <c r="C1535" s="28">
        <v>0</v>
      </c>
      <c r="D1535" s="31">
        <v>45865</v>
      </c>
      <c r="E1535" s="31" t="s">
        <v>6328</v>
      </c>
      <c r="F1535" s="32">
        <v>0.32430555555555557</v>
      </c>
      <c r="G1535" s="28">
        <f t="shared" si="23"/>
        <v>7</v>
      </c>
    </row>
    <row r="1536" spans="1:7" x14ac:dyDescent="0.3">
      <c r="A1536" s="28" t="s">
        <v>6679</v>
      </c>
      <c r="B1536" s="28">
        <v>1</v>
      </c>
      <c r="C1536" s="28">
        <v>0</v>
      </c>
      <c r="D1536" s="31">
        <v>45865</v>
      </c>
      <c r="E1536" s="31" t="s">
        <v>6328</v>
      </c>
      <c r="F1536" s="32">
        <v>0.77083333333333337</v>
      </c>
      <c r="G1536" s="28">
        <f t="shared" si="23"/>
        <v>18</v>
      </c>
    </row>
    <row r="1537" spans="1:7" x14ac:dyDescent="0.3">
      <c r="A1537" s="28" t="s">
        <v>1134</v>
      </c>
      <c r="B1537" s="28">
        <v>1</v>
      </c>
      <c r="C1537" s="28">
        <v>0</v>
      </c>
      <c r="D1537" s="31">
        <v>45847</v>
      </c>
      <c r="E1537" s="31" t="s">
        <v>6333</v>
      </c>
      <c r="F1537" s="32">
        <v>0.35972222222222222</v>
      </c>
      <c r="G1537" s="28">
        <f t="shared" si="23"/>
        <v>8</v>
      </c>
    </row>
    <row r="1538" spans="1:7" x14ac:dyDescent="0.3">
      <c r="A1538" s="28" t="s">
        <v>328</v>
      </c>
      <c r="B1538" s="28">
        <v>0</v>
      </c>
      <c r="C1538" s="28">
        <v>0</v>
      </c>
      <c r="D1538" s="31">
        <v>45861</v>
      </c>
      <c r="E1538" s="31" t="s">
        <v>6333</v>
      </c>
      <c r="F1538" s="32">
        <v>0.30277777777777776</v>
      </c>
      <c r="G1538" s="28">
        <f t="shared" si="23"/>
        <v>7</v>
      </c>
    </row>
    <row r="1539" spans="1:7" x14ac:dyDescent="0.3">
      <c r="A1539" s="28" t="s">
        <v>1919</v>
      </c>
      <c r="B1539" s="28">
        <v>1</v>
      </c>
      <c r="C1539" s="28">
        <v>1</v>
      </c>
      <c r="D1539" s="31">
        <v>45860</v>
      </c>
      <c r="E1539" s="31" t="s">
        <v>6332</v>
      </c>
      <c r="F1539" s="32">
        <v>0.7631944444444444</v>
      </c>
      <c r="G1539" s="28">
        <f t="shared" ref="G1539:G1602" si="24">HOUR(F1539)</f>
        <v>18</v>
      </c>
    </row>
    <row r="1540" spans="1:7" x14ac:dyDescent="0.3">
      <c r="A1540" s="28" t="s">
        <v>1348</v>
      </c>
      <c r="B1540" s="28">
        <v>1</v>
      </c>
      <c r="C1540" s="28">
        <v>1</v>
      </c>
      <c r="D1540" s="31">
        <v>45886</v>
      </c>
      <c r="E1540" s="31" t="s">
        <v>6328</v>
      </c>
      <c r="F1540" s="32">
        <v>0.76944444444444449</v>
      </c>
      <c r="G1540" s="28">
        <f t="shared" si="24"/>
        <v>18</v>
      </c>
    </row>
    <row r="1541" spans="1:7" x14ac:dyDescent="0.3">
      <c r="A1541" s="28" t="s">
        <v>6435</v>
      </c>
      <c r="B1541" s="28">
        <v>1</v>
      </c>
      <c r="C1541" s="28">
        <v>1</v>
      </c>
      <c r="D1541" s="31">
        <v>45887</v>
      </c>
      <c r="E1541" s="31" t="s">
        <v>6330</v>
      </c>
      <c r="F1541" s="32">
        <v>0.63611111111111107</v>
      </c>
      <c r="G1541" s="28">
        <f t="shared" si="24"/>
        <v>15</v>
      </c>
    </row>
    <row r="1542" spans="1:7" x14ac:dyDescent="0.3">
      <c r="A1542" s="28" t="s">
        <v>154</v>
      </c>
      <c r="B1542" s="28">
        <v>1</v>
      </c>
      <c r="C1542" s="28">
        <v>0</v>
      </c>
      <c r="D1542" s="31">
        <v>45854</v>
      </c>
      <c r="E1542" s="31" t="s">
        <v>6333</v>
      </c>
      <c r="F1542" s="32">
        <v>0.48541666666666666</v>
      </c>
      <c r="G1542" s="28">
        <f t="shared" si="24"/>
        <v>11</v>
      </c>
    </row>
    <row r="1543" spans="1:7" x14ac:dyDescent="0.3">
      <c r="A1543" s="28" t="s">
        <v>108</v>
      </c>
      <c r="B1543" s="28">
        <v>0</v>
      </c>
      <c r="C1543" s="28">
        <v>0</v>
      </c>
      <c r="D1543" s="31">
        <v>45858</v>
      </c>
      <c r="E1543" s="31" t="s">
        <v>6328</v>
      </c>
      <c r="F1543" s="32">
        <v>0.39374999999999999</v>
      </c>
      <c r="G1543" s="28">
        <f t="shared" si="24"/>
        <v>9</v>
      </c>
    </row>
    <row r="1544" spans="1:7" x14ac:dyDescent="0.3">
      <c r="A1544" s="28" t="s">
        <v>779</v>
      </c>
      <c r="B1544" s="28">
        <v>0</v>
      </c>
      <c r="C1544" s="28">
        <v>0</v>
      </c>
      <c r="D1544" s="31">
        <v>45841</v>
      </c>
      <c r="E1544" s="31" t="s">
        <v>6329</v>
      </c>
      <c r="F1544" s="32">
        <v>0.58819444444444446</v>
      </c>
      <c r="G1544" s="28">
        <f t="shared" si="24"/>
        <v>14</v>
      </c>
    </row>
    <row r="1545" spans="1:7" x14ac:dyDescent="0.3">
      <c r="A1545" s="28" t="s">
        <v>6480</v>
      </c>
      <c r="B1545" s="28">
        <v>1</v>
      </c>
      <c r="C1545" s="28">
        <v>0</v>
      </c>
      <c r="D1545" s="31">
        <v>45880</v>
      </c>
      <c r="E1545" s="31" t="s">
        <v>6330</v>
      </c>
      <c r="F1545" s="32">
        <v>0.31666666666666665</v>
      </c>
      <c r="G1545" s="28">
        <f t="shared" si="24"/>
        <v>7</v>
      </c>
    </row>
    <row r="1546" spans="1:7" x14ac:dyDescent="0.3">
      <c r="A1546" s="28" t="s">
        <v>2089</v>
      </c>
      <c r="B1546" s="28">
        <v>1</v>
      </c>
      <c r="C1546" s="28">
        <v>1</v>
      </c>
      <c r="D1546" s="31">
        <v>45839</v>
      </c>
      <c r="E1546" s="31" t="s">
        <v>6332</v>
      </c>
      <c r="F1546" s="32">
        <v>0.33541666666666664</v>
      </c>
      <c r="G1546" s="28">
        <f t="shared" si="24"/>
        <v>8</v>
      </c>
    </row>
    <row r="1547" spans="1:7" x14ac:dyDescent="0.3">
      <c r="A1547" s="28" t="s">
        <v>2208</v>
      </c>
      <c r="B1547" s="28">
        <v>0</v>
      </c>
      <c r="C1547" s="28">
        <v>0</v>
      </c>
      <c r="D1547" s="31">
        <v>45886</v>
      </c>
      <c r="E1547" s="31" t="s">
        <v>6328</v>
      </c>
      <c r="F1547" s="32">
        <v>0.74930555555555556</v>
      </c>
      <c r="G1547" s="28">
        <f t="shared" si="24"/>
        <v>17</v>
      </c>
    </row>
    <row r="1548" spans="1:7" x14ac:dyDescent="0.3">
      <c r="A1548" s="28" t="s">
        <v>1187</v>
      </c>
      <c r="B1548" s="28">
        <v>1</v>
      </c>
      <c r="C1548" s="28">
        <v>1</v>
      </c>
      <c r="D1548" s="31">
        <v>45874</v>
      </c>
      <c r="E1548" s="31" t="s">
        <v>6332</v>
      </c>
      <c r="F1548" s="32">
        <v>0.31874999999999998</v>
      </c>
      <c r="G1548" s="28">
        <f t="shared" si="24"/>
        <v>7</v>
      </c>
    </row>
    <row r="1549" spans="1:7" x14ac:dyDescent="0.3">
      <c r="A1549" s="28" t="s">
        <v>111</v>
      </c>
      <c r="B1549" s="28">
        <v>1</v>
      </c>
      <c r="C1549" s="28">
        <v>0</v>
      </c>
      <c r="D1549" s="31">
        <v>45858</v>
      </c>
      <c r="E1549" s="31" t="s">
        <v>6328</v>
      </c>
      <c r="F1549" s="32">
        <v>0.69166666666666665</v>
      </c>
      <c r="G1549" s="28">
        <f t="shared" si="24"/>
        <v>16</v>
      </c>
    </row>
    <row r="1550" spans="1:7" x14ac:dyDescent="0.3">
      <c r="A1550" s="28" t="s">
        <v>1357</v>
      </c>
      <c r="B1550" s="28">
        <v>1</v>
      </c>
      <c r="C1550" s="28">
        <v>1</v>
      </c>
      <c r="D1550" s="31">
        <v>45858</v>
      </c>
      <c r="E1550" s="31" t="s">
        <v>6328</v>
      </c>
      <c r="F1550" s="32">
        <v>0.54513888888888884</v>
      </c>
      <c r="G1550" s="28">
        <f t="shared" si="24"/>
        <v>13</v>
      </c>
    </row>
    <row r="1551" spans="1:7" x14ac:dyDescent="0.3">
      <c r="A1551" s="28" t="s">
        <v>6683</v>
      </c>
      <c r="B1551" s="28">
        <v>0</v>
      </c>
      <c r="C1551" s="28">
        <v>0</v>
      </c>
      <c r="D1551" s="31">
        <v>45891</v>
      </c>
      <c r="E1551" s="31" t="s">
        <v>6334</v>
      </c>
      <c r="F1551" s="32">
        <v>0.63472222222222219</v>
      </c>
      <c r="G1551" s="28">
        <f t="shared" si="24"/>
        <v>15</v>
      </c>
    </row>
    <row r="1552" spans="1:7" x14ac:dyDescent="0.3">
      <c r="A1552" s="28" t="s">
        <v>195</v>
      </c>
      <c r="B1552" s="28">
        <v>1</v>
      </c>
      <c r="C1552" s="28">
        <v>0</v>
      </c>
      <c r="D1552" s="31">
        <v>45848</v>
      </c>
      <c r="E1552" s="31" t="s">
        <v>6329</v>
      </c>
      <c r="F1552" s="32">
        <v>0.68680555555555556</v>
      </c>
      <c r="G1552" s="28">
        <f t="shared" si="24"/>
        <v>16</v>
      </c>
    </row>
    <row r="1553" spans="1:7" x14ac:dyDescent="0.3">
      <c r="A1553" s="28" t="s">
        <v>1317</v>
      </c>
      <c r="B1553" s="28">
        <v>1</v>
      </c>
      <c r="C1553" s="28">
        <v>1</v>
      </c>
      <c r="D1553" s="31">
        <v>45850</v>
      </c>
      <c r="E1553" s="31" t="s">
        <v>6331</v>
      </c>
      <c r="F1553" s="32">
        <v>0.81180555555555556</v>
      </c>
      <c r="G1553" s="28">
        <f t="shared" si="24"/>
        <v>19</v>
      </c>
    </row>
    <row r="1554" spans="1:7" x14ac:dyDescent="0.3">
      <c r="A1554" s="28" t="s">
        <v>6684</v>
      </c>
      <c r="B1554" s="28">
        <v>1</v>
      </c>
      <c r="C1554" s="28">
        <v>0</v>
      </c>
      <c r="D1554" s="31">
        <v>45861</v>
      </c>
      <c r="E1554" s="31" t="s">
        <v>6333</v>
      </c>
      <c r="F1554" s="32">
        <v>0.7</v>
      </c>
      <c r="G1554" s="28">
        <f t="shared" si="24"/>
        <v>16</v>
      </c>
    </row>
    <row r="1555" spans="1:7" x14ac:dyDescent="0.3">
      <c r="A1555" s="28" t="s">
        <v>1730</v>
      </c>
      <c r="B1555" s="28">
        <v>1</v>
      </c>
      <c r="C1555" s="28">
        <v>0</v>
      </c>
      <c r="D1555" s="31">
        <v>45860</v>
      </c>
      <c r="E1555" s="31" t="s">
        <v>6332</v>
      </c>
      <c r="F1555" s="32">
        <v>0.63541666666666663</v>
      </c>
      <c r="G1555" s="28">
        <f t="shared" si="24"/>
        <v>15</v>
      </c>
    </row>
    <row r="1556" spans="1:7" x14ac:dyDescent="0.3">
      <c r="A1556" s="28" t="s">
        <v>6685</v>
      </c>
      <c r="B1556" s="28">
        <v>1</v>
      </c>
      <c r="C1556" s="28">
        <v>0</v>
      </c>
      <c r="D1556" s="31">
        <v>45873</v>
      </c>
      <c r="E1556" s="31" t="s">
        <v>6330</v>
      </c>
      <c r="F1556" s="32">
        <v>0.60624999999999996</v>
      </c>
      <c r="G1556" s="28">
        <f t="shared" si="24"/>
        <v>14</v>
      </c>
    </row>
    <row r="1557" spans="1:7" x14ac:dyDescent="0.3">
      <c r="A1557" s="28" t="s">
        <v>776</v>
      </c>
      <c r="B1557" s="28">
        <v>1</v>
      </c>
      <c r="C1557" s="28">
        <v>1</v>
      </c>
      <c r="D1557" s="31">
        <v>45857</v>
      </c>
      <c r="E1557" s="31" t="s">
        <v>6331</v>
      </c>
      <c r="F1557" s="32">
        <v>0.81805555555555554</v>
      </c>
      <c r="G1557" s="28">
        <f t="shared" si="24"/>
        <v>19</v>
      </c>
    </row>
    <row r="1558" spans="1:7" x14ac:dyDescent="0.3">
      <c r="A1558" s="28" t="s">
        <v>371</v>
      </c>
      <c r="B1558" s="28">
        <v>1</v>
      </c>
      <c r="C1558" s="28">
        <v>0</v>
      </c>
      <c r="D1558" s="31">
        <v>45888</v>
      </c>
      <c r="E1558" s="31" t="s">
        <v>6332</v>
      </c>
      <c r="F1558" s="32">
        <v>0.54236111111111107</v>
      </c>
      <c r="G1558" s="28">
        <f t="shared" si="24"/>
        <v>13</v>
      </c>
    </row>
    <row r="1559" spans="1:7" x14ac:dyDescent="0.3">
      <c r="A1559" s="28" t="s">
        <v>1842</v>
      </c>
      <c r="B1559" s="28">
        <v>1</v>
      </c>
      <c r="C1559" s="28">
        <v>0</v>
      </c>
      <c r="D1559" s="31">
        <v>45862</v>
      </c>
      <c r="E1559" s="31" t="s">
        <v>6329</v>
      </c>
      <c r="F1559" s="32">
        <v>0.30138888888888887</v>
      </c>
      <c r="G1559" s="28">
        <f t="shared" si="24"/>
        <v>7</v>
      </c>
    </row>
    <row r="1560" spans="1:7" x14ac:dyDescent="0.3">
      <c r="A1560" s="28" t="s">
        <v>6686</v>
      </c>
      <c r="B1560" s="28">
        <v>1</v>
      </c>
      <c r="C1560" s="28">
        <v>1</v>
      </c>
      <c r="D1560" s="31">
        <v>45892</v>
      </c>
      <c r="E1560" s="31" t="s">
        <v>6331</v>
      </c>
      <c r="F1560" s="32">
        <v>0.58819444444444446</v>
      </c>
      <c r="G1560" s="28">
        <f t="shared" si="24"/>
        <v>14</v>
      </c>
    </row>
    <row r="1561" spans="1:7" x14ac:dyDescent="0.3">
      <c r="A1561" s="28" t="s">
        <v>247</v>
      </c>
      <c r="B1561" s="28">
        <v>1</v>
      </c>
      <c r="C1561" s="28">
        <v>0</v>
      </c>
      <c r="D1561" s="31">
        <v>45851</v>
      </c>
      <c r="E1561" s="31" t="s">
        <v>6328</v>
      </c>
      <c r="F1561" s="32">
        <v>0.42222222222222222</v>
      </c>
      <c r="G1561" s="28">
        <f t="shared" si="24"/>
        <v>10</v>
      </c>
    </row>
    <row r="1562" spans="1:7" x14ac:dyDescent="0.3">
      <c r="A1562" s="28" t="s">
        <v>1115</v>
      </c>
      <c r="B1562" s="28">
        <v>1</v>
      </c>
      <c r="C1562" s="28">
        <v>0</v>
      </c>
      <c r="D1562" s="31">
        <v>45839</v>
      </c>
      <c r="E1562" s="31" t="s">
        <v>6332</v>
      </c>
      <c r="F1562" s="32">
        <v>0.40625</v>
      </c>
      <c r="G1562" s="28">
        <f t="shared" si="24"/>
        <v>9</v>
      </c>
    </row>
    <row r="1563" spans="1:7" x14ac:dyDescent="0.3">
      <c r="A1563" s="28" t="s">
        <v>6609</v>
      </c>
      <c r="B1563" s="28">
        <v>1</v>
      </c>
      <c r="C1563" s="28">
        <v>0</v>
      </c>
      <c r="D1563" s="31">
        <v>45865</v>
      </c>
      <c r="E1563" s="31" t="s">
        <v>6328</v>
      </c>
      <c r="F1563" s="32">
        <v>0.47222222222222221</v>
      </c>
      <c r="G1563" s="28">
        <f t="shared" si="24"/>
        <v>11</v>
      </c>
    </row>
    <row r="1564" spans="1:7" x14ac:dyDescent="0.3">
      <c r="A1564" s="28" t="s">
        <v>258</v>
      </c>
      <c r="B1564" s="28">
        <v>0</v>
      </c>
      <c r="C1564" s="28">
        <v>0</v>
      </c>
      <c r="D1564" s="31">
        <v>45865</v>
      </c>
      <c r="E1564" s="31" t="s">
        <v>6328</v>
      </c>
      <c r="F1564" s="32">
        <v>0.80902777777777779</v>
      </c>
      <c r="G1564" s="28">
        <f t="shared" si="24"/>
        <v>19</v>
      </c>
    </row>
    <row r="1565" spans="1:7" x14ac:dyDescent="0.3">
      <c r="A1565" s="28" t="s">
        <v>316</v>
      </c>
      <c r="B1565" s="28">
        <v>1</v>
      </c>
      <c r="C1565" s="28">
        <v>0</v>
      </c>
      <c r="D1565" s="31">
        <v>45894</v>
      </c>
      <c r="E1565" s="31" t="s">
        <v>6330</v>
      </c>
      <c r="F1565" s="32">
        <v>0.53402777777777777</v>
      </c>
      <c r="G1565" s="28">
        <f t="shared" si="24"/>
        <v>12</v>
      </c>
    </row>
    <row r="1566" spans="1:7" x14ac:dyDescent="0.3">
      <c r="A1566" s="28" t="s">
        <v>447</v>
      </c>
      <c r="B1566" s="28">
        <v>0</v>
      </c>
      <c r="C1566" s="28">
        <v>0</v>
      </c>
      <c r="D1566" s="31">
        <v>45841</v>
      </c>
      <c r="E1566" s="31" t="s">
        <v>6329</v>
      </c>
      <c r="F1566" s="32">
        <v>0.57499999999999996</v>
      </c>
      <c r="G1566" s="28">
        <f t="shared" si="24"/>
        <v>13</v>
      </c>
    </row>
    <row r="1567" spans="1:7" x14ac:dyDescent="0.3">
      <c r="A1567" s="28" t="s">
        <v>273</v>
      </c>
      <c r="B1567" s="28">
        <v>1</v>
      </c>
      <c r="C1567" s="28">
        <v>1</v>
      </c>
      <c r="D1567" s="31">
        <v>45840</v>
      </c>
      <c r="E1567" s="31" t="s">
        <v>6333</v>
      </c>
      <c r="F1567" s="32">
        <v>0.3215277777777778</v>
      </c>
      <c r="G1567" s="28">
        <f t="shared" si="24"/>
        <v>7</v>
      </c>
    </row>
    <row r="1568" spans="1:7" x14ac:dyDescent="0.3">
      <c r="A1568" s="28" t="s">
        <v>6358</v>
      </c>
      <c r="B1568" s="28">
        <v>1</v>
      </c>
      <c r="C1568" s="28">
        <v>0</v>
      </c>
      <c r="D1568" s="31">
        <v>45844</v>
      </c>
      <c r="E1568" s="31" t="s">
        <v>6328</v>
      </c>
      <c r="F1568" s="32">
        <v>0.58750000000000002</v>
      </c>
      <c r="G1568" s="28">
        <f t="shared" si="24"/>
        <v>14</v>
      </c>
    </row>
    <row r="1569" spans="1:7" x14ac:dyDescent="0.3">
      <c r="A1569" s="28" t="s">
        <v>6451</v>
      </c>
      <c r="B1569" s="28">
        <v>1</v>
      </c>
      <c r="C1569" s="28">
        <v>0</v>
      </c>
      <c r="D1569" s="31">
        <v>45854</v>
      </c>
      <c r="E1569" s="31" t="s">
        <v>6333</v>
      </c>
      <c r="F1569" s="32">
        <v>0.45555555555555555</v>
      </c>
      <c r="G1569" s="28">
        <f t="shared" si="24"/>
        <v>10</v>
      </c>
    </row>
    <row r="1570" spans="1:7" x14ac:dyDescent="0.3">
      <c r="A1570" s="28" t="s">
        <v>6687</v>
      </c>
      <c r="B1570" s="28">
        <v>1</v>
      </c>
      <c r="C1570" s="28">
        <v>0</v>
      </c>
      <c r="D1570" s="31">
        <v>45881</v>
      </c>
      <c r="E1570" s="31" t="s">
        <v>6332</v>
      </c>
      <c r="F1570" s="32">
        <v>0.6118055555555556</v>
      </c>
      <c r="G1570" s="28">
        <f t="shared" si="24"/>
        <v>14</v>
      </c>
    </row>
    <row r="1571" spans="1:7" x14ac:dyDescent="0.3">
      <c r="A1571" s="28" t="s">
        <v>742</v>
      </c>
      <c r="B1571" s="28">
        <v>0</v>
      </c>
      <c r="C1571" s="28">
        <v>0</v>
      </c>
      <c r="D1571" s="31">
        <v>45845</v>
      </c>
      <c r="E1571" s="31" t="s">
        <v>6330</v>
      </c>
      <c r="F1571" s="32">
        <v>0.76875000000000004</v>
      </c>
      <c r="G1571" s="28">
        <f t="shared" si="24"/>
        <v>18</v>
      </c>
    </row>
    <row r="1572" spans="1:7" x14ac:dyDescent="0.3">
      <c r="A1572" s="28" t="s">
        <v>454</v>
      </c>
      <c r="B1572" s="28">
        <v>1</v>
      </c>
      <c r="C1572" s="28">
        <v>0</v>
      </c>
      <c r="D1572" s="31">
        <v>45880</v>
      </c>
      <c r="E1572" s="31" t="s">
        <v>6330</v>
      </c>
      <c r="F1572" s="32">
        <v>0.46388888888888891</v>
      </c>
      <c r="G1572" s="28">
        <f t="shared" si="24"/>
        <v>11</v>
      </c>
    </row>
    <row r="1573" spans="1:7" x14ac:dyDescent="0.3">
      <c r="A1573" s="28" t="s">
        <v>648</v>
      </c>
      <c r="B1573" s="28">
        <v>1</v>
      </c>
      <c r="C1573" s="28">
        <v>1</v>
      </c>
      <c r="D1573" s="31">
        <v>45890</v>
      </c>
      <c r="E1573" s="31" t="s">
        <v>6329</v>
      </c>
      <c r="F1573" s="32">
        <v>0.64375000000000004</v>
      </c>
      <c r="G1573" s="28">
        <f t="shared" si="24"/>
        <v>15</v>
      </c>
    </row>
    <row r="1574" spans="1:7" x14ac:dyDescent="0.3">
      <c r="A1574" s="28" t="s">
        <v>470</v>
      </c>
      <c r="B1574" s="28">
        <v>0</v>
      </c>
      <c r="C1574" s="28">
        <v>0</v>
      </c>
      <c r="D1574" s="31">
        <v>45875</v>
      </c>
      <c r="E1574" s="31" t="s">
        <v>6333</v>
      </c>
      <c r="F1574" s="32">
        <v>0.45277777777777778</v>
      </c>
      <c r="G1574" s="28">
        <f t="shared" si="24"/>
        <v>10</v>
      </c>
    </row>
    <row r="1575" spans="1:7" x14ac:dyDescent="0.3">
      <c r="A1575" s="28" t="s">
        <v>1035</v>
      </c>
      <c r="B1575" s="28">
        <v>0</v>
      </c>
      <c r="C1575" s="28">
        <v>0</v>
      </c>
      <c r="D1575" s="31">
        <v>45891</v>
      </c>
      <c r="E1575" s="31" t="s">
        <v>6334</v>
      </c>
      <c r="F1575" s="32">
        <v>0.60486111111111107</v>
      </c>
      <c r="G1575" s="28">
        <f t="shared" si="24"/>
        <v>14</v>
      </c>
    </row>
    <row r="1576" spans="1:7" x14ac:dyDescent="0.3">
      <c r="A1576" s="28" t="s">
        <v>928</v>
      </c>
      <c r="B1576" s="28">
        <v>0</v>
      </c>
      <c r="C1576" s="28">
        <v>0</v>
      </c>
      <c r="D1576" s="31">
        <v>45895</v>
      </c>
      <c r="E1576" s="31" t="s">
        <v>6332</v>
      </c>
      <c r="F1576" s="32">
        <v>0.31874999999999998</v>
      </c>
      <c r="G1576" s="28">
        <f t="shared" si="24"/>
        <v>7</v>
      </c>
    </row>
    <row r="1577" spans="1:7" x14ac:dyDescent="0.3">
      <c r="A1577" s="28" t="s">
        <v>1039</v>
      </c>
      <c r="B1577" s="28">
        <v>1</v>
      </c>
      <c r="C1577" s="28">
        <v>0</v>
      </c>
      <c r="D1577" s="31">
        <v>45867</v>
      </c>
      <c r="E1577" s="31" t="s">
        <v>6332</v>
      </c>
      <c r="F1577" s="32">
        <v>0.52430555555555558</v>
      </c>
      <c r="G1577" s="28">
        <f t="shared" si="24"/>
        <v>12</v>
      </c>
    </row>
    <row r="1578" spans="1:7" x14ac:dyDescent="0.3">
      <c r="A1578" s="28" t="s">
        <v>256</v>
      </c>
      <c r="B1578" s="28">
        <v>1</v>
      </c>
      <c r="C1578" s="28">
        <v>0</v>
      </c>
      <c r="D1578" s="31">
        <v>45863</v>
      </c>
      <c r="E1578" s="31" t="s">
        <v>6334</v>
      </c>
      <c r="F1578" s="32">
        <v>0.68263888888888891</v>
      </c>
      <c r="G1578" s="28">
        <f t="shared" si="24"/>
        <v>16</v>
      </c>
    </row>
    <row r="1579" spans="1:7" x14ac:dyDescent="0.3">
      <c r="A1579" s="28" t="s">
        <v>1307</v>
      </c>
      <c r="B1579" s="28">
        <v>1</v>
      </c>
      <c r="C1579" s="28">
        <v>1</v>
      </c>
      <c r="D1579" s="31">
        <v>45888</v>
      </c>
      <c r="E1579" s="31" t="s">
        <v>6332</v>
      </c>
      <c r="F1579" s="32">
        <v>0.46041666666666664</v>
      </c>
      <c r="G1579" s="28">
        <f t="shared" si="24"/>
        <v>11</v>
      </c>
    </row>
    <row r="1580" spans="1:7" x14ac:dyDescent="0.3">
      <c r="A1580" s="28" t="s">
        <v>6688</v>
      </c>
      <c r="B1580" s="28">
        <v>1</v>
      </c>
      <c r="C1580" s="28">
        <v>0</v>
      </c>
      <c r="D1580" s="31">
        <v>45862</v>
      </c>
      <c r="E1580" s="31" t="s">
        <v>6329</v>
      </c>
      <c r="F1580" s="32">
        <v>0.78125</v>
      </c>
      <c r="G1580" s="28">
        <f t="shared" si="24"/>
        <v>18</v>
      </c>
    </row>
    <row r="1581" spans="1:7" x14ac:dyDescent="0.3">
      <c r="A1581" s="28" t="s">
        <v>1997</v>
      </c>
      <c r="B1581" s="28">
        <v>1</v>
      </c>
      <c r="C1581" s="28">
        <v>1</v>
      </c>
      <c r="D1581" s="31">
        <v>45879</v>
      </c>
      <c r="E1581" s="31" t="s">
        <v>6328</v>
      </c>
      <c r="F1581" s="32">
        <v>0.80625000000000002</v>
      </c>
      <c r="G1581" s="28">
        <f t="shared" si="24"/>
        <v>19</v>
      </c>
    </row>
    <row r="1582" spans="1:7" x14ac:dyDescent="0.3">
      <c r="A1582" s="28" t="s">
        <v>1731</v>
      </c>
      <c r="B1582" s="28">
        <v>1</v>
      </c>
      <c r="C1582" s="28">
        <v>0</v>
      </c>
      <c r="D1582" s="31">
        <v>45861</v>
      </c>
      <c r="E1582" s="31" t="s">
        <v>6333</v>
      </c>
      <c r="F1582" s="32">
        <v>0.61250000000000004</v>
      </c>
      <c r="G1582" s="28">
        <f t="shared" si="24"/>
        <v>14</v>
      </c>
    </row>
    <row r="1583" spans="1:7" x14ac:dyDescent="0.3">
      <c r="A1583" s="28" t="s">
        <v>1786</v>
      </c>
      <c r="B1583" s="28">
        <v>0</v>
      </c>
      <c r="C1583" s="28">
        <v>0</v>
      </c>
      <c r="D1583" s="31">
        <v>45839</v>
      </c>
      <c r="E1583" s="31" t="s">
        <v>6332</v>
      </c>
      <c r="F1583" s="32">
        <v>0.83125000000000004</v>
      </c>
      <c r="G1583" s="28">
        <f t="shared" si="24"/>
        <v>19</v>
      </c>
    </row>
    <row r="1584" spans="1:7" x14ac:dyDescent="0.3">
      <c r="A1584" s="28" t="s">
        <v>2045</v>
      </c>
      <c r="B1584" s="28">
        <v>1</v>
      </c>
      <c r="C1584" s="28">
        <v>0</v>
      </c>
      <c r="D1584" s="31">
        <v>45885</v>
      </c>
      <c r="E1584" s="31" t="s">
        <v>6331</v>
      </c>
      <c r="F1584" s="32">
        <v>0.70347222222222228</v>
      </c>
      <c r="G1584" s="28">
        <f t="shared" si="24"/>
        <v>16</v>
      </c>
    </row>
    <row r="1585" spans="1:7" x14ac:dyDescent="0.3">
      <c r="A1585" s="28" t="s">
        <v>436</v>
      </c>
      <c r="B1585" s="28">
        <v>1</v>
      </c>
      <c r="C1585" s="28">
        <v>0</v>
      </c>
      <c r="D1585" s="31">
        <v>45876</v>
      </c>
      <c r="E1585" s="31" t="s">
        <v>6329</v>
      </c>
      <c r="F1585" s="32">
        <v>0.50277777777777777</v>
      </c>
      <c r="G1585" s="28">
        <f t="shared" si="24"/>
        <v>12</v>
      </c>
    </row>
    <row r="1586" spans="1:7" x14ac:dyDescent="0.3">
      <c r="A1586" s="28" t="s">
        <v>6582</v>
      </c>
      <c r="B1586" s="28">
        <v>1</v>
      </c>
      <c r="C1586" s="28">
        <v>1</v>
      </c>
      <c r="D1586" s="31">
        <v>45887</v>
      </c>
      <c r="E1586" s="31" t="s">
        <v>6330</v>
      </c>
      <c r="F1586" s="32">
        <v>0.43888888888888888</v>
      </c>
      <c r="G1586" s="28">
        <f t="shared" si="24"/>
        <v>10</v>
      </c>
    </row>
    <row r="1587" spans="1:7" x14ac:dyDescent="0.3">
      <c r="A1587" s="28" t="s">
        <v>6689</v>
      </c>
      <c r="B1587" s="28">
        <v>1</v>
      </c>
      <c r="C1587" s="28">
        <v>0</v>
      </c>
      <c r="D1587" s="31">
        <v>45886</v>
      </c>
      <c r="E1587" s="31" t="s">
        <v>6328</v>
      </c>
      <c r="F1587" s="32">
        <v>0.39791666666666664</v>
      </c>
      <c r="G1587" s="28">
        <f t="shared" si="24"/>
        <v>9</v>
      </c>
    </row>
    <row r="1588" spans="1:7" x14ac:dyDescent="0.3">
      <c r="A1588" s="28" t="s">
        <v>6690</v>
      </c>
      <c r="B1588" s="28">
        <v>1</v>
      </c>
      <c r="C1588" s="28">
        <v>0</v>
      </c>
      <c r="D1588" s="31">
        <v>45862</v>
      </c>
      <c r="E1588" s="31" t="s">
        <v>6329</v>
      </c>
      <c r="F1588" s="32">
        <v>0.50347222222222221</v>
      </c>
      <c r="G1588" s="28">
        <f t="shared" si="24"/>
        <v>12</v>
      </c>
    </row>
    <row r="1589" spans="1:7" x14ac:dyDescent="0.3">
      <c r="A1589" s="28" t="s">
        <v>1182</v>
      </c>
      <c r="B1589" s="28">
        <v>1</v>
      </c>
      <c r="C1589" s="28">
        <v>1</v>
      </c>
      <c r="D1589" s="31">
        <v>45897</v>
      </c>
      <c r="E1589" s="31" t="s">
        <v>6329</v>
      </c>
      <c r="F1589" s="32">
        <v>0.82152777777777775</v>
      </c>
      <c r="G1589" s="28">
        <f t="shared" si="24"/>
        <v>19</v>
      </c>
    </row>
    <row r="1590" spans="1:7" x14ac:dyDescent="0.3">
      <c r="A1590" s="28" t="s">
        <v>226</v>
      </c>
      <c r="B1590" s="28">
        <v>1</v>
      </c>
      <c r="C1590" s="28">
        <v>0</v>
      </c>
      <c r="D1590" s="31">
        <v>45851</v>
      </c>
      <c r="E1590" s="31" t="s">
        <v>6328</v>
      </c>
      <c r="F1590" s="32">
        <v>0.44722222222222224</v>
      </c>
      <c r="G1590" s="28">
        <f t="shared" si="24"/>
        <v>10</v>
      </c>
    </row>
    <row r="1591" spans="1:7" x14ac:dyDescent="0.3">
      <c r="A1591" s="28" t="s">
        <v>6650</v>
      </c>
      <c r="B1591" s="28">
        <v>0</v>
      </c>
      <c r="C1591" s="28">
        <v>0</v>
      </c>
      <c r="D1591" s="31">
        <v>45858</v>
      </c>
      <c r="E1591" s="31" t="s">
        <v>6328</v>
      </c>
      <c r="F1591" s="32">
        <v>0.45694444444444443</v>
      </c>
      <c r="G1591" s="28">
        <f t="shared" si="24"/>
        <v>10</v>
      </c>
    </row>
    <row r="1592" spans="1:7" x14ac:dyDescent="0.3">
      <c r="A1592" s="28" t="s">
        <v>6691</v>
      </c>
      <c r="B1592" s="28">
        <v>0</v>
      </c>
      <c r="C1592" s="28">
        <v>0</v>
      </c>
      <c r="D1592" s="31">
        <v>45881</v>
      </c>
      <c r="E1592" s="31" t="s">
        <v>6332</v>
      </c>
      <c r="F1592" s="32">
        <v>0.70277777777777772</v>
      </c>
      <c r="G1592" s="28">
        <f t="shared" si="24"/>
        <v>16</v>
      </c>
    </row>
    <row r="1593" spans="1:7" x14ac:dyDescent="0.3">
      <c r="A1593" s="28" t="s">
        <v>6631</v>
      </c>
      <c r="B1593" s="28">
        <v>1</v>
      </c>
      <c r="C1593" s="28">
        <v>0</v>
      </c>
      <c r="D1593" s="31">
        <v>45874</v>
      </c>
      <c r="E1593" s="31" t="s">
        <v>6332</v>
      </c>
      <c r="F1593" s="32">
        <v>0.55000000000000004</v>
      </c>
      <c r="G1593" s="28">
        <f t="shared" si="24"/>
        <v>13</v>
      </c>
    </row>
    <row r="1594" spans="1:7" x14ac:dyDescent="0.3">
      <c r="A1594" s="28" t="s">
        <v>6692</v>
      </c>
      <c r="B1594" s="28">
        <v>1</v>
      </c>
      <c r="C1594" s="28">
        <v>1</v>
      </c>
      <c r="D1594" s="31">
        <v>45856</v>
      </c>
      <c r="E1594" s="31" t="s">
        <v>6334</v>
      </c>
      <c r="F1594" s="32">
        <v>0.62083333333333335</v>
      </c>
      <c r="G1594" s="28">
        <f t="shared" si="24"/>
        <v>14</v>
      </c>
    </row>
    <row r="1595" spans="1:7" x14ac:dyDescent="0.3">
      <c r="A1595" s="28" t="s">
        <v>1741</v>
      </c>
      <c r="B1595" s="28">
        <v>1</v>
      </c>
      <c r="C1595" s="28">
        <v>0</v>
      </c>
      <c r="D1595" s="31">
        <v>45880</v>
      </c>
      <c r="E1595" s="31" t="s">
        <v>6330</v>
      </c>
      <c r="F1595" s="32">
        <v>0.58194444444444449</v>
      </c>
      <c r="G1595" s="28">
        <f t="shared" si="24"/>
        <v>13</v>
      </c>
    </row>
    <row r="1596" spans="1:7" x14ac:dyDescent="0.3">
      <c r="A1596" s="28" t="s">
        <v>1781</v>
      </c>
      <c r="B1596" s="28">
        <v>1</v>
      </c>
      <c r="C1596" s="28">
        <v>1</v>
      </c>
      <c r="D1596" s="31">
        <v>45867</v>
      </c>
      <c r="E1596" s="31" t="s">
        <v>6332</v>
      </c>
      <c r="F1596" s="32">
        <v>0.5395833333333333</v>
      </c>
      <c r="G1596" s="28">
        <f t="shared" si="24"/>
        <v>12</v>
      </c>
    </row>
    <row r="1597" spans="1:7" x14ac:dyDescent="0.3">
      <c r="A1597" s="28" t="s">
        <v>1058</v>
      </c>
      <c r="B1597" s="28">
        <v>1</v>
      </c>
      <c r="C1597" s="28">
        <v>0</v>
      </c>
      <c r="D1597" s="31">
        <v>45857</v>
      </c>
      <c r="E1597" s="31" t="s">
        <v>6331</v>
      </c>
      <c r="F1597" s="32">
        <v>0.54583333333333328</v>
      </c>
      <c r="G1597" s="28">
        <f t="shared" si="24"/>
        <v>13</v>
      </c>
    </row>
    <row r="1598" spans="1:7" x14ac:dyDescent="0.3">
      <c r="A1598" s="28" t="s">
        <v>481</v>
      </c>
      <c r="B1598" s="28">
        <v>1</v>
      </c>
      <c r="C1598" s="28">
        <v>1</v>
      </c>
      <c r="D1598" s="31">
        <v>45878</v>
      </c>
      <c r="E1598" s="31" t="s">
        <v>6331</v>
      </c>
      <c r="F1598" s="32">
        <v>0.51875000000000004</v>
      </c>
      <c r="G1598" s="28">
        <f t="shared" si="24"/>
        <v>12</v>
      </c>
    </row>
    <row r="1599" spans="1:7" x14ac:dyDescent="0.3">
      <c r="A1599" s="28" t="s">
        <v>406</v>
      </c>
      <c r="B1599" s="28">
        <v>1</v>
      </c>
      <c r="C1599" s="28">
        <v>0</v>
      </c>
      <c r="D1599" s="31">
        <v>45859</v>
      </c>
      <c r="E1599" s="31" t="s">
        <v>6330</v>
      </c>
      <c r="F1599" s="32">
        <v>0.43472222222222223</v>
      </c>
      <c r="G1599" s="28">
        <f t="shared" si="24"/>
        <v>10</v>
      </c>
    </row>
    <row r="1600" spans="1:7" x14ac:dyDescent="0.3">
      <c r="A1600" s="28" t="s">
        <v>1118</v>
      </c>
      <c r="B1600" s="28">
        <v>1</v>
      </c>
      <c r="C1600" s="28">
        <v>0</v>
      </c>
      <c r="D1600" s="31">
        <v>45893</v>
      </c>
      <c r="E1600" s="31" t="s">
        <v>6328</v>
      </c>
      <c r="F1600" s="32">
        <v>0.32777777777777778</v>
      </c>
      <c r="G1600" s="28">
        <f t="shared" si="24"/>
        <v>7</v>
      </c>
    </row>
    <row r="1601" spans="1:7" x14ac:dyDescent="0.3">
      <c r="A1601" s="28" t="s">
        <v>760</v>
      </c>
      <c r="B1601" s="28">
        <v>1</v>
      </c>
      <c r="C1601" s="28">
        <v>0</v>
      </c>
      <c r="D1601" s="31">
        <v>45862</v>
      </c>
      <c r="E1601" s="31" t="s">
        <v>6329</v>
      </c>
      <c r="F1601" s="32">
        <v>0.51597222222222228</v>
      </c>
      <c r="G1601" s="28">
        <f t="shared" si="24"/>
        <v>12</v>
      </c>
    </row>
    <row r="1602" spans="1:7" x14ac:dyDescent="0.3">
      <c r="A1602" s="28" t="s">
        <v>1036</v>
      </c>
      <c r="B1602" s="28">
        <v>1</v>
      </c>
      <c r="C1602" s="28">
        <v>0</v>
      </c>
      <c r="D1602" s="31">
        <v>45878</v>
      </c>
      <c r="E1602" s="31" t="s">
        <v>6331</v>
      </c>
      <c r="F1602" s="32">
        <v>0.81944444444444442</v>
      </c>
      <c r="G1602" s="28">
        <f t="shared" si="24"/>
        <v>19</v>
      </c>
    </row>
    <row r="1603" spans="1:7" x14ac:dyDescent="0.3">
      <c r="A1603" s="28" t="s">
        <v>6693</v>
      </c>
      <c r="B1603" s="28">
        <v>1</v>
      </c>
      <c r="C1603" s="28">
        <v>0</v>
      </c>
      <c r="D1603" s="31">
        <v>45844</v>
      </c>
      <c r="E1603" s="31" t="s">
        <v>6328</v>
      </c>
      <c r="F1603" s="32">
        <v>0.75069444444444444</v>
      </c>
      <c r="G1603" s="28">
        <f t="shared" ref="G1603:G1666" si="25">HOUR(F1603)</f>
        <v>18</v>
      </c>
    </row>
    <row r="1604" spans="1:7" x14ac:dyDescent="0.3">
      <c r="A1604" s="28" t="s">
        <v>1523</v>
      </c>
      <c r="B1604" s="28">
        <v>1</v>
      </c>
      <c r="C1604" s="28">
        <v>1</v>
      </c>
      <c r="D1604" s="31">
        <v>45875</v>
      </c>
      <c r="E1604" s="31" t="s">
        <v>6333</v>
      </c>
      <c r="F1604" s="32">
        <v>0.75</v>
      </c>
      <c r="G1604" s="28">
        <f t="shared" si="25"/>
        <v>18</v>
      </c>
    </row>
    <row r="1605" spans="1:7" x14ac:dyDescent="0.3">
      <c r="A1605" s="28" t="s">
        <v>1629</v>
      </c>
      <c r="B1605" s="28">
        <v>0</v>
      </c>
      <c r="C1605" s="28">
        <v>0</v>
      </c>
      <c r="D1605" s="31">
        <v>45883</v>
      </c>
      <c r="E1605" s="31" t="s">
        <v>6329</v>
      </c>
      <c r="F1605" s="32">
        <v>0.53055555555555556</v>
      </c>
      <c r="G1605" s="28">
        <f t="shared" si="25"/>
        <v>12</v>
      </c>
    </row>
    <row r="1606" spans="1:7" x14ac:dyDescent="0.3">
      <c r="A1606" s="28" t="s">
        <v>1829</v>
      </c>
      <c r="B1606" s="28">
        <v>1</v>
      </c>
      <c r="C1606" s="28">
        <v>0</v>
      </c>
      <c r="D1606" s="31">
        <v>45892</v>
      </c>
      <c r="E1606" s="31" t="s">
        <v>6331</v>
      </c>
      <c r="F1606" s="32">
        <v>0.44374999999999998</v>
      </c>
      <c r="G1606" s="28">
        <f t="shared" si="25"/>
        <v>10</v>
      </c>
    </row>
    <row r="1607" spans="1:7" x14ac:dyDescent="0.3">
      <c r="A1607" s="28" t="s">
        <v>1114</v>
      </c>
      <c r="B1607" s="28">
        <v>1</v>
      </c>
      <c r="C1607" s="28">
        <v>1</v>
      </c>
      <c r="D1607" s="31">
        <v>45870</v>
      </c>
      <c r="E1607" s="31" t="s">
        <v>6334</v>
      </c>
      <c r="F1607" s="32">
        <v>0.6020833333333333</v>
      </c>
      <c r="G1607" s="28">
        <f t="shared" si="25"/>
        <v>14</v>
      </c>
    </row>
    <row r="1608" spans="1:7" x14ac:dyDescent="0.3">
      <c r="A1608" s="28" t="s">
        <v>6694</v>
      </c>
      <c r="B1608" s="28">
        <v>1</v>
      </c>
      <c r="C1608" s="28">
        <v>0</v>
      </c>
      <c r="D1608" s="31">
        <v>45853</v>
      </c>
      <c r="E1608" s="31" t="s">
        <v>6332</v>
      </c>
      <c r="F1608" s="32">
        <v>0.52986111111111112</v>
      </c>
      <c r="G1608" s="28">
        <f t="shared" si="25"/>
        <v>12</v>
      </c>
    </row>
    <row r="1609" spans="1:7" x14ac:dyDescent="0.3">
      <c r="A1609" s="28" t="s">
        <v>711</v>
      </c>
      <c r="B1609" s="28">
        <v>1</v>
      </c>
      <c r="C1609" s="28">
        <v>0</v>
      </c>
      <c r="D1609" s="31">
        <v>45843</v>
      </c>
      <c r="E1609" s="31" t="s">
        <v>6331</v>
      </c>
      <c r="F1609" s="32">
        <v>0.44930555555555557</v>
      </c>
      <c r="G1609" s="28">
        <f t="shared" si="25"/>
        <v>10</v>
      </c>
    </row>
    <row r="1610" spans="1:7" x14ac:dyDescent="0.3">
      <c r="A1610" s="28" t="s">
        <v>1517</v>
      </c>
      <c r="B1610" s="28">
        <v>0</v>
      </c>
      <c r="C1610" s="28">
        <v>0</v>
      </c>
      <c r="D1610" s="31">
        <v>45890</v>
      </c>
      <c r="E1610" s="31" t="s">
        <v>6329</v>
      </c>
      <c r="F1610" s="32">
        <v>0.7006944444444444</v>
      </c>
      <c r="G1610" s="28">
        <f t="shared" si="25"/>
        <v>16</v>
      </c>
    </row>
    <row r="1611" spans="1:7" x14ac:dyDescent="0.3">
      <c r="A1611" s="28" t="s">
        <v>533</v>
      </c>
      <c r="B1611" s="28">
        <v>0</v>
      </c>
      <c r="C1611" s="28">
        <v>0</v>
      </c>
      <c r="D1611" s="31">
        <v>45869</v>
      </c>
      <c r="E1611" s="31" t="s">
        <v>6329</v>
      </c>
      <c r="F1611" s="32">
        <v>0.68263888888888891</v>
      </c>
      <c r="G1611" s="28">
        <f t="shared" si="25"/>
        <v>16</v>
      </c>
    </row>
    <row r="1612" spans="1:7" x14ac:dyDescent="0.3">
      <c r="A1612" s="28" t="s">
        <v>1343</v>
      </c>
      <c r="B1612" s="28">
        <v>1</v>
      </c>
      <c r="C1612" s="28">
        <v>0</v>
      </c>
      <c r="D1612" s="31">
        <v>45856</v>
      </c>
      <c r="E1612" s="31" t="s">
        <v>6334</v>
      </c>
      <c r="F1612" s="32">
        <v>0.61736111111111114</v>
      </c>
      <c r="G1612" s="28">
        <f t="shared" si="25"/>
        <v>14</v>
      </c>
    </row>
    <row r="1613" spans="1:7" x14ac:dyDescent="0.3">
      <c r="A1613" s="28" t="s">
        <v>6436</v>
      </c>
      <c r="B1613" s="28">
        <v>1</v>
      </c>
      <c r="C1613" s="28">
        <v>0</v>
      </c>
      <c r="D1613" s="31">
        <v>45846</v>
      </c>
      <c r="E1613" s="31" t="s">
        <v>6332</v>
      </c>
      <c r="F1613" s="32">
        <v>0.80347222222222225</v>
      </c>
      <c r="G1613" s="28">
        <f t="shared" si="25"/>
        <v>19</v>
      </c>
    </row>
    <row r="1614" spans="1:7" x14ac:dyDescent="0.3">
      <c r="A1614" s="28" t="s">
        <v>6695</v>
      </c>
      <c r="B1614" s="28">
        <v>0</v>
      </c>
      <c r="C1614" s="28">
        <v>0</v>
      </c>
      <c r="D1614" s="31">
        <v>45889</v>
      </c>
      <c r="E1614" s="31" t="s">
        <v>6333</v>
      </c>
      <c r="F1614" s="32">
        <v>0.55902777777777779</v>
      </c>
      <c r="G1614" s="28">
        <f t="shared" si="25"/>
        <v>13</v>
      </c>
    </row>
    <row r="1615" spans="1:7" x14ac:dyDescent="0.3">
      <c r="A1615" s="28" t="s">
        <v>812</v>
      </c>
      <c r="B1615" s="28">
        <v>1</v>
      </c>
      <c r="C1615" s="28">
        <v>0</v>
      </c>
      <c r="D1615" s="31">
        <v>45879</v>
      </c>
      <c r="E1615" s="31" t="s">
        <v>6328</v>
      </c>
      <c r="F1615" s="32">
        <v>0.40763888888888888</v>
      </c>
      <c r="G1615" s="28">
        <f t="shared" si="25"/>
        <v>9</v>
      </c>
    </row>
    <row r="1616" spans="1:7" x14ac:dyDescent="0.3">
      <c r="A1616" s="28" t="s">
        <v>6696</v>
      </c>
      <c r="B1616" s="28">
        <v>1</v>
      </c>
      <c r="C1616" s="28">
        <v>1</v>
      </c>
      <c r="D1616" s="31">
        <v>45858</v>
      </c>
      <c r="E1616" s="31" t="s">
        <v>6328</v>
      </c>
      <c r="F1616" s="32">
        <v>0.3347222222222222</v>
      </c>
      <c r="G1616" s="28">
        <f t="shared" si="25"/>
        <v>8</v>
      </c>
    </row>
    <row r="1617" spans="1:7" x14ac:dyDescent="0.3">
      <c r="A1617" s="28" t="s">
        <v>2085</v>
      </c>
      <c r="B1617" s="28">
        <v>1</v>
      </c>
      <c r="C1617" s="28">
        <v>0</v>
      </c>
      <c r="D1617" s="31">
        <v>45868</v>
      </c>
      <c r="E1617" s="31" t="s">
        <v>6333</v>
      </c>
      <c r="F1617" s="32">
        <v>0.57222222222222219</v>
      </c>
      <c r="G1617" s="28">
        <f t="shared" si="25"/>
        <v>13</v>
      </c>
    </row>
    <row r="1618" spans="1:7" x14ac:dyDescent="0.3">
      <c r="A1618" s="28" t="s">
        <v>1957</v>
      </c>
      <c r="B1618" s="28">
        <v>1</v>
      </c>
      <c r="C1618" s="28">
        <v>0</v>
      </c>
      <c r="D1618" s="31">
        <v>45873</v>
      </c>
      <c r="E1618" s="31" t="s">
        <v>6330</v>
      </c>
      <c r="F1618" s="32">
        <v>0.5854166666666667</v>
      </c>
      <c r="G1618" s="28">
        <f t="shared" si="25"/>
        <v>14</v>
      </c>
    </row>
    <row r="1619" spans="1:7" x14ac:dyDescent="0.3">
      <c r="A1619" s="28" t="s">
        <v>2278</v>
      </c>
      <c r="B1619" s="28">
        <v>1</v>
      </c>
      <c r="C1619" s="28">
        <v>0</v>
      </c>
      <c r="D1619" s="31">
        <v>45882</v>
      </c>
      <c r="E1619" s="31" t="s">
        <v>6333</v>
      </c>
      <c r="F1619" s="32">
        <v>0.4201388888888889</v>
      </c>
      <c r="G1619" s="28">
        <f t="shared" si="25"/>
        <v>10</v>
      </c>
    </row>
    <row r="1620" spans="1:7" x14ac:dyDescent="0.3">
      <c r="A1620" s="28" t="s">
        <v>6697</v>
      </c>
      <c r="B1620" s="28">
        <v>0</v>
      </c>
      <c r="C1620" s="28">
        <v>0</v>
      </c>
      <c r="D1620" s="31">
        <v>45861</v>
      </c>
      <c r="E1620" s="31" t="s">
        <v>6333</v>
      </c>
      <c r="F1620" s="32">
        <v>0.79861111111111116</v>
      </c>
      <c r="G1620" s="28">
        <f t="shared" si="25"/>
        <v>19</v>
      </c>
    </row>
    <row r="1621" spans="1:7" x14ac:dyDescent="0.3">
      <c r="A1621" s="28" t="s">
        <v>369</v>
      </c>
      <c r="B1621" s="28">
        <v>1</v>
      </c>
      <c r="C1621" s="28">
        <v>1</v>
      </c>
      <c r="D1621" s="31">
        <v>45898</v>
      </c>
      <c r="E1621" s="31" t="s">
        <v>6334</v>
      </c>
      <c r="F1621" s="32">
        <v>0.6875</v>
      </c>
      <c r="G1621" s="28">
        <f t="shared" si="25"/>
        <v>16</v>
      </c>
    </row>
    <row r="1622" spans="1:7" x14ac:dyDescent="0.3">
      <c r="A1622" s="28" t="s">
        <v>1415</v>
      </c>
      <c r="B1622" s="28">
        <v>0</v>
      </c>
      <c r="C1622" s="28">
        <v>0</v>
      </c>
      <c r="D1622" s="31">
        <v>45855</v>
      </c>
      <c r="E1622" s="31" t="s">
        <v>6329</v>
      </c>
      <c r="F1622" s="32">
        <v>0.5180555555555556</v>
      </c>
      <c r="G1622" s="28">
        <f t="shared" si="25"/>
        <v>12</v>
      </c>
    </row>
    <row r="1623" spans="1:7" x14ac:dyDescent="0.3">
      <c r="A1623" s="28" t="s">
        <v>6698</v>
      </c>
      <c r="B1623" s="28">
        <v>1</v>
      </c>
      <c r="C1623" s="28">
        <v>0</v>
      </c>
      <c r="D1623" s="31">
        <v>45866</v>
      </c>
      <c r="E1623" s="31" t="s">
        <v>6330</v>
      </c>
      <c r="F1623" s="32">
        <v>0.33750000000000002</v>
      </c>
      <c r="G1623" s="28">
        <f t="shared" si="25"/>
        <v>8</v>
      </c>
    </row>
    <row r="1624" spans="1:7" x14ac:dyDescent="0.3">
      <c r="A1624" s="28" t="s">
        <v>325</v>
      </c>
      <c r="B1624" s="28">
        <v>1</v>
      </c>
      <c r="C1624" s="28">
        <v>0</v>
      </c>
      <c r="D1624" s="31">
        <v>45881</v>
      </c>
      <c r="E1624" s="31" t="s">
        <v>6332</v>
      </c>
      <c r="F1624" s="32">
        <v>0.40625</v>
      </c>
      <c r="G1624" s="28">
        <f t="shared" si="25"/>
        <v>9</v>
      </c>
    </row>
    <row r="1625" spans="1:7" x14ac:dyDescent="0.3">
      <c r="A1625" s="28" t="s">
        <v>6699</v>
      </c>
      <c r="B1625" s="28">
        <v>1</v>
      </c>
      <c r="C1625" s="28">
        <v>0</v>
      </c>
      <c r="D1625" s="31">
        <v>45863</v>
      </c>
      <c r="E1625" s="31" t="s">
        <v>6334</v>
      </c>
      <c r="F1625" s="32">
        <v>0.48958333333333331</v>
      </c>
      <c r="G1625" s="28">
        <f t="shared" si="25"/>
        <v>11</v>
      </c>
    </row>
    <row r="1626" spans="1:7" x14ac:dyDescent="0.3">
      <c r="A1626" s="28" t="s">
        <v>1942</v>
      </c>
      <c r="B1626" s="28">
        <v>0</v>
      </c>
      <c r="C1626" s="28">
        <v>0</v>
      </c>
      <c r="D1626" s="31">
        <v>45850</v>
      </c>
      <c r="E1626" s="31" t="s">
        <v>6331</v>
      </c>
      <c r="F1626" s="32">
        <v>0.66805555555555551</v>
      </c>
      <c r="G1626" s="28">
        <f t="shared" si="25"/>
        <v>16</v>
      </c>
    </row>
    <row r="1627" spans="1:7" x14ac:dyDescent="0.3">
      <c r="A1627" s="28" t="s">
        <v>2144</v>
      </c>
      <c r="B1627" s="28">
        <v>1</v>
      </c>
      <c r="C1627" s="28">
        <v>1</v>
      </c>
      <c r="D1627" s="31">
        <v>45870</v>
      </c>
      <c r="E1627" s="31" t="s">
        <v>6334</v>
      </c>
      <c r="F1627" s="32">
        <v>0.75347222222222221</v>
      </c>
      <c r="G1627" s="28">
        <f t="shared" si="25"/>
        <v>18</v>
      </c>
    </row>
    <row r="1628" spans="1:7" x14ac:dyDescent="0.3">
      <c r="A1628" s="28" t="s">
        <v>256</v>
      </c>
      <c r="B1628" s="28">
        <v>0</v>
      </c>
      <c r="C1628" s="28">
        <v>0</v>
      </c>
      <c r="D1628" s="31">
        <v>45849</v>
      </c>
      <c r="E1628" s="31" t="s">
        <v>6334</v>
      </c>
      <c r="F1628" s="32">
        <v>0.59583333333333333</v>
      </c>
      <c r="G1628" s="28">
        <f t="shared" si="25"/>
        <v>14</v>
      </c>
    </row>
    <row r="1629" spans="1:7" x14ac:dyDescent="0.3">
      <c r="A1629" s="28" t="s">
        <v>1218</v>
      </c>
      <c r="B1629" s="28">
        <v>0</v>
      </c>
      <c r="C1629" s="28">
        <v>0</v>
      </c>
      <c r="D1629" s="31">
        <v>45876</v>
      </c>
      <c r="E1629" s="31" t="s">
        <v>6329</v>
      </c>
      <c r="F1629" s="32">
        <v>0.40208333333333335</v>
      </c>
      <c r="G1629" s="28">
        <f t="shared" si="25"/>
        <v>9</v>
      </c>
    </row>
    <row r="1630" spans="1:7" x14ac:dyDescent="0.3">
      <c r="A1630" s="28" t="s">
        <v>1747</v>
      </c>
      <c r="B1630" s="28">
        <v>0</v>
      </c>
      <c r="C1630" s="28">
        <v>0</v>
      </c>
      <c r="D1630" s="31">
        <v>45846</v>
      </c>
      <c r="E1630" s="31" t="s">
        <v>6332</v>
      </c>
      <c r="F1630" s="32">
        <v>0.7895833333333333</v>
      </c>
      <c r="G1630" s="28">
        <f t="shared" si="25"/>
        <v>18</v>
      </c>
    </row>
    <row r="1631" spans="1:7" x14ac:dyDescent="0.3">
      <c r="A1631" s="28" t="s">
        <v>816</v>
      </c>
      <c r="B1631" s="28">
        <v>0</v>
      </c>
      <c r="C1631" s="28">
        <v>0</v>
      </c>
      <c r="D1631" s="31">
        <v>45854</v>
      </c>
      <c r="E1631" s="31" t="s">
        <v>6333</v>
      </c>
      <c r="F1631" s="32">
        <v>0.62222222222222223</v>
      </c>
      <c r="G1631" s="28">
        <f t="shared" si="25"/>
        <v>14</v>
      </c>
    </row>
    <row r="1632" spans="1:7" x14ac:dyDescent="0.3">
      <c r="A1632" s="28" t="s">
        <v>6700</v>
      </c>
      <c r="B1632" s="28">
        <v>0</v>
      </c>
      <c r="C1632" s="28">
        <v>0</v>
      </c>
      <c r="D1632" s="31">
        <v>45882</v>
      </c>
      <c r="E1632" s="31" t="s">
        <v>6333</v>
      </c>
      <c r="F1632" s="32">
        <v>0.60069444444444442</v>
      </c>
      <c r="G1632" s="28">
        <f t="shared" si="25"/>
        <v>14</v>
      </c>
    </row>
    <row r="1633" spans="1:7" x14ac:dyDescent="0.3">
      <c r="A1633" s="28" t="s">
        <v>414</v>
      </c>
      <c r="B1633" s="28">
        <v>1</v>
      </c>
      <c r="C1633" s="28">
        <v>0</v>
      </c>
      <c r="D1633" s="31">
        <v>45891</v>
      </c>
      <c r="E1633" s="31" t="s">
        <v>6334</v>
      </c>
      <c r="F1633" s="32">
        <v>0.79861111111111116</v>
      </c>
      <c r="G1633" s="28">
        <f t="shared" si="25"/>
        <v>19</v>
      </c>
    </row>
    <row r="1634" spans="1:7" x14ac:dyDescent="0.3">
      <c r="A1634" s="28" t="s">
        <v>1800</v>
      </c>
      <c r="B1634" s="28">
        <v>1</v>
      </c>
      <c r="C1634" s="28">
        <v>0</v>
      </c>
      <c r="D1634" s="31">
        <v>45844</v>
      </c>
      <c r="E1634" s="31" t="s">
        <v>6328</v>
      </c>
      <c r="F1634" s="32">
        <v>0.64444444444444449</v>
      </c>
      <c r="G1634" s="28">
        <f t="shared" si="25"/>
        <v>15</v>
      </c>
    </row>
    <row r="1635" spans="1:7" x14ac:dyDescent="0.3">
      <c r="A1635" s="28" t="s">
        <v>2207</v>
      </c>
      <c r="B1635" s="28">
        <v>1</v>
      </c>
      <c r="C1635" s="28">
        <v>0</v>
      </c>
      <c r="D1635" s="31">
        <v>45874</v>
      </c>
      <c r="E1635" s="31" t="s">
        <v>6332</v>
      </c>
      <c r="F1635" s="32">
        <v>0.31597222222222221</v>
      </c>
      <c r="G1635" s="28">
        <f t="shared" si="25"/>
        <v>7</v>
      </c>
    </row>
    <row r="1636" spans="1:7" x14ac:dyDescent="0.3">
      <c r="A1636" s="28" t="s">
        <v>6701</v>
      </c>
      <c r="B1636" s="28">
        <v>1</v>
      </c>
      <c r="C1636" s="28">
        <v>0</v>
      </c>
      <c r="D1636" s="31">
        <v>45882</v>
      </c>
      <c r="E1636" s="31" t="s">
        <v>6333</v>
      </c>
      <c r="F1636" s="32">
        <v>0.67500000000000004</v>
      </c>
      <c r="G1636" s="28">
        <f t="shared" si="25"/>
        <v>16</v>
      </c>
    </row>
    <row r="1637" spans="1:7" x14ac:dyDescent="0.3">
      <c r="A1637" s="28" t="s">
        <v>777</v>
      </c>
      <c r="B1637" s="28">
        <v>1</v>
      </c>
      <c r="C1637" s="28">
        <v>1</v>
      </c>
      <c r="D1637" s="31">
        <v>45867</v>
      </c>
      <c r="E1637" s="31" t="s">
        <v>6332</v>
      </c>
      <c r="F1637" s="32">
        <v>0.31805555555555554</v>
      </c>
      <c r="G1637" s="28">
        <f t="shared" si="25"/>
        <v>7</v>
      </c>
    </row>
    <row r="1638" spans="1:7" x14ac:dyDescent="0.3">
      <c r="A1638" s="28" t="s">
        <v>6583</v>
      </c>
      <c r="B1638" s="28">
        <v>1</v>
      </c>
      <c r="C1638" s="28">
        <v>0</v>
      </c>
      <c r="D1638" s="31">
        <v>45842</v>
      </c>
      <c r="E1638" s="31" t="s">
        <v>6334</v>
      </c>
      <c r="F1638" s="32">
        <v>0.34236111111111112</v>
      </c>
      <c r="G1638" s="28">
        <f t="shared" si="25"/>
        <v>8</v>
      </c>
    </row>
    <row r="1639" spans="1:7" x14ac:dyDescent="0.3">
      <c r="A1639" s="28" t="s">
        <v>1480</v>
      </c>
      <c r="B1639" s="28">
        <v>0</v>
      </c>
      <c r="C1639" s="28">
        <v>0</v>
      </c>
      <c r="D1639" s="31">
        <v>45851</v>
      </c>
      <c r="E1639" s="31" t="s">
        <v>6328</v>
      </c>
      <c r="F1639" s="32">
        <v>0.58611111111111114</v>
      </c>
      <c r="G1639" s="28">
        <f t="shared" si="25"/>
        <v>14</v>
      </c>
    </row>
    <row r="1640" spans="1:7" x14ac:dyDescent="0.3">
      <c r="A1640" s="28" t="s">
        <v>6624</v>
      </c>
      <c r="B1640" s="28">
        <v>1</v>
      </c>
      <c r="C1640" s="28">
        <v>0</v>
      </c>
      <c r="D1640" s="31">
        <v>45842</v>
      </c>
      <c r="E1640" s="31" t="s">
        <v>6334</v>
      </c>
      <c r="F1640" s="32">
        <v>0.41388888888888886</v>
      </c>
      <c r="G1640" s="28">
        <f t="shared" si="25"/>
        <v>9</v>
      </c>
    </row>
    <row r="1641" spans="1:7" x14ac:dyDescent="0.3">
      <c r="A1641" s="28" t="s">
        <v>447</v>
      </c>
      <c r="B1641" s="28">
        <v>1</v>
      </c>
      <c r="C1641" s="28">
        <v>1</v>
      </c>
      <c r="D1641" s="31">
        <v>45892</v>
      </c>
      <c r="E1641" s="31" t="s">
        <v>6331</v>
      </c>
      <c r="F1641" s="32">
        <v>0.73888888888888893</v>
      </c>
      <c r="G1641" s="28">
        <f t="shared" si="25"/>
        <v>17</v>
      </c>
    </row>
    <row r="1642" spans="1:7" x14ac:dyDescent="0.3">
      <c r="A1642" s="28" t="s">
        <v>45</v>
      </c>
      <c r="B1642" s="28">
        <v>0</v>
      </c>
      <c r="C1642" s="28">
        <v>0</v>
      </c>
      <c r="D1642" s="31">
        <v>45881</v>
      </c>
      <c r="E1642" s="31" t="s">
        <v>6332</v>
      </c>
      <c r="F1642" s="32">
        <v>0.78055555555555556</v>
      </c>
      <c r="G1642" s="28">
        <f t="shared" si="25"/>
        <v>18</v>
      </c>
    </row>
    <row r="1643" spans="1:7" x14ac:dyDescent="0.3">
      <c r="A1643" s="28" t="s">
        <v>955</v>
      </c>
      <c r="B1643" s="28">
        <v>1</v>
      </c>
      <c r="C1643" s="28">
        <v>1</v>
      </c>
      <c r="D1643" s="31">
        <v>45839</v>
      </c>
      <c r="E1643" s="31" t="s">
        <v>6332</v>
      </c>
      <c r="F1643" s="32">
        <v>0.54374999999999996</v>
      </c>
      <c r="G1643" s="28">
        <f t="shared" si="25"/>
        <v>13</v>
      </c>
    </row>
    <row r="1644" spans="1:7" x14ac:dyDescent="0.3">
      <c r="A1644" s="28" t="s">
        <v>339</v>
      </c>
      <c r="B1644" s="28">
        <v>1</v>
      </c>
      <c r="C1644" s="28">
        <v>0</v>
      </c>
      <c r="D1644" s="31">
        <v>45851</v>
      </c>
      <c r="E1644" s="31" t="s">
        <v>6328</v>
      </c>
      <c r="F1644" s="32">
        <v>0.6118055555555556</v>
      </c>
      <c r="G1644" s="28">
        <f t="shared" si="25"/>
        <v>14</v>
      </c>
    </row>
    <row r="1645" spans="1:7" x14ac:dyDescent="0.3">
      <c r="A1645" s="28" t="s">
        <v>6702</v>
      </c>
      <c r="B1645" s="28">
        <v>1</v>
      </c>
      <c r="C1645" s="28">
        <v>0</v>
      </c>
      <c r="D1645" s="31">
        <v>45851</v>
      </c>
      <c r="E1645" s="31" t="s">
        <v>6328</v>
      </c>
      <c r="F1645" s="32">
        <v>0.45833333333333331</v>
      </c>
      <c r="G1645" s="28">
        <f t="shared" si="25"/>
        <v>11</v>
      </c>
    </row>
    <row r="1646" spans="1:7" x14ac:dyDescent="0.3">
      <c r="A1646" s="28" t="s">
        <v>446</v>
      </c>
      <c r="B1646" s="28">
        <v>1</v>
      </c>
      <c r="C1646" s="28">
        <v>0</v>
      </c>
      <c r="D1646" s="31">
        <v>45876</v>
      </c>
      <c r="E1646" s="31" t="s">
        <v>6329</v>
      </c>
      <c r="F1646" s="32">
        <v>0.31319444444444444</v>
      </c>
      <c r="G1646" s="28">
        <f t="shared" si="25"/>
        <v>7</v>
      </c>
    </row>
    <row r="1647" spans="1:7" x14ac:dyDescent="0.3">
      <c r="A1647" s="28" t="s">
        <v>6703</v>
      </c>
      <c r="B1647" s="28">
        <v>0</v>
      </c>
      <c r="C1647" s="28">
        <v>0</v>
      </c>
      <c r="D1647" s="31">
        <v>45842</v>
      </c>
      <c r="E1647" s="31" t="s">
        <v>6334</v>
      </c>
      <c r="F1647" s="32">
        <v>0.37777777777777777</v>
      </c>
      <c r="G1647" s="28">
        <f t="shared" si="25"/>
        <v>9</v>
      </c>
    </row>
    <row r="1648" spans="1:7" x14ac:dyDescent="0.3">
      <c r="A1648" s="28" t="s">
        <v>576</v>
      </c>
      <c r="B1648" s="28">
        <v>1</v>
      </c>
      <c r="C1648" s="28">
        <v>1</v>
      </c>
      <c r="D1648" s="31">
        <v>45847</v>
      </c>
      <c r="E1648" s="31" t="s">
        <v>6333</v>
      </c>
      <c r="F1648" s="32">
        <v>0.47222222222222221</v>
      </c>
      <c r="G1648" s="28">
        <f t="shared" si="25"/>
        <v>11</v>
      </c>
    </row>
    <row r="1649" spans="1:7" x14ac:dyDescent="0.3">
      <c r="A1649" s="28" t="s">
        <v>51</v>
      </c>
      <c r="B1649" s="28">
        <v>1</v>
      </c>
      <c r="C1649" s="28">
        <v>0</v>
      </c>
      <c r="D1649" s="31">
        <v>45853</v>
      </c>
      <c r="E1649" s="31" t="s">
        <v>6332</v>
      </c>
      <c r="F1649" s="32">
        <v>0.33263888888888887</v>
      </c>
      <c r="G1649" s="28">
        <f t="shared" si="25"/>
        <v>7</v>
      </c>
    </row>
    <row r="1650" spans="1:7" x14ac:dyDescent="0.3">
      <c r="A1650" s="28" t="s">
        <v>250</v>
      </c>
      <c r="B1650" s="28">
        <v>0</v>
      </c>
      <c r="C1650" s="28">
        <v>0</v>
      </c>
      <c r="D1650" s="31">
        <v>45865</v>
      </c>
      <c r="E1650" s="31" t="s">
        <v>6328</v>
      </c>
      <c r="F1650" s="32">
        <v>0.67152777777777772</v>
      </c>
      <c r="G1650" s="28">
        <f t="shared" si="25"/>
        <v>16</v>
      </c>
    </row>
    <row r="1651" spans="1:7" x14ac:dyDescent="0.3">
      <c r="A1651" s="28" t="s">
        <v>2188</v>
      </c>
      <c r="B1651" s="28">
        <v>1</v>
      </c>
      <c r="C1651" s="28">
        <v>0</v>
      </c>
      <c r="D1651" s="31">
        <v>45866</v>
      </c>
      <c r="E1651" s="31" t="s">
        <v>6330</v>
      </c>
      <c r="F1651" s="32">
        <v>0.5131944444444444</v>
      </c>
      <c r="G1651" s="28">
        <f t="shared" si="25"/>
        <v>12</v>
      </c>
    </row>
    <row r="1652" spans="1:7" x14ac:dyDescent="0.3">
      <c r="A1652" s="28" t="s">
        <v>985</v>
      </c>
      <c r="B1652" s="28">
        <v>1</v>
      </c>
      <c r="C1652" s="28">
        <v>0</v>
      </c>
      <c r="D1652" s="31">
        <v>45845</v>
      </c>
      <c r="E1652" s="31" t="s">
        <v>6330</v>
      </c>
      <c r="F1652" s="32">
        <v>0.29305555555555557</v>
      </c>
      <c r="G1652" s="28">
        <f t="shared" si="25"/>
        <v>7</v>
      </c>
    </row>
    <row r="1653" spans="1:7" x14ac:dyDescent="0.3">
      <c r="A1653" s="28" t="s">
        <v>2066</v>
      </c>
      <c r="B1653" s="28">
        <v>1</v>
      </c>
      <c r="C1653" s="28">
        <v>0</v>
      </c>
      <c r="D1653" s="31">
        <v>45889</v>
      </c>
      <c r="E1653" s="31" t="s">
        <v>6333</v>
      </c>
      <c r="F1653" s="32">
        <v>0.39583333333333331</v>
      </c>
      <c r="G1653" s="28">
        <f t="shared" si="25"/>
        <v>9</v>
      </c>
    </row>
    <row r="1654" spans="1:7" x14ac:dyDescent="0.3">
      <c r="A1654" s="28" t="s">
        <v>1825</v>
      </c>
      <c r="B1654" s="28">
        <v>1</v>
      </c>
      <c r="C1654" s="28">
        <v>0</v>
      </c>
      <c r="D1654" s="31">
        <v>45869</v>
      </c>
      <c r="E1654" s="31" t="s">
        <v>6329</v>
      </c>
      <c r="F1654" s="32">
        <v>0.68958333333333333</v>
      </c>
      <c r="G1654" s="28">
        <f t="shared" si="25"/>
        <v>16</v>
      </c>
    </row>
    <row r="1655" spans="1:7" x14ac:dyDescent="0.3">
      <c r="A1655" s="28" t="s">
        <v>6338</v>
      </c>
      <c r="B1655" s="28">
        <v>1</v>
      </c>
      <c r="C1655" s="28">
        <v>0</v>
      </c>
      <c r="D1655" s="31">
        <v>45849</v>
      </c>
      <c r="E1655" s="31" t="s">
        <v>6334</v>
      </c>
      <c r="F1655" s="32">
        <v>0.51597222222222228</v>
      </c>
      <c r="G1655" s="28">
        <f t="shared" si="25"/>
        <v>12</v>
      </c>
    </row>
    <row r="1656" spans="1:7" x14ac:dyDescent="0.3">
      <c r="A1656" s="28" t="s">
        <v>217</v>
      </c>
      <c r="B1656" s="28">
        <v>1</v>
      </c>
      <c r="C1656" s="28">
        <v>0</v>
      </c>
      <c r="D1656" s="31">
        <v>45848</v>
      </c>
      <c r="E1656" s="31" t="s">
        <v>6329</v>
      </c>
      <c r="F1656" s="32">
        <v>0.81666666666666665</v>
      </c>
      <c r="G1656" s="28">
        <f t="shared" si="25"/>
        <v>19</v>
      </c>
    </row>
    <row r="1657" spans="1:7" x14ac:dyDescent="0.3">
      <c r="A1657" s="28" t="s">
        <v>2116</v>
      </c>
      <c r="B1657" s="28">
        <v>0</v>
      </c>
      <c r="C1657" s="28">
        <v>0</v>
      </c>
      <c r="D1657" s="31">
        <v>45846</v>
      </c>
      <c r="E1657" s="31" t="s">
        <v>6332</v>
      </c>
      <c r="F1657" s="32">
        <v>0.71388888888888891</v>
      </c>
      <c r="G1657" s="28">
        <f t="shared" si="25"/>
        <v>17</v>
      </c>
    </row>
    <row r="1658" spans="1:7" x14ac:dyDescent="0.3">
      <c r="A1658" s="28" t="s">
        <v>6482</v>
      </c>
      <c r="B1658" s="28">
        <v>1</v>
      </c>
      <c r="C1658" s="28">
        <v>0</v>
      </c>
      <c r="D1658" s="31">
        <v>45881</v>
      </c>
      <c r="E1658" s="31" t="s">
        <v>6332</v>
      </c>
      <c r="F1658" s="32">
        <v>0.43125000000000002</v>
      </c>
      <c r="G1658" s="28">
        <f t="shared" si="25"/>
        <v>10</v>
      </c>
    </row>
    <row r="1659" spans="1:7" x14ac:dyDescent="0.3">
      <c r="A1659" s="28" t="s">
        <v>565</v>
      </c>
      <c r="B1659" s="28">
        <v>0</v>
      </c>
      <c r="C1659" s="28">
        <v>0</v>
      </c>
      <c r="D1659" s="31">
        <v>45898</v>
      </c>
      <c r="E1659" s="31" t="s">
        <v>6334</v>
      </c>
      <c r="F1659" s="32">
        <v>0.37708333333333333</v>
      </c>
      <c r="G1659" s="28">
        <f t="shared" si="25"/>
        <v>9</v>
      </c>
    </row>
    <row r="1660" spans="1:7" x14ac:dyDescent="0.3">
      <c r="A1660" s="28" t="s">
        <v>1690</v>
      </c>
      <c r="B1660" s="28">
        <v>1</v>
      </c>
      <c r="C1660" s="28">
        <v>0</v>
      </c>
      <c r="D1660" s="31">
        <v>45870</v>
      </c>
      <c r="E1660" s="31" t="s">
        <v>6334</v>
      </c>
      <c r="F1660" s="32">
        <v>0.3</v>
      </c>
      <c r="G1660" s="28">
        <f t="shared" si="25"/>
        <v>7</v>
      </c>
    </row>
    <row r="1661" spans="1:7" x14ac:dyDescent="0.3">
      <c r="A1661" s="28" t="s">
        <v>1019</v>
      </c>
      <c r="B1661" s="28">
        <v>1</v>
      </c>
      <c r="C1661" s="28">
        <v>0</v>
      </c>
      <c r="D1661" s="31">
        <v>45865</v>
      </c>
      <c r="E1661" s="31" t="s">
        <v>6328</v>
      </c>
      <c r="F1661" s="32">
        <v>0.34791666666666665</v>
      </c>
      <c r="G1661" s="28">
        <f t="shared" si="25"/>
        <v>8</v>
      </c>
    </row>
    <row r="1662" spans="1:7" x14ac:dyDescent="0.3">
      <c r="A1662" s="28" t="s">
        <v>906</v>
      </c>
      <c r="B1662" s="28">
        <v>1</v>
      </c>
      <c r="C1662" s="28">
        <v>1</v>
      </c>
      <c r="D1662" s="31">
        <v>45897</v>
      </c>
      <c r="E1662" s="31" t="s">
        <v>6329</v>
      </c>
      <c r="F1662" s="32">
        <v>0.60416666666666663</v>
      </c>
      <c r="G1662" s="28">
        <f t="shared" si="25"/>
        <v>14</v>
      </c>
    </row>
    <row r="1663" spans="1:7" x14ac:dyDescent="0.3">
      <c r="A1663" s="28" t="s">
        <v>1771</v>
      </c>
      <c r="B1663" s="28">
        <v>1</v>
      </c>
      <c r="C1663" s="28">
        <v>1</v>
      </c>
      <c r="D1663" s="31">
        <v>45888</v>
      </c>
      <c r="E1663" s="31" t="s">
        <v>6332</v>
      </c>
      <c r="F1663" s="32">
        <v>0.41319444444444442</v>
      </c>
      <c r="G1663" s="28">
        <f t="shared" si="25"/>
        <v>9</v>
      </c>
    </row>
    <row r="1664" spans="1:7" x14ac:dyDescent="0.3">
      <c r="A1664" s="28" t="s">
        <v>6704</v>
      </c>
      <c r="B1664" s="28">
        <v>1</v>
      </c>
      <c r="C1664" s="28">
        <v>0</v>
      </c>
      <c r="D1664" s="31">
        <v>45879</v>
      </c>
      <c r="E1664" s="31" t="s">
        <v>6328</v>
      </c>
      <c r="F1664" s="32">
        <v>0.68888888888888888</v>
      </c>
      <c r="G1664" s="28">
        <f t="shared" si="25"/>
        <v>16</v>
      </c>
    </row>
    <row r="1665" spans="1:7" x14ac:dyDescent="0.3">
      <c r="A1665" s="28" t="s">
        <v>545</v>
      </c>
      <c r="B1665" s="28">
        <v>1</v>
      </c>
      <c r="C1665" s="28">
        <v>1</v>
      </c>
      <c r="D1665" s="31">
        <v>45896</v>
      </c>
      <c r="E1665" s="31" t="s">
        <v>6333</v>
      </c>
      <c r="F1665" s="32">
        <v>0.7104166666666667</v>
      </c>
      <c r="G1665" s="28">
        <f t="shared" si="25"/>
        <v>17</v>
      </c>
    </row>
    <row r="1666" spans="1:7" x14ac:dyDescent="0.3">
      <c r="A1666" s="28" t="s">
        <v>374</v>
      </c>
      <c r="B1666" s="28">
        <v>1</v>
      </c>
      <c r="C1666" s="28">
        <v>1</v>
      </c>
      <c r="D1666" s="31">
        <v>45874</v>
      </c>
      <c r="E1666" s="31" t="s">
        <v>6332</v>
      </c>
      <c r="F1666" s="32">
        <v>0.6958333333333333</v>
      </c>
      <c r="G1666" s="28">
        <f t="shared" si="25"/>
        <v>16</v>
      </c>
    </row>
    <row r="1667" spans="1:7" x14ac:dyDescent="0.3">
      <c r="A1667" s="28" t="s">
        <v>143</v>
      </c>
      <c r="B1667" s="28">
        <v>0</v>
      </c>
      <c r="C1667" s="28">
        <v>0</v>
      </c>
      <c r="D1667" s="31">
        <v>45891</v>
      </c>
      <c r="E1667" s="31" t="s">
        <v>6334</v>
      </c>
      <c r="F1667" s="32">
        <v>0.55277777777777781</v>
      </c>
      <c r="G1667" s="28">
        <f t="shared" ref="G1667:G1730" si="26">HOUR(F1667)</f>
        <v>13</v>
      </c>
    </row>
    <row r="1668" spans="1:7" x14ac:dyDescent="0.3">
      <c r="A1668" s="28" t="s">
        <v>933</v>
      </c>
      <c r="B1668" s="28">
        <v>0</v>
      </c>
      <c r="C1668" s="28">
        <v>0</v>
      </c>
      <c r="D1668" s="31">
        <v>45873</v>
      </c>
      <c r="E1668" s="31" t="s">
        <v>6330</v>
      </c>
      <c r="F1668" s="32">
        <v>0.61250000000000004</v>
      </c>
      <c r="G1668" s="28">
        <f t="shared" si="26"/>
        <v>14</v>
      </c>
    </row>
    <row r="1669" spans="1:7" x14ac:dyDescent="0.3">
      <c r="A1669" s="28" t="s">
        <v>87</v>
      </c>
      <c r="B1669" s="28">
        <v>0</v>
      </c>
      <c r="C1669" s="28">
        <v>0</v>
      </c>
      <c r="D1669" s="31">
        <v>45852</v>
      </c>
      <c r="E1669" s="31" t="s">
        <v>6330</v>
      </c>
      <c r="F1669" s="32">
        <v>0.33263888888888887</v>
      </c>
      <c r="G1669" s="28">
        <f t="shared" si="26"/>
        <v>7</v>
      </c>
    </row>
    <row r="1670" spans="1:7" x14ac:dyDescent="0.3">
      <c r="A1670" s="28" t="s">
        <v>1321</v>
      </c>
      <c r="B1670" s="28">
        <v>0</v>
      </c>
      <c r="C1670" s="28">
        <v>0</v>
      </c>
      <c r="D1670" s="31">
        <v>45888</v>
      </c>
      <c r="E1670" s="31" t="s">
        <v>6332</v>
      </c>
      <c r="F1670" s="32">
        <v>0.58263888888888893</v>
      </c>
      <c r="G1670" s="28">
        <f t="shared" si="26"/>
        <v>13</v>
      </c>
    </row>
    <row r="1671" spans="1:7" x14ac:dyDescent="0.3">
      <c r="A1671" s="28" t="s">
        <v>684</v>
      </c>
      <c r="B1671" s="28">
        <v>1</v>
      </c>
      <c r="C1671" s="28">
        <v>1</v>
      </c>
      <c r="D1671" s="31">
        <v>45878</v>
      </c>
      <c r="E1671" s="31" t="s">
        <v>6331</v>
      </c>
      <c r="F1671" s="32">
        <v>0.79652777777777772</v>
      </c>
      <c r="G1671" s="28">
        <f t="shared" si="26"/>
        <v>19</v>
      </c>
    </row>
    <row r="1672" spans="1:7" x14ac:dyDescent="0.3">
      <c r="A1672" s="28" t="s">
        <v>2189</v>
      </c>
      <c r="B1672" s="28">
        <v>1</v>
      </c>
      <c r="C1672" s="28">
        <v>0</v>
      </c>
      <c r="D1672" s="31">
        <v>45866</v>
      </c>
      <c r="E1672" s="31" t="s">
        <v>6330</v>
      </c>
      <c r="F1672" s="32">
        <v>0.50972222222222219</v>
      </c>
      <c r="G1672" s="28">
        <f t="shared" si="26"/>
        <v>12</v>
      </c>
    </row>
    <row r="1673" spans="1:7" x14ac:dyDescent="0.3">
      <c r="A1673" s="28" t="s">
        <v>6705</v>
      </c>
      <c r="B1673" s="28">
        <v>0</v>
      </c>
      <c r="C1673" s="28">
        <v>0</v>
      </c>
      <c r="D1673" s="31">
        <v>45850</v>
      </c>
      <c r="E1673" s="31" t="s">
        <v>6331</v>
      </c>
      <c r="F1673" s="32">
        <v>0.46041666666666664</v>
      </c>
      <c r="G1673" s="28">
        <f t="shared" si="26"/>
        <v>11</v>
      </c>
    </row>
    <row r="1674" spans="1:7" x14ac:dyDescent="0.3">
      <c r="A1674" s="28" t="s">
        <v>6706</v>
      </c>
      <c r="B1674" s="28">
        <v>1</v>
      </c>
      <c r="C1674" s="28">
        <v>0</v>
      </c>
      <c r="D1674" s="31">
        <v>45891</v>
      </c>
      <c r="E1674" s="31" t="s">
        <v>6334</v>
      </c>
      <c r="F1674" s="32">
        <v>0.36944444444444446</v>
      </c>
      <c r="G1674" s="28">
        <f t="shared" si="26"/>
        <v>8</v>
      </c>
    </row>
    <row r="1675" spans="1:7" x14ac:dyDescent="0.3">
      <c r="A1675" s="28" t="s">
        <v>686</v>
      </c>
      <c r="B1675" s="28">
        <v>1</v>
      </c>
      <c r="C1675" s="28">
        <v>0</v>
      </c>
      <c r="D1675" s="31">
        <v>45864</v>
      </c>
      <c r="E1675" s="31" t="s">
        <v>6331</v>
      </c>
      <c r="F1675" s="32">
        <v>0.50902777777777775</v>
      </c>
      <c r="G1675" s="28">
        <f t="shared" si="26"/>
        <v>12</v>
      </c>
    </row>
    <row r="1676" spans="1:7" x14ac:dyDescent="0.3">
      <c r="A1676" s="28" t="s">
        <v>680</v>
      </c>
      <c r="B1676" s="28">
        <v>0</v>
      </c>
      <c r="C1676" s="28">
        <v>0</v>
      </c>
      <c r="D1676" s="31">
        <v>45856</v>
      </c>
      <c r="E1676" s="31" t="s">
        <v>6334</v>
      </c>
      <c r="F1676" s="32">
        <v>0.45</v>
      </c>
      <c r="G1676" s="28">
        <f t="shared" si="26"/>
        <v>10</v>
      </c>
    </row>
    <row r="1677" spans="1:7" x14ac:dyDescent="0.3">
      <c r="A1677" s="28" t="s">
        <v>6660</v>
      </c>
      <c r="B1677" s="28">
        <v>1</v>
      </c>
      <c r="C1677" s="28">
        <v>0</v>
      </c>
      <c r="D1677" s="31">
        <v>45845</v>
      </c>
      <c r="E1677" s="31" t="s">
        <v>6330</v>
      </c>
      <c r="F1677" s="32">
        <v>0.35555555555555557</v>
      </c>
      <c r="G1677" s="28">
        <f t="shared" si="26"/>
        <v>8</v>
      </c>
    </row>
    <row r="1678" spans="1:7" x14ac:dyDescent="0.3">
      <c r="A1678" s="28" t="s">
        <v>1809</v>
      </c>
      <c r="B1678" s="28">
        <v>1</v>
      </c>
      <c r="C1678" s="28">
        <v>0</v>
      </c>
      <c r="D1678" s="31">
        <v>45898</v>
      </c>
      <c r="E1678" s="31" t="s">
        <v>6334</v>
      </c>
      <c r="F1678" s="32">
        <v>0.70972222222222225</v>
      </c>
      <c r="G1678" s="28">
        <f t="shared" si="26"/>
        <v>17</v>
      </c>
    </row>
    <row r="1679" spans="1:7" x14ac:dyDescent="0.3">
      <c r="A1679" s="28" t="s">
        <v>383</v>
      </c>
      <c r="B1679" s="28">
        <v>1</v>
      </c>
      <c r="C1679" s="28">
        <v>1</v>
      </c>
      <c r="D1679" s="31">
        <v>45889</v>
      </c>
      <c r="E1679" s="31" t="s">
        <v>6333</v>
      </c>
      <c r="F1679" s="32">
        <v>0.82777777777777772</v>
      </c>
      <c r="G1679" s="28">
        <f t="shared" si="26"/>
        <v>19</v>
      </c>
    </row>
    <row r="1680" spans="1:7" x14ac:dyDescent="0.3">
      <c r="A1680" s="28" t="s">
        <v>1598</v>
      </c>
      <c r="B1680" s="28">
        <v>1</v>
      </c>
      <c r="C1680" s="28">
        <v>0</v>
      </c>
      <c r="D1680" s="31">
        <v>45898</v>
      </c>
      <c r="E1680" s="31" t="s">
        <v>6334</v>
      </c>
      <c r="F1680" s="32">
        <v>0.40833333333333333</v>
      </c>
      <c r="G1680" s="28">
        <f t="shared" si="26"/>
        <v>9</v>
      </c>
    </row>
    <row r="1681" spans="1:7" x14ac:dyDescent="0.3">
      <c r="A1681" s="28" t="s">
        <v>1537</v>
      </c>
      <c r="B1681" s="28">
        <v>1</v>
      </c>
      <c r="C1681" s="28">
        <v>0</v>
      </c>
      <c r="D1681" s="31">
        <v>45894</v>
      </c>
      <c r="E1681" s="31" t="s">
        <v>6330</v>
      </c>
      <c r="F1681" s="32">
        <v>0.70208333333333328</v>
      </c>
      <c r="G1681" s="28">
        <f t="shared" si="26"/>
        <v>16</v>
      </c>
    </row>
    <row r="1682" spans="1:7" x14ac:dyDescent="0.3">
      <c r="A1682" s="28" t="s">
        <v>257</v>
      </c>
      <c r="B1682" s="28">
        <v>1</v>
      </c>
      <c r="C1682" s="28">
        <v>1</v>
      </c>
      <c r="D1682" s="31">
        <v>45883</v>
      </c>
      <c r="E1682" s="31" t="s">
        <v>6329</v>
      </c>
      <c r="F1682" s="32">
        <v>0.30833333333333335</v>
      </c>
      <c r="G1682" s="28">
        <f t="shared" si="26"/>
        <v>7</v>
      </c>
    </row>
    <row r="1683" spans="1:7" x14ac:dyDescent="0.3">
      <c r="A1683" s="28" t="s">
        <v>1759</v>
      </c>
      <c r="B1683" s="28">
        <v>1</v>
      </c>
      <c r="C1683" s="28">
        <v>0</v>
      </c>
      <c r="D1683" s="31">
        <v>45885</v>
      </c>
      <c r="E1683" s="31" t="s">
        <v>6331</v>
      </c>
      <c r="F1683" s="32">
        <v>0.61250000000000004</v>
      </c>
      <c r="G1683" s="28">
        <f t="shared" si="26"/>
        <v>14</v>
      </c>
    </row>
    <row r="1684" spans="1:7" x14ac:dyDescent="0.3">
      <c r="A1684" s="28" t="s">
        <v>2135</v>
      </c>
      <c r="B1684" s="28">
        <v>1</v>
      </c>
      <c r="C1684" s="28">
        <v>1</v>
      </c>
      <c r="D1684" s="31">
        <v>45891</v>
      </c>
      <c r="E1684" s="31" t="s">
        <v>6334</v>
      </c>
      <c r="F1684" s="32">
        <v>0.78472222222222221</v>
      </c>
      <c r="G1684" s="28">
        <f t="shared" si="26"/>
        <v>18</v>
      </c>
    </row>
    <row r="1685" spans="1:7" x14ac:dyDescent="0.3">
      <c r="A1685" s="28" t="s">
        <v>2259</v>
      </c>
      <c r="B1685" s="28">
        <v>1</v>
      </c>
      <c r="C1685" s="28">
        <v>0</v>
      </c>
      <c r="D1685" s="31">
        <v>45849</v>
      </c>
      <c r="E1685" s="31" t="s">
        <v>6334</v>
      </c>
      <c r="F1685" s="32">
        <v>0.73541666666666672</v>
      </c>
      <c r="G1685" s="28">
        <f t="shared" si="26"/>
        <v>17</v>
      </c>
    </row>
    <row r="1686" spans="1:7" x14ac:dyDescent="0.3">
      <c r="A1686" s="28" t="s">
        <v>1390</v>
      </c>
      <c r="B1686" s="28">
        <v>1</v>
      </c>
      <c r="C1686" s="28">
        <v>0</v>
      </c>
      <c r="D1686" s="31">
        <v>45864</v>
      </c>
      <c r="E1686" s="31" t="s">
        <v>6331</v>
      </c>
      <c r="F1686" s="32">
        <v>0.75416666666666665</v>
      </c>
      <c r="G1686" s="28">
        <f t="shared" si="26"/>
        <v>18</v>
      </c>
    </row>
    <row r="1687" spans="1:7" x14ac:dyDescent="0.3">
      <c r="A1687" s="28" t="s">
        <v>30</v>
      </c>
      <c r="B1687" s="28">
        <v>1</v>
      </c>
      <c r="C1687" s="28">
        <v>0</v>
      </c>
      <c r="D1687" s="31">
        <v>45873</v>
      </c>
      <c r="E1687" s="31" t="s">
        <v>6330</v>
      </c>
      <c r="F1687" s="32">
        <v>0.78333333333333333</v>
      </c>
      <c r="G1687" s="28">
        <f t="shared" si="26"/>
        <v>18</v>
      </c>
    </row>
    <row r="1688" spans="1:7" x14ac:dyDescent="0.3">
      <c r="A1688" s="28" t="s">
        <v>850</v>
      </c>
      <c r="B1688" s="28">
        <v>0</v>
      </c>
      <c r="C1688" s="28">
        <v>0</v>
      </c>
      <c r="D1688" s="31">
        <v>45840</v>
      </c>
      <c r="E1688" s="31" t="s">
        <v>6333</v>
      </c>
      <c r="F1688" s="32">
        <v>0.78680555555555554</v>
      </c>
      <c r="G1688" s="28">
        <f t="shared" si="26"/>
        <v>18</v>
      </c>
    </row>
    <row r="1689" spans="1:7" x14ac:dyDescent="0.3">
      <c r="A1689" s="28" t="s">
        <v>1373</v>
      </c>
      <c r="B1689" s="28">
        <v>1</v>
      </c>
      <c r="C1689" s="28">
        <v>0</v>
      </c>
      <c r="D1689" s="31">
        <v>45878</v>
      </c>
      <c r="E1689" s="31" t="s">
        <v>6331</v>
      </c>
      <c r="F1689" s="32">
        <v>0.57708333333333328</v>
      </c>
      <c r="G1689" s="28">
        <f t="shared" si="26"/>
        <v>13</v>
      </c>
    </row>
    <row r="1690" spans="1:7" x14ac:dyDescent="0.3">
      <c r="A1690" s="28" t="s">
        <v>6707</v>
      </c>
      <c r="B1690" s="28">
        <v>1</v>
      </c>
      <c r="C1690" s="28">
        <v>0</v>
      </c>
      <c r="D1690" s="31">
        <v>45892</v>
      </c>
      <c r="E1690" s="31" t="s">
        <v>6331</v>
      </c>
      <c r="F1690" s="32">
        <v>0.5229166666666667</v>
      </c>
      <c r="G1690" s="28">
        <f t="shared" si="26"/>
        <v>12</v>
      </c>
    </row>
    <row r="1691" spans="1:7" x14ac:dyDescent="0.3">
      <c r="A1691" s="28" t="s">
        <v>2084</v>
      </c>
      <c r="B1691" s="28">
        <v>0</v>
      </c>
      <c r="C1691" s="28">
        <v>0</v>
      </c>
      <c r="D1691" s="31">
        <v>45888</v>
      </c>
      <c r="E1691" s="31" t="s">
        <v>6332</v>
      </c>
      <c r="F1691" s="32">
        <v>0.48749999999999999</v>
      </c>
      <c r="G1691" s="28">
        <f t="shared" si="26"/>
        <v>11</v>
      </c>
    </row>
    <row r="1692" spans="1:7" x14ac:dyDescent="0.3">
      <c r="A1692" s="28" t="s">
        <v>1798</v>
      </c>
      <c r="B1692" s="28">
        <v>1</v>
      </c>
      <c r="C1692" s="28">
        <v>0</v>
      </c>
      <c r="D1692" s="31">
        <v>45882</v>
      </c>
      <c r="E1692" s="31" t="s">
        <v>6333</v>
      </c>
      <c r="F1692" s="32">
        <v>0.60347222222222219</v>
      </c>
      <c r="G1692" s="28">
        <f t="shared" si="26"/>
        <v>14</v>
      </c>
    </row>
    <row r="1693" spans="1:7" x14ac:dyDescent="0.3">
      <c r="A1693" s="28" t="s">
        <v>6708</v>
      </c>
      <c r="B1693" s="28">
        <v>1</v>
      </c>
      <c r="C1693" s="28">
        <v>1</v>
      </c>
      <c r="D1693" s="31">
        <v>45878</v>
      </c>
      <c r="E1693" s="31" t="s">
        <v>6331</v>
      </c>
      <c r="F1693" s="32">
        <v>0.80972222222222223</v>
      </c>
      <c r="G1693" s="28">
        <f t="shared" si="26"/>
        <v>19</v>
      </c>
    </row>
    <row r="1694" spans="1:7" x14ac:dyDescent="0.3">
      <c r="A1694" s="28" t="s">
        <v>2149</v>
      </c>
      <c r="B1694" s="28">
        <v>1</v>
      </c>
      <c r="C1694" s="28">
        <v>1</v>
      </c>
      <c r="D1694" s="31">
        <v>45896</v>
      </c>
      <c r="E1694" s="31" t="s">
        <v>6333</v>
      </c>
      <c r="F1694" s="32">
        <v>0.46458333333333335</v>
      </c>
      <c r="G1694" s="28">
        <f t="shared" si="26"/>
        <v>11</v>
      </c>
    </row>
    <row r="1695" spans="1:7" x14ac:dyDescent="0.3">
      <c r="A1695" s="28" t="s">
        <v>6709</v>
      </c>
      <c r="B1695" s="28">
        <v>1</v>
      </c>
      <c r="C1695" s="28">
        <v>0</v>
      </c>
      <c r="D1695" s="31">
        <v>45872</v>
      </c>
      <c r="E1695" s="31" t="s">
        <v>6328</v>
      </c>
      <c r="F1695" s="32">
        <v>0.40277777777777779</v>
      </c>
      <c r="G1695" s="28">
        <f t="shared" si="26"/>
        <v>9</v>
      </c>
    </row>
    <row r="1696" spans="1:7" x14ac:dyDescent="0.3">
      <c r="A1696" s="28" t="s">
        <v>136</v>
      </c>
      <c r="B1696" s="28">
        <v>1</v>
      </c>
      <c r="C1696" s="28">
        <v>1</v>
      </c>
      <c r="D1696" s="31">
        <v>45855</v>
      </c>
      <c r="E1696" s="31" t="s">
        <v>6329</v>
      </c>
      <c r="F1696" s="32">
        <v>0.7895833333333333</v>
      </c>
      <c r="G1696" s="28">
        <f t="shared" si="26"/>
        <v>18</v>
      </c>
    </row>
    <row r="1697" spans="1:7" x14ac:dyDescent="0.3">
      <c r="A1697" s="28" t="s">
        <v>1993</v>
      </c>
      <c r="B1697" s="28">
        <v>0</v>
      </c>
      <c r="C1697" s="28">
        <v>0</v>
      </c>
      <c r="D1697" s="31">
        <v>45880</v>
      </c>
      <c r="E1697" s="31" t="s">
        <v>6330</v>
      </c>
      <c r="F1697" s="32">
        <v>0.6645833333333333</v>
      </c>
      <c r="G1697" s="28">
        <f t="shared" si="26"/>
        <v>15</v>
      </c>
    </row>
    <row r="1698" spans="1:7" x14ac:dyDescent="0.3">
      <c r="A1698" s="28" t="s">
        <v>1412</v>
      </c>
      <c r="B1698" s="28">
        <v>1</v>
      </c>
      <c r="C1698" s="28">
        <v>1</v>
      </c>
      <c r="D1698" s="31">
        <v>45856</v>
      </c>
      <c r="E1698" s="31" t="s">
        <v>6334</v>
      </c>
      <c r="F1698" s="32">
        <v>0.67291666666666672</v>
      </c>
      <c r="G1698" s="28">
        <f t="shared" si="26"/>
        <v>16</v>
      </c>
    </row>
    <row r="1699" spans="1:7" x14ac:dyDescent="0.3">
      <c r="A1699" s="28" t="s">
        <v>6710</v>
      </c>
      <c r="B1699" s="28">
        <v>1</v>
      </c>
      <c r="C1699" s="28">
        <v>1</v>
      </c>
      <c r="D1699" s="31">
        <v>45847</v>
      </c>
      <c r="E1699" s="31" t="s">
        <v>6333</v>
      </c>
      <c r="F1699" s="32">
        <v>0.71527777777777779</v>
      </c>
      <c r="G1699" s="28">
        <f t="shared" si="26"/>
        <v>17</v>
      </c>
    </row>
    <row r="1700" spans="1:7" x14ac:dyDescent="0.3">
      <c r="A1700" s="28" t="s">
        <v>1713</v>
      </c>
      <c r="B1700" s="28">
        <v>0</v>
      </c>
      <c r="C1700" s="28">
        <v>0</v>
      </c>
      <c r="D1700" s="31">
        <v>45884</v>
      </c>
      <c r="E1700" s="31" t="s">
        <v>6334</v>
      </c>
      <c r="F1700" s="32">
        <v>0.52222222222222225</v>
      </c>
      <c r="G1700" s="28">
        <f t="shared" si="26"/>
        <v>12</v>
      </c>
    </row>
    <row r="1701" spans="1:7" x14ac:dyDescent="0.3">
      <c r="A1701" s="28" t="s">
        <v>910</v>
      </c>
      <c r="B1701" s="28">
        <v>0</v>
      </c>
      <c r="C1701" s="28">
        <v>0</v>
      </c>
      <c r="D1701" s="31">
        <v>45858</v>
      </c>
      <c r="E1701" s="31" t="s">
        <v>6328</v>
      </c>
      <c r="F1701" s="32">
        <v>0.81597222222222221</v>
      </c>
      <c r="G1701" s="28">
        <f t="shared" si="26"/>
        <v>19</v>
      </c>
    </row>
    <row r="1702" spans="1:7" x14ac:dyDescent="0.3">
      <c r="A1702" s="28" t="s">
        <v>6683</v>
      </c>
      <c r="B1702" s="28">
        <v>0</v>
      </c>
      <c r="C1702" s="28">
        <v>0</v>
      </c>
      <c r="D1702" s="31">
        <v>45854</v>
      </c>
      <c r="E1702" s="31" t="s">
        <v>6333</v>
      </c>
      <c r="F1702" s="32">
        <v>0.61250000000000004</v>
      </c>
      <c r="G1702" s="28">
        <f t="shared" si="26"/>
        <v>14</v>
      </c>
    </row>
    <row r="1703" spans="1:7" x14ac:dyDescent="0.3">
      <c r="A1703" s="28" t="s">
        <v>652</v>
      </c>
      <c r="B1703" s="28">
        <v>1</v>
      </c>
      <c r="C1703" s="28">
        <v>0</v>
      </c>
      <c r="D1703" s="31">
        <v>45885</v>
      </c>
      <c r="E1703" s="31" t="s">
        <v>6331</v>
      </c>
      <c r="F1703" s="32">
        <v>0.56527777777777777</v>
      </c>
      <c r="G1703" s="28">
        <f t="shared" si="26"/>
        <v>13</v>
      </c>
    </row>
    <row r="1704" spans="1:7" x14ac:dyDescent="0.3">
      <c r="A1704" s="28" t="s">
        <v>766</v>
      </c>
      <c r="B1704" s="28">
        <v>1</v>
      </c>
      <c r="C1704" s="28">
        <v>0</v>
      </c>
      <c r="D1704" s="31">
        <v>45873</v>
      </c>
      <c r="E1704" s="31" t="s">
        <v>6330</v>
      </c>
      <c r="F1704" s="32">
        <v>0.34375</v>
      </c>
      <c r="G1704" s="28">
        <f t="shared" si="26"/>
        <v>8</v>
      </c>
    </row>
    <row r="1705" spans="1:7" x14ac:dyDescent="0.3">
      <c r="A1705" s="28" t="s">
        <v>2021</v>
      </c>
      <c r="B1705" s="28">
        <v>1</v>
      </c>
      <c r="C1705" s="28">
        <v>0</v>
      </c>
      <c r="D1705" s="31">
        <v>45850</v>
      </c>
      <c r="E1705" s="31" t="s">
        <v>6331</v>
      </c>
      <c r="F1705" s="32">
        <v>0.68680555555555556</v>
      </c>
      <c r="G1705" s="28">
        <f t="shared" si="26"/>
        <v>16</v>
      </c>
    </row>
    <row r="1706" spans="1:7" x14ac:dyDescent="0.3">
      <c r="A1706" s="28" t="s">
        <v>1110</v>
      </c>
      <c r="B1706" s="28">
        <v>1</v>
      </c>
      <c r="C1706" s="28">
        <v>0</v>
      </c>
      <c r="D1706" s="31">
        <v>45883</v>
      </c>
      <c r="E1706" s="31" t="s">
        <v>6329</v>
      </c>
      <c r="F1706" s="32">
        <v>0.49027777777777776</v>
      </c>
      <c r="G1706" s="28">
        <f t="shared" si="26"/>
        <v>11</v>
      </c>
    </row>
    <row r="1707" spans="1:7" x14ac:dyDescent="0.3">
      <c r="A1707" s="28" t="s">
        <v>1320</v>
      </c>
      <c r="B1707" s="28">
        <v>1</v>
      </c>
      <c r="C1707" s="28">
        <v>0</v>
      </c>
      <c r="D1707" s="31">
        <v>45851</v>
      </c>
      <c r="E1707" s="31" t="s">
        <v>6328</v>
      </c>
      <c r="F1707" s="32">
        <v>0.70694444444444449</v>
      </c>
      <c r="G1707" s="28">
        <f t="shared" si="26"/>
        <v>16</v>
      </c>
    </row>
    <row r="1708" spans="1:7" x14ac:dyDescent="0.3">
      <c r="A1708" s="28" t="s">
        <v>1215</v>
      </c>
      <c r="B1708" s="28">
        <v>1</v>
      </c>
      <c r="C1708" s="28">
        <v>0</v>
      </c>
      <c r="D1708" s="31">
        <v>45859</v>
      </c>
      <c r="E1708" s="31" t="s">
        <v>6330</v>
      </c>
      <c r="F1708" s="32">
        <v>0.56319444444444444</v>
      </c>
      <c r="G1708" s="28">
        <f t="shared" si="26"/>
        <v>13</v>
      </c>
    </row>
    <row r="1709" spans="1:7" x14ac:dyDescent="0.3">
      <c r="A1709" s="28" t="s">
        <v>1747</v>
      </c>
      <c r="B1709" s="28">
        <v>1</v>
      </c>
      <c r="C1709" s="28">
        <v>1</v>
      </c>
      <c r="D1709" s="31">
        <v>45849</v>
      </c>
      <c r="E1709" s="31" t="s">
        <v>6334</v>
      </c>
      <c r="F1709" s="32">
        <v>0.61944444444444446</v>
      </c>
      <c r="G1709" s="28">
        <f t="shared" si="26"/>
        <v>14</v>
      </c>
    </row>
    <row r="1710" spans="1:7" x14ac:dyDescent="0.3">
      <c r="A1710" s="28" t="s">
        <v>1507</v>
      </c>
      <c r="B1710" s="28">
        <v>1</v>
      </c>
      <c r="C1710" s="28">
        <v>0</v>
      </c>
      <c r="D1710" s="31">
        <v>45841</v>
      </c>
      <c r="E1710" s="31" t="s">
        <v>6329</v>
      </c>
      <c r="F1710" s="32">
        <v>0.4548611111111111</v>
      </c>
      <c r="G1710" s="28">
        <f t="shared" si="26"/>
        <v>10</v>
      </c>
    </row>
    <row r="1711" spans="1:7" x14ac:dyDescent="0.3">
      <c r="A1711" s="28" t="s">
        <v>1955</v>
      </c>
      <c r="B1711" s="28">
        <v>1</v>
      </c>
      <c r="C1711" s="28">
        <v>1</v>
      </c>
      <c r="D1711" s="31">
        <v>45883</v>
      </c>
      <c r="E1711" s="31" t="s">
        <v>6329</v>
      </c>
      <c r="F1711" s="32">
        <v>0.6</v>
      </c>
      <c r="G1711" s="28">
        <f t="shared" si="26"/>
        <v>14</v>
      </c>
    </row>
    <row r="1712" spans="1:7" x14ac:dyDescent="0.3">
      <c r="A1712" s="28" t="s">
        <v>2202</v>
      </c>
      <c r="B1712" s="28">
        <v>1</v>
      </c>
      <c r="C1712" s="28">
        <v>1</v>
      </c>
      <c r="D1712" s="31">
        <v>45881</v>
      </c>
      <c r="E1712" s="31" t="s">
        <v>6332</v>
      </c>
      <c r="F1712" s="32">
        <v>0.60416666666666663</v>
      </c>
      <c r="G1712" s="28">
        <f t="shared" si="26"/>
        <v>14</v>
      </c>
    </row>
    <row r="1713" spans="1:7" x14ac:dyDescent="0.3">
      <c r="A1713" s="28" t="s">
        <v>1677</v>
      </c>
      <c r="B1713" s="28">
        <v>0</v>
      </c>
      <c r="C1713" s="28">
        <v>0</v>
      </c>
      <c r="D1713" s="31">
        <v>45857</v>
      </c>
      <c r="E1713" s="31" t="s">
        <v>6331</v>
      </c>
      <c r="F1713" s="32">
        <v>0.62013888888888891</v>
      </c>
      <c r="G1713" s="28">
        <f t="shared" si="26"/>
        <v>14</v>
      </c>
    </row>
    <row r="1714" spans="1:7" x14ac:dyDescent="0.3">
      <c r="A1714" s="28" t="s">
        <v>349</v>
      </c>
      <c r="B1714" s="28">
        <v>0</v>
      </c>
      <c r="C1714" s="28">
        <v>0</v>
      </c>
      <c r="D1714" s="31">
        <v>45873</v>
      </c>
      <c r="E1714" s="31" t="s">
        <v>6330</v>
      </c>
      <c r="F1714" s="32">
        <v>0.72986111111111107</v>
      </c>
      <c r="G1714" s="28">
        <f t="shared" si="26"/>
        <v>17</v>
      </c>
    </row>
    <row r="1715" spans="1:7" x14ac:dyDescent="0.3">
      <c r="A1715" s="28" t="s">
        <v>976</v>
      </c>
      <c r="B1715" s="28">
        <v>1</v>
      </c>
      <c r="C1715" s="28">
        <v>1</v>
      </c>
      <c r="D1715" s="31">
        <v>45892</v>
      </c>
      <c r="E1715" s="31" t="s">
        <v>6331</v>
      </c>
      <c r="F1715" s="32">
        <v>0.5756944444444444</v>
      </c>
      <c r="G1715" s="28">
        <f t="shared" si="26"/>
        <v>13</v>
      </c>
    </row>
    <row r="1716" spans="1:7" x14ac:dyDescent="0.3">
      <c r="A1716" s="28" t="s">
        <v>6421</v>
      </c>
      <c r="B1716" s="28">
        <v>0</v>
      </c>
      <c r="C1716" s="28">
        <v>0</v>
      </c>
      <c r="D1716" s="31">
        <v>45842</v>
      </c>
      <c r="E1716" s="31" t="s">
        <v>6334</v>
      </c>
      <c r="F1716" s="32">
        <v>0.77638888888888891</v>
      </c>
      <c r="G1716" s="28">
        <f t="shared" si="26"/>
        <v>18</v>
      </c>
    </row>
    <row r="1717" spans="1:7" x14ac:dyDescent="0.3">
      <c r="A1717" s="28" t="s">
        <v>2249</v>
      </c>
      <c r="B1717" s="28">
        <v>0</v>
      </c>
      <c r="C1717" s="28">
        <v>0</v>
      </c>
      <c r="D1717" s="31">
        <v>45842</v>
      </c>
      <c r="E1717" s="31" t="s">
        <v>6334</v>
      </c>
      <c r="F1717" s="32">
        <v>0.77638888888888891</v>
      </c>
      <c r="G1717" s="28">
        <f t="shared" si="26"/>
        <v>18</v>
      </c>
    </row>
    <row r="1718" spans="1:7" x14ac:dyDescent="0.3">
      <c r="A1718" s="28" t="s">
        <v>1391</v>
      </c>
      <c r="B1718" s="28">
        <v>0</v>
      </c>
      <c r="C1718" s="28">
        <v>0</v>
      </c>
      <c r="D1718" s="31">
        <v>45851</v>
      </c>
      <c r="E1718" s="31" t="s">
        <v>6328</v>
      </c>
      <c r="F1718" s="32">
        <v>0.51527777777777772</v>
      </c>
      <c r="G1718" s="28">
        <f t="shared" si="26"/>
        <v>12</v>
      </c>
    </row>
    <row r="1719" spans="1:7" x14ac:dyDescent="0.3">
      <c r="A1719" s="28" t="s">
        <v>658</v>
      </c>
      <c r="B1719" s="28">
        <v>0</v>
      </c>
      <c r="C1719" s="28">
        <v>0</v>
      </c>
      <c r="D1719" s="31">
        <v>45850</v>
      </c>
      <c r="E1719" s="31" t="s">
        <v>6331</v>
      </c>
      <c r="F1719" s="32">
        <v>0.40902777777777777</v>
      </c>
      <c r="G1719" s="28">
        <f t="shared" si="26"/>
        <v>9</v>
      </c>
    </row>
    <row r="1720" spans="1:7" x14ac:dyDescent="0.3">
      <c r="A1720" s="28" t="s">
        <v>6641</v>
      </c>
      <c r="B1720" s="28">
        <v>0</v>
      </c>
      <c r="C1720" s="28">
        <v>0</v>
      </c>
      <c r="D1720" s="31">
        <v>45859</v>
      </c>
      <c r="E1720" s="31" t="s">
        <v>6330</v>
      </c>
      <c r="F1720" s="32">
        <v>0.6875</v>
      </c>
      <c r="G1720" s="28">
        <f t="shared" si="26"/>
        <v>16</v>
      </c>
    </row>
    <row r="1721" spans="1:7" x14ac:dyDescent="0.3">
      <c r="A1721" s="28" t="s">
        <v>6711</v>
      </c>
      <c r="B1721" s="28">
        <v>1</v>
      </c>
      <c r="C1721" s="28">
        <v>0</v>
      </c>
      <c r="D1721" s="31">
        <v>45875</v>
      </c>
      <c r="E1721" s="31" t="s">
        <v>6333</v>
      </c>
      <c r="F1721" s="32">
        <v>0.39513888888888887</v>
      </c>
      <c r="G1721" s="28">
        <f t="shared" si="26"/>
        <v>9</v>
      </c>
    </row>
    <row r="1722" spans="1:7" x14ac:dyDescent="0.3">
      <c r="A1722" s="28" t="s">
        <v>6712</v>
      </c>
      <c r="B1722" s="28">
        <v>0</v>
      </c>
      <c r="C1722" s="28">
        <v>0</v>
      </c>
      <c r="D1722" s="31">
        <v>45839</v>
      </c>
      <c r="E1722" s="31" t="s">
        <v>6332</v>
      </c>
      <c r="F1722" s="32">
        <v>0.78888888888888886</v>
      </c>
      <c r="G1722" s="28">
        <f t="shared" si="26"/>
        <v>18</v>
      </c>
    </row>
    <row r="1723" spans="1:7" x14ac:dyDescent="0.3">
      <c r="A1723" s="28" t="s">
        <v>387</v>
      </c>
      <c r="B1723" s="28">
        <v>0</v>
      </c>
      <c r="C1723" s="28">
        <v>0</v>
      </c>
      <c r="D1723" s="31">
        <v>45879</v>
      </c>
      <c r="E1723" s="31" t="s">
        <v>6328</v>
      </c>
      <c r="F1723" s="32">
        <v>0.56458333333333333</v>
      </c>
      <c r="G1723" s="28">
        <f t="shared" si="26"/>
        <v>13</v>
      </c>
    </row>
    <row r="1724" spans="1:7" x14ac:dyDescent="0.3">
      <c r="A1724" s="28" t="s">
        <v>1352</v>
      </c>
      <c r="B1724" s="28">
        <v>1</v>
      </c>
      <c r="C1724" s="28">
        <v>1</v>
      </c>
      <c r="D1724" s="31">
        <v>45867</v>
      </c>
      <c r="E1724" s="31" t="s">
        <v>6332</v>
      </c>
      <c r="F1724" s="32">
        <v>0.41875000000000001</v>
      </c>
      <c r="G1724" s="28">
        <f t="shared" si="26"/>
        <v>10</v>
      </c>
    </row>
    <row r="1725" spans="1:7" x14ac:dyDescent="0.3">
      <c r="A1725" s="28" t="s">
        <v>591</v>
      </c>
      <c r="B1725" s="28">
        <v>1</v>
      </c>
      <c r="C1725" s="28">
        <v>0</v>
      </c>
      <c r="D1725" s="31">
        <v>45862</v>
      </c>
      <c r="E1725" s="31" t="s">
        <v>6329</v>
      </c>
      <c r="F1725" s="32">
        <v>0.56388888888888888</v>
      </c>
      <c r="G1725" s="28">
        <f t="shared" si="26"/>
        <v>13</v>
      </c>
    </row>
    <row r="1726" spans="1:7" x14ac:dyDescent="0.3">
      <c r="A1726" s="28" t="s">
        <v>443</v>
      </c>
      <c r="B1726" s="28">
        <v>0</v>
      </c>
      <c r="C1726" s="28">
        <v>0</v>
      </c>
      <c r="D1726" s="31">
        <v>45869</v>
      </c>
      <c r="E1726" s="31" t="s">
        <v>6329</v>
      </c>
      <c r="F1726" s="32">
        <v>0.78333333333333333</v>
      </c>
      <c r="G1726" s="28">
        <f t="shared" si="26"/>
        <v>18</v>
      </c>
    </row>
    <row r="1727" spans="1:7" x14ac:dyDescent="0.3">
      <c r="A1727" s="28" t="s">
        <v>662</v>
      </c>
      <c r="B1727" s="28">
        <v>1</v>
      </c>
      <c r="C1727" s="28">
        <v>0</v>
      </c>
      <c r="D1727" s="31">
        <v>45867</v>
      </c>
      <c r="E1727" s="31" t="s">
        <v>6332</v>
      </c>
      <c r="F1727" s="32">
        <v>0.63541666666666663</v>
      </c>
      <c r="G1727" s="28">
        <f t="shared" si="26"/>
        <v>15</v>
      </c>
    </row>
    <row r="1728" spans="1:7" x14ac:dyDescent="0.3">
      <c r="A1728" s="28" t="s">
        <v>6584</v>
      </c>
      <c r="B1728" s="28">
        <v>1</v>
      </c>
      <c r="C1728" s="28">
        <v>1</v>
      </c>
      <c r="D1728" s="31">
        <v>45897</v>
      </c>
      <c r="E1728" s="31" t="s">
        <v>6329</v>
      </c>
      <c r="F1728" s="32">
        <v>0.47986111111111113</v>
      </c>
      <c r="G1728" s="28">
        <f t="shared" si="26"/>
        <v>11</v>
      </c>
    </row>
    <row r="1729" spans="1:7" x14ac:dyDescent="0.3">
      <c r="A1729" s="28" t="s">
        <v>390</v>
      </c>
      <c r="B1729" s="28">
        <v>1</v>
      </c>
      <c r="C1729" s="28">
        <v>1</v>
      </c>
      <c r="D1729" s="31">
        <v>45887</v>
      </c>
      <c r="E1729" s="31" t="s">
        <v>6330</v>
      </c>
      <c r="F1729" s="32">
        <v>0.40902777777777777</v>
      </c>
      <c r="G1729" s="28">
        <f t="shared" si="26"/>
        <v>9</v>
      </c>
    </row>
    <row r="1730" spans="1:7" x14ac:dyDescent="0.3">
      <c r="A1730" s="28" t="s">
        <v>412</v>
      </c>
      <c r="B1730" s="28">
        <v>0</v>
      </c>
      <c r="C1730" s="28">
        <v>0</v>
      </c>
      <c r="D1730" s="31">
        <v>45839</v>
      </c>
      <c r="E1730" s="31" t="s">
        <v>6332</v>
      </c>
      <c r="F1730" s="32">
        <v>0.61875000000000002</v>
      </c>
      <c r="G1730" s="28">
        <f t="shared" si="26"/>
        <v>14</v>
      </c>
    </row>
    <row r="1731" spans="1:7" x14ac:dyDescent="0.3">
      <c r="A1731" s="28" t="s">
        <v>6385</v>
      </c>
      <c r="B1731" s="28">
        <v>0</v>
      </c>
      <c r="C1731" s="28">
        <v>0</v>
      </c>
      <c r="D1731" s="31">
        <v>45893</v>
      </c>
      <c r="E1731" s="31" t="s">
        <v>6328</v>
      </c>
      <c r="F1731" s="32">
        <v>0.4513888888888889</v>
      </c>
      <c r="G1731" s="28">
        <f t="shared" ref="G1731:G1794" si="27">HOUR(F1731)</f>
        <v>10</v>
      </c>
    </row>
    <row r="1732" spans="1:7" x14ac:dyDescent="0.3">
      <c r="A1732" s="28" t="s">
        <v>6713</v>
      </c>
      <c r="B1732" s="28">
        <v>1</v>
      </c>
      <c r="C1732" s="28">
        <v>0</v>
      </c>
      <c r="D1732" s="31">
        <v>45891</v>
      </c>
      <c r="E1732" s="31" t="s">
        <v>6334</v>
      </c>
      <c r="F1732" s="32">
        <v>0.43402777777777779</v>
      </c>
      <c r="G1732" s="28">
        <f t="shared" si="27"/>
        <v>10</v>
      </c>
    </row>
    <row r="1733" spans="1:7" x14ac:dyDescent="0.3">
      <c r="A1733" s="28" t="s">
        <v>159</v>
      </c>
      <c r="B1733" s="28">
        <v>1</v>
      </c>
      <c r="C1733" s="28">
        <v>1</v>
      </c>
      <c r="D1733" s="31">
        <v>45868</v>
      </c>
      <c r="E1733" s="31" t="s">
        <v>6333</v>
      </c>
      <c r="F1733" s="32">
        <v>0.57638888888888884</v>
      </c>
      <c r="G1733" s="28">
        <f t="shared" si="27"/>
        <v>13</v>
      </c>
    </row>
    <row r="1734" spans="1:7" x14ac:dyDescent="0.3">
      <c r="A1734" s="28" t="s">
        <v>670</v>
      </c>
      <c r="B1734" s="28">
        <v>1</v>
      </c>
      <c r="C1734" s="28">
        <v>0</v>
      </c>
      <c r="D1734" s="31">
        <v>45856</v>
      </c>
      <c r="E1734" s="31" t="s">
        <v>6334</v>
      </c>
      <c r="F1734" s="32">
        <v>0.82708333333333328</v>
      </c>
      <c r="G1734" s="28">
        <f t="shared" si="27"/>
        <v>19</v>
      </c>
    </row>
    <row r="1735" spans="1:7" x14ac:dyDescent="0.3">
      <c r="A1735" s="28" t="s">
        <v>54</v>
      </c>
      <c r="B1735" s="28">
        <v>1</v>
      </c>
      <c r="C1735" s="28">
        <v>1</v>
      </c>
      <c r="D1735" s="31">
        <v>45851</v>
      </c>
      <c r="E1735" s="31" t="s">
        <v>6328</v>
      </c>
      <c r="F1735" s="32">
        <v>0.46041666666666664</v>
      </c>
      <c r="G1735" s="28">
        <f t="shared" si="27"/>
        <v>11</v>
      </c>
    </row>
    <row r="1736" spans="1:7" x14ac:dyDescent="0.3">
      <c r="A1736" s="28" t="s">
        <v>1156</v>
      </c>
      <c r="B1736" s="28">
        <v>1</v>
      </c>
      <c r="C1736" s="28">
        <v>0</v>
      </c>
      <c r="D1736" s="31">
        <v>45868</v>
      </c>
      <c r="E1736" s="31" t="s">
        <v>6333</v>
      </c>
      <c r="F1736" s="32">
        <v>0.82013888888888886</v>
      </c>
      <c r="G1736" s="28">
        <f t="shared" si="27"/>
        <v>19</v>
      </c>
    </row>
    <row r="1737" spans="1:7" x14ac:dyDescent="0.3">
      <c r="A1737" s="28" t="s">
        <v>453</v>
      </c>
      <c r="B1737" s="28">
        <v>0</v>
      </c>
      <c r="C1737" s="28">
        <v>0</v>
      </c>
      <c r="D1737" s="31">
        <v>45877</v>
      </c>
      <c r="E1737" s="31" t="s">
        <v>6334</v>
      </c>
      <c r="F1737" s="32">
        <v>0.55138888888888893</v>
      </c>
      <c r="G1737" s="28">
        <f t="shared" si="27"/>
        <v>13</v>
      </c>
    </row>
    <row r="1738" spans="1:7" x14ac:dyDescent="0.3">
      <c r="A1738" s="28" t="s">
        <v>1974</v>
      </c>
      <c r="B1738" s="28">
        <v>0</v>
      </c>
      <c r="C1738" s="28">
        <v>0</v>
      </c>
      <c r="D1738" s="31">
        <v>45868</v>
      </c>
      <c r="E1738" s="31" t="s">
        <v>6333</v>
      </c>
      <c r="F1738" s="32">
        <v>0.55277777777777781</v>
      </c>
      <c r="G1738" s="28">
        <f t="shared" si="27"/>
        <v>13</v>
      </c>
    </row>
    <row r="1739" spans="1:7" x14ac:dyDescent="0.3">
      <c r="A1739" s="28" t="s">
        <v>933</v>
      </c>
      <c r="B1739" s="28">
        <v>1</v>
      </c>
      <c r="C1739" s="28">
        <v>0</v>
      </c>
      <c r="D1739" s="31">
        <v>45872</v>
      </c>
      <c r="E1739" s="31" t="s">
        <v>6328</v>
      </c>
      <c r="F1739" s="32">
        <v>0.72777777777777775</v>
      </c>
      <c r="G1739" s="28">
        <f t="shared" si="27"/>
        <v>17</v>
      </c>
    </row>
    <row r="1740" spans="1:7" x14ac:dyDescent="0.3">
      <c r="A1740" s="28" t="s">
        <v>1713</v>
      </c>
      <c r="B1740" s="28">
        <v>1</v>
      </c>
      <c r="C1740" s="28">
        <v>0</v>
      </c>
      <c r="D1740" s="31">
        <v>45874</v>
      </c>
      <c r="E1740" s="31" t="s">
        <v>6332</v>
      </c>
      <c r="F1740" s="32">
        <v>0.41041666666666665</v>
      </c>
      <c r="G1740" s="28">
        <f t="shared" si="27"/>
        <v>9</v>
      </c>
    </row>
    <row r="1741" spans="1:7" x14ac:dyDescent="0.3">
      <c r="A1741" s="28" t="s">
        <v>6714</v>
      </c>
      <c r="B1741" s="28">
        <v>1</v>
      </c>
      <c r="C1741" s="28">
        <v>1</v>
      </c>
      <c r="D1741" s="31">
        <v>45851</v>
      </c>
      <c r="E1741" s="31" t="s">
        <v>6328</v>
      </c>
      <c r="F1741" s="32">
        <v>0.79722222222222228</v>
      </c>
      <c r="G1741" s="28">
        <f t="shared" si="27"/>
        <v>19</v>
      </c>
    </row>
    <row r="1742" spans="1:7" x14ac:dyDescent="0.3">
      <c r="A1742" s="28" t="s">
        <v>993</v>
      </c>
      <c r="B1742" s="28">
        <v>1</v>
      </c>
      <c r="C1742" s="28">
        <v>1</v>
      </c>
      <c r="D1742" s="31">
        <v>45877</v>
      </c>
      <c r="E1742" s="31" t="s">
        <v>6334</v>
      </c>
      <c r="F1742" s="32">
        <v>0.49236111111111114</v>
      </c>
      <c r="G1742" s="28">
        <f t="shared" si="27"/>
        <v>11</v>
      </c>
    </row>
    <row r="1743" spans="1:7" x14ac:dyDescent="0.3">
      <c r="A1743" s="28" t="s">
        <v>6715</v>
      </c>
      <c r="B1743" s="28">
        <v>1</v>
      </c>
      <c r="C1743" s="28">
        <v>0</v>
      </c>
      <c r="D1743" s="31">
        <v>45857</v>
      </c>
      <c r="E1743" s="31" t="s">
        <v>6331</v>
      </c>
      <c r="F1743" s="32">
        <v>0.66527777777777775</v>
      </c>
      <c r="G1743" s="28">
        <f t="shared" si="27"/>
        <v>15</v>
      </c>
    </row>
    <row r="1744" spans="1:7" x14ac:dyDescent="0.3">
      <c r="A1744" s="28" t="s">
        <v>1828</v>
      </c>
      <c r="B1744" s="28">
        <v>1</v>
      </c>
      <c r="C1744" s="28">
        <v>0</v>
      </c>
      <c r="D1744" s="31">
        <v>45849</v>
      </c>
      <c r="E1744" s="31" t="s">
        <v>6334</v>
      </c>
      <c r="F1744" s="32">
        <v>0.67361111111111116</v>
      </c>
      <c r="G1744" s="28">
        <f t="shared" si="27"/>
        <v>16</v>
      </c>
    </row>
    <row r="1745" spans="1:7" x14ac:dyDescent="0.3">
      <c r="A1745" s="28" t="s">
        <v>560</v>
      </c>
      <c r="B1745" s="28">
        <v>0</v>
      </c>
      <c r="C1745" s="28">
        <v>0</v>
      </c>
      <c r="D1745" s="31">
        <v>45884</v>
      </c>
      <c r="E1745" s="31" t="s">
        <v>6334</v>
      </c>
      <c r="F1745" s="32">
        <v>0.34930555555555554</v>
      </c>
      <c r="G1745" s="28">
        <f t="shared" si="27"/>
        <v>8</v>
      </c>
    </row>
    <row r="1746" spans="1:7" x14ac:dyDescent="0.3">
      <c r="A1746" s="28" t="s">
        <v>1489</v>
      </c>
      <c r="B1746" s="28">
        <v>1</v>
      </c>
      <c r="C1746" s="28">
        <v>0</v>
      </c>
      <c r="D1746" s="31">
        <v>45878</v>
      </c>
      <c r="E1746" s="31" t="s">
        <v>6331</v>
      </c>
      <c r="F1746" s="32">
        <v>0.67847222222222225</v>
      </c>
      <c r="G1746" s="28">
        <f t="shared" si="27"/>
        <v>16</v>
      </c>
    </row>
    <row r="1747" spans="1:7" x14ac:dyDescent="0.3">
      <c r="A1747" s="28" t="s">
        <v>6645</v>
      </c>
      <c r="B1747" s="28">
        <v>1</v>
      </c>
      <c r="C1747" s="28">
        <v>0</v>
      </c>
      <c r="D1747" s="31">
        <v>45897</v>
      </c>
      <c r="E1747" s="31" t="s">
        <v>6329</v>
      </c>
      <c r="F1747" s="32">
        <v>0.75486111111111109</v>
      </c>
      <c r="G1747" s="28">
        <f t="shared" si="27"/>
        <v>18</v>
      </c>
    </row>
    <row r="1748" spans="1:7" x14ac:dyDescent="0.3">
      <c r="A1748" s="28" t="s">
        <v>565</v>
      </c>
      <c r="B1748" s="28">
        <v>1</v>
      </c>
      <c r="C1748" s="28">
        <v>1</v>
      </c>
      <c r="D1748" s="31">
        <v>45885</v>
      </c>
      <c r="E1748" s="31" t="s">
        <v>6331</v>
      </c>
      <c r="F1748" s="32">
        <v>0.32083333333333336</v>
      </c>
      <c r="G1748" s="28">
        <f t="shared" si="27"/>
        <v>7</v>
      </c>
    </row>
    <row r="1749" spans="1:7" x14ac:dyDescent="0.3">
      <c r="A1749" s="28" t="s">
        <v>1659</v>
      </c>
      <c r="B1749" s="28">
        <v>1</v>
      </c>
      <c r="C1749" s="28">
        <v>1</v>
      </c>
      <c r="D1749" s="31">
        <v>45858</v>
      </c>
      <c r="E1749" s="31" t="s">
        <v>6328</v>
      </c>
      <c r="F1749" s="32">
        <v>0.30625000000000002</v>
      </c>
      <c r="G1749" s="28">
        <f t="shared" si="27"/>
        <v>7</v>
      </c>
    </row>
    <row r="1750" spans="1:7" x14ac:dyDescent="0.3">
      <c r="A1750" s="28" t="s">
        <v>6716</v>
      </c>
      <c r="B1750" s="28">
        <v>1</v>
      </c>
      <c r="C1750" s="28">
        <v>0</v>
      </c>
      <c r="D1750" s="31">
        <v>45897</v>
      </c>
      <c r="E1750" s="31" t="s">
        <v>6329</v>
      </c>
      <c r="F1750" s="32">
        <v>0.71319444444444446</v>
      </c>
      <c r="G1750" s="28">
        <f t="shared" si="27"/>
        <v>17</v>
      </c>
    </row>
    <row r="1751" spans="1:7" x14ac:dyDescent="0.3">
      <c r="A1751" s="28" t="s">
        <v>6717</v>
      </c>
      <c r="B1751" s="28">
        <v>1</v>
      </c>
      <c r="C1751" s="28">
        <v>0</v>
      </c>
      <c r="D1751" s="31">
        <v>45897</v>
      </c>
      <c r="E1751" s="31" t="s">
        <v>6329</v>
      </c>
      <c r="F1751" s="32">
        <v>0.65763888888888888</v>
      </c>
      <c r="G1751" s="28">
        <f t="shared" si="27"/>
        <v>15</v>
      </c>
    </row>
    <row r="1752" spans="1:7" x14ac:dyDescent="0.3">
      <c r="A1752" s="28" t="s">
        <v>253</v>
      </c>
      <c r="B1752" s="28">
        <v>1</v>
      </c>
      <c r="C1752" s="28">
        <v>0</v>
      </c>
      <c r="D1752" s="31">
        <v>45845</v>
      </c>
      <c r="E1752" s="31" t="s">
        <v>6330</v>
      </c>
      <c r="F1752" s="32">
        <v>0.3923611111111111</v>
      </c>
      <c r="G1752" s="28">
        <f t="shared" si="27"/>
        <v>9</v>
      </c>
    </row>
    <row r="1753" spans="1:7" x14ac:dyDescent="0.3">
      <c r="A1753" s="28" t="s">
        <v>1226</v>
      </c>
      <c r="B1753" s="28">
        <v>1</v>
      </c>
      <c r="C1753" s="28">
        <v>0</v>
      </c>
      <c r="D1753" s="31">
        <v>45852</v>
      </c>
      <c r="E1753" s="31" t="s">
        <v>6330</v>
      </c>
      <c r="F1753" s="32">
        <v>0.54027777777777775</v>
      </c>
      <c r="G1753" s="28">
        <f t="shared" si="27"/>
        <v>12</v>
      </c>
    </row>
    <row r="1754" spans="1:7" x14ac:dyDescent="0.3">
      <c r="A1754" s="28" t="s">
        <v>6530</v>
      </c>
      <c r="B1754" s="28">
        <v>0</v>
      </c>
      <c r="C1754" s="28">
        <v>0</v>
      </c>
      <c r="D1754" s="31">
        <v>45860</v>
      </c>
      <c r="E1754" s="31" t="s">
        <v>6332</v>
      </c>
      <c r="F1754" s="32">
        <v>0.33888888888888891</v>
      </c>
      <c r="G1754" s="28">
        <f t="shared" si="27"/>
        <v>8</v>
      </c>
    </row>
    <row r="1755" spans="1:7" x14ac:dyDescent="0.3">
      <c r="A1755" s="28" t="s">
        <v>6598</v>
      </c>
      <c r="B1755" s="28">
        <v>1</v>
      </c>
      <c r="C1755" s="28">
        <v>0</v>
      </c>
      <c r="D1755" s="31">
        <v>45868</v>
      </c>
      <c r="E1755" s="31" t="s">
        <v>6333</v>
      </c>
      <c r="F1755" s="32">
        <v>0.36319444444444443</v>
      </c>
      <c r="G1755" s="28">
        <f t="shared" si="27"/>
        <v>8</v>
      </c>
    </row>
    <row r="1756" spans="1:7" x14ac:dyDescent="0.3">
      <c r="A1756" s="28" t="s">
        <v>912</v>
      </c>
      <c r="B1756" s="28">
        <v>1</v>
      </c>
      <c r="C1756" s="28">
        <v>1</v>
      </c>
      <c r="D1756" s="31">
        <v>45886</v>
      </c>
      <c r="E1756" s="31" t="s">
        <v>6328</v>
      </c>
      <c r="F1756" s="32">
        <v>0.46597222222222223</v>
      </c>
      <c r="G1756" s="28">
        <f t="shared" si="27"/>
        <v>11</v>
      </c>
    </row>
    <row r="1757" spans="1:7" x14ac:dyDescent="0.3">
      <c r="A1757" s="28" t="s">
        <v>2095</v>
      </c>
      <c r="B1757" s="28">
        <v>1</v>
      </c>
      <c r="C1757" s="28">
        <v>1</v>
      </c>
      <c r="D1757" s="31">
        <v>45886</v>
      </c>
      <c r="E1757" s="31" t="s">
        <v>6328</v>
      </c>
      <c r="F1757" s="32">
        <v>0.29791666666666666</v>
      </c>
      <c r="G1757" s="28">
        <f t="shared" si="27"/>
        <v>7</v>
      </c>
    </row>
    <row r="1758" spans="1:7" x14ac:dyDescent="0.3">
      <c r="A1758" s="28" t="s">
        <v>68</v>
      </c>
      <c r="B1758" s="28">
        <v>1</v>
      </c>
      <c r="C1758" s="28">
        <v>0</v>
      </c>
      <c r="D1758" s="31">
        <v>45891</v>
      </c>
      <c r="E1758" s="31" t="s">
        <v>6334</v>
      </c>
      <c r="F1758" s="32">
        <v>0.46666666666666667</v>
      </c>
      <c r="G1758" s="28">
        <f t="shared" si="27"/>
        <v>11</v>
      </c>
    </row>
    <row r="1759" spans="1:7" x14ac:dyDescent="0.3">
      <c r="A1759" s="28" t="s">
        <v>35</v>
      </c>
      <c r="B1759" s="28">
        <v>1</v>
      </c>
      <c r="C1759" s="28">
        <v>0</v>
      </c>
      <c r="D1759" s="31">
        <v>45889</v>
      </c>
      <c r="E1759" s="31" t="s">
        <v>6333</v>
      </c>
      <c r="F1759" s="32">
        <v>0.80833333333333335</v>
      </c>
      <c r="G1759" s="28">
        <f t="shared" si="27"/>
        <v>19</v>
      </c>
    </row>
    <row r="1760" spans="1:7" x14ac:dyDescent="0.3">
      <c r="A1760" s="28" t="s">
        <v>1837</v>
      </c>
      <c r="B1760" s="28">
        <v>1</v>
      </c>
      <c r="C1760" s="28">
        <v>0</v>
      </c>
      <c r="D1760" s="31">
        <v>45861</v>
      </c>
      <c r="E1760" s="31" t="s">
        <v>6333</v>
      </c>
      <c r="F1760" s="32">
        <v>0.70763888888888893</v>
      </c>
      <c r="G1760" s="28">
        <f t="shared" si="27"/>
        <v>16</v>
      </c>
    </row>
    <row r="1761" spans="1:7" x14ac:dyDescent="0.3">
      <c r="A1761" s="28" t="s">
        <v>1951</v>
      </c>
      <c r="B1761" s="28">
        <v>1</v>
      </c>
      <c r="C1761" s="28">
        <v>1</v>
      </c>
      <c r="D1761" s="31">
        <v>45847</v>
      </c>
      <c r="E1761" s="31" t="s">
        <v>6333</v>
      </c>
      <c r="F1761" s="32">
        <v>0.7368055555555556</v>
      </c>
      <c r="G1761" s="28">
        <f t="shared" si="27"/>
        <v>17</v>
      </c>
    </row>
    <row r="1762" spans="1:7" x14ac:dyDescent="0.3">
      <c r="A1762" s="28" t="s">
        <v>6718</v>
      </c>
      <c r="B1762" s="28">
        <v>1</v>
      </c>
      <c r="C1762" s="28">
        <v>0</v>
      </c>
      <c r="D1762" s="31">
        <v>45852</v>
      </c>
      <c r="E1762" s="31" t="s">
        <v>6330</v>
      </c>
      <c r="F1762" s="32">
        <v>0.58333333333333337</v>
      </c>
      <c r="G1762" s="28">
        <f t="shared" si="27"/>
        <v>14</v>
      </c>
    </row>
    <row r="1763" spans="1:7" x14ac:dyDescent="0.3">
      <c r="A1763" s="28" t="s">
        <v>708</v>
      </c>
      <c r="B1763" s="28">
        <v>0</v>
      </c>
      <c r="C1763" s="28">
        <v>0</v>
      </c>
      <c r="D1763" s="31">
        <v>45868</v>
      </c>
      <c r="E1763" s="31" t="s">
        <v>6333</v>
      </c>
      <c r="F1763" s="32">
        <v>0.31458333333333333</v>
      </c>
      <c r="G1763" s="28">
        <f t="shared" si="27"/>
        <v>7</v>
      </c>
    </row>
    <row r="1764" spans="1:7" x14ac:dyDescent="0.3">
      <c r="A1764" s="28" t="s">
        <v>545</v>
      </c>
      <c r="B1764" s="28">
        <v>1</v>
      </c>
      <c r="C1764" s="28">
        <v>0</v>
      </c>
      <c r="D1764" s="31">
        <v>45870</v>
      </c>
      <c r="E1764" s="31" t="s">
        <v>6334</v>
      </c>
      <c r="F1764" s="32">
        <v>0.48125000000000001</v>
      </c>
      <c r="G1764" s="28">
        <f t="shared" si="27"/>
        <v>11</v>
      </c>
    </row>
    <row r="1765" spans="1:7" x14ac:dyDescent="0.3">
      <c r="A1765" s="28" t="s">
        <v>681</v>
      </c>
      <c r="B1765" s="28">
        <v>1</v>
      </c>
      <c r="C1765" s="28">
        <v>0</v>
      </c>
      <c r="D1765" s="31">
        <v>45844</v>
      </c>
      <c r="E1765" s="31" t="s">
        <v>6328</v>
      </c>
      <c r="F1765" s="32">
        <v>0.78749999999999998</v>
      </c>
      <c r="G1765" s="28">
        <f t="shared" si="27"/>
        <v>18</v>
      </c>
    </row>
    <row r="1766" spans="1:7" x14ac:dyDescent="0.3">
      <c r="A1766" s="28" t="s">
        <v>777</v>
      </c>
      <c r="B1766" s="28">
        <v>1</v>
      </c>
      <c r="C1766" s="28">
        <v>0</v>
      </c>
      <c r="D1766" s="31">
        <v>45891</v>
      </c>
      <c r="E1766" s="31" t="s">
        <v>6334</v>
      </c>
      <c r="F1766" s="32">
        <v>0.82499999999999996</v>
      </c>
      <c r="G1766" s="28">
        <f t="shared" si="27"/>
        <v>19</v>
      </c>
    </row>
    <row r="1767" spans="1:7" x14ac:dyDescent="0.3">
      <c r="A1767" s="28" t="s">
        <v>6719</v>
      </c>
      <c r="B1767" s="28">
        <v>1</v>
      </c>
      <c r="C1767" s="28">
        <v>1</v>
      </c>
      <c r="D1767" s="31">
        <v>45840</v>
      </c>
      <c r="E1767" s="31" t="s">
        <v>6333</v>
      </c>
      <c r="F1767" s="32">
        <v>0.34236111111111112</v>
      </c>
      <c r="G1767" s="28">
        <f t="shared" si="27"/>
        <v>8</v>
      </c>
    </row>
    <row r="1768" spans="1:7" x14ac:dyDescent="0.3">
      <c r="A1768" s="28" t="s">
        <v>2101</v>
      </c>
      <c r="B1768" s="28">
        <v>1</v>
      </c>
      <c r="C1768" s="28">
        <v>0</v>
      </c>
      <c r="D1768" s="31">
        <v>45856</v>
      </c>
      <c r="E1768" s="31" t="s">
        <v>6334</v>
      </c>
      <c r="F1768" s="32">
        <v>0.33124999999999999</v>
      </c>
      <c r="G1768" s="28">
        <f t="shared" si="27"/>
        <v>7</v>
      </c>
    </row>
    <row r="1769" spans="1:7" x14ac:dyDescent="0.3">
      <c r="A1769" s="28" t="s">
        <v>2048</v>
      </c>
      <c r="B1769" s="28">
        <v>1</v>
      </c>
      <c r="C1769" s="28">
        <v>0</v>
      </c>
      <c r="D1769" s="31">
        <v>45895</v>
      </c>
      <c r="E1769" s="31" t="s">
        <v>6332</v>
      </c>
      <c r="F1769" s="32">
        <v>0.61527777777777781</v>
      </c>
      <c r="G1769" s="28">
        <f t="shared" si="27"/>
        <v>14</v>
      </c>
    </row>
    <row r="1770" spans="1:7" x14ac:dyDescent="0.3">
      <c r="A1770" s="28" t="s">
        <v>81</v>
      </c>
      <c r="B1770" s="28">
        <v>1</v>
      </c>
      <c r="C1770" s="28">
        <v>1</v>
      </c>
      <c r="D1770" s="31">
        <v>45845</v>
      </c>
      <c r="E1770" s="31" t="s">
        <v>6330</v>
      </c>
      <c r="F1770" s="32">
        <v>0.45555555555555555</v>
      </c>
      <c r="G1770" s="28">
        <f t="shared" si="27"/>
        <v>10</v>
      </c>
    </row>
    <row r="1771" spans="1:7" x14ac:dyDescent="0.3">
      <c r="A1771" s="28" t="s">
        <v>50</v>
      </c>
      <c r="B1771" s="28">
        <v>0</v>
      </c>
      <c r="C1771" s="28">
        <v>0</v>
      </c>
      <c r="D1771" s="31">
        <v>45849</v>
      </c>
      <c r="E1771" s="31" t="s">
        <v>6334</v>
      </c>
      <c r="F1771" s="32">
        <v>0.56458333333333333</v>
      </c>
      <c r="G1771" s="28">
        <f t="shared" si="27"/>
        <v>13</v>
      </c>
    </row>
    <row r="1772" spans="1:7" x14ac:dyDescent="0.3">
      <c r="A1772" s="28" t="s">
        <v>2216</v>
      </c>
      <c r="B1772" s="28">
        <v>1</v>
      </c>
      <c r="C1772" s="28">
        <v>0</v>
      </c>
      <c r="D1772" s="31">
        <v>45856</v>
      </c>
      <c r="E1772" s="31" t="s">
        <v>6334</v>
      </c>
      <c r="F1772" s="32">
        <v>0.64930555555555558</v>
      </c>
      <c r="G1772" s="28">
        <f t="shared" si="27"/>
        <v>15</v>
      </c>
    </row>
    <row r="1773" spans="1:7" x14ac:dyDescent="0.3">
      <c r="A1773" s="28" t="s">
        <v>1823</v>
      </c>
      <c r="B1773" s="28">
        <v>1</v>
      </c>
      <c r="C1773" s="28">
        <v>1</v>
      </c>
      <c r="D1773" s="31">
        <v>45882</v>
      </c>
      <c r="E1773" s="31" t="s">
        <v>6333</v>
      </c>
      <c r="F1773" s="32">
        <v>0.55972222222222223</v>
      </c>
      <c r="G1773" s="28">
        <f t="shared" si="27"/>
        <v>13</v>
      </c>
    </row>
    <row r="1774" spans="1:7" x14ac:dyDescent="0.3">
      <c r="A1774" s="28" t="s">
        <v>139</v>
      </c>
      <c r="B1774" s="28">
        <v>0</v>
      </c>
      <c r="C1774" s="28">
        <v>0</v>
      </c>
      <c r="D1774" s="31">
        <v>45859</v>
      </c>
      <c r="E1774" s="31" t="s">
        <v>6330</v>
      </c>
      <c r="F1774" s="32">
        <v>0.8125</v>
      </c>
      <c r="G1774" s="28">
        <f t="shared" si="27"/>
        <v>19</v>
      </c>
    </row>
    <row r="1775" spans="1:7" x14ac:dyDescent="0.3">
      <c r="A1775" s="28" t="s">
        <v>6711</v>
      </c>
      <c r="B1775" s="28">
        <v>0</v>
      </c>
      <c r="C1775" s="28">
        <v>0</v>
      </c>
      <c r="D1775" s="31">
        <v>45849</v>
      </c>
      <c r="E1775" s="31" t="s">
        <v>6334</v>
      </c>
      <c r="F1775" s="32">
        <v>0.53263888888888888</v>
      </c>
      <c r="G1775" s="28">
        <f t="shared" si="27"/>
        <v>12</v>
      </c>
    </row>
    <row r="1776" spans="1:7" x14ac:dyDescent="0.3">
      <c r="A1776" s="28" t="s">
        <v>1535</v>
      </c>
      <c r="B1776" s="28">
        <v>1</v>
      </c>
      <c r="C1776" s="28">
        <v>1</v>
      </c>
      <c r="D1776" s="31">
        <v>45874</v>
      </c>
      <c r="E1776" s="31" t="s">
        <v>6332</v>
      </c>
      <c r="F1776" s="32">
        <v>0.45624999999999999</v>
      </c>
      <c r="G1776" s="28">
        <f t="shared" si="27"/>
        <v>10</v>
      </c>
    </row>
    <row r="1777" spans="1:7" x14ac:dyDescent="0.3">
      <c r="A1777" s="28" t="s">
        <v>895</v>
      </c>
      <c r="B1777" s="28">
        <v>0</v>
      </c>
      <c r="C1777" s="28">
        <v>0</v>
      </c>
      <c r="D1777" s="31">
        <v>45875</v>
      </c>
      <c r="E1777" s="31" t="s">
        <v>6333</v>
      </c>
      <c r="F1777" s="32">
        <v>0.30069444444444443</v>
      </c>
      <c r="G1777" s="28">
        <f t="shared" si="27"/>
        <v>7</v>
      </c>
    </row>
    <row r="1778" spans="1:7" x14ac:dyDescent="0.3">
      <c r="A1778" s="28" t="s">
        <v>876</v>
      </c>
      <c r="B1778" s="28">
        <v>1</v>
      </c>
      <c r="C1778" s="28">
        <v>0</v>
      </c>
      <c r="D1778" s="31">
        <v>45886</v>
      </c>
      <c r="E1778" s="31" t="s">
        <v>6328</v>
      </c>
      <c r="F1778" s="32">
        <v>0.53194444444444444</v>
      </c>
      <c r="G1778" s="28">
        <f t="shared" si="27"/>
        <v>12</v>
      </c>
    </row>
    <row r="1779" spans="1:7" x14ac:dyDescent="0.3">
      <c r="A1779" s="28" t="s">
        <v>6385</v>
      </c>
      <c r="B1779" s="28">
        <v>1</v>
      </c>
      <c r="C1779" s="28">
        <v>0</v>
      </c>
      <c r="D1779" s="31">
        <v>45848</v>
      </c>
      <c r="E1779" s="31" t="s">
        <v>6329</v>
      </c>
      <c r="F1779" s="32">
        <v>0.50069444444444444</v>
      </c>
      <c r="G1779" s="28">
        <f t="shared" si="27"/>
        <v>12</v>
      </c>
    </row>
    <row r="1780" spans="1:7" x14ac:dyDescent="0.3">
      <c r="A1780" s="28" t="s">
        <v>6720</v>
      </c>
      <c r="B1780" s="28">
        <v>0</v>
      </c>
      <c r="C1780" s="28">
        <v>0</v>
      </c>
      <c r="D1780" s="31">
        <v>45883</v>
      </c>
      <c r="E1780" s="31" t="s">
        <v>6329</v>
      </c>
      <c r="F1780" s="32">
        <v>0.81597222222222221</v>
      </c>
      <c r="G1780" s="28">
        <f t="shared" si="27"/>
        <v>19</v>
      </c>
    </row>
    <row r="1781" spans="1:7" x14ac:dyDescent="0.3">
      <c r="A1781" s="28" t="s">
        <v>1452</v>
      </c>
      <c r="B1781" s="28">
        <v>1</v>
      </c>
      <c r="C1781" s="28">
        <v>1</v>
      </c>
      <c r="D1781" s="31">
        <v>45856</v>
      </c>
      <c r="E1781" s="31" t="s">
        <v>6334</v>
      </c>
      <c r="F1781" s="32">
        <v>0.40069444444444446</v>
      </c>
      <c r="G1781" s="28">
        <f t="shared" si="27"/>
        <v>9</v>
      </c>
    </row>
    <row r="1782" spans="1:7" x14ac:dyDescent="0.3">
      <c r="A1782" s="28" t="s">
        <v>6721</v>
      </c>
      <c r="B1782" s="28">
        <v>1</v>
      </c>
      <c r="C1782" s="28">
        <v>0</v>
      </c>
      <c r="D1782" s="31">
        <v>45898</v>
      </c>
      <c r="E1782" s="31" t="s">
        <v>6334</v>
      </c>
      <c r="F1782" s="32">
        <v>0.79236111111111107</v>
      </c>
      <c r="G1782" s="28">
        <f t="shared" si="27"/>
        <v>19</v>
      </c>
    </row>
    <row r="1783" spans="1:7" x14ac:dyDescent="0.3">
      <c r="A1783" s="28" t="s">
        <v>844</v>
      </c>
      <c r="B1783" s="28">
        <v>1</v>
      </c>
      <c r="C1783" s="28">
        <v>0</v>
      </c>
      <c r="D1783" s="31">
        <v>45895</v>
      </c>
      <c r="E1783" s="31" t="s">
        <v>6332</v>
      </c>
      <c r="F1783" s="32">
        <v>0.55555555555555558</v>
      </c>
      <c r="G1783" s="28">
        <f t="shared" si="27"/>
        <v>13</v>
      </c>
    </row>
    <row r="1784" spans="1:7" x14ac:dyDescent="0.3">
      <c r="A1784" s="28" t="s">
        <v>2143</v>
      </c>
      <c r="B1784" s="28">
        <v>0</v>
      </c>
      <c r="C1784" s="28">
        <v>0</v>
      </c>
      <c r="D1784" s="31">
        <v>45884</v>
      </c>
      <c r="E1784" s="31" t="s">
        <v>6334</v>
      </c>
      <c r="F1784" s="32">
        <v>0.68680555555555556</v>
      </c>
      <c r="G1784" s="28">
        <f t="shared" si="27"/>
        <v>16</v>
      </c>
    </row>
    <row r="1785" spans="1:7" x14ac:dyDescent="0.3">
      <c r="A1785" s="28" t="s">
        <v>408</v>
      </c>
      <c r="B1785" s="28">
        <v>1</v>
      </c>
      <c r="C1785" s="28">
        <v>0</v>
      </c>
      <c r="D1785" s="31">
        <v>45883</v>
      </c>
      <c r="E1785" s="31" t="s">
        <v>6329</v>
      </c>
      <c r="F1785" s="32">
        <v>0.41111111111111109</v>
      </c>
      <c r="G1785" s="28">
        <f t="shared" si="27"/>
        <v>9</v>
      </c>
    </row>
    <row r="1786" spans="1:7" x14ac:dyDescent="0.3">
      <c r="A1786" s="28" t="s">
        <v>1276</v>
      </c>
      <c r="B1786" s="28">
        <v>1</v>
      </c>
      <c r="C1786" s="28">
        <v>0</v>
      </c>
      <c r="D1786" s="31">
        <v>45858</v>
      </c>
      <c r="E1786" s="31" t="s">
        <v>6328</v>
      </c>
      <c r="F1786" s="32">
        <v>0.82291666666666663</v>
      </c>
      <c r="G1786" s="28">
        <f t="shared" si="27"/>
        <v>19</v>
      </c>
    </row>
    <row r="1787" spans="1:7" x14ac:dyDescent="0.3">
      <c r="A1787" s="28" t="s">
        <v>1619</v>
      </c>
      <c r="B1787" s="28">
        <v>1</v>
      </c>
      <c r="C1787" s="28">
        <v>0</v>
      </c>
      <c r="D1787" s="31">
        <v>45898</v>
      </c>
      <c r="E1787" s="31" t="s">
        <v>6334</v>
      </c>
      <c r="F1787" s="32">
        <v>0.3263888888888889</v>
      </c>
      <c r="G1787" s="28">
        <f t="shared" si="27"/>
        <v>7</v>
      </c>
    </row>
    <row r="1788" spans="1:7" x14ac:dyDescent="0.3">
      <c r="A1788" s="28" t="s">
        <v>2068</v>
      </c>
      <c r="B1788" s="28">
        <v>1</v>
      </c>
      <c r="C1788" s="28">
        <v>0</v>
      </c>
      <c r="D1788" s="31">
        <v>45851</v>
      </c>
      <c r="E1788" s="31" t="s">
        <v>6328</v>
      </c>
      <c r="F1788" s="32">
        <v>0.67013888888888884</v>
      </c>
      <c r="G1788" s="28">
        <f t="shared" si="27"/>
        <v>16</v>
      </c>
    </row>
    <row r="1789" spans="1:7" x14ac:dyDescent="0.3">
      <c r="A1789" s="28" t="s">
        <v>578</v>
      </c>
      <c r="B1789" s="28">
        <v>1</v>
      </c>
      <c r="C1789" s="28">
        <v>0</v>
      </c>
      <c r="D1789" s="31">
        <v>45858</v>
      </c>
      <c r="E1789" s="31" t="s">
        <v>6328</v>
      </c>
      <c r="F1789" s="32">
        <v>0.45347222222222222</v>
      </c>
      <c r="G1789" s="28">
        <f t="shared" si="27"/>
        <v>10</v>
      </c>
    </row>
    <row r="1790" spans="1:7" x14ac:dyDescent="0.3">
      <c r="A1790" s="28" t="s">
        <v>6460</v>
      </c>
      <c r="B1790" s="28">
        <v>1</v>
      </c>
      <c r="C1790" s="28">
        <v>0</v>
      </c>
      <c r="D1790" s="31">
        <v>45875</v>
      </c>
      <c r="E1790" s="31" t="s">
        <v>6333</v>
      </c>
      <c r="F1790" s="32">
        <v>0.49166666666666664</v>
      </c>
      <c r="G1790" s="28">
        <f t="shared" si="27"/>
        <v>11</v>
      </c>
    </row>
    <row r="1791" spans="1:7" x14ac:dyDescent="0.3">
      <c r="A1791" s="28" t="s">
        <v>1831</v>
      </c>
      <c r="B1791" s="28">
        <v>1</v>
      </c>
      <c r="C1791" s="28">
        <v>1</v>
      </c>
      <c r="D1791" s="31">
        <v>45874</v>
      </c>
      <c r="E1791" s="31" t="s">
        <v>6332</v>
      </c>
      <c r="F1791" s="32">
        <v>0.39444444444444443</v>
      </c>
      <c r="G1791" s="28">
        <f t="shared" si="27"/>
        <v>9</v>
      </c>
    </row>
    <row r="1792" spans="1:7" x14ac:dyDescent="0.3">
      <c r="A1792" s="28" t="s">
        <v>1457</v>
      </c>
      <c r="B1792" s="28">
        <v>0</v>
      </c>
      <c r="C1792" s="28">
        <v>0</v>
      </c>
      <c r="D1792" s="31">
        <v>45892</v>
      </c>
      <c r="E1792" s="31" t="s">
        <v>6331</v>
      </c>
      <c r="F1792" s="32">
        <v>0.71875</v>
      </c>
      <c r="G1792" s="28">
        <f t="shared" si="27"/>
        <v>17</v>
      </c>
    </row>
    <row r="1793" spans="1:7" x14ac:dyDescent="0.3">
      <c r="A1793" s="28" t="s">
        <v>229</v>
      </c>
      <c r="B1793" s="28">
        <v>1</v>
      </c>
      <c r="C1793" s="28">
        <v>0</v>
      </c>
      <c r="D1793" s="31">
        <v>45871</v>
      </c>
      <c r="E1793" s="31" t="s">
        <v>6331</v>
      </c>
      <c r="F1793" s="32">
        <v>0.3923611111111111</v>
      </c>
      <c r="G1793" s="28">
        <f t="shared" si="27"/>
        <v>9</v>
      </c>
    </row>
    <row r="1794" spans="1:7" x14ac:dyDescent="0.3">
      <c r="A1794" s="28" t="s">
        <v>6715</v>
      </c>
      <c r="B1794" s="28">
        <v>1</v>
      </c>
      <c r="C1794" s="28">
        <v>0</v>
      </c>
      <c r="D1794" s="31">
        <v>45881</v>
      </c>
      <c r="E1794" s="31" t="s">
        <v>6332</v>
      </c>
      <c r="F1794" s="32">
        <v>0.69930555555555551</v>
      </c>
      <c r="G1794" s="28">
        <f t="shared" si="27"/>
        <v>16</v>
      </c>
    </row>
    <row r="1795" spans="1:7" x14ac:dyDescent="0.3">
      <c r="A1795" s="28" t="s">
        <v>1514</v>
      </c>
      <c r="B1795" s="28">
        <v>1</v>
      </c>
      <c r="C1795" s="28">
        <v>0</v>
      </c>
      <c r="D1795" s="31">
        <v>45842</v>
      </c>
      <c r="E1795" s="31" t="s">
        <v>6334</v>
      </c>
      <c r="F1795" s="32">
        <v>0.55763888888888891</v>
      </c>
      <c r="G1795" s="28">
        <f t="shared" ref="G1795:G1858" si="28">HOUR(F1795)</f>
        <v>13</v>
      </c>
    </row>
    <row r="1796" spans="1:7" x14ac:dyDescent="0.3">
      <c r="A1796" s="28" t="s">
        <v>454</v>
      </c>
      <c r="B1796" s="28">
        <v>1</v>
      </c>
      <c r="C1796" s="28">
        <v>1</v>
      </c>
      <c r="D1796" s="31">
        <v>45844</v>
      </c>
      <c r="E1796" s="31" t="s">
        <v>6328</v>
      </c>
      <c r="F1796" s="32">
        <v>0.68472222222222223</v>
      </c>
      <c r="G1796" s="28">
        <f t="shared" si="28"/>
        <v>16</v>
      </c>
    </row>
    <row r="1797" spans="1:7" x14ac:dyDescent="0.3">
      <c r="A1797" s="28" t="s">
        <v>1139</v>
      </c>
      <c r="B1797" s="28">
        <v>1</v>
      </c>
      <c r="C1797" s="28">
        <v>0</v>
      </c>
      <c r="D1797" s="31">
        <v>45866</v>
      </c>
      <c r="E1797" s="31" t="s">
        <v>6330</v>
      </c>
      <c r="F1797" s="32">
        <v>0.65625</v>
      </c>
      <c r="G1797" s="28">
        <f t="shared" si="28"/>
        <v>15</v>
      </c>
    </row>
    <row r="1798" spans="1:7" x14ac:dyDescent="0.3">
      <c r="A1798" s="28" t="s">
        <v>6562</v>
      </c>
      <c r="B1798" s="28">
        <v>1</v>
      </c>
      <c r="C1798" s="28">
        <v>1</v>
      </c>
      <c r="D1798" s="31">
        <v>45897</v>
      </c>
      <c r="E1798" s="31" t="s">
        <v>6329</v>
      </c>
      <c r="F1798" s="32">
        <v>0.74861111111111112</v>
      </c>
      <c r="G1798" s="28">
        <f t="shared" si="28"/>
        <v>17</v>
      </c>
    </row>
    <row r="1799" spans="1:7" x14ac:dyDescent="0.3">
      <c r="A1799" s="28" t="s">
        <v>6526</v>
      </c>
      <c r="B1799" s="28">
        <v>1</v>
      </c>
      <c r="C1799" s="28">
        <v>0</v>
      </c>
      <c r="D1799" s="31">
        <v>45867</v>
      </c>
      <c r="E1799" s="31" t="s">
        <v>6332</v>
      </c>
      <c r="F1799" s="32">
        <v>0.45277777777777778</v>
      </c>
      <c r="G1799" s="28">
        <f t="shared" si="28"/>
        <v>10</v>
      </c>
    </row>
    <row r="1800" spans="1:7" x14ac:dyDescent="0.3">
      <c r="A1800" s="28" t="s">
        <v>6722</v>
      </c>
      <c r="B1800" s="28">
        <v>1</v>
      </c>
      <c r="C1800" s="28">
        <v>0</v>
      </c>
      <c r="D1800" s="31">
        <v>45885</v>
      </c>
      <c r="E1800" s="31" t="s">
        <v>6331</v>
      </c>
      <c r="F1800" s="32">
        <v>0.61736111111111114</v>
      </c>
      <c r="G1800" s="28">
        <f t="shared" si="28"/>
        <v>14</v>
      </c>
    </row>
    <row r="1801" spans="1:7" x14ac:dyDescent="0.3">
      <c r="A1801" s="28" t="s">
        <v>1043</v>
      </c>
      <c r="B1801" s="28">
        <v>0</v>
      </c>
      <c r="C1801" s="28">
        <v>0</v>
      </c>
      <c r="D1801" s="31">
        <v>45888</v>
      </c>
      <c r="E1801" s="31" t="s">
        <v>6332</v>
      </c>
      <c r="F1801" s="32">
        <v>0.6381944444444444</v>
      </c>
      <c r="G1801" s="28">
        <f t="shared" si="28"/>
        <v>15</v>
      </c>
    </row>
    <row r="1802" spans="1:7" x14ac:dyDescent="0.3">
      <c r="A1802" s="28" t="s">
        <v>6723</v>
      </c>
      <c r="B1802" s="28">
        <v>1</v>
      </c>
      <c r="C1802" s="28">
        <v>1</v>
      </c>
      <c r="D1802" s="31">
        <v>45852</v>
      </c>
      <c r="E1802" s="31" t="s">
        <v>6330</v>
      </c>
      <c r="F1802" s="32">
        <v>0.82361111111111107</v>
      </c>
      <c r="G1802" s="28">
        <f t="shared" si="28"/>
        <v>19</v>
      </c>
    </row>
    <row r="1803" spans="1:7" x14ac:dyDescent="0.3">
      <c r="A1803" s="28" t="s">
        <v>1396</v>
      </c>
      <c r="B1803" s="28">
        <v>0</v>
      </c>
      <c r="C1803" s="28">
        <v>0</v>
      </c>
      <c r="D1803" s="31">
        <v>45892</v>
      </c>
      <c r="E1803" s="31" t="s">
        <v>6331</v>
      </c>
      <c r="F1803" s="32">
        <v>0.78125</v>
      </c>
      <c r="G1803" s="28">
        <f t="shared" si="28"/>
        <v>18</v>
      </c>
    </row>
    <row r="1804" spans="1:7" x14ac:dyDescent="0.3">
      <c r="A1804" s="28" t="s">
        <v>6618</v>
      </c>
      <c r="B1804" s="28">
        <v>1</v>
      </c>
      <c r="C1804" s="28">
        <v>0</v>
      </c>
      <c r="D1804" s="31">
        <v>45877</v>
      </c>
      <c r="E1804" s="31" t="s">
        <v>6334</v>
      </c>
      <c r="F1804" s="32">
        <v>0.59027777777777779</v>
      </c>
      <c r="G1804" s="28">
        <f t="shared" si="28"/>
        <v>14</v>
      </c>
    </row>
    <row r="1805" spans="1:7" x14ac:dyDescent="0.3">
      <c r="A1805" s="28" t="s">
        <v>1360</v>
      </c>
      <c r="B1805" s="28">
        <v>0</v>
      </c>
      <c r="C1805" s="28">
        <v>0</v>
      </c>
      <c r="D1805" s="31">
        <v>45849</v>
      </c>
      <c r="E1805" s="31" t="s">
        <v>6334</v>
      </c>
      <c r="F1805" s="32">
        <v>0.69861111111111107</v>
      </c>
      <c r="G1805" s="28">
        <f t="shared" si="28"/>
        <v>16</v>
      </c>
    </row>
    <row r="1806" spans="1:7" x14ac:dyDescent="0.3">
      <c r="A1806" s="28" t="s">
        <v>370</v>
      </c>
      <c r="B1806" s="28">
        <v>1</v>
      </c>
      <c r="C1806" s="28">
        <v>0</v>
      </c>
      <c r="D1806" s="31">
        <v>45866</v>
      </c>
      <c r="E1806" s="31" t="s">
        <v>6330</v>
      </c>
      <c r="F1806" s="32">
        <v>0.75763888888888886</v>
      </c>
      <c r="G1806" s="28">
        <f t="shared" si="28"/>
        <v>18</v>
      </c>
    </row>
    <row r="1807" spans="1:7" x14ac:dyDescent="0.3">
      <c r="A1807" s="28" t="s">
        <v>6724</v>
      </c>
      <c r="B1807" s="28">
        <v>0</v>
      </c>
      <c r="C1807" s="28">
        <v>0</v>
      </c>
      <c r="D1807" s="31">
        <v>45852</v>
      </c>
      <c r="E1807" s="31" t="s">
        <v>6330</v>
      </c>
      <c r="F1807" s="32">
        <v>0.49791666666666667</v>
      </c>
      <c r="G1807" s="28">
        <f t="shared" si="28"/>
        <v>11</v>
      </c>
    </row>
    <row r="1808" spans="1:7" x14ac:dyDescent="0.3">
      <c r="A1808" s="28" t="s">
        <v>2238</v>
      </c>
      <c r="B1808" s="28">
        <v>0</v>
      </c>
      <c r="C1808" s="28">
        <v>0</v>
      </c>
      <c r="D1808" s="31">
        <v>45861</v>
      </c>
      <c r="E1808" s="31" t="s">
        <v>6333</v>
      </c>
      <c r="F1808" s="32">
        <v>0.53402777777777777</v>
      </c>
      <c r="G1808" s="28">
        <f t="shared" si="28"/>
        <v>12</v>
      </c>
    </row>
    <row r="1809" spans="1:7" x14ac:dyDescent="0.3">
      <c r="A1809" s="28" t="s">
        <v>1122</v>
      </c>
      <c r="B1809" s="28">
        <v>1</v>
      </c>
      <c r="C1809" s="28">
        <v>0</v>
      </c>
      <c r="D1809" s="31">
        <v>45867</v>
      </c>
      <c r="E1809" s="31" t="s">
        <v>6332</v>
      </c>
      <c r="F1809" s="32">
        <v>0.53194444444444444</v>
      </c>
      <c r="G1809" s="28">
        <f t="shared" si="28"/>
        <v>12</v>
      </c>
    </row>
    <row r="1810" spans="1:7" x14ac:dyDescent="0.3">
      <c r="A1810" s="28" t="s">
        <v>629</v>
      </c>
      <c r="B1810" s="28">
        <v>1</v>
      </c>
      <c r="C1810" s="28">
        <v>1</v>
      </c>
      <c r="D1810" s="31">
        <v>45892</v>
      </c>
      <c r="E1810" s="31" t="s">
        <v>6331</v>
      </c>
      <c r="F1810" s="32">
        <v>0.625</v>
      </c>
      <c r="G1810" s="28">
        <f t="shared" si="28"/>
        <v>15</v>
      </c>
    </row>
    <row r="1811" spans="1:7" x14ac:dyDescent="0.3">
      <c r="A1811" s="28" t="s">
        <v>2226</v>
      </c>
      <c r="B1811" s="28">
        <v>1</v>
      </c>
      <c r="C1811" s="28">
        <v>1</v>
      </c>
      <c r="D1811" s="31">
        <v>45880</v>
      </c>
      <c r="E1811" s="31" t="s">
        <v>6330</v>
      </c>
      <c r="F1811" s="32">
        <v>0.37777777777777777</v>
      </c>
      <c r="G1811" s="28">
        <f t="shared" si="28"/>
        <v>9</v>
      </c>
    </row>
    <row r="1812" spans="1:7" x14ac:dyDescent="0.3">
      <c r="A1812" s="28" t="s">
        <v>1328</v>
      </c>
      <c r="B1812" s="28">
        <v>0</v>
      </c>
      <c r="C1812" s="28">
        <v>0</v>
      </c>
      <c r="D1812" s="31">
        <v>45855</v>
      </c>
      <c r="E1812" s="31" t="s">
        <v>6329</v>
      </c>
      <c r="F1812" s="32">
        <v>0.53680555555555554</v>
      </c>
      <c r="G1812" s="28">
        <f t="shared" si="28"/>
        <v>12</v>
      </c>
    </row>
    <row r="1813" spans="1:7" x14ac:dyDescent="0.3">
      <c r="A1813" s="28" t="s">
        <v>6725</v>
      </c>
      <c r="B1813" s="28">
        <v>0</v>
      </c>
      <c r="C1813" s="28">
        <v>0</v>
      </c>
      <c r="D1813" s="31">
        <v>45871</v>
      </c>
      <c r="E1813" s="31" t="s">
        <v>6331</v>
      </c>
      <c r="F1813" s="32">
        <v>0.74027777777777781</v>
      </c>
      <c r="G1813" s="28">
        <f t="shared" si="28"/>
        <v>17</v>
      </c>
    </row>
    <row r="1814" spans="1:7" x14ac:dyDescent="0.3">
      <c r="A1814" s="28" t="s">
        <v>6684</v>
      </c>
      <c r="B1814" s="28">
        <v>1</v>
      </c>
      <c r="C1814" s="28">
        <v>0</v>
      </c>
      <c r="D1814" s="31">
        <v>45875</v>
      </c>
      <c r="E1814" s="31" t="s">
        <v>6333</v>
      </c>
      <c r="F1814" s="32">
        <v>0.42777777777777776</v>
      </c>
      <c r="G1814" s="28">
        <f t="shared" si="28"/>
        <v>10</v>
      </c>
    </row>
    <row r="1815" spans="1:7" x14ac:dyDescent="0.3">
      <c r="A1815" s="28" t="s">
        <v>698</v>
      </c>
      <c r="B1815" s="28">
        <v>1</v>
      </c>
      <c r="C1815" s="28">
        <v>0</v>
      </c>
      <c r="D1815" s="31">
        <v>45851</v>
      </c>
      <c r="E1815" s="31" t="s">
        <v>6328</v>
      </c>
      <c r="F1815" s="32">
        <v>0.71180555555555558</v>
      </c>
      <c r="G1815" s="28">
        <f t="shared" si="28"/>
        <v>17</v>
      </c>
    </row>
    <row r="1816" spans="1:7" x14ac:dyDescent="0.3">
      <c r="A1816" s="28" t="s">
        <v>2056</v>
      </c>
      <c r="B1816" s="28">
        <v>1</v>
      </c>
      <c r="C1816" s="28">
        <v>0</v>
      </c>
      <c r="D1816" s="31">
        <v>45862</v>
      </c>
      <c r="E1816" s="31" t="s">
        <v>6329</v>
      </c>
      <c r="F1816" s="32">
        <v>0.57916666666666672</v>
      </c>
      <c r="G1816" s="28">
        <f t="shared" si="28"/>
        <v>13</v>
      </c>
    </row>
    <row r="1817" spans="1:7" x14ac:dyDescent="0.3">
      <c r="A1817" s="28" t="s">
        <v>1974</v>
      </c>
      <c r="B1817" s="28">
        <v>1</v>
      </c>
      <c r="C1817" s="28">
        <v>0</v>
      </c>
      <c r="D1817" s="31">
        <v>45844</v>
      </c>
      <c r="E1817" s="31" t="s">
        <v>6328</v>
      </c>
      <c r="F1817" s="32">
        <v>0.8</v>
      </c>
      <c r="G1817" s="28">
        <f t="shared" si="28"/>
        <v>19</v>
      </c>
    </row>
    <row r="1818" spans="1:7" x14ac:dyDescent="0.3">
      <c r="A1818" s="28" t="s">
        <v>961</v>
      </c>
      <c r="B1818" s="28">
        <v>1</v>
      </c>
      <c r="C1818" s="28">
        <v>0</v>
      </c>
      <c r="D1818" s="31">
        <v>45846</v>
      </c>
      <c r="E1818" s="31" t="s">
        <v>6332</v>
      </c>
      <c r="F1818" s="32">
        <v>0.7895833333333333</v>
      </c>
      <c r="G1818" s="28">
        <f t="shared" si="28"/>
        <v>18</v>
      </c>
    </row>
    <row r="1819" spans="1:7" x14ac:dyDescent="0.3">
      <c r="A1819" s="28" t="s">
        <v>1315</v>
      </c>
      <c r="B1819" s="28">
        <v>1</v>
      </c>
      <c r="C1819" s="28">
        <v>0</v>
      </c>
      <c r="D1819" s="31">
        <v>45851</v>
      </c>
      <c r="E1819" s="31" t="s">
        <v>6328</v>
      </c>
      <c r="F1819" s="32">
        <v>0.61527777777777781</v>
      </c>
      <c r="G1819" s="28">
        <f t="shared" si="28"/>
        <v>14</v>
      </c>
    </row>
    <row r="1820" spans="1:7" x14ac:dyDescent="0.3">
      <c r="A1820" s="28" t="s">
        <v>6343</v>
      </c>
      <c r="B1820" s="28">
        <v>1</v>
      </c>
      <c r="C1820" s="28">
        <v>0</v>
      </c>
      <c r="D1820" s="31">
        <v>45875</v>
      </c>
      <c r="E1820" s="31" t="s">
        <v>6333</v>
      </c>
      <c r="F1820" s="32">
        <v>0.41319444444444442</v>
      </c>
      <c r="G1820" s="28">
        <f t="shared" si="28"/>
        <v>9</v>
      </c>
    </row>
    <row r="1821" spans="1:7" x14ac:dyDescent="0.3">
      <c r="A1821" s="28" t="s">
        <v>803</v>
      </c>
      <c r="B1821" s="28">
        <v>0</v>
      </c>
      <c r="C1821" s="28">
        <v>0</v>
      </c>
      <c r="D1821" s="31">
        <v>45854</v>
      </c>
      <c r="E1821" s="31" t="s">
        <v>6333</v>
      </c>
      <c r="F1821" s="32">
        <v>0.79791666666666672</v>
      </c>
      <c r="G1821" s="28">
        <f t="shared" si="28"/>
        <v>19</v>
      </c>
    </row>
    <row r="1822" spans="1:7" x14ac:dyDescent="0.3">
      <c r="A1822" s="28" t="s">
        <v>394</v>
      </c>
      <c r="B1822" s="28">
        <v>0</v>
      </c>
      <c r="C1822" s="28">
        <v>0</v>
      </c>
      <c r="D1822" s="31">
        <v>45885</v>
      </c>
      <c r="E1822" s="31" t="s">
        <v>6331</v>
      </c>
      <c r="F1822" s="32">
        <v>0.6</v>
      </c>
      <c r="G1822" s="28">
        <f t="shared" si="28"/>
        <v>14</v>
      </c>
    </row>
    <row r="1823" spans="1:7" x14ac:dyDescent="0.3">
      <c r="A1823" s="28" t="s">
        <v>1018</v>
      </c>
      <c r="B1823" s="28">
        <v>1</v>
      </c>
      <c r="C1823" s="28">
        <v>1</v>
      </c>
      <c r="D1823" s="31">
        <v>45882</v>
      </c>
      <c r="E1823" s="31" t="s">
        <v>6333</v>
      </c>
      <c r="F1823" s="32">
        <v>0.5131944444444444</v>
      </c>
      <c r="G1823" s="28">
        <f t="shared" si="28"/>
        <v>12</v>
      </c>
    </row>
    <row r="1824" spans="1:7" x14ac:dyDescent="0.3">
      <c r="A1824" s="28" t="s">
        <v>468</v>
      </c>
      <c r="B1824" s="28">
        <v>1</v>
      </c>
      <c r="C1824" s="28">
        <v>0</v>
      </c>
      <c r="D1824" s="31">
        <v>45886</v>
      </c>
      <c r="E1824" s="31" t="s">
        <v>6328</v>
      </c>
      <c r="F1824" s="32">
        <v>0.45416666666666666</v>
      </c>
      <c r="G1824" s="28">
        <f t="shared" si="28"/>
        <v>10</v>
      </c>
    </row>
    <row r="1825" spans="1:7" x14ac:dyDescent="0.3">
      <c r="A1825" s="28" t="s">
        <v>6341</v>
      </c>
      <c r="B1825" s="28">
        <v>0</v>
      </c>
      <c r="C1825" s="28">
        <v>0</v>
      </c>
      <c r="D1825" s="31">
        <v>45841</v>
      </c>
      <c r="E1825" s="31" t="s">
        <v>6329</v>
      </c>
      <c r="F1825" s="32">
        <v>0.59166666666666667</v>
      </c>
      <c r="G1825" s="28">
        <f t="shared" si="28"/>
        <v>14</v>
      </c>
    </row>
    <row r="1826" spans="1:7" x14ac:dyDescent="0.3">
      <c r="A1826" s="28" t="s">
        <v>6503</v>
      </c>
      <c r="B1826" s="28">
        <v>1</v>
      </c>
      <c r="C1826" s="28">
        <v>1</v>
      </c>
      <c r="D1826" s="31">
        <v>45852</v>
      </c>
      <c r="E1826" s="31" t="s">
        <v>6330</v>
      </c>
      <c r="F1826" s="32">
        <v>0.58958333333333335</v>
      </c>
      <c r="G1826" s="28">
        <f t="shared" si="28"/>
        <v>14</v>
      </c>
    </row>
    <row r="1827" spans="1:7" x14ac:dyDescent="0.3">
      <c r="A1827" s="28" t="s">
        <v>579</v>
      </c>
      <c r="B1827" s="28">
        <v>1</v>
      </c>
      <c r="C1827" s="28">
        <v>1</v>
      </c>
      <c r="D1827" s="31">
        <v>45883</v>
      </c>
      <c r="E1827" s="31" t="s">
        <v>6329</v>
      </c>
      <c r="F1827" s="32">
        <v>0.65694444444444444</v>
      </c>
      <c r="G1827" s="28">
        <f t="shared" si="28"/>
        <v>15</v>
      </c>
    </row>
    <row r="1828" spans="1:7" x14ac:dyDescent="0.3">
      <c r="A1828" s="28" t="s">
        <v>6726</v>
      </c>
      <c r="B1828" s="28">
        <v>1</v>
      </c>
      <c r="C1828" s="28">
        <v>0</v>
      </c>
      <c r="D1828" s="31">
        <v>45877</v>
      </c>
      <c r="E1828" s="31" t="s">
        <v>6334</v>
      </c>
      <c r="F1828" s="32">
        <v>0.34444444444444444</v>
      </c>
      <c r="G1828" s="28">
        <f t="shared" si="28"/>
        <v>8</v>
      </c>
    </row>
    <row r="1829" spans="1:7" x14ac:dyDescent="0.3">
      <c r="A1829" s="28" t="s">
        <v>1550</v>
      </c>
      <c r="B1829" s="28">
        <v>1</v>
      </c>
      <c r="C1829" s="28">
        <v>1</v>
      </c>
      <c r="D1829" s="31">
        <v>45889</v>
      </c>
      <c r="E1829" s="31" t="s">
        <v>6333</v>
      </c>
      <c r="F1829" s="32">
        <v>0.80486111111111114</v>
      </c>
      <c r="G1829" s="28">
        <f t="shared" si="28"/>
        <v>19</v>
      </c>
    </row>
    <row r="1830" spans="1:7" x14ac:dyDescent="0.3">
      <c r="A1830" s="28" t="s">
        <v>6697</v>
      </c>
      <c r="B1830" s="28">
        <v>1</v>
      </c>
      <c r="C1830" s="28">
        <v>0</v>
      </c>
      <c r="D1830" s="31">
        <v>45869</v>
      </c>
      <c r="E1830" s="31" t="s">
        <v>6329</v>
      </c>
      <c r="F1830" s="32">
        <v>0.47499999999999998</v>
      </c>
      <c r="G1830" s="28">
        <f t="shared" si="28"/>
        <v>11</v>
      </c>
    </row>
    <row r="1831" spans="1:7" x14ac:dyDescent="0.3">
      <c r="A1831" s="28" t="s">
        <v>1183</v>
      </c>
      <c r="B1831" s="28">
        <v>1</v>
      </c>
      <c r="C1831" s="28">
        <v>0</v>
      </c>
      <c r="D1831" s="31">
        <v>45856</v>
      </c>
      <c r="E1831" s="31" t="s">
        <v>6334</v>
      </c>
      <c r="F1831" s="32">
        <v>0.52083333333333337</v>
      </c>
      <c r="G1831" s="28">
        <f t="shared" si="28"/>
        <v>12</v>
      </c>
    </row>
    <row r="1832" spans="1:7" x14ac:dyDescent="0.3">
      <c r="A1832" s="28" t="s">
        <v>980</v>
      </c>
      <c r="B1832" s="28">
        <v>1</v>
      </c>
      <c r="C1832" s="28">
        <v>0</v>
      </c>
      <c r="D1832" s="31">
        <v>45874</v>
      </c>
      <c r="E1832" s="31" t="s">
        <v>6332</v>
      </c>
      <c r="F1832" s="32">
        <v>0.78819444444444442</v>
      </c>
      <c r="G1832" s="28">
        <f t="shared" si="28"/>
        <v>18</v>
      </c>
    </row>
    <row r="1833" spans="1:7" x14ac:dyDescent="0.3">
      <c r="A1833" s="28" t="s">
        <v>2201</v>
      </c>
      <c r="B1833" s="28">
        <v>1</v>
      </c>
      <c r="C1833" s="28">
        <v>0</v>
      </c>
      <c r="D1833" s="31">
        <v>45853</v>
      </c>
      <c r="E1833" s="31" t="s">
        <v>6332</v>
      </c>
      <c r="F1833" s="32">
        <v>0.59166666666666667</v>
      </c>
      <c r="G1833" s="28">
        <f t="shared" si="28"/>
        <v>14</v>
      </c>
    </row>
    <row r="1834" spans="1:7" x14ac:dyDescent="0.3">
      <c r="A1834" s="28" t="s">
        <v>1305</v>
      </c>
      <c r="B1834" s="28">
        <v>1</v>
      </c>
      <c r="C1834" s="28">
        <v>1</v>
      </c>
      <c r="D1834" s="31">
        <v>45856</v>
      </c>
      <c r="E1834" s="31" t="s">
        <v>6334</v>
      </c>
      <c r="F1834" s="32">
        <v>0.6118055555555556</v>
      </c>
      <c r="G1834" s="28">
        <f t="shared" si="28"/>
        <v>14</v>
      </c>
    </row>
    <row r="1835" spans="1:7" x14ac:dyDescent="0.3">
      <c r="A1835" s="28" t="s">
        <v>470</v>
      </c>
      <c r="B1835" s="28">
        <v>1</v>
      </c>
      <c r="C1835" s="28">
        <v>1</v>
      </c>
      <c r="D1835" s="31">
        <v>45868</v>
      </c>
      <c r="E1835" s="31" t="s">
        <v>6333</v>
      </c>
      <c r="F1835" s="32">
        <v>0.51111111111111107</v>
      </c>
      <c r="G1835" s="28">
        <f t="shared" si="28"/>
        <v>12</v>
      </c>
    </row>
    <row r="1836" spans="1:7" x14ac:dyDescent="0.3">
      <c r="A1836" s="28" t="s">
        <v>1455</v>
      </c>
      <c r="B1836" s="28">
        <v>1</v>
      </c>
      <c r="C1836" s="28">
        <v>0</v>
      </c>
      <c r="D1836" s="31">
        <v>45873</v>
      </c>
      <c r="E1836" s="31" t="s">
        <v>6330</v>
      </c>
      <c r="F1836" s="32">
        <v>0.36875000000000002</v>
      </c>
      <c r="G1836" s="28">
        <f t="shared" si="28"/>
        <v>8</v>
      </c>
    </row>
    <row r="1837" spans="1:7" x14ac:dyDescent="0.3">
      <c r="A1837" s="28" t="s">
        <v>1035</v>
      </c>
      <c r="B1837" s="28">
        <v>1</v>
      </c>
      <c r="C1837" s="28">
        <v>0</v>
      </c>
      <c r="D1837" s="31">
        <v>45882</v>
      </c>
      <c r="E1837" s="31" t="s">
        <v>6333</v>
      </c>
      <c r="F1837" s="32">
        <v>0.68194444444444446</v>
      </c>
      <c r="G1837" s="28">
        <f t="shared" si="28"/>
        <v>16</v>
      </c>
    </row>
    <row r="1838" spans="1:7" x14ac:dyDescent="0.3">
      <c r="A1838" s="28" t="s">
        <v>1398</v>
      </c>
      <c r="B1838" s="28">
        <v>1</v>
      </c>
      <c r="C1838" s="28">
        <v>0</v>
      </c>
      <c r="D1838" s="31">
        <v>45897</v>
      </c>
      <c r="E1838" s="31" t="s">
        <v>6329</v>
      </c>
      <c r="F1838" s="32">
        <v>0.81597222222222221</v>
      </c>
      <c r="G1838" s="28">
        <f t="shared" si="28"/>
        <v>19</v>
      </c>
    </row>
    <row r="1839" spans="1:7" x14ac:dyDescent="0.3">
      <c r="A1839" s="28" t="s">
        <v>2087</v>
      </c>
      <c r="B1839" s="28">
        <v>0</v>
      </c>
      <c r="C1839" s="28">
        <v>0</v>
      </c>
      <c r="D1839" s="31">
        <v>45875</v>
      </c>
      <c r="E1839" s="31" t="s">
        <v>6333</v>
      </c>
      <c r="F1839" s="32">
        <v>0.32500000000000001</v>
      </c>
      <c r="G1839" s="28">
        <f t="shared" si="28"/>
        <v>7</v>
      </c>
    </row>
    <row r="1840" spans="1:7" x14ac:dyDescent="0.3">
      <c r="A1840" s="28" t="s">
        <v>20</v>
      </c>
      <c r="B1840" s="28">
        <v>1</v>
      </c>
      <c r="C1840" s="28">
        <v>1</v>
      </c>
      <c r="D1840" s="31">
        <v>45858</v>
      </c>
      <c r="E1840" s="31" t="s">
        <v>6328</v>
      </c>
      <c r="F1840" s="32">
        <v>0.36388888888888887</v>
      </c>
      <c r="G1840" s="28">
        <f t="shared" si="28"/>
        <v>8</v>
      </c>
    </row>
    <row r="1841" spans="1:7" x14ac:dyDescent="0.3">
      <c r="A1841" s="28" t="s">
        <v>2204</v>
      </c>
      <c r="B1841" s="28">
        <v>1</v>
      </c>
      <c r="C1841" s="28">
        <v>0</v>
      </c>
      <c r="D1841" s="31">
        <v>45851</v>
      </c>
      <c r="E1841" s="31" t="s">
        <v>6328</v>
      </c>
      <c r="F1841" s="32">
        <v>0.39652777777777776</v>
      </c>
      <c r="G1841" s="28">
        <f t="shared" si="28"/>
        <v>9</v>
      </c>
    </row>
    <row r="1842" spans="1:7" x14ac:dyDescent="0.3">
      <c r="A1842" s="28" t="s">
        <v>6395</v>
      </c>
      <c r="B1842" s="28">
        <v>1</v>
      </c>
      <c r="C1842" s="28">
        <v>1</v>
      </c>
      <c r="D1842" s="31">
        <v>45883</v>
      </c>
      <c r="E1842" s="31" t="s">
        <v>6329</v>
      </c>
      <c r="F1842" s="32">
        <v>0.82361111111111107</v>
      </c>
      <c r="G1842" s="28">
        <f t="shared" si="28"/>
        <v>19</v>
      </c>
    </row>
    <row r="1843" spans="1:7" x14ac:dyDescent="0.3">
      <c r="A1843" s="28" t="s">
        <v>410</v>
      </c>
      <c r="B1843" s="28">
        <v>1</v>
      </c>
      <c r="C1843" s="28">
        <v>1</v>
      </c>
      <c r="D1843" s="31">
        <v>45891</v>
      </c>
      <c r="E1843" s="31" t="s">
        <v>6334</v>
      </c>
      <c r="F1843" s="32">
        <v>0.33333333333333331</v>
      </c>
      <c r="G1843" s="28">
        <f t="shared" si="28"/>
        <v>8</v>
      </c>
    </row>
    <row r="1844" spans="1:7" x14ac:dyDescent="0.3">
      <c r="A1844" s="28" t="s">
        <v>1528</v>
      </c>
      <c r="B1844" s="28">
        <v>1</v>
      </c>
      <c r="C1844" s="28">
        <v>0</v>
      </c>
      <c r="D1844" s="31">
        <v>45892</v>
      </c>
      <c r="E1844" s="31" t="s">
        <v>6331</v>
      </c>
      <c r="F1844" s="32">
        <v>0.55069444444444449</v>
      </c>
      <c r="G1844" s="28">
        <f t="shared" si="28"/>
        <v>13</v>
      </c>
    </row>
    <row r="1845" spans="1:7" x14ac:dyDescent="0.3">
      <c r="A1845" s="28" t="s">
        <v>6415</v>
      </c>
      <c r="B1845" s="28">
        <v>1</v>
      </c>
      <c r="C1845" s="28">
        <v>1</v>
      </c>
      <c r="D1845" s="31">
        <v>45877</v>
      </c>
      <c r="E1845" s="31" t="s">
        <v>6334</v>
      </c>
      <c r="F1845" s="32">
        <v>0.3125</v>
      </c>
      <c r="G1845" s="28">
        <f t="shared" si="28"/>
        <v>7</v>
      </c>
    </row>
    <row r="1846" spans="1:7" x14ac:dyDescent="0.3">
      <c r="A1846" s="28" t="s">
        <v>889</v>
      </c>
      <c r="B1846" s="28">
        <v>1</v>
      </c>
      <c r="C1846" s="28">
        <v>0</v>
      </c>
      <c r="D1846" s="31">
        <v>45872</v>
      </c>
      <c r="E1846" s="31" t="s">
        <v>6328</v>
      </c>
      <c r="F1846" s="32">
        <v>0.62083333333333335</v>
      </c>
      <c r="G1846" s="28">
        <f t="shared" si="28"/>
        <v>14</v>
      </c>
    </row>
    <row r="1847" spans="1:7" x14ac:dyDescent="0.3">
      <c r="A1847" s="28" t="s">
        <v>1104</v>
      </c>
      <c r="B1847" s="28">
        <v>1</v>
      </c>
      <c r="C1847" s="28">
        <v>0</v>
      </c>
      <c r="D1847" s="31">
        <v>45863</v>
      </c>
      <c r="E1847" s="31" t="s">
        <v>6334</v>
      </c>
      <c r="F1847" s="32">
        <v>0.58402777777777781</v>
      </c>
      <c r="G1847" s="28">
        <f t="shared" si="28"/>
        <v>14</v>
      </c>
    </row>
    <row r="1848" spans="1:7" x14ac:dyDescent="0.3">
      <c r="A1848" s="28" t="s">
        <v>313</v>
      </c>
      <c r="B1848" s="28">
        <v>1</v>
      </c>
      <c r="C1848" s="28">
        <v>1</v>
      </c>
      <c r="D1848" s="31">
        <v>45880</v>
      </c>
      <c r="E1848" s="31" t="s">
        <v>6330</v>
      </c>
      <c r="F1848" s="32">
        <v>0.36041666666666666</v>
      </c>
      <c r="G1848" s="28">
        <f t="shared" si="28"/>
        <v>8</v>
      </c>
    </row>
    <row r="1849" spans="1:7" x14ac:dyDescent="0.3">
      <c r="A1849" s="28" t="s">
        <v>489</v>
      </c>
      <c r="B1849" s="28">
        <v>0</v>
      </c>
      <c r="C1849" s="28">
        <v>0</v>
      </c>
      <c r="D1849" s="31">
        <v>45866</v>
      </c>
      <c r="E1849" s="31" t="s">
        <v>6330</v>
      </c>
      <c r="F1849" s="32">
        <v>0.2986111111111111</v>
      </c>
      <c r="G1849" s="28">
        <f t="shared" si="28"/>
        <v>7</v>
      </c>
    </row>
    <row r="1850" spans="1:7" x14ac:dyDescent="0.3">
      <c r="A1850" s="28" t="s">
        <v>1827</v>
      </c>
      <c r="B1850" s="28">
        <v>1</v>
      </c>
      <c r="C1850" s="28">
        <v>0</v>
      </c>
      <c r="D1850" s="31">
        <v>45873</v>
      </c>
      <c r="E1850" s="31" t="s">
        <v>6330</v>
      </c>
      <c r="F1850" s="32">
        <v>0.72986111111111107</v>
      </c>
      <c r="G1850" s="28">
        <f t="shared" si="28"/>
        <v>17</v>
      </c>
    </row>
    <row r="1851" spans="1:7" x14ac:dyDescent="0.3">
      <c r="A1851" s="28" t="s">
        <v>1339</v>
      </c>
      <c r="B1851" s="28">
        <v>1</v>
      </c>
      <c r="C1851" s="28">
        <v>0</v>
      </c>
      <c r="D1851" s="31">
        <v>45839</v>
      </c>
      <c r="E1851" s="31" t="s">
        <v>6332</v>
      </c>
      <c r="F1851" s="32">
        <v>0.65833333333333333</v>
      </c>
      <c r="G1851" s="28">
        <f t="shared" si="28"/>
        <v>15</v>
      </c>
    </row>
    <row r="1852" spans="1:7" x14ac:dyDescent="0.3">
      <c r="A1852" s="28" t="s">
        <v>2005</v>
      </c>
      <c r="B1852" s="28">
        <v>1</v>
      </c>
      <c r="C1852" s="28">
        <v>1</v>
      </c>
      <c r="D1852" s="31">
        <v>45876</v>
      </c>
      <c r="E1852" s="31" t="s">
        <v>6329</v>
      </c>
      <c r="F1852" s="32">
        <v>0.75069444444444444</v>
      </c>
      <c r="G1852" s="28">
        <f t="shared" si="28"/>
        <v>18</v>
      </c>
    </row>
    <row r="1853" spans="1:7" x14ac:dyDescent="0.3">
      <c r="A1853" s="28" t="s">
        <v>6512</v>
      </c>
      <c r="B1853" s="28">
        <v>1</v>
      </c>
      <c r="C1853" s="28">
        <v>1</v>
      </c>
      <c r="D1853" s="31">
        <v>45884</v>
      </c>
      <c r="E1853" s="31" t="s">
        <v>6334</v>
      </c>
      <c r="F1853" s="32">
        <v>0.40694444444444444</v>
      </c>
      <c r="G1853" s="28">
        <f t="shared" si="28"/>
        <v>9</v>
      </c>
    </row>
    <row r="1854" spans="1:7" x14ac:dyDescent="0.3">
      <c r="A1854" s="28" t="s">
        <v>747</v>
      </c>
      <c r="B1854" s="28">
        <v>0</v>
      </c>
      <c r="C1854" s="28">
        <v>0</v>
      </c>
      <c r="D1854" s="31">
        <v>45847</v>
      </c>
      <c r="E1854" s="31" t="s">
        <v>6333</v>
      </c>
      <c r="F1854" s="32">
        <v>0.66597222222222219</v>
      </c>
      <c r="G1854" s="28">
        <f t="shared" si="28"/>
        <v>15</v>
      </c>
    </row>
    <row r="1855" spans="1:7" x14ac:dyDescent="0.3">
      <c r="A1855" s="28" t="s">
        <v>1914</v>
      </c>
      <c r="B1855" s="28">
        <v>1</v>
      </c>
      <c r="C1855" s="28">
        <v>1</v>
      </c>
      <c r="D1855" s="31">
        <v>45844</v>
      </c>
      <c r="E1855" s="31" t="s">
        <v>6328</v>
      </c>
      <c r="F1855" s="32">
        <v>0.36736111111111114</v>
      </c>
      <c r="G1855" s="28">
        <f t="shared" si="28"/>
        <v>8</v>
      </c>
    </row>
    <row r="1856" spans="1:7" x14ac:dyDescent="0.3">
      <c r="A1856" s="28" t="s">
        <v>426</v>
      </c>
      <c r="B1856" s="28">
        <v>1</v>
      </c>
      <c r="C1856" s="28">
        <v>0</v>
      </c>
      <c r="D1856" s="31">
        <v>45879</v>
      </c>
      <c r="E1856" s="31" t="s">
        <v>6328</v>
      </c>
      <c r="F1856" s="32">
        <v>0.61041666666666672</v>
      </c>
      <c r="G1856" s="28">
        <f t="shared" si="28"/>
        <v>14</v>
      </c>
    </row>
    <row r="1857" spans="1:7" x14ac:dyDescent="0.3">
      <c r="A1857" s="28" t="s">
        <v>1224</v>
      </c>
      <c r="B1857" s="28">
        <v>1</v>
      </c>
      <c r="C1857" s="28">
        <v>0</v>
      </c>
      <c r="D1857" s="31">
        <v>45868</v>
      </c>
      <c r="E1857" s="31" t="s">
        <v>6333</v>
      </c>
      <c r="F1857" s="32">
        <v>0.43472222222222223</v>
      </c>
      <c r="G1857" s="28">
        <f t="shared" si="28"/>
        <v>10</v>
      </c>
    </row>
    <row r="1858" spans="1:7" x14ac:dyDescent="0.3">
      <c r="A1858" s="28" t="s">
        <v>6604</v>
      </c>
      <c r="B1858" s="28">
        <v>1</v>
      </c>
      <c r="C1858" s="28">
        <v>0</v>
      </c>
      <c r="D1858" s="31">
        <v>45896</v>
      </c>
      <c r="E1858" s="31" t="s">
        <v>6333</v>
      </c>
      <c r="F1858" s="32">
        <v>0.74861111111111112</v>
      </c>
      <c r="G1858" s="28">
        <f t="shared" si="28"/>
        <v>17</v>
      </c>
    </row>
    <row r="1859" spans="1:7" x14ac:dyDescent="0.3">
      <c r="A1859" s="28" t="s">
        <v>1614</v>
      </c>
      <c r="B1859" s="28">
        <v>0</v>
      </c>
      <c r="C1859" s="28">
        <v>0</v>
      </c>
      <c r="D1859" s="31">
        <v>45847</v>
      </c>
      <c r="E1859" s="31" t="s">
        <v>6333</v>
      </c>
      <c r="F1859" s="32">
        <v>0.38611111111111113</v>
      </c>
      <c r="G1859" s="28">
        <f t="shared" ref="G1859:G1922" si="29">HOUR(F1859)</f>
        <v>9</v>
      </c>
    </row>
    <row r="1860" spans="1:7" x14ac:dyDescent="0.3">
      <c r="A1860" s="28" t="s">
        <v>1894</v>
      </c>
      <c r="B1860" s="28">
        <v>1</v>
      </c>
      <c r="C1860" s="28">
        <v>0</v>
      </c>
      <c r="D1860" s="31">
        <v>45857</v>
      </c>
      <c r="E1860" s="31" t="s">
        <v>6331</v>
      </c>
      <c r="F1860" s="32">
        <v>0.48125000000000001</v>
      </c>
      <c r="G1860" s="28">
        <f t="shared" si="29"/>
        <v>11</v>
      </c>
    </row>
    <row r="1861" spans="1:7" x14ac:dyDescent="0.3">
      <c r="A1861" s="28" t="s">
        <v>323</v>
      </c>
      <c r="B1861" s="28">
        <v>1</v>
      </c>
      <c r="C1861" s="28">
        <v>1</v>
      </c>
      <c r="D1861" s="31">
        <v>45849</v>
      </c>
      <c r="E1861" s="31" t="s">
        <v>6334</v>
      </c>
      <c r="F1861" s="32">
        <v>0.78888888888888886</v>
      </c>
      <c r="G1861" s="28">
        <f t="shared" si="29"/>
        <v>18</v>
      </c>
    </row>
    <row r="1862" spans="1:7" x14ac:dyDescent="0.3">
      <c r="A1862" s="28" t="s">
        <v>766</v>
      </c>
      <c r="B1862" s="28">
        <v>1</v>
      </c>
      <c r="C1862" s="28">
        <v>1</v>
      </c>
      <c r="D1862" s="31">
        <v>45874</v>
      </c>
      <c r="E1862" s="31" t="s">
        <v>6332</v>
      </c>
      <c r="F1862" s="32">
        <v>0.60069444444444442</v>
      </c>
      <c r="G1862" s="28">
        <f t="shared" si="29"/>
        <v>14</v>
      </c>
    </row>
    <row r="1863" spans="1:7" x14ac:dyDescent="0.3">
      <c r="A1863" s="28" t="s">
        <v>624</v>
      </c>
      <c r="B1863" s="28">
        <v>0</v>
      </c>
      <c r="C1863" s="28">
        <v>0</v>
      </c>
      <c r="D1863" s="31">
        <v>45841</v>
      </c>
      <c r="E1863" s="31" t="s">
        <v>6329</v>
      </c>
      <c r="F1863" s="32">
        <v>0.41319444444444442</v>
      </c>
      <c r="G1863" s="28">
        <f t="shared" si="29"/>
        <v>9</v>
      </c>
    </row>
    <row r="1864" spans="1:7" x14ac:dyDescent="0.3">
      <c r="A1864" s="28" t="s">
        <v>2002</v>
      </c>
      <c r="B1864" s="28">
        <v>1</v>
      </c>
      <c r="C1864" s="28">
        <v>0</v>
      </c>
      <c r="D1864" s="31">
        <v>45855</v>
      </c>
      <c r="E1864" s="31" t="s">
        <v>6329</v>
      </c>
      <c r="F1864" s="32">
        <v>0.45555555555555555</v>
      </c>
      <c r="G1864" s="28">
        <f t="shared" si="29"/>
        <v>10</v>
      </c>
    </row>
    <row r="1865" spans="1:7" x14ac:dyDescent="0.3">
      <c r="A1865" s="28" t="s">
        <v>1049</v>
      </c>
      <c r="B1865" s="28">
        <v>1</v>
      </c>
      <c r="C1865" s="28">
        <v>0</v>
      </c>
      <c r="D1865" s="31">
        <v>45895</v>
      </c>
      <c r="E1865" s="31" t="s">
        <v>6332</v>
      </c>
      <c r="F1865" s="32">
        <v>0.60347222222222219</v>
      </c>
      <c r="G1865" s="28">
        <f t="shared" si="29"/>
        <v>14</v>
      </c>
    </row>
    <row r="1866" spans="1:7" x14ac:dyDescent="0.3">
      <c r="A1866" s="28" t="s">
        <v>579</v>
      </c>
      <c r="B1866" s="28">
        <v>1</v>
      </c>
      <c r="C1866" s="28">
        <v>1</v>
      </c>
      <c r="D1866" s="31">
        <v>45895</v>
      </c>
      <c r="E1866" s="31" t="s">
        <v>6332</v>
      </c>
      <c r="F1866" s="32">
        <v>0.6166666666666667</v>
      </c>
      <c r="G1866" s="28">
        <f t="shared" si="29"/>
        <v>14</v>
      </c>
    </row>
    <row r="1867" spans="1:7" x14ac:dyDescent="0.3">
      <c r="A1867" s="28" t="s">
        <v>1763</v>
      </c>
      <c r="B1867" s="28">
        <v>1</v>
      </c>
      <c r="C1867" s="28">
        <v>0</v>
      </c>
      <c r="D1867" s="31">
        <v>45894</v>
      </c>
      <c r="E1867" s="31" t="s">
        <v>6330</v>
      </c>
      <c r="F1867" s="32">
        <v>0.59305555555555556</v>
      </c>
      <c r="G1867" s="28">
        <f t="shared" si="29"/>
        <v>14</v>
      </c>
    </row>
    <row r="1868" spans="1:7" x14ac:dyDescent="0.3">
      <c r="A1868" s="28" t="s">
        <v>6727</v>
      </c>
      <c r="B1868" s="28">
        <v>1</v>
      </c>
      <c r="C1868" s="28">
        <v>0</v>
      </c>
      <c r="D1868" s="31">
        <v>45871</v>
      </c>
      <c r="E1868" s="31" t="s">
        <v>6331</v>
      </c>
      <c r="F1868" s="32">
        <v>0.6743055555555556</v>
      </c>
      <c r="G1868" s="28">
        <f t="shared" si="29"/>
        <v>16</v>
      </c>
    </row>
    <row r="1869" spans="1:7" x14ac:dyDescent="0.3">
      <c r="A1869" s="28" t="s">
        <v>515</v>
      </c>
      <c r="B1869" s="28">
        <v>0</v>
      </c>
      <c r="C1869" s="28">
        <v>0</v>
      </c>
      <c r="D1869" s="31">
        <v>45860</v>
      </c>
      <c r="E1869" s="31" t="s">
        <v>6332</v>
      </c>
      <c r="F1869" s="32">
        <v>0.6118055555555556</v>
      </c>
      <c r="G1869" s="28">
        <f t="shared" si="29"/>
        <v>14</v>
      </c>
    </row>
    <row r="1870" spans="1:7" x14ac:dyDescent="0.3">
      <c r="A1870" s="28" t="s">
        <v>1243</v>
      </c>
      <c r="B1870" s="28">
        <v>1</v>
      </c>
      <c r="C1870" s="28">
        <v>0</v>
      </c>
      <c r="D1870" s="31">
        <v>45876</v>
      </c>
      <c r="E1870" s="31" t="s">
        <v>6329</v>
      </c>
      <c r="F1870" s="32">
        <v>0.74722222222222223</v>
      </c>
      <c r="G1870" s="28">
        <f t="shared" si="29"/>
        <v>17</v>
      </c>
    </row>
    <row r="1871" spans="1:7" x14ac:dyDescent="0.3">
      <c r="A1871" s="28" t="s">
        <v>1176</v>
      </c>
      <c r="B1871" s="28">
        <v>1</v>
      </c>
      <c r="C1871" s="28">
        <v>0</v>
      </c>
      <c r="D1871" s="31">
        <v>45871</v>
      </c>
      <c r="E1871" s="31" t="s">
        <v>6331</v>
      </c>
      <c r="F1871" s="32">
        <v>0.41388888888888886</v>
      </c>
      <c r="G1871" s="28">
        <f t="shared" si="29"/>
        <v>9</v>
      </c>
    </row>
    <row r="1872" spans="1:7" x14ac:dyDescent="0.3">
      <c r="A1872" s="28" t="s">
        <v>6728</v>
      </c>
      <c r="B1872" s="28">
        <v>0</v>
      </c>
      <c r="C1872" s="28">
        <v>0</v>
      </c>
      <c r="D1872" s="31">
        <v>45885</v>
      </c>
      <c r="E1872" s="31" t="s">
        <v>6331</v>
      </c>
      <c r="F1872" s="32">
        <v>0.34166666666666667</v>
      </c>
      <c r="G1872" s="28">
        <f t="shared" si="29"/>
        <v>8</v>
      </c>
    </row>
    <row r="1873" spans="1:7" x14ac:dyDescent="0.3">
      <c r="A1873" s="28" t="s">
        <v>1761</v>
      </c>
      <c r="B1873" s="28">
        <v>0</v>
      </c>
      <c r="C1873" s="28">
        <v>0</v>
      </c>
      <c r="D1873" s="31">
        <v>45882</v>
      </c>
      <c r="E1873" s="31" t="s">
        <v>6333</v>
      </c>
      <c r="F1873" s="32">
        <v>0.61736111111111114</v>
      </c>
      <c r="G1873" s="28">
        <f t="shared" si="29"/>
        <v>14</v>
      </c>
    </row>
    <row r="1874" spans="1:7" x14ac:dyDescent="0.3">
      <c r="A1874" s="28" t="s">
        <v>959</v>
      </c>
      <c r="B1874" s="28">
        <v>1</v>
      </c>
      <c r="C1874" s="28">
        <v>1</v>
      </c>
      <c r="D1874" s="31">
        <v>45887</v>
      </c>
      <c r="E1874" s="31" t="s">
        <v>6330</v>
      </c>
      <c r="F1874" s="32">
        <v>0.33402777777777776</v>
      </c>
      <c r="G1874" s="28">
        <f t="shared" si="29"/>
        <v>8</v>
      </c>
    </row>
    <row r="1875" spans="1:7" x14ac:dyDescent="0.3">
      <c r="A1875" s="28" t="s">
        <v>2010</v>
      </c>
      <c r="B1875" s="28">
        <v>0</v>
      </c>
      <c r="C1875" s="28">
        <v>0</v>
      </c>
      <c r="D1875" s="31">
        <v>45884</v>
      </c>
      <c r="E1875" s="31" t="s">
        <v>6334</v>
      </c>
      <c r="F1875" s="32">
        <v>0.58472222222222225</v>
      </c>
      <c r="G1875" s="28">
        <f t="shared" si="29"/>
        <v>14</v>
      </c>
    </row>
    <row r="1876" spans="1:7" x14ac:dyDescent="0.3">
      <c r="A1876" s="28" t="s">
        <v>1171</v>
      </c>
      <c r="B1876" s="28">
        <v>0</v>
      </c>
      <c r="C1876" s="28">
        <v>0</v>
      </c>
      <c r="D1876" s="31">
        <v>45869</v>
      </c>
      <c r="E1876" s="31" t="s">
        <v>6329</v>
      </c>
      <c r="F1876" s="32">
        <v>0.59513888888888888</v>
      </c>
      <c r="G1876" s="28">
        <f t="shared" si="29"/>
        <v>14</v>
      </c>
    </row>
    <row r="1877" spans="1:7" x14ac:dyDescent="0.3">
      <c r="A1877" s="28" t="s">
        <v>6717</v>
      </c>
      <c r="B1877" s="28">
        <v>1</v>
      </c>
      <c r="C1877" s="28">
        <v>0</v>
      </c>
      <c r="D1877" s="31">
        <v>45863</v>
      </c>
      <c r="E1877" s="31" t="s">
        <v>6334</v>
      </c>
      <c r="F1877" s="32">
        <v>0.30625000000000002</v>
      </c>
      <c r="G1877" s="28">
        <f t="shared" si="29"/>
        <v>7</v>
      </c>
    </row>
    <row r="1878" spans="1:7" x14ac:dyDescent="0.3">
      <c r="A1878" s="28" t="s">
        <v>6460</v>
      </c>
      <c r="B1878" s="28">
        <v>1</v>
      </c>
      <c r="C1878" s="28">
        <v>1</v>
      </c>
      <c r="D1878" s="31">
        <v>45871</v>
      </c>
      <c r="E1878" s="31" t="s">
        <v>6331</v>
      </c>
      <c r="F1878" s="32">
        <v>0.59444444444444444</v>
      </c>
      <c r="G1878" s="28">
        <f t="shared" si="29"/>
        <v>14</v>
      </c>
    </row>
    <row r="1879" spans="1:7" x14ac:dyDescent="0.3">
      <c r="A1879" s="28" t="s">
        <v>232</v>
      </c>
      <c r="B1879" s="28">
        <v>1</v>
      </c>
      <c r="C1879" s="28">
        <v>1</v>
      </c>
      <c r="D1879" s="31">
        <v>45895</v>
      </c>
      <c r="E1879" s="31" t="s">
        <v>6332</v>
      </c>
      <c r="F1879" s="32">
        <v>0.75</v>
      </c>
      <c r="G1879" s="28">
        <f t="shared" si="29"/>
        <v>18</v>
      </c>
    </row>
    <row r="1880" spans="1:7" x14ac:dyDescent="0.3">
      <c r="A1880" s="28" t="s">
        <v>1756</v>
      </c>
      <c r="B1880" s="28">
        <v>1</v>
      </c>
      <c r="C1880" s="28">
        <v>0</v>
      </c>
      <c r="D1880" s="31">
        <v>45865</v>
      </c>
      <c r="E1880" s="31" t="s">
        <v>6328</v>
      </c>
      <c r="F1880" s="32">
        <v>0.61875000000000002</v>
      </c>
      <c r="G1880" s="28">
        <f t="shared" si="29"/>
        <v>14</v>
      </c>
    </row>
    <row r="1881" spans="1:7" x14ac:dyDescent="0.3">
      <c r="A1881" s="28" t="s">
        <v>64</v>
      </c>
      <c r="B1881" s="28">
        <v>1</v>
      </c>
      <c r="C1881" s="28">
        <v>1</v>
      </c>
      <c r="D1881" s="31">
        <v>45894</v>
      </c>
      <c r="E1881" s="31" t="s">
        <v>6330</v>
      </c>
      <c r="F1881" s="32">
        <v>0.69097222222222221</v>
      </c>
      <c r="G1881" s="28">
        <f t="shared" si="29"/>
        <v>16</v>
      </c>
    </row>
    <row r="1882" spans="1:7" x14ac:dyDescent="0.3">
      <c r="A1882" s="28" t="s">
        <v>854</v>
      </c>
      <c r="B1882" s="28">
        <v>1</v>
      </c>
      <c r="C1882" s="28">
        <v>1</v>
      </c>
      <c r="D1882" s="31">
        <v>45851</v>
      </c>
      <c r="E1882" s="31" t="s">
        <v>6328</v>
      </c>
      <c r="F1882" s="32">
        <v>0.60416666666666663</v>
      </c>
      <c r="G1882" s="28">
        <f t="shared" si="29"/>
        <v>14</v>
      </c>
    </row>
    <row r="1883" spans="1:7" x14ac:dyDescent="0.3">
      <c r="A1883" s="28" t="s">
        <v>156</v>
      </c>
      <c r="B1883" s="28">
        <v>1</v>
      </c>
      <c r="C1883" s="28">
        <v>1</v>
      </c>
      <c r="D1883" s="31">
        <v>45888</v>
      </c>
      <c r="E1883" s="31" t="s">
        <v>6332</v>
      </c>
      <c r="F1883" s="32">
        <v>0.60624999999999996</v>
      </c>
      <c r="G1883" s="28">
        <f t="shared" si="29"/>
        <v>14</v>
      </c>
    </row>
    <row r="1884" spans="1:7" x14ac:dyDescent="0.3">
      <c r="A1884" s="28" t="s">
        <v>2056</v>
      </c>
      <c r="B1884" s="28">
        <v>1</v>
      </c>
      <c r="C1884" s="28">
        <v>0</v>
      </c>
      <c r="D1884" s="31">
        <v>45864</v>
      </c>
      <c r="E1884" s="31" t="s">
        <v>6331</v>
      </c>
      <c r="F1884" s="32">
        <v>0.4826388888888889</v>
      </c>
      <c r="G1884" s="28">
        <f t="shared" si="29"/>
        <v>11</v>
      </c>
    </row>
    <row r="1885" spans="1:7" x14ac:dyDescent="0.3">
      <c r="A1885" s="28" t="s">
        <v>125</v>
      </c>
      <c r="B1885" s="28">
        <v>1</v>
      </c>
      <c r="C1885" s="28">
        <v>1</v>
      </c>
      <c r="D1885" s="31">
        <v>45854</v>
      </c>
      <c r="E1885" s="31" t="s">
        <v>6333</v>
      </c>
      <c r="F1885" s="32">
        <v>0.61736111111111114</v>
      </c>
      <c r="G1885" s="28">
        <f t="shared" si="29"/>
        <v>14</v>
      </c>
    </row>
    <row r="1886" spans="1:7" x14ac:dyDescent="0.3">
      <c r="A1886" s="28" t="s">
        <v>978</v>
      </c>
      <c r="B1886" s="28">
        <v>1</v>
      </c>
      <c r="C1886" s="28">
        <v>0</v>
      </c>
      <c r="D1886" s="31">
        <v>45868</v>
      </c>
      <c r="E1886" s="31" t="s">
        <v>6333</v>
      </c>
      <c r="F1886" s="32">
        <v>0.41666666666666669</v>
      </c>
      <c r="G1886" s="28">
        <f t="shared" si="29"/>
        <v>10</v>
      </c>
    </row>
    <row r="1887" spans="1:7" x14ac:dyDescent="0.3">
      <c r="A1887" s="28" t="s">
        <v>230</v>
      </c>
      <c r="B1887" s="28">
        <v>1</v>
      </c>
      <c r="C1887" s="28">
        <v>0</v>
      </c>
      <c r="D1887" s="31">
        <v>45864</v>
      </c>
      <c r="E1887" s="31" t="s">
        <v>6331</v>
      </c>
      <c r="F1887" s="32">
        <v>0.57499999999999996</v>
      </c>
      <c r="G1887" s="28">
        <f t="shared" si="29"/>
        <v>13</v>
      </c>
    </row>
    <row r="1888" spans="1:7" x14ac:dyDescent="0.3">
      <c r="A1888" s="28" t="s">
        <v>6397</v>
      </c>
      <c r="B1888" s="28">
        <v>1</v>
      </c>
      <c r="C1888" s="28">
        <v>0</v>
      </c>
      <c r="D1888" s="31">
        <v>45852</v>
      </c>
      <c r="E1888" s="31" t="s">
        <v>6330</v>
      </c>
      <c r="F1888" s="32">
        <v>0.81666666666666665</v>
      </c>
      <c r="G1888" s="28">
        <f t="shared" si="29"/>
        <v>19</v>
      </c>
    </row>
    <row r="1889" spans="1:7" x14ac:dyDescent="0.3">
      <c r="A1889" s="28" t="s">
        <v>788</v>
      </c>
      <c r="B1889" s="28">
        <v>1</v>
      </c>
      <c r="C1889" s="28">
        <v>0</v>
      </c>
      <c r="D1889" s="31">
        <v>45859</v>
      </c>
      <c r="E1889" s="31" t="s">
        <v>6330</v>
      </c>
      <c r="F1889" s="32">
        <v>0.65</v>
      </c>
      <c r="G1889" s="28">
        <f t="shared" si="29"/>
        <v>15</v>
      </c>
    </row>
    <row r="1890" spans="1:7" x14ac:dyDescent="0.3">
      <c r="A1890" s="28" t="s">
        <v>583</v>
      </c>
      <c r="B1890" s="28">
        <v>1</v>
      </c>
      <c r="C1890" s="28">
        <v>0</v>
      </c>
      <c r="D1890" s="31">
        <v>45841</v>
      </c>
      <c r="E1890" s="31" t="s">
        <v>6329</v>
      </c>
      <c r="F1890" s="32">
        <v>0.50486111111111109</v>
      </c>
      <c r="G1890" s="28">
        <f t="shared" si="29"/>
        <v>12</v>
      </c>
    </row>
    <row r="1891" spans="1:7" x14ac:dyDescent="0.3">
      <c r="A1891" s="28" t="s">
        <v>819</v>
      </c>
      <c r="B1891" s="28">
        <v>1</v>
      </c>
      <c r="C1891" s="28">
        <v>0</v>
      </c>
      <c r="D1891" s="31">
        <v>45880</v>
      </c>
      <c r="E1891" s="31" t="s">
        <v>6330</v>
      </c>
      <c r="F1891" s="32">
        <v>0.31319444444444444</v>
      </c>
      <c r="G1891" s="28">
        <f t="shared" si="29"/>
        <v>7</v>
      </c>
    </row>
    <row r="1892" spans="1:7" x14ac:dyDescent="0.3">
      <c r="A1892" s="28" t="s">
        <v>26</v>
      </c>
      <c r="B1892" s="28">
        <v>1</v>
      </c>
      <c r="C1892" s="28">
        <v>0</v>
      </c>
      <c r="D1892" s="31">
        <v>45868</v>
      </c>
      <c r="E1892" s="31" t="s">
        <v>6333</v>
      </c>
      <c r="F1892" s="32">
        <v>0.43263888888888891</v>
      </c>
      <c r="G1892" s="28">
        <f t="shared" si="29"/>
        <v>10</v>
      </c>
    </row>
    <row r="1893" spans="1:7" x14ac:dyDescent="0.3">
      <c r="A1893" s="28" t="s">
        <v>889</v>
      </c>
      <c r="B1893" s="28">
        <v>1</v>
      </c>
      <c r="C1893" s="28">
        <v>0</v>
      </c>
      <c r="D1893" s="31">
        <v>45849</v>
      </c>
      <c r="E1893" s="31" t="s">
        <v>6334</v>
      </c>
      <c r="F1893" s="32">
        <v>0.64652777777777781</v>
      </c>
      <c r="G1893" s="28">
        <f t="shared" si="29"/>
        <v>15</v>
      </c>
    </row>
    <row r="1894" spans="1:7" x14ac:dyDescent="0.3">
      <c r="A1894" s="28" t="s">
        <v>1192</v>
      </c>
      <c r="B1894" s="28">
        <v>1</v>
      </c>
      <c r="C1894" s="28">
        <v>1</v>
      </c>
      <c r="D1894" s="31">
        <v>45875</v>
      </c>
      <c r="E1894" s="31" t="s">
        <v>6333</v>
      </c>
      <c r="F1894" s="32">
        <v>0.36527777777777776</v>
      </c>
      <c r="G1894" s="28">
        <f t="shared" si="29"/>
        <v>8</v>
      </c>
    </row>
    <row r="1895" spans="1:7" x14ac:dyDescent="0.3">
      <c r="A1895" s="28" t="s">
        <v>6474</v>
      </c>
      <c r="B1895" s="28">
        <v>1</v>
      </c>
      <c r="C1895" s="28">
        <v>1</v>
      </c>
      <c r="D1895" s="31">
        <v>45868</v>
      </c>
      <c r="E1895" s="31" t="s">
        <v>6333</v>
      </c>
      <c r="F1895" s="32">
        <v>0.79861111111111116</v>
      </c>
      <c r="G1895" s="28">
        <f t="shared" si="29"/>
        <v>19</v>
      </c>
    </row>
    <row r="1896" spans="1:7" x14ac:dyDescent="0.3">
      <c r="A1896" s="28" t="s">
        <v>263</v>
      </c>
      <c r="B1896" s="28">
        <v>1</v>
      </c>
      <c r="C1896" s="28">
        <v>1</v>
      </c>
      <c r="D1896" s="31">
        <v>45872</v>
      </c>
      <c r="E1896" s="31" t="s">
        <v>6328</v>
      </c>
      <c r="F1896" s="32">
        <v>0.63263888888888886</v>
      </c>
      <c r="G1896" s="28">
        <f t="shared" si="29"/>
        <v>15</v>
      </c>
    </row>
    <row r="1897" spans="1:7" x14ac:dyDescent="0.3">
      <c r="A1897" s="28" t="s">
        <v>6729</v>
      </c>
      <c r="B1897" s="28">
        <v>1</v>
      </c>
      <c r="C1897" s="28">
        <v>1</v>
      </c>
      <c r="D1897" s="31">
        <v>45859</v>
      </c>
      <c r="E1897" s="31" t="s">
        <v>6330</v>
      </c>
      <c r="F1897" s="32">
        <v>0.64166666666666672</v>
      </c>
      <c r="G1897" s="28">
        <f t="shared" si="29"/>
        <v>15</v>
      </c>
    </row>
    <row r="1898" spans="1:7" x14ac:dyDescent="0.3">
      <c r="A1898" s="28" t="s">
        <v>6730</v>
      </c>
      <c r="B1898" s="28">
        <v>1</v>
      </c>
      <c r="C1898" s="28">
        <v>0</v>
      </c>
      <c r="D1898" s="31">
        <v>45853</v>
      </c>
      <c r="E1898" s="31" t="s">
        <v>6332</v>
      </c>
      <c r="F1898" s="32">
        <v>0.54166666666666663</v>
      </c>
      <c r="G1898" s="28">
        <f t="shared" si="29"/>
        <v>13</v>
      </c>
    </row>
    <row r="1899" spans="1:7" x14ac:dyDescent="0.3">
      <c r="A1899" s="28" t="s">
        <v>6731</v>
      </c>
      <c r="B1899" s="28">
        <v>1</v>
      </c>
      <c r="C1899" s="28">
        <v>0</v>
      </c>
      <c r="D1899" s="31">
        <v>45841</v>
      </c>
      <c r="E1899" s="31" t="s">
        <v>6329</v>
      </c>
      <c r="F1899" s="32">
        <v>0.43472222222222223</v>
      </c>
      <c r="G1899" s="28">
        <f t="shared" si="29"/>
        <v>10</v>
      </c>
    </row>
    <row r="1900" spans="1:7" x14ac:dyDescent="0.3">
      <c r="A1900" s="28" t="s">
        <v>6521</v>
      </c>
      <c r="B1900" s="28">
        <v>1</v>
      </c>
      <c r="C1900" s="28">
        <v>1</v>
      </c>
      <c r="D1900" s="31">
        <v>45869</v>
      </c>
      <c r="E1900" s="31" t="s">
        <v>6329</v>
      </c>
      <c r="F1900" s="32">
        <v>0.75208333333333333</v>
      </c>
      <c r="G1900" s="28">
        <f t="shared" si="29"/>
        <v>18</v>
      </c>
    </row>
    <row r="1901" spans="1:7" x14ac:dyDescent="0.3">
      <c r="A1901" s="28" t="s">
        <v>6732</v>
      </c>
      <c r="B1901" s="28">
        <v>0</v>
      </c>
      <c r="C1901" s="28">
        <v>0</v>
      </c>
      <c r="D1901" s="31">
        <v>45851</v>
      </c>
      <c r="E1901" s="31" t="s">
        <v>6328</v>
      </c>
      <c r="F1901" s="32">
        <v>0.53888888888888886</v>
      </c>
      <c r="G1901" s="28">
        <f t="shared" si="29"/>
        <v>12</v>
      </c>
    </row>
    <row r="1902" spans="1:7" x14ac:dyDescent="0.3">
      <c r="A1902" s="28" t="s">
        <v>524</v>
      </c>
      <c r="B1902" s="28">
        <v>1</v>
      </c>
      <c r="C1902" s="28">
        <v>0</v>
      </c>
      <c r="D1902" s="31">
        <v>45888</v>
      </c>
      <c r="E1902" s="31" t="s">
        <v>6332</v>
      </c>
      <c r="F1902" s="32">
        <v>0.63611111111111107</v>
      </c>
      <c r="G1902" s="28">
        <f t="shared" si="29"/>
        <v>15</v>
      </c>
    </row>
    <row r="1903" spans="1:7" x14ac:dyDescent="0.3">
      <c r="A1903" s="28" t="s">
        <v>1761</v>
      </c>
      <c r="B1903" s="28">
        <v>1</v>
      </c>
      <c r="C1903" s="28">
        <v>1</v>
      </c>
      <c r="D1903" s="31">
        <v>45877</v>
      </c>
      <c r="E1903" s="31" t="s">
        <v>6334</v>
      </c>
      <c r="F1903" s="32">
        <v>0.46041666666666664</v>
      </c>
      <c r="G1903" s="28">
        <f t="shared" si="29"/>
        <v>11</v>
      </c>
    </row>
    <row r="1904" spans="1:7" x14ac:dyDescent="0.3">
      <c r="A1904" s="28" t="s">
        <v>1662</v>
      </c>
      <c r="B1904" s="28">
        <v>1</v>
      </c>
      <c r="C1904" s="28">
        <v>1</v>
      </c>
      <c r="D1904" s="31">
        <v>45894</v>
      </c>
      <c r="E1904" s="31" t="s">
        <v>6330</v>
      </c>
      <c r="F1904" s="32">
        <v>0.72430555555555554</v>
      </c>
      <c r="G1904" s="28">
        <f t="shared" si="29"/>
        <v>17</v>
      </c>
    </row>
    <row r="1905" spans="1:7" x14ac:dyDescent="0.3">
      <c r="A1905" s="28" t="s">
        <v>1076</v>
      </c>
      <c r="B1905" s="28">
        <v>1</v>
      </c>
      <c r="C1905" s="28">
        <v>0</v>
      </c>
      <c r="D1905" s="31">
        <v>45872</v>
      </c>
      <c r="E1905" s="31" t="s">
        <v>6328</v>
      </c>
      <c r="F1905" s="32">
        <v>0.33055555555555555</v>
      </c>
      <c r="G1905" s="28">
        <f t="shared" si="29"/>
        <v>7</v>
      </c>
    </row>
    <row r="1906" spans="1:7" x14ac:dyDescent="0.3">
      <c r="A1906" s="28" t="s">
        <v>6620</v>
      </c>
      <c r="B1906" s="28">
        <v>1</v>
      </c>
      <c r="C1906" s="28">
        <v>0</v>
      </c>
      <c r="D1906" s="31">
        <v>45866</v>
      </c>
      <c r="E1906" s="31" t="s">
        <v>6330</v>
      </c>
      <c r="F1906" s="32">
        <v>0.52569444444444446</v>
      </c>
      <c r="G1906" s="28">
        <f t="shared" si="29"/>
        <v>12</v>
      </c>
    </row>
    <row r="1907" spans="1:7" x14ac:dyDescent="0.3">
      <c r="A1907" s="28" t="s">
        <v>1676</v>
      </c>
      <c r="B1907" s="28">
        <v>1</v>
      </c>
      <c r="C1907" s="28">
        <v>0</v>
      </c>
      <c r="D1907" s="31">
        <v>45885</v>
      </c>
      <c r="E1907" s="31" t="s">
        <v>6331</v>
      </c>
      <c r="F1907" s="32">
        <v>0.36805555555555558</v>
      </c>
      <c r="G1907" s="28">
        <f t="shared" si="29"/>
        <v>8</v>
      </c>
    </row>
    <row r="1908" spans="1:7" x14ac:dyDescent="0.3">
      <c r="A1908" s="28" t="s">
        <v>1113</v>
      </c>
      <c r="B1908" s="28">
        <v>1</v>
      </c>
      <c r="C1908" s="28">
        <v>0</v>
      </c>
      <c r="D1908" s="31">
        <v>45886</v>
      </c>
      <c r="E1908" s="31" t="s">
        <v>6328</v>
      </c>
      <c r="F1908" s="32">
        <v>0.6</v>
      </c>
      <c r="G1908" s="28">
        <f t="shared" si="29"/>
        <v>14</v>
      </c>
    </row>
    <row r="1909" spans="1:7" x14ac:dyDescent="0.3">
      <c r="A1909" s="28" t="s">
        <v>274</v>
      </c>
      <c r="B1909" s="28">
        <v>1</v>
      </c>
      <c r="C1909" s="28">
        <v>0</v>
      </c>
      <c r="D1909" s="31">
        <v>45855</v>
      </c>
      <c r="E1909" s="31" t="s">
        <v>6329</v>
      </c>
      <c r="F1909" s="32">
        <v>0.40069444444444446</v>
      </c>
      <c r="G1909" s="28">
        <f t="shared" si="29"/>
        <v>9</v>
      </c>
    </row>
    <row r="1910" spans="1:7" x14ac:dyDescent="0.3">
      <c r="A1910" s="28" t="s">
        <v>2135</v>
      </c>
      <c r="B1910" s="28">
        <v>1</v>
      </c>
      <c r="C1910" s="28">
        <v>1</v>
      </c>
      <c r="D1910" s="31">
        <v>45886</v>
      </c>
      <c r="E1910" s="31" t="s">
        <v>6328</v>
      </c>
      <c r="F1910" s="32">
        <v>0.56319444444444444</v>
      </c>
      <c r="G1910" s="28">
        <f t="shared" si="29"/>
        <v>13</v>
      </c>
    </row>
    <row r="1911" spans="1:7" x14ac:dyDescent="0.3">
      <c r="A1911" s="28" t="s">
        <v>6656</v>
      </c>
      <c r="B1911" s="28">
        <v>0</v>
      </c>
      <c r="C1911" s="28">
        <v>0</v>
      </c>
      <c r="D1911" s="31">
        <v>45873</v>
      </c>
      <c r="E1911" s="31" t="s">
        <v>6330</v>
      </c>
      <c r="F1911" s="32">
        <v>0.60902777777777772</v>
      </c>
      <c r="G1911" s="28">
        <f t="shared" si="29"/>
        <v>14</v>
      </c>
    </row>
    <row r="1912" spans="1:7" x14ac:dyDescent="0.3">
      <c r="A1912" s="28" t="s">
        <v>552</v>
      </c>
      <c r="B1912" s="28">
        <v>1</v>
      </c>
      <c r="C1912" s="28">
        <v>0</v>
      </c>
      <c r="D1912" s="31">
        <v>45869</v>
      </c>
      <c r="E1912" s="31" t="s">
        <v>6329</v>
      </c>
      <c r="F1912" s="32">
        <v>0.37847222222222221</v>
      </c>
      <c r="G1912" s="28">
        <f t="shared" si="29"/>
        <v>9</v>
      </c>
    </row>
    <row r="1913" spans="1:7" x14ac:dyDescent="0.3">
      <c r="A1913" s="28" t="s">
        <v>992</v>
      </c>
      <c r="B1913" s="28">
        <v>0</v>
      </c>
      <c r="C1913" s="28">
        <v>0</v>
      </c>
      <c r="D1913" s="31">
        <v>45876</v>
      </c>
      <c r="E1913" s="31" t="s">
        <v>6329</v>
      </c>
      <c r="F1913" s="32">
        <v>0.62777777777777777</v>
      </c>
      <c r="G1913" s="28">
        <f t="shared" si="29"/>
        <v>15</v>
      </c>
    </row>
    <row r="1914" spans="1:7" x14ac:dyDescent="0.3">
      <c r="A1914" s="28" t="s">
        <v>222</v>
      </c>
      <c r="B1914" s="28">
        <v>0</v>
      </c>
      <c r="C1914" s="28">
        <v>0</v>
      </c>
      <c r="D1914" s="31">
        <v>45869</v>
      </c>
      <c r="E1914" s="31" t="s">
        <v>6329</v>
      </c>
      <c r="F1914" s="32">
        <v>0.75208333333333333</v>
      </c>
      <c r="G1914" s="28">
        <f t="shared" si="29"/>
        <v>18</v>
      </c>
    </row>
    <row r="1915" spans="1:7" x14ac:dyDescent="0.3">
      <c r="A1915" s="28" t="s">
        <v>1067</v>
      </c>
      <c r="B1915" s="28">
        <v>1</v>
      </c>
      <c r="C1915" s="28">
        <v>1</v>
      </c>
      <c r="D1915" s="31">
        <v>45855</v>
      </c>
      <c r="E1915" s="31" t="s">
        <v>6329</v>
      </c>
      <c r="F1915" s="32">
        <v>0.40486111111111112</v>
      </c>
      <c r="G1915" s="28">
        <f t="shared" si="29"/>
        <v>9</v>
      </c>
    </row>
    <row r="1916" spans="1:7" x14ac:dyDescent="0.3">
      <c r="A1916" s="28" t="s">
        <v>1940</v>
      </c>
      <c r="B1916" s="28">
        <v>1</v>
      </c>
      <c r="C1916" s="28">
        <v>1</v>
      </c>
      <c r="D1916" s="31">
        <v>45855</v>
      </c>
      <c r="E1916" s="31" t="s">
        <v>6329</v>
      </c>
      <c r="F1916" s="32">
        <v>0.64652777777777781</v>
      </c>
      <c r="G1916" s="28">
        <f t="shared" si="29"/>
        <v>15</v>
      </c>
    </row>
    <row r="1917" spans="1:7" x14ac:dyDescent="0.3">
      <c r="A1917" s="28" t="s">
        <v>118</v>
      </c>
      <c r="B1917" s="28">
        <v>0</v>
      </c>
      <c r="C1917" s="28">
        <v>0</v>
      </c>
      <c r="D1917" s="31">
        <v>45870</v>
      </c>
      <c r="E1917" s="31" t="s">
        <v>6334</v>
      </c>
      <c r="F1917" s="32">
        <v>0.39583333333333331</v>
      </c>
      <c r="G1917" s="28">
        <f t="shared" si="29"/>
        <v>9</v>
      </c>
    </row>
    <row r="1918" spans="1:7" x14ac:dyDescent="0.3">
      <c r="A1918" s="28" t="s">
        <v>6560</v>
      </c>
      <c r="B1918" s="28">
        <v>1</v>
      </c>
      <c r="C1918" s="28">
        <v>0</v>
      </c>
      <c r="D1918" s="31">
        <v>45846</v>
      </c>
      <c r="E1918" s="31" t="s">
        <v>6332</v>
      </c>
      <c r="F1918" s="32">
        <v>0.32777777777777778</v>
      </c>
      <c r="G1918" s="28">
        <f t="shared" si="29"/>
        <v>7</v>
      </c>
    </row>
    <row r="1919" spans="1:7" x14ac:dyDescent="0.3">
      <c r="A1919" s="28" t="s">
        <v>712</v>
      </c>
      <c r="B1919" s="28">
        <v>1</v>
      </c>
      <c r="C1919" s="28">
        <v>0</v>
      </c>
      <c r="D1919" s="31">
        <v>45864</v>
      </c>
      <c r="E1919" s="31" t="s">
        <v>6331</v>
      </c>
      <c r="F1919" s="32">
        <v>0.54583333333333328</v>
      </c>
      <c r="G1919" s="28">
        <f t="shared" si="29"/>
        <v>13</v>
      </c>
    </row>
    <row r="1920" spans="1:7" x14ac:dyDescent="0.3">
      <c r="A1920" s="28" t="s">
        <v>6733</v>
      </c>
      <c r="B1920" s="28">
        <v>1</v>
      </c>
      <c r="C1920" s="28">
        <v>1</v>
      </c>
      <c r="D1920" s="31">
        <v>45868</v>
      </c>
      <c r="E1920" s="31" t="s">
        <v>6333</v>
      </c>
      <c r="F1920" s="32">
        <v>0.44930555555555557</v>
      </c>
      <c r="G1920" s="28">
        <f t="shared" si="29"/>
        <v>10</v>
      </c>
    </row>
    <row r="1921" spans="1:7" x14ac:dyDescent="0.3">
      <c r="A1921" s="28" t="s">
        <v>6727</v>
      </c>
      <c r="B1921" s="28">
        <v>0</v>
      </c>
      <c r="C1921" s="28">
        <v>0</v>
      </c>
      <c r="D1921" s="31">
        <v>45873</v>
      </c>
      <c r="E1921" s="31" t="s">
        <v>6330</v>
      </c>
      <c r="F1921" s="32">
        <v>0.41249999999999998</v>
      </c>
      <c r="G1921" s="28">
        <f t="shared" si="29"/>
        <v>9</v>
      </c>
    </row>
    <row r="1922" spans="1:7" x14ac:dyDescent="0.3">
      <c r="A1922" s="28" t="s">
        <v>827</v>
      </c>
      <c r="B1922" s="28">
        <v>1</v>
      </c>
      <c r="C1922" s="28">
        <v>0</v>
      </c>
      <c r="D1922" s="31">
        <v>45870</v>
      </c>
      <c r="E1922" s="31" t="s">
        <v>6334</v>
      </c>
      <c r="F1922" s="32">
        <v>0.48819444444444443</v>
      </c>
      <c r="G1922" s="28">
        <f t="shared" si="29"/>
        <v>11</v>
      </c>
    </row>
    <row r="1923" spans="1:7" x14ac:dyDescent="0.3">
      <c r="A1923" s="28" t="s">
        <v>1157</v>
      </c>
      <c r="B1923" s="28">
        <v>1</v>
      </c>
      <c r="C1923" s="28">
        <v>0</v>
      </c>
      <c r="D1923" s="31">
        <v>45872</v>
      </c>
      <c r="E1923" s="31" t="s">
        <v>6328</v>
      </c>
      <c r="F1923" s="32">
        <v>0.66805555555555551</v>
      </c>
      <c r="G1923" s="28">
        <f t="shared" ref="G1923:G1986" si="30">HOUR(F1923)</f>
        <v>16</v>
      </c>
    </row>
    <row r="1924" spans="1:7" x14ac:dyDescent="0.3">
      <c r="A1924" s="28" t="s">
        <v>1918</v>
      </c>
      <c r="B1924" s="28">
        <v>1</v>
      </c>
      <c r="C1924" s="28">
        <v>0</v>
      </c>
      <c r="D1924" s="31">
        <v>45858</v>
      </c>
      <c r="E1924" s="31" t="s">
        <v>6328</v>
      </c>
      <c r="F1924" s="32">
        <v>0.37222222222222223</v>
      </c>
      <c r="G1924" s="28">
        <f t="shared" si="30"/>
        <v>8</v>
      </c>
    </row>
    <row r="1925" spans="1:7" x14ac:dyDescent="0.3">
      <c r="A1925" s="28" t="s">
        <v>743</v>
      </c>
      <c r="B1925" s="28">
        <v>1</v>
      </c>
      <c r="C1925" s="28">
        <v>0</v>
      </c>
      <c r="D1925" s="31">
        <v>45847</v>
      </c>
      <c r="E1925" s="31" t="s">
        <v>6333</v>
      </c>
      <c r="F1925" s="32">
        <v>0.71875</v>
      </c>
      <c r="G1925" s="28">
        <f t="shared" si="30"/>
        <v>17</v>
      </c>
    </row>
    <row r="1926" spans="1:7" x14ac:dyDescent="0.3">
      <c r="A1926" s="28" t="s">
        <v>357</v>
      </c>
      <c r="B1926" s="28">
        <v>1</v>
      </c>
      <c r="C1926" s="28">
        <v>0</v>
      </c>
      <c r="D1926" s="31">
        <v>45895</v>
      </c>
      <c r="E1926" s="31" t="s">
        <v>6332</v>
      </c>
      <c r="F1926" s="32">
        <v>0.34861111111111109</v>
      </c>
      <c r="G1926" s="28">
        <f t="shared" si="30"/>
        <v>8</v>
      </c>
    </row>
    <row r="1927" spans="1:7" x14ac:dyDescent="0.3">
      <c r="A1927" s="28" t="s">
        <v>6734</v>
      </c>
      <c r="B1927" s="28">
        <v>1</v>
      </c>
      <c r="C1927" s="28">
        <v>0</v>
      </c>
      <c r="D1927" s="31">
        <v>45881</v>
      </c>
      <c r="E1927" s="31" t="s">
        <v>6332</v>
      </c>
      <c r="F1927" s="32">
        <v>0.57013888888888886</v>
      </c>
      <c r="G1927" s="28">
        <f t="shared" si="30"/>
        <v>13</v>
      </c>
    </row>
    <row r="1928" spans="1:7" x14ac:dyDescent="0.3">
      <c r="A1928" s="28" t="s">
        <v>6648</v>
      </c>
      <c r="B1928" s="28">
        <v>1</v>
      </c>
      <c r="C1928" s="28">
        <v>0</v>
      </c>
      <c r="D1928" s="31">
        <v>45855</v>
      </c>
      <c r="E1928" s="31" t="s">
        <v>6329</v>
      </c>
      <c r="F1928" s="32">
        <v>0.71111111111111114</v>
      </c>
      <c r="G1928" s="28">
        <f t="shared" si="30"/>
        <v>17</v>
      </c>
    </row>
    <row r="1929" spans="1:7" x14ac:dyDescent="0.3">
      <c r="A1929" s="28" t="s">
        <v>6735</v>
      </c>
      <c r="B1929" s="28">
        <v>1</v>
      </c>
      <c r="C1929" s="28">
        <v>0</v>
      </c>
      <c r="D1929" s="31">
        <v>45855</v>
      </c>
      <c r="E1929" s="31" t="s">
        <v>6329</v>
      </c>
      <c r="F1929" s="32">
        <v>0.4861111111111111</v>
      </c>
      <c r="G1929" s="28">
        <f t="shared" si="30"/>
        <v>11</v>
      </c>
    </row>
    <row r="1930" spans="1:7" x14ac:dyDescent="0.3">
      <c r="A1930" s="28" t="s">
        <v>342</v>
      </c>
      <c r="B1930" s="28">
        <v>1</v>
      </c>
      <c r="C1930" s="28">
        <v>1</v>
      </c>
      <c r="D1930" s="31">
        <v>45844</v>
      </c>
      <c r="E1930" s="31" t="s">
        <v>6328</v>
      </c>
      <c r="F1930" s="32">
        <v>0.58194444444444449</v>
      </c>
      <c r="G1930" s="28">
        <f t="shared" si="30"/>
        <v>13</v>
      </c>
    </row>
    <row r="1931" spans="1:7" x14ac:dyDescent="0.3">
      <c r="A1931" s="28" t="s">
        <v>74</v>
      </c>
      <c r="B1931" s="28">
        <v>0</v>
      </c>
      <c r="C1931" s="28">
        <v>0</v>
      </c>
      <c r="D1931" s="31">
        <v>45876</v>
      </c>
      <c r="E1931" s="31" t="s">
        <v>6329</v>
      </c>
      <c r="F1931" s="32">
        <v>0.48333333333333334</v>
      </c>
      <c r="G1931" s="28">
        <f t="shared" si="30"/>
        <v>11</v>
      </c>
    </row>
    <row r="1932" spans="1:7" x14ac:dyDescent="0.3">
      <c r="A1932" s="28" t="s">
        <v>2017</v>
      </c>
      <c r="B1932" s="28">
        <v>1</v>
      </c>
      <c r="C1932" s="28">
        <v>0</v>
      </c>
      <c r="D1932" s="31">
        <v>45882</v>
      </c>
      <c r="E1932" s="31" t="s">
        <v>6333</v>
      </c>
      <c r="F1932" s="32">
        <v>0.63055555555555554</v>
      </c>
      <c r="G1932" s="28">
        <f t="shared" si="30"/>
        <v>15</v>
      </c>
    </row>
    <row r="1933" spans="1:7" x14ac:dyDescent="0.3">
      <c r="A1933" s="28" t="s">
        <v>6</v>
      </c>
      <c r="B1933" s="28">
        <v>0</v>
      </c>
      <c r="C1933" s="28">
        <v>0</v>
      </c>
      <c r="D1933" s="31">
        <v>45884</v>
      </c>
      <c r="E1933" s="31" t="s">
        <v>6334</v>
      </c>
      <c r="F1933" s="32">
        <v>0.58333333333333337</v>
      </c>
      <c r="G1933" s="28">
        <f t="shared" si="30"/>
        <v>14</v>
      </c>
    </row>
    <row r="1934" spans="1:7" x14ac:dyDescent="0.3">
      <c r="A1934" s="28" t="s">
        <v>2109</v>
      </c>
      <c r="B1934" s="28">
        <v>1</v>
      </c>
      <c r="C1934" s="28">
        <v>0</v>
      </c>
      <c r="D1934" s="31">
        <v>45849</v>
      </c>
      <c r="E1934" s="31" t="s">
        <v>6334</v>
      </c>
      <c r="F1934" s="32">
        <v>0.79513888888888884</v>
      </c>
      <c r="G1934" s="28">
        <f t="shared" si="30"/>
        <v>19</v>
      </c>
    </row>
    <row r="1935" spans="1:7" x14ac:dyDescent="0.3">
      <c r="A1935" s="28" t="s">
        <v>166</v>
      </c>
      <c r="B1935" s="28">
        <v>1</v>
      </c>
      <c r="C1935" s="28">
        <v>1</v>
      </c>
      <c r="D1935" s="31">
        <v>45885</v>
      </c>
      <c r="E1935" s="31" t="s">
        <v>6331</v>
      </c>
      <c r="F1935" s="32">
        <v>0.61875000000000002</v>
      </c>
      <c r="G1935" s="28">
        <f t="shared" si="30"/>
        <v>14</v>
      </c>
    </row>
    <row r="1936" spans="1:7" x14ac:dyDescent="0.3">
      <c r="A1936" s="28" t="s">
        <v>666</v>
      </c>
      <c r="B1936" s="28">
        <v>1</v>
      </c>
      <c r="C1936" s="28">
        <v>0</v>
      </c>
      <c r="D1936" s="31">
        <v>45869</v>
      </c>
      <c r="E1936" s="31" t="s">
        <v>6329</v>
      </c>
      <c r="F1936" s="32">
        <v>0.81944444444444442</v>
      </c>
      <c r="G1936" s="28">
        <f t="shared" si="30"/>
        <v>19</v>
      </c>
    </row>
    <row r="1937" spans="1:7" x14ac:dyDescent="0.3">
      <c r="A1937" s="28" t="s">
        <v>1876</v>
      </c>
      <c r="B1937" s="28">
        <v>1</v>
      </c>
      <c r="C1937" s="28">
        <v>1</v>
      </c>
      <c r="D1937" s="31">
        <v>45876</v>
      </c>
      <c r="E1937" s="31" t="s">
        <v>6329</v>
      </c>
      <c r="F1937" s="32">
        <v>0.62708333333333333</v>
      </c>
      <c r="G1937" s="28">
        <f t="shared" si="30"/>
        <v>15</v>
      </c>
    </row>
    <row r="1938" spans="1:7" x14ac:dyDescent="0.3">
      <c r="A1938" s="28" t="s">
        <v>1354</v>
      </c>
      <c r="B1938" s="28">
        <v>1</v>
      </c>
      <c r="C1938" s="28">
        <v>0</v>
      </c>
      <c r="D1938" s="31">
        <v>45839</v>
      </c>
      <c r="E1938" s="31" t="s">
        <v>6332</v>
      </c>
      <c r="F1938" s="32">
        <v>0.70138888888888884</v>
      </c>
      <c r="G1938" s="28">
        <f t="shared" si="30"/>
        <v>16</v>
      </c>
    </row>
    <row r="1939" spans="1:7" x14ac:dyDescent="0.3">
      <c r="A1939" s="28" t="s">
        <v>6736</v>
      </c>
      <c r="B1939" s="28">
        <v>1</v>
      </c>
      <c r="C1939" s="28">
        <v>0</v>
      </c>
      <c r="D1939" s="31">
        <v>45865</v>
      </c>
      <c r="E1939" s="31" t="s">
        <v>6328</v>
      </c>
      <c r="F1939" s="32">
        <v>0.5</v>
      </c>
      <c r="G1939" s="28">
        <f t="shared" si="30"/>
        <v>12</v>
      </c>
    </row>
    <row r="1940" spans="1:7" x14ac:dyDescent="0.3">
      <c r="A1940" s="28" t="s">
        <v>946</v>
      </c>
      <c r="B1940" s="28">
        <v>1</v>
      </c>
      <c r="C1940" s="28">
        <v>0</v>
      </c>
      <c r="D1940" s="31">
        <v>45877</v>
      </c>
      <c r="E1940" s="31" t="s">
        <v>6334</v>
      </c>
      <c r="F1940" s="32">
        <v>0.79027777777777775</v>
      </c>
      <c r="G1940" s="28">
        <f t="shared" si="30"/>
        <v>18</v>
      </c>
    </row>
    <row r="1941" spans="1:7" x14ac:dyDescent="0.3">
      <c r="A1941" s="28" t="s">
        <v>36</v>
      </c>
      <c r="B1941" s="28">
        <v>1</v>
      </c>
      <c r="C1941" s="28">
        <v>1</v>
      </c>
      <c r="D1941" s="31">
        <v>45869</v>
      </c>
      <c r="E1941" s="31" t="s">
        <v>6329</v>
      </c>
      <c r="F1941" s="32">
        <v>0.6958333333333333</v>
      </c>
      <c r="G1941" s="28">
        <f t="shared" si="30"/>
        <v>16</v>
      </c>
    </row>
    <row r="1942" spans="1:7" x14ac:dyDescent="0.3">
      <c r="A1942" s="28" t="s">
        <v>783</v>
      </c>
      <c r="B1942" s="28">
        <v>1</v>
      </c>
      <c r="C1942" s="28">
        <v>0</v>
      </c>
      <c r="D1942" s="31">
        <v>45879</v>
      </c>
      <c r="E1942" s="31" t="s">
        <v>6328</v>
      </c>
      <c r="F1942" s="32">
        <v>0.41458333333333336</v>
      </c>
      <c r="G1942" s="28">
        <f t="shared" si="30"/>
        <v>9</v>
      </c>
    </row>
    <row r="1943" spans="1:7" x14ac:dyDescent="0.3">
      <c r="A1943" s="28" t="s">
        <v>1035</v>
      </c>
      <c r="B1943" s="28">
        <v>1</v>
      </c>
      <c r="C1943" s="28">
        <v>0</v>
      </c>
      <c r="D1943" s="31">
        <v>45876</v>
      </c>
      <c r="E1943" s="31" t="s">
        <v>6329</v>
      </c>
      <c r="F1943" s="32">
        <v>0.34166666666666667</v>
      </c>
      <c r="G1943" s="28">
        <f t="shared" si="30"/>
        <v>8</v>
      </c>
    </row>
    <row r="1944" spans="1:7" x14ac:dyDescent="0.3">
      <c r="A1944" s="28" t="s">
        <v>2171</v>
      </c>
      <c r="B1944" s="28">
        <v>1</v>
      </c>
      <c r="C1944" s="28">
        <v>1</v>
      </c>
      <c r="D1944" s="31">
        <v>45843</v>
      </c>
      <c r="E1944" s="31" t="s">
        <v>6331</v>
      </c>
      <c r="F1944" s="32">
        <v>0.4909722222222222</v>
      </c>
      <c r="G1944" s="28">
        <f t="shared" si="30"/>
        <v>11</v>
      </c>
    </row>
    <row r="1945" spans="1:7" x14ac:dyDescent="0.3">
      <c r="A1945" s="28" t="s">
        <v>6410</v>
      </c>
      <c r="B1945" s="28">
        <v>1</v>
      </c>
      <c r="C1945" s="28">
        <v>0</v>
      </c>
      <c r="D1945" s="31">
        <v>45877</v>
      </c>
      <c r="E1945" s="31" t="s">
        <v>6334</v>
      </c>
      <c r="F1945" s="32">
        <v>0.60763888888888884</v>
      </c>
      <c r="G1945" s="28">
        <f t="shared" si="30"/>
        <v>14</v>
      </c>
    </row>
    <row r="1946" spans="1:7" x14ac:dyDescent="0.3">
      <c r="A1946" s="28" t="s">
        <v>1511</v>
      </c>
      <c r="B1946" s="28">
        <v>0</v>
      </c>
      <c r="C1946" s="28">
        <v>0</v>
      </c>
      <c r="D1946" s="31">
        <v>45892</v>
      </c>
      <c r="E1946" s="31" t="s">
        <v>6331</v>
      </c>
      <c r="F1946" s="32">
        <v>0.32430555555555557</v>
      </c>
      <c r="G1946" s="28">
        <f t="shared" si="30"/>
        <v>7</v>
      </c>
    </row>
    <row r="1947" spans="1:7" x14ac:dyDescent="0.3">
      <c r="A1947" s="28" t="s">
        <v>121</v>
      </c>
      <c r="B1947" s="28">
        <v>1</v>
      </c>
      <c r="C1947" s="28">
        <v>0</v>
      </c>
      <c r="D1947" s="31">
        <v>45862</v>
      </c>
      <c r="E1947" s="31" t="s">
        <v>6329</v>
      </c>
      <c r="F1947" s="32">
        <v>0.4909722222222222</v>
      </c>
      <c r="G1947" s="28">
        <f t="shared" si="30"/>
        <v>11</v>
      </c>
    </row>
    <row r="1948" spans="1:7" x14ac:dyDescent="0.3">
      <c r="A1948" s="28" t="s">
        <v>221</v>
      </c>
      <c r="B1948" s="28">
        <v>1</v>
      </c>
      <c r="C1948" s="28">
        <v>1</v>
      </c>
      <c r="D1948" s="31">
        <v>45854</v>
      </c>
      <c r="E1948" s="31" t="s">
        <v>6333</v>
      </c>
      <c r="F1948" s="32">
        <v>0.64166666666666672</v>
      </c>
      <c r="G1948" s="28">
        <f t="shared" si="30"/>
        <v>15</v>
      </c>
    </row>
    <row r="1949" spans="1:7" x14ac:dyDescent="0.3">
      <c r="A1949" s="28" t="s">
        <v>956</v>
      </c>
      <c r="B1949" s="28">
        <v>1</v>
      </c>
      <c r="C1949" s="28">
        <v>0</v>
      </c>
      <c r="D1949" s="31">
        <v>45851</v>
      </c>
      <c r="E1949" s="31" t="s">
        <v>6328</v>
      </c>
      <c r="F1949" s="32">
        <v>0.55694444444444446</v>
      </c>
      <c r="G1949" s="28">
        <f t="shared" si="30"/>
        <v>13</v>
      </c>
    </row>
    <row r="1950" spans="1:7" x14ac:dyDescent="0.3">
      <c r="A1950" s="28" t="s">
        <v>6720</v>
      </c>
      <c r="B1950" s="28">
        <v>1</v>
      </c>
      <c r="C1950" s="28">
        <v>0</v>
      </c>
      <c r="D1950" s="31">
        <v>45840</v>
      </c>
      <c r="E1950" s="31" t="s">
        <v>6333</v>
      </c>
      <c r="F1950" s="32">
        <v>0.33958333333333335</v>
      </c>
      <c r="G1950" s="28">
        <f t="shared" si="30"/>
        <v>8</v>
      </c>
    </row>
    <row r="1951" spans="1:7" x14ac:dyDescent="0.3">
      <c r="A1951" s="28" t="s">
        <v>6737</v>
      </c>
      <c r="B1951" s="28">
        <v>1</v>
      </c>
      <c r="C1951" s="28">
        <v>0</v>
      </c>
      <c r="D1951" s="31">
        <v>45841</v>
      </c>
      <c r="E1951" s="31" t="s">
        <v>6329</v>
      </c>
      <c r="F1951" s="32">
        <v>0.69166666666666665</v>
      </c>
      <c r="G1951" s="28">
        <f t="shared" si="30"/>
        <v>16</v>
      </c>
    </row>
    <row r="1952" spans="1:7" x14ac:dyDescent="0.3">
      <c r="A1952" s="28" t="s">
        <v>6738</v>
      </c>
      <c r="B1952" s="28">
        <v>1</v>
      </c>
      <c r="C1952" s="28">
        <v>0</v>
      </c>
      <c r="D1952" s="31">
        <v>45896</v>
      </c>
      <c r="E1952" s="31" t="s">
        <v>6333</v>
      </c>
      <c r="F1952" s="32">
        <v>0.8256944444444444</v>
      </c>
      <c r="G1952" s="28">
        <f t="shared" si="30"/>
        <v>19</v>
      </c>
    </row>
    <row r="1953" spans="1:7" x14ac:dyDescent="0.3">
      <c r="A1953" s="28" t="s">
        <v>6633</v>
      </c>
      <c r="B1953" s="28">
        <v>0</v>
      </c>
      <c r="C1953" s="28">
        <v>0</v>
      </c>
      <c r="D1953" s="31">
        <v>45863</v>
      </c>
      <c r="E1953" s="31" t="s">
        <v>6334</v>
      </c>
      <c r="F1953" s="32">
        <v>0.59305555555555556</v>
      </c>
      <c r="G1953" s="28">
        <f t="shared" si="30"/>
        <v>14</v>
      </c>
    </row>
    <row r="1954" spans="1:7" x14ac:dyDescent="0.3">
      <c r="A1954" s="28" t="s">
        <v>264</v>
      </c>
      <c r="B1954" s="28">
        <v>1</v>
      </c>
      <c r="C1954" s="28">
        <v>0</v>
      </c>
      <c r="D1954" s="31">
        <v>45848</v>
      </c>
      <c r="E1954" s="31" t="s">
        <v>6329</v>
      </c>
      <c r="F1954" s="32">
        <v>0.57986111111111116</v>
      </c>
      <c r="G1954" s="28">
        <f t="shared" si="30"/>
        <v>13</v>
      </c>
    </row>
    <row r="1955" spans="1:7" x14ac:dyDescent="0.3">
      <c r="A1955" s="28" t="s">
        <v>1553</v>
      </c>
      <c r="B1955" s="28">
        <v>1</v>
      </c>
      <c r="C1955" s="28">
        <v>1</v>
      </c>
      <c r="D1955" s="31">
        <v>45844</v>
      </c>
      <c r="E1955" s="31" t="s">
        <v>6328</v>
      </c>
      <c r="F1955" s="32">
        <v>0.70208333333333328</v>
      </c>
      <c r="G1955" s="28">
        <f t="shared" si="30"/>
        <v>16</v>
      </c>
    </row>
    <row r="1956" spans="1:7" x14ac:dyDescent="0.3">
      <c r="A1956" s="28" t="s">
        <v>6739</v>
      </c>
      <c r="B1956" s="28">
        <v>1</v>
      </c>
      <c r="C1956" s="28">
        <v>1</v>
      </c>
      <c r="D1956" s="31">
        <v>45846</v>
      </c>
      <c r="E1956" s="31" t="s">
        <v>6332</v>
      </c>
      <c r="F1956" s="32">
        <v>0.4861111111111111</v>
      </c>
      <c r="G1956" s="28">
        <f t="shared" si="30"/>
        <v>11</v>
      </c>
    </row>
    <row r="1957" spans="1:7" x14ac:dyDescent="0.3">
      <c r="A1957" s="28" t="s">
        <v>1466</v>
      </c>
      <c r="B1957" s="28">
        <v>1</v>
      </c>
      <c r="C1957" s="28">
        <v>1</v>
      </c>
      <c r="D1957" s="31">
        <v>45855</v>
      </c>
      <c r="E1957" s="31" t="s">
        <v>6329</v>
      </c>
      <c r="F1957" s="32">
        <v>0.35347222222222224</v>
      </c>
      <c r="G1957" s="28">
        <f t="shared" si="30"/>
        <v>8</v>
      </c>
    </row>
    <row r="1958" spans="1:7" x14ac:dyDescent="0.3">
      <c r="A1958" s="28" t="s">
        <v>6604</v>
      </c>
      <c r="B1958" s="28">
        <v>0</v>
      </c>
      <c r="C1958" s="28">
        <v>0</v>
      </c>
      <c r="D1958" s="31">
        <v>45856</v>
      </c>
      <c r="E1958" s="31" t="s">
        <v>6334</v>
      </c>
      <c r="F1958" s="32">
        <v>0.58333333333333337</v>
      </c>
      <c r="G1958" s="28">
        <f t="shared" si="30"/>
        <v>14</v>
      </c>
    </row>
    <row r="1959" spans="1:7" x14ac:dyDescent="0.3">
      <c r="A1959" s="28" t="s">
        <v>1550</v>
      </c>
      <c r="B1959" s="28">
        <v>1</v>
      </c>
      <c r="C1959" s="28">
        <v>0</v>
      </c>
      <c r="D1959" s="31">
        <v>45858</v>
      </c>
      <c r="E1959" s="31" t="s">
        <v>6328</v>
      </c>
      <c r="F1959" s="32">
        <v>0.50486111111111109</v>
      </c>
      <c r="G1959" s="28">
        <f t="shared" si="30"/>
        <v>12</v>
      </c>
    </row>
    <row r="1960" spans="1:7" x14ac:dyDescent="0.3">
      <c r="A1960" s="28" t="s">
        <v>1164</v>
      </c>
      <c r="B1960" s="28">
        <v>1</v>
      </c>
      <c r="C1960" s="28">
        <v>1</v>
      </c>
      <c r="D1960" s="31">
        <v>45886</v>
      </c>
      <c r="E1960" s="31" t="s">
        <v>6328</v>
      </c>
      <c r="F1960" s="32">
        <v>0.49722222222222223</v>
      </c>
      <c r="G1960" s="28">
        <f t="shared" si="30"/>
        <v>11</v>
      </c>
    </row>
    <row r="1961" spans="1:7" x14ac:dyDescent="0.3">
      <c r="A1961" s="28" t="s">
        <v>41</v>
      </c>
      <c r="B1961" s="28">
        <v>1</v>
      </c>
      <c r="C1961" s="28">
        <v>1</v>
      </c>
      <c r="D1961" s="31">
        <v>45881</v>
      </c>
      <c r="E1961" s="31" t="s">
        <v>6332</v>
      </c>
      <c r="F1961" s="32">
        <v>0.63680555555555551</v>
      </c>
      <c r="G1961" s="28">
        <f t="shared" si="30"/>
        <v>15</v>
      </c>
    </row>
    <row r="1962" spans="1:7" x14ac:dyDescent="0.3">
      <c r="A1962" s="28" t="s">
        <v>1068</v>
      </c>
      <c r="B1962" s="28">
        <v>1</v>
      </c>
      <c r="C1962" s="28">
        <v>0</v>
      </c>
      <c r="D1962" s="31">
        <v>45847</v>
      </c>
      <c r="E1962" s="31" t="s">
        <v>6333</v>
      </c>
      <c r="F1962" s="32">
        <v>0.30833333333333335</v>
      </c>
      <c r="G1962" s="28">
        <f t="shared" si="30"/>
        <v>7</v>
      </c>
    </row>
    <row r="1963" spans="1:7" x14ac:dyDescent="0.3">
      <c r="A1963" s="28" t="s">
        <v>6626</v>
      </c>
      <c r="B1963" s="28">
        <v>1</v>
      </c>
      <c r="C1963" s="28">
        <v>0</v>
      </c>
      <c r="D1963" s="31">
        <v>45898</v>
      </c>
      <c r="E1963" s="31" t="s">
        <v>6334</v>
      </c>
      <c r="F1963" s="32">
        <v>0.74236111111111114</v>
      </c>
      <c r="G1963" s="28">
        <f t="shared" si="30"/>
        <v>17</v>
      </c>
    </row>
    <row r="1964" spans="1:7" x14ac:dyDescent="0.3">
      <c r="A1964" s="28" t="s">
        <v>54</v>
      </c>
      <c r="B1964" s="28">
        <v>1</v>
      </c>
      <c r="C1964" s="28">
        <v>0</v>
      </c>
      <c r="D1964" s="31">
        <v>45890</v>
      </c>
      <c r="E1964" s="31" t="s">
        <v>6329</v>
      </c>
      <c r="F1964" s="32">
        <v>0.72777777777777775</v>
      </c>
      <c r="G1964" s="28">
        <f t="shared" si="30"/>
        <v>17</v>
      </c>
    </row>
    <row r="1965" spans="1:7" x14ac:dyDescent="0.3">
      <c r="A1965" s="28" t="s">
        <v>553</v>
      </c>
      <c r="B1965" s="28">
        <v>1</v>
      </c>
      <c r="C1965" s="28">
        <v>0</v>
      </c>
      <c r="D1965" s="31">
        <v>45840</v>
      </c>
      <c r="E1965" s="31" t="s">
        <v>6333</v>
      </c>
      <c r="F1965" s="32">
        <v>0.58750000000000002</v>
      </c>
      <c r="G1965" s="28">
        <f t="shared" si="30"/>
        <v>14</v>
      </c>
    </row>
    <row r="1966" spans="1:7" x14ac:dyDescent="0.3">
      <c r="A1966" s="28" t="s">
        <v>1317</v>
      </c>
      <c r="B1966" s="28">
        <v>0</v>
      </c>
      <c r="C1966" s="28">
        <v>0</v>
      </c>
      <c r="D1966" s="31">
        <v>45852</v>
      </c>
      <c r="E1966" s="31" t="s">
        <v>6330</v>
      </c>
      <c r="F1966" s="32">
        <v>0.7416666666666667</v>
      </c>
      <c r="G1966" s="28">
        <f t="shared" si="30"/>
        <v>17</v>
      </c>
    </row>
    <row r="1967" spans="1:7" x14ac:dyDescent="0.3">
      <c r="A1967" s="28" t="s">
        <v>745</v>
      </c>
      <c r="B1967" s="28">
        <v>1</v>
      </c>
      <c r="C1967" s="28">
        <v>0</v>
      </c>
      <c r="D1967" s="31">
        <v>45857</v>
      </c>
      <c r="E1967" s="31" t="s">
        <v>6331</v>
      </c>
      <c r="F1967" s="32">
        <v>0.46736111111111112</v>
      </c>
      <c r="G1967" s="28">
        <f t="shared" si="30"/>
        <v>11</v>
      </c>
    </row>
    <row r="1968" spans="1:7" x14ac:dyDescent="0.3">
      <c r="A1968" s="28" t="s">
        <v>6740</v>
      </c>
      <c r="B1968" s="28">
        <v>1</v>
      </c>
      <c r="C1968" s="28">
        <v>0</v>
      </c>
      <c r="D1968" s="31">
        <v>45870</v>
      </c>
      <c r="E1968" s="31" t="s">
        <v>6334</v>
      </c>
      <c r="F1968" s="32">
        <v>0.80347222222222225</v>
      </c>
      <c r="G1968" s="28">
        <f t="shared" si="30"/>
        <v>19</v>
      </c>
    </row>
    <row r="1969" spans="1:7" x14ac:dyDescent="0.3">
      <c r="A1969" s="28" t="s">
        <v>475</v>
      </c>
      <c r="B1969" s="28">
        <v>1</v>
      </c>
      <c r="C1969" s="28">
        <v>0</v>
      </c>
      <c r="D1969" s="31">
        <v>45886</v>
      </c>
      <c r="E1969" s="31" t="s">
        <v>6328</v>
      </c>
      <c r="F1969" s="32">
        <v>0.61736111111111114</v>
      </c>
      <c r="G1969" s="28">
        <f t="shared" si="30"/>
        <v>14</v>
      </c>
    </row>
    <row r="1970" spans="1:7" x14ac:dyDescent="0.3">
      <c r="A1970" s="28" t="s">
        <v>1972</v>
      </c>
      <c r="B1970" s="28">
        <v>1</v>
      </c>
      <c r="C1970" s="28">
        <v>1</v>
      </c>
      <c r="D1970" s="31">
        <v>45880</v>
      </c>
      <c r="E1970" s="31" t="s">
        <v>6330</v>
      </c>
      <c r="F1970" s="32">
        <v>0.44097222222222221</v>
      </c>
      <c r="G1970" s="28">
        <f t="shared" si="30"/>
        <v>10</v>
      </c>
    </row>
    <row r="1971" spans="1:7" x14ac:dyDescent="0.3">
      <c r="A1971" s="28" t="s">
        <v>1660</v>
      </c>
      <c r="B1971" s="28">
        <v>1</v>
      </c>
      <c r="C1971" s="28">
        <v>0</v>
      </c>
      <c r="D1971" s="31">
        <v>45875</v>
      </c>
      <c r="E1971" s="31" t="s">
        <v>6333</v>
      </c>
      <c r="F1971" s="32">
        <v>0.5131944444444444</v>
      </c>
      <c r="G1971" s="28">
        <f t="shared" si="30"/>
        <v>12</v>
      </c>
    </row>
    <row r="1972" spans="1:7" x14ac:dyDescent="0.3">
      <c r="A1972" s="28" t="s">
        <v>2030</v>
      </c>
      <c r="B1972" s="28">
        <v>1</v>
      </c>
      <c r="C1972" s="28">
        <v>1</v>
      </c>
      <c r="D1972" s="31">
        <v>45842</v>
      </c>
      <c r="E1972" s="31" t="s">
        <v>6334</v>
      </c>
      <c r="F1972" s="32">
        <v>0.41111111111111109</v>
      </c>
      <c r="G1972" s="28">
        <f t="shared" si="30"/>
        <v>9</v>
      </c>
    </row>
    <row r="1973" spans="1:7" x14ac:dyDescent="0.3">
      <c r="A1973" s="28" t="s">
        <v>537</v>
      </c>
      <c r="B1973" s="28">
        <v>0</v>
      </c>
      <c r="C1973" s="28">
        <v>0</v>
      </c>
      <c r="D1973" s="31">
        <v>45866</v>
      </c>
      <c r="E1973" s="31" t="s">
        <v>6330</v>
      </c>
      <c r="F1973" s="32">
        <v>0.6166666666666667</v>
      </c>
      <c r="G1973" s="28">
        <f t="shared" si="30"/>
        <v>14</v>
      </c>
    </row>
    <row r="1974" spans="1:7" x14ac:dyDescent="0.3">
      <c r="A1974" s="28" t="s">
        <v>1818</v>
      </c>
      <c r="B1974" s="28">
        <v>0</v>
      </c>
      <c r="C1974" s="28">
        <v>0</v>
      </c>
      <c r="D1974" s="31">
        <v>45891</v>
      </c>
      <c r="E1974" s="31" t="s">
        <v>6334</v>
      </c>
      <c r="F1974" s="32">
        <v>0.75902777777777775</v>
      </c>
      <c r="G1974" s="28">
        <f t="shared" si="30"/>
        <v>18</v>
      </c>
    </row>
    <row r="1975" spans="1:7" x14ac:dyDescent="0.3">
      <c r="A1975" s="28" t="s">
        <v>1343</v>
      </c>
      <c r="B1975" s="28">
        <v>1</v>
      </c>
      <c r="C1975" s="28">
        <v>0</v>
      </c>
      <c r="D1975" s="31">
        <v>45877</v>
      </c>
      <c r="E1975" s="31" t="s">
        <v>6334</v>
      </c>
      <c r="F1975" s="32">
        <v>0.57291666666666663</v>
      </c>
      <c r="G1975" s="28">
        <f t="shared" si="30"/>
        <v>13</v>
      </c>
    </row>
    <row r="1976" spans="1:7" x14ac:dyDescent="0.3">
      <c r="A1976" s="28" t="s">
        <v>61</v>
      </c>
      <c r="B1976" s="28">
        <v>1</v>
      </c>
      <c r="C1976" s="28">
        <v>0</v>
      </c>
      <c r="D1976" s="31">
        <v>45879</v>
      </c>
      <c r="E1976" s="31" t="s">
        <v>6328</v>
      </c>
      <c r="F1976" s="32">
        <v>0.65416666666666667</v>
      </c>
      <c r="G1976" s="28">
        <f t="shared" si="30"/>
        <v>15</v>
      </c>
    </row>
    <row r="1977" spans="1:7" x14ac:dyDescent="0.3">
      <c r="A1977" s="28" t="s">
        <v>970</v>
      </c>
      <c r="B1977" s="28">
        <v>1</v>
      </c>
      <c r="C1977" s="28">
        <v>0</v>
      </c>
      <c r="D1977" s="31">
        <v>45849</v>
      </c>
      <c r="E1977" s="31" t="s">
        <v>6334</v>
      </c>
      <c r="F1977" s="32">
        <v>0.38333333333333336</v>
      </c>
      <c r="G1977" s="28">
        <f t="shared" si="30"/>
        <v>9</v>
      </c>
    </row>
    <row r="1978" spans="1:7" x14ac:dyDescent="0.3">
      <c r="A1978" s="28" t="s">
        <v>6456</v>
      </c>
      <c r="B1978" s="28">
        <v>1</v>
      </c>
      <c r="C1978" s="28">
        <v>0</v>
      </c>
      <c r="D1978" s="31">
        <v>45861</v>
      </c>
      <c r="E1978" s="31" t="s">
        <v>6333</v>
      </c>
      <c r="F1978" s="32">
        <v>0.65902777777777777</v>
      </c>
      <c r="G1978" s="28">
        <f t="shared" si="30"/>
        <v>15</v>
      </c>
    </row>
    <row r="1979" spans="1:7" x14ac:dyDescent="0.3">
      <c r="A1979" s="28" t="s">
        <v>6741</v>
      </c>
      <c r="B1979" s="28">
        <v>1</v>
      </c>
      <c r="C1979" s="28">
        <v>1</v>
      </c>
      <c r="D1979" s="31">
        <v>45854</v>
      </c>
      <c r="E1979" s="31" t="s">
        <v>6333</v>
      </c>
      <c r="F1979" s="32">
        <v>0.4548611111111111</v>
      </c>
      <c r="G1979" s="28">
        <f t="shared" si="30"/>
        <v>10</v>
      </c>
    </row>
    <row r="1980" spans="1:7" x14ac:dyDescent="0.3">
      <c r="A1980" s="28" t="s">
        <v>6709</v>
      </c>
      <c r="B1980" s="28">
        <v>1</v>
      </c>
      <c r="C1980" s="28">
        <v>0</v>
      </c>
      <c r="D1980" s="31">
        <v>45848</v>
      </c>
      <c r="E1980" s="31" t="s">
        <v>6329</v>
      </c>
      <c r="F1980" s="32">
        <v>0.40208333333333335</v>
      </c>
      <c r="G1980" s="28">
        <f t="shared" si="30"/>
        <v>9</v>
      </c>
    </row>
    <row r="1981" spans="1:7" x14ac:dyDescent="0.3">
      <c r="A1981" s="28" t="s">
        <v>1882</v>
      </c>
      <c r="B1981" s="28">
        <v>0</v>
      </c>
      <c r="C1981" s="28">
        <v>0</v>
      </c>
      <c r="D1981" s="31">
        <v>45845</v>
      </c>
      <c r="E1981" s="31" t="s">
        <v>6330</v>
      </c>
      <c r="F1981" s="32">
        <v>0.3840277777777778</v>
      </c>
      <c r="G1981" s="28">
        <f t="shared" si="30"/>
        <v>9</v>
      </c>
    </row>
    <row r="1982" spans="1:7" x14ac:dyDescent="0.3">
      <c r="A1982" s="28" t="s">
        <v>798</v>
      </c>
      <c r="B1982" s="28">
        <v>1</v>
      </c>
      <c r="C1982" s="28">
        <v>0</v>
      </c>
      <c r="D1982" s="31">
        <v>45839</v>
      </c>
      <c r="E1982" s="31" t="s">
        <v>6332</v>
      </c>
      <c r="F1982" s="32">
        <v>0.63888888888888884</v>
      </c>
      <c r="G1982" s="28">
        <f t="shared" si="30"/>
        <v>15</v>
      </c>
    </row>
    <row r="1983" spans="1:7" x14ac:dyDescent="0.3">
      <c r="A1983" s="28" t="s">
        <v>2086</v>
      </c>
      <c r="B1983" s="28">
        <v>1</v>
      </c>
      <c r="C1983" s="28">
        <v>0</v>
      </c>
      <c r="D1983" s="31">
        <v>45865</v>
      </c>
      <c r="E1983" s="31" t="s">
        <v>6328</v>
      </c>
      <c r="F1983" s="32">
        <v>0.76736111111111116</v>
      </c>
      <c r="G1983" s="28">
        <f t="shared" si="30"/>
        <v>18</v>
      </c>
    </row>
    <row r="1984" spans="1:7" x14ac:dyDescent="0.3">
      <c r="A1984" s="28" t="s">
        <v>6742</v>
      </c>
      <c r="B1984" s="28">
        <v>0</v>
      </c>
      <c r="C1984" s="28">
        <v>0</v>
      </c>
      <c r="D1984" s="31">
        <v>45850</v>
      </c>
      <c r="E1984" s="31" t="s">
        <v>6331</v>
      </c>
      <c r="F1984" s="32">
        <v>0.68680555555555556</v>
      </c>
      <c r="G1984" s="28">
        <f t="shared" si="30"/>
        <v>16</v>
      </c>
    </row>
    <row r="1985" spans="1:7" x14ac:dyDescent="0.3">
      <c r="A1985" s="28" t="s">
        <v>1437</v>
      </c>
      <c r="B1985" s="28">
        <v>0</v>
      </c>
      <c r="C1985" s="28">
        <v>0</v>
      </c>
      <c r="D1985" s="31">
        <v>45843</v>
      </c>
      <c r="E1985" s="31" t="s">
        <v>6331</v>
      </c>
      <c r="F1985" s="32">
        <v>0.78194444444444444</v>
      </c>
      <c r="G1985" s="28">
        <f t="shared" si="30"/>
        <v>18</v>
      </c>
    </row>
    <row r="1986" spans="1:7" x14ac:dyDescent="0.3">
      <c r="A1986" s="28" t="s">
        <v>382</v>
      </c>
      <c r="B1986" s="28">
        <v>1</v>
      </c>
      <c r="C1986" s="28">
        <v>0</v>
      </c>
      <c r="D1986" s="31">
        <v>45839</v>
      </c>
      <c r="E1986" s="31" t="s">
        <v>6332</v>
      </c>
      <c r="F1986" s="32">
        <v>0.5229166666666667</v>
      </c>
      <c r="G1986" s="28">
        <f t="shared" si="30"/>
        <v>12</v>
      </c>
    </row>
    <row r="1987" spans="1:7" x14ac:dyDescent="0.3">
      <c r="A1987" s="28" t="s">
        <v>441</v>
      </c>
      <c r="B1987" s="28">
        <v>1</v>
      </c>
      <c r="C1987" s="28">
        <v>0</v>
      </c>
      <c r="D1987" s="31">
        <v>45843</v>
      </c>
      <c r="E1987" s="31" t="s">
        <v>6331</v>
      </c>
      <c r="F1987" s="32">
        <v>0.8</v>
      </c>
      <c r="G1987" s="28">
        <f t="shared" ref="G1987:G2050" si="31">HOUR(F1987)</f>
        <v>19</v>
      </c>
    </row>
    <row r="1988" spans="1:7" x14ac:dyDescent="0.3">
      <c r="A1988" s="28" t="s">
        <v>24</v>
      </c>
      <c r="B1988" s="28">
        <v>1</v>
      </c>
      <c r="C1988" s="28">
        <v>0</v>
      </c>
      <c r="D1988" s="31">
        <v>45874</v>
      </c>
      <c r="E1988" s="31" t="s">
        <v>6332</v>
      </c>
      <c r="F1988" s="32">
        <v>0.64722222222222225</v>
      </c>
      <c r="G1988" s="28">
        <f t="shared" si="31"/>
        <v>15</v>
      </c>
    </row>
    <row r="1989" spans="1:7" x14ac:dyDescent="0.3">
      <c r="A1989" s="28" t="s">
        <v>546</v>
      </c>
      <c r="B1989" s="28">
        <v>1</v>
      </c>
      <c r="C1989" s="28">
        <v>0</v>
      </c>
      <c r="D1989" s="31">
        <v>45898</v>
      </c>
      <c r="E1989" s="31" t="s">
        <v>6334</v>
      </c>
      <c r="F1989" s="32">
        <v>0.67638888888888893</v>
      </c>
      <c r="G1989" s="28">
        <f t="shared" si="31"/>
        <v>16</v>
      </c>
    </row>
    <row r="1990" spans="1:7" x14ac:dyDescent="0.3">
      <c r="A1990" s="28" t="s">
        <v>1788</v>
      </c>
      <c r="B1990" s="28">
        <v>1</v>
      </c>
      <c r="C1990" s="28">
        <v>0</v>
      </c>
      <c r="D1990" s="31">
        <v>45898</v>
      </c>
      <c r="E1990" s="31" t="s">
        <v>6334</v>
      </c>
      <c r="F1990" s="32">
        <v>0.49791666666666667</v>
      </c>
      <c r="G1990" s="28">
        <f t="shared" si="31"/>
        <v>11</v>
      </c>
    </row>
    <row r="1991" spans="1:7" x14ac:dyDescent="0.3">
      <c r="A1991" s="28" t="s">
        <v>1768</v>
      </c>
      <c r="B1991" s="28">
        <v>1</v>
      </c>
      <c r="C1991" s="28">
        <v>1</v>
      </c>
      <c r="D1991" s="31">
        <v>45867</v>
      </c>
      <c r="E1991" s="31" t="s">
        <v>6332</v>
      </c>
      <c r="F1991" s="32">
        <v>0.32222222222222224</v>
      </c>
      <c r="G1991" s="28">
        <f t="shared" si="31"/>
        <v>7</v>
      </c>
    </row>
    <row r="1992" spans="1:7" x14ac:dyDescent="0.3">
      <c r="A1992" s="28" t="s">
        <v>6743</v>
      </c>
      <c r="B1992" s="28">
        <v>1</v>
      </c>
      <c r="C1992" s="28">
        <v>0</v>
      </c>
      <c r="D1992" s="31">
        <v>45867</v>
      </c>
      <c r="E1992" s="31" t="s">
        <v>6332</v>
      </c>
      <c r="F1992" s="32">
        <v>0.33263888888888887</v>
      </c>
      <c r="G1992" s="28">
        <f t="shared" si="31"/>
        <v>7</v>
      </c>
    </row>
    <row r="1993" spans="1:7" x14ac:dyDescent="0.3">
      <c r="A1993" s="28" t="s">
        <v>6744</v>
      </c>
      <c r="B1993" s="28">
        <v>1</v>
      </c>
      <c r="C1993" s="28">
        <v>0</v>
      </c>
      <c r="D1993" s="31">
        <v>45879</v>
      </c>
      <c r="E1993" s="31" t="s">
        <v>6328</v>
      </c>
      <c r="F1993" s="32">
        <v>0.46388888888888891</v>
      </c>
      <c r="G1993" s="28">
        <f t="shared" si="31"/>
        <v>11</v>
      </c>
    </row>
    <row r="1994" spans="1:7" x14ac:dyDescent="0.3">
      <c r="A1994" s="28" t="s">
        <v>946</v>
      </c>
      <c r="B1994" s="28">
        <v>1</v>
      </c>
      <c r="C1994" s="28">
        <v>0</v>
      </c>
      <c r="D1994" s="31">
        <v>45891</v>
      </c>
      <c r="E1994" s="31" t="s">
        <v>6334</v>
      </c>
      <c r="F1994" s="32">
        <v>0.39583333333333331</v>
      </c>
      <c r="G1994" s="28">
        <f t="shared" si="31"/>
        <v>9</v>
      </c>
    </row>
    <row r="1995" spans="1:7" x14ac:dyDescent="0.3">
      <c r="A1995" s="28" t="s">
        <v>6399</v>
      </c>
      <c r="B1995" s="28">
        <v>1</v>
      </c>
      <c r="C1995" s="28">
        <v>0</v>
      </c>
      <c r="D1995" s="31">
        <v>45844</v>
      </c>
      <c r="E1995" s="31" t="s">
        <v>6328</v>
      </c>
      <c r="F1995" s="32">
        <v>0.63402777777777775</v>
      </c>
      <c r="G1995" s="28">
        <f t="shared" si="31"/>
        <v>15</v>
      </c>
    </row>
    <row r="1996" spans="1:7" x14ac:dyDescent="0.3">
      <c r="A1996" s="28" t="s">
        <v>259</v>
      </c>
      <c r="B1996" s="28">
        <v>1</v>
      </c>
      <c r="C1996" s="28">
        <v>1</v>
      </c>
      <c r="D1996" s="31">
        <v>45869</v>
      </c>
      <c r="E1996" s="31" t="s">
        <v>6329</v>
      </c>
      <c r="F1996" s="32">
        <v>0.47430555555555554</v>
      </c>
      <c r="G1996" s="28">
        <f t="shared" si="31"/>
        <v>11</v>
      </c>
    </row>
    <row r="1997" spans="1:7" x14ac:dyDescent="0.3">
      <c r="A1997" s="28" t="s">
        <v>6745</v>
      </c>
      <c r="B1997" s="28">
        <v>1</v>
      </c>
      <c r="C1997" s="28">
        <v>0</v>
      </c>
      <c r="D1997" s="31">
        <v>45880</v>
      </c>
      <c r="E1997" s="31" t="s">
        <v>6330</v>
      </c>
      <c r="F1997" s="32">
        <v>0.83263888888888893</v>
      </c>
      <c r="G1997" s="28">
        <f t="shared" si="31"/>
        <v>19</v>
      </c>
    </row>
    <row r="1998" spans="1:7" x14ac:dyDescent="0.3">
      <c r="A1998" s="28" t="s">
        <v>160</v>
      </c>
      <c r="B1998" s="28">
        <v>1</v>
      </c>
      <c r="C1998" s="28">
        <v>0</v>
      </c>
      <c r="D1998" s="31">
        <v>45898</v>
      </c>
      <c r="E1998" s="31" t="s">
        <v>6334</v>
      </c>
      <c r="F1998" s="32">
        <v>0.77430555555555558</v>
      </c>
      <c r="G1998" s="28">
        <f t="shared" si="31"/>
        <v>18</v>
      </c>
    </row>
    <row r="1999" spans="1:7" x14ac:dyDescent="0.3">
      <c r="A1999" s="28" t="s">
        <v>6584</v>
      </c>
      <c r="B1999" s="28">
        <v>1</v>
      </c>
      <c r="C1999" s="28">
        <v>0</v>
      </c>
      <c r="D1999" s="31">
        <v>45889</v>
      </c>
      <c r="E1999" s="31" t="s">
        <v>6333</v>
      </c>
      <c r="F1999" s="32">
        <v>0.58750000000000002</v>
      </c>
      <c r="G1999" s="28">
        <f t="shared" si="31"/>
        <v>14</v>
      </c>
    </row>
    <row r="2000" spans="1:7" x14ac:dyDescent="0.3">
      <c r="A2000" s="28" t="s">
        <v>6746</v>
      </c>
      <c r="B2000" s="28">
        <v>1</v>
      </c>
      <c r="C2000" s="28">
        <v>0</v>
      </c>
      <c r="D2000" s="31">
        <v>45870</v>
      </c>
      <c r="E2000" s="31" t="s">
        <v>6334</v>
      </c>
      <c r="F2000" s="32">
        <v>0.56666666666666665</v>
      </c>
      <c r="G2000" s="28">
        <f t="shared" si="31"/>
        <v>13</v>
      </c>
    </row>
    <row r="2001" spans="1:7" x14ac:dyDescent="0.3">
      <c r="A2001" s="28" t="s">
        <v>186</v>
      </c>
      <c r="B2001" s="28">
        <v>1</v>
      </c>
      <c r="C2001" s="28">
        <v>0</v>
      </c>
      <c r="D2001" s="31">
        <v>45864</v>
      </c>
      <c r="E2001" s="31" t="s">
        <v>6331</v>
      </c>
      <c r="F2001" s="32">
        <v>0.32291666666666669</v>
      </c>
      <c r="G2001" s="28">
        <f t="shared" si="31"/>
        <v>7</v>
      </c>
    </row>
    <row r="2002" spans="1:7" x14ac:dyDescent="0.3">
      <c r="A2002" s="28" t="s">
        <v>6747</v>
      </c>
      <c r="B2002" s="28">
        <v>0</v>
      </c>
      <c r="C2002" s="28">
        <v>0</v>
      </c>
      <c r="D2002" s="31">
        <v>45896</v>
      </c>
      <c r="E2002" s="31" t="s">
        <v>6333</v>
      </c>
      <c r="F2002" s="32">
        <v>0.80277777777777781</v>
      </c>
      <c r="G2002" s="28">
        <f t="shared" si="31"/>
        <v>19</v>
      </c>
    </row>
    <row r="2003" spans="1:7" x14ac:dyDescent="0.3">
      <c r="A2003" s="28" t="s">
        <v>6748</v>
      </c>
      <c r="B2003" s="28">
        <v>1</v>
      </c>
      <c r="C2003" s="28">
        <v>1</v>
      </c>
      <c r="D2003" s="31">
        <v>45884</v>
      </c>
      <c r="E2003" s="31" t="s">
        <v>6334</v>
      </c>
      <c r="F2003" s="32">
        <v>0.45416666666666666</v>
      </c>
      <c r="G2003" s="28">
        <f t="shared" si="31"/>
        <v>10</v>
      </c>
    </row>
    <row r="2004" spans="1:7" x14ac:dyDescent="0.3">
      <c r="A2004" s="28" t="s">
        <v>6591</v>
      </c>
      <c r="B2004" s="28">
        <v>1</v>
      </c>
      <c r="C2004" s="28">
        <v>0</v>
      </c>
      <c r="D2004" s="31">
        <v>45870</v>
      </c>
      <c r="E2004" s="31" t="s">
        <v>6334</v>
      </c>
      <c r="F2004" s="32">
        <v>0.59583333333333333</v>
      </c>
      <c r="G2004" s="28">
        <f t="shared" si="31"/>
        <v>14</v>
      </c>
    </row>
    <row r="2005" spans="1:7" x14ac:dyDescent="0.3">
      <c r="A2005" s="28" t="s">
        <v>2136</v>
      </c>
      <c r="B2005" s="28">
        <v>1</v>
      </c>
      <c r="C2005" s="28">
        <v>0</v>
      </c>
      <c r="D2005" s="31">
        <v>45891</v>
      </c>
      <c r="E2005" s="31" t="s">
        <v>6334</v>
      </c>
      <c r="F2005" s="32">
        <v>0.71736111111111112</v>
      </c>
      <c r="G2005" s="28">
        <f t="shared" si="31"/>
        <v>17</v>
      </c>
    </row>
    <row r="2006" spans="1:7" x14ac:dyDescent="0.3">
      <c r="A2006" s="28" t="s">
        <v>6554</v>
      </c>
      <c r="B2006" s="28">
        <v>0</v>
      </c>
      <c r="C2006" s="28">
        <v>0</v>
      </c>
      <c r="D2006" s="31">
        <v>45888</v>
      </c>
      <c r="E2006" s="31" t="s">
        <v>6332</v>
      </c>
      <c r="F2006" s="32">
        <v>0.48958333333333331</v>
      </c>
      <c r="G2006" s="28">
        <f t="shared" si="31"/>
        <v>11</v>
      </c>
    </row>
    <row r="2007" spans="1:7" x14ac:dyDescent="0.3">
      <c r="A2007" s="28" t="s">
        <v>6563</v>
      </c>
      <c r="B2007" s="28">
        <v>1</v>
      </c>
      <c r="C2007" s="28">
        <v>1</v>
      </c>
      <c r="D2007" s="31">
        <v>45877</v>
      </c>
      <c r="E2007" s="31" t="s">
        <v>6334</v>
      </c>
      <c r="F2007" s="32">
        <v>0.75624999999999998</v>
      </c>
      <c r="G2007" s="28">
        <f t="shared" si="31"/>
        <v>18</v>
      </c>
    </row>
    <row r="2008" spans="1:7" x14ac:dyDescent="0.3">
      <c r="A2008" s="28" t="s">
        <v>1316</v>
      </c>
      <c r="B2008" s="28">
        <v>1</v>
      </c>
      <c r="C2008" s="28">
        <v>0</v>
      </c>
      <c r="D2008" s="31">
        <v>45852</v>
      </c>
      <c r="E2008" s="31" t="s">
        <v>6330</v>
      </c>
      <c r="F2008" s="32">
        <v>0.57986111111111116</v>
      </c>
      <c r="G2008" s="28">
        <f t="shared" si="31"/>
        <v>13</v>
      </c>
    </row>
    <row r="2009" spans="1:7" x14ac:dyDescent="0.3">
      <c r="A2009" s="28" t="s">
        <v>1936</v>
      </c>
      <c r="B2009" s="28">
        <v>1</v>
      </c>
      <c r="C2009" s="28">
        <v>1</v>
      </c>
      <c r="D2009" s="31">
        <v>45883</v>
      </c>
      <c r="E2009" s="31" t="s">
        <v>6329</v>
      </c>
      <c r="F2009" s="32">
        <v>0.72222222222222221</v>
      </c>
      <c r="G2009" s="28">
        <f t="shared" si="31"/>
        <v>17</v>
      </c>
    </row>
    <row r="2010" spans="1:7" x14ac:dyDescent="0.3">
      <c r="A2010" s="28" t="s">
        <v>6749</v>
      </c>
      <c r="B2010" s="28">
        <v>1</v>
      </c>
      <c r="C2010" s="28">
        <v>0</v>
      </c>
      <c r="D2010" s="31">
        <v>45864</v>
      </c>
      <c r="E2010" s="31" t="s">
        <v>6331</v>
      </c>
      <c r="F2010" s="32">
        <v>0.67986111111111114</v>
      </c>
      <c r="G2010" s="28">
        <f t="shared" si="31"/>
        <v>16</v>
      </c>
    </row>
    <row r="2011" spans="1:7" x14ac:dyDescent="0.3">
      <c r="A2011" s="28" t="s">
        <v>6750</v>
      </c>
      <c r="B2011" s="28">
        <v>1</v>
      </c>
      <c r="C2011" s="28">
        <v>0</v>
      </c>
      <c r="D2011" s="31">
        <v>45869</v>
      </c>
      <c r="E2011" s="31" t="s">
        <v>6329</v>
      </c>
      <c r="F2011" s="32">
        <v>0.64444444444444449</v>
      </c>
      <c r="G2011" s="28">
        <f t="shared" si="31"/>
        <v>15</v>
      </c>
    </row>
    <row r="2012" spans="1:7" x14ac:dyDescent="0.3">
      <c r="A2012" s="28" t="s">
        <v>964</v>
      </c>
      <c r="B2012" s="28">
        <v>1</v>
      </c>
      <c r="C2012" s="28">
        <v>1</v>
      </c>
      <c r="D2012" s="31">
        <v>45886</v>
      </c>
      <c r="E2012" s="31" t="s">
        <v>6328</v>
      </c>
      <c r="F2012" s="32">
        <v>0.625</v>
      </c>
      <c r="G2012" s="28">
        <f t="shared" si="31"/>
        <v>15</v>
      </c>
    </row>
    <row r="2013" spans="1:7" x14ac:dyDescent="0.3">
      <c r="A2013" s="28" t="s">
        <v>63</v>
      </c>
      <c r="B2013" s="28">
        <v>1</v>
      </c>
      <c r="C2013" s="28">
        <v>0</v>
      </c>
      <c r="D2013" s="31">
        <v>45881</v>
      </c>
      <c r="E2013" s="31" t="s">
        <v>6332</v>
      </c>
      <c r="F2013" s="32">
        <v>0.35069444444444442</v>
      </c>
      <c r="G2013" s="28">
        <f t="shared" si="31"/>
        <v>8</v>
      </c>
    </row>
    <row r="2014" spans="1:7" x14ac:dyDescent="0.3">
      <c r="A2014" s="28" t="s">
        <v>706</v>
      </c>
      <c r="B2014" s="28">
        <v>1</v>
      </c>
      <c r="C2014" s="28">
        <v>0</v>
      </c>
      <c r="D2014" s="31">
        <v>45862</v>
      </c>
      <c r="E2014" s="31" t="s">
        <v>6329</v>
      </c>
      <c r="F2014" s="32">
        <v>0.81041666666666667</v>
      </c>
      <c r="G2014" s="28">
        <f t="shared" si="31"/>
        <v>19</v>
      </c>
    </row>
    <row r="2015" spans="1:7" x14ac:dyDescent="0.3">
      <c r="A2015" s="28" t="s">
        <v>1563</v>
      </c>
      <c r="B2015" s="28">
        <v>0</v>
      </c>
      <c r="C2015" s="28">
        <v>0</v>
      </c>
      <c r="D2015" s="31">
        <v>45876</v>
      </c>
      <c r="E2015" s="31" t="s">
        <v>6329</v>
      </c>
      <c r="F2015" s="32">
        <v>0.34791666666666665</v>
      </c>
      <c r="G2015" s="28">
        <f t="shared" si="31"/>
        <v>8</v>
      </c>
    </row>
    <row r="2016" spans="1:7" x14ac:dyDescent="0.3">
      <c r="A2016" s="28" t="s">
        <v>6751</v>
      </c>
      <c r="B2016" s="28">
        <v>0</v>
      </c>
      <c r="C2016" s="28">
        <v>0</v>
      </c>
      <c r="D2016" s="31">
        <v>45886</v>
      </c>
      <c r="E2016" s="31" t="s">
        <v>6328</v>
      </c>
      <c r="F2016" s="32">
        <v>0.6166666666666667</v>
      </c>
      <c r="G2016" s="28">
        <f t="shared" si="31"/>
        <v>14</v>
      </c>
    </row>
    <row r="2017" spans="1:7" x14ac:dyDescent="0.3">
      <c r="A2017" s="28" t="s">
        <v>2188</v>
      </c>
      <c r="B2017" s="28">
        <v>1</v>
      </c>
      <c r="C2017" s="28">
        <v>0</v>
      </c>
      <c r="D2017" s="31">
        <v>45852</v>
      </c>
      <c r="E2017" s="31" t="s">
        <v>6330</v>
      </c>
      <c r="F2017" s="32">
        <v>0.39027777777777778</v>
      </c>
      <c r="G2017" s="28">
        <f t="shared" si="31"/>
        <v>9</v>
      </c>
    </row>
    <row r="2018" spans="1:7" x14ac:dyDescent="0.3">
      <c r="A2018" s="28" t="s">
        <v>1459</v>
      </c>
      <c r="B2018" s="28">
        <v>1</v>
      </c>
      <c r="C2018" s="28">
        <v>0</v>
      </c>
      <c r="D2018" s="31">
        <v>45854</v>
      </c>
      <c r="E2018" s="31" t="s">
        <v>6333</v>
      </c>
      <c r="F2018" s="32">
        <v>0.5</v>
      </c>
      <c r="G2018" s="28">
        <f t="shared" si="31"/>
        <v>12</v>
      </c>
    </row>
    <row r="2019" spans="1:7" x14ac:dyDescent="0.3">
      <c r="A2019" s="28" t="s">
        <v>1791</v>
      </c>
      <c r="B2019" s="28">
        <v>1</v>
      </c>
      <c r="C2019" s="28">
        <v>0</v>
      </c>
      <c r="D2019" s="31">
        <v>45891</v>
      </c>
      <c r="E2019" s="31" t="s">
        <v>6334</v>
      </c>
      <c r="F2019" s="32">
        <v>0.375</v>
      </c>
      <c r="G2019" s="28">
        <f t="shared" si="31"/>
        <v>9</v>
      </c>
    </row>
    <row r="2020" spans="1:7" x14ac:dyDescent="0.3">
      <c r="A2020" s="28" t="s">
        <v>67</v>
      </c>
      <c r="B2020" s="28">
        <v>1</v>
      </c>
      <c r="C2020" s="28">
        <v>0</v>
      </c>
      <c r="D2020" s="31">
        <v>45852</v>
      </c>
      <c r="E2020" s="31" t="s">
        <v>6330</v>
      </c>
      <c r="F2020" s="32">
        <v>0.29236111111111113</v>
      </c>
      <c r="G2020" s="28">
        <f t="shared" si="31"/>
        <v>7</v>
      </c>
    </row>
    <row r="2021" spans="1:7" x14ac:dyDescent="0.3">
      <c r="A2021" s="28" t="s">
        <v>6752</v>
      </c>
      <c r="B2021" s="28">
        <v>1</v>
      </c>
      <c r="C2021" s="28">
        <v>0</v>
      </c>
      <c r="D2021" s="31">
        <v>45878</v>
      </c>
      <c r="E2021" s="31" t="s">
        <v>6331</v>
      </c>
      <c r="F2021" s="32">
        <v>0.50555555555555554</v>
      </c>
      <c r="G2021" s="28">
        <f t="shared" si="31"/>
        <v>12</v>
      </c>
    </row>
    <row r="2022" spans="1:7" x14ac:dyDescent="0.3">
      <c r="A2022" s="28" t="s">
        <v>617</v>
      </c>
      <c r="B2022" s="28">
        <v>1</v>
      </c>
      <c r="C2022" s="28">
        <v>0</v>
      </c>
      <c r="D2022" s="31">
        <v>45865</v>
      </c>
      <c r="E2022" s="31" t="s">
        <v>6328</v>
      </c>
      <c r="F2022" s="32">
        <v>0.31458333333333333</v>
      </c>
      <c r="G2022" s="28">
        <f t="shared" si="31"/>
        <v>7</v>
      </c>
    </row>
    <row r="2023" spans="1:7" x14ac:dyDescent="0.3">
      <c r="A2023" s="28" t="s">
        <v>1307</v>
      </c>
      <c r="B2023" s="28">
        <v>1</v>
      </c>
      <c r="C2023" s="28">
        <v>1</v>
      </c>
      <c r="D2023" s="31">
        <v>45841</v>
      </c>
      <c r="E2023" s="31" t="s">
        <v>6329</v>
      </c>
      <c r="F2023" s="32">
        <v>0.76249999999999996</v>
      </c>
      <c r="G2023" s="28">
        <f t="shared" si="31"/>
        <v>18</v>
      </c>
    </row>
    <row r="2024" spans="1:7" x14ac:dyDescent="0.3">
      <c r="A2024" s="28" t="s">
        <v>6520</v>
      </c>
      <c r="B2024" s="28">
        <v>0</v>
      </c>
      <c r="C2024" s="28">
        <v>0</v>
      </c>
      <c r="D2024" s="31">
        <v>45883</v>
      </c>
      <c r="E2024" s="31" t="s">
        <v>6329</v>
      </c>
      <c r="F2024" s="32">
        <v>0.55902777777777779</v>
      </c>
      <c r="G2024" s="28">
        <f t="shared" si="31"/>
        <v>13</v>
      </c>
    </row>
    <row r="2025" spans="1:7" x14ac:dyDescent="0.3">
      <c r="A2025" s="28" t="s">
        <v>6574</v>
      </c>
      <c r="B2025" s="28">
        <v>0</v>
      </c>
      <c r="C2025" s="28">
        <v>0</v>
      </c>
      <c r="D2025" s="31">
        <v>45861</v>
      </c>
      <c r="E2025" s="31" t="s">
        <v>6333</v>
      </c>
      <c r="F2025" s="32">
        <v>0.50902777777777775</v>
      </c>
      <c r="G2025" s="28">
        <f t="shared" si="31"/>
        <v>12</v>
      </c>
    </row>
    <row r="2026" spans="1:7" x14ac:dyDescent="0.3">
      <c r="A2026" s="28" t="s">
        <v>1017</v>
      </c>
      <c r="B2026" s="28">
        <v>1</v>
      </c>
      <c r="C2026" s="28">
        <v>0</v>
      </c>
      <c r="D2026" s="31">
        <v>45898</v>
      </c>
      <c r="E2026" s="31" t="s">
        <v>6334</v>
      </c>
      <c r="F2026" s="32">
        <v>0.49930555555555556</v>
      </c>
      <c r="G2026" s="28">
        <f t="shared" si="31"/>
        <v>11</v>
      </c>
    </row>
    <row r="2027" spans="1:7" x14ac:dyDescent="0.3">
      <c r="A2027" s="28" t="s">
        <v>1061</v>
      </c>
      <c r="B2027" s="28">
        <v>0</v>
      </c>
      <c r="C2027" s="28">
        <v>0</v>
      </c>
      <c r="D2027" s="31">
        <v>45881</v>
      </c>
      <c r="E2027" s="31" t="s">
        <v>6332</v>
      </c>
      <c r="F2027" s="32">
        <v>0.56180555555555556</v>
      </c>
      <c r="G2027" s="28">
        <f t="shared" si="31"/>
        <v>13</v>
      </c>
    </row>
    <row r="2028" spans="1:7" x14ac:dyDescent="0.3">
      <c r="A2028" s="28" t="s">
        <v>1546</v>
      </c>
      <c r="B2028" s="28">
        <v>0</v>
      </c>
      <c r="C2028" s="28">
        <v>0</v>
      </c>
      <c r="D2028" s="31">
        <v>45893</v>
      </c>
      <c r="E2028" s="31" t="s">
        <v>6328</v>
      </c>
      <c r="F2028" s="32">
        <v>0.79722222222222228</v>
      </c>
      <c r="G2028" s="28">
        <f t="shared" si="31"/>
        <v>19</v>
      </c>
    </row>
    <row r="2029" spans="1:7" x14ac:dyDescent="0.3">
      <c r="A2029" s="28" t="s">
        <v>6485</v>
      </c>
      <c r="B2029" s="28">
        <v>1</v>
      </c>
      <c r="C2029" s="28">
        <v>0</v>
      </c>
      <c r="D2029" s="31">
        <v>45851</v>
      </c>
      <c r="E2029" s="31" t="s">
        <v>6328</v>
      </c>
      <c r="F2029" s="32">
        <v>0.61111111111111116</v>
      </c>
      <c r="G2029" s="28">
        <f t="shared" si="31"/>
        <v>14</v>
      </c>
    </row>
    <row r="2030" spans="1:7" x14ac:dyDescent="0.3">
      <c r="A2030" s="28" t="s">
        <v>2224</v>
      </c>
      <c r="B2030" s="28">
        <v>1</v>
      </c>
      <c r="C2030" s="28">
        <v>1</v>
      </c>
      <c r="D2030" s="31">
        <v>45890</v>
      </c>
      <c r="E2030" s="31" t="s">
        <v>6329</v>
      </c>
      <c r="F2030" s="32">
        <v>0.66319444444444442</v>
      </c>
      <c r="G2030" s="28">
        <f t="shared" si="31"/>
        <v>15</v>
      </c>
    </row>
    <row r="2031" spans="1:7" x14ac:dyDescent="0.3">
      <c r="A2031" s="28" t="s">
        <v>1094</v>
      </c>
      <c r="B2031" s="28">
        <v>0</v>
      </c>
      <c r="C2031" s="28">
        <v>0</v>
      </c>
      <c r="D2031" s="31">
        <v>45861</v>
      </c>
      <c r="E2031" s="31" t="s">
        <v>6333</v>
      </c>
      <c r="F2031" s="32">
        <v>0.59027777777777779</v>
      </c>
      <c r="G2031" s="28">
        <f t="shared" si="31"/>
        <v>14</v>
      </c>
    </row>
    <row r="2032" spans="1:7" x14ac:dyDescent="0.3">
      <c r="A2032" s="28" t="s">
        <v>6468</v>
      </c>
      <c r="B2032" s="28">
        <v>1</v>
      </c>
      <c r="C2032" s="28">
        <v>0</v>
      </c>
      <c r="D2032" s="31">
        <v>45858</v>
      </c>
      <c r="E2032" s="31" t="s">
        <v>6328</v>
      </c>
      <c r="F2032" s="32">
        <v>0.52916666666666667</v>
      </c>
      <c r="G2032" s="28">
        <f t="shared" si="31"/>
        <v>12</v>
      </c>
    </row>
    <row r="2033" spans="1:7" x14ac:dyDescent="0.3">
      <c r="A2033" s="28" t="s">
        <v>63</v>
      </c>
      <c r="B2033" s="28">
        <v>1</v>
      </c>
      <c r="C2033" s="28">
        <v>0</v>
      </c>
      <c r="D2033" s="31">
        <v>45866</v>
      </c>
      <c r="E2033" s="31" t="s">
        <v>6330</v>
      </c>
      <c r="F2033" s="32">
        <v>0.58263888888888893</v>
      </c>
      <c r="G2033" s="28">
        <f t="shared" si="31"/>
        <v>13</v>
      </c>
    </row>
    <row r="2034" spans="1:7" x14ac:dyDescent="0.3">
      <c r="A2034" s="28" t="s">
        <v>6626</v>
      </c>
      <c r="B2034" s="28">
        <v>1</v>
      </c>
      <c r="C2034" s="28">
        <v>1</v>
      </c>
      <c r="D2034" s="31">
        <v>45883</v>
      </c>
      <c r="E2034" s="31" t="s">
        <v>6329</v>
      </c>
      <c r="F2034" s="32">
        <v>0.6069444444444444</v>
      </c>
      <c r="G2034" s="28">
        <f t="shared" si="31"/>
        <v>14</v>
      </c>
    </row>
    <row r="2035" spans="1:7" x14ac:dyDescent="0.3">
      <c r="A2035" s="28" t="s">
        <v>243</v>
      </c>
      <c r="B2035" s="28">
        <v>1</v>
      </c>
      <c r="C2035" s="28">
        <v>0</v>
      </c>
      <c r="D2035" s="31">
        <v>45864</v>
      </c>
      <c r="E2035" s="31" t="s">
        <v>6331</v>
      </c>
      <c r="F2035" s="32">
        <v>0.59722222222222221</v>
      </c>
      <c r="G2035" s="28">
        <f t="shared" si="31"/>
        <v>14</v>
      </c>
    </row>
    <row r="2036" spans="1:7" x14ac:dyDescent="0.3">
      <c r="A2036" s="28" t="s">
        <v>1898</v>
      </c>
      <c r="B2036" s="28">
        <v>1</v>
      </c>
      <c r="C2036" s="28">
        <v>0</v>
      </c>
      <c r="D2036" s="31">
        <v>45864</v>
      </c>
      <c r="E2036" s="31" t="s">
        <v>6331</v>
      </c>
      <c r="F2036" s="32">
        <v>0.42777777777777776</v>
      </c>
      <c r="G2036" s="28">
        <f t="shared" si="31"/>
        <v>10</v>
      </c>
    </row>
    <row r="2037" spans="1:7" x14ac:dyDescent="0.3">
      <c r="A2037" s="28" t="s">
        <v>388</v>
      </c>
      <c r="B2037" s="28">
        <v>0</v>
      </c>
      <c r="C2037" s="28">
        <v>0</v>
      </c>
      <c r="D2037" s="31">
        <v>45856</v>
      </c>
      <c r="E2037" s="31" t="s">
        <v>6334</v>
      </c>
      <c r="F2037" s="32">
        <v>0.33888888888888891</v>
      </c>
      <c r="G2037" s="28">
        <f t="shared" si="31"/>
        <v>8</v>
      </c>
    </row>
    <row r="2038" spans="1:7" x14ac:dyDescent="0.3">
      <c r="A2038" s="28" t="s">
        <v>1698</v>
      </c>
      <c r="B2038" s="28">
        <v>1</v>
      </c>
      <c r="C2038" s="28">
        <v>0</v>
      </c>
      <c r="D2038" s="31">
        <v>45868</v>
      </c>
      <c r="E2038" s="31" t="s">
        <v>6333</v>
      </c>
      <c r="F2038" s="32">
        <v>0.82430555555555551</v>
      </c>
      <c r="G2038" s="28">
        <f t="shared" si="31"/>
        <v>19</v>
      </c>
    </row>
    <row r="2039" spans="1:7" x14ac:dyDescent="0.3">
      <c r="A2039" s="28" t="s">
        <v>720</v>
      </c>
      <c r="B2039" s="28">
        <v>1</v>
      </c>
      <c r="C2039" s="28">
        <v>1</v>
      </c>
      <c r="D2039" s="31">
        <v>45840</v>
      </c>
      <c r="E2039" s="31" t="s">
        <v>6333</v>
      </c>
      <c r="F2039" s="32">
        <v>0.34027777777777779</v>
      </c>
      <c r="G2039" s="28">
        <f t="shared" si="31"/>
        <v>8</v>
      </c>
    </row>
    <row r="2040" spans="1:7" x14ac:dyDescent="0.3">
      <c r="A2040" s="28" t="s">
        <v>283</v>
      </c>
      <c r="B2040" s="28">
        <v>1</v>
      </c>
      <c r="C2040" s="28">
        <v>0</v>
      </c>
      <c r="D2040" s="31">
        <v>45864</v>
      </c>
      <c r="E2040" s="31" t="s">
        <v>6331</v>
      </c>
      <c r="F2040" s="32">
        <v>0.39444444444444443</v>
      </c>
      <c r="G2040" s="28">
        <f t="shared" si="31"/>
        <v>9</v>
      </c>
    </row>
    <row r="2041" spans="1:7" x14ac:dyDescent="0.3">
      <c r="A2041" s="28" t="s">
        <v>2194</v>
      </c>
      <c r="B2041" s="28">
        <v>1</v>
      </c>
      <c r="C2041" s="28">
        <v>0</v>
      </c>
      <c r="D2041" s="31">
        <v>45841</v>
      </c>
      <c r="E2041" s="31" t="s">
        <v>6329</v>
      </c>
      <c r="F2041" s="32">
        <v>0.57708333333333328</v>
      </c>
      <c r="G2041" s="28">
        <f t="shared" si="31"/>
        <v>13</v>
      </c>
    </row>
    <row r="2042" spans="1:7" x14ac:dyDescent="0.3">
      <c r="A2042" s="28" t="s">
        <v>6659</v>
      </c>
      <c r="B2042" s="28">
        <v>1</v>
      </c>
      <c r="C2042" s="28">
        <v>0</v>
      </c>
      <c r="D2042" s="31">
        <v>45865</v>
      </c>
      <c r="E2042" s="31" t="s">
        <v>6328</v>
      </c>
      <c r="F2042" s="32">
        <v>0.73402777777777772</v>
      </c>
      <c r="G2042" s="28">
        <f t="shared" si="31"/>
        <v>17</v>
      </c>
    </row>
    <row r="2043" spans="1:7" x14ac:dyDescent="0.3">
      <c r="A2043" s="28" t="s">
        <v>537</v>
      </c>
      <c r="B2043" s="28">
        <v>0</v>
      </c>
      <c r="C2043" s="28">
        <v>0</v>
      </c>
      <c r="D2043" s="31">
        <v>45855</v>
      </c>
      <c r="E2043" s="31" t="s">
        <v>6329</v>
      </c>
      <c r="F2043" s="32">
        <v>0.6479166666666667</v>
      </c>
      <c r="G2043" s="28">
        <f t="shared" si="31"/>
        <v>15</v>
      </c>
    </row>
    <row r="2044" spans="1:7" x14ac:dyDescent="0.3">
      <c r="A2044" s="28" t="s">
        <v>6753</v>
      </c>
      <c r="B2044" s="28">
        <v>1</v>
      </c>
      <c r="C2044" s="28">
        <v>0</v>
      </c>
      <c r="D2044" s="31">
        <v>45877</v>
      </c>
      <c r="E2044" s="31" t="s">
        <v>6334</v>
      </c>
      <c r="F2044" s="32">
        <v>0.3611111111111111</v>
      </c>
      <c r="G2044" s="28">
        <f t="shared" si="31"/>
        <v>8</v>
      </c>
    </row>
    <row r="2045" spans="1:7" x14ac:dyDescent="0.3">
      <c r="A2045" s="28" t="s">
        <v>7</v>
      </c>
      <c r="B2045" s="28">
        <v>1</v>
      </c>
      <c r="C2045" s="28">
        <v>0</v>
      </c>
      <c r="D2045" s="31">
        <v>45856</v>
      </c>
      <c r="E2045" s="31" t="s">
        <v>6334</v>
      </c>
      <c r="F2045" s="32">
        <v>0.64861111111111114</v>
      </c>
      <c r="G2045" s="28">
        <f t="shared" si="31"/>
        <v>15</v>
      </c>
    </row>
    <row r="2046" spans="1:7" x14ac:dyDescent="0.3">
      <c r="A2046" s="28" t="s">
        <v>544</v>
      </c>
      <c r="B2046" s="28">
        <v>1</v>
      </c>
      <c r="C2046" s="28">
        <v>0</v>
      </c>
      <c r="D2046" s="31">
        <v>45872</v>
      </c>
      <c r="E2046" s="31" t="s">
        <v>6328</v>
      </c>
      <c r="F2046" s="32">
        <v>0.62083333333333335</v>
      </c>
      <c r="G2046" s="28">
        <f t="shared" si="31"/>
        <v>14</v>
      </c>
    </row>
    <row r="2047" spans="1:7" x14ac:dyDescent="0.3">
      <c r="A2047" s="28" t="s">
        <v>2090</v>
      </c>
      <c r="B2047" s="28">
        <v>1</v>
      </c>
      <c r="C2047" s="28">
        <v>0</v>
      </c>
      <c r="D2047" s="31">
        <v>45840</v>
      </c>
      <c r="E2047" s="31" t="s">
        <v>6333</v>
      </c>
      <c r="F2047" s="32">
        <v>0.46944444444444444</v>
      </c>
      <c r="G2047" s="28">
        <f t="shared" si="31"/>
        <v>11</v>
      </c>
    </row>
    <row r="2048" spans="1:7" x14ac:dyDescent="0.3">
      <c r="A2048" s="28" t="s">
        <v>6754</v>
      </c>
      <c r="B2048" s="28">
        <v>0</v>
      </c>
      <c r="C2048" s="28">
        <v>0</v>
      </c>
      <c r="D2048" s="31">
        <v>45883</v>
      </c>
      <c r="E2048" s="31" t="s">
        <v>6329</v>
      </c>
      <c r="F2048" s="32">
        <v>0.69861111111111107</v>
      </c>
      <c r="G2048" s="28">
        <f t="shared" si="31"/>
        <v>16</v>
      </c>
    </row>
    <row r="2049" spans="1:7" x14ac:dyDescent="0.3">
      <c r="A2049" s="28" t="s">
        <v>18</v>
      </c>
      <c r="B2049" s="28">
        <v>1</v>
      </c>
      <c r="C2049" s="28">
        <v>0</v>
      </c>
      <c r="D2049" s="31">
        <v>45840</v>
      </c>
      <c r="E2049" s="31" t="s">
        <v>6333</v>
      </c>
      <c r="F2049" s="32">
        <v>0.72499999999999998</v>
      </c>
      <c r="G2049" s="28">
        <f t="shared" si="31"/>
        <v>17</v>
      </c>
    </row>
    <row r="2050" spans="1:7" x14ac:dyDescent="0.3">
      <c r="A2050" s="28" t="s">
        <v>6633</v>
      </c>
      <c r="B2050" s="28">
        <v>0</v>
      </c>
      <c r="C2050" s="28">
        <v>0</v>
      </c>
      <c r="D2050" s="31">
        <v>45859</v>
      </c>
      <c r="E2050" s="31" t="s">
        <v>6330</v>
      </c>
      <c r="F2050" s="32">
        <v>0.82847222222222228</v>
      </c>
      <c r="G2050" s="28">
        <f t="shared" si="31"/>
        <v>19</v>
      </c>
    </row>
    <row r="2051" spans="1:7" x14ac:dyDescent="0.3">
      <c r="A2051" s="28" t="s">
        <v>6362</v>
      </c>
      <c r="B2051" s="28">
        <v>1</v>
      </c>
      <c r="C2051" s="28">
        <v>0</v>
      </c>
      <c r="D2051" s="31">
        <v>45898</v>
      </c>
      <c r="E2051" s="31" t="s">
        <v>6334</v>
      </c>
      <c r="F2051" s="32">
        <v>0.41180555555555554</v>
      </c>
      <c r="G2051" s="28">
        <f t="shared" ref="G2051:G2114" si="32">HOUR(F2051)</f>
        <v>9</v>
      </c>
    </row>
    <row r="2052" spans="1:7" x14ac:dyDescent="0.3">
      <c r="A2052" s="28" t="s">
        <v>1029</v>
      </c>
      <c r="B2052" s="28">
        <v>1</v>
      </c>
      <c r="C2052" s="28">
        <v>0</v>
      </c>
      <c r="D2052" s="31">
        <v>45886</v>
      </c>
      <c r="E2052" s="31" t="s">
        <v>6328</v>
      </c>
      <c r="F2052" s="32">
        <v>0.48819444444444443</v>
      </c>
      <c r="G2052" s="28">
        <f t="shared" si="32"/>
        <v>11</v>
      </c>
    </row>
    <row r="2053" spans="1:7" x14ac:dyDescent="0.3">
      <c r="A2053" s="28" t="s">
        <v>6715</v>
      </c>
      <c r="B2053" s="28">
        <v>0</v>
      </c>
      <c r="C2053" s="28">
        <v>0</v>
      </c>
      <c r="D2053" s="31">
        <v>45860</v>
      </c>
      <c r="E2053" s="31" t="s">
        <v>6332</v>
      </c>
      <c r="F2053" s="32">
        <v>0.47013888888888888</v>
      </c>
      <c r="G2053" s="28">
        <f t="shared" si="32"/>
        <v>11</v>
      </c>
    </row>
    <row r="2054" spans="1:7" x14ac:dyDescent="0.3">
      <c r="A2054" s="28" t="s">
        <v>1066</v>
      </c>
      <c r="B2054" s="28">
        <v>0</v>
      </c>
      <c r="C2054" s="28">
        <v>0</v>
      </c>
      <c r="D2054" s="31">
        <v>45842</v>
      </c>
      <c r="E2054" s="31" t="s">
        <v>6334</v>
      </c>
      <c r="F2054" s="32">
        <v>0.66041666666666665</v>
      </c>
      <c r="G2054" s="28">
        <f t="shared" si="32"/>
        <v>15</v>
      </c>
    </row>
    <row r="2055" spans="1:7" x14ac:dyDescent="0.3">
      <c r="A2055" s="28" t="s">
        <v>1877</v>
      </c>
      <c r="B2055" s="28">
        <v>1</v>
      </c>
      <c r="C2055" s="28">
        <v>0</v>
      </c>
      <c r="D2055" s="31">
        <v>45852</v>
      </c>
      <c r="E2055" s="31" t="s">
        <v>6330</v>
      </c>
      <c r="F2055" s="32">
        <v>0.31458333333333333</v>
      </c>
      <c r="G2055" s="28">
        <f t="shared" si="32"/>
        <v>7</v>
      </c>
    </row>
    <row r="2056" spans="1:7" x14ac:dyDescent="0.3">
      <c r="A2056" s="28" t="s">
        <v>157</v>
      </c>
      <c r="B2056" s="28">
        <v>1</v>
      </c>
      <c r="C2056" s="28">
        <v>0</v>
      </c>
      <c r="D2056" s="31">
        <v>45850</v>
      </c>
      <c r="E2056" s="31" t="s">
        <v>6331</v>
      </c>
      <c r="F2056" s="32">
        <v>0.33194444444444443</v>
      </c>
      <c r="G2056" s="28">
        <f t="shared" si="32"/>
        <v>7</v>
      </c>
    </row>
    <row r="2057" spans="1:7" x14ac:dyDescent="0.3">
      <c r="A2057" s="28" t="s">
        <v>6755</v>
      </c>
      <c r="B2057" s="28">
        <v>1</v>
      </c>
      <c r="C2057" s="28">
        <v>1</v>
      </c>
      <c r="D2057" s="31">
        <v>45875</v>
      </c>
      <c r="E2057" s="31" t="s">
        <v>6333</v>
      </c>
      <c r="F2057" s="32">
        <v>0.62361111111111112</v>
      </c>
      <c r="G2057" s="28">
        <f t="shared" si="32"/>
        <v>14</v>
      </c>
    </row>
    <row r="2058" spans="1:7" x14ac:dyDescent="0.3">
      <c r="A2058" s="28" t="s">
        <v>642</v>
      </c>
      <c r="B2058" s="28">
        <v>1</v>
      </c>
      <c r="C2058" s="28">
        <v>0</v>
      </c>
      <c r="D2058" s="31">
        <v>45845</v>
      </c>
      <c r="E2058" s="31" t="s">
        <v>6330</v>
      </c>
      <c r="F2058" s="32">
        <v>0.34097222222222223</v>
      </c>
      <c r="G2058" s="28">
        <f t="shared" si="32"/>
        <v>8</v>
      </c>
    </row>
    <row r="2059" spans="1:7" x14ac:dyDescent="0.3">
      <c r="A2059" s="28" t="s">
        <v>1051</v>
      </c>
      <c r="B2059" s="28">
        <v>1</v>
      </c>
      <c r="C2059" s="28">
        <v>1</v>
      </c>
      <c r="D2059" s="31">
        <v>45858</v>
      </c>
      <c r="E2059" s="31" t="s">
        <v>6328</v>
      </c>
      <c r="F2059" s="32">
        <v>0.83125000000000004</v>
      </c>
      <c r="G2059" s="28">
        <f t="shared" si="32"/>
        <v>19</v>
      </c>
    </row>
    <row r="2060" spans="1:7" x14ac:dyDescent="0.3">
      <c r="A2060" s="28" t="s">
        <v>1365</v>
      </c>
      <c r="B2060" s="28">
        <v>0</v>
      </c>
      <c r="C2060" s="28">
        <v>0</v>
      </c>
      <c r="D2060" s="31">
        <v>45878</v>
      </c>
      <c r="E2060" s="31" t="s">
        <v>6331</v>
      </c>
      <c r="F2060" s="32">
        <v>0.6</v>
      </c>
      <c r="G2060" s="28">
        <f t="shared" si="32"/>
        <v>14</v>
      </c>
    </row>
    <row r="2061" spans="1:7" x14ac:dyDescent="0.3">
      <c r="A2061" s="28" t="s">
        <v>550</v>
      </c>
      <c r="B2061" s="28">
        <v>1</v>
      </c>
      <c r="C2061" s="28">
        <v>0</v>
      </c>
      <c r="D2061" s="31">
        <v>45887</v>
      </c>
      <c r="E2061" s="31" t="s">
        <v>6330</v>
      </c>
      <c r="F2061" s="32">
        <v>0.54583333333333328</v>
      </c>
      <c r="G2061" s="28">
        <f t="shared" si="32"/>
        <v>13</v>
      </c>
    </row>
    <row r="2062" spans="1:7" x14ac:dyDescent="0.3">
      <c r="A2062" s="28" t="s">
        <v>1923</v>
      </c>
      <c r="B2062" s="28">
        <v>1</v>
      </c>
      <c r="C2062" s="28">
        <v>0</v>
      </c>
      <c r="D2062" s="31">
        <v>45888</v>
      </c>
      <c r="E2062" s="31" t="s">
        <v>6332</v>
      </c>
      <c r="F2062" s="32">
        <v>0.73958333333333337</v>
      </c>
      <c r="G2062" s="28">
        <f t="shared" si="32"/>
        <v>17</v>
      </c>
    </row>
    <row r="2063" spans="1:7" x14ac:dyDescent="0.3">
      <c r="A2063" s="28" t="s">
        <v>6748</v>
      </c>
      <c r="B2063" s="28">
        <v>0</v>
      </c>
      <c r="C2063" s="28">
        <v>0</v>
      </c>
      <c r="D2063" s="31">
        <v>45893</v>
      </c>
      <c r="E2063" s="31" t="s">
        <v>6328</v>
      </c>
      <c r="F2063" s="32">
        <v>0.32500000000000001</v>
      </c>
      <c r="G2063" s="28">
        <f t="shared" si="32"/>
        <v>7</v>
      </c>
    </row>
    <row r="2064" spans="1:7" x14ac:dyDescent="0.3">
      <c r="A2064" s="28" t="s">
        <v>1376</v>
      </c>
      <c r="B2064" s="28">
        <v>1</v>
      </c>
      <c r="C2064" s="28">
        <v>0</v>
      </c>
      <c r="D2064" s="31">
        <v>45855</v>
      </c>
      <c r="E2064" s="31" t="s">
        <v>6329</v>
      </c>
      <c r="F2064" s="32">
        <v>0.46527777777777779</v>
      </c>
      <c r="G2064" s="28">
        <f t="shared" si="32"/>
        <v>11</v>
      </c>
    </row>
    <row r="2065" spans="1:7" x14ac:dyDescent="0.3">
      <c r="A2065" s="28" t="s">
        <v>6756</v>
      </c>
      <c r="B2065" s="28">
        <v>1</v>
      </c>
      <c r="C2065" s="28">
        <v>0</v>
      </c>
      <c r="D2065" s="31">
        <v>45881</v>
      </c>
      <c r="E2065" s="31" t="s">
        <v>6332</v>
      </c>
      <c r="F2065" s="32">
        <v>0.59583333333333333</v>
      </c>
      <c r="G2065" s="28">
        <f t="shared" si="32"/>
        <v>14</v>
      </c>
    </row>
    <row r="2066" spans="1:7" x14ac:dyDescent="0.3">
      <c r="A2066" s="28" t="s">
        <v>788</v>
      </c>
      <c r="B2066" s="28">
        <v>1</v>
      </c>
      <c r="C2066" s="28">
        <v>0</v>
      </c>
      <c r="D2066" s="31">
        <v>45850</v>
      </c>
      <c r="E2066" s="31" t="s">
        <v>6331</v>
      </c>
      <c r="F2066" s="32">
        <v>0.77916666666666667</v>
      </c>
      <c r="G2066" s="28">
        <f t="shared" si="32"/>
        <v>18</v>
      </c>
    </row>
    <row r="2067" spans="1:7" x14ac:dyDescent="0.3">
      <c r="A2067" s="28" t="s">
        <v>341</v>
      </c>
      <c r="B2067" s="28">
        <v>1</v>
      </c>
      <c r="C2067" s="28">
        <v>0</v>
      </c>
      <c r="D2067" s="31">
        <v>45863</v>
      </c>
      <c r="E2067" s="31" t="s">
        <v>6334</v>
      </c>
      <c r="F2067" s="32">
        <v>0.46736111111111112</v>
      </c>
      <c r="G2067" s="28">
        <f t="shared" si="32"/>
        <v>11</v>
      </c>
    </row>
    <row r="2068" spans="1:7" x14ac:dyDescent="0.3">
      <c r="A2068" s="28" t="s">
        <v>1901</v>
      </c>
      <c r="B2068" s="28">
        <v>1</v>
      </c>
      <c r="C2068" s="28">
        <v>0</v>
      </c>
      <c r="D2068" s="31">
        <v>45894</v>
      </c>
      <c r="E2068" s="31" t="s">
        <v>6330</v>
      </c>
      <c r="F2068" s="32">
        <v>0.50763888888888886</v>
      </c>
      <c r="G2068" s="28">
        <f t="shared" si="32"/>
        <v>12</v>
      </c>
    </row>
    <row r="2069" spans="1:7" x14ac:dyDescent="0.3">
      <c r="A2069" s="28" t="s">
        <v>1848</v>
      </c>
      <c r="B2069" s="28">
        <v>1</v>
      </c>
      <c r="C2069" s="28">
        <v>1</v>
      </c>
      <c r="D2069" s="31">
        <v>45891</v>
      </c>
      <c r="E2069" s="31" t="s">
        <v>6334</v>
      </c>
      <c r="F2069" s="32">
        <v>0.77222222222222225</v>
      </c>
      <c r="G2069" s="28">
        <f t="shared" si="32"/>
        <v>18</v>
      </c>
    </row>
    <row r="2070" spans="1:7" x14ac:dyDescent="0.3">
      <c r="A2070" s="28" t="s">
        <v>682</v>
      </c>
      <c r="B2070" s="28">
        <v>1</v>
      </c>
      <c r="C2070" s="28">
        <v>0</v>
      </c>
      <c r="D2070" s="31">
        <v>45850</v>
      </c>
      <c r="E2070" s="31" t="s">
        <v>6331</v>
      </c>
      <c r="F2070" s="32">
        <v>0.70416666666666672</v>
      </c>
      <c r="G2070" s="28">
        <f t="shared" si="32"/>
        <v>16</v>
      </c>
    </row>
    <row r="2071" spans="1:7" x14ac:dyDescent="0.3">
      <c r="A2071" s="28" t="s">
        <v>511</v>
      </c>
      <c r="B2071" s="28">
        <v>1</v>
      </c>
      <c r="C2071" s="28">
        <v>0</v>
      </c>
      <c r="D2071" s="31">
        <v>45876</v>
      </c>
      <c r="E2071" s="31" t="s">
        <v>6329</v>
      </c>
      <c r="F2071" s="32">
        <v>0.78055555555555556</v>
      </c>
      <c r="G2071" s="28">
        <f t="shared" si="32"/>
        <v>18</v>
      </c>
    </row>
    <row r="2072" spans="1:7" x14ac:dyDescent="0.3">
      <c r="A2072" s="28" t="s">
        <v>2260</v>
      </c>
      <c r="B2072" s="28">
        <v>1</v>
      </c>
      <c r="C2072" s="28">
        <v>0</v>
      </c>
      <c r="D2072" s="31">
        <v>45839</v>
      </c>
      <c r="E2072" s="31" t="s">
        <v>6332</v>
      </c>
      <c r="F2072" s="32">
        <v>0.53819444444444442</v>
      </c>
      <c r="G2072" s="28">
        <f t="shared" si="32"/>
        <v>12</v>
      </c>
    </row>
    <row r="2073" spans="1:7" x14ac:dyDescent="0.3">
      <c r="A2073" s="28" t="s">
        <v>6757</v>
      </c>
      <c r="B2073" s="28">
        <v>1</v>
      </c>
      <c r="C2073" s="28">
        <v>0</v>
      </c>
      <c r="D2073" s="31">
        <v>45855</v>
      </c>
      <c r="E2073" s="31" t="s">
        <v>6329</v>
      </c>
      <c r="F2073" s="32">
        <v>0.50555555555555554</v>
      </c>
      <c r="G2073" s="28">
        <f t="shared" si="32"/>
        <v>12</v>
      </c>
    </row>
    <row r="2074" spans="1:7" x14ac:dyDescent="0.3">
      <c r="A2074" s="28" t="s">
        <v>844</v>
      </c>
      <c r="B2074" s="28">
        <v>1</v>
      </c>
      <c r="C2074" s="28">
        <v>1</v>
      </c>
      <c r="D2074" s="31">
        <v>45890</v>
      </c>
      <c r="E2074" s="31" t="s">
        <v>6329</v>
      </c>
      <c r="F2074" s="32">
        <v>0.78819444444444442</v>
      </c>
      <c r="G2074" s="28">
        <f t="shared" si="32"/>
        <v>18</v>
      </c>
    </row>
    <row r="2075" spans="1:7" x14ac:dyDescent="0.3">
      <c r="A2075" s="28" t="s">
        <v>1524</v>
      </c>
      <c r="B2075" s="28">
        <v>1</v>
      </c>
      <c r="C2075" s="28">
        <v>0</v>
      </c>
      <c r="D2075" s="31">
        <v>45879</v>
      </c>
      <c r="E2075" s="31" t="s">
        <v>6328</v>
      </c>
      <c r="F2075" s="32">
        <v>0.44027777777777777</v>
      </c>
      <c r="G2075" s="28">
        <f t="shared" si="32"/>
        <v>10</v>
      </c>
    </row>
    <row r="2076" spans="1:7" x14ac:dyDescent="0.3">
      <c r="A2076" s="28" t="s">
        <v>740</v>
      </c>
      <c r="B2076" s="28">
        <v>1</v>
      </c>
      <c r="C2076" s="28">
        <v>0</v>
      </c>
      <c r="D2076" s="31">
        <v>45897</v>
      </c>
      <c r="E2076" s="31" t="s">
        <v>6329</v>
      </c>
      <c r="F2076" s="32">
        <v>0.7270833333333333</v>
      </c>
      <c r="G2076" s="28">
        <f t="shared" si="32"/>
        <v>17</v>
      </c>
    </row>
    <row r="2077" spans="1:7" x14ac:dyDescent="0.3">
      <c r="A2077" s="28" t="s">
        <v>6758</v>
      </c>
      <c r="B2077" s="28">
        <v>0</v>
      </c>
      <c r="C2077" s="28">
        <v>0</v>
      </c>
      <c r="D2077" s="31">
        <v>45873</v>
      </c>
      <c r="E2077" s="31" t="s">
        <v>6330</v>
      </c>
      <c r="F2077" s="32">
        <v>0.74375000000000002</v>
      </c>
      <c r="G2077" s="28">
        <f t="shared" si="32"/>
        <v>17</v>
      </c>
    </row>
    <row r="2078" spans="1:7" x14ac:dyDescent="0.3">
      <c r="A2078" s="28" t="s">
        <v>1405</v>
      </c>
      <c r="B2078" s="28">
        <v>1</v>
      </c>
      <c r="C2078" s="28">
        <v>0</v>
      </c>
      <c r="D2078" s="31">
        <v>45870</v>
      </c>
      <c r="E2078" s="31" t="s">
        <v>6334</v>
      </c>
      <c r="F2078" s="32">
        <v>0.80625000000000002</v>
      </c>
      <c r="G2078" s="28">
        <f t="shared" si="32"/>
        <v>19</v>
      </c>
    </row>
    <row r="2079" spans="1:7" x14ac:dyDescent="0.3">
      <c r="A2079" s="28" t="s">
        <v>85</v>
      </c>
      <c r="B2079" s="28">
        <v>1</v>
      </c>
      <c r="C2079" s="28">
        <v>0</v>
      </c>
      <c r="D2079" s="31">
        <v>45879</v>
      </c>
      <c r="E2079" s="31" t="s">
        <v>6328</v>
      </c>
      <c r="F2079" s="32">
        <v>0.56736111111111109</v>
      </c>
      <c r="G2079" s="28">
        <f t="shared" si="32"/>
        <v>13</v>
      </c>
    </row>
    <row r="2080" spans="1:7" x14ac:dyDescent="0.3">
      <c r="A2080" s="28" t="s">
        <v>1736</v>
      </c>
      <c r="B2080" s="28">
        <v>1</v>
      </c>
      <c r="C2080" s="28">
        <v>0</v>
      </c>
      <c r="D2080" s="31">
        <v>45842</v>
      </c>
      <c r="E2080" s="31" t="s">
        <v>6334</v>
      </c>
      <c r="F2080" s="32">
        <v>0.39652777777777776</v>
      </c>
      <c r="G2080" s="28">
        <f t="shared" si="32"/>
        <v>9</v>
      </c>
    </row>
    <row r="2081" spans="1:7" x14ac:dyDescent="0.3">
      <c r="A2081" s="28" t="s">
        <v>1492</v>
      </c>
      <c r="B2081" s="28">
        <v>1</v>
      </c>
      <c r="C2081" s="28">
        <v>0</v>
      </c>
      <c r="D2081" s="31">
        <v>45858</v>
      </c>
      <c r="E2081" s="31" t="s">
        <v>6328</v>
      </c>
      <c r="F2081" s="32">
        <v>0.61597222222222225</v>
      </c>
      <c r="G2081" s="28">
        <f t="shared" si="32"/>
        <v>14</v>
      </c>
    </row>
    <row r="2082" spans="1:7" x14ac:dyDescent="0.3">
      <c r="A2082" s="28" t="s">
        <v>6651</v>
      </c>
      <c r="B2082" s="28">
        <v>1</v>
      </c>
      <c r="C2082" s="28">
        <v>0</v>
      </c>
      <c r="D2082" s="31">
        <v>45864</v>
      </c>
      <c r="E2082" s="31" t="s">
        <v>6331</v>
      </c>
      <c r="F2082" s="32">
        <v>0.67986111111111114</v>
      </c>
      <c r="G2082" s="28">
        <f t="shared" si="32"/>
        <v>16</v>
      </c>
    </row>
    <row r="2083" spans="1:7" x14ac:dyDescent="0.3">
      <c r="A2083" s="28" t="s">
        <v>1473</v>
      </c>
      <c r="B2083" s="28">
        <v>1</v>
      </c>
      <c r="C2083" s="28">
        <v>0</v>
      </c>
      <c r="D2083" s="31">
        <v>45872</v>
      </c>
      <c r="E2083" s="31" t="s">
        <v>6328</v>
      </c>
      <c r="F2083" s="32">
        <v>0.55486111111111114</v>
      </c>
      <c r="G2083" s="28">
        <f t="shared" si="32"/>
        <v>13</v>
      </c>
    </row>
    <row r="2084" spans="1:7" x14ac:dyDescent="0.3">
      <c r="A2084" s="28" t="s">
        <v>1043</v>
      </c>
      <c r="B2084" s="28">
        <v>1</v>
      </c>
      <c r="C2084" s="28">
        <v>0</v>
      </c>
      <c r="D2084" s="31">
        <v>45895</v>
      </c>
      <c r="E2084" s="31" t="s">
        <v>6332</v>
      </c>
      <c r="F2084" s="32">
        <v>0.35972222222222222</v>
      </c>
      <c r="G2084" s="28">
        <f t="shared" si="32"/>
        <v>8</v>
      </c>
    </row>
    <row r="2085" spans="1:7" x14ac:dyDescent="0.3">
      <c r="A2085" s="28" t="s">
        <v>6674</v>
      </c>
      <c r="B2085" s="28">
        <v>1</v>
      </c>
      <c r="C2085" s="28">
        <v>0</v>
      </c>
      <c r="D2085" s="31">
        <v>45884</v>
      </c>
      <c r="E2085" s="31" t="s">
        <v>6334</v>
      </c>
      <c r="F2085" s="32">
        <v>0.64236111111111116</v>
      </c>
      <c r="G2085" s="28">
        <f t="shared" si="32"/>
        <v>15</v>
      </c>
    </row>
    <row r="2086" spans="1:7" x14ac:dyDescent="0.3">
      <c r="A2086" s="28" t="s">
        <v>6369</v>
      </c>
      <c r="B2086" s="28">
        <v>0</v>
      </c>
      <c r="C2086" s="28">
        <v>0</v>
      </c>
      <c r="D2086" s="31">
        <v>45850</v>
      </c>
      <c r="E2086" s="31" t="s">
        <v>6331</v>
      </c>
      <c r="F2086" s="32">
        <v>0.71944444444444444</v>
      </c>
      <c r="G2086" s="28">
        <f t="shared" si="32"/>
        <v>17</v>
      </c>
    </row>
    <row r="2087" spans="1:7" x14ac:dyDescent="0.3">
      <c r="A2087" s="28" t="s">
        <v>902</v>
      </c>
      <c r="B2087" s="28">
        <v>0</v>
      </c>
      <c r="C2087" s="28">
        <v>0</v>
      </c>
      <c r="D2087" s="31">
        <v>45891</v>
      </c>
      <c r="E2087" s="31" t="s">
        <v>6334</v>
      </c>
      <c r="F2087" s="32">
        <v>0.68680555555555556</v>
      </c>
      <c r="G2087" s="28">
        <f t="shared" si="32"/>
        <v>16</v>
      </c>
    </row>
    <row r="2088" spans="1:7" x14ac:dyDescent="0.3">
      <c r="A2088" s="28" t="s">
        <v>499</v>
      </c>
      <c r="B2088" s="28">
        <v>1</v>
      </c>
      <c r="C2088" s="28">
        <v>0</v>
      </c>
      <c r="D2088" s="31">
        <v>45847</v>
      </c>
      <c r="E2088" s="31" t="s">
        <v>6333</v>
      </c>
      <c r="F2088" s="32">
        <v>0.5131944444444444</v>
      </c>
      <c r="G2088" s="28">
        <f t="shared" si="32"/>
        <v>12</v>
      </c>
    </row>
    <row r="2089" spans="1:7" x14ac:dyDescent="0.3">
      <c r="A2089" s="28" t="s">
        <v>1817</v>
      </c>
      <c r="B2089" s="28">
        <v>1</v>
      </c>
      <c r="C2089" s="28">
        <v>0</v>
      </c>
      <c r="D2089" s="31">
        <v>45848</v>
      </c>
      <c r="E2089" s="31" t="s">
        <v>6329</v>
      </c>
      <c r="F2089" s="32">
        <v>0.53402777777777777</v>
      </c>
      <c r="G2089" s="28">
        <f t="shared" si="32"/>
        <v>12</v>
      </c>
    </row>
    <row r="2090" spans="1:7" x14ac:dyDescent="0.3">
      <c r="A2090" s="28" t="s">
        <v>2024</v>
      </c>
      <c r="B2090" s="28">
        <v>1</v>
      </c>
      <c r="C2090" s="28">
        <v>1</v>
      </c>
      <c r="D2090" s="31">
        <v>45896</v>
      </c>
      <c r="E2090" s="31" t="s">
        <v>6333</v>
      </c>
      <c r="F2090" s="32">
        <v>0.59722222222222221</v>
      </c>
      <c r="G2090" s="28">
        <f t="shared" si="32"/>
        <v>14</v>
      </c>
    </row>
    <row r="2091" spans="1:7" x14ac:dyDescent="0.3">
      <c r="A2091" s="28" t="s">
        <v>6459</v>
      </c>
      <c r="B2091" s="28">
        <v>1</v>
      </c>
      <c r="C2091" s="28">
        <v>0</v>
      </c>
      <c r="D2091" s="31">
        <v>45847</v>
      </c>
      <c r="E2091" s="31" t="s">
        <v>6333</v>
      </c>
      <c r="F2091" s="32">
        <v>0.47152777777777777</v>
      </c>
      <c r="G2091" s="28">
        <f t="shared" si="32"/>
        <v>11</v>
      </c>
    </row>
    <row r="2092" spans="1:7" x14ac:dyDescent="0.3">
      <c r="A2092" s="28" t="s">
        <v>1661</v>
      </c>
      <c r="B2092" s="28">
        <v>1</v>
      </c>
      <c r="C2092" s="28">
        <v>0</v>
      </c>
      <c r="D2092" s="31">
        <v>45856</v>
      </c>
      <c r="E2092" s="31" t="s">
        <v>6334</v>
      </c>
      <c r="F2092" s="32">
        <v>0.42152777777777778</v>
      </c>
      <c r="G2092" s="28">
        <f t="shared" si="32"/>
        <v>10</v>
      </c>
    </row>
    <row r="2093" spans="1:7" x14ac:dyDescent="0.3">
      <c r="A2093" s="28" t="s">
        <v>2030</v>
      </c>
      <c r="B2093" s="28">
        <v>1</v>
      </c>
      <c r="C2093" s="28">
        <v>0</v>
      </c>
      <c r="D2093" s="31">
        <v>45877</v>
      </c>
      <c r="E2093" s="31" t="s">
        <v>6334</v>
      </c>
      <c r="F2093" s="32">
        <v>0.61527777777777781</v>
      </c>
      <c r="G2093" s="28">
        <f t="shared" si="32"/>
        <v>14</v>
      </c>
    </row>
    <row r="2094" spans="1:7" x14ac:dyDescent="0.3">
      <c r="A2094" s="28" t="s">
        <v>6759</v>
      </c>
      <c r="B2094" s="28">
        <v>1</v>
      </c>
      <c r="C2094" s="28">
        <v>1</v>
      </c>
      <c r="D2094" s="31">
        <v>45880</v>
      </c>
      <c r="E2094" s="31" t="s">
        <v>6330</v>
      </c>
      <c r="F2094" s="32">
        <v>0.69027777777777777</v>
      </c>
      <c r="G2094" s="28">
        <f t="shared" si="32"/>
        <v>16</v>
      </c>
    </row>
    <row r="2095" spans="1:7" x14ac:dyDescent="0.3">
      <c r="A2095" s="28" t="s">
        <v>202</v>
      </c>
      <c r="B2095" s="28">
        <v>1</v>
      </c>
      <c r="C2095" s="28">
        <v>0</v>
      </c>
      <c r="D2095" s="31">
        <v>45856</v>
      </c>
      <c r="E2095" s="31" t="s">
        <v>6334</v>
      </c>
      <c r="F2095" s="32">
        <v>0.30277777777777776</v>
      </c>
      <c r="G2095" s="28">
        <f t="shared" si="32"/>
        <v>7</v>
      </c>
    </row>
    <row r="2096" spans="1:7" x14ac:dyDescent="0.3">
      <c r="A2096" s="28" t="s">
        <v>6597</v>
      </c>
      <c r="B2096" s="28">
        <v>1</v>
      </c>
      <c r="C2096" s="28">
        <v>0</v>
      </c>
      <c r="D2096" s="31">
        <v>45850</v>
      </c>
      <c r="E2096" s="31" t="s">
        <v>6331</v>
      </c>
      <c r="F2096" s="32">
        <v>0.37361111111111112</v>
      </c>
      <c r="G2096" s="28">
        <f t="shared" si="32"/>
        <v>8</v>
      </c>
    </row>
    <row r="2097" spans="1:7" x14ac:dyDescent="0.3">
      <c r="A2097" s="28" t="s">
        <v>99</v>
      </c>
      <c r="B2097" s="28">
        <v>1</v>
      </c>
      <c r="C2097" s="28">
        <v>0</v>
      </c>
      <c r="D2097" s="31">
        <v>45850</v>
      </c>
      <c r="E2097" s="31" t="s">
        <v>6331</v>
      </c>
      <c r="F2097" s="32">
        <v>0.49444444444444446</v>
      </c>
      <c r="G2097" s="28">
        <f t="shared" si="32"/>
        <v>11</v>
      </c>
    </row>
    <row r="2098" spans="1:7" x14ac:dyDescent="0.3">
      <c r="A2098" s="28" t="s">
        <v>755</v>
      </c>
      <c r="B2098" s="28">
        <v>1</v>
      </c>
      <c r="C2098" s="28">
        <v>0</v>
      </c>
      <c r="D2098" s="31">
        <v>45896</v>
      </c>
      <c r="E2098" s="31" t="s">
        <v>6333</v>
      </c>
      <c r="F2098" s="32">
        <v>0.72777777777777775</v>
      </c>
      <c r="G2098" s="28">
        <f t="shared" si="32"/>
        <v>17</v>
      </c>
    </row>
    <row r="2099" spans="1:7" x14ac:dyDescent="0.3">
      <c r="A2099" s="28" t="s">
        <v>907</v>
      </c>
      <c r="B2099" s="28">
        <v>0</v>
      </c>
      <c r="C2099" s="28">
        <v>0</v>
      </c>
      <c r="D2099" s="31">
        <v>45878</v>
      </c>
      <c r="E2099" s="31" t="s">
        <v>6331</v>
      </c>
      <c r="F2099" s="32">
        <v>0.38750000000000001</v>
      </c>
      <c r="G2099" s="28">
        <f t="shared" si="32"/>
        <v>9</v>
      </c>
    </row>
    <row r="2100" spans="1:7" x14ac:dyDescent="0.3">
      <c r="A2100" s="28" t="s">
        <v>1825</v>
      </c>
      <c r="B2100" s="28">
        <v>1</v>
      </c>
      <c r="C2100" s="28">
        <v>0</v>
      </c>
      <c r="D2100" s="31">
        <v>45892</v>
      </c>
      <c r="E2100" s="31" t="s">
        <v>6331</v>
      </c>
      <c r="F2100" s="32">
        <v>0.6118055555555556</v>
      </c>
      <c r="G2100" s="28">
        <f t="shared" si="32"/>
        <v>14</v>
      </c>
    </row>
    <row r="2101" spans="1:7" x14ac:dyDescent="0.3">
      <c r="A2101" s="28" t="s">
        <v>6760</v>
      </c>
      <c r="B2101" s="28">
        <v>1</v>
      </c>
      <c r="C2101" s="28">
        <v>1</v>
      </c>
      <c r="D2101" s="31">
        <v>45850</v>
      </c>
      <c r="E2101" s="31" t="s">
        <v>6331</v>
      </c>
      <c r="F2101" s="32">
        <v>0.57222222222222219</v>
      </c>
      <c r="G2101" s="28">
        <f t="shared" si="32"/>
        <v>13</v>
      </c>
    </row>
    <row r="2102" spans="1:7" x14ac:dyDescent="0.3">
      <c r="A2102" s="28" t="s">
        <v>2182</v>
      </c>
      <c r="B2102" s="28">
        <v>1</v>
      </c>
      <c r="C2102" s="28">
        <v>0</v>
      </c>
      <c r="D2102" s="31">
        <v>45877</v>
      </c>
      <c r="E2102" s="31" t="s">
        <v>6334</v>
      </c>
      <c r="F2102" s="32">
        <v>0.56111111111111112</v>
      </c>
      <c r="G2102" s="28">
        <f t="shared" si="32"/>
        <v>13</v>
      </c>
    </row>
    <row r="2103" spans="1:7" x14ac:dyDescent="0.3">
      <c r="A2103" s="28" t="s">
        <v>6505</v>
      </c>
      <c r="B2103" s="28">
        <v>1</v>
      </c>
      <c r="C2103" s="28">
        <v>1</v>
      </c>
      <c r="D2103" s="31">
        <v>45863</v>
      </c>
      <c r="E2103" s="31" t="s">
        <v>6334</v>
      </c>
      <c r="F2103" s="32">
        <v>0.65416666666666667</v>
      </c>
      <c r="G2103" s="28">
        <f t="shared" si="32"/>
        <v>15</v>
      </c>
    </row>
    <row r="2104" spans="1:7" x14ac:dyDescent="0.3">
      <c r="A2104" s="28" t="s">
        <v>83</v>
      </c>
      <c r="B2104" s="28">
        <v>1</v>
      </c>
      <c r="C2104" s="28">
        <v>1</v>
      </c>
      <c r="D2104" s="31">
        <v>45888</v>
      </c>
      <c r="E2104" s="31" t="s">
        <v>6332</v>
      </c>
      <c r="F2104" s="32">
        <v>0.78541666666666665</v>
      </c>
      <c r="G2104" s="28">
        <f t="shared" si="32"/>
        <v>18</v>
      </c>
    </row>
    <row r="2105" spans="1:7" x14ac:dyDescent="0.3">
      <c r="A2105" s="28" t="s">
        <v>543</v>
      </c>
      <c r="B2105" s="28">
        <v>1</v>
      </c>
      <c r="C2105" s="28">
        <v>0</v>
      </c>
      <c r="D2105" s="31">
        <v>45892</v>
      </c>
      <c r="E2105" s="31" t="s">
        <v>6331</v>
      </c>
      <c r="F2105" s="32">
        <v>0.38541666666666669</v>
      </c>
      <c r="G2105" s="28">
        <f t="shared" si="32"/>
        <v>9</v>
      </c>
    </row>
    <row r="2106" spans="1:7" x14ac:dyDescent="0.3">
      <c r="A2106" s="28" t="s">
        <v>1170</v>
      </c>
      <c r="B2106" s="28">
        <v>0</v>
      </c>
      <c r="C2106" s="28">
        <v>0</v>
      </c>
      <c r="D2106" s="31">
        <v>45840</v>
      </c>
      <c r="E2106" s="31" t="s">
        <v>6333</v>
      </c>
      <c r="F2106" s="32">
        <v>0.58125000000000004</v>
      </c>
      <c r="G2106" s="28">
        <f t="shared" si="32"/>
        <v>13</v>
      </c>
    </row>
    <row r="2107" spans="1:7" x14ac:dyDescent="0.3">
      <c r="A2107" s="28" t="s">
        <v>981</v>
      </c>
      <c r="B2107" s="28">
        <v>1</v>
      </c>
      <c r="C2107" s="28">
        <v>0</v>
      </c>
      <c r="D2107" s="31">
        <v>45839</v>
      </c>
      <c r="E2107" s="31" t="s">
        <v>6332</v>
      </c>
      <c r="F2107" s="32">
        <v>0.75694444444444442</v>
      </c>
      <c r="G2107" s="28">
        <f t="shared" si="32"/>
        <v>18</v>
      </c>
    </row>
    <row r="2108" spans="1:7" x14ac:dyDescent="0.3">
      <c r="A2108" s="28" t="s">
        <v>1830</v>
      </c>
      <c r="B2108" s="28">
        <v>0</v>
      </c>
      <c r="C2108" s="28">
        <v>0</v>
      </c>
      <c r="D2108" s="31">
        <v>45874</v>
      </c>
      <c r="E2108" s="31" t="s">
        <v>6332</v>
      </c>
      <c r="F2108" s="32">
        <v>0.75069444444444444</v>
      </c>
      <c r="G2108" s="28">
        <f t="shared" si="32"/>
        <v>18</v>
      </c>
    </row>
    <row r="2109" spans="1:7" x14ac:dyDescent="0.3">
      <c r="A2109" s="28" t="s">
        <v>1473</v>
      </c>
      <c r="B2109" s="28">
        <v>0</v>
      </c>
      <c r="C2109" s="28">
        <v>0</v>
      </c>
      <c r="D2109" s="31">
        <v>45846</v>
      </c>
      <c r="E2109" s="31" t="s">
        <v>6332</v>
      </c>
      <c r="F2109" s="32">
        <v>0.32013888888888886</v>
      </c>
      <c r="G2109" s="28">
        <f t="shared" si="32"/>
        <v>7</v>
      </c>
    </row>
    <row r="2110" spans="1:7" x14ac:dyDescent="0.3">
      <c r="A2110" s="28" t="s">
        <v>6754</v>
      </c>
      <c r="B2110" s="28">
        <v>1</v>
      </c>
      <c r="C2110" s="28">
        <v>0</v>
      </c>
      <c r="D2110" s="31">
        <v>45847</v>
      </c>
      <c r="E2110" s="31" t="s">
        <v>6333</v>
      </c>
      <c r="F2110" s="32">
        <v>0.81527777777777777</v>
      </c>
      <c r="G2110" s="28">
        <f t="shared" si="32"/>
        <v>19</v>
      </c>
    </row>
    <row r="2111" spans="1:7" x14ac:dyDescent="0.3">
      <c r="A2111" s="28" t="s">
        <v>6761</v>
      </c>
      <c r="B2111" s="28">
        <v>1</v>
      </c>
      <c r="C2111" s="28">
        <v>1</v>
      </c>
      <c r="D2111" s="31">
        <v>45851</v>
      </c>
      <c r="E2111" s="31" t="s">
        <v>6328</v>
      </c>
      <c r="F2111" s="32">
        <v>0.62847222222222221</v>
      </c>
      <c r="G2111" s="28">
        <f t="shared" si="32"/>
        <v>15</v>
      </c>
    </row>
    <row r="2112" spans="1:7" x14ac:dyDescent="0.3">
      <c r="A2112" s="28" t="s">
        <v>6762</v>
      </c>
      <c r="B2112" s="28">
        <v>1</v>
      </c>
      <c r="C2112" s="28">
        <v>0</v>
      </c>
      <c r="D2112" s="31">
        <v>45857</v>
      </c>
      <c r="E2112" s="31" t="s">
        <v>6331</v>
      </c>
      <c r="F2112" s="32">
        <v>0.8208333333333333</v>
      </c>
      <c r="G2112" s="28">
        <f t="shared" si="32"/>
        <v>19</v>
      </c>
    </row>
    <row r="2113" spans="1:7" x14ac:dyDescent="0.3">
      <c r="A2113" s="28" t="s">
        <v>302</v>
      </c>
      <c r="B2113" s="28">
        <v>1</v>
      </c>
      <c r="C2113" s="28">
        <v>0</v>
      </c>
      <c r="D2113" s="31">
        <v>45897</v>
      </c>
      <c r="E2113" s="31" t="s">
        <v>6329</v>
      </c>
      <c r="F2113" s="32">
        <v>0.33958333333333335</v>
      </c>
      <c r="G2113" s="28">
        <f t="shared" si="32"/>
        <v>8</v>
      </c>
    </row>
    <row r="2114" spans="1:7" x14ac:dyDescent="0.3">
      <c r="A2114" s="28" t="s">
        <v>1797</v>
      </c>
      <c r="B2114" s="28">
        <v>1</v>
      </c>
      <c r="C2114" s="28">
        <v>0</v>
      </c>
      <c r="D2114" s="31">
        <v>45842</v>
      </c>
      <c r="E2114" s="31" t="s">
        <v>6334</v>
      </c>
      <c r="F2114" s="32">
        <v>0.60763888888888884</v>
      </c>
      <c r="G2114" s="28">
        <f t="shared" si="32"/>
        <v>14</v>
      </c>
    </row>
    <row r="2115" spans="1:7" x14ac:dyDescent="0.3">
      <c r="A2115" s="28" t="s">
        <v>6763</v>
      </c>
      <c r="B2115" s="28">
        <v>1</v>
      </c>
      <c r="C2115" s="28">
        <v>0</v>
      </c>
      <c r="D2115" s="31">
        <v>45846</v>
      </c>
      <c r="E2115" s="31" t="s">
        <v>6332</v>
      </c>
      <c r="F2115" s="32">
        <v>0.64444444444444449</v>
      </c>
      <c r="G2115" s="28">
        <f t="shared" ref="G2115:G2178" si="33">HOUR(F2115)</f>
        <v>15</v>
      </c>
    </row>
    <row r="2116" spans="1:7" x14ac:dyDescent="0.3">
      <c r="A2116" s="28" t="s">
        <v>1690</v>
      </c>
      <c r="B2116" s="28">
        <v>1</v>
      </c>
      <c r="C2116" s="28">
        <v>1</v>
      </c>
      <c r="D2116" s="31">
        <v>45884</v>
      </c>
      <c r="E2116" s="31" t="s">
        <v>6334</v>
      </c>
      <c r="F2116" s="32">
        <v>0.80138888888888893</v>
      </c>
      <c r="G2116" s="28">
        <f t="shared" si="33"/>
        <v>19</v>
      </c>
    </row>
    <row r="2117" spans="1:7" x14ac:dyDescent="0.3">
      <c r="A2117" s="28" t="s">
        <v>6764</v>
      </c>
      <c r="B2117" s="28">
        <v>1</v>
      </c>
      <c r="C2117" s="28">
        <v>1</v>
      </c>
      <c r="D2117" s="31">
        <v>45860</v>
      </c>
      <c r="E2117" s="31" t="s">
        <v>6332</v>
      </c>
      <c r="F2117" s="32">
        <v>0.66111111111111109</v>
      </c>
      <c r="G2117" s="28">
        <f t="shared" si="33"/>
        <v>15</v>
      </c>
    </row>
    <row r="2118" spans="1:7" x14ac:dyDescent="0.3">
      <c r="A2118" s="28" t="s">
        <v>6493</v>
      </c>
      <c r="B2118" s="28">
        <v>1</v>
      </c>
      <c r="C2118" s="28">
        <v>0</v>
      </c>
      <c r="D2118" s="31">
        <v>45878</v>
      </c>
      <c r="E2118" s="31" t="s">
        <v>6331</v>
      </c>
      <c r="F2118" s="32">
        <v>0.30277777777777776</v>
      </c>
      <c r="G2118" s="28">
        <f t="shared" si="33"/>
        <v>7</v>
      </c>
    </row>
    <row r="2119" spans="1:7" x14ac:dyDescent="0.3">
      <c r="A2119" s="28" t="s">
        <v>6765</v>
      </c>
      <c r="B2119" s="28">
        <v>1</v>
      </c>
      <c r="C2119" s="28">
        <v>1</v>
      </c>
      <c r="D2119" s="31">
        <v>45892</v>
      </c>
      <c r="E2119" s="31" t="s">
        <v>6331</v>
      </c>
      <c r="F2119" s="32">
        <v>0.41597222222222224</v>
      </c>
      <c r="G2119" s="28">
        <f t="shared" si="33"/>
        <v>9</v>
      </c>
    </row>
    <row r="2120" spans="1:7" x14ac:dyDescent="0.3">
      <c r="A2120" s="28" t="s">
        <v>6766</v>
      </c>
      <c r="B2120" s="28">
        <v>1</v>
      </c>
      <c r="C2120" s="28">
        <v>0</v>
      </c>
      <c r="D2120" s="31">
        <v>45879</v>
      </c>
      <c r="E2120" s="31" t="s">
        <v>6328</v>
      </c>
      <c r="F2120" s="32">
        <v>0.61458333333333337</v>
      </c>
      <c r="G2120" s="28">
        <f t="shared" si="33"/>
        <v>14</v>
      </c>
    </row>
    <row r="2121" spans="1:7" x14ac:dyDescent="0.3">
      <c r="A2121" s="28" t="s">
        <v>1133</v>
      </c>
      <c r="B2121" s="28">
        <v>1</v>
      </c>
      <c r="C2121" s="28">
        <v>0</v>
      </c>
      <c r="D2121" s="31">
        <v>45898</v>
      </c>
      <c r="E2121" s="31" t="s">
        <v>6334</v>
      </c>
      <c r="F2121" s="32">
        <v>0.79722222222222228</v>
      </c>
      <c r="G2121" s="28">
        <f t="shared" si="33"/>
        <v>19</v>
      </c>
    </row>
    <row r="2122" spans="1:7" x14ac:dyDescent="0.3">
      <c r="A2122" s="28" t="s">
        <v>126</v>
      </c>
      <c r="B2122" s="28">
        <v>1</v>
      </c>
      <c r="C2122" s="28">
        <v>0</v>
      </c>
      <c r="D2122" s="31">
        <v>45842</v>
      </c>
      <c r="E2122" s="31" t="s">
        <v>6334</v>
      </c>
      <c r="F2122" s="32">
        <v>0.33263888888888887</v>
      </c>
      <c r="G2122" s="28">
        <f t="shared" si="33"/>
        <v>7</v>
      </c>
    </row>
    <row r="2123" spans="1:7" x14ac:dyDescent="0.3">
      <c r="A2123" s="28" t="s">
        <v>6767</v>
      </c>
      <c r="B2123" s="28">
        <v>0</v>
      </c>
      <c r="C2123" s="28">
        <v>0</v>
      </c>
      <c r="D2123" s="31">
        <v>45855</v>
      </c>
      <c r="E2123" s="31" t="s">
        <v>6329</v>
      </c>
      <c r="F2123" s="32">
        <v>0.44374999999999998</v>
      </c>
      <c r="G2123" s="28">
        <f t="shared" si="33"/>
        <v>10</v>
      </c>
    </row>
    <row r="2124" spans="1:7" x14ac:dyDescent="0.3">
      <c r="A2124" s="28" t="s">
        <v>6768</v>
      </c>
      <c r="B2124" s="28">
        <v>1</v>
      </c>
      <c r="C2124" s="28">
        <v>0</v>
      </c>
      <c r="D2124" s="31">
        <v>45857</v>
      </c>
      <c r="E2124" s="31" t="s">
        <v>6331</v>
      </c>
      <c r="F2124" s="32">
        <v>0.68194444444444446</v>
      </c>
      <c r="G2124" s="28">
        <f t="shared" si="33"/>
        <v>16</v>
      </c>
    </row>
    <row r="2125" spans="1:7" x14ac:dyDescent="0.3">
      <c r="A2125" s="28" t="s">
        <v>827</v>
      </c>
      <c r="B2125" s="28">
        <v>1</v>
      </c>
      <c r="C2125" s="28">
        <v>0</v>
      </c>
      <c r="D2125" s="31">
        <v>45888</v>
      </c>
      <c r="E2125" s="31" t="s">
        <v>6332</v>
      </c>
      <c r="F2125" s="32">
        <v>0.68402777777777779</v>
      </c>
      <c r="G2125" s="28">
        <f t="shared" si="33"/>
        <v>16</v>
      </c>
    </row>
    <row r="2126" spans="1:7" x14ac:dyDescent="0.3">
      <c r="A2126" s="28" t="s">
        <v>868</v>
      </c>
      <c r="B2126" s="28">
        <v>1</v>
      </c>
      <c r="C2126" s="28">
        <v>1</v>
      </c>
      <c r="D2126" s="31">
        <v>45868</v>
      </c>
      <c r="E2126" s="31" t="s">
        <v>6333</v>
      </c>
      <c r="F2126" s="32">
        <v>0.58402777777777781</v>
      </c>
      <c r="G2126" s="28">
        <f t="shared" si="33"/>
        <v>14</v>
      </c>
    </row>
    <row r="2127" spans="1:7" x14ac:dyDescent="0.3">
      <c r="A2127" s="28" t="s">
        <v>6367</v>
      </c>
      <c r="B2127" s="28">
        <v>1</v>
      </c>
      <c r="C2127" s="28">
        <v>1</v>
      </c>
      <c r="D2127" s="31">
        <v>45897</v>
      </c>
      <c r="E2127" s="31" t="s">
        <v>6329</v>
      </c>
      <c r="F2127" s="32">
        <v>0.33333333333333331</v>
      </c>
      <c r="G2127" s="28">
        <f t="shared" si="33"/>
        <v>8</v>
      </c>
    </row>
    <row r="2128" spans="1:7" x14ac:dyDescent="0.3">
      <c r="A2128" s="28" t="s">
        <v>6465</v>
      </c>
      <c r="B2128" s="28">
        <v>1</v>
      </c>
      <c r="C2128" s="28">
        <v>0</v>
      </c>
      <c r="D2128" s="31">
        <v>45849</v>
      </c>
      <c r="E2128" s="31" t="s">
        <v>6334</v>
      </c>
      <c r="F2128" s="32">
        <v>0.8256944444444444</v>
      </c>
      <c r="G2128" s="28">
        <f t="shared" si="33"/>
        <v>19</v>
      </c>
    </row>
    <row r="2129" spans="1:7" x14ac:dyDescent="0.3">
      <c r="A2129" s="28" t="s">
        <v>6646</v>
      </c>
      <c r="B2129" s="28">
        <v>1</v>
      </c>
      <c r="C2129" s="28">
        <v>0</v>
      </c>
      <c r="D2129" s="31">
        <v>45862</v>
      </c>
      <c r="E2129" s="31" t="s">
        <v>6329</v>
      </c>
      <c r="F2129" s="32">
        <v>0.36249999999999999</v>
      </c>
      <c r="G2129" s="28">
        <f t="shared" si="33"/>
        <v>8</v>
      </c>
    </row>
    <row r="2130" spans="1:7" x14ac:dyDescent="0.3">
      <c r="A2130" s="28" t="s">
        <v>354</v>
      </c>
      <c r="B2130" s="28">
        <v>1</v>
      </c>
      <c r="C2130" s="28">
        <v>1</v>
      </c>
      <c r="D2130" s="31">
        <v>45892</v>
      </c>
      <c r="E2130" s="31" t="s">
        <v>6331</v>
      </c>
      <c r="F2130" s="32">
        <v>0.82222222222222219</v>
      </c>
      <c r="G2130" s="28">
        <f t="shared" si="33"/>
        <v>19</v>
      </c>
    </row>
    <row r="2131" spans="1:7" x14ac:dyDescent="0.3">
      <c r="A2131" s="28" t="s">
        <v>2168</v>
      </c>
      <c r="B2131" s="28">
        <v>1</v>
      </c>
      <c r="C2131" s="28">
        <v>0</v>
      </c>
      <c r="D2131" s="31">
        <v>45894</v>
      </c>
      <c r="E2131" s="31" t="s">
        <v>6330</v>
      </c>
      <c r="F2131" s="32">
        <v>0.73611111111111116</v>
      </c>
      <c r="G2131" s="28">
        <f t="shared" si="33"/>
        <v>17</v>
      </c>
    </row>
    <row r="2132" spans="1:7" x14ac:dyDescent="0.3">
      <c r="A2132" s="28" t="s">
        <v>1622</v>
      </c>
      <c r="B2132" s="28">
        <v>1</v>
      </c>
      <c r="C2132" s="28">
        <v>0</v>
      </c>
      <c r="D2132" s="31">
        <v>45890</v>
      </c>
      <c r="E2132" s="31" t="s">
        <v>6329</v>
      </c>
      <c r="F2132" s="32">
        <v>0.66319444444444442</v>
      </c>
      <c r="G2132" s="28">
        <f t="shared" si="33"/>
        <v>15</v>
      </c>
    </row>
    <row r="2133" spans="1:7" x14ac:dyDescent="0.3">
      <c r="A2133" s="28" t="s">
        <v>6359</v>
      </c>
      <c r="B2133" s="28">
        <v>1</v>
      </c>
      <c r="C2133" s="28">
        <v>0</v>
      </c>
      <c r="D2133" s="31">
        <v>45854</v>
      </c>
      <c r="E2133" s="31" t="s">
        <v>6333</v>
      </c>
      <c r="F2133" s="32">
        <v>0.48125000000000001</v>
      </c>
      <c r="G2133" s="28">
        <f t="shared" si="33"/>
        <v>11</v>
      </c>
    </row>
    <row r="2134" spans="1:7" x14ac:dyDescent="0.3">
      <c r="A2134" s="28" t="s">
        <v>719</v>
      </c>
      <c r="B2134" s="28">
        <v>1</v>
      </c>
      <c r="C2134" s="28">
        <v>1</v>
      </c>
      <c r="D2134" s="31">
        <v>45879</v>
      </c>
      <c r="E2134" s="31" t="s">
        <v>6328</v>
      </c>
      <c r="F2134" s="32">
        <v>0.36041666666666666</v>
      </c>
      <c r="G2134" s="28">
        <f t="shared" si="33"/>
        <v>8</v>
      </c>
    </row>
    <row r="2135" spans="1:7" x14ac:dyDescent="0.3">
      <c r="A2135" s="28" t="s">
        <v>577</v>
      </c>
      <c r="B2135" s="28">
        <v>1</v>
      </c>
      <c r="C2135" s="28">
        <v>0</v>
      </c>
      <c r="D2135" s="31">
        <v>45888</v>
      </c>
      <c r="E2135" s="31" t="s">
        <v>6332</v>
      </c>
      <c r="F2135" s="32">
        <v>0.29166666666666669</v>
      </c>
      <c r="G2135" s="28">
        <f t="shared" si="33"/>
        <v>7</v>
      </c>
    </row>
    <row r="2136" spans="1:7" x14ac:dyDescent="0.3">
      <c r="A2136" s="28" t="s">
        <v>128</v>
      </c>
      <c r="B2136" s="28">
        <v>1</v>
      </c>
      <c r="C2136" s="28">
        <v>0</v>
      </c>
      <c r="D2136" s="31">
        <v>45873</v>
      </c>
      <c r="E2136" s="31" t="s">
        <v>6330</v>
      </c>
      <c r="F2136" s="32">
        <v>0.58194444444444449</v>
      </c>
      <c r="G2136" s="28">
        <f t="shared" si="33"/>
        <v>13</v>
      </c>
    </row>
    <row r="2137" spans="1:7" x14ac:dyDescent="0.3">
      <c r="A2137" s="28" t="s">
        <v>552</v>
      </c>
      <c r="B2137" s="28">
        <v>1</v>
      </c>
      <c r="C2137" s="28">
        <v>0</v>
      </c>
      <c r="D2137" s="31">
        <v>45893</v>
      </c>
      <c r="E2137" s="31" t="s">
        <v>6328</v>
      </c>
      <c r="F2137" s="32">
        <v>0.45069444444444445</v>
      </c>
      <c r="G2137" s="28">
        <f t="shared" si="33"/>
        <v>10</v>
      </c>
    </row>
    <row r="2138" spans="1:7" x14ac:dyDescent="0.3">
      <c r="A2138" s="28" t="s">
        <v>82</v>
      </c>
      <c r="B2138" s="28">
        <v>1</v>
      </c>
      <c r="C2138" s="28">
        <v>1</v>
      </c>
      <c r="D2138" s="31">
        <v>45857</v>
      </c>
      <c r="E2138" s="31" t="s">
        <v>6331</v>
      </c>
      <c r="F2138" s="32">
        <v>0.29166666666666669</v>
      </c>
      <c r="G2138" s="28">
        <f t="shared" si="33"/>
        <v>7</v>
      </c>
    </row>
    <row r="2139" spans="1:7" x14ac:dyDescent="0.3">
      <c r="A2139" s="28" t="s">
        <v>1805</v>
      </c>
      <c r="B2139" s="28">
        <v>1</v>
      </c>
      <c r="C2139" s="28">
        <v>0</v>
      </c>
      <c r="D2139" s="31">
        <v>45842</v>
      </c>
      <c r="E2139" s="31" t="s">
        <v>6334</v>
      </c>
      <c r="F2139" s="32">
        <v>0.6875</v>
      </c>
      <c r="G2139" s="28">
        <f t="shared" si="33"/>
        <v>16</v>
      </c>
    </row>
    <row r="2140" spans="1:7" x14ac:dyDescent="0.3">
      <c r="A2140" s="28" t="s">
        <v>1109</v>
      </c>
      <c r="B2140" s="28">
        <v>1</v>
      </c>
      <c r="C2140" s="28">
        <v>0</v>
      </c>
      <c r="D2140" s="31">
        <v>45848</v>
      </c>
      <c r="E2140" s="31" t="s">
        <v>6329</v>
      </c>
      <c r="F2140" s="32">
        <v>0.51249999999999996</v>
      </c>
      <c r="G2140" s="28">
        <f t="shared" si="33"/>
        <v>12</v>
      </c>
    </row>
    <row r="2141" spans="1:7" x14ac:dyDescent="0.3">
      <c r="A2141" s="28" t="s">
        <v>6620</v>
      </c>
      <c r="B2141" s="28">
        <v>1</v>
      </c>
      <c r="C2141" s="28">
        <v>1</v>
      </c>
      <c r="D2141" s="31">
        <v>45856</v>
      </c>
      <c r="E2141" s="31" t="s">
        <v>6334</v>
      </c>
      <c r="F2141" s="32">
        <v>0.35208333333333336</v>
      </c>
      <c r="G2141" s="28">
        <f t="shared" si="33"/>
        <v>8</v>
      </c>
    </row>
    <row r="2142" spans="1:7" x14ac:dyDescent="0.3">
      <c r="A2142" s="28" t="s">
        <v>1557</v>
      </c>
      <c r="B2142" s="28">
        <v>1</v>
      </c>
      <c r="C2142" s="28">
        <v>0</v>
      </c>
      <c r="D2142" s="31">
        <v>45868</v>
      </c>
      <c r="E2142" s="31" t="s">
        <v>6333</v>
      </c>
      <c r="F2142" s="32">
        <v>0.5493055555555556</v>
      </c>
      <c r="G2142" s="28">
        <f t="shared" si="33"/>
        <v>13</v>
      </c>
    </row>
    <row r="2143" spans="1:7" x14ac:dyDescent="0.3">
      <c r="A2143" s="28" t="s">
        <v>114</v>
      </c>
      <c r="B2143" s="28">
        <v>0</v>
      </c>
      <c r="C2143" s="28">
        <v>0</v>
      </c>
      <c r="D2143" s="31">
        <v>45897</v>
      </c>
      <c r="E2143" s="31" t="s">
        <v>6329</v>
      </c>
      <c r="F2143" s="32">
        <v>0.49236111111111114</v>
      </c>
      <c r="G2143" s="28">
        <f t="shared" si="33"/>
        <v>11</v>
      </c>
    </row>
    <row r="2144" spans="1:7" x14ac:dyDescent="0.3">
      <c r="A2144" s="28" t="s">
        <v>2213</v>
      </c>
      <c r="B2144" s="28">
        <v>1</v>
      </c>
      <c r="C2144" s="28">
        <v>0</v>
      </c>
      <c r="D2144" s="31">
        <v>45883</v>
      </c>
      <c r="E2144" s="31" t="s">
        <v>6329</v>
      </c>
      <c r="F2144" s="32">
        <v>0.59444444444444444</v>
      </c>
      <c r="G2144" s="28">
        <f t="shared" si="33"/>
        <v>14</v>
      </c>
    </row>
    <row r="2145" spans="1:7" x14ac:dyDescent="0.3">
      <c r="A2145" s="28" t="s">
        <v>6769</v>
      </c>
      <c r="B2145" s="28">
        <v>1</v>
      </c>
      <c r="C2145" s="28">
        <v>0</v>
      </c>
      <c r="D2145" s="31">
        <v>45896</v>
      </c>
      <c r="E2145" s="31" t="s">
        <v>6333</v>
      </c>
      <c r="F2145" s="32">
        <v>0.39305555555555555</v>
      </c>
      <c r="G2145" s="28">
        <f t="shared" si="33"/>
        <v>9</v>
      </c>
    </row>
    <row r="2146" spans="1:7" x14ac:dyDescent="0.3">
      <c r="A2146" s="28" t="s">
        <v>6770</v>
      </c>
      <c r="B2146" s="28">
        <v>1</v>
      </c>
      <c r="C2146" s="28">
        <v>0</v>
      </c>
      <c r="D2146" s="31">
        <v>45861</v>
      </c>
      <c r="E2146" s="31" t="s">
        <v>6333</v>
      </c>
      <c r="F2146" s="32">
        <v>0.49513888888888891</v>
      </c>
      <c r="G2146" s="28">
        <f t="shared" si="33"/>
        <v>11</v>
      </c>
    </row>
    <row r="2147" spans="1:7" x14ac:dyDescent="0.3">
      <c r="A2147" s="28" t="s">
        <v>1170</v>
      </c>
      <c r="B2147" s="28">
        <v>1</v>
      </c>
      <c r="C2147" s="28">
        <v>0</v>
      </c>
      <c r="D2147" s="31">
        <v>45876</v>
      </c>
      <c r="E2147" s="31" t="s">
        <v>6329</v>
      </c>
      <c r="F2147" s="32">
        <v>0.68472222222222223</v>
      </c>
      <c r="G2147" s="28">
        <f t="shared" si="33"/>
        <v>16</v>
      </c>
    </row>
    <row r="2148" spans="1:7" x14ac:dyDescent="0.3">
      <c r="A2148" s="28" t="s">
        <v>78</v>
      </c>
      <c r="B2148" s="28">
        <v>0</v>
      </c>
      <c r="C2148" s="28">
        <v>0</v>
      </c>
      <c r="D2148" s="31">
        <v>45885</v>
      </c>
      <c r="E2148" s="31" t="s">
        <v>6331</v>
      </c>
      <c r="F2148" s="32">
        <v>0.62916666666666665</v>
      </c>
      <c r="G2148" s="28">
        <f t="shared" si="33"/>
        <v>15</v>
      </c>
    </row>
    <row r="2149" spans="1:7" x14ac:dyDescent="0.3">
      <c r="A2149" s="28" t="s">
        <v>814</v>
      </c>
      <c r="B2149" s="28">
        <v>1</v>
      </c>
      <c r="C2149" s="28">
        <v>0</v>
      </c>
      <c r="D2149" s="31">
        <v>45840</v>
      </c>
      <c r="E2149" s="31" t="s">
        <v>6333</v>
      </c>
      <c r="F2149" s="32">
        <v>0.66736111111111107</v>
      </c>
      <c r="G2149" s="28">
        <f t="shared" si="33"/>
        <v>16</v>
      </c>
    </row>
    <row r="2150" spans="1:7" x14ac:dyDescent="0.3">
      <c r="A2150" s="28" t="s">
        <v>1589</v>
      </c>
      <c r="B2150" s="28">
        <v>1</v>
      </c>
      <c r="C2150" s="28">
        <v>0</v>
      </c>
      <c r="D2150" s="31">
        <v>45880</v>
      </c>
      <c r="E2150" s="31" t="s">
        <v>6330</v>
      </c>
      <c r="F2150" s="32">
        <v>0.41111111111111109</v>
      </c>
      <c r="G2150" s="28">
        <f t="shared" si="33"/>
        <v>9</v>
      </c>
    </row>
    <row r="2151" spans="1:7" x14ac:dyDescent="0.3">
      <c r="A2151" s="28" t="s">
        <v>1289</v>
      </c>
      <c r="B2151" s="28">
        <v>1</v>
      </c>
      <c r="C2151" s="28">
        <v>1</v>
      </c>
      <c r="D2151" s="31">
        <v>45851</v>
      </c>
      <c r="E2151" s="31" t="s">
        <v>6328</v>
      </c>
      <c r="F2151" s="32">
        <v>0.53888888888888886</v>
      </c>
      <c r="G2151" s="28">
        <f t="shared" si="33"/>
        <v>12</v>
      </c>
    </row>
    <row r="2152" spans="1:7" x14ac:dyDescent="0.3">
      <c r="A2152" s="28" t="s">
        <v>18</v>
      </c>
      <c r="B2152" s="28">
        <v>1</v>
      </c>
      <c r="C2152" s="28">
        <v>1</v>
      </c>
      <c r="D2152" s="31">
        <v>45892</v>
      </c>
      <c r="E2152" s="31" t="s">
        <v>6331</v>
      </c>
      <c r="F2152" s="32">
        <v>0.55138888888888893</v>
      </c>
      <c r="G2152" s="28">
        <f t="shared" si="33"/>
        <v>13</v>
      </c>
    </row>
    <row r="2153" spans="1:7" x14ac:dyDescent="0.3">
      <c r="A2153" s="28" t="s">
        <v>148</v>
      </c>
      <c r="B2153" s="28">
        <v>1</v>
      </c>
      <c r="C2153" s="28">
        <v>1</v>
      </c>
      <c r="D2153" s="31">
        <v>45846</v>
      </c>
      <c r="E2153" s="31" t="s">
        <v>6332</v>
      </c>
      <c r="F2153" s="32">
        <v>0.36180555555555555</v>
      </c>
      <c r="G2153" s="28">
        <f t="shared" si="33"/>
        <v>8</v>
      </c>
    </row>
    <row r="2154" spans="1:7" x14ac:dyDescent="0.3">
      <c r="A2154" s="28" t="s">
        <v>1843</v>
      </c>
      <c r="B2154" s="28">
        <v>1</v>
      </c>
      <c r="C2154" s="28">
        <v>1</v>
      </c>
      <c r="D2154" s="31">
        <v>45864</v>
      </c>
      <c r="E2154" s="31" t="s">
        <v>6331</v>
      </c>
      <c r="F2154" s="32">
        <v>0.51041666666666663</v>
      </c>
      <c r="G2154" s="28">
        <f t="shared" si="33"/>
        <v>12</v>
      </c>
    </row>
    <row r="2155" spans="1:7" x14ac:dyDescent="0.3">
      <c r="A2155" s="28" t="s">
        <v>659</v>
      </c>
      <c r="B2155" s="28">
        <v>1</v>
      </c>
      <c r="C2155" s="28">
        <v>0</v>
      </c>
      <c r="D2155" s="31">
        <v>45887</v>
      </c>
      <c r="E2155" s="31" t="s">
        <v>6330</v>
      </c>
      <c r="F2155" s="32">
        <v>0.70625000000000004</v>
      </c>
      <c r="G2155" s="28">
        <f t="shared" si="33"/>
        <v>16</v>
      </c>
    </row>
    <row r="2156" spans="1:7" x14ac:dyDescent="0.3">
      <c r="A2156" s="28" t="s">
        <v>453</v>
      </c>
      <c r="B2156" s="28">
        <v>1</v>
      </c>
      <c r="C2156" s="28">
        <v>0</v>
      </c>
      <c r="D2156" s="31">
        <v>45882</v>
      </c>
      <c r="E2156" s="31" t="s">
        <v>6333</v>
      </c>
      <c r="F2156" s="32">
        <v>0.45</v>
      </c>
      <c r="G2156" s="28">
        <f t="shared" si="33"/>
        <v>10</v>
      </c>
    </row>
    <row r="2157" spans="1:7" x14ac:dyDescent="0.3">
      <c r="A2157" s="28" t="s">
        <v>1904</v>
      </c>
      <c r="B2157" s="28">
        <v>1</v>
      </c>
      <c r="C2157" s="28">
        <v>1</v>
      </c>
      <c r="D2157" s="31">
        <v>45864</v>
      </c>
      <c r="E2157" s="31" t="s">
        <v>6331</v>
      </c>
      <c r="F2157" s="32">
        <v>0.36041666666666666</v>
      </c>
      <c r="G2157" s="28">
        <f t="shared" si="33"/>
        <v>8</v>
      </c>
    </row>
    <row r="2158" spans="1:7" x14ac:dyDescent="0.3">
      <c r="A2158" s="28" t="s">
        <v>2008</v>
      </c>
      <c r="B2158" s="28">
        <v>1</v>
      </c>
      <c r="C2158" s="28">
        <v>0</v>
      </c>
      <c r="D2158" s="31">
        <v>45886</v>
      </c>
      <c r="E2158" s="31" t="s">
        <v>6328</v>
      </c>
      <c r="F2158" s="32">
        <v>0.64722222222222225</v>
      </c>
      <c r="G2158" s="28">
        <f t="shared" si="33"/>
        <v>15</v>
      </c>
    </row>
    <row r="2159" spans="1:7" x14ac:dyDescent="0.3">
      <c r="A2159" s="28" t="s">
        <v>305</v>
      </c>
      <c r="B2159" s="28">
        <v>0</v>
      </c>
      <c r="C2159" s="28">
        <v>0</v>
      </c>
      <c r="D2159" s="31">
        <v>45865</v>
      </c>
      <c r="E2159" s="31" t="s">
        <v>6328</v>
      </c>
      <c r="F2159" s="32">
        <v>0.4152777777777778</v>
      </c>
      <c r="G2159" s="28">
        <f t="shared" si="33"/>
        <v>9</v>
      </c>
    </row>
    <row r="2160" spans="1:7" x14ac:dyDescent="0.3">
      <c r="A2160" s="28" t="s">
        <v>1488</v>
      </c>
      <c r="B2160" s="28">
        <v>1</v>
      </c>
      <c r="C2160" s="28">
        <v>0</v>
      </c>
      <c r="D2160" s="31">
        <v>45870</v>
      </c>
      <c r="E2160" s="31" t="s">
        <v>6334</v>
      </c>
      <c r="F2160" s="32">
        <v>0.61111111111111116</v>
      </c>
      <c r="G2160" s="28">
        <f t="shared" si="33"/>
        <v>14</v>
      </c>
    </row>
    <row r="2161" spans="1:7" x14ac:dyDescent="0.3">
      <c r="A2161" s="28" t="s">
        <v>6771</v>
      </c>
      <c r="B2161" s="28">
        <v>1</v>
      </c>
      <c r="C2161" s="28">
        <v>0</v>
      </c>
      <c r="D2161" s="31">
        <v>45864</v>
      </c>
      <c r="E2161" s="31" t="s">
        <v>6331</v>
      </c>
      <c r="F2161" s="32">
        <v>0.82986111111111116</v>
      </c>
      <c r="G2161" s="28">
        <f t="shared" si="33"/>
        <v>19</v>
      </c>
    </row>
    <row r="2162" spans="1:7" x14ac:dyDescent="0.3">
      <c r="A2162" s="28" t="s">
        <v>6772</v>
      </c>
      <c r="B2162" s="28">
        <v>0</v>
      </c>
      <c r="C2162" s="28">
        <v>0</v>
      </c>
      <c r="D2162" s="31">
        <v>45841</v>
      </c>
      <c r="E2162" s="31" t="s">
        <v>6329</v>
      </c>
      <c r="F2162" s="32">
        <v>0.46458333333333335</v>
      </c>
      <c r="G2162" s="28">
        <f t="shared" si="33"/>
        <v>11</v>
      </c>
    </row>
    <row r="2163" spans="1:7" x14ac:dyDescent="0.3">
      <c r="A2163" s="28" t="s">
        <v>476</v>
      </c>
      <c r="B2163" s="28">
        <v>0</v>
      </c>
      <c r="C2163" s="28">
        <v>0</v>
      </c>
      <c r="D2163" s="31">
        <v>45883</v>
      </c>
      <c r="E2163" s="31" t="s">
        <v>6329</v>
      </c>
      <c r="F2163" s="32">
        <v>0.55486111111111114</v>
      </c>
      <c r="G2163" s="28">
        <f t="shared" si="33"/>
        <v>13</v>
      </c>
    </row>
    <row r="2164" spans="1:7" x14ac:dyDescent="0.3">
      <c r="A2164" s="28" t="s">
        <v>6570</v>
      </c>
      <c r="B2164" s="28">
        <v>1</v>
      </c>
      <c r="C2164" s="28">
        <v>0</v>
      </c>
      <c r="D2164" s="31">
        <v>45859</v>
      </c>
      <c r="E2164" s="31" t="s">
        <v>6330</v>
      </c>
      <c r="F2164" s="32">
        <v>0.57222222222222219</v>
      </c>
      <c r="G2164" s="28">
        <f t="shared" si="33"/>
        <v>13</v>
      </c>
    </row>
    <row r="2165" spans="1:7" x14ac:dyDescent="0.3">
      <c r="A2165" s="28" t="s">
        <v>6773</v>
      </c>
      <c r="B2165" s="28">
        <v>1</v>
      </c>
      <c r="C2165" s="28">
        <v>1</v>
      </c>
      <c r="D2165" s="31">
        <v>45876</v>
      </c>
      <c r="E2165" s="31" t="s">
        <v>6329</v>
      </c>
      <c r="F2165" s="32">
        <v>0.4</v>
      </c>
      <c r="G2165" s="28">
        <f t="shared" si="33"/>
        <v>9</v>
      </c>
    </row>
    <row r="2166" spans="1:7" x14ac:dyDescent="0.3">
      <c r="A2166" s="28" t="s">
        <v>1204</v>
      </c>
      <c r="B2166" s="28">
        <v>1</v>
      </c>
      <c r="C2166" s="28">
        <v>0</v>
      </c>
      <c r="D2166" s="31">
        <v>45839</v>
      </c>
      <c r="E2166" s="31" t="s">
        <v>6332</v>
      </c>
      <c r="F2166" s="32">
        <v>0.60902777777777772</v>
      </c>
      <c r="G2166" s="28">
        <f t="shared" si="33"/>
        <v>14</v>
      </c>
    </row>
    <row r="2167" spans="1:7" x14ac:dyDescent="0.3">
      <c r="A2167" s="28" t="s">
        <v>1069</v>
      </c>
      <c r="B2167" s="28">
        <v>1</v>
      </c>
      <c r="C2167" s="28">
        <v>0</v>
      </c>
      <c r="D2167" s="31">
        <v>45859</v>
      </c>
      <c r="E2167" s="31" t="s">
        <v>6330</v>
      </c>
      <c r="F2167" s="32">
        <v>0.66249999999999998</v>
      </c>
      <c r="G2167" s="28">
        <f t="shared" si="33"/>
        <v>15</v>
      </c>
    </row>
    <row r="2168" spans="1:7" x14ac:dyDescent="0.3">
      <c r="A2168" s="28" t="s">
        <v>6774</v>
      </c>
      <c r="B2168" s="28">
        <v>0</v>
      </c>
      <c r="C2168" s="28">
        <v>0</v>
      </c>
      <c r="D2168" s="31">
        <v>45839</v>
      </c>
      <c r="E2168" s="31" t="s">
        <v>6332</v>
      </c>
      <c r="F2168" s="32">
        <v>0.42222222222222222</v>
      </c>
      <c r="G2168" s="28">
        <f t="shared" si="33"/>
        <v>10</v>
      </c>
    </row>
    <row r="2169" spans="1:7" x14ac:dyDescent="0.3">
      <c r="A2169" s="28" t="s">
        <v>2045</v>
      </c>
      <c r="B2169" s="28">
        <v>1</v>
      </c>
      <c r="C2169" s="28">
        <v>0</v>
      </c>
      <c r="D2169" s="31">
        <v>45884</v>
      </c>
      <c r="E2169" s="31" t="s">
        <v>6334</v>
      </c>
      <c r="F2169" s="32">
        <v>0.40138888888888891</v>
      </c>
      <c r="G2169" s="28">
        <f t="shared" si="33"/>
        <v>9</v>
      </c>
    </row>
    <row r="2170" spans="1:7" x14ac:dyDescent="0.3">
      <c r="A2170" s="28" t="s">
        <v>1670</v>
      </c>
      <c r="B2170" s="28">
        <v>1</v>
      </c>
      <c r="C2170" s="28">
        <v>0</v>
      </c>
      <c r="D2170" s="31">
        <v>45859</v>
      </c>
      <c r="E2170" s="31" t="s">
        <v>6330</v>
      </c>
      <c r="F2170" s="32">
        <v>0.57916666666666672</v>
      </c>
      <c r="G2170" s="28">
        <f t="shared" si="33"/>
        <v>13</v>
      </c>
    </row>
    <row r="2171" spans="1:7" x14ac:dyDescent="0.3">
      <c r="A2171" s="28" t="s">
        <v>1612</v>
      </c>
      <c r="B2171" s="28">
        <v>1</v>
      </c>
      <c r="C2171" s="28">
        <v>0</v>
      </c>
      <c r="D2171" s="31">
        <v>45898</v>
      </c>
      <c r="E2171" s="31" t="s">
        <v>6334</v>
      </c>
      <c r="F2171" s="32">
        <v>0.80555555555555558</v>
      </c>
      <c r="G2171" s="28">
        <f t="shared" si="33"/>
        <v>19</v>
      </c>
    </row>
    <row r="2172" spans="1:7" x14ac:dyDescent="0.3">
      <c r="A2172" s="28" t="s">
        <v>1109</v>
      </c>
      <c r="B2172" s="28">
        <v>1</v>
      </c>
      <c r="C2172" s="28">
        <v>0</v>
      </c>
      <c r="D2172" s="31">
        <v>45872</v>
      </c>
      <c r="E2172" s="31" t="s">
        <v>6328</v>
      </c>
      <c r="F2172" s="32">
        <v>0.36875000000000002</v>
      </c>
      <c r="G2172" s="28">
        <f t="shared" si="33"/>
        <v>8</v>
      </c>
    </row>
    <row r="2173" spans="1:7" x14ac:dyDescent="0.3">
      <c r="A2173" s="28" t="s">
        <v>824</v>
      </c>
      <c r="B2173" s="28">
        <v>1</v>
      </c>
      <c r="C2173" s="28">
        <v>1</v>
      </c>
      <c r="D2173" s="31">
        <v>45865</v>
      </c>
      <c r="E2173" s="31" t="s">
        <v>6328</v>
      </c>
      <c r="F2173" s="32">
        <v>0.82291666666666663</v>
      </c>
      <c r="G2173" s="28">
        <f t="shared" si="33"/>
        <v>19</v>
      </c>
    </row>
    <row r="2174" spans="1:7" x14ac:dyDescent="0.3">
      <c r="A2174" s="28" t="s">
        <v>2274</v>
      </c>
      <c r="B2174" s="28">
        <v>1</v>
      </c>
      <c r="C2174" s="28">
        <v>1</v>
      </c>
      <c r="D2174" s="31">
        <v>45888</v>
      </c>
      <c r="E2174" s="31" t="s">
        <v>6332</v>
      </c>
      <c r="F2174" s="32">
        <v>0.8</v>
      </c>
      <c r="G2174" s="28">
        <f t="shared" si="33"/>
        <v>19</v>
      </c>
    </row>
    <row r="2175" spans="1:7" x14ac:dyDescent="0.3">
      <c r="A2175" s="28" t="s">
        <v>1218</v>
      </c>
      <c r="B2175" s="28">
        <v>1</v>
      </c>
      <c r="C2175" s="28">
        <v>0</v>
      </c>
      <c r="D2175" s="31">
        <v>45863</v>
      </c>
      <c r="E2175" s="31" t="s">
        <v>6334</v>
      </c>
      <c r="F2175" s="32">
        <v>0.37777777777777777</v>
      </c>
      <c r="G2175" s="28">
        <f t="shared" si="33"/>
        <v>9</v>
      </c>
    </row>
    <row r="2176" spans="1:7" x14ac:dyDescent="0.3">
      <c r="A2176" s="28" t="s">
        <v>1625</v>
      </c>
      <c r="B2176" s="28">
        <v>0</v>
      </c>
      <c r="C2176" s="28">
        <v>0</v>
      </c>
      <c r="D2176" s="31">
        <v>45884</v>
      </c>
      <c r="E2176" s="31" t="s">
        <v>6334</v>
      </c>
      <c r="F2176" s="32">
        <v>0.76180555555555551</v>
      </c>
      <c r="G2176" s="28">
        <f t="shared" si="33"/>
        <v>18</v>
      </c>
    </row>
    <row r="2177" spans="1:7" x14ac:dyDescent="0.3">
      <c r="A2177" s="28" t="s">
        <v>1642</v>
      </c>
      <c r="B2177" s="28">
        <v>1</v>
      </c>
      <c r="C2177" s="28">
        <v>0</v>
      </c>
      <c r="D2177" s="31">
        <v>45864</v>
      </c>
      <c r="E2177" s="31" t="s">
        <v>6331</v>
      </c>
      <c r="F2177" s="32">
        <v>0.73819444444444449</v>
      </c>
      <c r="G2177" s="28">
        <f t="shared" si="33"/>
        <v>17</v>
      </c>
    </row>
    <row r="2178" spans="1:7" x14ac:dyDescent="0.3">
      <c r="A2178" s="28" t="s">
        <v>687</v>
      </c>
      <c r="B2178" s="28">
        <v>1</v>
      </c>
      <c r="C2178" s="28">
        <v>0</v>
      </c>
      <c r="D2178" s="31">
        <v>45861</v>
      </c>
      <c r="E2178" s="31" t="s">
        <v>6333</v>
      </c>
      <c r="F2178" s="32">
        <v>0.57777777777777772</v>
      </c>
      <c r="G2178" s="28">
        <f t="shared" si="33"/>
        <v>13</v>
      </c>
    </row>
    <row r="2179" spans="1:7" x14ac:dyDescent="0.3">
      <c r="A2179" s="28" t="s">
        <v>6457</v>
      </c>
      <c r="B2179" s="28">
        <v>1</v>
      </c>
      <c r="C2179" s="28">
        <v>1</v>
      </c>
      <c r="D2179" s="31">
        <v>45860</v>
      </c>
      <c r="E2179" s="31" t="s">
        <v>6332</v>
      </c>
      <c r="F2179" s="32">
        <v>0.56111111111111112</v>
      </c>
      <c r="G2179" s="28">
        <f t="shared" ref="G2179:G2242" si="34">HOUR(F2179)</f>
        <v>13</v>
      </c>
    </row>
    <row r="2180" spans="1:7" x14ac:dyDescent="0.3">
      <c r="A2180" s="28" t="s">
        <v>112</v>
      </c>
      <c r="B2180" s="28">
        <v>1</v>
      </c>
      <c r="C2180" s="28">
        <v>0</v>
      </c>
      <c r="D2180" s="31">
        <v>45889</v>
      </c>
      <c r="E2180" s="31" t="s">
        <v>6333</v>
      </c>
      <c r="F2180" s="32">
        <v>0.82708333333333328</v>
      </c>
      <c r="G2180" s="28">
        <f t="shared" si="34"/>
        <v>19</v>
      </c>
    </row>
    <row r="2181" spans="1:7" x14ac:dyDescent="0.3">
      <c r="A2181" s="28" t="s">
        <v>1141</v>
      </c>
      <c r="B2181" s="28">
        <v>1</v>
      </c>
      <c r="C2181" s="28">
        <v>0</v>
      </c>
      <c r="D2181" s="31">
        <v>45847</v>
      </c>
      <c r="E2181" s="31" t="s">
        <v>6333</v>
      </c>
      <c r="F2181" s="32">
        <v>0.52847222222222223</v>
      </c>
      <c r="G2181" s="28">
        <f t="shared" si="34"/>
        <v>12</v>
      </c>
    </row>
    <row r="2182" spans="1:7" x14ac:dyDescent="0.3">
      <c r="A2182" s="28" t="s">
        <v>466</v>
      </c>
      <c r="B2182" s="28">
        <v>1</v>
      </c>
      <c r="C2182" s="28">
        <v>0</v>
      </c>
      <c r="D2182" s="31">
        <v>45857</v>
      </c>
      <c r="E2182" s="31" t="s">
        <v>6331</v>
      </c>
      <c r="F2182" s="32">
        <v>0.74305555555555558</v>
      </c>
      <c r="G2182" s="28">
        <f t="shared" si="34"/>
        <v>17</v>
      </c>
    </row>
    <row r="2183" spans="1:7" x14ac:dyDescent="0.3">
      <c r="A2183" s="28" t="s">
        <v>6528</v>
      </c>
      <c r="B2183" s="28">
        <v>1</v>
      </c>
      <c r="C2183" s="28">
        <v>0</v>
      </c>
      <c r="D2183" s="31">
        <v>45886</v>
      </c>
      <c r="E2183" s="31" t="s">
        <v>6328</v>
      </c>
      <c r="F2183" s="32">
        <v>0.48888888888888887</v>
      </c>
      <c r="G2183" s="28">
        <f t="shared" si="34"/>
        <v>11</v>
      </c>
    </row>
    <row r="2184" spans="1:7" x14ac:dyDescent="0.3">
      <c r="A2184" s="28" t="s">
        <v>6775</v>
      </c>
      <c r="B2184" s="28">
        <v>1</v>
      </c>
      <c r="C2184" s="28">
        <v>0</v>
      </c>
      <c r="D2184" s="31">
        <v>45891</v>
      </c>
      <c r="E2184" s="31" t="s">
        <v>6334</v>
      </c>
      <c r="F2184" s="32">
        <v>0.72569444444444442</v>
      </c>
      <c r="G2184" s="28">
        <f t="shared" si="34"/>
        <v>17</v>
      </c>
    </row>
    <row r="2185" spans="1:7" x14ac:dyDescent="0.3">
      <c r="A2185" s="28" t="s">
        <v>479</v>
      </c>
      <c r="B2185" s="28">
        <v>1</v>
      </c>
      <c r="C2185" s="28">
        <v>0</v>
      </c>
      <c r="D2185" s="31">
        <v>45854</v>
      </c>
      <c r="E2185" s="31" t="s">
        <v>6333</v>
      </c>
      <c r="F2185" s="32">
        <v>0.75972222222222219</v>
      </c>
      <c r="G2185" s="28">
        <f t="shared" si="34"/>
        <v>18</v>
      </c>
    </row>
    <row r="2186" spans="1:7" x14ac:dyDescent="0.3">
      <c r="A2186" s="28" t="s">
        <v>6776</v>
      </c>
      <c r="B2186" s="28">
        <v>1</v>
      </c>
      <c r="C2186" s="28">
        <v>0</v>
      </c>
      <c r="D2186" s="31">
        <v>45850</v>
      </c>
      <c r="E2186" s="31" t="s">
        <v>6331</v>
      </c>
      <c r="F2186" s="32">
        <v>0.55972222222222223</v>
      </c>
      <c r="G2186" s="28">
        <f t="shared" si="34"/>
        <v>13</v>
      </c>
    </row>
    <row r="2187" spans="1:7" x14ac:dyDescent="0.3">
      <c r="A2187" s="28" t="s">
        <v>6777</v>
      </c>
      <c r="B2187" s="28">
        <v>1</v>
      </c>
      <c r="C2187" s="28">
        <v>0</v>
      </c>
      <c r="D2187" s="31">
        <v>45895</v>
      </c>
      <c r="E2187" s="31" t="s">
        <v>6332</v>
      </c>
      <c r="F2187" s="32">
        <v>0.77986111111111112</v>
      </c>
      <c r="G2187" s="28">
        <f t="shared" si="34"/>
        <v>18</v>
      </c>
    </row>
    <row r="2188" spans="1:7" x14ac:dyDescent="0.3">
      <c r="A2188" s="28" t="s">
        <v>1930</v>
      </c>
      <c r="B2188" s="28">
        <v>1</v>
      </c>
      <c r="C2188" s="28">
        <v>0</v>
      </c>
      <c r="D2188" s="31">
        <v>45860</v>
      </c>
      <c r="E2188" s="31" t="s">
        <v>6332</v>
      </c>
      <c r="F2188" s="32">
        <v>0.48402777777777778</v>
      </c>
      <c r="G2188" s="28">
        <f t="shared" si="34"/>
        <v>11</v>
      </c>
    </row>
    <row r="2189" spans="1:7" x14ac:dyDescent="0.3">
      <c r="A2189" s="28" t="s">
        <v>6477</v>
      </c>
      <c r="B2189" s="28">
        <v>0</v>
      </c>
      <c r="C2189" s="28">
        <v>0</v>
      </c>
      <c r="D2189" s="31">
        <v>45897</v>
      </c>
      <c r="E2189" s="31" t="s">
        <v>6329</v>
      </c>
      <c r="F2189" s="32">
        <v>0.41180555555555554</v>
      </c>
      <c r="G2189" s="28">
        <f t="shared" si="34"/>
        <v>9</v>
      </c>
    </row>
    <row r="2190" spans="1:7" x14ac:dyDescent="0.3">
      <c r="A2190" s="28" t="s">
        <v>1035</v>
      </c>
      <c r="B2190" s="28">
        <v>1</v>
      </c>
      <c r="C2190" s="28">
        <v>1</v>
      </c>
      <c r="D2190" s="31">
        <v>45848</v>
      </c>
      <c r="E2190" s="31" t="s">
        <v>6329</v>
      </c>
      <c r="F2190" s="32">
        <v>0.41458333333333336</v>
      </c>
      <c r="G2190" s="28">
        <f t="shared" si="34"/>
        <v>9</v>
      </c>
    </row>
    <row r="2191" spans="1:7" x14ac:dyDescent="0.3">
      <c r="A2191" s="28" t="s">
        <v>1867</v>
      </c>
      <c r="B2191" s="28">
        <v>1</v>
      </c>
      <c r="C2191" s="28">
        <v>1</v>
      </c>
      <c r="D2191" s="31">
        <v>45848</v>
      </c>
      <c r="E2191" s="31" t="s">
        <v>6329</v>
      </c>
      <c r="F2191" s="32">
        <v>0.4777777777777778</v>
      </c>
      <c r="G2191" s="28">
        <f t="shared" si="34"/>
        <v>11</v>
      </c>
    </row>
    <row r="2192" spans="1:7" x14ac:dyDescent="0.3">
      <c r="A2192" s="28" t="s">
        <v>2171</v>
      </c>
      <c r="B2192" s="28">
        <v>0</v>
      </c>
      <c r="C2192" s="28">
        <v>0</v>
      </c>
      <c r="D2192" s="31">
        <v>45870</v>
      </c>
      <c r="E2192" s="31" t="s">
        <v>6334</v>
      </c>
      <c r="F2192" s="32">
        <v>0.41249999999999998</v>
      </c>
      <c r="G2192" s="28">
        <f t="shared" si="34"/>
        <v>9</v>
      </c>
    </row>
    <row r="2193" spans="1:7" x14ac:dyDescent="0.3">
      <c r="A2193" s="28" t="s">
        <v>2011</v>
      </c>
      <c r="B2193" s="28">
        <v>1</v>
      </c>
      <c r="C2193" s="28">
        <v>0</v>
      </c>
      <c r="D2193" s="31">
        <v>45853</v>
      </c>
      <c r="E2193" s="31" t="s">
        <v>6332</v>
      </c>
      <c r="F2193" s="32">
        <v>0.50208333333333333</v>
      </c>
      <c r="G2193" s="28">
        <f t="shared" si="34"/>
        <v>12</v>
      </c>
    </row>
    <row r="2194" spans="1:7" x14ac:dyDescent="0.3">
      <c r="A2194" s="28" t="s">
        <v>1140</v>
      </c>
      <c r="B2194" s="28">
        <v>1</v>
      </c>
      <c r="C2194" s="28">
        <v>0</v>
      </c>
      <c r="D2194" s="31">
        <v>45853</v>
      </c>
      <c r="E2194" s="31" t="s">
        <v>6332</v>
      </c>
      <c r="F2194" s="32">
        <v>0.57291666666666663</v>
      </c>
      <c r="G2194" s="28">
        <f t="shared" si="34"/>
        <v>13</v>
      </c>
    </row>
    <row r="2195" spans="1:7" x14ac:dyDescent="0.3">
      <c r="A2195" s="28" t="s">
        <v>845</v>
      </c>
      <c r="B2195" s="28">
        <v>1</v>
      </c>
      <c r="C2195" s="28">
        <v>0</v>
      </c>
      <c r="D2195" s="31">
        <v>45870</v>
      </c>
      <c r="E2195" s="31" t="s">
        <v>6334</v>
      </c>
      <c r="F2195" s="32">
        <v>0.59305555555555556</v>
      </c>
      <c r="G2195" s="28">
        <f t="shared" si="34"/>
        <v>14</v>
      </c>
    </row>
    <row r="2196" spans="1:7" x14ac:dyDescent="0.3">
      <c r="A2196" s="28" t="s">
        <v>1824</v>
      </c>
      <c r="B2196" s="28">
        <v>1</v>
      </c>
      <c r="C2196" s="28">
        <v>1</v>
      </c>
      <c r="D2196" s="31">
        <v>45857</v>
      </c>
      <c r="E2196" s="31" t="s">
        <v>6331</v>
      </c>
      <c r="F2196" s="32">
        <v>0.55069444444444449</v>
      </c>
      <c r="G2196" s="28">
        <f t="shared" si="34"/>
        <v>13</v>
      </c>
    </row>
    <row r="2197" spans="1:7" x14ac:dyDescent="0.3">
      <c r="A2197" s="28" t="s">
        <v>6653</v>
      </c>
      <c r="B2197" s="28">
        <v>0</v>
      </c>
      <c r="C2197" s="28">
        <v>0</v>
      </c>
      <c r="D2197" s="31">
        <v>45891</v>
      </c>
      <c r="E2197" s="31" t="s">
        <v>6334</v>
      </c>
      <c r="F2197" s="32">
        <v>0.69513888888888886</v>
      </c>
      <c r="G2197" s="28">
        <f t="shared" si="34"/>
        <v>16</v>
      </c>
    </row>
    <row r="2198" spans="1:7" x14ac:dyDescent="0.3">
      <c r="A2198" s="28" t="s">
        <v>6778</v>
      </c>
      <c r="B2198" s="28">
        <v>1</v>
      </c>
      <c r="C2198" s="28">
        <v>1</v>
      </c>
      <c r="D2198" s="31">
        <v>45896</v>
      </c>
      <c r="E2198" s="31" t="s">
        <v>6333</v>
      </c>
      <c r="F2198" s="32">
        <v>0.70277777777777772</v>
      </c>
      <c r="G2198" s="28">
        <f t="shared" si="34"/>
        <v>16</v>
      </c>
    </row>
    <row r="2199" spans="1:7" x14ac:dyDescent="0.3">
      <c r="A2199" s="28" t="s">
        <v>102</v>
      </c>
      <c r="B2199" s="28">
        <v>1</v>
      </c>
      <c r="C2199" s="28">
        <v>0</v>
      </c>
      <c r="D2199" s="31">
        <v>45845</v>
      </c>
      <c r="E2199" s="31" t="s">
        <v>6330</v>
      </c>
      <c r="F2199" s="32">
        <v>0.40555555555555556</v>
      </c>
      <c r="G2199" s="28">
        <f t="shared" si="34"/>
        <v>9</v>
      </c>
    </row>
    <row r="2200" spans="1:7" x14ac:dyDescent="0.3">
      <c r="A2200" s="28" t="s">
        <v>1327</v>
      </c>
      <c r="B2200" s="28">
        <v>1</v>
      </c>
      <c r="C2200" s="28">
        <v>0</v>
      </c>
      <c r="D2200" s="31">
        <v>45849</v>
      </c>
      <c r="E2200" s="31" t="s">
        <v>6334</v>
      </c>
      <c r="F2200" s="32">
        <v>0.50763888888888886</v>
      </c>
      <c r="G2200" s="28">
        <f t="shared" si="34"/>
        <v>12</v>
      </c>
    </row>
    <row r="2201" spans="1:7" x14ac:dyDescent="0.3">
      <c r="A2201" s="28" t="s">
        <v>6529</v>
      </c>
      <c r="B2201" s="28">
        <v>0</v>
      </c>
      <c r="C2201" s="28">
        <v>0</v>
      </c>
      <c r="D2201" s="31">
        <v>45858</v>
      </c>
      <c r="E2201" s="31" t="s">
        <v>6328</v>
      </c>
      <c r="F2201" s="32">
        <v>0.60555555555555551</v>
      </c>
      <c r="G2201" s="28">
        <f t="shared" si="34"/>
        <v>14</v>
      </c>
    </row>
    <row r="2202" spans="1:7" x14ac:dyDescent="0.3">
      <c r="A2202" s="28" t="s">
        <v>61</v>
      </c>
      <c r="B2202" s="28">
        <v>1</v>
      </c>
      <c r="C2202" s="28">
        <v>1</v>
      </c>
      <c r="D2202" s="31">
        <v>45873</v>
      </c>
      <c r="E2202" s="31" t="s">
        <v>6330</v>
      </c>
      <c r="F2202" s="32">
        <v>0.5</v>
      </c>
      <c r="G2202" s="28">
        <f t="shared" si="34"/>
        <v>12</v>
      </c>
    </row>
    <row r="2203" spans="1:7" x14ac:dyDescent="0.3">
      <c r="A2203" s="28" t="s">
        <v>821</v>
      </c>
      <c r="B2203" s="28">
        <v>1</v>
      </c>
      <c r="C2203" s="28">
        <v>0</v>
      </c>
      <c r="D2203" s="31">
        <v>45844</v>
      </c>
      <c r="E2203" s="31" t="s">
        <v>6328</v>
      </c>
      <c r="F2203" s="32">
        <v>0.45208333333333334</v>
      </c>
      <c r="G2203" s="28">
        <f t="shared" si="34"/>
        <v>10</v>
      </c>
    </row>
    <row r="2204" spans="1:7" x14ac:dyDescent="0.3">
      <c r="A2204" s="28" t="s">
        <v>6657</v>
      </c>
      <c r="B2204" s="28">
        <v>1</v>
      </c>
      <c r="C2204" s="28">
        <v>0</v>
      </c>
      <c r="D2204" s="31">
        <v>45882</v>
      </c>
      <c r="E2204" s="31" t="s">
        <v>6333</v>
      </c>
      <c r="F2204" s="32">
        <v>0.35208333333333336</v>
      </c>
      <c r="G2204" s="28">
        <f t="shared" si="34"/>
        <v>8</v>
      </c>
    </row>
    <row r="2205" spans="1:7" x14ac:dyDescent="0.3">
      <c r="A2205" s="28" t="s">
        <v>1692</v>
      </c>
      <c r="B2205" s="28">
        <v>1</v>
      </c>
      <c r="C2205" s="28">
        <v>1</v>
      </c>
      <c r="D2205" s="31">
        <v>45882</v>
      </c>
      <c r="E2205" s="31" t="s">
        <v>6333</v>
      </c>
      <c r="F2205" s="32">
        <v>0.82361111111111107</v>
      </c>
      <c r="G2205" s="28">
        <f t="shared" si="34"/>
        <v>19</v>
      </c>
    </row>
    <row r="2206" spans="1:7" x14ac:dyDescent="0.3">
      <c r="A2206" s="28" t="s">
        <v>150</v>
      </c>
      <c r="B2206" s="28">
        <v>1</v>
      </c>
      <c r="C2206" s="28">
        <v>0</v>
      </c>
      <c r="D2206" s="31">
        <v>45882</v>
      </c>
      <c r="E2206" s="31" t="s">
        <v>6333</v>
      </c>
      <c r="F2206" s="32">
        <v>0.57222222222222219</v>
      </c>
      <c r="G2206" s="28">
        <f t="shared" si="34"/>
        <v>13</v>
      </c>
    </row>
    <row r="2207" spans="1:7" x14ac:dyDescent="0.3">
      <c r="A2207" s="28" t="s">
        <v>1083</v>
      </c>
      <c r="B2207" s="28">
        <v>1</v>
      </c>
      <c r="C2207" s="28">
        <v>0</v>
      </c>
      <c r="D2207" s="31">
        <v>45863</v>
      </c>
      <c r="E2207" s="31" t="s">
        <v>6334</v>
      </c>
      <c r="F2207" s="32">
        <v>0.68055555555555558</v>
      </c>
      <c r="G2207" s="28">
        <f t="shared" si="34"/>
        <v>16</v>
      </c>
    </row>
    <row r="2208" spans="1:7" x14ac:dyDescent="0.3">
      <c r="A2208" s="28" t="s">
        <v>43</v>
      </c>
      <c r="B2208" s="28">
        <v>1</v>
      </c>
      <c r="C2208" s="28">
        <v>0</v>
      </c>
      <c r="D2208" s="31">
        <v>45858</v>
      </c>
      <c r="E2208" s="31" t="s">
        <v>6328</v>
      </c>
      <c r="F2208" s="32">
        <v>0.40694444444444444</v>
      </c>
      <c r="G2208" s="28">
        <f t="shared" si="34"/>
        <v>9</v>
      </c>
    </row>
    <row r="2209" spans="1:7" x14ac:dyDescent="0.3">
      <c r="A2209" s="28" t="s">
        <v>617</v>
      </c>
      <c r="B2209" s="28">
        <v>1</v>
      </c>
      <c r="C2209" s="28">
        <v>0</v>
      </c>
      <c r="D2209" s="31">
        <v>45853</v>
      </c>
      <c r="E2209" s="31" t="s">
        <v>6332</v>
      </c>
      <c r="F2209" s="32">
        <v>0.68125000000000002</v>
      </c>
      <c r="G2209" s="28">
        <f t="shared" si="34"/>
        <v>16</v>
      </c>
    </row>
    <row r="2210" spans="1:7" x14ac:dyDescent="0.3">
      <c r="A2210" s="28" t="s">
        <v>70</v>
      </c>
      <c r="B2210" s="28">
        <v>1</v>
      </c>
      <c r="C2210" s="28">
        <v>0</v>
      </c>
      <c r="D2210" s="31">
        <v>45865</v>
      </c>
      <c r="E2210" s="31" t="s">
        <v>6328</v>
      </c>
      <c r="F2210" s="32">
        <v>0.56874999999999998</v>
      </c>
      <c r="G2210" s="28">
        <f t="shared" si="34"/>
        <v>13</v>
      </c>
    </row>
    <row r="2211" spans="1:7" x14ac:dyDescent="0.3">
      <c r="A2211" s="28" t="s">
        <v>847</v>
      </c>
      <c r="B2211" s="28">
        <v>0</v>
      </c>
      <c r="C2211" s="28">
        <v>0</v>
      </c>
      <c r="D2211" s="31">
        <v>45895</v>
      </c>
      <c r="E2211" s="31" t="s">
        <v>6332</v>
      </c>
      <c r="F2211" s="32">
        <v>0.74861111111111112</v>
      </c>
      <c r="G2211" s="28">
        <f t="shared" si="34"/>
        <v>17</v>
      </c>
    </row>
    <row r="2212" spans="1:7" x14ac:dyDescent="0.3">
      <c r="A2212" s="28" t="s">
        <v>6779</v>
      </c>
      <c r="B2212" s="28">
        <v>1</v>
      </c>
      <c r="C2212" s="28">
        <v>0</v>
      </c>
      <c r="D2212" s="31">
        <v>45876</v>
      </c>
      <c r="E2212" s="31" t="s">
        <v>6329</v>
      </c>
      <c r="F2212" s="32">
        <v>0.48125000000000001</v>
      </c>
      <c r="G2212" s="28">
        <f t="shared" si="34"/>
        <v>11</v>
      </c>
    </row>
    <row r="2213" spans="1:7" x14ac:dyDescent="0.3">
      <c r="A2213" s="28" t="s">
        <v>968</v>
      </c>
      <c r="B2213" s="28">
        <v>1</v>
      </c>
      <c r="C2213" s="28">
        <v>1</v>
      </c>
      <c r="D2213" s="31">
        <v>45887</v>
      </c>
      <c r="E2213" s="31" t="s">
        <v>6330</v>
      </c>
      <c r="F2213" s="32">
        <v>0.54166666666666663</v>
      </c>
      <c r="G2213" s="28">
        <f t="shared" si="34"/>
        <v>13</v>
      </c>
    </row>
    <row r="2214" spans="1:7" x14ac:dyDescent="0.3">
      <c r="A2214" s="28" t="s">
        <v>1144</v>
      </c>
      <c r="B2214" s="28">
        <v>0</v>
      </c>
      <c r="C2214" s="28">
        <v>0</v>
      </c>
      <c r="D2214" s="31">
        <v>45844</v>
      </c>
      <c r="E2214" s="31" t="s">
        <v>6328</v>
      </c>
      <c r="F2214" s="32">
        <v>0.50902777777777775</v>
      </c>
      <c r="G2214" s="28">
        <f t="shared" si="34"/>
        <v>12</v>
      </c>
    </row>
    <row r="2215" spans="1:7" x14ac:dyDescent="0.3">
      <c r="A2215" s="28" t="s">
        <v>2061</v>
      </c>
      <c r="B2215" s="28">
        <v>0</v>
      </c>
      <c r="C2215" s="28">
        <v>0</v>
      </c>
      <c r="D2215" s="31">
        <v>45839</v>
      </c>
      <c r="E2215" s="31" t="s">
        <v>6332</v>
      </c>
      <c r="F2215" s="32">
        <v>0.36388888888888887</v>
      </c>
      <c r="G2215" s="28">
        <f t="shared" si="34"/>
        <v>8</v>
      </c>
    </row>
    <row r="2216" spans="1:7" x14ac:dyDescent="0.3">
      <c r="A2216" s="28" t="s">
        <v>2156</v>
      </c>
      <c r="B2216" s="28">
        <v>0</v>
      </c>
      <c r="C2216" s="28">
        <v>0</v>
      </c>
      <c r="D2216" s="31">
        <v>45857</v>
      </c>
      <c r="E2216" s="31" t="s">
        <v>6331</v>
      </c>
      <c r="F2216" s="32">
        <v>0.59930555555555554</v>
      </c>
      <c r="G2216" s="28">
        <f t="shared" si="34"/>
        <v>14</v>
      </c>
    </row>
    <row r="2217" spans="1:7" x14ac:dyDescent="0.3">
      <c r="A2217" s="28" t="s">
        <v>1412</v>
      </c>
      <c r="B2217" s="28">
        <v>1</v>
      </c>
      <c r="C2217" s="28">
        <v>0</v>
      </c>
      <c r="D2217" s="31">
        <v>45844</v>
      </c>
      <c r="E2217" s="31" t="s">
        <v>6328</v>
      </c>
      <c r="F2217" s="32">
        <v>0.69513888888888886</v>
      </c>
      <c r="G2217" s="28">
        <f t="shared" si="34"/>
        <v>16</v>
      </c>
    </row>
    <row r="2218" spans="1:7" x14ac:dyDescent="0.3">
      <c r="A2218" s="28" t="s">
        <v>1035</v>
      </c>
      <c r="B2218" s="28">
        <v>1</v>
      </c>
      <c r="C2218" s="28">
        <v>1</v>
      </c>
      <c r="D2218" s="31">
        <v>45893</v>
      </c>
      <c r="E2218" s="31" t="s">
        <v>6328</v>
      </c>
      <c r="F2218" s="32">
        <v>0.77152777777777781</v>
      </c>
      <c r="G2218" s="28">
        <f t="shared" si="34"/>
        <v>18</v>
      </c>
    </row>
    <row r="2219" spans="1:7" x14ac:dyDescent="0.3">
      <c r="A2219" s="28" t="s">
        <v>136</v>
      </c>
      <c r="B2219" s="28">
        <v>1</v>
      </c>
      <c r="C2219" s="28">
        <v>0</v>
      </c>
      <c r="D2219" s="31">
        <v>45892</v>
      </c>
      <c r="E2219" s="31" t="s">
        <v>6331</v>
      </c>
      <c r="F2219" s="32">
        <v>0.40833333333333333</v>
      </c>
      <c r="G2219" s="28">
        <f t="shared" si="34"/>
        <v>9</v>
      </c>
    </row>
    <row r="2220" spans="1:7" x14ac:dyDescent="0.3">
      <c r="A2220" s="28" t="s">
        <v>136</v>
      </c>
      <c r="B2220" s="28">
        <v>1</v>
      </c>
      <c r="C2220" s="28">
        <v>1</v>
      </c>
      <c r="D2220" s="31">
        <v>45877</v>
      </c>
      <c r="E2220" s="31" t="s">
        <v>6334</v>
      </c>
      <c r="F2220" s="32">
        <v>0.68402777777777779</v>
      </c>
      <c r="G2220" s="28">
        <f t="shared" si="34"/>
        <v>16</v>
      </c>
    </row>
    <row r="2221" spans="1:7" x14ac:dyDescent="0.3">
      <c r="A2221" s="28" t="s">
        <v>845</v>
      </c>
      <c r="B2221" s="28">
        <v>0</v>
      </c>
      <c r="C2221" s="28">
        <v>0</v>
      </c>
      <c r="D2221" s="31">
        <v>45864</v>
      </c>
      <c r="E2221" s="31" t="s">
        <v>6331</v>
      </c>
      <c r="F2221" s="32">
        <v>0.39930555555555558</v>
      </c>
      <c r="G2221" s="28">
        <f t="shared" si="34"/>
        <v>9</v>
      </c>
    </row>
    <row r="2222" spans="1:7" x14ac:dyDescent="0.3">
      <c r="A2222" s="28" t="s">
        <v>1807</v>
      </c>
      <c r="B2222" s="28">
        <v>1</v>
      </c>
      <c r="C2222" s="28">
        <v>0</v>
      </c>
      <c r="D2222" s="31">
        <v>45855</v>
      </c>
      <c r="E2222" s="31" t="s">
        <v>6329</v>
      </c>
      <c r="F2222" s="32">
        <v>0.53680555555555554</v>
      </c>
      <c r="G2222" s="28">
        <f t="shared" si="34"/>
        <v>12</v>
      </c>
    </row>
    <row r="2223" spans="1:7" x14ac:dyDescent="0.3">
      <c r="A2223" s="28" t="s">
        <v>6590</v>
      </c>
      <c r="B2223" s="28">
        <v>1</v>
      </c>
      <c r="C2223" s="28">
        <v>0</v>
      </c>
      <c r="D2223" s="31">
        <v>45880</v>
      </c>
      <c r="E2223" s="31" t="s">
        <v>6330</v>
      </c>
      <c r="F2223" s="32">
        <v>0.58888888888888891</v>
      </c>
      <c r="G2223" s="28">
        <f t="shared" si="34"/>
        <v>14</v>
      </c>
    </row>
    <row r="2224" spans="1:7" x14ac:dyDescent="0.3">
      <c r="A2224" s="28" t="s">
        <v>1023</v>
      </c>
      <c r="B2224" s="28">
        <v>1</v>
      </c>
      <c r="C2224" s="28">
        <v>1</v>
      </c>
      <c r="D2224" s="31">
        <v>45882</v>
      </c>
      <c r="E2224" s="31" t="s">
        <v>6333</v>
      </c>
      <c r="F2224" s="32">
        <v>0.43125000000000002</v>
      </c>
      <c r="G2224" s="28">
        <f t="shared" si="34"/>
        <v>10</v>
      </c>
    </row>
    <row r="2225" spans="1:7" x14ac:dyDescent="0.3">
      <c r="A2225" s="28" t="s">
        <v>1026</v>
      </c>
      <c r="B2225" s="28">
        <v>1</v>
      </c>
      <c r="C2225" s="28">
        <v>0</v>
      </c>
      <c r="D2225" s="31">
        <v>45898</v>
      </c>
      <c r="E2225" s="31" t="s">
        <v>6334</v>
      </c>
      <c r="F2225" s="32">
        <v>0.51388888888888884</v>
      </c>
      <c r="G2225" s="28">
        <f t="shared" si="34"/>
        <v>12</v>
      </c>
    </row>
    <row r="2226" spans="1:7" x14ac:dyDescent="0.3">
      <c r="A2226" s="28" t="s">
        <v>540</v>
      </c>
      <c r="B2226" s="28">
        <v>1</v>
      </c>
      <c r="C2226" s="28">
        <v>0</v>
      </c>
      <c r="D2226" s="31">
        <v>45873</v>
      </c>
      <c r="E2226" s="31" t="s">
        <v>6330</v>
      </c>
      <c r="F2226" s="32">
        <v>0.62986111111111109</v>
      </c>
      <c r="G2226" s="28">
        <f t="shared" si="34"/>
        <v>15</v>
      </c>
    </row>
    <row r="2227" spans="1:7" x14ac:dyDescent="0.3">
      <c r="A2227" s="28" t="s">
        <v>869</v>
      </c>
      <c r="B2227" s="28">
        <v>0</v>
      </c>
      <c r="C2227" s="28">
        <v>0</v>
      </c>
      <c r="D2227" s="31">
        <v>45872</v>
      </c>
      <c r="E2227" s="31" t="s">
        <v>6328</v>
      </c>
      <c r="F2227" s="32">
        <v>0.57708333333333328</v>
      </c>
      <c r="G2227" s="28">
        <f t="shared" si="34"/>
        <v>13</v>
      </c>
    </row>
    <row r="2228" spans="1:7" x14ac:dyDescent="0.3">
      <c r="A2228" s="28" t="s">
        <v>1726</v>
      </c>
      <c r="B2228" s="28">
        <v>1</v>
      </c>
      <c r="C2228" s="28">
        <v>0</v>
      </c>
      <c r="D2228" s="31">
        <v>45891</v>
      </c>
      <c r="E2228" s="31" t="s">
        <v>6334</v>
      </c>
      <c r="F2228" s="32">
        <v>0.70138888888888884</v>
      </c>
      <c r="G2228" s="28">
        <f t="shared" si="34"/>
        <v>16</v>
      </c>
    </row>
    <row r="2229" spans="1:7" x14ac:dyDescent="0.3">
      <c r="A2229" s="28" t="s">
        <v>60</v>
      </c>
      <c r="B2229" s="28">
        <v>0</v>
      </c>
      <c r="C2229" s="28">
        <v>0</v>
      </c>
      <c r="D2229" s="31">
        <v>45844</v>
      </c>
      <c r="E2229" s="31" t="s">
        <v>6328</v>
      </c>
      <c r="F2229" s="32">
        <v>0.62361111111111112</v>
      </c>
      <c r="G2229" s="28">
        <f t="shared" si="34"/>
        <v>14</v>
      </c>
    </row>
    <row r="2230" spans="1:7" x14ac:dyDescent="0.3">
      <c r="A2230" s="28" t="s">
        <v>1546</v>
      </c>
      <c r="B2230" s="28">
        <v>1</v>
      </c>
      <c r="C2230" s="28">
        <v>0</v>
      </c>
      <c r="D2230" s="31">
        <v>45891</v>
      </c>
      <c r="E2230" s="31" t="s">
        <v>6334</v>
      </c>
      <c r="F2230" s="32">
        <v>0.51111111111111107</v>
      </c>
      <c r="G2230" s="28">
        <f t="shared" si="34"/>
        <v>12</v>
      </c>
    </row>
    <row r="2231" spans="1:7" x14ac:dyDescent="0.3">
      <c r="A2231" s="28" t="s">
        <v>6780</v>
      </c>
      <c r="B2231" s="28">
        <v>1</v>
      </c>
      <c r="C2231" s="28">
        <v>1</v>
      </c>
      <c r="D2231" s="31">
        <v>45871</v>
      </c>
      <c r="E2231" s="31" t="s">
        <v>6331</v>
      </c>
      <c r="F2231" s="32">
        <v>0.78541666666666665</v>
      </c>
      <c r="G2231" s="28">
        <f t="shared" si="34"/>
        <v>18</v>
      </c>
    </row>
    <row r="2232" spans="1:7" x14ac:dyDescent="0.3">
      <c r="A2232" s="28" t="s">
        <v>6352</v>
      </c>
      <c r="B2232" s="28">
        <v>1</v>
      </c>
      <c r="C2232" s="28">
        <v>0</v>
      </c>
      <c r="D2232" s="31">
        <v>45872</v>
      </c>
      <c r="E2232" s="31" t="s">
        <v>6328</v>
      </c>
      <c r="F2232" s="32">
        <v>0.36666666666666664</v>
      </c>
      <c r="G2232" s="28">
        <f t="shared" si="34"/>
        <v>8</v>
      </c>
    </row>
    <row r="2233" spans="1:7" x14ac:dyDescent="0.3">
      <c r="A2233" s="28" t="s">
        <v>914</v>
      </c>
      <c r="B2233" s="28">
        <v>1</v>
      </c>
      <c r="C2233" s="28">
        <v>1</v>
      </c>
      <c r="D2233" s="31">
        <v>45861</v>
      </c>
      <c r="E2233" s="31" t="s">
        <v>6333</v>
      </c>
      <c r="F2233" s="32">
        <v>0.62152777777777779</v>
      </c>
      <c r="G2233" s="28">
        <f t="shared" si="34"/>
        <v>14</v>
      </c>
    </row>
    <row r="2234" spans="1:7" x14ac:dyDescent="0.3">
      <c r="A2234" s="28" t="s">
        <v>2165</v>
      </c>
      <c r="B2234" s="28">
        <v>1</v>
      </c>
      <c r="C2234" s="28">
        <v>0</v>
      </c>
      <c r="D2234" s="31">
        <v>45882</v>
      </c>
      <c r="E2234" s="31" t="s">
        <v>6333</v>
      </c>
      <c r="F2234" s="32">
        <v>0.32708333333333334</v>
      </c>
      <c r="G2234" s="28">
        <f t="shared" si="34"/>
        <v>7</v>
      </c>
    </row>
    <row r="2235" spans="1:7" x14ac:dyDescent="0.3">
      <c r="A2235" s="28" t="s">
        <v>6779</v>
      </c>
      <c r="B2235" s="28">
        <v>1</v>
      </c>
      <c r="C2235" s="28">
        <v>1</v>
      </c>
      <c r="D2235" s="31">
        <v>45850</v>
      </c>
      <c r="E2235" s="31" t="s">
        <v>6331</v>
      </c>
      <c r="F2235" s="32">
        <v>0.64861111111111114</v>
      </c>
      <c r="G2235" s="28">
        <f t="shared" si="34"/>
        <v>15</v>
      </c>
    </row>
    <row r="2236" spans="1:7" x14ac:dyDescent="0.3">
      <c r="A2236" s="28" t="s">
        <v>2104</v>
      </c>
      <c r="B2236" s="28">
        <v>1</v>
      </c>
      <c r="C2236" s="28">
        <v>0</v>
      </c>
      <c r="D2236" s="31">
        <v>45890</v>
      </c>
      <c r="E2236" s="31" t="s">
        <v>6329</v>
      </c>
      <c r="F2236" s="32">
        <v>0.80763888888888891</v>
      </c>
      <c r="G2236" s="28">
        <f t="shared" si="34"/>
        <v>19</v>
      </c>
    </row>
    <row r="2237" spans="1:7" x14ac:dyDescent="0.3">
      <c r="A2237" s="28" t="s">
        <v>349</v>
      </c>
      <c r="B2237" s="28">
        <v>1</v>
      </c>
      <c r="C2237" s="28">
        <v>1</v>
      </c>
      <c r="D2237" s="31">
        <v>45895</v>
      </c>
      <c r="E2237" s="31" t="s">
        <v>6332</v>
      </c>
      <c r="F2237" s="32">
        <v>0.30902777777777779</v>
      </c>
      <c r="G2237" s="28">
        <f t="shared" si="34"/>
        <v>7</v>
      </c>
    </row>
    <row r="2238" spans="1:7" x14ac:dyDescent="0.3">
      <c r="A2238" s="28" t="s">
        <v>6781</v>
      </c>
      <c r="B2238" s="28">
        <v>1</v>
      </c>
      <c r="C2238" s="28">
        <v>1</v>
      </c>
      <c r="D2238" s="31">
        <v>45843</v>
      </c>
      <c r="E2238" s="31" t="s">
        <v>6331</v>
      </c>
      <c r="F2238" s="32">
        <v>0.54861111111111116</v>
      </c>
      <c r="G2238" s="28">
        <f t="shared" si="34"/>
        <v>13</v>
      </c>
    </row>
    <row r="2239" spans="1:7" x14ac:dyDescent="0.3">
      <c r="A2239" s="28" t="s">
        <v>1911</v>
      </c>
      <c r="B2239" s="28">
        <v>1</v>
      </c>
      <c r="C2239" s="28">
        <v>0</v>
      </c>
      <c r="D2239" s="31">
        <v>45861</v>
      </c>
      <c r="E2239" s="31" t="s">
        <v>6333</v>
      </c>
      <c r="F2239" s="32">
        <v>0.66319444444444442</v>
      </c>
      <c r="G2239" s="28">
        <f t="shared" si="34"/>
        <v>15</v>
      </c>
    </row>
    <row r="2240" spans="1:7" x14ac:dyDescent="0.3">
      <c r="A2240" s="28" t="s">
        <v>1567</v>
      </c>
      <c r="B2240" s="28">
        <v>1</v>
      </c>
      <c r="C2240" s="28">
        <v>1</v>
      </c>
      <c r="D2240" s="31">
        <v>45875</v>
      </c>
      <c r="E2240" s="31" t="s">
        <v>6333</v>
      </c>
      <c r="F2240" s="32">
        <v>0.38680555555555557</v>
      </c>
      <c r="G2240" s="28">
        <f t="shared" si="34"/>
        <v>9</v>
      </c>
    </row>
    <row r="2241" spans="1:7" x14ac:dyDescent="0.3">
      <c r="A2241" s="28" t="s">
        <v>1306</v>
      </c>
      <c r="B2241" s="28">
        <v>1</v>
      </c>
      <c r="C2241" s="28">
        <v>0</v>
      </c>
      <c r="D2241" s="31">
        <v>45842</v>
      </c>
      <c r="E2241" s="31" t="s">
        <v>6334</v>
      </c>
      <c r="F2241" s="32">
        <v>0.47152777777777777</v>
      </c>
      <c r="G2241" s="28">
        <f t="shared" si="34"/>
        <v>11</v>
      </c>
    </row>
    <row r="2242" spans="1:7" x14ac:dyDescent="0.3">
      <c r="A2242" s="28" t="s">
        <v>1164</v>
      </c>
      <c r="B2242" s="28">
        <v>0</v>
      </c>
      <c r="C2242" s="28">
        <v>0</v>
      </c>
      <c r="D2242" s="31">
        <v>45850</v>
      </c>
      <c r="E2242" s="31" t="s">
        <v>6331</v>
      </c>
      <c r="F2242" s="32">
        <v>0.72083333333333333</v>
      </c>
      <c r="G2242" s="28">
        <f t="shared" si="34"/>
        <v>17</v>
      </c>
    </row>
    <row r="2243" spans="1:7" x14ac:dyDescent="0.3">
      <c r="A2243" s="28" t="s">
        <v>1966</v>
      </c>
      <c r="B2243" s="28">
        <v>1</v>
      </c>
      <c r="C2243" s="28">
        <v>0</v>
      </c>
      <c r="D2243" s="31">
        <v>45858</v>
      </c>
      <c r="E2243" s="31" t="s">
        <v>6328</v>
      </c>
      <c r="F2243" s="32">
        <v>0.6958333333333333</v>
      </c>
      <c r="G2243" s="28">
        <f t="shared" ref="G2243:G2306" si="35">HOUR(F2243)</f>
        <v>16</v>
      </c>
    </row>
    <row r="2244" spans="1:7" x14ac:dyDescent="0.3">
      <c r="A2244" s="28" t="s">
        <v>142</v>
      </c>
      <c r="B2244" s="28">
        <v>1</v>
      </c>
      <c r="C2244" s="28">
        <v>0</v>
      </c>
      <c r="D2244" s="31">
        <v>45843</v>
      </c>
      <c r="E2244" s="31" t="s">
        <v>6331</v>
      </c>
      <c r="F2244" s="32">
        <v>0.3215277777777778</v>
      </c>
      <c r="G2244" s="28">
        <f t="shared" si="35"/>
        <v>7</v>
      </c>
    </row>
    <row r="2245" spans="1:7" x14ac:dyDescent="0.3">
      <c r="A2245" s="28" t="s">
        <v>537</v>
      </c>
      <c r="B2245" s="28">
        <v>1</v>
      </c>
      <c r="C2245" s="28">
        <v>0</v>
      </c>
      <c r="D2245" s="31">
        <v>45847</v>
      </c>
      <c r="E2245" s="31" t="s">
        <v>6333</v>
      </c>
      <c r="F2245" s="32">
        <v>0.65972222222222221</v>
      </c>
      <c r="G2245" s="28">
        <f t="shared" si="35"/>
        <v>15</v>
      </c>
    </row>
    <row r="2246" spans="1:7" x14ac:dyDescent="0.3">
      <c r="A2246" s="28" t="s">
        <v>429</v>
      </c>
      <c r="B2246" s="28">
        <v>1</v>
      </c>
      <c r="C2246" s="28">
        <v>0</v>
      </c>
      <c r="D2246" s="31">
        <v>45873</v>
      </c>
      <c r="E2246" s="31" t="s">
        <v>6330</v>
      </c>
      <c r="F2246" s="32">
        <v>0.55625000000000002</v>
      </c>
      <c r="G2246" s="28">
        <f t="shared" si="35"/>
        <v>13</v>
      </c>
    </row>
    <row r="2247" spans="1:7" x14ac:dyDescent="0.3">
      <c r="A2247" s="28" t="s">
        <v>6782</v>
      </c>
      <c r="B2247" s="28">
        <v>1</v>
      </c>
      <c r="C2247" s="28">
        <v>0</v>
      </c>
      <c r="D2247" s="31">
        <v>45874</v>
      </c>
      <c r="E2247" s="31" t="s">
        <v>6332</v>
      </c>
      <c r="F2247" s="32">
        <v>0.76180555555555551</v>
      </c>
      <c r="G2247" s="28">
        <f t="shared" si="35"/>
        <v>18</v>
      </c>
    </row>
    <row r="2248" spans="1:7" x14ac:dyDescent="0.3">
      <c r="A2248" s="28" t="s">
        <v>1946</v>
      </c>
      <c r="B2248" s="28">
        <v>1</v>
      </c>
      <c r="C2248" s="28">
        <v>1</v>
      </c>
      <c r="D2248" s="31">
        <v>45856</v>
      </c>
      <c r="E2248" s="31" t="s">
        <v>6334</v>
      </c>
      <c r="F2248" s="32">
        <v>0.69305555555555554</v>
      </c>
      <c r="G2248" s="28">
        <f t="shared" si="35"/>
        <v>16</v>
      </c>
    </row>
    <row r="2249" spans="1:7" x14ac:dyDescent="0.3">
      <c r="A2249" s="28" t="s">
        <v>638</v>
      </c>
      <c r="B2249" s="28">
        <v>1</v>
      </c>
      <c r="C2249" s="28">
        <v>1</v>
      </c>
      <c r="D2249" s="31">
        <v>45860</v>
      </c>
      <c r="E2249" s="31" t="s">
        <v>6332</v>
      </c>
      <c r="F2249" s="32">
        <v>0.32500000000000001</v>
      </c>
      <c r="G2249" s="28">
        <f t="shared" si="35"/>
        <v>7</v>
      </c>
    </row>
    <row r="2250" spans="1:7" x14ac:dyDescent="0.3">
      <c r="A2250" s="28" t="s">
        <v>2151</v>
      </c>
      <c r="B2250" s="28">
        <v>1</v>
      </c>
      <c r="C2250" s="28">
        <v>0</v>
      </c>
      <c r="D2250" s="31">
        <v>45849</v>
      </c>
      <c r="E2250" s="31" t="s">
        <v>6334</v>
      </c>
      <c r="F2250" s="32">
        <v>0.39097222222222222</v>
      </c>
      <c r="G2250" s="28">
        <f t="shared" si="35"/>
        <v>9</v>
      </c>
    </row>
    <row r="2251" spans="1:7" x14ac:dyDescent="0.3">
      <c r="A2251" s="28" t="s">
        <v>6</v>
      </c>
      <c r="B2251" s="28">
        <v>1</v>
      </c>
      <c r="C2251" s="28">
        <v>0</v>
      </c>
      <c r="D2251" s="31">
        <v>45850</v>
      </c>
      <c r="E2251" s="31" t="s">
        <v>6331</v>
      </c>
      <c r="F2251" s="32">
        <v>0.64583333333333337</v>
      </c>
      <c r="G2251" s="28">
        <f t="shared" si="35"/>
        <v>15</v>
      </c>
    </row>
    <row r="2252" spans="1:7" x14ac:dyDescent="0.3">
      <c r="A2252" s="28" t="s">
        <v>852</v>
      </c>
      <c r="B2252" s="28">
        <v>1</v>
      </c>
      <c r="C2252" s="28">
        <v>0</v>
      </c>
      <c r="D2252" s="31">
        <v>45883</v>
      </c>
      <c r="E2252" s="31" t="s">
        <v>6329</v>
      </c>
      <c r="F2252" s="32">
        <v>0.53263888888888888</v>
      </c>
      <c r="G2252" s="28">
        <f t="shared" si="35"/>
        <v>12</v>
      </c>
    </row>
    <row r="2253" spans="1:7" x14ac:dyDescent="0.3">
      <c r="A2253" s="28" t="s">
        <v>1789</v>
      </c>
      <c r="B2253" s="28">
        <v>1</v>
      </c>
      <c r="C2253" s="28">
        <v>1</v>
      </c>
      <c r="D2253" s="31">
        <v>45861</v>
      </c>
      <c r="E2253" s="31" t="s">
        <v>6333</v>
      </c>
      <c r="F2253" s="32">
        <v>0.71111111111111114</v>
      </c>
      <c r="G2253" s="28">
        <f t="shared" si="35"/>
        <v>17</v>
      </c>
    </row>
    <row r="2254" spans="1:7" x14ac:dyDescent="0.3">
      <c r="A2254" s="28" t="s">
        <v>6783</v>
      </c>
      <c r="B2254" s="28">
        <v>1</v>
      </c>
      <c r="C2254" s="28">
        <v>0</v>
      </c>
      <c r="D2254" s="31">
        <v>45878</v>
      </c>
      <c r="E2254" s="31" t="s">
        <v>6331</v>
      </c>
      <c r="F2254" s="32">
        <v>0.58402777777777781</v>
      </c>
      <c r="G2254" s="28">
        <f t="shared" si="35"/>
        <v>14</v>
      </c>
    </row>
    <row r="2255" spans="1:7" x14ac:dyDescent="0.3">
      <c r="A2255" s="28" t="s">
        <v>6784</v>
      </c>
      <c r="B2255" s="28">
        <v>0</v>
      </c>
      <c r="C2255" s="28">
        <v>0</v>
      </c>
      <c r="D2255" s="31">
        <v>45858</v>
      </c>
      <c r="E2255" s="31" t="s">
        <v>6328</v>
      </c>
      <c r="F2255" s="32">
        <v>0.73541666666666672</v>
      </c>
      <c r="G2255" s="28">
        <f t="shared" si="35"/>
        <v>17</v>
      </c>
    </row>
    <row r="2256" spans="1:7" x14ac:dyDescent="0.3">
      <c r="A2256" s="28" t="s">
        <v>1283</v>
      </c>
      <c r="B2256" s="28">
        <v>1</v>
      </c>
      <c r="C2256" s="28">
        <v>0</v>
      </c>
      <c r="D2256" s="31">
        <v>45870</v>
      </c>
      <c r="E2256" s="31" t="s">
        <v>6334</v>
      </c>
      <c r="F2256" s="32">
        <v>0.80347222222222225</v>
      </c>
      <c r="G2256" s="28">
        <f t="shared" si="35"/>
        <v>19</v>
      </c>
    </row>
    <row r="2257" spans="1:7" x14ac:dyDescent="0.3">
      <c r="A2257" s="28" t="s">
        <v>6785</v>
      </c>
      <c r="B2257" s="28">
        <v>1</v>
      </c>
      <c r="C2257" s="28">
        <v>0</v>
      </c>
      <c r="D2257" s="31">
        <v>45869</v>
      </c>
      <c r="E2257" s="31" t="s">
        <v>6329</v>
      </c>
      <c r="F2257" s="32">
        <v>0.70277777777777772</v>
      </c>
      <c r="G2257" s="28">
        <f t="shared" si="35"/>
        <v>16</v>
      </c>
    </row>
    <row r="2258" spans="1:7" x14ac:dyDescent="0.3">
      <c r="A2258" s="28" t="s">
        <v>945</v>
      </c>
      <c r="B2258" s="28">
        <v>1</v>
      </c>
      <c r="C2258" s="28">
        <v>0</v>
      </c>
      <c r="D2258" s="31">
        <v>45868</v>
      </c>
      <c r="E2258" s="31" t="s">
        <v>6333</v>
      </c>
      <c r="F2258" s="32">
        <v>0.74236111111111114</v>
      </c>
      <c r="G2258" s="28">
        <f t="shared" si="35"/>
        <v>17</v>
      </c>
    </row>
    <row r="2259" spans="1:7" x14ac:dyDescent="0.3">
      <c r="A2259" s="28" t="s">
        <v>6455</v>
      </c>
      <c r="B2259" s="28">
        <v>1</v>
      </c>
      <c r="C2259" s="28">
        <v>1</v>
      </c>
      <c r="D2259" s="31">
        <v>45862</v>
      </c>
      <c r="E2259" s="31" t="s">
        <v>6329</v>
      </c>
      <c r="F2259" s="32">
        <v>0.31041666666666667</v>
      </c>
      <c r="G2259" s="28">
        <f t="shared" si="35"/>
        <v>7</v>
      </c>
    </row>
    <row r="2260" spans="1:7" x14ac:dyDescent="0.3">
      <c r="A2260" s="28" t="s">
        <v>1180</v>
      </c>
      <c r="B2260" s="28">
        <v>0</v>
      </c>
      <c r="C2260" s="28">
        <v>0</v>
      </c>
      <c r="D2260" s="31">
        <v>45868</v>
      </c>
      <c r="E2260" s="31" t="s">
        <v>6333</v>
      </c>
      <c r="F2260" s="32">
        <v>0.34236111111111112</v>
      </c>
      <c r="G2260" s="28">
        <f t="shared" si="35"/>
        <v>8</v>
      </c>
    </row>
    <row r="2261" spans="1:7" x14ac:dyDescent="0.3">
      <c r="A2261" s="28" t="s">
        <v>1964</v>
      </c>
      <c r="B2261" s="28">
        <v>0</v>
      </c>
      <c r="C2261" s="28">
        <v>0</v>
      </c>
      <c r="D2261" s="31">
        <v>45853</v>
      </c>
      <c r="E2261" s="31" t="s">
        <v>6332</v>
      </c>
      <c r="F2261" s="32">
        <v>0.56666666666666665</v>
      </c>
      <c r="G2261" s="28">
        <f t="shared" si="35"/>
        <v>13</v>
      </c>
    </row>
    <row r="2262" spans="1:7" x14ac:dyDescent="0.3">
      <c r="A2262" s="28" t="s">
        <v>415</v>
      </c>
      <c r="B2262" s="28">
        <v>1</v>
      </c>
      <c r="C2262" s="28">
        <v>0</v>
      </c>
      <c r="D2262" s="31">
        <v>45868</v>
      </c>
      <c r="E2262" s="31" t="s">
        <v>6333</v>
      </c>
      <c r="F2262" s="32">
        <v>0.78194444444444444</v>
      </c>
      <c r="G2262" s="28">
        <f t="shared" si="35"/>
        <v>18</v>
      </c>
    </row>
    <row r="2263" spans="1:7" x14ac:dyDescent="0.3">
      <c r="A2263" s="28" t="s">
        <v>6437</v>
      </c>
      <c r="B2263" s="28">
        <v>1</v>
      </c>
      <c r="C2263" s="28">
        <v>0</v>
      </c>
      <c r="D2263" s="31">
        <v>45887</v>
      </c>
      <c r="E2263" s="31" t="s">
        <v>6330</v>
      </c>
      <c r="F2263" s="32">
        <v>0.74513888888888891</v>
      </c>
      <c r="G2263" s="28">
        <f t="shared" si="35"/>
        <v>17</v>
      </c>
    </row>
    <row r="2264" spans="1:7" x14ac:dyDescent="0.3">
      <c r="A2264" s="28" t="s">
        <v>6786</v>
      </c>
      <c r="B2264" s="28">
        <v>1</v>
      </c>
      <c r="C2264" s="28">
        <v>0</v>
      </c>
      <c r="D2264" s="31">
        <v>45865</v>
      </c>
      <c r="E2264" s="31" t="s">
        <v>6328</v>
      </c>
      <c r="F2264" s="32">
        <v>0.42569444444444443</v>
      </c>
      <c r="G2264" s="28">
        <f t="shared" si="35"/>
        <v>10</v>
      </c>
    </row>
    <row r="2265" spans="1:7" x14ac:dyDescent="0.3">
      <c r="A2265" s="28" t="s">
        <v>927</v>
      </c>
      <c r="B2265" s="28">
        <v>1</v>
      </c>
      <c r="C2265" s="28">
        <v>1</v>
      </c>
      <c r="D2265" s="31">
        <v>45887</v>
      </c>
      <c r="E2265" s="31" t="s">
        <v>6330</v>
      </c>
      <c r="F2265" s="32">
        <v>0.52638888888888891</v>
      </c>
      <c r="G2265" s="28">
        <f t="shared" si="35"/>
        <v>12</v>
      </c>
    </row>
    <row r="2266" spans="1:7" x14ac:dyDescent="0.3">
      <c r="A2266" s="28" t="s">
        <v>714</v>
      </c>
      <c r="B2266" s="28">
        <v>1</v>
      </c>
      <c r="C2266" s="28">
        <v>0</v>
      </c>
      <c r="D2266" s="31">
        <v>45866</v>
      </c>
      <c r="E2266" s="31" t="s">
        <v>6330</v>
      </c>
      <c r="F2266" s="32">
        <v>0.80625000000000002</v>
      </c>
      <c r="G2266" s="28">
        <f t="shared" si="35"/>
        <v>19</v>
      </c>
    </row>
    <row r="2267" spans="1:7" x14ac:dyDescent="0.3">
      <c r="A2267" s="28" t="s">
        <v>1611</v>
      </c>
      <c r="B2267" s="28">
        <v>1</v>
      </c>
      <c r="C2267" s="28">
        <v>1</v>
      </c>
      <c r="D2267" s="31">
        <v>45853</v>
      </c>
      <c r="E2267" s="31" t="s">
        <v>6332</v>
      </c>
      <c r="F2267" s="32">
        <v>0.41319444444444442</v>
      </c>
      <c r="G2267" s="28">
        <f t="shared" si="35"/>
        <v>9</v>
      </c>
    </row>
    <row r="2268" spans="1:7" x14ac:dyDescent="0.3">
      <c r="A2268" s="28" t="s">
        <v>2023</v>
      </c>
      <c r="B2268" s="28">
        <v>1</v>
      </c>
      <c r="C2268" s="28">
        <v>0</v>
      </c>
      <c r="D2268" s="31">
        <v>45883</v>
      </c>
      <c r="E2268" s="31" t="s">
        <v>6329</v>
      </c>
      <c r="F2268" s="32">
        <v>0.40069444444444446</v>
      </c>
      <c r="G2268" s="28">
        <f t="shared" si="35"/>
        <v>9</v>
      </c>
    </row>
    <row r="2269" spans="1:7" x14ac:dyDescent="0.3">
      <c r="A2269" s="28" t="s">
        <v>1339</v>
      </c>
      <c r="B2269" s="28">
        <v>1</v>
      </c>
      <c r="C2269" s="28">
        <v>1</v>
      </c>
      <c r="D2269" s="31">
        <v>45875</v>
      </c>
      <c r="E2269" s="31" t="s">
        <v>6333</v>
      </c>
      <c r="F2269" s="32">
        <v>0.41458333333333336</v>
      </c>
      <c r="G2269" s="28">
        <f t="shared" si="35"/>
        <v>9</v>
      </c>
    </row>
    <row r="2270" spans="1:7" x14ac:dyDescent="0.3">
      <c r="A2270" s="28" t="s">
        <v>1137</v>
      </c>
      <c r="B2270" s="28">
        <v>0</v>
      </c>
      <c r="C2270" s="28">
        <v>0</v>
      </c>
      <c r="D2270" s="31">
        <v>45864</v>
      </c>
      <c r="E2270" s="31" t="s">
        <v>6331</v>
      </c>
      <c r="F2270" s="32">
        <v>0.55138888888888893</v>
      </c>
      <c r="G2270" s="28">
        <f t="shared" si="35"/>
        <v>13</v>
      </c>
    </row>
    <row r="2271" spans="1:7" x14ac:dyDescent="0.3">
      <c r="A2271" s="28" t="s">
        <v>988</v>
      </c>
      <c r="B2271" s="28">
        <v>1</v>
      </c>
      <c r="C2271" s="28">
        <v>0</v>
      </c>
      <c r="D2271" s="31">
        <v>45885</v>
      </c>
      <c r="E2271" s="31" t="s">
        <v>6331</v>
      </c>
      <c r="F2271" s="32">
        <v>0.79861111111111116</v>
      </c>
      <c r="G2271" s="28">
        <f t="shared" si="35"/>
        <v>19</v>
      </c>
    </row>
    <row r="2272" spans="1:7" x14ac:dyDescent="0.3">
      <c r="A2272" s="28" t="s">
        <v>414</v>
      </c>
      <c r="B2272" s="28">
        <v>1</v>
      </c>
      <c r="C2272" s="28">
        <v>0</v>
      </c>
      <c r="D2272" s="31">
        <v>45888</v>
      </c>
      <c r="E2272" s="31" t="s">
        <v>6332</v>
      </c>
      <c r="F2272" s="32">
        <v>0.4465277777777778</v>
      </c>
      <c r="G2272" s="28">
        <f t="shared" si="35"/>
        <v>10</v>
      </c>
    </row>
    <row r="2273" spans="1:7" x14ac:dyDescent="0.3">
      <c r="A2273" s="28" t="s">
        <v>6641</v>
      </c>
      <c r="B2273" s="28">
        <v>1</v>
      </c>
      <c r="C2273" s="28">
        <v>0</v>
      </c>
      <c r="D2273" s="31">
        <v>45842</v>
      </c>
      <c r="E2273" s="31" t="s">
        <v>6334</v>
      </c>
      <c r="F2273" s="32">
        <v>0.57291666666666663</v>
      </c>
      <c r="G2273" s="28">
        <f t="shared" si="35"/>
        <v>13</v>
      </c>
    </row>
    <row r="2274" spans="1:7" x14ac:dyDescent="0.3">
      <c r="A2274" s="28" t="s">
        <v>920</v>
      </c>
      <c r="B2274" s="28">
        <v>1</v>
      </c>
      <c r="C2274" s="28">
        <v>1</v>
      </c>
      <c r="D2274" s="31">
        <v>45872</v>
      </c>
      <c r="E2274" s="31" t="s">
        <v>6328</v>
      </c>
      <c r="F2274" s="32">
        <v>0.8125</v>
      </c>
      <c r="G2274" s="28">
        <f t="shared" si="35"/>
        <v>19</v>
      </c>
    </row>
    <row r="2275" spans="1:7" x14ac:dyDescent="0.3">
      <c r="A2275" s="28" t="s">
        <v>1331</v>
      </c>
      <c r="B2275" s="28">
        <v>1</v>
      </c>
      <c r="C2275" s="28">
        <v>1</v>
      </c>
      <c r="D2275" s="31">
        <v>45876</v>
      </c>
      <c r="E2275" s="31" t="s">
        <v>6329</v>
      </c>
      <c r="F2275" s="32">
        <v>0.82708333333333328</v>
      </c>
      <c r="G2275" s="28">
        <f t="shared" si="35"/>
        <v>19</v>
      </c>
    </row>
    <row r="2276" spans="1:7" x14ac:dyDescent="0.3">
      <c r="A2276" s="28" t="s">
        <v>1657</v>
      </c>
      <c r="B2276" s="28">
        <v>1</v>
      </c>
      <c r="C2276" s="28">
        <v>0</v>
      </c>
      <c r="D2276" s="31">
        <v>45882</v>
      </c>
      <c r="E2276" s="31" t="s">
        <v>6333</v>
      </c>
      <c r="F2276" s="32">
        <v>0.72291666666666665</v>
      </c>
      <c r="G2276" s="28">
        <f t="shared" si="35"/>
        <v>17</v>
      </c>
    </row>
    <row r="2277" spans="1:7" x14ac:dyDescent="0.3">
      <c r="A2277" s="28" t="s">
        <v>6359</v>
      </c>
      <c r="B2277" s="28">
        <v>1</v>
      </c>
      <c r="C2277" s="28">
        <v>0</v>
      </c>
      <c r="D2277" s="31">
        <v>45847</v>
      </c>
      <c r="E2277" s="31" t="s">
        <v>6333</v>
      </c>
      <c r="F2277" s="32">
        <v>0.29375000000000001</v>
      </c>
      <c r="G2277" s="28">
        <f t="shared" si="35"/>
        <v>7</v>
      </c>
    </row>
    <row r="2278" spans="1:7" x14ac:dyDescent="0.3">
      <c r="A2278" s="28" t="s">
        <v>1390</v>
      </c>
      <c r="B2278" s="28">
        <v>1</v>
      </c>
      <c r="C2278" s="28">
        <v>0</v>
      </c>
      <c r="D2278" s="31">
        <v>45860</v>
      </c>
      <c r="E2278" s="31" t="s">
        <v>6332</v>
      </c>
      <c r="F2278" s="32">
        <v>0.48472222222222222</v>
      </c>
      <c r="G2278" s="28">
        <f t="shared" si="35"/>
        <v>11</v>
      </c>
    </row>
    <row r="2279" spans="1:7" x14ac:dyDescent="0.3">
      <c r="A2279" s="28" t="s">
        <v>733</v>
      </c>
      <c r="B2279" s="28">
        <v>0</v>
      </c>
      <c r="C2279" s="28">
        <v>0</v>
      </c>
      <c r="D2279" s="31">
        <v>45839</v>
      </c>
      <c r="E2279" s="31" t="s">
        <v>6332</v>
      </c>
      <c r="F2279" s="32">
        <v>0.62361111111111112</v>
      </c>
      <c r="G2279" s="28">
        <f t="shared" si="35"/>
        <v>14</v>
      </c>
    </row>
    <row r="2280" spans="1:7" x14ac:dyDescent="0.3">
      <c r="A2280" s="28" t="s">
        <v>769</v>
      </c>
      <c r="B2280" s="28">
        <v>1</v>
      </c>
      <c r="C2280" s="28">
        <v>1</v>
      </c>
      <c r="D2280" s="31">
        <v>45852</v>
      </c>
      <c r="E2280" s="31" t="s">
        <v>6330</v>
      </c>
      <c r="F2280" s="32">
        <v>0.65625</v>
      </c>
      <c r="G2280" s="28">
        <f t="shared" si="35"/>
        <v>15</v>
      </c>
    </row>
    <row r="2281" spans="1:7" x14ac:dyDescent="0.3">
      <c r="A2281" s="28" t="s">
        <v>1207</v>
      </c>
      <c r="B2281" s="28">
        <v>1</v>
      </c>
      <c r="C2281" s="28">
        <v>1</v>
      </c>
      <c r="D2281" s="31">
        <v>45867</v>
      </c>
      <c r="E2281" s="31" t="s">
        <v>6332</v>
      </c>
      <c r="F2281" s="32">
        <v>0.63958333333333328</v>
      </c>
      <c r="G2281" s="28">
        <f t="shared" si="35"/>
        <v>15</v>
      </c>
    </row>
    <row r="2282" spans="1:7" x14ac:dyDescent="0.3">
      <c r="A2282" s="28" t="s">
        <v>1926</v>
      </c>
      <c r="B2282" s="28">
        <v>1</v>
      </c>
      <c r="C2282" s="28">
        <v>0</v>
      </c>
      <c r="D2282" s="31">
        <v>45852</v>
      </c>
      <c r="E2282" s="31" t="s">
        <v>6330</v>
      </c>
      <c r="F2282" s="32">
        <v>0.63541666666666663</v>
      </c>
      <c r="G2282" s="28">
        <f t="shared" si="35"/>
        <v>15</v>
      </c>
    </row>
    <row r="2283" spans="1:7" x14ac:dyDescent="0.3">
      <c r="A2283" s="28" t="s">
        <v>6336</v>
      </c>
      <c r="B2283" s="28">
        <v>1</v>
      </c>
      <c r="C2283" s="28">
        <v>0</v>
      </c>
      <c r="D2283" s="31">
        <v>45846</v>
      </c>
      <c r="E2283" s="31" t="s">
        <v>6332</v>
      </c>
      <c r="F2283" s="32">
        <v>0.76388888888888884</v>
      </c>
      <c r="G2283" s="28">
        <f t="shared" si="35"/>
        <v>18</v>
      </c>
    </row>
    <row r="2284" spans="1:7" x14ac:dyDescent="0.3">
      <c r="A2284" s="28" t="s">
        <v>2121</v>
      </c>
      <c r="B2284" s="28">
        <v>1</v>
      </c>
      <c r="C2284" s="28">
        <v>0</v>
      </c>
      <c r="D2284" s="31">
        <v>45845</v>
      </c>
      <c r="E2284" s="31" t="s">
        <v>6330</v>
      </c>
      <c r="F2284" s="32">
        <v>0.69305555555555554</v>
      </c>
      <c r="G2284" s="28">
        <f t="shared" si="35"/>
        <v>16</v>
      </c>
    </row>
    <row r="2285" spans="1:7" x14ac:dyDescent="0.3">
      <c r="A2285" s="28" t="s">
        <v>2157</v>
      </c>
      <c r="B2285" s="28">
        <v>0</v>
      </c>
      <c r="C2285" s="28">
        <v>0</v>
      </c>
      <c r="D2285" s="31">
        <v>45887</v>
      </c>
      <c r="E2285" s="31" t="s">
        <v>6330</v>
      </c>
      <c r="F2285" s="32">
        <v>0.37847222222222221</v>
      </c>
      <c r="G2285" s="28">
        <f t="shared" si="35"/>
        <v>9</v>
      </c>
    </row>
    <row r="2286" spans="1:7" x14ac:dyDescent="0.3">
      <c r="A2286" s="28" t="s">
        <v>6787</v>
      </c>
      <c r="B2286" s="28">
        <v>1</v>
      </c>
      <c r="C2286" s="28">
        <v>0</v>
      </c>
      <c r="D2286" s="31">
        <v>45855</v>
      </c>
      <c r="E2286" s="31" t="s">
        <v>6329</v>
      </c>
      <c r="F2286" s="32">
        <v>0.53819444444444442</v>
      </c>
      <c r="G2286" s="28">
        <f t="shared" si="35"/>
        <v>12</v>
      </c>
    </row>
    <row r="2287" spans="1:7" x14ac:dyDescent="0.3">
      <c r="A2287" s="28" t="s">
        <v>877</v>
      </c>
      <c r="B2287" s="28">
        <v>0</v>
      </c>
      <c r="C2287" s="28">
        <v>0</v>
      </c>
      <c r="D2287" s="31">
        <v>45859</v>
      </c>
      <c r="E2287" s="31" t="s">
        <v>6330</v>
      </c>
      <c r="F2287" s="32">
        <v>0.77222222222222225</v>
      </c>
      <c r="G2287" s="28">
        <f t="shared" si="35"/>
        <v>18</v>
      </c>
    </row>
    <row r="2288" spans="1:7" x14ac:dyDescent="0.3">
      <c r="A2288" s="28" t="s">
        <v>1147</v>
      </c>
      <c r="B2288" s="28">
        <v>1</v>
      </c>
      <c r="C2288" s="28">
        <v>0</v>
      </c>
      <c r="D2288" s="31">
        <v>45873</v>
      </c>
      <c r="E2288" s="31" t="s">
        <v>6330</v>
      </c>
      <c r="F2288" s="32">
        <v>0.37291666666666667</v>
      </c>
      <c r="G2288" s="28">
        <f t="shared" si="35"/>
        <v>8</v>
      </c>
    </row>
    <row r="2289" spans="1:7" x14ac:dyDescent="0.3">
      <c r="A2289" s="28" t="s">
        <v>2045</v>
      </c>
      <c r="B2289" s="28">
        <v>1</v>
      </c>
      <c r="C2289" s="28">
        <v>1</v>
      </c>
      <c r="D2289" s="31">
        <v>45867</v>
      </c>
      <c r="E2289" s="31" t="s">
        <v>6332</v>
      </c>
      <c r="F2289" s="32">
        <v>0.6875</v>
      </c>
      <c r="G2289" s="28">
        <f t="shared" si="35"/>
        <v>16</v>
      </c>
    </row>
    <row r="2290" spans="1:7" x14ac:dyDescent="0.3">
      <c r="A2290" s="28" t="s">
        <v>269</v>
      </c>
      <c r="B2290" s="28">
        <v>1</v>
      </c>
      <c r="C2290" s="28">
        <v>0</v>
      </c>
      <c r="D2290" s="31">
        <v>45862</v>
      </c>
      <c r="E2290" s="31" t="s">
        <v>6329</v>
      </c>
      <c r="F2290" s="32">
        <v>0.61388888888888893</v>
      </c>
      <c r="G2290" s="28">
        <f t="shared" si="35"/>
        <v>14</v>
      </c>
    </row>
    <row r="2291" spans="1:7" x14ac:dyDescent="0.3">
      <c r="A2291" s="28" t="s">
        <v>1909</v>
      </c>
      <c r="B2291" s="28">
        <v>1</v>
      </c>
      <c r="C2291" s="28">
        <v>1</v>
      </c>
      <c r="D2291" s="31">
        <v>45896</v>
      </c>
      <c r="E2291" s="31" t="s">
        <v>6333</v>
      </c>
      <c r="F2291" s="32">
        <v>0.65</v>
      </c>
      <c r="G2291" s="28">
        <f t="shared" si="35"/>
        <v>15</v>
      </c>
    </row>
    <row r="2292" spans="1:7" x14ac:dyDescent="0.3">
      <c r="A2292" s="28" t="s">
        <v>447</v>
      </c>
      <c r="B2292" s="28">
        <v>1</v>
      </c>
      <c r="C2292" s="28">
        <v>0</v>
      </c>
      <c r="D2292" s="31">
        <v>45861</v>
      </c>
      <c r="E2292" s="31" t="s">
        <v>6333</v>
      </c>
      <c r="F2292" s="32">
        <v>0.60624999999999996</v>
      </c>
      <c r="G2292" s="28">
        <f t="shared" si="35"/>
        <v>14</v>
      </c>
    </row>
    <row r="2293" spans="1:7" x14ac:dyDescent="0.3">
      <c r="A2293" s="28" t="s">
        <v>549</v>
      </c>
      <c r="B2293" s="28">
        <v>0</v>
      </c>
      <c r="C2293" s="28">
        <v>0</v>
      </c>
      <c r="D2293" s="31">
        <v>45894</v>
      </c>
      <c r="E2293" s="31" t="s">
        <v>6330</v>
      </c>
      <c r="F2293" s="32">
        <v>0.49791666666666667</v>
      </c>
      <c r="G2293" s="28">
        <f t="shared" si="35"/>
        <v>11</v>
      </c>
    </row>
    <row r="2294" spans="1:7" x14ac:dyDescent="0.3">
      <c r="A2294" s="28" t="s">
        <v>343</v>
      </c>
      <c r="B2294" s="28">
        <v>1</v>
      </c>
      <c r="C2294" s="28">
        <v>1</v>
      </c>
      <c r="D2294" s="31">
        <v>45882</v>
      </c>
      <c r="E2294" s="31" t="s">
        <v>6333</v>
      </c>
      <c r="F2294" s="32">
        <v>0.76111111111111107</v>
      </c>
      <c r="G2294" s="28">
        <f t="shared" si="35"/>
        <v>18</v>
      </c>
    </row>
    <row r="2295" spans="1:7" x14ac:dyDescent="0.3">
      <c r="A2295" s="28" t="s">
        <v>1968</v>
      </c>
      <c r="B2295" s="28">
        <v>1</v>
      </c>
      <c r="C2295" s="28">
        <v>0</v>
      </c>
      <c r="D2295" s="31">
        <v>45862</v>
      </c>
      <c r="E2295" s="31" t="s">
        <v>6329</v>
      </c>
      <c r="F2295" s="32">
        <v>0.37916666666666665</v>
      </c>
      <c r="G2295" s="28">
        <f t="shared" si="35"/>
        <v>9</v>
      </c>
    </row>
    <row r="2296" spans="1:7" x14ac:dyDescent="0.3">
      <c r="A2296" s="28" t="s">
        <v>1585</v>
      </c>
      <c r="B2296" s="28">
        <v>1</v>
      </c>
      <c r="C2296" s="28">
        <v>0</v>
      </c>
      <c r="D2296" s="31">
        <v>45884</v>
      </c>
      <c r="E2296" s="31" t="s">
        <v>6334</v>
      </c>
      <c r="F2296" s="32">
        <v>0.4909722222222222</v>
      </c>
      <c r="G2296" s="28">
        <f t="shared" si="35"/>
        <v>11</v>
      </c>
    </row>
    <row r="2297" spans="1:7" x14ac:dyDescent="0.3">
      <c r="A2297" s="28" t="s">
        <v>6788</v>
      </c>
      <c r="B2297" s="28">
        <v>1</v>
      </c>
      <c r="C2297" s="28">
        <v>0</v>
      </c>
      <c r="D2297" s="31">
        <v>45893</v>
      </c>
      <c r="E2297" s="31" t="s">
        <v>6328</v>
      </c>
      <c r="F2297" s="32">
        <v>0.82499999999999996</v>
      </c>
      <c r="G2297" s="28">
        <f t="shared" si="35"/>
        <v>19</v>
      </c>
    </row>
    <row r="2298" spans="1:7" x14ac:dyDescent="0.3">
      <c r="A2298" s="28" t="s">
        <v>1739</v>
      </c>
      <c r="B2298" s="28">
        <v>1</v>
      </c>
      <c r="C2298" s="28">
        <v>0</v>
      </c>
      <c r="D2298" s="31">
        <v>45860</v>
      </c>
      <c r="E2298" s="31" t="s">
        <v>6332</v>
      </c>
      <c r="F2298" s="32">
        <v>0.3125</v>
      </c>
      <c r="G2298" s="28">
        <f t="shared" si="35"/>
        <v>7</v>
      </c>
    </row>
    <row r="2299" spans="1:7" x14ac:dyDescent="0.3">
      <c r="A2299" s="28" t="s">
        <v>6689</v>
      </c>
      <c r="B2299" s="28">
        <v>1</v>
      </c>
      <c r="C2299" s="28">
        <v>0</v>
      </c>
      <c r="D2299" s="31">
        <v>45871</v>
      </c>
      <c r="E2299" s="31" t="s">
        <v>6331</v>
      </c>
      <c r="F2299" s="32">
        <v>0.55833333333333335</v>
      </c>
      <c r="G2299" s="28">
        <f t="shared" si="35"/>
        <v>13</v>
      </c>
    </row>
    <row r="2300" spans="1:7" x14ac:dyDescent="0.3">
      <c r="A2300" s="28" t="s">
        <v>1741</v>
      </c>
      <c r="B2300" s="28">
        <v>0</v>
      </c>
      <c r="C2300" s="28">
        <v>0</v>
      </c>
      <c r="D2300" s="31">
        <v>45863</v>
      </c>
      <c r="E2300" s="31" t="s">
        <v>6334</v>
      </c>
      <c r="F2300" s="32">
        <v>0.70208333333333328</v>
      </c>
      <c r="G2300" s="28">
        <f t="shared" si="35"/>
        <v>16</v>
      </c>
    </row>
    <row r="2301" spans="1:7" x14ac:dyDescent="0.3">
      <c r="A2301" s="28" t="s">
        <v>6538</v>
      </c>
      <c r="B2301" s="28">
        <v>0</v>
      </c>
      <c r="C2301" s="28">
        <v>0</v>
      </c>
      <c r="D2301" s="31">
        <v>45864</v>
      </c>
      <c r="E2301" s="31" t="s">
        <v>6331</v>
      </c>
      <c r="F2301" s="32">
        <v>0.69236111111111109</v>
      </c>
      <c r="G2301" s="28">
        <f t="shared" si="35"/>
        <v>16</v>
      </c>
    </row>
    <row r="2302" spans="1:7" x14ac:dyDescent="0.3">
      <c r="A2302" s="28" t="s">
        <v>1239</v>
      </c>
      <c r="B2302" s="28">
        <v>1</v>
      </c>
      <c r="C2302" s="28">
        <v>0</v>
      </c>
      <c r="D2302" s="31">
        <v>45844</v>
      </c>
      <c r="E2302" s="31" t="s">
        <v>6328</v>
      </c>
      <c r="F2302" s="32">
        <v>0.46458333333333335</v>
      </c>
      <c r="G2302" s="28">
        <f t="shared" si="35"/>
        <v>11</v>
      </c>
    </row>
    <row r="2303" spans="1:7" x14ac:dyDescent="0.3">
      <c r="A2303" s="28" t="s">
        <v>6789</v>
      </c>
      <c r="B2303" s="28">
        <v>1</v>
      </c>
      <c r="C2303" s="28">
        <v>0</v>
      </c>
      <c r="D2303" s="31">
        <v>45861</v>
      </c>
      <c r="E2303" s="31" t="s">
        <v>6333</v>
      </c>
      <c r="F2303" s="32">
        <v>0.63055555555555554</v>
      </c>
      <c r="G2303" s="28">
        <f t="shared" si="35"/>
        <v>15</v>
      </c>
    </row>
    <row r="2304" spans="1:7" x14ac:dyDescent="0.3">
      <c r="A2304" s="28" t="s">
        <v>6790</v>
      </c>
      <c r="B2304" s="28">
        <v>1</v>
      </c>
      <c r="C2304" s="28">
        <v>1</v>
      </c>
      <c r="D2304" s="31">
        <v>45846</v>
      </c>
      <c r="E2304" s="31" t="s">
        <v>6332</v>
      </c>
      <c r="F2304" s="32">
        <v>0.39513888888888887</v>
      </c>
      <c r="G2304" s="28">
        <f t="shared" si="35"/>
        <v>9</v>
      </c>
    </row>
    <row r="2305" spans="1:7" x14ac:dyDescent="0.3">
      <c r="A2305" s="28" t="s">
        <v>2248</v>
      </c>
      <c r="B2305" s="28">
        <v>1</v>
      </c>
      <c r="C2305" s="28">
        <v>0</v>
      </c>
      <c r="D2305" s="31">
        <v>45869</v>
      </c>
      <c r="E2305" s="31" t="s">
        <v>6329</v>
      </c>
      <c r="F2305" s="32">
        <v>0.49930555555555556</v>
      </c>
      <c r="G2305" s="28">
        <f t="shared" si="35"/>
        <v>11</v>
      </c>
    </row>
    <row r="2306" spans="1:7" x14ac:dyDescent="0.3">
      <c r="A2306" s="28" t="s">
        <v>6570</v>
      </c>
      <c r="B2306" s="28">
        <v>1</v>
      </c>
      <c r="C2306" s="28">
        <v>0</v>
      </c>
      <c r="D2306" s="31">
        <v>45890</v>
      </c>
      <c r="E2306" s="31" t="s">
        <v>6329</v>
      </c>
      <c r="F2306" s="32">
        <v>0.30625000000000002</v>
      </c>
      <c r="G2306" s="28">
        <f t="shared" si="35"/>
        <v>7</v>
      </c>
    </row>
    <row r="2307" spans="1:7" x14ac:dyDescent="0.3">
      <c r="A2307" s="28" t="s">
        <v>2152</v>
      </c>
      <c r="B2307" s="28">
        <v>1</v>
      </c>
      <c r="C2307" s="28">
        <v>0</v>
      </c>
      <c r="D2307" s="31">
        <v>45894</v>
      </c>
      <c r="E2307" s="31" t="s">
        <v>6330</v>
      </c>
      <c r="F2307" s="32">
        <v>0.72569444444444442</v>
      </c>
      <c r="G2307" s="28">
        <f t="shared" ref="G2307:G2370" si="36">HOUR(F2307)</f>
        <v>17</v>
      </c>
    </row>
    <row r="2308" spans="1:7" x14ac:dyDescent="0.3">
      <c r="A2308" s="28" t="s">
        <v>6791</v>
      </c>
      <c r="B2308" s="28">
        <v>1</v>
      </c>
      <c r="C2308" s="28">
        <v>1</v>
      </c>
      <c r="D2308" s="31">
        <v>45851</v>
      </c>
      <c r="E2308" s="31" t="s">
        <v>6328</v>
      </c>
      <c r="F2308" s="32">
        <v>0.70694444444444449</v>
      </c>
      <c r="G2308" s="28">
        <f t="shared" si="36"/>
        <v>16</v>
      </c>
    </row>
    <row r="2309" spans="1:7" x14ac:dyDescent="0.3">
      <c r="A2309" s="28" t="s">
        <v>6547</v>
      </c>
      <c r="B2309" s="28">
        <v>1</v>
      </c>
      <c r="C2309" s="28">
        <v>0</v>
      </c>
      <c r="D2309" s="31">
        <v>45883</v>
      </c>
      <c r="E2309" s="31" t="s">
        <v>6329</v>
      </c>
      <c r="F2309" s="32">
        <v>0.67708333333333337</v>
      </c>
      <c r="G2309" s="28">
        <f t="shared" si="36"/>
        <v>16</v>
      </c>
    </row>
    <row r="2310" spans="1:7" x14ac:dyDescent="0.3">
      <c r="A2310" s="28" t="s">
        <v>908</v>
      </c>
      <c r="B2310" s="28">
        <v>1</v>
      </c>
      <c r="C2310" s="28">
        <v>1</v>
      </c>
      <c r="D2310" s="31">
        <v>45839</v>
      </c>
      <c r="E2310" s="31" t="s">
        <v>6332</v>
      </c>
      <c r="F2310" s="32">
        <v>0.71944444444444444</v>
      </c>
      <c r="G2310" s="28">
        <f t="shared" si="36"/>
        <v>17</v>
      </c>
    </row>
    <row r="2311" spans="1:7" x14ac:dyDescent="0.3">
      <c r="A2311" s="28" t="s">
        <v>460</v>
      </c>
      <c r="B2311" s="28">
        <v>1</v>
      </c>
      <c r="C2311" s="28">
        <v>1</v>
      </c>
      <c r="D2311" s="31">
        <v>45845</v>
      </c>
      <c r="E2311" s="31" t="s">
        <v>6330</v>
      </c>
      <c r="F2311" s="32">
        <v>0.59722222222222221</v>
      </c>
      <c r="G2311" s="28">
        <f t="shared" si="36"/>
        <v>14</v>
      </c>
    </row>
    <row r="2312" spans="1:7" x14ac:dyDescent="0.3">
      <c r="A2312" s="28" t="s">
        <v>6756</v>
      </c>
      <c r="B2312" s="28">
        <v>1</v>
      </c>
      <c r="C2312" s="28">
        <v>0</v>
      </c>
      <c r="D2312" s="31">
        <v>45847</v>
      </c>
      <c r="E2312" s="31" t="s">
        <v>6333</v>
      </c>
      <c r="F2312" s="32">
        <v>0.50972222222222219</v>
      </c>
      <c r="G2312" s="28">
        <f t="shared" si="36"/>
        <v>12</v>
      </c>
    </row>
    <row r="2313" spans="1:7" x14ac:dyDescent="0.3">
      <c r="A2313" s="28" t="s">
        <v>6792</v>
      </c>
      <c r="B2313" s="28">
        <v>1</v>
      </c>
      <c r="C2313" s="28">
        <v>0</v>
      </c>
      <c r="D2313" s="31">
        <v>45850</v>
      </c>
      <c r="E2313" s="31" t="s">
        <v>6331</v>
      </c>
      <c r="F2313" s="32">
        <v>0.58611111111111114</v>
      </c>
      <c r="G2313" s="28">
        <f t="shared" si="36"/>
        <v>14</v>
      </c>
    </row>
    <row r="2314" spans="1:7" x14ac:dyDescent="0.3">
      <c r="A2314" s="28" t="s">
        <v>6793</v>
      </c>
      <c r="B2314" s="28">
        <v>0</v>
      </c>
      <c r="C2314" s="28">
        <v>0</v>
      </c>
      <c r="D2314" s="31">
        <v>45894</v>
      </c>
      <c r="E2314" s="31" t="s">
        <v>6330</v>
      </c>
      <c r="F2314" s="32">
        <v>0.61458333333333337</v>
      </c>
      <c r="G2314" s="28">
        <f t="shared" si="36"/>
        <v>14</v>
      </c>
    </row>
    <row r="2315" spans="1:7" x14ac:dyDescent="0.3">
      <c r="A2315" s="28" t="s">
        <v>2214</v>
      </c>
      <c r="B2315" s="28">
        <v>1</v>
      </c>
      <c r="C2315" s="28">
        <v>1</v>
      </c>
      <c r="D2315" s="31">
        <v>45882</v>
      </c>
      <c r="E2315" s="31" t="s">
        <v>6333</v>
      </c>
      <c r="F2315" s="32">
        <v>0.81874999999999998</v>
      </c>
      <c r="G2315" s="28">
        <f t="shared" si="36"/>
        <v>19</v>
      </c>
    </row>
    <row r="2316" spans="1:7" x14ac:dyDescent="0.3">
      <c r="A2316" s="28" t="s">
        <v>6794</v>
      </c>
      <c r="B2316" s="28">
        <v>0</v>
      </c>
      <c r="C2316" s="28">
        <v>0</v>
      </c>
      <c r="D2316" s="31">
        <v>45891</v>
      </c>
      <c r="E2316" s="31" t="s">
        <v>6334</v>
      </c>
      <c r="F2316" s="32">
        <v>0.39305555555555555</v>
      </c>
      <c r="G2316" s="28">
        <f t="shared" si="36"/>
        <v>9</v>
      </c>
    </row>
    <row r="2317" spans="1:7" x14ac:dyDescent="0.3">
      <c r="A2317" s="28" t="s">
        <v>1146</v>
      </c>
      <c r="B2317" s="28">
        <v>1</v>
      </c>
      <c r="C2317" s="28">
        <v>0</v>
      </c>
      <c r="D2317" s="31">
        <v>45854</v>
      </c>
      <c r="E2317" s="31" t="s">
        <v>6333</v>
      </c>
      <c r="F2317" s="32">
        <v>0.44166666666666665</v>
      </c>
      <c r="G2317" s="28">
        <f t="shared" si="36"/>
        <v>10</v>
      </c>
    </row>
    <row r="2318" spans="1:7" x14ac:dyDescent="0.3">
      <c r="A2318" s="28" t="s">
        <v>6795</v>
      </c>
      <c r="B2318" s="28">
        <v>1</v>
      </c>
      <c r="C2318" s="28">
        <v>0</v>
      </c>
      <c r="D2318" s="31">
        <v>45855</v>
      </c>
      <c r="E2318" s="31" t="s">
        <v>6329</v>
      </c>
      <c r="F2318" s="32">
        <v>0.4236111111111111</v>
      </c>
      <c r="G2318" s="28">
        <f t="shared" si="36"/>
        <v>10</v>
      </c>
    </row>
    <row r="2319" spans="1:7" x14ac:dyDescent="0.3">
      <c r="A2319" s="28" t="s">
        <v>1344</v>
      </c>
      <c r="B2319" s="28">
        <v>0</v>
      </c>
      <c r="C2319" s="28">
        <v>0</v>
      </c>
      <c r="D2319" s="31">
        <v>45867</v>
      </c>
      <c r="E2319" s="31" t="s">
        <v>6332</v>
      </c>
      <c r="F2319" s="32">
        <v>0.77361111111111114</v>
      </c>
      <c r="G2319" s="28">
        <f t="shared" si="36"/>
        <v>18</v>
      </c>
    </row>
    <row r="2320" spans="1:7" x14ac:dyDescent="0.3">
      <c r="A2320" s="28" t="s">
        <v>2157</v>
      </c>
      <c r="B2320" s="28">
        <v>0</v>
      </c>
      <c r="C2320" s="28">
        <v>0</v>
      </c>
      <c r="D2320" s="31">
        <v>45855</v>
      </c>
      <c r="E2320" s="31" t="s">
        <v>6329</v>
      </c>
      <c r="F2320" s="32">
        <v>0.8125</v>
      </c>
      <c r="G2320" s="28">
        <f t="shared" si="36"/>
        <v>19</v>
      </c>
    </row>
    <row r="2321" spans="1:7" x14ac:dyDescent="0.3">
      <c r="A2321" s="28" t="s">
        <v>1104</v>
      </c>
      <c r="B2321" s="28">
        <v>0</v>
      </c>
      <c r="C2321" s="28">
        <v>0</v>
      </c>
      <c r="D2321" s="31">
        <v>45848</v>
      </c>
      <c r="E2321" s="31" t="s">
        <v>6329</v>
      </c>
      <c r="F2321" s="32">
        <v>0.59305555555555556</v>
      </c>
      <c r="G2321" s="28">
        <f t="shared" si="36"/>
        <v>14</v>
      </c>
    </row>
    <row r="2322" spans="1:7" x14ac:dyDescent="0.3">
      <c r="A2322" s="28" t="s">
        <v>6752</v>
      </c>
      <c r="B2322" s="28">
        <v>0</v>
      </c>
      <c r="C2322" s="28">
        <v>0</v>
      </c>
      <c r="D2322" s="31">
        <v>45881</v>
      </c>
      <c r="E2322" s="31" t="s">
        <v>6332</v>
      </c>
      <c r="F2322" s="32">
        <v>0.70416666666666672</v>
      </c>
      <c r="G2322" s="28">
        <f t="shared" si="36"/>
        <v>16</v>
      </c>
    </row>
    <row r="2323" spans="1:7" x14ac:dyDescent="0.3">
      <c r="A2323" s="28" t="s">
        <v>6644</v>
      </c>
      <c r="B2323" s="28">
        <v>0</v>
      </c>
      <c r="C2323" s="28">
        <v>0</v>
      </c>
      <c r="D2323" s="31">
        <v>45891</v>
      </c>
      <c r="E2323" s="31" t="s">
        <v>6334</v>
      </c>
      <c r="F2323" s="32">
        <v>0.5854166666666667</v>
      </c>
      <c r="G2323" s="28">
        <f t="shared" si="36"/>
        <v>14</v>
      </c>
    </row>
    <row r="2324" spans="1:7" x14ac:dyDescent="0.3">
      <c r="A2324" s="28" t="s">
        <v>1009</v>
      </c>
      <c r="B2324" s="28">
        <v>1</v>
      </c>
      <c r="C2324" s="28">
        <v>1</v>
      </c>
      <c r="D2324" s="31">
        <v>45890</v>
      </c>
      <c r="E2324" s="31" t="s">
        <v>6329</v>
      </c>
      <c r="F2324" s="32">
        <v>0.51388888888888884</v>
      </c>
      <c r="G2324" s="28">
        <f t="shared" si="36"/>
        <v>12</v>
      </c>
    </row>
    <row r="2325" spans="1:7" x14ac:dyDescent="0.3">
      <c r="A2325" s="28" t="s">
        <v>2120</v>
      </c>
      <c r="B2325" s="28">
        <v>0</v>
      </c>
      <c r="C2325" s="28">
        <v>0</v>
      </c>
      <c r="D2325" s="31">
        <v>45856</v>
      </c>
      <c r="E2325" s="31" t="s">
        <v>6334</v>
      </c>
      <c r="F2325" s="32">
        <v>0.31527777777777777</v>
      </c>
      <c r="G2325" s="28">
        <f t="shared" si="36"/>
        <v>7</v>
      </c>
    </row>
    <row r="2326" spans="1:7" x14ac:dyDescent="0.3">
      <c r="A2326" s="28" t="s">
        <v>1563</v>
      </c>
      <c r="B2326" s="28">
        <v>1</v>
      </c>
      <c r="C2326" s="28">
        <v>0</v>
      </c>
      <c r="D2326" s="31">
        <v>45888</v>
      </c>
      <c r="E2326" s="31" t="s">
        <v>6332</v>
      </c>
      <c r="F2326" s="32">
        <v>0.53819444444444442</v>
      </c>
      <c r="G2326" s="28">
        <f t="shared" si="36"/>
        <v>12</v>
      </c>
    </row>
    <row r="2327" spans="1:7" x14ac:dyDescent="0.3">
      <c r="A2327" s="28" t="s">
        <v>2056</v>
      </c>
      <c r="B2327" s="28">
        <v>1</v>
      </c>
      <c r="C2327" s="28">
        <v>0</v>
      </c>
      <c r="D2327" s="31">
        <v>45877</v>
      </c>
      <c r="E2327" s="31" t="s">
        <v>6334</v>
      </c>
      <c r="F2327" s="32">
        <v>0.35</v>
      </c>
      <c r="G2327" s="28">
        <f t="shared" si="36"/>
        <v>8</v>
      </c>
    </row>
    <row r="2328" spans="1:7" x14ac:dyDescent="0.3">
      <c r="A2328" s="28" t="s">
        <v>113</v>
      </c>
      <c r="B2328" s="28">
        <v>0</v>
      </c>
      <c r="C2328" s="28">
        <v>0</v>
      </c>
      <c r="D2328" s="31">
        <v>45854</v>
      </c>
      <c r="E2328" s="31" t="s">
        <v>6333</v>
      </c>
      <c r="F2328" s="32">
        <v>0.52777777777777779</v>
      </c>
      <c r="G2328" s="28">
        <f t="shared" si="36"/>
        <v>12</v>
      </c>
    </row>
    <row r="2329" spans="1:7" x14ac:dyDescent="0.3">
      <c r="A2329" s="28" t="s">
        <v>6796</v>
      </c>
      <c r="B2329" s="28">
        <v>0</v>
      </c>
      <c r="C2329" s="28">
        <v>0</v>
      </c>
      <c r="D2329" s="31">
        <v>45851</v>
      </c>
      <c r="E2329" s="31" t="s">
        <v>6328</v>
      </c>
      <c r="F2329" s="32">
        <v>0.49166666666666664</v>
      </c>
      <c r="G2329" s="28">
        <f t="shared" si="36"/>
        <v>11</v>
      </c>
    </row>
    <row r="2330" spans="1:7" x14ac:dyDescent="0.3">
      <c r="A2330" s="28" t="s">
        <v>283</v>
      </c>
      <c r="B2330" s="28">
        <v>1</v>
      </c>
      <c r="C2330" s="28">
        <v>0</v>
      </c>
      <c r="D2330" s="31">
        <v>45850</v>
      </c>
      <c r="E2330" s="31" t="s">
        <v>6331</v>
      </c>
      <c r="F2330" s="32">
        <v>0.82430555555555551</v>
      </c>
      <c r="G2330" s="28">
        <f t="shared" si="36"/>
        <v>19</v>
      </c>
    </row>
    <row r="2331" spans="1:7" x14ac:dyDescent="0.3">
      <c r="A2331" s="28" t="s">
        <v>6797</v>
      </c>
      <c r="B2331" s="28">
        <v>1</v>
      </c>
      <c r="C2331" s="28">
        <v>0</v>
      </c>
      <c r="D2331" s="31">
        <v>45862</v>
      </c>
      <c r="E2331" s="31" t="s">
        <v>6329</v>
      </c>
      <c r="F2331" s="32">
        <v>0.80347222222222225</v>
      </c>
      <c r="G2331" s="28">
        <f t="shared" si="36"/>
        <v>19</v>
      </c>
    </row>
    <row r="2332" spans="1:7" x14ac:dyDescent="0.3">
      <c r="A2332" s="28" t="s">
        <v>843</v>
      </c>
      <c r="B2332" s="28">
        <v>1</v>
      </c>
      <c r="C2332" s="28">
        <v>0</v>
      </c>
      <c r="D2332" s="31">
        <v>45890</v>
      </c>
      <c r="E2332" s="31" t="s">
        <v>6329</v>
      </c>
      <c r="F2332" s="32">
        <v>0.36527777777777776</v>
      </c>
      <c r="G2332" s="28">
        <f t="shared" si="36"/>
        <v>8</v>
      </c>
    </row>
    <row r="2333" spans="1:7" x14ac:dyDescent="0.3">
      <c r="A2333" s="28" t="s">
        <v>834</v>
      </c>
      <c r="B2333" s="28">
        <v>1</v>
      </c>
      <c r="C2333" s="28">
        <v>1</v>
      </c>
      <c r="D2333" s="31">
        <v>45878</v>
      </c>
      <c r="E2333" s="31" t="s">
        <v>6331</v>
      </c>
      <c r="F2333" s="32">
        <v>0.54374999999999996</v>
      </c>
      <c r="G2333" s="28">
        <f t="shared" si="36"/>
        <v>13</v>
      </c>
    </row>
    <row r="2334" spans="1:7" x14ac:dyDescent="0.3">
      <c r="A2334" s="28" t="s">
        <v>186</v>
      </c>
      <c r="B2334" s="28">
        <v>1</v>
      </c>
      <c r="C2334" s="28">
        <v>0</v>
      </c>
      <c r="D2334" s="31">
        <v>45888</v>
      </c>
      <c r="E2334" s="31" t="s">
        <v>6332</v>
      </c>
      <c r="F2334" s="32">
        <v>0.81597222222222221</v>
      </c>
      <c r="G2334" s="28">
        <f t="shared" si="36"/>
        <v>19</v>
      </c>
    </row>
    <row r="2335" spans="1:7" x14ac:dyDescent="0.3">
      <c r="A2335" s="28" t="s">
        <v>6798</v>
      </c>
      <c r="B2335" s="28">
        <v>1</v>
      </c>
      <c r="C2335" s="28">
        <v>1</v>
      </c>
      <c r="D2335" s="31">
        <v>45871</v>
      </c>
      <c r="E2335" s="31" t="s">
        <v>6331</v>
      </c>
      <c r="F2335" s="32">
        <v>0.78749999999999998</v>
      </c>
      <c r="G2335" s="28">
        <f t="shared" si="36"/>
        <v>18</v>
      </c>
    </row>
    <row r="2336" spans="1:7" x14ac:dyDescent="0.3">
      <c r="A2336" s="28" t="s">
        <v>6710</v>
      </c>
      <c r="B2336" s="28">
        <v>1</v>
      </c>
      <c r="C2336" s="28">
        <v>1</v>
      </c>
      <c r="D2336" s="31">
        <v>45841</v>
      </c>
      <c r="E2336" s="31" t="s">
        <v>6329</v>
      </c>
      <c r="F2336" s="32">
        <v>0.80972222222222223</v>
      </c>
      <c r="G2336" s="28">
        <f t="shared" si="36"/>
        <v>19</v>
      </c>
    </row>
    <row r="2337" spans="1:7" x14ac:dyDescent="0.3">
      <c r="A2337" s="28" t="s">
        <v>2022</v>
      </c>
      <c r="B2337" s="28">
        <v>1</v>
      </c>
      <c r="C2337" s="28">
        <v>0</v>
      </c>
      <c r="D2337" s="31">
        <v>45874</v>
      </c>
      <c r="E2337" s="31" t="s">
        <v>6332</v>
      </c>
      <c r="F2337" s="32">
        <v>0.37847222222222221</v>
      </c>
      <c r="G2337" s="28">
        <f t="shared" si="36"/>
        <v>9</v>
      </c>
    </row>
    <row r="2338" spans="1:7" x14ac:dyDescent="0.3">
      <c r="A2338" s="28" t="s">
        <v>1962</v>
      </c>
      <c r="B2338" s="28">
        <v>1</v>
      </c>
      <c r="C2338" s="28">
        <v>0</v>
      </c>
      <c r="D2338" s="31">
        <v>45849</v>
      </c>
      <c r="E2338" s="31" t="s">
        <v>6334</v>
      </c>
      <c r="F2338" s="32">
        <v>0.82847222222222228</v>
      </c>
      <c r="G2338" s="28">
        <f t="shared" si="36"/>
        <v>19</v>
      </c>
    </row>
    <row r="2339" spans="1:7" x14ac:dyDescent="0.3">
      <c r="A2339" s="28" t="s">
        <v>548</v>
      </c>
      <c r="B2339" s="28">
        <v>1</v>
      </c>
      <c r="C2339" s="28">
        <v>1</v>
      </c>
      <c r="D2339" s="31">
        <v>45846</v>
      </c>
      <c r="E2339" s="31" t="s">
        <v>6332</v>
      </c>
      <c r="F2339" s="32">
        <v>0.60902777777777772</v>
      </c>
      <c r="G2339" s="28">
        <f t="shared" si="36"/>
        <v>14</v>
      </c>
    </row>
    <row r="2340" spans="1:7" x14ac:dyDescent="0.3">
      <c r="A2340" s="28" t="s">
        <v>940</v>
      </c>
      <c r="B2340" s="28">
        <v>1</v>
      </c>
      <c r="C2340" s="28">
        <v>0</v>
      </c>
      <c r="D2340" s="31">
        <v>45863</v>
      </c>
      <c r="E2340" s="31" t="s">
        <v>6334</v>
      </c>
      <c r="F2340" s="32">
        <v>0.52500000000000002</v>
      </c>
      <c r="G2340" s="28">
        <f t="shared" si="36"/>
        <v>12</v>
      </c>
    </row>
    <row r="2341" spans="1:7" x14ac:dyDescent="0.3">
      <c r="A2341" s="28" t="s">
        <v>6799</v>
      </c>
      <c r="B2341" s="28">
        <v>1</v>
      </c>
      <c r="C2341" s="28">
        <v>0</v>
      </c>
      <c r="D2341" s="31">
        <v>45847</v>
      </c>
      <c r="E2341" s="31" t="s">
        <v>6333</v>
      </c>
      <c r="F2341" s="32">
        <v>0.52638888888888891</v>
      </c>
      <c r="G2341" s="28">
        <f t="shared" si="36"/>
        <v>12</v>
      </c>
    </row>
    <row r="2342" spans="1:7" x14ac:dyDescent="0.3">
      <c r="A2342" s="28" t="s">
        <v>638</v>
      </c>
      <c r="B2342" s="28">
        <v>1</v>
      </c>
      <c r="C2342" s="28">
        <v>0</v>
      </c>
      <c r="D2342" s="31">
        <v>45844</v>
      </c>
      <c r="E2342" s="31" t="s">
        <v>6328</v>
      </c>
      <c r="F2342" s="32">
        <v>0.40694444444444444</v>
      </c>
      <c r="G2342" s="28">
        <f t="shared" si="36"/>
        <v>9</v>
      </c>
    </row>
    <row r="2343" spans="1:7" x14ac:dyDescent="0.3">
      <c r="A2343" s="28" t="s">
        <v>6800</v>
      </c>
      <c r="B2343" s="28">
        <v>1</v>
      </c>
      <c r="C2343" s="28">
        <v>0</v>
      </c>
      <c r="D2343" s="31">
        <v>45871</v>
      </c>
      <c r="E2343" s="31" t="s">
        <v>6331</v>
      </c>
      <c r="F2343" s="32">
        <v>0.68194444444444446</v>
      </c>
      <c r="G2343" s="28">
        <f t="shared" si="36"/>
        <v>16</v>
      </c>
    </row>
    <row r="2344" spans="1:7" x14ac:dyDescent="0.3">
      <c r="A2344" s="28" t="s">
        <v>463</v>
      </c>
      <c r="B2344" s="28">
        <v>1</v>
      </c>
      <c r="C2344" s="28">
        <v>0</v>
      </c>
      <c r="D2344" s="31">
        <v>45884</v>
      </c>
      <c r="E2344" s="31" t="s">
        <v>6334</v>
      </c>
      <c r="F2344" s="32">
        <v>0.36944444444444446</v>
      </c>
      <c r="G2344" s="28">
        <f t="shared" si="36"/>
        <v>8</v>
      </c>
    </row>
    <row r="2345" spans="1:7" x14ac:dyDescent="0.3">
      <c r="A2345" s="28" t="s">
        <v>6414</v>
      </c>
      <c r="B2345" s="28">
        <v>1</v>
      </c>
      <c r="C2345" s="28">
        <v>0</v>
      </c>
      <c r="D2345" s="31">
        <v>45879</v>
      </c>
      <c r="E2345" s="31" t="s">
        <v>6328</v>
      </c>
      <c r="F2345" s="32">
        <v>0.64583333333333337</v>
      </c>
      <c r="G2345" s="28">
        <f t="shared" si="36"/>
        <v>15</v>
      </c>
    </row>
    <row r="2346" spans="1:7" x14ac:dyDescent="0.3">
      <c r="A2346" s="28" t="s">
        <v>1919</v>
      </c>
      <c r="B2346" s="28">
        <v>1</v>
      </c>
      <c r="C2346" s="28">
        <v>0</v>
      </c>
      <c r="D2346" s="31">
        <v>45889</v>
      </c>
      <c r="E2346" s="31" t="s">
        <v>6333</v>
      </c>
      <c r="F2346" s="32">
        <v>0.30486111111111114</v>
      </c>
      <c r="G2346" s="28">
        <f t="shared" si="36"/>
        <v>7</v>
      </c>
    </row>
    <row r="2347" spans="1:7" x14ac:dyDescent="0.3">
      <c r="A2347" s="28" t="s">
        <v>1004</v>
      </c>
      <c r="B2347" s="28">
        <v>1</v>
      </c>
      <c r="C2347" s="28">
        <v>1</v>
      </c>
      <c r="D2347" s="31">
        <v>45846</v>
      </c>
      <c r="E2347" s="31" t="s">
        <v>6332</v>
      </c>
      <c r="F2347" s="32">
        <v>0.5395833333333333</v>
      </c>
      <c r="G2347" s="28">
        <f t="shared" si="36"/>
        <v>12</v>
      </c>
    </row>
    <row r="2348" spans="1:7" x14ac:dyDescent="0.3">
      <c r="A2348" s="28" t="s">
        <v>1392</v>
      </c>
      <c r="B2348" s="28">
        <v>1</v>
      </c>
      <c r="C2348" s="28">
        <v>0</v>
      </c>
      <c r="D2348" s="31">
        <v>45846</v>
      </c>
      <c r="E2348" s="31" t="s">
        <v>6332</v>
      </c>
      <c r="F2348" s="32">
        <v>0.79097222222222219</v>
      </c>
      <c r="G2348" s="28">
        <f t="shared" si="36"/>
        <v>18</v>
      </c>
    </row>
    <row r="2349" spans="1:7" x14ac:dyDescent="0.3">
      <c r="A2349" s="28" t="s">
        <v>6656</v>
      </c>
      <c r="B2349" s="28">
        <v>1</v>
      </c>
      <c r="C2349" s="28">
        <v>1</v>
      </c>
      <c r="D2349" s="31">
        <v>45892</v>
      </c>
      <c r="E2349" s="31" t="s">
        <v>6331</v>
      </c>
      <c r="F2349" s="32">
        <v>0.4513888888888889</v>
      </c>
      <c r="G2349" s="28">
        <f t="shared" si="36"/>
        <v>10</v>
      </c>
    </row>
    <row r="2350" spans="1:7" x14ac:dyDescent="0.3">
      <c r="A2350" s="28" t="s">
        <v>1446</v>
      </c>
      <c r="B2350" s="28">
        <v>0</v>
      </c>
      <c r="C2350" s="28">
        <v>0</v>
      </c>
      <c r="D2350" s="31">
        <v>45891</v>
      </c>
      <c r="E2350" s="31" t="s">
        <v>6334</v>
      </c>
      <c r="F2350" s="32">
        <v>0.79236111111111107</v>
      </c>
      <c r="G2350" s="28">
        <f t="shared" si="36"/>
        <v>19</v>
      </c>
    </row>
    <row r="2351" spans="1:7" x14ac:dyDescent="0.3">
      <c r="A2351" s="28" t="s">
        <v>307</v>
      </c>
      <c r="B2351" s="28">
        <v>1</v>
      </c>
      <c r="C2351" s="28">
        <v>0</v>
      </c>
      <c r="D2351" s="31">
        <v>45872</v>
      </c>
      <c r="E2351" s="31" t="s">
        <v>6328</v>
      </c>
      <c r="F2351" s="32">
        <v>0.35555555555555557</v>
      </c>
      <c r="G2351" s="28">
        <f t="shared" si="36"/>
        <v>8</v>
      </c>
    </row>
    <row r="2352" spans="1:7" x14ac:dyDescent="0.3">
      <c r="A2352" s="28" t="s">
        <v>245</v>
      </c>
      <c r="B2352" s="28">
        <v>0</v>
      </c>
      <c r="C2352" s="28">
        <v>0</v>
      </c>
      <c r="D2352" s="31">
        <v>45883</v>
      </c>
      <c r="E2352" s="31" t="s">
        <v>6329</v>
      </c>
      <c r="F2352" s="32">
        <v>0.66388888888888886</v>
      </c>
      <c r="G2352" s="28">
        <f t="shared" si="36"/>
        <v>15</v>
      </c>
    </row>
    <row r="2353" spans="1:7" x14ac:dyDescent="0.3">
      <c r="A2353" s="28" t="s">
        <v>937</v>
      </c>
      <c r="B2353" s="28">
        <v>1</v>
      </c>
      <c r="C2353" s="28">
        <v>0</v>
      </c>
      <c r="D2353" s="31">
        <v>45887</v>
      </c>
      <c r="E2353" s="31" t="s">
        <v>6330</v>
      </c>
      <c r="F2353" s="32">
        <v>0.3840277777777778</v>
      </c>
      <c r="G2353" s="28">
        <f t="shared" si="36"/>
        <v>9</v>
      </c>
    </row>
    <row r="2354" spans="1:7" x14ac:dyDescent="0.3">
      <c r="A2354" s="28" t="s">
        <v>39</v>
      </c>
      <c r="B2354" s="28">
        <v>1</v>
      </c>
      <c r="C2354" s="28">
        <v>0</v>
      </c>
      <c r="D2354" s="31">
        <v>45864</v>
      </c>
      <c r="E2354" s="31" t="s">
        <v>6331</v>
      </c>
      <c r="F2354" s="32">
        <v>0.71250000000000002</v>
      </c>
      <c r="G2354" s="28">
        <f t="shared" si="36"/>
        <v>17</v>
      </c>
    </row>
    <row r="2355" spans="1:7" x14ac:dyDescent="0.3">
      <c r="A2355" s="28" t="s">
        <v>2063</v>
      </c>
      <c r="B2355" s="28">
        <v>1</v>
      </c>
      <c r="C2355" s="28">
        <v>1</v>
      </c>
      <c r="D2355" s="31">
        <v>45871</v>
      </c>
      <c r="E2355" s="31" t="s">
        <v>6331</v>
      </c>
      <c r="F2355" s="32">
        <v>0.71527777777777779</v>
      </c>
      <c r="G2355" s="28">
        <f t="shared" si="36"/>
        <v>17</v>
      </c>
    </row>
    <row r="2356" spans="1:7" x14ac:dyDescent="0.3">
      <c r="A2356" s="28" t="s">
        <v>87</v>
      </c>
      <c r="B2356" s="28">
        <v>1</v>
      </c>
      <c r="C2356" s="28">
        <v>1</v>
      </c>
      <c r="D2356" s="31">
        <v>45891</v>
      </c>
      <c r="E2356" s="31" t="s">
        <v>6334</v>
      </c>
      <c r="F2356" s="32">
        <v>0.45694444444444443</v>
      </c>
      <c r="G2356" s="28">
        <f t="shared" si="36"/>
        <v>10</v>
      </c>
    </row>
    <row r="2357" spans="1:7" x14ac:dyDescent="0.3">
      <c r="A2357" s="28" t="s">
        <v>1011</v>
      </c>
      <c r="B2357" s="28">
        <v>1</v>
      </c>
      <c r="C2357" s="28">
        <v>1</v>
      </c>
      <c r="D2357" s="31">
        <v>45883</v>
      </c>
      <c r="E2357" s="31" t="s">
        <v>6329</v>
      </c>
      <c r="F2357" s="32">
        <v>0.64444444444444449</v>
      </c>
      <c r="G2357" s="28">
        <f t="shared" si="36"/>
        <v>15</v>
      </c>
    </row>
    <row r="2358" spans="1:7" x14ac:dyDescent="0.3">
      <c r="A2358" s="28" t="s">
        <v>245</v>
      </c>
      <c r="B2358" s="28">
        <v>1</v>
      </c>
      <c r="C2358" s="28">
        <v>0</v>
      </c>
      <c r="D2358" s="31">
        <v>45893</v>
      </c>
      <c r="E2358" s="31" t="s">
        <v>6328</v>
      </c>
      <c r="F2358" s="32">
        <v>0.7006944444444444</v>
      </c>
      <c r="G2358" s="28">
        <f t="shared" si="36"/>
        <v>16</v>
      </c>
    </row>
    <row r="2359" spans="1:7" x14ac:dyDescent="0.3">
      <c r="A2359" s="28" t="s">
        <v>2147</v>
      </c>
      <c r="B2359" s="28">
        <v>1</v>
      </c>
      <c r="C2359" s="28">
        <v>0</v>
      </c>
      <c r="D2359" s="31">
        <v>45880</v>
      </c>
      <c r="E2359" s="31" t="s">
        <v>6330</v>
      </c>
      <c r="F2359" s="32">
        <v>0.7583333333333333</v>
      </c>
      <c r="G2359" s="28">
        <f t="shared" si="36"/>
        <v>18</v>
      </c>
    </row>
    <row r="2360" spans="1:7" x14ac:dyDescent="0.3">
      <c r="A2360" s="28" t="s">
        <v>6801</v>
      </c>
      <c r="B2360" s="28">
        <v>1</v>
      </c>
      <c r="C2360" s="28">
        <v>0</v>
      </c>
      <c r="D2360" s="31">
        <v>45888</v>
      </c>
      <c r="E2360" s="31" t="s">
        <v>6332</v>
      </c>
      <c r="F2360" s="32">
        <v>0.49305555555555558</v>
      </c>
      <c r="G2360" s="28">
        <f t="shared" si="36"/>
        <v>11</v>
      </c>
    </row>
    <row r="2361" spans="1:7" x14ac:dyDescent="0.3">
      <c r="A2361" s="28" t="s">
        <v>6725</v>
      </c>
      <c r="B2361" s="28">
        <v>1</v>
      </c>
      <c r="C2361" s="28">
        <v>0</v>
      </c>
      <c r="D2361" s="31">
        <v>45840</v>
      </c>
      <c r="E2361" s="31" t="s">
        <v>6333</v>
      </c>
      <c r="F2361" s="32">
        <v>0.82152777777777775</v>
      </c>
      <c r="G2361" s="28">
        <f t="shared" si="36"/>
        <v>19</v>
      </c>
    </row>
    <row r="2362" spans="1:7" x14ac:dyDescent="0.3">
      <c r="A2362" s="28" t="s">
        <v>6755</v>
      </c>
      <c r="B2362" s="28">
        <v>1</v>
      </c>
      <c r="C2362" s="28">
        <v>0</v>
      </c>
      <c r="D2362" s="31">
        <v>45853</v>
      </c>
      <c r="E2362" s="31" t="s">
        <v>6332</v>
      </c>
      <c r="F2362" s="32">
        <v>0.4548611111111111</v>
      </c>
      <c r="G2362" s="28">
        <f t="shared" si="36"/>
        <v>10</v>
      </c>
    </row>
    <row r="2363" spans="1:7" x14ac:dyDescent="0.3">
      <c r="A2363" s="28" t="s">
        <v>6494</v>
      </c>
      <c r="B2363" s="28">
        <v>1</v>
      </c>
      <c r="C2363" s="28">
        <v>1</v>
      </c>
      <c r="D2363" s="31">
        <v>45879</v>
      </c>
      <c r="E2363" s="31" t="s">
        <v>6328</v>
      </c>
      <c r="F2363" s="32">
        <v>0.38333333333333336</v>
      </c>
      <c r="G2363" s="28">
        <f t="shared" si="36"/>
        <v>9</v>
      </c>
    </row>
    <row r="2364" spans="1:7" x14ac:dyDescent="0.3">
      <c r="A2364" s="28" t="s">
        <v>6802</v>
      </c>
      <c r="B2364" s="28">
        <v>1</v>
      </c>
      <c r="C2364" s="28">
        <v>1</v>
      </c>
      <c r="D2364" s="31">
        <v>45859</v>
      </c>
      <c r="E2364" s="31" t="s">
        <v>6330</v>
      </c>
      <c r="F2364" s="32">
        <v>0.46527777777777779</v>
      </c>
      <c r="G2364" s="28">
        <f t="shared" si="36"/>
        <v>11</v>
      </c>
    </row>
    <row r="2365" spans="1:7" x14ac:dyDescent="0.3">
      <c r="A2365" s="28" t="s">
        <v>1463</v>
      </c>
      <c r="B2365" s="28">
        <v>0</v>
      </c>
      <c r="C2365" s="28">
        <v>0</v>
      </c>
      <c r="D2365" s="31">
        <v>45890</v>
      </c>
      <c r="E2365" s="31" t="s">
        <v>6329</v>
      </c>
      <c r="F2365" s="32">
        <v>0.42638888888888887</v>
      </c>
      <c r="G2365" s="28">
        <f t="shared" si="36"/>
        <v>10</v>
      </c>
    </row>
    <row r="2366" spans="1:7" x14ac:dyDescent="0.3">
      <c r="A2366" s="28" t="s">
        <v>1853</v>
      </c>
      <c r="B2366" s="28">
        <v>1</v>
      </c>
      <c r="C2366" s="28">
        <v>0</v>
      </c>
      <c r="D2366" s="31">
        <v>45859</v>
      </c>
      <c r="E2366" s="31" t="s">
        <v>6330</v>
      </c>
      <c r="F2366" s="32">
        <v>0.5493055555555556</v>
      </c>
      <c r="G2366" s="28">
        <f t="shared" si="36"/>
        <v>13</v>
      </c>
    </row>
    <row r="2367" spans="1:7" x14ac:dyDescent="0.3">
      <c r="A2367" s="28" t="s">
        <v>6593</v>
      </c>
      <c r="B2367" s="28">
        <v>1</v>
      </c>
      <c r="C2367" s="28">
        <v>0</v>
      </c>
      <c r="D2367" s="31">
        <v>45891</v>
      </c>
      <c r="E2367" s="31" t="s">
        <v>6334</v>
      </c>
      <c r="F2367" s="32">
        <v>0.37847222222222221</v>
      </c>
      <c r="G2367" s="28">
        <f t="shared" si="36"/>
        <v>9</v>
      </c>
    </row>
    <row r="2368" spans="1:7" x14ac:dyDescent="0.3">
      <c r="A2368" s="28" t="s">
        <v>985</v>
      </c>
      <c r="B2368" s="28">
        <v>1</v>
      </c>
      <c r="C2368" s="28">
        <v>1</v>
      </c>
      <c r="D2368" s="31">
        <v>45897</v>
      </c>
      <c r="E2368" s="31" t="s">
        <v>6329</v>
      </c>
      <c r="F2368" s="32">
        <v>0.37916666666666665</v>
      </c>
      <c r="G2368" s="28">
        <f t="shared" si="36"/>
        <v>9</v>
      </c>
    </row>
    <row r="2369" spans="1:7" x14ac:dyDescent="0.3">
      <c r="A2369" s="28" t="s">
        <v>1697</v>
      </c>
      <c r="B2369" s="28">
        <v>1</v>
      </c>
      <c r="C2369" s="28">
        <v>0</v>
      </c>
      <c r="D2369" s="31">
        <v>45861</v>
      </c>
      <c r="E2369" s="31" t="s">
        <v>6333</v>
      </c>
      <c r="F2369" s="32">
        <v>0.81805555555555554</v>
      </c>
      <c r="G2369" s="28">
        <f t="shared" si="36"/>
        <v>19</v>
      </c>
    </row>
    <row r="2370" spans="1:7" x14ac:dyDescent="0.3">
      <c r="A2370" s="28" t="s">
        <v>6803</v>
      </c>
      <c r="B2370" s="28">
        <v>1</v>
      </c>
      <c r="C2370" s="28">
        <v>0</v>
      </c>
      <c r="D2370" s="31">
        <v>45897</v>
      </c>
      <c r="E2370" s="31" t="s">
        <v>6329</v>
      </c>
      <c r="F2370" s="32">
        <v>0.72638888888888886</v>
      </c>
      <c r="G2370" s="28">
        <f t="shared" si="36"/>
        <v>17</v>
      </c>
    </row>
    <row r="2371" spans="1:7" x14ac:dyDescent="0.3">
      <c r="A2371" s="28" t="s">
        <v>6706</v>
      </c>
      <c r="B2371" s="28">
        <v>1</v>
      </c>
      <c r="C2371" s="28">
        <v>0</v>
      </c>
      <c r="D2371" s="31">
        <v>45891</v>
      </c>
      <c r="E2371" s="31" t="s">
        <v>6334</v>
      </c>
      <c r="F2371" s="32">
        <v>0.33819444444444446</v>
      </c>
      <c r="G2371" s="28">
        <f t="shared" ref="G2371:G2434" si="37">HOUR(F2371)</f>
        <v>8</v>
      </c>
    </row>
    <row r="2372" spans="1:7" x14ac:dyDescent="0.3">
      <c r="A2372" s="28" t="s">
        <v>6804</v>
      </c>
      <c r="B2372" s="28">
        <v>1</v>
      </c>
      <c r="C2372" s="28">
        <v>0</v>
      </c>
      <c r="D2372" s="31">
        <v>45843</v>
      </c>
      <c r="E2372" s="31" t="s">
        <v>6331</v>
      </c>
      <c r="F2372" s="32">
        <v>0.53333333333333333</v>
      </c>
      <c r="G2372" s="28">
        <f t="shared" si="37"/>
        <v>12</v>
      </c>
    </row>
    <row r="2373" spans="1:7" x14ac:dyDescent="0.3">
      <c r="A2373" s="28" t="s">
        <v>139</v>
      </c>
      <c r="B2373" s="28">
        <v>1</v>
      </c>
      <c r="C2373" s="28">
        <v>0</v>
      </c>
      <c r="D2373" s="31">
        <v>45897</v>
      </c>
      <c r="E2373" s="31" t="s">
        <v>6329</v>
      </c>
      <c r="F2373" s="32">
        <v>0.74027777777777781</v>
      </c>
      <c r="G2373" s="28">
        <f t="shared" si="37"/>
        <v>17</v>
      </c>
    </row>
    <row r="2374" spans="1:7" x14ac:dyDescent="0.3">
      <c r="A2374" s="28" t="s">
        <v>667</v>
      </c>
      <c r="B2374" s="28">
        <v>0</v>
      </c>
      <c r="C2374" s="28">
        <v>0</v>
      </c>
      <c r="D2374" s="31">
        <v>45847</v>
      </c>
      <c r="E2374" s="31" t="s">
        <v>6333</v>
      </c>
      <c r="F2374" s="32">
        <v>0.31180555555555556</v>
      </c>
      <c r="G2374" s="28">
        <f t="shared" si="37"/>
        <v>7</v>
      </c>
    </row>
    <row r="2375" spans="1:7" x14ac:dyDescent="0.3">
      <c r="A2375" s="28" t="s">
        <v>2081</v>
      </c>
      <c r="B2375" s="28">
        <v>1</v>
      </c>
      <c r="C2375" s="28">
        <v>0</v>
      </c>
      <c r="D2375" s="31">
        <v>45851</v>
      </c>
      <c r="E2375" s="31" t="s">
        <v>6328</v>
      </c>
      <c r="F2375" s="32">
        <v>0.40486111111111112</v>
      </c>
      <c r="G2375" s="28">
        <f t="shared" si="37"/>
        <v>9</v>
      </c>
    </row>
    <row r="2376" spans="1:7" x14ac:dyDescent="0.3">
      <c r="A2376" s="28" t="s">
        <v>318</v>
      </c>
      <c r="B2376" s="28">
        <v>1</v>
      </c>
      <c r="C2376" s="28">
        <v>1</v>
      </c>
      <c r="D2376" s="31">
        <v>45850</v>
      </c>
      <c r="E2376" s="31" t="s">
        <v>6331</v>
      </c>
      <c r="F2376" s="32">
        <v>0.77847222222222223</v>
      </c>
      <c r="G2376" s="28">
        <f t="shared" si="37"/>
        <v>18</v>
      </c>
    </row>
    <row r="2377" spans="1:7" x14ac:dyDescent="0.3">
      <c r="A2377" s="28" t="s">
        <v>6805</v>
      </c>
      <c r="B2377" s="28">
        <v>1</v>
      </c>
      <c r="C2377" s="28">
        <v>0</v>
      </c>
      <c r="D2377" s="31">
        <v>45892</v>
      </c>
      <c r="E2377" s="31" t="s">
        <v>6331</v>
      </c>
      <c r="F2377" s="32">
        <v>0.37013888888888891</v>
      </c>
      <c r="G2377" s="28">
        <f t="shared" si="37"/>
        <v>8</v>
      </c>
    </row>
    <row r="2378" spans="1:7" x14ac:dyDescent="0.3">
      <c r="A2378" s="28" t="s">
        <v>1732</v>
      </c>
      <c r="B2378" s="28">
        <v>1</v>
      </c>
      <c r="C2378" s="28">
        <v>0</v>
      </c>
      <c r="D2378" s="31">
        <v>45860</v>
      </c>
      <c r="E2378" s="31" t="s">
        <v>6332</v>
      </c>
      <c r="F2378" s="32">
        <v>0.65277777777777779</v>
      </c>
      <c r="G2378" s="28">
        <f t="shared" si="37"/>
        <v>15</v>
      </c>
    </row>
    <row r="2379" spans="1:7" x14ac:dyDescent="0.3">
      <c r="A2379" s="28" t="s">
        <v>6806</v>
      </c>
      <c r="B2379" s="28">
        <v>1</v>
      </c>
      <c r="C2379" s="28">
        <v>0</v>
      </c>
      <c r="D2379" s="31">
        <v>45850</v>
      </c>
      <c r="E2379" s="31" t="s">
        <v>6331</v>
      </c>
      <c r="F2379" s="32">
        <v>0.73263888888888884</v>
      </c>
      <c r="G2379" s="28">
        <f t="shared" si="37"/>
        <v>17</v>
      </c>
    </row>
    <row r="2380" spans="1:7" x14ac:dyDescent="0.3">
      <c r="A2380" s="28" t="s">
        <v>699</v>
      </c>
      <c r="B2380" s="28">
        <v>1</v>
      </c>
      <c r="C2380" s="28">
        <v>0</v>
      </c>
      <c r="D2380" s="31">
        <v>45898</v>
      </c>
      <c r="E2380" s="31" t="s">
        <v>6334</v>
      </c>
      <c r="F2380" s="32">
        <v>0.68819444444444444</v>
      </c>
      <c r="G2380" s="28">
        <f t="shared" si="37"/>
        <v>16</v>
      </c>
    </row>
    <row r="2381" spans="1:7" x14ac:dyDescent="0.3">
      <c r="A2381" s="28" t="s">
        <v>1391</v>
      </c>
      <c r="B2381" s="28">
        <v>1</v>
      </c>
      <c r="C2381" s="28">
        <v>1</v>
      </c>
      <c r="D2381" s="31">
        <v>45843</v>
      </c>
      <c r="E2381" s="31" t="s">
        <v>6331</v>
      </c>
      <c r="F2381" s="32">
        <v>0.66111111111111109</v>
      </c>
      <c r="G2381" s="28">
        <f t="shared" si="37"/>
        <v>15</v>
      </c>
    </row>
    <row r="2382" spans="1:7" x14ac:dyDescent="0.3">
      <c r="A2382" s="28" t="s">
        <v>1445</v>
      </c>
      <c r="B2382" s="28">
        <v>0</v>
      </c>
      <c r="C2382" s="28">
        <v>0</v>
      </c>
      <c r="D2382" s="31">
        <v>45860</v>
      </c>
      <c r="E2382" s="31" t="s">
        <v>6332</v>
      </c>
      <c r="F2382" s="32">
        <v>0.76180555555555551</v>
      </c>
      <c r="G2382" s="28">
        <f t="shared" si="37"/>
        <v>18</v>
      </c>
    </row>
    <row r="2383" spans="1:7" x14ac:dyDescent="0.3">
      <c r="A2383" s="28" t="s">
        <v>6512</v>
      </c>
      <c r="B2383" s="28">
        <v>1</v>
      </c>
      <c r="C2383" s="28">
        <v>1</v>
      </c>
      <c r="D2383" s="31">
        <v>45849</v>
      </c>
      <c r="E2383" s="31" t="s">
        <v>6334</v>
      </c>
      <c r="F2383" s="32">
        <v>0.69027777777777777</v>
      </c>
      <c r="G2383" s="28">
        <f t="shared" si="37"/>
        <v>16</v>
      </c>
    </row>
    <row r="2384" spans="1:7" x14ac:dyDescent="0.3">
      <c r="A2384" s="28" t="s">
        <v>6807</v>
      </c>
      <c r="B2384" s="28">
        <v>1</v>
      </c>
      <c r="C2384" s="28">
        <v>1</v>
      </c>
      <c r="D2384" s="31">
        <v>45884</v>
      </c>
      <c r="E2384" s="31" t="s">
        <v>6334</v>
      </c>
      <c r="F2384" s="32">
        <v>0.34444444444444444</v>
      </c>
      <c r="G2384" s="28">
        <f t="shared" si="37"/>
        <v>8</v>
      </c>
    </row>
    <row r="2385" spans="1:7" x14ac:dyDescent="0.3">
      <c r="A2385" s="28" t="s">
        <v>298</v>
      </c>
      <c r="B2385" s="28">
        <v>1</v>
      </c>
      <c r="C2385" s="28">
        <v>1</v>
      </c>
      <c r="D2385" s="31">
        <v>45876</v>
      </c>
      <c r="E2385" s="31" t="s">
        <v>6329</v>
      </c>
      <c r="F2385" s="32">
        <v>0.46180555555555558</v>
      </c>
      <c r="G2385" s="28">
        <f t="shared" si="37"/>
        <v>11</v>
      </c>
    </row>
    <row r="2386" spans="1:7" x14ac:dyDescent="0.3">
      <c r="A2386" s="28" t="s">
        <v>6808</v>
      </c>
      <c r="B2386" s="28">
        <v>1</v>
      </c>
      <c r="C2386" s="28">
        <v>0</v>
      </c>
      <c r="D2386" s="31">
        <v>45886</v>
      </c>
      <c r="E2386" s="31" t="s">
        <v>6328</v>
      </c>
      <c r="F2386" s="32">
        <v>0.72222222222222221</v>
      </c>
      <c r="G2386" s="28">
        <f t="shared" si="37"/>
        <v>17</v>
      </c>
    </row>
    <row r="2387" spans="1:7" x14ac:dyDescent="0.3">
      <c r="A2387" s="28" t="s">
        <v>728</v>
      </c>
      <c r="B2387" s="28">
        <v>0</v>
      </c>
      <c r="C2387" s="28">
        <v>0</v>
      </c>
      <c r="D2387" s="31">
        <v>45865</v>
      </c>
      <c r="E2387" s="31" t="s">
        <v>6328</v>
      </c>
      <c r="F2387" s="32">
        <v>0.60347222222222219</v>
      </c>
      <c r="G2387" s="28">
        <f t="shared" si="37"/>
        <v>14</v>
      </c>
    </row>
    <row r="2388" spans="1:7" x14ac:dyDescent="0.3">
      <c r="A2388" s="28" t="s">
        <v>252</v>
      </c>
      <c r="B2388" s="28">
        <v>1</v>
      </c>
      <c r="C2388" s="28">
        <v>1</v>
      </c>
      <c r="D2388" s="31">
        <v>45849</v>
      </c>
      <c r="E2388" s="31" t="s">
        <v>6334</v>
      </c>
      <c r="F2388" s="32">
        <v>0.72013888888888888</v>
      </c>
      <c r="G2388" s="28">
        <f t="shared" si="37"/>
        <v>17</v>
      </c>
    </row>
    <row r="2389" spans="1:7" x14ac:dyDescent="0.3">
      <c r="A2389" s="28" t="s">
        <v>1402</v>
      </c>
      <c r="B2389" s="28">
        <v>1</v>
      </c>
      <c r="C2389" s="28">
        <v>0</v>
      </c>
      <c r="D2389" s="31">
        <v>45894</v>
      </c>
      <c r="E2389" s="31" t="s">
        <v>6330</v>
      </c>
      <c r="F2389" s="32">
        <v>0.78333333333333333</v>
      </c>
      <c r="G2389" s="28">
        <f t="shared" si="37"/>
        <v>18</v>
      </c>
    </row>
    <row r="2390" spans="1:7" x14ac:dyDescent="0.3">
      <c r="A2390" s="28" t="s">
        <v>6375</v>
      </c>
      <c r="B2390" s="28">
        <v>0</v>
      </c>
      <c r="C2390" s="28">
        <v>0</v>
      </c>
      <c r="D2390" s="31">
        <v>45854</v>
      </c>
      <c r="E2390" s="31" t="s">
        <v>6333</v>
      </c>
      <c r="F2390" s="32">
        <v>0.65902777777777777</v>
      </c>
      <c r="G2390" s="28">
        <f t="shared" si="37"/>
        <v>15</v>
      </c>
    </row>
    <row r="2391" spans="1:7" x14ac:dyDescent="0.3">
      <c r="A2391" s="28" t="s">
        <v>6639</v>
      </c>
      <c r="B2391" s="28">
        <v>1</v>
      </c>
      <c r="C2391" s="28">
        <v>0</v>
      </c>
      <c r="D2391" s="31">
        <v>45876</v>
      </c>
      <c r="E2391" s="31" t="s">
        <v>6329</v>
      </c>
      <c r="F2391" s="32">
        <v>0.70138888888888884</v>
      </c>
      <c r="G2391" s="28">
        <f t="shared" si="37"/>
        <v>16</v>
      </c>
    </row>
    <row r="2392" spans="1:7" x14ac:dyDescent="0.3">
      <c r="A2392" s="28" t="s">
        <v>6640</v>
      </c>
      <c r="B2392" s="28">
        <v>1</v>
      </c>
      <c r="C2392" s="28">
        <v>0</v>
      </c>
      <c r="D2392" s="31">
        <v>45878</v>
      </c>
      <c r="E2392" s="31" t="s">
        <v>6331</v>
      </c>
      <c r="F2392" s="32">
        <v>0.57986111111111116</v>
      </c>
      <c r="G2392" s="28">
        <f t="shared" si="37"/>
        <v>13</v>
      </c>
    </row>
    <row r="2393" spans="1:7" x14ac:dyDescent="0.3">
      <c r="A2393" s="28" t="s">
        <v>869</v>
      </c>
      <c r="B2393" s="28">
        <v>1</v>
      </c>
      <c r="C2393" s="28">
        <v>0</v>
      </c>
      <c r="D2393" s="31">
        <v>45850</v>
      </c>
      <c r="E2393" s="31" t="s">
        <v>6331</v>
      </c>
      <c r="F2393" s="32">
        <v>0.65416666666666667</v>
      </c>
      <c r="G2393" s="28">
        <f t="shared" si="37"/>
        <v>15</v>
      </c>
    </row>
    <row r="2394" spans="1:7" x14ac:dyDescent="0.3">
      <c r="A2394" s="28" t="s">
        <v>6809</v>
      </c>
      <c r="B2394" s="28">
        <v>1</v>
      </c>
      <c r="C2394" s="28">
        <v>0</v>
      </c>
      <c r="D2394" s="31">
        <v>45890</v>
      </c>
      <c r="E2394" s="31" t="s">
        <v>6329</v>
      </c>
      <c r="F2394" s="32">
        <v>0.70902777777777781</v>
      </c>
      <c r="G2394" s="28">
        <f t="shared" si="37"/>
        <v>17</v>
      </c>
    </row>
    <row r="2395" spans="1:7" x14ac:dyDescent="0.3">
      <c r="A2395" s="28" t="s">
        <v>856</v>
      </c>
      <c r="B2395" s="28">
        <v>1</v>
      </c>
      <c r="C2395" s="28">
        <v>1</v>
      </c>
      <c r="D2395" s="31">
        <v>45850</v>
      </c>
      <c r="E2395" s="31" t="s">
        <v>6331</v>
      </c>
      <c r="F2395" s="32">
        <v>0.47083333333333333</v>
      </c>
      <c r="G2395" s="28">
        <f t="shared" si="37"/>
        <v>11</v>
      </c>
    </row>
    <row r="2396" spans="1:7" x14ac:dyDescent="0.3">
      <c r="A2396" s="28" t="s">
        <v>1360</v>
      </c>
      <c r="B2396" s="28">
        <v>1</v>
      </c>
      <c r="C2396" s="28">
        <v>0</v>
      </c>
      <c r="D2396" s="31">
        <v>45859</v>
      </c>
      <c r="E2396" s="31" t="s">
        <v>6330</v>
      </c>
      <c r="F2396" s="32">
        <v>0.35833333333333334</v>
      </c>
      <c r="G2396" s="28">
        <f t="shared" si="37"/>
        <v>8</v>
      </c>
    </row>
    <row r="2397" spans="1:7" x14ac:dyDescent="0.3">
      <c r="A2397" s="28" t="s">
        <v>1208</v>
      </c>
      <c r="B2397" s="28">
        <v>1</v>
      </c>
      <c r="C2397" s="28">
        <v>1</v>
      </c>
      <c r="D2397" s="31">
        <v>45844</v>
      </c>
      <c r="E2397" s="31" t="s">
        <v>6328</v>
      </c>
      <c r="F2397" s="32">
        <v>0.50902777777777775</v>
      </c>
      <c r="G2397" s="28">
        <f t="shared" si="37"/>
        <v>12</v>
      </c>
    </row>
    <row r="2398" spans="1:7" x14ac:dyDescent="0.3">
      <c r="A2398" s="28" t="s">
        <v>6</v>
      </c>
      <c r="B2398" s="28">
        <v>1</v>
      </c>
      <c r="C2398" s="28">
        <v>1</v>
      </c>
      <c r="D2398" s="31">
        <v>45850</v>
      </c>
      <c r="E2398" s="31" t="s">
        <v>6331</v>
      </c>
      <c r="F2398" s="32">
        <v>0.77083333333333337</v>
      </c>
      <c r="G2398" s="28">
        <f t="shared" si="37"/>
        <v>18</v>
      </c>
    </row>
    <row r="2399" spans="1:7" x14ac:dyDescent="0.3">
      <c r="A2399" s="28" t="s">
        <v>6810</v>
      </c>
      <c r="B2399" s="28">
        <v>1</v>
      </c>
      <c r="C2399" s="28">
        <v>0</v>
      </c>
      <c r="D2399" s="31">
        <v>45864</v>
      </c>
      <c r="E2399" s="31" t="s">
        <v>6331</v>
      </c>
      <c r="F2399" s="32">
        <v>0.36527777777777776</v>
      </c>
      <c r="G2399" s="28">
        <f t="shared" si="37"/>
        <v>8</v>
      </c>
    </row>
    <row r="2400" spans="1:7" x14ac:dyDescent="0.3">
      <c r="A2400" s="28" t="s">
        <v>1005</v>
      </c>
      <c r="B2400" s="28">
        <v>1</v>
      </c>
      <c r="C2400" s="28">
        <v>0</v>
      </c>
      <c r="D2400" s="31">
        <v>45846</v>
      </c>
      <c r="E2400" s="31" t="s">
        <v>6332</v>
      </c>
      <c r="F2400" s="32">
        <v>0.48680555555555555</v>
      </c>
      <c r="G2400" s="28">
        <f t="shared" si="37"/>
        <v>11</v>
      </c>
    </row>
    <row r="2401" spans="1:7" x14ac:dyDescent="0.3">
      <c r="A2401" s="28" t="s">
        <v>6811</v>
      </c>
      <c r="B2401" s="28">
        <v>1</v>
      </c>
      <c r="C2401" s="28">
        <v>0</v>
      </c>
      <c r="D2401" s="31">
        <v>45862</v>
      </c>
      <c r="E2401" s="31" t="s">
        <v>6329</v>
      </c>
      <c r="F2401" s="32">
        <v>0.4861111111111111</v>
      </c>
      <c r="G2401" s="28">
        <f t="shared" si="37"/>
        <v>11</v>
      </c>
    </row>
    <row r="2402" spans="1:7" x14ac:dyDescent="0.3">
      <c r="A2402" s="28" t="s">
        <v>689</v>
      </c>
      <c r="B2402" s="28">
        <v>1</v>
      </c>
      <c r="C2402" s="28">
        <v>0</v>
      </c>
      <c r="D2402" s="31">
        <v>45857</v>
      </c>
      <c r="E2402" s="31" t="s">
        <v>6331</v>
      </c>
      <c r="F2402" s="32">
        <v>0.58263888888888893</v>
      </c>
      <c r="G2402" s="28">
        <f t="shared" si="37"/>
        <v>13</v>
      </c>
    </row>
    <row r="2403" spans="1:7" x14ac:dyDescent="0.3">
      <c r="A2403" s="28" t="s">
        <v>6449</v>
      </c>
      <c r="B2403" s="28">
        <v>1</v>
      </c>
      <c r="C2403" s="28">
        <v>0</v>
      </c>
      <c r="D2403" s="31">
        <v>45859</v>
      </c>
      <c r="E2403" s="31" t="s">
        <v>6330</v>
      </c>
      <c r="F2403" s="32">
        <v>0.50624999999999998</v>
      </c>
      <c r="G2403" s="28">
        <f t="shared" si="37"/>
        <v>12</v>
      </c>
    </row>
    <row r="2404" spans="1:7" x14ac:dyDescent="0.3">
      <c r="A2404" s="28" t="s">
        <v>1132</v>
      </c>
      <c r="B2404" s="28">
        <v>1</v>
      </c>
      <c r="C2404" s="28">
        <v>0</v>
      </c>
      <c r="D2404" s="31">
        <v>45866</v>
      </c>
      <c r="E2404" s="31" t="s">
        <v>6330</v>
      </c>
      <c r="F2404" s="32">
        <v>0.73958333333333337</v>
      </c>
      <c r="G2404" s="28">
        <f t="shared" si="37"/>
        <v>17</v>
      </c>
    </row>
    <row r="2405" spans="1:7" x14ac:dyDescent="0.3">
      <c r="A2405" s="28" t="s">
        <v>6539</v>
      </c>
      <c r="B2405" s="28">
        <v>1</v>
      </c>
      <c r="C2405" s="28">
        <v>0</v>
      </c>
      <c r="D2405" s="31">
        <v>45843</v>
      </c>
      <c r="E2405" s="31" t="s">
        <v>6331</v>
      </c>
      <c r="F2405" s="32">
        <v>0.80694444444444446</v>
      </c>
      <c r="G2405" s="28">
        <f t="shared" si="37"/>
        <v>19</v>
      </c>
    </row>
    <row r="2406" spans="1:7" x14ac:dyDescent="0.3">
      <c r="A2406" s="28" t="s">
        <v>703</v>
      </c>
      <c r="B2406" s="28">
        <v>1</v>
      </c>
      <c r="C2406" s="28">
        <v>0</v>
      </c>
      <c r="D2406" s="31">
        <v>45884</v>
      </c>
      <c r="E2406" s="31" t="s">
        <v>6334</v>
      </c>
      <c r="F2406" s="32">
        <v>0.43680555555555556</v>
      </c>
      <c r="G2406" s="28">
        <f t="shared" si="37"/>
        <v>10</v>
      </c>
    </row>
    <row r="2407" spans="1:7" x14ac:dyDescent="0.3">
      <c r="A2407" s="28" t="s">
        <v>6812</v>
      </c>
      <c r="B2407" s="28">
        <v>0</v>
      </c>
      <c r="C2407" s="28">
        <v>0</v>
      </c>
      <c r="D2407" s="31">
        <v>45892</v>
      </c>
      <c r="E2407" s="31" t="s">
        <v>6331</v>
      </c>
      <c r="F2407" s="32">
        <v>0.55069444444444449</v>
      </c>
      <c r="G2407" s="28">
        <f t="shared" si="37"/>
        <v>13</v>
      </c>
    </row>
    <row r="2408" spans="1:7" x14ac:dyDescent="0.3">
      <c r="A2408" s="28" t="s">
        <v>245</v>
      </c>
      <c r="B2408" s="28">
        <v>1</v>
      </c>
      <c r="C2408" s="28">
        <v>1</v>
      </c>
      <c r="D2408" s="31">
        <v>45894</v>
      </c>
      <c r="E2408" s="31" t="s">
        <v>6330</v>
      </c>
      <c r="F2408" s="32">
        <v>0.29166666666666669</v>
      </c>
      <c r="G2408" s="28">
        <f t="shared" si="37"/>
        <v>7</v>
      </c>
    </row>
    <row r="2409" spans="1:7" x14ac:dyDescent="0.3">
      <c r="A2409" s="28" t="s">
        <v>978</v>
      </c>
      <c r="B2409" s="28">
        <v>1</v>
      </c>
      <c r="C2409" s="28">
        <v>1</v>
      </c>
      <c r="D2409" s="31">
        <v>45864</v>
      </c>
      <c r="E2409" s="31" t="s">
        <v>6331</v>
      </c>
      <c r="F2409" s="32">
        <v>0.3347222222222222</v>
      </c>
      <c r="G2409" s="28">
        <f t="shared" si="37"/>
        <v>8</v>
      </c>
    </row>
    <row r="2410" spans="1:7" x14ac:dyDescent="0.3">
      <c r="A2410" s="28" t="s">
        <v>6735</v>
      </c>
      <c r="B2410" s="28">
        <v>1</v>
      </c>
      <c r="C2410" s="28">
        <v>1</v>
      </c>
      <c r="D2410" s="31">
        <v>45882</v>
      </c>
      <c r="E2410" s="31" t="s">
        <v>6333</v>
      </c>
      <c r="F2410" s="32">
        <v>0.67083333333333328</v>
      </c>
      <c r="G2410" s="28">
        <f t="shared" si="37"/>
        <v>16</v>
      </c>
    </row>
    <row r="2411" spans="1:7" x14ac:dyDescent="0.3">
      <c r="A2411" s="28" t="s">
        <v>372</v>
      </c>
      <c r="B2411" s="28">
        <v>1</v>
      </c>
      <c r="C2411" s="28">
        <v>1</v>
      </c>
      <c r="D2411" s="31">
        <v>45875</v>
      </c>
      <c r="E2411" s="31" t="s">
        <v>6333</v>
      </c>
      <c r="F2411" s="32">
        <v>0.6645833333333333</v>
      </c>
      <c r="G2411" s="28">
        <f t="shared" si="37"/>
        <v>15</v>
      </c>
    </row>
    <row r="2412" spans="1:7" x14ac:dyDescent="0.3">
      <c r="A2412" s="28" t="s">
        <v>591</v>
      </c>
      <c r="B2412" s="28">
        <v>1</v>
      </c>
      <c r="C2412" s="28">
        <v>0</v>
      </c>
      <c r="D2412" s="31">
        <v>45846</v>
      </c>
      <c r="E2412" s="31" t="s">
        <v>6332</v>
      </c>
      <c r="F2412" s="32">
        <v>0.60972222222222228</v>
      </c>
      <c r="G2412" s="28">
        <f t="shared" si="37"/>
        <v>14</v>
      </c>
    </row>
    <row r="2413" spans="1:7" x14ac:dyDescent="0.3">
      <c r="A2413" s="28" t="s">
        <v>6541</v>
      </c>
      <c r="B2413" s="28">
        <v>1</v>
      </c>
      <c r="C2413" s="28">
        <v>0</v>
      </c>
      <c r="D2413" s="31">
        <v>45873</v>
      </c>
      <c r="E2413" s="31" t="s">
        <v>6330</v>
      </c>
      <c r="F2413" s="32">
        <v>0.7104166666666667</v>
      </c>
      <c r="G2413" s="28">
        <f t="shared" si="37"/>
        <v>17</v>
      </c>
    </row>
    <row r="2414" spans="1:7" x14ac:dyDescent="0.3">
      <c r="A2414" s="28" t="s">
        <v>673</v>
      </c>
      <c r="B2414" s="28">
        <v>1</v>
      </c>
      <c r="C2414" s="28">
        <v>0</v>
      </c>
      <c r="D2414" s="31">
        <v>45860</v>
      </c>
      <c r="E2414" s="31" t="s">
        <v>6332</v>
      </c>
      <c r="F2414" s="32">
        <v>0.73402777777777772</v>
      </c>
      <c r="G2414" s="28">
        <f t="shared" si="37"/>
        <v>17</v>
      </c>
    </row>
    <row r="2415" spans="1:7" x14ac:dyDescent="0.3">
      <c r="A2415" s="28" t="s">
        <v>851</v>
      </c>
      <c r="B2415" s="28">
        <v>0</v>
      </c>
      <c r="C2415" s="28">
        <v>0</v>
      </c>
      <c r="D2415" s="31">
        <v>45845</v>
      </c>
      <c r="E2415" s="31" t="s">
        <v>6330</v>
      </c>
      <c r="F2415" s="32">
        <v>0.56180555555555556</v>
      </c>
      <c r="G2415" s="28">
        <f t="shared" si="37"/>
        <v>13</v>
      </c>
    </row>
    <row r="2416" spans="1:7" x14ac:dyDescent="0.3">
      <c r="A2416" s="28" t="s">
        <v>1454</v>
      </c>
      <c r="B2416" s="28">
        <v>1</v>
      </c>
      <c r="C2416" s="28">
        <v>0</v>
      </c>
      <c r="D2416" s="31">
        <v>45852</v>
      </c>
      <c r="E2416" s="31" t="s">
        <v>6330</v>
      </c>
      <c r="F2416" s="32">
        <v>0.76180555555555551</v>
      </c>
      <c r="G2416" s="28">
        <f t="shared" si="37"/>
        <v>18</v>
      </c>
    </row>
    <row r="2417" spans="1:7" x14ac:dyDescent="0.3">
      <c r="A2417" s="28" t="s">
        <v>507</v>
      </c>
      <c r="B2417" s="28">
        <v>1</v>
      </c>
      <c r="C2417" s="28">
        <v>0</v>
      </c>
      <c r="D2417" s="31">
        <v>45871</v>
      </c>
      <c r="E2417" s="31" t="s">
        <v>6331</v>
      </c>
      <c r="F2417" s="32">
        <v>0.75555555555555554</v>
      </c>
      <c r="G2417" s="28">
        <f t="shared" si="37"/>
        <v>18</v>
      </c>
    </row>
    <row r="2418" spans="1:7" x14ac:dyDescent="0.3">
      <c r="A2418" s="28" t="s">
        <v>555</v>
      </c>
      <c r="B2418" s="28">
        <v>0</v>
      </c>
      <c r="C2418" s="28">
        <v>0</v>
      </c>
      <c r="D2418" s="31">
        <v>45883</v>
      </c>
      <c r="E2418" s="31" t="s">
        <v>6329</v>
      </c>
      <c r="F2418" s="32">
        <v>0.68888888888888888</v>
      </c>
      <c r="G2418" s="28">
        <f t="shared" si="37"/>
        <v>16</v>
      </c>
    </row>
    <row r="2419" spans="1:7" x14ac:dyDescent="0.3">
      <c r="A2419" s="28" t="s">
        <v>1450</v>
      </c>
      <c r="B2419" s="28">
        <v>0</v>
      </c>
      <c r="C2419" s="28">
        <v>0</v>
      </c>
      <c r="D2419" s="31">
        <v>45873</v>
      </c>
      <c r="E2419" s="31" t="s">
        <v>6330</v>
      </c>
      <c r="F2419" s="32">
        <v>0.57708333333333328</v>
      </c>
      <c r="G2419" s="28">
        <f t="shared" si="37"/>
        <v>13</v>
      </c>
    </row>
    <row r="2420" spans="1:7" x14ac:dyDescent="0.3">
      <c r="A2420" s="28" t="s">
        <v>714</v>
      </c>
      <c r="B2420" s="28">
        <v>1</v>
      </c>
      <c r="C2420" s="28">
        <v>0</v>
      </c>
      <c r="D2420" s="31">
        <v>45882</v>
      </c>
      <c r="E2420" s="31" t="s">
        <v>6333</v>
      </c>
      <c r="F2420" s="32">
        <v>0.58958333333333335</v>
      </c>
      <c r="G2420" s="28">
        <f t="shared" si="37"/>
        <v>14</v>
      </c>
    </row>
    <row r="2421" spans="1:7" x14ac:dyDescent="0.3">
      <c r="A2421" s="28" t="s">
        <v>56</v>
      </c>
      <c r="B2421" s="28">
        <v>1</v>
      </c>
      <c r="C2421" s="28">
        <v>0</v>
      </c>
      <c r="D2421" s="31">
        <v>45855</v>
      </c>
      <c r="E2421" s="31" t="s">
        <v>6329</v>
      </c>
      <c r="F2421" s="32">
        <v>0.69236111111111109</v>
      </c>
      <c r="G2421" s="28">
        <f t="shared" si="37"/>
        <v>16</v>
      </c>
    </row>
    <row r="2422" spans="1:7" x14ac:dyDescent="0.3">
      <c r="A2422" s="28" t="s">
        <v>1233</v>
      </c>
      <c r="B2422" s="28">
        <v>0</v>
      </c>
      <c r="C2422" s="28">
        <v>0</v>
      </c>
      <c r="D2422" s="31">
        <v>45882</v>
      </c>
      <c r="E2422" s="31" t="s">
        <v>6333</v>
      </c>
      <c r="F2422" s="32">
        <v>0.76249999999999996</v>
      </c>
      <c r="G2422" s="28">
        <f t="shared" si="37"/>
        <v>18</v>
      </c>
    </row>
    <row r="2423" spans="1:7" x14ac:dyDescent="0.3">
      <c r="A2423" s="28" t="s">
        <v>2067</v>
      </c>
      <c r="B2423" s="28">
        <v>1</v>
      </c>
      <c r="C2423" s="28">
        <v>1</v>
      </c>
      <c r="D2423" s="31">
        <v>45849</v>
      </c>
      <c r="E2423" s="31" t="s">
        <v>6334</v>
      </c>
      <c r="F2423" s="32">
        <v>0.56736111111111109</v>
      </c>
      <c r="G2423" s="28">
        <f t="shared" si="37"/>
        <v>13</v>
      </c>
    </row>
    <row r="2424" spans="1:7" x14ac:dyDescent="0.3">
      <c r="A2424" s="28" t="s">
        <v>48</v>
      </c>
      <c r="B2424" s="28">
        <v>1</v>
      </c>
      <c r="C2424" s="28">
        <v>0</v>
      </c>
      <c r="D2424" s="31">
        <v>45869</v>
      </c>
      <c r="E2424" s="31" t="s">
        <v>6329</v>
      </c>
      <c r="F2424" s="32">
        <v>0.71180555555555558</v>
      </c>
      <c r="G2424" s="28">
        <f t="shared" si="37"/>
        <v>17</v>
      </c>
    </row>
    <row r="2425" spans="1:7" x14ac:dyDescent="0.3">
      <c r="A2425" s="28" t="s">
        <v>6813</v>
      </c>
      <c r="B2425" s="28">
        <v>1</v>
      </c>
      <c r="C2425" s="28">
        <v>0</v>
      </c>
      <c r="D2425" s="31">
        <v>45849</v>
      </c>
      <c r="E2425" s="31" t="s">
        <v>6334</v>
      </c>
      <c r="F2425" s="32">
        <v>0.3527777777777778</v>
      </c>
      <c r="G2425" s="28">
        <f t="shared" si="37"/>
        <v>8</v>
      </c>
    </row>
    <row r="2426" spans="1:7" x14ac:dyDescent="0.3">
      <c r="A2426" s="28" t="s">
        <v>30</v>
      </c>
      <c r="B2426" s="28">
        <v>1</v>
      </c>
      <c r="C2426" s="28">
        <v>0</v>
      </c>
      <c r="D2426" s="31">
        <v>45894</v>
      </c>
      <c r="E2426" s="31" t="s">
        <v>6330</v>
      </c>
      <c r="F2426" s="32">
        <v>0.44791666666666669</v>
      </c>
      <c r="G2426" s="28">
        <f t="shared" si="37"/>
        <v>10</v>
      </c>
    </row>
    <row r="2427" spans="1:7" x14ac:dyDescent="0.3">
      <c r="A2427" s="28" t="s">
        <v>6814</v>
      </c>
      <c r="B2427" s="28">
        <v>1</v>
      </c>
      <c r="C2427" s="28">
        <v>0</v>
      </c>
      <c r="D2427" s="31">
        <v>45869</v>
      </c>
      <c r="E2427" s="31" t="s">
        <v>6329</v>
      </c>
      <c r="F2427" s="32">
        <v>0.74305555555555558</v>
      </c>
      <c r="G2427" s="28">
        <f t="shared" si="37"/>
        <v>17</v>
      </c>
    </row>
    <row r="2428" spans="1:7" x14ac:dyDescent="0.3">
      <c r="A2428" s="28" t="s">
        <v>6732</v>
      </c>
      <c r="B2428" s="28">
        <v>1</v>
      </c>
      <c r="C2428" s="28">
        <v>1</v>
      </c>
      <c r="D2428" s="31">
        <v>45840</v>
      </c>
      <c r="E2428" s="31" t="s">
        <v>6333</v>
      </c>
      <c r="F2428" s="32">
        <v>0.71875</v>
      </c>
      <c r="G2428" s="28">
        <f t="shared" si="37"/>
        <v>17</v>
      </c>
    </row>
    <row r="2429" spans="1:7" x14ac:dyDescent="0.3">
      <c r="A2429" s="28" t="s">
        <v>2204</v>
      </c>
      <c r="B2429" s="28">
        <v>1</v>
      </c>
      <c r="C2429" s="28">
        <v>0</v>
      </c>
      <c r="D2429" s="31">
        <v>45849</v>
      </c>
      <c r="E2429" s="31" t="s">
        <v>6334</v>
      </c>
      <c r="F2429" s="32">
        <v>0.67013888888888884</v>
      </c>
      <c r="G2429" s="28">
        <f t="shared" si="37"/>
        <v>16</v>
      </c>
    </row>
    <row r="2430" spans="1:7" x14ac:dyDescent="0.3">
      <c r="A2430" s="28" t="s">
        <v>226</v>
      </c>
      <c r="B2430" s="28">
        <v>0</v>
      </c>
      <c r="C2430" s="28">
        <v>0</v>
      </c>
      <c r="D2430" s="31">
        <v>45846</v>
      </c>
      <c r="E2430" s="31" t="s">
        <v>6332</v>
      </c>
      <c r="F2430" s="32">
        <v>0.54791666666666672</v>
      </c>
      <c r="G2430" s="28">
        <f t="shared" si="37"/>
        <v>13</v>
      </c>
    </row>
    <row r="2431" spans="1:7" x14ac:dyDescent="0.3">
      <c r="A2431" s="28" t="s">
        <v>1048</v>
      </c>
      <c r="B2431" s="28">
        <v>1</v>
      </c>
      <c r="C2431" s="28">
        <v>0</v>
      </c>
      <c r="D2431" s="31">
        <v>45839</v>
      </c>
      <c r="E2431" s="31" t="s">
        <v>6332</v>
      </c>
      <c r="F2431" s="32">
        <v>0.62361111111111112</v>
      </c>
      <c r="G2431" s="28">
        <f t="shared" si="37"/>
        <v>14</v>
      </c>
    </row>
    <row r="2432" spans="1:7" x14ac:dyDescent="0.3">
      <c r="A2432" s="28" t="s">
        <v>6557</v>
      </c>
      <c r="B2432" s="28">
        <v>1</v>
      </c>
      <c r="C2432" s="28">
        <v>0</v>
      </c>
      <c r="D2432" s="31">
        <v>45886</v>
      </c>
      <c r="E2432" s="31" t="s">
        <v>6328</v>
      </c>
      <c r="F2432" s="32">
        <v>0.64652777777777781</v>
      </c>
      <c r="G2432" s="28">
        <f t="shared" si="37"/>
        <v>15</v>
      </c>
    </row>
    <row r="2433" spans="1:7" x14ac:dyDescent="0.3">
      <c r="A2433" s="28" t="s">
        <v>668</v>
      </c>
      <c r="B2433" s="28">
        <v>1</v>
      </c>
      <c r="C2433" s="28">
        <v>1</v>
      </c>
      <c r="D2433" s="31">
        <v>45865</v>
      </c>
      <c r="E2433" s="31" t="s">
        <v>6328</v>
      </c>
      <c r="F2433" s="32">
        <v>0.48125000000000001</v>
      </c>
      <c r="G2433" s="28">
        <f t="shared" si="37"/>
        <v>11</v>
      </c>
    </row>
    <row r="2434" spans="1:7" x14ac:dyDescent="0.3">
      <c r="A2434" s="28" t="s">
        <v>267</v>
      </c>
      <c r="B2434" s="28">
        <v>1</v>
      </c>
      <c r="C2434" s="28">
        <v>0</v>
      </c>
      <c r="D2434" s="31">
        <v>45853</v>
      </c>
      <c r="E2434" s="31" t="s">
        <v>6332</v>
      </c>
      <c r="F2434" s="32">
        <v>0.69374999999999998</v>
      </c>
      <c r="G2434" s="28">
        <f t="shared" si="37"/>
        <v>16</v>
      </c>
    </row>
    <row r="2435" spans="1:7" x14ac:dyDescent="0.3">
      <c r="A2435" s="28" t="s">
        <v>6377</v>
      </c>
      <c r="B2435" s="28">
        <v>1</v>
      </c>
      <c r="C2435" s="28">
        <v>0</v>
      </c>
      <c r="D2435" s="31">
        <v>45867</v>
      </c>
      <c r="E2435" s="31" t="s">
        <v>6332</v>
      </c>
      <c r="F2435" s="32">
        <v>0.48472222222222222</v>
      </c>
      <c r="G2435" s="28">
        <f t="shared" ref="G2435:G2498" si="38">HOUR(F2435)</f>
        <v>11</v>
      </c>
    </row>
    <row r="2436" spans="1:7" x14ac:dyDescent="0.3">
      <c r="A2436" s="28" t="s">
        <v>1673</v>
      </c>
      <c r="B2436" s="28">
        <v>1</v>
      </c>
      <c r="C2436" s="28">
        <v>0</v>
      </c>
      <c r="D2436" s="31">
        <v>45887</v>
      </c>
      <c r="E2436" s="31" t="s">
        <v>6330</v>
      </c>
      <c r="F2436" s="32">
        <v>0.29930555555555555</v>
      </c>
      <c r="G2436" s="28">
        <f t="shared" si="38"/>
        <v>7</v>
      </c>
    </row>
    <row r="2437" spans="1:7" x14ac:dyDescent="0.3">
      <c r="A2437" s="28" t="s">
        <v>6758</v>
      </c>
      <c r="B2437" s="28">
        <v>1</v>
      </c>
      <c r="C2437" s="28">
        <v>1</v>
      </c>
      <c r="D2437" s="31">
        <v>45856</v>
      </c>
      <c r="E2437" s="31" t="s">
        <v>6334</v>
      </c>
      <c r="F2437" s="32">
        <v>0.5444444444444444</v>
      </c>
      <c r="G2437" s="28">
        <f t="shared" si="38"/>
        <v>13</v>
      </c>
    </row>
    <row r="2438" spans="1:7" x14ac:dyDescent="0.3">
      <c r="A2438" s="28" t="s">
        <v>734</v>
      </c>
      <c r="B2438" s="28">
        <v>0</v>
      </c>
      <c r="C2438" s="28">
        <v>0</v>
      </c>
      <c r="D2438" s="31">
        <v>45869</v>
      </c>
      <c r="E2438" s="31" t="s">
        <v>6329</v>
      </c>
      <c r="F2438" s="32">
        <v>0.75138888888888888</v>
      </c>
      <c r="G2438" s="28">
        <f t="shared" si="38"/>
        <v>18</v>
      </c>
    </row>
    <row r="2439" spans="1:7" x14ac:dyDescent="0.3">
      <c r="A2439" s="28" t="s">
        <v>949</v>
      </c>
      <c r="B2439" s="28">
        <v>0</v>
      </c>
      <c r="C2439" s="28">
        <v>0</v>
      </c>
      <c r="D2439" s="31">
        <v>45852</v>
      </c>
      <c r="E2439" s="31" t="s">
        <v>6330</v>
      </c>
      <c r="F2439" s="32">
        <v>0.73263888888888884</v>
      </c>
      <c r="G2439" s="28">
        <f t="shared" si="38"/>
        <v>17</v>
      </c>
    </row>
    <row r="2440" spans="1:7" x14ac:dyDescent="0.3">
      <c r="A2440" s="28" t="s">
        <v>1985</v>
      </c>
      <c r="B2440" s="28">
        <v>0</v>
      </c>
      <c r="C2440" s="28">
        <v>0</v>
      </c>
      <c r="D2440" s="31">
        <v>45866</v>
      </c>
      <c r="E2440" s="31" t="s">
        <v>6330</v>
      </c>
      <c r="F2440" s="32">
        <v>0.83194444444444449</v>
      </c>
      <c r="G2440" s="28">
        <f t="shared" si="38"/>
        <v>19</v>
      </c>
    </row>
    <row r="2441" spans="1:7" x14ac:dyDescent="0.3">
      <c r="A2441" s="28" t="s">
        <v>6815</v>
      </c>
      <c r="B2441" s="28">
        <v>1</v>
      </c>
      <c r="C2441" s="28">
        <v>0</v>
      </c>
      <c r="D2441" s="31">
        <v>45868</v>
      </c>
      <c r="E2441" s="31" t="s">
        <v>6333</v>
      </c>
      <c r="F2441" s="32">
        <v>0.50069444444444444</v>
      </c>
      <c r="G2441" s="28">
        <f t="shared" si="38"/>
        <v>12</v>
      </c>
    </row>
    <row r="2442" spans="1:7" x14ac:dyDescent="0.3">
      <c r="A2442" s="28" t="s">
        <v>1789</v>
      </c>
      <c r="B2442" s="28">
        <v>1</v>
      </c>
      <c r="C2442" s="28">
        <v>0</v>
      </c>
      <c r="D2442" s="31">
        <v>45880</v>
      </c>
      <c r="E2442" s="31" t="s">
        <v>6330</v>
      </c>
      <c r="F2442" s="32">
        <v>0.46805555555555556</v>
      </c>
      <c r="G2442" s="28">
        <f t="shared" si="38"/>
        <v>11</v>
      </c>
    </row>
    <row r="2443" spans="1:7" x14ac:dyDescent="0.3">
      <c r="A2443" s="28" t="s">
        <v>279</v>
      </c>
      <c r="B2443" s="28">
        <v>1</v>
      </c>
      <c r="C2443" s="28">
        <v>0</v>
      </c>
      <c r="D2443" s="31">
        <v>45844</v>
      </c>
      <c r="E2443" s="31" t="s">
        <v>6328</v>
      </c>
      <c r="F2443" s="32">
        <v>0.64097222222222228</v>
      </c>
      <c r="G2443" s="28">
        <f t="shared" si="38"/>
        <v>15</v>
      </c>
    </row>
    <row r="2444" spans="1:7" x14ac:dyDescent="0.3">
      <c r="A2444" s="28" t="s">
        <v>6816</v>
      </c>
      <c r="B2444" s="28">
        <v>1</v>
      </c>
      <c r="C2444" s="28">
        <v>0</v>
      </c>
      <c r="D2444" s="31">
        <v>45847</v>
      </c>
      <c r="E2444" s="31" t="s">
        <v>6333</v>
      </c>
      <c r="F2444" s="32">
        <v>0.80208333333333337</v>
      </c>
      <c r="G2444" s="28">
        <f t="shared" si="38"/>
        <v>19</v>
      </c>
    </row>
    <row r="2445" spans="1:7" x14ac:dyDescent="0.3">
      <c r="A2445" s="28" t="s">
        <v>1065</v>
      </c>
      <c r="B2445" s="28">
        <v>1</v>
      </c>
      <c r="C2445" s="28">
        <v>0</v>
      </c>
      <c r="D2445" s="31">
        <v>45898</v>
      </c>
      <c r="E2445" s="31" t="s">
        <v>6334</v>
      </c>
      <c r="F2445" s="32">
        <v>0.63472222222222219</v>
      </c>
      <c r="G2445" s="28">
        <f t="shared" si="38"/>
        <v>15</v>
      </c>
    </row>
    <row r="2446" spans="1:7" x14ac:dyDescent="0.3">
      <c r="A2446" s="28" t="s">
        <v>658</v>
      </c>
      <c r="B2446" s="28">
        <v>0</v>
      </c>
      <c r="C2446" s="28">
        <v>0</v>
      </c>
      <c r="D2446" s="31">
        <v>45859</v>
      </c>
      <c r="E2446" s="31" t="s">
        <v>6330</v>
      </c>
      <c r="F2446" s="32">
        <v>0.51180555555555551</v>
      </c>
      <c r="G2446" s="28">
        <f t="shared" si="38"/>
        <v>12</v>
      </c>
    </row>
    <row r="2447" spans="1:7" x14ac:dyDescent="0.3">
      <c r="A2447" s="28" t="s">
        <v>6817</v>
      </c>
      <c r="B2447" s="28">
        <v>0</v>
      </c>
      <c r="C2447" s="28">
        <v>0</v>
      </c>
      <c r="D2447" s="31">
        <v>45878</v>
      </c>
      <c r="E2447" s="31" t="s">
        <v>6331</v>
      </c>
      <c r="F2447" s="32">
        <v>0.68888888888888888</v>
      </c>
      <c r="G2447" s="28">
        <f t="shared" si="38"/>
        <v>16</v>
      </c>
    </row>
    <row r="2448" spans="1:7" x14ac:dyDescent="0.3">
      <c r="A2448" s="28" t="s">
        <v>6412</v>
      </c>
      <c r="B2448" s="28">
        <v>1</v>
      </c>
      <c r="C2448" s="28">
        <v>0</v>
      </c>
      <c r="D2448" s="31">
        <v>45858</v>
      </c>
      <c r="E2448" s="31" t="s">
        <v>6328</v>
      </c>
      <c r="F2448" s="32">
        <v>0.43680555555555556</v>
      </c>
      <c r="G2448" s="28">
        <f t="shared" si="38"/>
        <v>10</v>
      </c>
    </row>
    <row r="2449" spans="1:7" x14ac:dyDescent="0.3">
      <c r="A2449" s="28" t="s">
        <v>6497</v>
      </c>
      <c r="B2449" s="28">
        <v>1</v>
      </c>
      <c r="C2449" s="28">
        <v>1</v>
      </c>
      <c r="D2449" s="31">
        <v>45842</v>
      </c>
      <c r="E2449" s="31" t="s">
        <v>6334</v>
      </c>
      <c r="F2449" s="32">
        <v>0.83125000000000004</v>
      </c>
      <c r="G2449" s="28">
        <f t="shared" si="38"/>
        <v>19</v>
      </c>
    </row>
    <row r="2450" spans="1:7" x14ac:dyDescent="0.3">
      <c r="A2450" s="28" t="s">
        <v>6818</v>
      </c>
      <c r="B2450" s="28">
        <v>1</v>
      </c>
      <c r="C2450" s="28">
        <v>0</v>
      </c>
      <c r="D2450" s="31">
        <v>45853</v>
      </c>
      <c r="E2450" s="31" t="s">
        <v>6332</v>
      </c>
      <c r="F2450" s="32">
        <v>0.70277777777777772</v>
      </c>
      <c r="G2450" s="28">
        <f t="shared" si="38"/>
        <v>16</v>
      </c>
    </row>
    <row r="2451" spans="1:7" x14ac:dyDescent="0.3">
      <c r="A2451" s="28" t="s">
        <v>1840</v>
      </c>
      <c r="B2451" s="28">
        <v>1</v>
      </c>
      <c r="C2451" s="28">
        <v>0</v>
      </c>
      <c r="D2451" s="31">
        <v>45859</v>
      </c>
      <c r="E2451" s="31" t="s">
        <v>6330</v>
      </c>
      <c r="F2451" s="32">
        <v>0.44374999999999998</v>
      </c>
      <c r="G2451" s="28">
        <f t="shared" si="38"/>
        <v>10</v>
      </c>
    </row>
    <row r="2452" spans="1:7" x14ac:dyDescent="0.3">
      <c r="A2452" s="28" t="s">
        <v>148</v>
      </c>
      <c r="B2452" s="28">
        <v>1</v>
      </c>
      <c r="C2452" s="28">
        <v>0</v>
      </c>
      <c r="D2452" s="31">
        <v>45839</v>
      </c>
      <c r="E2452" s="31" t="s">
        <v>6332</v>
      </c>
      <c r="F2452" s="32">
        <v>0.51597222222222228</v>
      </c>
      <c r="G2452" s="28">
        <f t="shared" si="38"/>
        <v>12</v>
      </c>
    </row>
    <row r="2453" spans="1:7" x14ac:dyDescent="0.3">
      <c r="A2453" s="28" t="s">
        <v>6797</v>
      </c>
      <c r="B2453" s="28">
        <v>0</v>
      </c>
      <c r="C2453" s="28">
        <v>0</v>
      </c>
      <c r="D2453" s="31">
        <v>45877</v>
      </c>
      <c r="E2453" s="31" t="s">
        <v>6334</v>
      </c>
      <c r="F2453" s="32">
        <v>0.77847222222222223</v>
      </c>
      <c r="G2453" s="28">
        <f t="shared" si="38"/>
        <v>18</v>
      </c>
    </row>
    <row r="2454" spans="1:7" x14ac:dyDescent="0.3">
      <c r="A2454" s="28" t="s">
        <v>1924</v>
      </c>
      <c r="B2454" s="28">
        <v>1</v>
      </c>
      <c r="C2454" s="28">
        <v>1</v>
      </c>
      <c r="D2454" s="31">
        <v>45870</v>
      </c>
      <c r="E2454" s="31" t="s">
        <v>6334</v>
      </c>
      <c r="F2454" s="32">
        <v>0.58402777777777781</v>
      </c>
      <c r="G2454" s="28">
        <f t="shared" si="38"/>
        <v>14</v>
      </c>
    </row>
    <row r="2455" spans="1:7" x14ac:dyDescent="0.3">
      <c r="A2455" s="28" t="s">
        <v>6819</v>
      </c>
      <c r="B2455" s="28">
        <v>1</v>
      </c>
      <c r="C2455" s="28">
        <v>0</v>
      </c>
      <c r="D2455" s="31">
        <v>45887</v>
      </c>
      <c r="E2455" s="31" t="s">
        <v>6330</v>
      </c>
      <c r="F2455" s="32">
        <v>0.47083333333333333</v>
      </c>
      <c r="G2455" s="28">
        <f t="shared" si="38"/>
        <v>11</v>
      </c>
    </row>
    <row r="2456" spans="1:7" x14ac:dyDescent="0.3">
      <c r="A2456" s="28" t="s">
        <v>6820</v>
      </c>
      <c r="B2456" s="28">
        <v>0</v>
      </c>
      <c r="C2456" s="28">
        <v>0</v>
      </c>
      <c r="D2456" s="31">
        <v>45886</v>
      </c>
      <c r="E2456" s="31" t="s">
        <v>6328</v>
      </c>
      <c r="F2456" s="32">
        <v>0.71875</v>
      </c>
      <c r="G2456" s="28">
        <f t="shared" si="38"/>
        <v>17</v>
      </c>
    </row>
    <row r="2457" spans="1:7" x14ac:dyDescent="0.3">
      <c r="A2457" s="28" t="s">
        <v>6358</v>
      </c>
      <c r="B2457" s="28">
        <v>1</v>
      </c>
      <c r="C2457" s="28">
        <v>1</v>
      </c>
      <c r="D2457" s="31">
        <v>45854</v>
      </c>
      <c r="E2457" s="31" t="s">
        <v>6333</v>
      </c>
      <c r="F2457" s="32">
        <v>0.69027777777777777</v>
      </c>
      <c r="G2457" s="28">
        <f t="shared" si="38"/>
        <v>16</v>
      </c>
    </row>
    <row r="2458" spans="1:7" x14ac:dyDescent="0.3">
      <c r="A2458" s="28" t="s">
        <v>617</v>
      </c>
      <c r="B2458" s="28">
        <v>0</v>
      </c>
      <c r="C2458" s="28">
        <v>0</v>
      </c>
      <c r="D2458" s="31">
        <v>45841</v>
      </c>
      <c r="E2458" s="31" t="s">
        <v>6329</v>
      </c>
      <c r="F2458" s="32">
        <v>0.3923611111111111</v>
      </c>
      <c r="G2458" s="28">
        <f t="shared" si="38"/>
        <v>9</v>
      </c>
    </row>
    <row r="2459" spans="1:7" x14ac:dyDescent="0.3">
      <c r="A2459" s="28" t="s">
        <v>232</v>
      </c>
      <c r="B2459" s="28">
        <v>1</v>
      </c>
      <c r="C2459" s="28">
        <v>0</v>
      </c>
      <c r="D2459" s="31">
        <v>45883</v>
      </c>
      <c r="E2459" s="31" t="s">
        <v>6329</v>
      </c>
      <c r="F2459" s="32">
        <v>0.46250000000000002</v>
      </c>
      <c r="G2459" s="28">
        <f t="shared" si="38"/>
        <v>11</v>
      </c>
    </row>
    <row r="2460" spans="1:7" x14ac:dyDescent="0.3">
      <c r="A2460" s="28" t="s">
        <v>1650</v>
      </c>
      <c r="B2460" s="28">
        <v>1</v>
      </c>
      <c r="C2460" s="28">
        <v>1</v>
      </c>
      <c r="D2460" s="31">
        <v>45885</v>
      </c>
      <c r="E2460" s="31" t="s">
        <v>6331</v>
      </c>
      <c r="F2460" s="32">
        <v>0.42152777777777778</v>
      </c>
      <c r="G2460" s="28">
        <f t="shared" si="38"/>
        <v>10</v>
      </c>
    </row>
    <row r="2461" spans="1:7" x14ac:dyDescent="0.3">
      <c r="A2461" s="28" t="s">
        <v>2259</v>
      </c>
      <c r="B2461" s="28">
        <v>1</v>
      </c>
      <c r="C2461" s="28">
        <v>0</v>
      </c>
      <c r="D2461" s="31">
        <v>45889</v>
      </c>
      <c r="E2461" s="31" t="s">
        <v>6333</v>
      </c>
      <c r="F2461" s="32">
        <v>0.48958333333333331</v>
      </c>
      <c r="G2461" s="28">
        <f t="shared" si="38"/>
        <v>11</v>
      </c>
    </row>
    <row r="2462" spans="1:7" x14ac:dyDescent="0.3">
      <c r="A2462" s="28" t="s">
        <v>1492</v>
      </c>
      <c r="B2462" s="28">
        <v>1</v>
      </c>
      <c r="C2462" s="28">
        <v>0</v>
      </c>
      <c r="D2462" s="31">
        <v>45866</v>
      </c>
      <c r="E2462" s="31" t="s">
        <v>6330</v>
      </c>
      <c r="F2462" s="32">
        <v>0.51388888888888884</v>
      </c>
      <c r="G2462" s="28">
        <f t="shared" si="38"/>
        <v>12</v>
      </c>
    </row>
    <row r="2463" spans="1:7" x14ac:dyDescent="0.3">
      <c r="A2463" s="28" t="s">
        <v>2111</v>
      </c>
      <c r="B2463" s="28">
        <v>1</v>
      </c>
      <c r="C2463" s="28">
        <v>1</v>
      </c>
      <c r="D2463" s="31">
        <v>45857</v>
      </c>
      <c r="E2463" s="31" t="s">
        <v>6331</v>
      </c>
      <c r="F2463" s="32">
        <v>0.6118055555555556</v>
      </c>
      <c r="G2463" s="28">
        <f t="shared" si="38"/>
        <v>14</v>
      </c>
    </row>
    <row r="2464" spans="1:7" x14ac:dyDescent="0.3">
      <c r="A2464" s="28" t="s">
        <v>1444</v>
      </c>
      <c r="B2464" s="28">
        <v>1</v>
      </c>
      <c r="C2464" s="28">
        <v>1</v>
      </c>
      <c r="D2464" s="31">
        <v>45888</v>
      </c>
      <c r="E2464" s="31" t="s">
        <v>6332</v>
      </c>
      <c r="F2464" s="32">
        <v>0.41875000000000001</v>
      </c>
      <c r="G2464" s="28">
        <f t="shared" si="38"/>
        <v>10</v>
      </c>
    </row>
    <row r="2465" spans="1:7" x14ac:dyDescent="0.3">
      <c r="A2465" s="28" t="s">
        <v>1685</v>
      </c>
      <c r="B2465" s="28">
        <v>1</v>
      </c>
      <c r="C2465" s="28">
        <v>0</v>
      </c>
      <c r="D2465" s="31">
        <v>45852</v>
      </c>
      <c r="E2465" s="31" t="s">
        <v>6330</v>
      </c>
      <c r="F2465" s="32">
        <v>0.34861111111111109</v>
      </c>
      <c r="G2465" s="28">
        <f t="shared" si="38"/>
        <v>8</v>
      </c>
    </row>
    <row r="2466" spans="1:7" x14ac:dyDescent="0.3">
      <c r="A2466" s="28" t="s">
        <v>1792</v>
      </c>
      <c r="B2466" s="28">
        <v>1</v>
      </c>
      <c r="C2466" s="28">
        <v>0</v>
      </c>
      <c r="D2466" s="31">
        <v>45872</v>
      </c>
      <c r="E2466" s="31" t="s">
        <v>6328</v>
      </c>
      <c r="F2466" s="32">
        <v>0.75</v>
      </c>
      <c r="G2466" s="28">
        <f t="shared" si="38"/>
        <v>18</v>
      </c>
    </row>
    <row r="2467" spans="1:7" x14ac:dyDescent="0.3">
      <c r="A2467" s="28" t="s">
        <v>934</v>
      </c>
      <c r="B2467" s="28">
        <v>1</v>
      </c>
      <c r="C2467" s="28">
        <v>0</v>
      </c>
      <c r="D2467" s="31">
        <v>45888</v>
      </c>
      <c r="E2467" s="31" t="s">
        <v>6332</v>
      </c>
      <c r="F2467" s="32">
        <v>0.31319444444444444</v>
      </c>
      <c r="G2467" s="28">
        <f t="shared" si="38"/>
        <v>7</v>
      </c>
    </row>
    <row r="2468" spans="1:7" x14ac:dyDescent="0.3">
      <c r="A2468" s="28" t="s">
        <v>564</v>
      </c>
      <c r="B2468" s="28">
        <v>1</v>
      </c>
      <c r="C2468" s="28">
        <v>0</v>
      </c>
      <c r="D2468" s="31">
        <v>45861</v>
      </c>
      <c r="E2468" s="31" t="s">
        <v>6333</v>
      </c>
      <c r="F2468" s="32">
        <v>0.39444444444444443</v>
      </c>
      <c r="G2468" s="28">
        <f t="shared" si="38"/>
        <v>9</v>
      </c>
    </row>
    <row r="2469" spans="1:7" x14ac:dyDescent="0.3">
      <c r="A2469" s="28" t="s">
        <v>1171</v>
      </c>
      <c r="B2469" s="28">
        <v>1</v>
      </c>
      <c r="C2469" s="28">
        <v>0</v>
      </c>
      <c r="D2469" s="31">
        <v>45886</v>
      </c>
      <c r="E2469" s="31" t="s">
        <v>6328</v>
      </c>
      <c r="F2469" s="32">
        <v>0.54583333333333328</v>
      </c>
      <c r="G2469" s="28">
        <f t="shared" si="38"/>
        <v>13</v>
      </c>
    </row>
    <row r="2470" spans="1:7" x14ac:dyDescent="0.3">
      <c r="A2470" s="28" t="s">
        <v>1734</v>
      </c>
      <c r="B2470" s="28">
        <v>1</v>
      </c>
      <c r="C2470" s="28">
        <v>0</v>
      </c>
      <c r="D2470" s="31">
        <v>45887</v>
      </c>
      <c r="E2470" s="31" t="s">
        <v>6330</v>
      </c>
      <c r="F2470" s="32">
        <v>0.64236111111111116</v>
      </c>
      <c r="G2470" s="28">
        <f t="shared" si="38"/>
        <v>15</v>
      </c>
    </row>
    <row r="2471" spans="1:7" x14ac:dyDescent="0.3">
      <c r="A2471" s="28" t="s">
        <v>938</v>
      </c>
      <c r="B2471" s="28">
        <v>0</v>
      </c>
      <c r="C2471" s="28">
        <v>0</v>
      </c>
      <c r="D2471" s="31">
        <v>45896</v>
      </c>
      <c r="E2471" s="31" t="s">
        <v>6333</v>
      </c>
      <c r="F2471" s="32">
        <v>0.3888888888888889</v>
      </c>
      <c r="G2471" s="28">
        <f t="shared" si="38"/>
        <v>9</v>
      </c>
    </row>
    <row r="2472" spans="1:7" x14ac:dyDescent="0.3">
      <c r="A2472" s="28" t="s">
        <v>6445</v>
      </c>
      <c r="B2472" s="28">
        <v>1</v>
      </c>
      <c r="C2472" s="28">
        <v>1</v>
      </c>
      <c r="D2472" s="31">
        <v>45858</v>
      </c>
      <c r="E2472" s="31" t="s">
        <v>6328</v>
      </c>
      <c r="F2472" s="32">
        <v>0.77708333333333335</v>
      </c>
      <c r="G2472" s="28">
        <f t="shared" si="38"/>
        <v>18</v>
      </c>
    </row>
    <row r="2473" spans="1:7" x14ac:dyDescent="0.3">
      <c r="A2473" s="28" t="s">
        <v>1985</v>
      </c>
      <c r="B2473" s="28">
        <v>1</v>
      </c>
      <c r="C2473" s="28">
        <v>0</v>
      </c>
      <c r="D2473" s="31">
        <v>45862</v>
      </c>
      <c r="E2473" s="31" t="s">
        <v>6329</v>
      </c>
      <c r="F2473" s="32">
        <v>0.43402777777777779</v>
      </c>
      <c r="G2473" s="28">
        <f t="shared" si="38"/>
        <v>10</v>
      </c>
    </row>
    <row r="2474" spans="1:7" x14ac:dyDescent="0.3">
      <c r="A2474" s="28" t="s">
        <v>6821</v>
      </c>
      <c r="B2474" s="28">
        <v>1</v>
      </c>
      <c r="C2474" s="28">
        <v>0</v>
      </c>
      <c r="D2474" s="31">
        <v>45842</v>
      </c>
      <c r="E2474" s="31" t="s">
        <v>6334</v>
      </c>
      <c r="F2474" s="32">
        <v>0.34861111111111109</v>
      </c>
      <c r="G2474" s="28">
        <f t="shared" si="38"/>
        <v>8</v>
      </c>
    </row>
    <row r="2475" spans="1:7" x14ac:dyDescent="0.3">
      <c r="A2475" s="28" t="s">
        <v>998</v>
      </c>
      <c r="B2475" s="28">
        <v>1</v>
      </c>
      <c r="C2475" s="28">
        <v>0</v>
      </c>
      <c r="D2475" s="31">
        <v>45896</v>
      </c>
      <c r="E2475" s="31" t="s">
        <v>6333</v>
      </c>
      <c r="F2475" s="32">
        <v>0.81944444444444442</v>
      </c>
      <c r="G2475" s="28">
        <f t="shared" si="38"/>
        <v>19</v>
      </c>
    </row>
    <row r="2476" spans="1:7" x14ac:dyDescent="0.3">
      <c r="A2476" s="28" t="s">
        <v>1955</v>
      </c>
      <c r="B2476" s="28">
        <v>1</v>
      </c>
      <c r="C2476" s="28">
        <v>0</v>
      </c>
      <c r="D2476" s="31">
        <v>45886</v>
      </c>
      <c r="E2476" s="31" t="s">
        <v>6328</v>
      </c>
      <c r="F2476" s="32">
        <v>0.43888888888888888</v>
      </c>
      <c r="G2476" s="28">
        <f t="shared" si="38"/>
        <v>10</v>
      </c>
    </row>
    <row r="2477" spans="1:7" x14ac:dyDescent="0.3">
      <c r="A2477" s="28" t="s">
        <v>2040</v>
      </c>
      <c r="B2477" s="28">
        <v>1</v>
      </c>
      <c r="C2477" s="28">
        <v>1</v>
      </c>
      <c r="D2477" s="31">
        <v>45853</v>
      </c>
      <c r="E2477" s="31" t="s">
        <v>6332</v>
      </c>
      <c r="F2477" s="32">
        <v>0.81597222222222221</v>
      </c>
      <c r="G2477" s="28">
        <f t="shared" si="38"/>
        <v>19</v>
      </c>
    </row>
    <row r="2478" spans="1:7" x14ac:dyDescent="0.3">
      <c r="A2478" s="28" t="s">
        <v>1793</v>
      </c>
      <c r="B2478" s="28">
        <v>1</v>
      </c>
      <c r="C2478" s="28">
        <v>0</v>
      </c>
      <c r="D2478" s="31">
        <v>45842</v>
      </c>
      <c r="E2478" s="31" t="s">
        <v>6334</v>
      </c>
      <c r="F2478" s="32">
        <v>0.42777777777777776</v>
      </c>
      <c r="G2478" s="28">
        <f t="shared" si="38"/>
        <v>10</v>
      </c>
    </row>
    <row r="2479" spans="1:7" x14ac:dyDescent="0.3">
      <c r="A2479" s="28" t="s">
        <v>6822</v>
      </c>
      <c r="B2479" s="28">
        <v>1</v>
      </c>
      <c r="C2479" s="28">
        <v>0</v>
      </c>
      <c r="D2479" s="31">
        <v>45843</v>
      </c>
      <c r="E2479" s="31" t="s">
        <v>6331</v>
      </c>
      <c r="F2479" s="32">
        <v>0.54652777777777772</v>
      </c>
      <c r="G2479" s="28">
        <f t="shared" si="38"/>
        <v>13</v>
      </c>
    </row>
    <row r="2480" spans="1:7" x14ac:dyDescent="0.3">
      <c r="A2480" s="28" t="s">
        <v>141</v>
      </c>
      <c r="B2480" s="28">
        <v>1</v>
      </c>
      <c r="C2480" s="28">
        <v>1</v>
      </c>
      <c r="D2480" s="31">
        <v>45898</v>
      </c>
      <c r="E2480" s="31" t="s">
        <v>6334</v>
      </c>
      <c r="F2480" s="32">
        <v>0.7680555555555556</v>
      </c>
      <c r="G2480" s="28">
        <f t="shared" si="38"/>
        <v>18</v>
      </c>
    </row>
    <row r="2481" spans="1:7" x14ac:dyDescent="0.3">
      <c r="A2481" s="28" t="s">
        <v>6823</v>
      </c>
      <c r="B2481" s="28">
        <v>1</v>
      </c>
      <c r="C2481" s="28">
        <v>0</v>
      </c>
      <c r="D2481" s="31">
        <v>45840</v>
      </c>
      <c r="E2481" s="31" t="s">
        <v>6333</v>
      </c>
      <c r="F2481" s="32">
        <v>0.40138888888888891</v>
      </c>
      <c r="G2481" s="28">
        <f t="shared" si="38"/>
        <v>9</v>
      </c>
    </row>
    <row r="2482" spans="1:7" x14ac:dyDescent="0.3">
      <c r="A2482" s="28" t="s">
        <v>1534</v>
      </c>
      <c r="B2482" s="28">
        <v>1</v>
      </c>
      <c r="C2482" s="28">
        <v>0</v>
      </c>
      <c r="D2482" s="31">
        <v>45896</v>
      </c>
      <c r="E2482" s="31" t="s">
        <v>6333</v>
      </c>
      <c r="F2482" s="32">
        <v>0.36805555555555558</v>
      </c>
      <c r="G2482" s="28">
        <f t="shared" si="38"/>
        <v>8</v>
      </c>
    </row>
    <row r="2483" spans="1:7" x14ac:dyDescent="0.3">
      <c r="A2483" s="28" t="s">
        <v>1981</v>
      </c>
      <c r="B2483" s="28">
        <v>1</v>
      </c>
      <c r="C2483" s="28">
        <v>0</v>
      </c>
      <c r="D2483" s="31">
        <v>45872</v>
      </c>
      <c r="E2483" s="31" t="s">
        <v>6328</v>
      </c>
      <c r="F2483" s="32">
        <v>0.32569444444444445</v>
      </c>
      <c r="G2483" s="28">
        <f t="shared" si="38"/>
        <v>7</v>
      </c>
    </row>
    <row r="2484" spans="1:7" x14ac:dyDescent="0.3">
      <c r="A2484" s="28" t="s">
        <v>2134</v>
      </c>
      <c r="B2484" s="28">
        <v>1</v>
      </c>
      <c r="C2484" s="28">
        <v>0</v>
      </c>
      <c r="D2484" s="31">
        <v>45840</v>
      </c>
      <c r="E2484" s="31" t="s">
        <v>6333</v>
      </c>
      <c r="F2484" s="32">
        <v>0.43333333333333335</v>
      </c>
      <c r="G2484" s="28">
        <f t="shared" si="38"/>
        <v>10</v>
      </c>
    </row>
    <row r="2485" spans="1:7" x14ac:dyDescent="0.3">
      <c r="A2485" s="28" t="s">
        <v>1528</v>
      </c>
      <c r="B2485" s="28">
        <v>1</v>
      </c>
      <c r="C2485" s="28">
        <v>0</v>
      </c>
      <c r="D2485" s="31">
        <v>45892</v>
      </c>
      <c r="E2485" s="31" t="s">
        <v>6331</v>
      </c>
      <c r="F2485" s="32">
        <v>0.73333333333333328</v>
      </c>
      <c r="G2485" s="28">
        <f t="shared" si="38"/>
        <v>17</v>
      </c>
    </row>
    <row r="2486" spans="1:7" x14ac:dyDescent="0.3">
      <c r="A2486" s="28" t="s">
        <v>1065</v>
      </c>
      <c r="B2486" s="28">
        <v>1</v>
      </c>
      <c r="C2486" s="28">
        <v>0</v>
      </c>
      <c r="D2486" s="31">
        <v>45848</v>
      </c>
      <c r="E2486" s="31" t="s">
        <v>6329</v>
      </c>
      <c r="F2486" s="32">
        <v>0.63611111111111107</v>
      </c>
      <c r="G2486" s="28">
        <f t="shared" si="38"/>
        <v>15</v>
      </c>
    </row>
    <row r="2487" spans="1:7" x14ac:dyDescent="0.3">
      <c r="A2487" s="28" t="s">
        <v>6824</v>
      </c>
      <c r="B2487" s="28">
        <v>1</v>
      </c>
      <c r="C2487" s="28">
        <v>0</v>
      </c>
      <c r="D2487" s="31">
        <v>45865</v>
      </c>
      <c r="E2487" s="31" t="s">
        <v>6328</v>
      </c>
      <c r="F2487" s="32">
        <v>0.55763888888888891</v>
      </c>
      <c r="G2487" s="28">
        <f t="shared" si="38"/>
        <v>13</v>
      </c>
    </row>
    <row r="2488" spans="1:7" x14ac:dyDescent="0.3">
      <c r="A2488" s="28" t="s">
        <v>2231</v>
      </c>
      <c r="B2488" s="28">
        <v>1</v>
      </c>
      <c r="C2488" s="28">
        <v>1</v>
      </c>
      <c r="D2488" s="31">
        <v>45888</v>
      </c>
      <c r="E2488" s="31" t="s">
        <v>6332</v>
      </c>
      <c r="F2488" s="32">
        <v>0.54236111111111107</v>
      </c>
      <c r="G2488" s="28">
        <f t="shared" si="38"/>
        <v>13</v>
      </c>
    </row>
    <row r="2489" spans="1:7" x14ac:dyDescent="0.3">
      <c r="A2489" s="28" t="s">
        <v>6494</v>
      </c>
      <c r="B2489" s="28">
        <v>0</v>
      </c>
      <c r="C2489" s="28">
        <v>0</v>
      </c>
      <c r="D2489" s="31">
        <v>45867</v>
      </c>
      <c r="E2489" s="31" t="s">
        <v>6332</v>
      </c>
      <c r="F2489" s="32">
        <v>0.67013888888888884</v>
      </c>
      <c r="G2489" s="28">
        <f t="shared" si="38"/>
        <v>16</v>
      </c>
    </row>
    <row r="2490" spans="1:7" x14ac:dyDescent="0.3">
      <c r="A2490" s="28" t="s">
        <v>333</v>
      </c>
      <c r="B2490" s="28">
        <v>0</v>
      </c>
      <c r="C2490" s="28">
        <v>0</v>
      </c>
      <c r="D2490" s="31">
        <v>45891</v>
      </c>
      <c r="E2490" s="31" t="s">
        <v>6334</v>
      </c>
      <c r="F2490" s="32">
        <v>0.38333333333333336</v>
      </c>
      <c r="G2490" s="28">
        <f t="shared" si="38"/>
        <v>9</v>
      </c>
    </row>
    <row r="2491" spans="1:7" x14ac:dyDescent="0.3">
      <c r="A2491" s="28" t="s">
        <v>178</v>
      </c>
      <c r="B2491" s="28">
        <v>1</v>
      </c>
      <c r="C2491" s="28">
        <v>0</v>
      </c>
      <c r="D2491" s="31">
        <v>45857</v>
      </c>
      <c r="E2491" s="31" t="s">
        <v>6331</v>
      </c>
      <c r="F2491" s="32">
        <v>0.33888888888888891</v>
      </c>
      <c r="G2491" s="28">
        <f t="shared" si="38"/>
        <v>8</v>
      </c>
    </row>
    <row r="2492" spans="1:7" x14ac:dyDescent="0.3">
      <c r="A2492" s="28" t="s">
        <v>6825</v>
      </c>
      <c r="B2492" s="28">
        <v>1</v>
      </c>
      <c r="C2492" s="28">
        <v>0</v>
      </c>
      <c r="D2492" s="31">
        <v>45849</v>
      </c>
      <c r="E2492" s="31" t="s">
        <v>6334</v>
      </c>
      <c r="F2492" s="32">
        <v>0.62847222222222221</v>
      </c>
      <c r="G2492" s="28">
        <f t="shared" si="38"/>
        <v>15</v>
      </c>
    </row>
    <row r="2493" spans="1:7" x14ac:dyDescent="0.3">
      <c r="A2493" s="28" t="s">
        <v>533</v>
      </c>
      <c r="B2493" s="28">
        <v>1</v>
      </c>
      <c r="C2493" s="28">
        <v>0</v>
      </c>
      <c r="D2493" s="31">
        <v>45867</v>
      </c>
      <c r="E2493" s="31" t="s">
        <v>6332</v>
      </c>
      <c r="F2493" s="32">
        <v>0.64375000000000004</v>
      </c>
      <c r="G2493" s="28">
        <f t="shared" si="38"/>
        <v>15</v>
      </c>
    </row>
    <row r="2494" spans="1:7" x14ac:dyDescent="0.3">
      <c r="A2494" s="28" t="s">
        <v>570</v>
      </c>
      <c r="B2494" s="28">
        <v>1</v>
      </c>
      <c r="C2494" s="28">
        <v>0</v>
      </c>
      <c r="D2494" s="31">
        <v>45877</v>
      </c>
      <c r="E2494" s="31" t="s">
        <v>6334</v>
      </c>
      <c r="F2494" s="32">
        <v>0.6958333333333333</v>
      </c>
      <c r="G2494" s="28">
        <f t="shared" si="38"/>
        <v>16</v>
      </c>
    </row>
    <row r="2495" spans="1:7" x14ac:dyDescent="0.3">
      <c r="A2495" s="28" t="s">
        <v>25</v>
      </c>
      <c r="B2495" s="28">
        <v>1</v>
      </c>
      <c r="C2495" s="28">
        <v>0</v>
      </c>
      <c r="D2495" s="31">
        <v>45844</v>
      </c>
      <c r="E2495" s="31" t="s">
        <v>6328</v>
      </c>
      <c r="F2495" s="32">
        <v>0.46319444444444446</v>
      </c>
      <c r="G2495" s="28">
        <f t="shared" si="38"/>
        <v>11</v>
      </c>
    </row>
    <row r="2496" spans="1:7" x14ac:dyDescent="0.3">
      <c r="A2496" s="28" t="s">
        <v>593</v>
      </c>
      <c r="B2496" s="28">
        <v>1</v>
      </c>
      <c r="C2496" s="28">
        <v>0</v>
      </c>
      <c r="D2496" s="31">
        <v>45856</v>
      </c>
      <c r="E2496" s="31" t="s">
        <v>6334</v>
      </c>
      <c r="F2496" s="32">
        <v>0.80138888888888893</v>
      </c>
      <c r="G2496" s="28">
        <f t="shared" si="38"/>
        <v>19</v>
      </c>
    </row>
    <row r="2497" spans="1:7" x14ac:dyDescent="0.3">
      <c r="A2497" s="28" t="s">
        <v>6826</v>
      </c>
      <c r="B2497" s="28">
        <v>1</v>
      </c>
      <c r="C2497" s="28">
        <v>1</v>
      </c>
      <c r="D2497" s="31">
        <v>45843</v>
      </c>
      <c r="E2497" s="31" t="s">
        <v>6331</v>
      </c>
      <c r="F2497" s="32">
        <v>0.70902777777777781</v>
      </c>
      <c r="G2497" s="28">
        <f t="shared" si="38"/>
        <v>17</v>
      </c>
    </row>
    <row r="2498" spans="1:7" x14ac:dyDescent="0.3">
      <c r="A2498" s="28" t="s">
        <v>297</v>
      </c>
      <c r="B2498" s="28">
        <v>1</v>
      </c>
      <c r="C2498" s="28">
        <v>1</v>
      </c>
      <c r="D2498" s="31">
        <v>45870</v>
      </c>
      <c r="E2498" s="31" t="s">
        <v>6334</v>
      </c>
      <c r="F2498" s="32">
        <v>0.82361111111111107</v>
      </c>
      <c r="G2498" s="28">
        <f t="shared" si="38"/>
        <v>19</v>
      </c>
    </row>
    <row r="2499" spans="1:7" x14ac:dyDescent="0.3">
      <c r="A2499" s="28" t="s">
        <v>2107</v>
      </c>
      <c r="B2499" s="28">
        <v>1</v>
      </c>
      <c r="C2499" s="28">
        <v>0</v>
      </c>
      <c r="D2499" s="31">
        <v>45881</v>
      </c>
      <c r="E2499" s="31" t="s">
        <v>6332</v>
      </c>
      <c r="F2499" s="32">
        <v>0.31180555555555556</v>
      </c>
      <c r="G2499" s="28">
        <f t="shared" ref="G2499:G2562" si="39">HOUR(F2499)</f>
        <v>7</v>
      </c>
    </row>
    <row r="2500" spans="1:7" x14ac:dyDescent="0.3">
      <c r="A2500" s="28" t="s">
        <v>2084</v>
      </c>
      <c r="B2500" s="28">
        <v>1</v>
      </c>
      <c r="C2500" s="28">
        <v>1</v>
      </c>
      <c r="D2500" s="31">
        <v>45883</v>
      </c>
      <c r="E2500" s="31" t="s">
        <v>6329</v>
      </c>
      <c r="F2500" s="32">
        <v>0.78888888888888886</v>
      </c>
      <c r="G2500" s="28">
        <f t="shared" si="39"/>
        <v>18</v>
      </c>
    </row>
    <row r="2501" spans="1:7" x14ac:dyDescent="0.3">
      <c r="A2501" s="28" t="s">
        <v>2192</v>
      </c>
      <c r="B2501" s="28">
        <v>1</v>
      </c>
      <c r="C2501" s="28">
        <v>0</v>
      </c>
      <c r="D2501" s="31">
        <v>45890</v>
      </c>
      <c r="E2501" s="31" t="s">
        <v>6329</v>
      </c>
      <c r="F2501" s="32">
        <v>0.73472222222222228</v>
      </c>
      <c r="G2501" s="28">
        <f t="shared" si="39"/>
        <v>17</v>
      </c>
    </row>
    <row r="2502" spans="1:7" x14ac:dyDescent="0.3">
      <c r="A2502" s="28" t="s">
        <v>999</v>
      </c>
      <c r="B2502" s="28">
        <v>1</v>
      </c>
      <c r="C2502" s="28">
        <v>0</v>
      </c>
      <c r="D2502" s="31">
        <v>45873</v>
      </c>
      <c r="E2502" s="31" t="s">
        <v>6330</v>
      </c>
      <c r="F2502" s="32">
        <v>0.50347222222222221</v>
      </c>
      <c r="G2502" s="28">
        <f t="shared" si="39"/>
        <v>12</v>
      </c>
    </row>
    <row r="2503" spans="1:7" x14ac:dyDescent="0.3">
      <c r="A2503" s="28" t="s">
        <v>25</v>
      </c>
      <c r="B2503" s="28">
        <v>1</v>
      </c>
      <c r="C2503" s="28">
        <v>0</v>
      </c>
      <c r="D2503" s="31">
        <v>45849</v>
      </c>
      <c r="E2503" s="31" t="s">
        <v>6334</v>
      </c>
      <c r="F2503" s="32">
        <v>0.36388888888888887</v>
      </c>
      <c r="G2503" s="28">
        <f t="shared" si="39"/>
        <v>8</v>
      </c>
    </row>
    <row r="2504" spans="1:7" x14ac:dyDescent="0.3">
      <c r="A2504" s="28" t="s">
        <v>195</v>
      </c>
      <c r="B2504" s="28">
        <v>1</v>
      </c>
      <c r="C2504" s="28">
        <v>0</v>
      </c>
      <c r="D2504" s="31">
        <v>45857</v>
      </c>
      <c r="E2504" s="31" t="s">
        <v>6331</v>
      </c>
      <c r="F2504" s="32">
        <v>0.34513888888888888</v>
      </c>
      <c r="G2504" s="28">
        <f t="shared" si="39"/>
        <v>8</v>
      </c>
    </row>
    <row r="2505" spans="1:7" x14ac:dyDescent="0.3">
      <c r="A2505" s="28" t="s">
        <v>6827</v>
      </c>
      <c r="B2505" s="28">
        <v>1</v>
      </c>
      <c r="C2505" s="28">
        <v>0</v>
      </c>
      <c r="D2505" s="31">
        <v>45879</v>
      </c>
      <c r="E2505" s="31" t="s">
        <v>6328</v>
      </c>
      <c r="F2505" s="32">
        <v>0.59861111111111109</v>
      </c>
      <c r="G2505" s="28">
        <f t="shared" si="39"/>
        <v>14</v>
      </c>
    </row>
    <row r="2506" spans="1:7" x14ac:dyDescent="0.3">
      <c r="A2506" s="28" t="s">
        <v>6551</v>
      </c>
      <c r="B2506" s="28">
        <v>1</v>
      </c>
      <c r="C2506" s="28">
        <v>1</v>
      </c>
      <c r="D2506" s="31">
        <v>45873</v>
      </c>
      <c r="E2506" s="31" t="s">
        <v>6330</v>
      </c>
      <c r="F2506" s="32">
        <v>0.52083333333333337</v>
      </c>
      <c r="G2506" s="28">
        <f t="shared" si="39"/>
        <v>12</v>
      </c>
    </row>
    <row r="2507" spans="1:7" x14ac:dyDescent="0.3">
      <c r="A2507" s="28" t="s">
        <v>6421</v>
      </c>
      <c r="B2507" s="28">
        <v>1</v>
      </c>
      <c r="C2507" s="28">
        <v>0</v>
      </c>
      <c r="D2507" s="31">
        <v>45839</v>
      </c>
      <c r="E2507" s="31" t="s">
        <v>6332</v>
      </c>
      <c r="F2507" s="32">
        <v>0.45624999999999999</v>
      </c>
      <c r="G2507" s="28">
        <f t="shared" si="39"/>
        <v>10</v>
      </c>
    </row>
    <row r="2508" spans="1:7" x14ac:dyDescent="0.3">
      <c r="A2508" s="28" t="s">
        <v>6376</v>
      </c>
      <c r="B2508" s="28">
        <v>1</v>
      </c>
      <c r="C2508" s="28">
        <v>0</v>
      </c>
      <c r="D2508" s="31">
        <v>45866</v>
      </c>
      <c r="E2508" s="31" t="s">
        <v>6330</v>
      </c>
      <c r="F2508" s="32">
        <v>0.46597222222222223</v>
      </c>
      <c r="G2508" s="28">
        <f t="shared" si="39"/>
        <v>11</v>
      </c>
    </row>
    <row r="2509" spans="1:7" x14ac:dyDescent="0.3">
      <c r="A2509" s="28" t="s">
        <v>783</v>
      </c>
      <c r="B2509" s="28">
        <v>0</v>
      </c>
      <c r="C2509" s="28">
        <v>0</v>
      </c>
      <c r="D2509" s="31">
        <v>45848</v>
      </c>
      <c r="E2509" s="31" t="s">
        <v>6329</v>
      </c>
      <c r="F2509" s="32">
        <v>0.49652777777777779</v>
      </c>
      <c r="G2509" s="28">
        <f t="shared" si="39"/>
        <v>11</v>
      </c>
    </row>
    <row r="2510" spans="1:7" x14ac:dyDescent="0.3">
      <c r="A2510" s="28" t="s">
        <v>6625</v>
      </c>
      <c r="B2510" s="28">
        <v>1</v>
      </c>
      <c r="C2510" s="28">
        <v>0</v>
      </c>
      <c r="D2510" s="31">
        <v>45844</v>
      </c>
      <c r="E2510" s="31" t="s">
        <v>6328</v>
      </c>
      <c r="F2510" s="32">
        <v>0.67708333333333337</v>
      </c>
      <c r="G2510" s="28">
        <f t="shared" si="39"/>
        <v>16</v>
      </c>
    </row>
    <row r="2511" spans="1:7" x14ac:dyDescent="0.3">
      <c r="A2511" s="28" t="s">
        <v>2203</v>
      </c>
      <c r="B2511" s="28">
        <v>1</v>
      </c>
      <c r="C2511" s="28">
        <v>0</v>
      </c>
      <c r="D2511" s="31">
        <v>45852</v>
      </c>
      <c r="E2511" s="31" t="s">
        <v>6330</v>
      </c>
      <c r="F2511" s="32">
        <v>0.48888888888888887</v>
      </c>
      <c r="G2511" s="28">
        <f t="shared" si="39"/>
        <v>11</v>
      </c>
    </row>
    <row r="2512" spans="1:7" x14ac:dyDescent="0.3">
      <c r="A2512" s="28" t="s">
        <v>1779</v>
      </c>
      <c r="B2512" s="28">
        <v>1</v>
      </c>
      <c r="C2512" s="28">
        <v>0</v>
      </c>
      <c r="D2512" s="31">
        <v>45887</v>
      </c>
      <c r="E2512" s="31" t="s">
        <v>6330</v>
      </c>
      <c r="F2512" s="32">
        <v>0.3125</v>
      </c>
      <c r="G2512" s="28">
        <f t="shared" si="39"/>
        <v>7</v>
      </c>
    </row>
    <row r="2513" spans="1:7" x14ac:dyDescent="0.3">
      <c r="A2513" s="28" t="s">
        <v>139</v>
      </c>
      <c r="B2513" s="28">
        <v>1</v>
      </c>
      <c r="C2513" s="28">
        <v>0</v>
      </c>
      <c r="D2513" s="31">
        <v>45896</v>
      </c>
      <c r="E2513" s="31" t="s">
        <v>6333</v>
      </c>
      <c r="F2513" s="32">
        <v>0.29652777777777778</v>
      </c>
      <c r="G2513" s="28">
        <f t="shared" si="39"/>
        <v>7</v>
      </c>
    </row>
    <row r="2514" spans="1:7" x14ac:dyDescent="0.3">
      <c r="A2514" s="28" t="s">
        <v>1666</v>
      </c>
      <c r="B2514" s="28">
        <v>0</v>
      </c>
      <c r="C2514" s="28">
        <v>0</v>
      </c>
      <c r="D2514" s="31">
        <v>45845</v>
      </c>
      <c r="E2514" s="31" t="s">
        <v>6330</v>
      </c>
      <c r="F2514" s="32">
        <v>0.43958333333333333</v>
      </c>
      <c r="G2514" s="28">
        <f t="shared" si="39"/>
        <v>10</v>
      </c>
    </row>
    <row r="2515" spans="1:7" x14ac:dyDescent="0.3">
      <c r="A2515" s="28" t="s">
        <v>71</v>
      </c>
      <c r="B2515" s="28">
        <v>1</v>
      </c>
      <c r="C2515" s="28">
        <v>0</v>
      </c>
      <c r="D2515" s="31">
        <v>45885</v>
      </c>
      <c r="E2515" s="31" t="s">
        <v>6331</v>
      </c>
      <c r="F2515" s="32">
        <v>0.53472222222222221</v>
      </c>
      <c r="G2515" s="28">
        <f t="shared" si="39"/>
        <v>12</v>
      </c>
    </row>
    <row r="2516" spans="1:7" x14ac:dyDescent="0.3">
      <c r="A2516" s="28" t="s">
        <v>1472</v>
      </c>
      <c r="B2516" s="28">
        <v>1</v>
      </c>
      <c r="C2516" s="28">
        <v>0</v>
      </c>
      <c r="D2516" s="31">
        <v>45867</v>
      </c>
      <c r="E2516" s="31" t="s">
        <v>6332</v>
      </c>
      <c r="F2516" s="32">
        <v>0.55069444444444449</v>
      </c>
      <c r="G2516" s="28">
        <f t="shared" si="39"/>
        <v>13</v>
      </c>
    </row>
    <row r="2517" spans="1:7" x14ac:dyDescent="0.3">
      <c r="A2517" s="28" t="s">
        <v>2017</v>
      </c>
      <c r="B2517" s="28">
        <v>1</v>
      </c>
      <c r="C2517" s="28">
        <v>0</v>
      </c>
      <c r="D2517" s="31">
        <v>45842</v>
      </c>
      <c r="E2517" s="31" t="s">
        <v>6334</v>
      </c>
      <c r="F2517" s="32">
        <v>0.29583333333333334</v>
      </c>
      <c r="G2517" s="28">
        <f t="shared" si="39"/>
        <v>7</v>
      </c>
    </row>
    <row r="2518" spans="1:7" x14ac:dyDescent="0.3">
      <c r="A2518" s="28" t="s">
        <v>6828</v>
      </c>
      <c r="B2518" s="28">
        <v>1</v>
      </c>
      <c r="C2518" s="28">
        <v>0</v>
      </c>
      <c r="D2518" s="31">
        <v>45893</v>
      </c>
      <c r="E2518" s="31" t="s">
        <v>6328</v>
      </c>
      <c r="F2518" s="32">
        <v>0.60138888888888886</v>
      </c>
      <c r="G2518" s="28">
        <f t="shared" si="39"/>
        <v>14</v>
      </c>
    </row>
    <row r="2519" spans="1:7" x14ac:dyDescent="0.3">
      <c r="A2519" s="28" t="s">
        <v>1155</v>
      </c>
      <c r="B2519" s="28">
        <v>1</v>
      </c>
      <c r="C2519" s="28">
        <v>0</v>
      </c>
      <c r="D2519" s="31">
        <v>45896</v>
      </c>
      <c r="E2519" s="31" t="s">
        <v>6333</v>
      </c>
      <c r="F2519" s="32">
        <v>0.44930555555555557</v>
      </c>
      <c r="G2519" s="28">
        <f t="shared" si="39"/>
        <v>10</v>
      </c>
    </row>
    <row r="2520" spans="1:7" x14ac:dyDescent="0.3">
      <c r="A2520" s="28" t="s">
        <v>640</v>
      </c>
      <c r="B2520" s="28">
        <v>1</v>
      </c>
      <c r="C2520" s="28">
        <v>0</v>
      </c>
      <c r="D2520" s="31">
        <v>45849</v>
      </c>
      <c r="E2520" s="31" t="s">
        <v>6334</v>
      </c>
      <c r="F2520" s="32">
        <v>0.39513888888888887</v>
      </c>
      <c r="G2520" s="28">
        <f t="shared" si="39"/>
        <v>9</v>
      </c>
    </row>
    <row r="2521" spans="1:7" x14ac:dyDescent="0.3">
      <c r="A2521" s="28" t="s">
        <v>246</v>
      </c>
      <c r="B2521" s="28">
        <v>0</v>
      </c>
      <c r="C2521" s="28">
        <v>0</v>
      </c>
      <c r="D2521" s="31">
        <v>45853</v>
      </c>
      <c r="E2521" s="31" t="s">
        <v>6332</v>
      </c>
      <c r="F2521" s="32">
        <v>0.45624999999999999</v>
      </c>
      <c r="G2521" s="28">
        <f t="shared" si="39"/>
        <v>10</v>
      </c>
    </row>
    <row r="2522" spans="1:7" x14ac:dyDescent="0.3">
      <c r="A2522" s="28" t="s">
        <v>6829</v>
      </c>
      <c r="B2522" s="28">
        <v>1</v>
      </c>
      <c r="C2522" s="28">
        <v>1</v>
      </c>
      <c r="D2522" s="31">
        <v>45881</v>
      </c>
      <c r="E2522" s="31" t="s">
        <v>6332</v>
      </c>
      <c r="F2522" s="32">
        <v>0.67361111111111116</v>
      </c>
      <c r="G2522" s="28">
        <f t="shared" si="39"/>
        <v>16</v>
      </c>
    </row>
    <row r="2523" spans="1:7" x14ac:dyDescent="0.3">
      <c r="A2523" s="28" t="s">
        <v>35</v>
      </c>
      <c r="B2523" s="28">
        <v>0</v>
      </c>
      <c r="C2523" s="28">
        <v>0</v>
      </c>
      <c r="D2523" s="31">
        <v>45863</v>
      </c>
      <c r="E2523" s="31" t="s">
        <v>6334</v>
      </c>
      <c r="F2523" s="32">
        <v>0.74513888888888891</v>
      </c>
      <c r="G2523" s="28">
        <f t="shared" si="39"/>
        <v>17</v>
      </c>
    </row>
    <row r="2524" spans="1:7" x14ac:dyDescent="0.3">
      <c r="A2524" s="28" t="s">
        <v>988</v>
      </c>
      <c r="B2524" s="28">
        <v>1</v>
      </c>
      <c r="C2524" s="28">
        <v>0</v>
      </c>
      <c r="D2524" s="31">
        <v>45884</v>
      </c>
      <c r="E2524" s="31" t="s">
        <v>6334</v>
      </c>
      <c r="F2524" s="32">
        <v>0.43402777777777779</v>
      </c>
      <c r="G2524" s="28">
        <f t="shared" si="39"/>
        <v>10</v>
      </c>
    </row>
    <row r="2525" spans="1:7" x14ac:dyDescent="0.3">
      <c r="A2525" s="28" t="s">
        <v>6830</v>
      </c>
      <c r="B2525" s="28">
        <v>1</v>
      </c>
      <c r="C2525" s="28">
        <v>0</v>
      </c>
      <c r="D2525" s="31">
        <v>45839</v>
      </c>
      <c r="E2525" s="31" t="s">
        <v>6332</v>
      </c>
      <c r="F2525" s="32">
        <v>0.49930555555555556</v>
      </c>
      <c r="G2525" s="28">
        <f t="shared" si="39"/>
        <v>11</v>
      </c>
    </row>
    <row r="2526" spans="1:7" x14ac:dyDescent="0.3">
      <c r="A2526" s="28" t="s">
        <v>959</v>
      </c>
      <c r="B2526" s="28">
        <v>1</v>
      </c>
      <c r="C2526" s="28">
        <v>0</v>
      </c>
      <c r="D2526" s="31">
        <v>45887</v>
      </c>
      <c r="E2526" s="31" t="s">
        <v>6330</v>
      </c>
      <c r="F2526" s="32">
        <v>0.61875000000000002</v>
      </c>
      <c r="G2526" s="28">
        <f t="shared" si="39"/>
        <v>14</v>
      </c>
    </row>
    <row r="2527" spans="1:7" x14ac:dyDescent="0.3">
      <c r="A2527" s="28" t="s">
        <v>1104</v>
      </c>
      <c r="B2527" s="28">
        <v>1</v>
      </c>
      <c r="C2527" s="28">
        <v>1</v>
      </c>
      <c r="D2527" s="31">
        <v>45868</v>
      </c>
      <c r="E2527" s="31" t="s">
        <v>6333</v>
      </c>
      <c r="F2527" s="32">
        <v>0.3611111111111111</v>
      </c>
      <c r="G2527" s="28">
        <f t="shared" si="39"/>
        <v>8</v>
      </c>
    </row>
    <row r="2528" spans="1:7" x14ac:dyDescent="0.3">
      <c r="A2528" s="28" t="s">
        <v>1145</v>
      </c>
      <c r="B2528" s="28">
        <v>1</v>
      </c>
      <c r="C2528" s="28">
        <v>0</v>
      </c>
      <c r="D2528" s="31">
        <v>45875</v>
      </c>
      <c r="E2528" s="31" t="s">
        <v>6333</v>
      </c>
      <c r="F2528" s="32">
        <v>0.46805555555555556</v>
      </c>
      <c r="G2528" s="28">
        <f t="shared" si="39"/>
        <v>11</v>
      </c>
    </row>
    <row r="2529" spans="1:7" x14ac:dyDescent="0.3">
      <c r="A2529" s="28" t="s">
        <v>6756</v>
      </c>
      <c r="B2529" s="28">
        <v>1</v>
      </c>
      <c r="C2529" s="28">
        <v>0</v>
      </c>
      <c r="D2529" s="31">
        <v>45897</v>
      </c>
      <c r="E2529" s="31" t="s">
        <v>6329</v>
      </c>
      <c r="F2529" s="32">
        <v>0.50902777777777775</v>
      </c>
      <c r="G2529" s="28">
        <f t="shared" si="39"/>
        <v>12</v>
      </c>
    </row>
    <row r="2530" spans="1:7" x14ac:dyDescent="0.3">
      <c r="A2530" s="28" t="s">
        <v>1263</v>
      </c>
      <c r="B2530" s="28">
        <v>1</v>
      </c>
      <c r="C2530" s="28">
        <v>0</v>
      </c>
      <c r="D2530" s="31">
        <v>45873</v>
      </c>
      <c r="E2530" s="31" t="s">
        <v>6330</v>
      </c>
      <c r="F2530" s="32">
        <v>0.40277777777777779</v>
      </c>
      <c r="G2530" s="28">
        <f t="shared" si="39"/>
        <v>9</v>
      </c>
    </row>
    <row r="2531" spans="1:7" x14ac:dyDescent="0.3">
      <c r="A2531" s="28" t="s">
        <v>1086</v>
      </c>
      <c r="B2531" s="28">
        <v>0</v>
      </c>
      <c r="C2531" s="28">
        <v>0</v>
      </c>
      <c r="D2531" s="31">
        <v>45875</v>
      </c>
      <c r="E2531" s="31" t="s">
        <v>6333</v>
      </c>
      <c r="F2531" s="32">
        <v>0.39444444444444443</v>
      </c>
      <c r="G2531" s="28">
        <f t="shared" si="39"/>
        <v>9</v>
      </c>
    </row>
    <row r="2532" spans="1:7" x14ac:dyDescent="0.3">
      <c r="A2532" s="28" t="s">
        <v>1896</v>
      </c>
      <c r="B2532" s="28">
        <v>1</v>
      </c>
      <c r="C2532" s="28">
        <v>1</v>
      </c>
      <c r="D2532" s="31">
        <v>45866</v>
      </c>
      <c r="E2532" s="31" t="s">
        <v>6330</v>
      </c>
      <c r="F2532" s="32">
        <v>0.77013888888888893</v>
      </c>
      <c r="G2532" s="28">
        <f t="shared" si="39"/>
        <v>18</v>
      </c>
    </row>
    <row r="2533" spans="1:7" x14ac:dyDescent="0.3">
      <c r="A2533" s="28" t="s">
        <v>2011</v>
      </c>
      <c r="B2533" s="28">
        <v>1</v>
      </c>
      <c r="C2533" s="28">
        <v>1</v>
      </c>
      <c r="D2533" s="31">
        <v>45883</v>
      </c>
      <c r="E2533" s="31" t="s">
        <v>6329</v>
      </c>
      <c r="F2533" s="32">
        <v>0.75069444444444444</v>
      </c>
      <c r="G2533" s="28">
        <f t="shared" si="39"/>
        <v>18</v>
      </c>
    </row>
    <row r="2534" spans="1:7" x14ac:dyDescent="0.3">
      <c r="A2534" s="28" t="s">
        <v>1967</v>
      </c>
      <c r="B2534" s="28">
        <v>0</v>
      </c>
      <c r="C2534" s="28">
        <v>0</v>
      </c>
      <c r="D2534" s="31">
        <v>45884</v>
      </c>
      <c r="E2534" s="31" t="s">
        <v>6334</v>
      </c>
      <c r="F2534" s="32">
        <v>0.5395833333333333</v>
      </c>
      <c r="G2534" s="28">
        <f t="shared" si="39"/>
        <v>12</v>
      </c>
    </row>
    <row r="2535" spans="1:7" x14ac:dyDescent="0.3">
      <c r="A2535" s="28" t="s">
        <v>207</v>
      </c>
      <c r="B2535" s="28">
        <v>1</v>
      </c>
      <c r="C2535" s="28">
        <v>0</v>
      </c>
      <c r="D2535" s="31">
        <v>45852</v>
      </c>
      <c r="E2535" s="31" t="s">
        <v>6330</v>
      </c>
      <c r="F2535" s="32">
        <v>0.52569444444444446</v>
      </c>
      <c r="G2535" s="28">
        <f t="shared" si="39"/>
        <v>12</v>
      </c>
    </row>
    <row r="2536" spans="1:7" x14ac:dyDescent="0.3">
      <c r="A2536" s="28" t="s">
        <v>6516</v>
      </c>
      <c r="B2536" s="28">
        <v>1</v>
      </c>
      <c r="C2536" s="28">
        <v>0</v>
      </c>
      <c r="D2536" s="31">
        <v>45864</v>
      </c>
      <c r="E2536" s="31" t="s">
        <v>6331</v>
      </c>
      <c r="F2536" s="32">
        <v>0.29930555555555555</v>
      </c>
      <c r="G2536" s="28">
        <f t="shared" si="39"/>
        <v>7</v>
      </c>
    </row>
    <row r="2537" spans="1:7" x14ac:dyDescent="0.3">
      <c r="A2537" s="28" t="s">
        <v>2206</v>
      </c>
      <c r="B2537" s="28">
        <v>0</v>
      </c>
      <c r="C2537" s="28">
        <v>0</v>
      </c>
      <c r="D2537" s="31">
        <v>45871</v>
      </c>
      <c r="E2537" s="31" t="s">
        <v>6331</v>
      </c>
      <c r="F2537" s="32">
        <v>0.6166666666666667</v>
      </c>
      <c r="G2537" s="28">
        <f t="shared" si="39"/>
        <v>14</v>
      </c>
    </row>
    <row r="2538" spans="1:7" x14ac:dyDescent="0.3">
      <c r="A2538" s="28" t="s">
        <v>1428</v>
      </c>
      <c r="B2538" s="28">
        <v>1</v>
      </c>
      <c r="C2538" s="28">
        <v>0</v>
      </c>
      <c r="D2538" s="31">
        <v>45847</v>
      </c>
      <c r="E2538" s="31" t="s">
        <v>6333</v>
      </c>
      <c r="F2538" s="32">
        <v>0.58611111111111114</v>
      </c>
      <c r="G2538" s="28">
        <f t="shared" si="39"/>
        <v>14</v>
      </c>
    </row>
    <row r="2539" spans="1:7" x14ac:dyDescent="0.3">
      <c r="A2539" s="28" t="s">
        <v>1223</v>
      </c>
      <c r="B2539" s="28">
        <v>1</v>
      </c>
      <c r="C2539" s="28">
        <v>0</v>
      </c>
      <c r="D2539" s="31">
        <v>45879</v>
      </c>
      <c r="E2539" s="31" t="s">
        <v>6328</v>
      </c>
      <c r="F2539" s="32">
        <v>0.75069444444444444</v>
      </c>
      <c r="G2539" s="28">
        <f t="shared" si="39"/>
        <v>18</v>
      </c>
    </row>
    <row r="2540" spans="1:7" x14ac:dyDescent="0.3">
      <c r="A2540" s="28" t="s">
        <v>1441</v>
      </c>
      <c r="B2540" s="28">
        <v>0</v>
      </c>
      <c r="C2540" s="28">
        <v>0</v>
      </c>
      <c r="D2540" s="31">
        <v>45857</v>
      </c>
      <c r="E2540" s="31" t="s">
        <v>6331</v>
      </c>
      <c r="F2540" s="32">
        <v>0.63958333333333328</v>
      </c>
      <c r="G2540" s="28">
        <f t="shared" si="39"/>
        <v>15</v>
      </c>
    </row>
    <row r="2541" spans="1:7" x14ac:dyDescent="0.3">
      <c r="A2541" s="28" t="s">
        <v>383</v>
      </c>
      <c r="B2541" s="28">
        <v>1</v>
      </c>
      <c r="C2541" s="28">
        <v>0</v>
      </c>
      <c r="D2541" s="31">
        <v>45849</v>
      </c>
      <c r="E2541" s="31" t="s">
        <v>6334</v>
      </c>
      <c r="F2541" s="32">
        <v>0.67777777777777781</v>
      </c>
      <c r="G2541" s="28">
        <f t="shared" si="39"/>
        <v>16</v>
      </c>
    </row>
    <row r="2542" spans="1:7" x14ac:dyDescent="0.3">
      <c r="A2542" s="28" t="s">
        <v>1683</v>
      </c>
      <c r="B2542" s="28">
        <v>1</v>
      </c>
      <c r="C2542" s="28">
        <v>0</v>
      </c>
      <c r="D2542" s="31">
        <v>45867</v>
      </c>
      <c r="E2542" s="31" t="s">
        <v>6332</v>
      </c>
      <c r="F2542" s="32">
        <v>0.53194444444444444</v>
      </c>
      <c r="G2542" s="28">
        <f t="shared" si="39"/>
        <v>12</v>
      </c>
    </row>
    <row r="2543" spans="1:7" x14ac:dyDescent="0.3">
      <c r="A2543" s="28" t="s">
        <v>1472</v>
      </c>
      <c r="B2543" s="28">
        <v>1</v>
      </c>
      <c r="C2543" s="28">
        <v>0</v>
      </c>
      <c r="D2543" s="31">
        <v>45890</v>
      </c>
      <c r="E2543" s="31" t="s">
        <v>6329</v>
      </c>
      <c r="F2543" s="32">
        <v>0.47430555555555554</v>
      </c>
      <c r="G2543" s="28">
        <f t="shared" si="39"/>
        <v>11</v>
      </c>
    </row>
    <row r="2544" spans="1:7" x14ac:dyDescent="0.3">
      <c r="A2544" s="28" t="s">
        <v>441</v>
      </c>
      <c r="B2544" s="28">
        <v>1</v>
      </c>
      <c r="C2544" s="28">
        <v>0</v>
      </c>
      <c r="D2544" s="31">
        <v>45898</v>
      </c>
      <c r="E2544" s="31" t="s">
        <v>6334</v>
      </c>
      <c r="F2544" s="32">
        <v>0.80972222222222223</v>
      </c>
      <c r="G2544" s="28">
        <f t="shared" si="39"/>
        <v>19</v>
      </c>
    </row>
    <row r="2545" spans="1:7" x14ac:dyDescent="0.3">
      <c r="A2545" s="28" t="s">
        <v>1569</v>
      </c>
      <c r="B2545" s="28">
        <v>1</v>
      </c>
      <c r="C2545" s="28">
        <v>0</v>
      </c>
      <c r="D2545" s="31">
        <v>45878</v>
      </c>
      <c r="E2545" s="31" t="s">
        <v>6331</v>
      </c>
      <c r="F2545" s="32">
        <v>0.40486111111111112</v>
      </c>
      <c r="G2545" s="28">
        <f t="shared" si="39"/>
        <v>9</v>
      </c>
    </row>
    <row r="2546" spans="1:7" x14ac:dyDescent="0.3">
      <c r="A2546" s="28" t="s">
        <v>6672</v>
      </c>
      <c r="B2546" s="28">
        <v>1</v>
      </c>
      <c r="C2546" s="28">
        <v>0</v>
      </c>
      <c r="D2546" s="31">
        <v>45842</v>
      </c>
      <c r="E2546" s="31" t="s">
        <v>6334</v>
      </c>
      <c r="F2546" s="32">
        <v>0.52222222222222225</v>
      </c>
      <c r="G2546" s="28">
        <f t="shared" si="39"/>
        <v>12</v>
      </c>
    </row>
    <row r="2547" spans="1:7" x14ac:dyDescent="0.3">
      <c r="A2547" s="28" t="s">
        <v>1256</v>
      </c>
      <c r="B2547" s="28">
        <v>1</v>
      </c>
      <c r="C2547" s="28">
        <v>1</v>
      </c>
      <c r="D2547" s="31">
        <v>45857</v>
      </c>
      <c r="E2547" s="31" t="s">
        <v>6331</v>
      </c>
      <c r="F2547" s="32">
        <v>0.79652777777777772</v>
      </c>
      <c r="G2547" s="28">
        <f t="shared" si="39"/>
        <v>19</v>
      </c>
    </row>
    <row r="2548" spans="1:7" x14ac:dyDescent="0.3">
      <c r="A2548" s="28" t="s">
        <v>961</v>
      </c>
      <c r="B2548" s="28">
        <v>1</v>
      </c>
      <c r="C2548" s="28">
        <v>0</v>
      </c>
      <c r="D2548" s="31">
        <v>45848</v>
      </c>
      <c r="E2548" s="31" t="s">
        <v>6329</v>
      </c>
      <c r="F2548" s="32">
        <v>0.33124999999999999</v>
      </c>
      <c r="G2548" s="28">
        <f t="shared" si="39"/>
        <v>7</v>
      </c>
    </row>
    <row r="2549" spans="1:7" x14ac:dyDescent="0.3">
      <c r="A2549" s="28" t="s">
        <v>142</v>
      </c>
      <c r="B2549" s="28">
        <v>1</v>
      </c>
      <c r="C2549" s="28">
        <v>0</v>
      </c>
      <c r="D2549" s="31">
        <v>45842</v>
      </c>
      <c r="E2549" s="31" t="s">
        <v>6334</v>
      </c>
      <c r="F2549" s="32">
        <v>0.3215277777777778</v>
      </c>
      <c r="G2549" s="28">
        <f t="shared" si="39"/>
        <v>7</v>
      </c>
    </row>
    <row r="2550" spans="1:7" x14ac:dyDescent="0.3">
      <c r="A2550" s="28" t="s">
        <v>2083</v>
      </c>
      <c r="B2550" s="28">
        <v>1</v>
      </c>
      <c r="C2550" s="28">
        <v>1</v>
      </c>
      <c r="D2550" s="31">
        <v>45840</v>
      </c>
      <c r="E2550" s="31" t="s">
        <v>6333</v>
      </c>
      <c r="F2550" s="32">
        <v>0.57847222222222228</v>
      </c>
      <c r="G2550" s="28">
        <f t="shared" si="39"/>
        <v>13</v>
      </c>
    </row>
    <row r="2551" spans="1:7" x14ac:dyDescent="0.3">
      <c r="A2551" s="28" t="s">
        <v>275</v>
      </c>
      <c r="B2551" s="28">
        <v>1</v>
      </c>
      <c r="C2551" s="28">
        <v>0</v>
      </c>
      <c r="D2551" s="31">
        <v>45877</v>
      </c>
      <c r="E2551" s="31" t="s">
        <v>6334</v>
      </c>
      <c r="F2551" s="32">
        <v>0.72986111111111107</v>
      </c>
      <c r="G2551" s="28">
        <f t="shared" si="39"/>
        <v>17</v>
      </c>
    </row>
    <row r="2552" spans="1:7" x14ac:dyDescent="0.3">
      <c r="A2552" s="28" t="s">
        <v>1085</v>
      </c>
      <c r="B2552" s="28">
        <v>1</v>
      </c>
      <c r="C2552" s="28">
        <v>0</v>
      </c>
      <c r="D2552" s="31">
        <v>45894</v>
      </c>
      <c r="E2552" s="31" t="s">
        <v>6330</v>
      </c>
      <c r="F2552" s="32">
        <v>0.7944444444444444</v>
      </c>
      <c r="G2552" s="28">
        <f t="shared" si="39"/>
        <v>19</v>
      </c>
    </row>
    <row r="2553" spans="1:7" x14ac:dyDescent="0.3">
      <c r="A2553" s="28" t="s">
        <v>1513</v>
      </c>
      <c r="B2553" s="28">
        <v>1</v>
      </c>
      <c r="C2553" s="28">
        <v>1</v>
      </c>
      <c r="D2553" s="31">
        <v>45869</v>
      </c>
      <c r="E2553" s="31" t="s">
        <v>6329</v>
      </c>
      <c r="F2553" s="32">
        <v>0.47847222222222224</v>
      </c>
      <c r="G2553" s="28">
        <f t="shared" si="39"/>
        <v>11</v>
      </c>
    </row>
    <row r="2554" spans="1:7" x14ac:dyDescent="0.3">
      <c r="A2554" s="28" t="s">
        <v>839</v>
      </c>
      <c r="B2554" s="28">
        <v>1</v>
      </c>
      <c r="C2554" s="28">
        <v>1</v>
      </c>
      <c r="D2554" s="31">
        <v>45858</v>
      </c>
      <c r="E2554" s="31" t="s">
        <v>6328</v>
      </c>
      <c r="F2554" s="32">
        <v>0.58402777777777781</v>
      </c>
      <c r="G2554" s="28">
        <f t="shared" si="39"/>
        <v>14</v>
      </c>
    </row>
    <row r="2555" spans="1:7" x14ac:dyDescent="0.3">
      <c r="A2555" s="28" t="s">
        <v>393</v>
      </c>
      <c r="B2555" s="28">
        <v>1</v>
      </c>
      <c r="C2555" s="28">
        <v>0</v>
      </c>
      <c r="D2555" s="31">
        <v>45882</v>
      </c>
      <c r="E2555" s="31" t="s">
        <v>6333</v>
      </c>
      <c r="F2555" s="32">
        <v>0.38680555555555557</v>
      </c>
      <c r="G2555" s="28">
        <f t="shared" si="39"/>
        <v>9</v>
      </c>
    </row>
    <row r="2556" spans="1:7" x14ac:dyDescent="0.3">
      <c r="A2556" s="28" t="s">
        <v>1377</v>
      </c>
      <c r="B2556" s="28">
        <v>1</v>
      </c>
      <c r="C2556" s="28">
        <v>0</v>
      </c>
      <c r="D2556" s="31">
        <v>45854</v>
      </c>
      <c r="E2556" s="31" t="s">
        <v>6333</v>
      </c>
      <c r="F2556" s="32">
        <v>0.33888888888888891</v>
      </c>
      <c r="G2556" s="28">
        <f t="shared" si="39"/>
        <v>8</v>
      </c>
    </row>
    <row r="2557" spans="1:7" x14ac:dyDescent="0.3">
      <c r="A2557" s="28" t="s">
        <v>1962</v>
      </c>
      <c r="B2557" s="28">
        <v>1</v>
      </c>
      <c r="C2557" s="28">
        <v>0</v>
      </c>
      <c r="D2557" s="31">
        <v>45865</v>
      </c>
      <c r="E2557" s="31" t="s">
        <v>6328</v>
      </c>
      <c r="F2557" s="32">
        <v>0.59166666666666667</v>
      </c>
      <c r="G2557" s="28">
        <f t="shared" si="39"/>
        <v>14</v>
      </c>
    </row>
    <row r="2558" spans="1:7" x14ac:dyDescent="0.3">
      <c r="A2558" s="28" t="s">
        <v>6831</v>
      </c>
      <c r="B2558" s="28">
        <v>1</v>
      </c>
      <c r="C2558" s="28">
        <v>0</v>
      </c>
      <c r="D2558" s="31">
        <v>45877</v>
      </c>
      <c r="E2558" s="31" t="s">
        <v>6334</v>
      </c>
      <c r="F2558" s="32">
        <v>0.74513888888888891</v>
      </c>
      <c r="G2558" s="28">
        <f t="shared" si="39"/>
        <v>17</v>
      </c>
    </row>
    <row r="2559" spans="1:7" x14ac:dyDescent="0.3">
      <c r="A2559" s="28" t="s">
        <v>6589</v>
      </c>
      <c r="B2559" s="28">
        <v>1</v>
      </c>
      <c r="C2559" s="28">
        <v>0</v>
      </c>
      <c r="D2559" s="31">
        <v>45876</v>
      </c>
      <c r="E2559" s="31" t="s">
        <v>6329</v>
      </c>
      <c r="F2559" s="32">
        <v>0.52986111111111112</v>
      </c>
      <c r="G2559" s="28">
        <f t="shared" si="39"/>
        <v>12</v>
      </c>
    </row>
    <row r="2560" spans="1:7" x14ac:dyDescent="0.3">
      <c r="A2560" s="28" t="s">
        <v>710</v>
      </c>
      <c r="B2560" s="28">
        <v>1</v>
      </c>
      <c r="C2560" s="28">
        <v>0</v>
      </c>
      <c r="D2560" s="31">
        <v>45883</v>
      </c>
      <c r="E2560" s="31" t="s">
        <v>6329</v>
      </c>
      <c r="F2560" s="32">
        <v>0.59722222222222221</v>
      </c>
      <c r="G2560" s="28">
        <f t="shared" si="39"/>
        <v>14</v>
      </c>
    </row>
    <row r="2561" spans="1:7" x14ac:dyDescent="0.3">
      <c r="A2561" s="28" t="s">
        <v>6453</v>
      </c>
      <c r="B2561" s="28">
        <v>1</v>
      </c>
      <c r="C2561" s="28">
        <v>1</v>
      </c>
      <c r="D2561" s="31">
        <v>45876</v>
      </c>
      <c r="E2561" s="31" t="s">
        <v>6329</v>
      </c>
      <c r="F2561" s="32">
        <v>0.3263888888888889</v>
      </c>
      <c r="G2561" s="28">
        <f t="shared" si="39"/>
        <v>7</v>
      </c>
    </row>
    <row r="2562" spans="1:7" x14ac:dyDescent="0.3">
      <c r="A2562" s="28" t="s">
        <v>1628</v>
      </c>
      <c r="B2562" s="28">
        <v>0</v>
      </c>
      <c r="C2562" s="28">
        <v>0</v>
      </c>
      <c r="D2562" s="31">
        <v>45883</v>
      </c>
      <c r="E2562" s="31" t="s">
        <v>6329</v>
      </c>
      <c r="F2562" s="32">
        <v>0.83194444444444449</v>
      </c>
      <c r="G2562" s="28">
        <f t="shared" si="39"/>
        <v>19</v>
      </c>
    </row>
    <row r="2563" spans="1:7" x14ac:dyDescent="0.3">
      <c r="A2563" s="28" t="s">
        <v>623</v>
      </c>
      <c r="B2563" s="28">
        <v>1</v>
      </c>
      <c r="C2563" s="28">
        <v>0</v>
      </c>
      <c r="D2563" s="31">
        <v>45840</v>
      </c>
      <c r="E2563" s="31" t="s">
        <v>6333</v>
      </c>
      <c r="F2563" s="32">
        <v>0.72499999999999998</v>
      </c>
      <c r="G2563" s="28">
        <f t="shared" ref="G2563:G2626" si="40">HOUR(F2563)</f>
        <v>17</v>
      </c>
    </row>
    <row r="2564" spans="1:7" x14ac:dyDescent="0.3">
      <c r="A2564" s="28" t="s">
        <v>1371</v>
      </c>
      <c r="B2564" s="28">
        <v>1</v>
      </c>
      <c r="C2564" s="28">
        <v>0</v>
      </c>
      <c r="D2564" s="31">
        <v>45845</v>
      </c>
      <c r="E2564" s="31" t="s">
        <v>6330</v>
      </c>
      <c r="F2564" s="32">
        <v>0.49305555555555558</v>
      </c>
      <c r="G2564" s="28">
        <f t="shared" si="40"/>
        <v>11</v>
      </c>
    </row>
    <row r="2565" spans="1:7" x14ac:dyDescent="0.3">
      <c r="A2565" s="28" t="s">
        <v>1906</v>
      </c>
      <c r="B2565" s="28">
        <v>1</v>
      </c>
      <c r="C2565" s="28">
        <v>0</v>
      </c>
      <c r="D2565" s="31">
        <v>45847</v>
      </c>
      <c r="E2565" s="31" t="s">
        <v>6333</v>
      </c>
      <c r="F2565" s="32">
        <v>0.76944444444444449</v>
      </c>
      <c r="G2565" s="28">
        <f t="shared" si="40"/>
        <v>18</v>
      </c>
    </row>
    <row r="2566" spans="1:7" x14ac:dyDescent="0.3">
      <c r="A2566" s="28" t="s">
        <v>6780</v>
      </c>
      <c r="B2566" s="28">
        <v>1</v>
      </c>
      <c r="C2566" s="28">
        <v>0</v>
      </c>
      <c r="D2566" s="31">
        <v>45896</v>
      </c>
      <c r="E2566" s="31" t="s">
        <v>6333</v>
      </c>
      <c r="F2566" s="32">
        <v>0.61597222222222225</v>
      </c>
      <c r="G2566" s="28">
        <f t="shared" si="40"/>
        <v>14</v>
      </c>
    </row>
    <row r="2567" spans="1:7" x14ac:dyDescent="0.3">
      <c r="A2567" s="28" t="s">
        <v>317</v>
      </c>
      <c r="B2567" s="28">
        <v>1</v>
      </c>
      <c r="C2567" s="28">
        <v>0</v>
      </c>
      <c r="D2567" s="31">
        <v>45848</v>
      </c>
      <c r="E2567" s="31" t="s">
        <v>6329</v>
      </c>
      <c r="F2567" s="32">
        <v>0.49444444444444446</v>
      </c>
      <c r="G2567" s="28">
        <f t="shared" si="40"/>
        <v>11</v>
      </c>
    </row>
    <row r="2568" spans="1:7" x14ac:dyDescent="0.3">
      <c r="A2568" s="28" t="s">
        <v>1129</v>
      </c>
      <c r="B2568" s="28">
        <v>1</v>
      </c>
      <c r="C2568" s="28">
        <v>1</v>
      </c>
      <c r="D2568" s="31">
        <v>45863</v>
      </c>
      <c r="E2568" s="31" t="s">
        <v>6334</v>
      </c>
      <c r="F2568" s="32">
        <v>0.72916666666666663</v>
      </c>
      <c r="G2568" s="28">
        <f t="shared" si="40"/>
        <v>17</v>
      </c>
    </row>
    <row r="2569" spans="1:7" x14ac:dyDescent="0.3">
      <c r="A2569" s="28" t="s">
        <v>1121</v>
      </c>
      <c r="B2569" s="28">
        <v>1</v>
      </c>
      <c r="C2569" s="28">
        <v>1</v>
      </c>
      <c r="D2569" s="31">
        <v>45879</v>
      </c>
      <c r="E2569" s="31" t="s">
        <v>6328</v>
      </c>
      <c r="F2569" s="32">
        <v>0.63541666666666663</v>
      </c>
      <c r="G2569" s="28">
        <f t="shared" si="40"/>
        <v>15</v>
      </c>
    </row>
    <row r="2570" spans="1:7" x14ac:dyDescent="0.3">
      <c r="A2570" s="28" t="s">
        <v>1188</v>
      </c>
      <c r="B2570" s="28">
        <v>1</v>
      </c>
      <c r="C2570" s="28">
        <v>0</v>
      </c>
      <c r="D2570" s="31">
        <v>45860</v>
      </c>
      <c r="E2570" s="31" t="s">
        <v>6332</v>
      </c>
      <c r="F2570" s="32">
        <v>0.75763888888888886</v>
      </c>
      <c r="G2570" s="28">
        <f t="shared" si="40"/>
        <v>18</v>
      </c>
    </row>
    <row r="2571" spans="1:7" x14ac:dyDescent="0.3">
      <c r="A2571" s="28" t="s">
        <v>1499</v>
      </c>
      <c r="B2571" s="28">
        <v>1</v>
      </c>
      <c r="C2571" s="28">
        <v>1</v>
      </c>
      <c r="D2571" s="31">
        <v>45854</v>
      </c>
      <c r="E2571" s="31" t="s">
        <v>6333</v>
      </c>
      <c r="F2571" s="32">
        <v>0.48541666666666666</v>
      </c>
      <c r="G2571" s="28">
        <f t="shared" si="40"/>
        <v>11</v>
      </c>
    </row>
    <row r="2572" spans="1:7" x14ac:dyDescent="0.3">
      <c r="A2572" s="28" t="s">
        <v>1318</v>
      </c>
      <c r="B2572" s="28">
        <v>1</v>
      </c>
      <c r="C2572" s="28">
        <v>0</v>
      </c>
      <c r="D2572" s="31">
        <v>45847</v>
      </c>
      <c r="E2572" s="31" t="s">
        <v>6333</v>
      </c>
      <c r="F2572" s="32">
        <v>0.55000000000000004</v>
      </c>
      <c r="G2572" s="28">
        <f t="shared" si="40"/>
        <v>13</v>
      </c>
    </row>
    <row r="2573" spans="1:7" x14ac:dyDescent="0.3">
      <c r="A2573" s="28" t="s">
        <v>1732</v>
      </c>
      <c r="B2573" s="28">
        <v>0</v>
      </c>
      <c r="C2573" s="28">
        <v>0</v>
      </c>
      <c r="D2573" s="31">
        <v>45869</v>
      </c>
      <c r="E2573" s="31" t="s">
        <v>6329</v>
      </c>
      <c r="F2573" s="32">
        <v>0.7</v>
      </c>
      <c r="G2573" s="28">
        <f t="shared" si="40"/>
        <v>16</v>
      </c>
    </row>
    <row r="2574" spans="1:7" x14ac:dyDescent="0.3">
      <c r="A2574" s="28" t="s">
        <v>1856</v>
      </c>
      <c r="B2574" s="28">
        <v>0</v>
      </c>
      <c r="C2574" s="28">
        <v>0</v>
      </c>
      <c r="D2574" s="31">
        <v>45876</v>
      </c>
      <c r="E2574" s="31" t="s">
        <v>6329</v>
      </c>
      <c r="F2574" s="32">
        <v>0.43888888888888888</v>
      </c>
      <c r="G2574" s="28">
        <f t="shared" si="40"/>
        <v>10</v>
      </c>
    </row>
    <row r="2575" spans="1:7" x14ac:dyDescent="0.3">
      <c r="A2575" s="28" t="s">
        <v>6546</v>
      </c>
      <c r="B2575" s="28">
        <v>1</v>
      </c>
      <c r="C2575" s="28">
        <v>1</v>
      </c>
      <c r="D2575" s="31">
        <v>45867</v>
      </c>
      <c r="E2575" s="31" t="s">
        <v>6332</v>
      </c>
      <c r="F2575" s="32">
        <v>0.70416666666666672</v>
      </c>
      <c r="G2575" s="28">
        <f t="shared" si="40"/>
        <v>16</v>
      </c>
    </row>
    <row r="2576" spans="1:7" x14ac:dyDescent="0.3">
      <c r="A2576" s="28" t="s">
        <v>6832</v>
      </c>
      <c r="B2576" s="28">
        <v>1</v>
      </c>
      <c r="C2576" s="28">
        <v>0</v>
      </c>
      <c r="D2576" s="31">
        <v>45885</v>
      </c>
      <c r="E2576" s="31" t="s">
        <v>6331</v>
      </c>
      <c r="F2576" s="32">
        <v>0.48333333333333334</v>
      </c>
      <c r="G2576" s="28">
        <f t="shared" si="40"/>
        <v>11</v>
      </c>
    </row>
    <row r="2577" spans="1:7" x14ac:dyDescent="0.3">
      <c r="A2577" s="28" t="s">
        <v>213</v>
      </c>
      <c r="B2577" s="28">
        <v>1</v>
      </c>
      <c r="C2577" s="28">
        <v>0</v>
      </c>
      <c r="D2577" s="31">
        <v>45859</v>
      </c>
      <c r="E2577" s="31" t="s">
        <v>6330</v>
      </c>
      <c r="F2577" s="32">
        <v>0.49375000000000002</v>
      </c>
      <c r="G2577" s="28">
        <f t="shared" si="40"/>
        <v>11</v>
      </c>
    </row>
    <row r="2578" spans="1:7" x14ac:dyDescent="0.3">
      <c r="A2578" s="28" t="s">
        <v>426</v>
      </c>
      <c r="B2578" s="28">
        <v>0</v>
      </c>
      <c r="C2578" s="28">
        <v>0</v>
      </c>
      <c r="D2578" s="31">
        <v>45871</v>
      </c>
      <c r="E2578" s="31" t="s">
        <v>6331</v>
      </c>
      <c r="F2578" s="32">
        <v>0.63194444444444442</v>
      </c>
      <c r="G2578" s="28">
        <f t="shared" si="40"/>
        <v>15</v>
      </c>
    </row>
    <row r="2579" spans="1:7" x14ac:dyDescent="0.3">
      <c r="A2579" s="28" t="s">
        <v>227</v>
      </c>
      <c r="B2579" s="28">
        <v>0</v>
      </c>
      <c r="C2579" s="28">
        <v>0</v>
      </c>
      <c r="D2579" s="31">
        <v>45861</v>
      </c>
      <c r="E2579" s="31" t="s">
        <v>6333</v>
      </c>
      <c r="F2579" s="32">
        <v>0.36458333333333331</v>
      </c>
      <c r="G2579" s="28">
        <f t="shared" si="40"/>
        <v>8</v>
      </c>
    </row>
    <row r="2580" spans="1:7" x14ac:dyDescent="0.3">
      <c r="A2580" s="28" t="s">
        <v>234</v>
      </c>
      <c r="B2580" s="28">
        <v>1</v>
      </c>
      <c r="C2580" s="28">
        <v>1</v>
      </c>
      <c r="D2580" s="31">
        <v>45871</v>
      </c>
      <c r="E2580" s="31" t="s">
        <v>6331</v>
      </c>
      <c r="F2580" s="32">
        <v>0.58750000000000002</v>
      </c>
      <c r="G2580" s="28">
        <f t="shared" si="40"/>
        <v>14</v>
      </c>
    </row>
    <row r="2581" spans="1:7" x14ac:dyDescent="0.3">
      <c r="A2581" s="28" t="s">
        <v>1517</v>
      </c>
      <c r="B2581" s="28">
        <v>1</v>
      </c>
      <c r="C2581" s="28">
        <v>0</v>
      </c>
      <c r="D2581" s="31">
        <v>45853</v>
      </c>
      <c r="E2581" s="31" t="s">
        <v>6332</v>
      </c>
      <c r="F2581" s="32">
        <v>0.54166666666666663</v>
      </c>
      <c r="G2581" s="28">
        <f t="shared" si="40"/>
        <v>13</v>
      </c>
    </row>
    <row r="2582" spans="1:7" x14ac:dyDescent="0.3">
      <c r="A2582" s="28" t="s">
        <v>6833</v>
      </c>
      <c r="B2582" s="28">
        <v>1</v>
      </c>
      <c r="C2582" s="28">
        <v>1</v>
      </c>
      <c r="D2582" s="31">
        <v>45895</v>
      </c>
      <c r="E2582" s="31" t="s">
        <v>6332</v>
      </c>
      <c r="F2582" s="32">
        <v>0.74305555555555558</v>
      </c>
      <c r="G2582" s="28">
        <f t="shared" si="40"/>
        <v>17</v>
      </c>
    </row>
    <row r="2583" spans="1:7" x14ac:dyDescent="0.3">
      <c r="A2583" s="28" t="s">
        <v>1857</v>
      </c>
      <c r="B2583" s="28">
        <v>0</v>
      </c>
      <c r="C2583" s="28">
        <v>0</v>
      </c>
      <c r="D2583" s="31">
        <v>45849</v>
      </c>
      <c r="E2583" s="31" t="s">
        <v>6334</v>
      </c>
      <c r="F2583" s="32">
        <v>0.35902777777777778</v>
      </c>
      <c r="G2583" s="28">
        <f t="shared" si="40"/>
        <v>8</v>
      </c>
    </row>
    <row r="2584" spans="1:7" x14ac:dyDescent="0.3">
      <c r="A2584" s="28" t="s">
        <v>1361</v>
      </c>
      <c r="B2584" s="28">
        <v>1</v>
      </c>
      <c r="C2584" s="28">
        <v>0</v>
      </c>
      <c r="D2584" s="31">
        <v>45849</v>
      </c>
      <c r="E2584" s="31" t="s">
        <v>6334</v>
      </c>
      <c r="F2584" s="32">
        <v>0.36527777777777776</v>
      </c>
      <c r="G2584" s="28">
        <f t="shared" si="40"/>
        <v>8</v>
      </c>
    </row>
    <row r="2585" spans="1:7" x14ac:dyDescent="0.3">
      <c r="A2585" s="28" t="s">
        <v>265</v>
      </c>
      <c r="B2585" s="28">
        <v>1</v>
      </c>
      <c r="C2585" s="28">
        <v>1</v>
      </c>
      <c r="D2585" s="31">
        <v>45879</v>
      </c>
      <c r="E2585" s="31" t="s">
        <v>6328</v>
      </c>
      <c r="F2585" s="32">
        <v>0.51249999999999996</v>
      </c>
      <c r="G2585" s="28">
        <f t="shared" si="40"/>
        <v>12</v>
      </c>
    </row>
    <row r="2586" spans="1:7" x14ac:dyDescent="0.3">
      <c r="A2586" s="28" t="s">
        <v>6531</v>
      </c>
      <c r="B2586" s="28">
        <v>1</v>
      </c>
      <c r="C2586" s="28">
        <v>1</v>
      </c>
      <c r="D2586" s="31">
        <v>45877</v>
      </c>
      <c r="E2586" s="31" t="s">
        <v>6334</v>
      </c>
      <c r="F2586" s="32">
        <v>0.34236111111111112</v>
      </c>
      <c r="G2586" s="28">
        <f t="shared" si="40"/>
        <v>8</v>
      </c>
    </row>
    <row r="2587" spans="1:7" x14ac:dyDescent="0.3">
      <c r="A2587" s="28" t="s">
        <v>1994</v>
      </c>
      <c r="B2587" s="28">
        <v>1</v>
      </c>
      <c r="C2587" s="28">
        <v>1</v>
      </c>
      <c r="D2587" s="31">
        <v>45846</v>
      </c>
      <c r="E2587" s="31" t="s">
        <v>6332</v>
      </c>
      <c r="F2587" s="32">
        <v>0.80347222222222225</v>
      </c>
      <c r="G2587" s="28">
        <f t="shared" si="40"/>
        <v>19</v>
      </c>
    </row>
    <row r="2588" spans="1:7" x14ac:dyDescent="0.3">
      <c r="A2588" s="28" t="s">
        <v>456</v>
      </c>
      <c r="B2588" s="28">
        <v>1</v>
      </c>
      <c r="C2588" s="28">
        <v>0</v>
      </c>
      <c r="D2588" s="31">
        <v>45847</v>
      </c>
      <c r="E2588" s="31" t="s">
        <v>6333</v>
      </c>
      <c r="F2588" s="32">
        <v>0.49305555555555558</v>
      </c>
      <c r="G2588" s="28">
        <f t="shared" si="40"/>
        <v>11</v>
      </c>
    </row>
    <row r="2589" spans="1:7" x14ac:dyDescent="0.3">
      <c r="A2589" s="28" t="s">
        <v>742</v>
      </c>
      <c r="B2589" s="28">
        <v>1</v>
      </c>
      <c r="C2589" s="28">
        <v>0</v>
      </c>
      <c r="D2589" s="31">
        <v>45864</v>
      </c>
      <c r="E2589" s="31" t="s">
        <v>6331</v>
      </c>
      <c r="F2589" s="32">
        <v>0.77708333333333335</v>
      </c>
      <c r="G2589" s="28">
        <f t="shared" si="40"/>
        <v>18</v>
      </c>
    </row>
    <row r="2590" spans="1:7" x14ac:dyDescent="0.3">
      <c r="A2590" s="28" t="s">
        <v>1919</v>
      </c>
      <c r="B2590" s="28">
        <v>1</v>
      </c>
      <c r="C2590" s="28">
        <v>0</v>
      </c>
      <c r="D2590" s="31">
        <v>45879</v>
      </c>
      <c r="E2590" s="31" t="s">
        <v>6328</v>
      </c>
      <c r="F2590" s="32">
        <v>0.47708333333333336</v>
      </c>
      <c r="G2590" s="28">
        <f t="shared" si="40"/>
        <v>11</v>
      </c>
    </row>
    <row r="2591" spans="1:7" x14ac:dyDescent="0.3">
      <c r="A2591" s="28" t="s">
        <v>365</v>
      </c>
      <c r="B2591" s="28">
        <v>1</v>
      </c>
      <c r="C2591" s="28">
        <v>0</v>
      </c>
      <c r="D2591" s="31">
        <v>45896</v>
      </c>
      <c r="E2591" s="31" t="s">
        <v>6333</v>
      </c>
      <c r="F2591" s="32">
        <v>0.78333333333333333</v>
      </c>
      <c r="G2591" s="28">
        <f t="shared" si="40"/>
        <v>18</v>
      </c>
    </row>
    <row r="2592" spans="1:7" x14ac:dyDescent="0.3">
      <c r="A2592" s="28" t="s">
        <v>1877</v>
      </c>
      <c r="B2592" s="28">
        <v>1</v>
      </c>
      <c r="C2592" s="28">
        <v>0</v>
      </c>
      <c r="D2592" s="31">
        <v>45871</v>
      </c>
      <c r="E2592" s="31" t="s">
        <v>6331</v>
      </c>
      <c r="F2592" s="32">
        <v>0.70208333333333328</v>
      </c>
      <c r="G2592" s="28">
        <f t="shared" si="40"/>
        <v>16</v>
      </c>
    </row>
    <row r="2593" spans="1:7" x14ac:dyDescent="0.3">
      <c r="A2593" s="28" t="s">
        <v>2078</v>
      </c>
      <c r="B2593" s="28">
        <v>0</v>
      </c>
      <c r="C2593" s="28">
        <v>0</v>
      </c>
      <c r="D2593" s="31">
        <v>45886</v>
      </c>
      <c r="E2593" s="31" t="s">
        <v>6328</v>
      </c>
      <c r="F2593" s="32">
        <v>0.57708333333333328</v>
      </c>
      <c r="G2593" s="28">
        <f t="shared" si="40"/>
        <v>13</v>
      </c>
    </row>
    <row r="2594" spans="1:7" x14ac:dyDescent="0.3">
      <c r="A2594" s="28" t="s">
        <v>6658</v>
      </c>
      <c r="B2594" s="28">
        <v>1</v>
      </c>
      <c r="C2594" s="28">
        <v>0</v>
      </c>
      <c r="D2594" s="31">
        <v>45892</v>
      </c>
      <c r="E2594" s="31" t="s">
        <v>6331</v>
      </c>
      <c r="F2594" s="32">
        <v>0.4548611111111111</v>
      </c>
      <c r="G2594" s="28">
        <f t="shared" si="40"/>
        <v>10</v>
      </c>
    </row>
    <row r="2595" spans="1:7" x14ac:dyDescent="0.3">
      <c r="A2595" s="28" t="s">
        <v>1171</v>
      </c>
      <c r="B2595" s="28">
        <v>1</v>
      </c>
      <c r="C2595" s="28">
        <v>0</v>
      </c>
      <c r="D2595" s="31">
        <v>45896</v>
      </c>
      <c r="E2595" s="31" t="s">
        <v>6333</v>
      </c>
      <c r="F2595" s="32">
        <v>0.31944444444444442</v>
      </c>
      <c r="G2595" s="28">
        <f t="shared" si="40"/>
        <v>7</v>
      </c>
    </row>
    <row r="2596" spans="1:7" x14ac:dyDescent="0.3">
      <c r="A2596" s="28" t="s">
        <v>1219</v>
      </c>
      <c r="B2596" s="28">
        <v>1</v>
      </c>
      <c r="C2596" s="28">
        <v>0</v>
      </c>
      <c r="D2596" s="31">
        <v>45874</v>
      </c>
      <c r="E2596" s="31" t="s">
        <v>6332</v>
      </c>
      <c r="F2596" s="32">
        <v>0.7993055555555556</v>
      </c>
      <c r="G2596" s="28">
        <f t="shared" si="40"/>
        <v>19</v>
      </c>
    </row>
    <row r="2597" spans="1:7" x14ac:dyDescent="0.3">
      <c r="A2597" s="28" t="s">
        <v>617</v>
      </c>
      <c r="B2597" s="28">
        <v>1</v>
      </c>
      <c r="C2597" s="28">
        <v>0</v>
      </c>
      <c r="D2597" s="31">
        <v>45859</v>
      </c>
      <c r="E2597" s="31" t="s">
        <v>6330</v>
      </c>
      <c r="F2597" s="32">
        <v>0.41666666666666669</v>
      </c>
      <c r="G2597" s="28">
        <f t="shared" si="40"/>
        <v>10</v>
      </c>
    </row>
    <row r="2598" spans="1:7" x14ac:dyDescent="0.3">
      <c r="A2598" s="28" t="s">
        <v>2258</v>
      </c>
      <c r="B2598" s="28">
        <v>1</v>
      </c>
      <c r="C2598" s="28">
        <v>1</v>
      </c>
      <c r="D2598" s="31">
        <v>45852</v>
      </c>
      <c r="E2598" s="31" t="s">
        <v>6330</v>
      </c>
      <c r="F2598" s="32">
        <v>0.4826388888888889</v>
      </c>
      <c r="G2598" s="28">
        <f t="shared" si="40"/>
        <v>11</v>
      </c>
    </row>
    <row r="2599" spans="1:7" x14ac:dyDescent="0.3">
      <c r="A2599" s="28" t="s">
        <v>2274</v>
      </c>
      <c r="B2599" s="28">
        <v>1</v>
      </c>
      <c r="C2599" s="28">
        <v>0</v>
      </c>
      <c r="D2599" s="31">
        <v>45898</v>
      </c>
      <c r="E2599" s="31" t="s">
        <v>6334</v>
      </c>
      <c r="F2599" s="32">
        <v>0.60416666666666663</v>
      </c>
      <c r="G2599" s="28">
        <f t="shared" si="40"/>
        <v>14</v>
      </c>
    </row>
    <row r="2600" spans="1:7" x14ac:dyDescent="0.3">
      <c r="A2600" s="28" t="s">
        <v>476</v>
      </c>
      <c r="B2600" s="28">
        <v>1</v>
      </c>
      <c r="C2600" s="28">
        <v>1</v>
      </c>
      <c r="D2600" s="31">
        <v>45845</v>
      </c>
      <c r="E2600" s="31" t="s">
        <v>6330</v>
      </c>
      <c r="F2600" s="32">
        <v>0.73055555555555551</v>
      </c>
      <c r="G2600" s="28">
        <f t="shared" si="40"/>
        <v>17</v>
      </c>
    </row>
    <row r="2601" spans="1:7" x14ac:dyDescent="0.3">
      <c r="A2601" s="28" t="s">
        <v>2274</v>
      </c>
      <c r="B2601" s="28">
        <v>0</v>
      </c>
      <c r="C2601" s="28">
        <v>0</v>
      </c>
      <c r="D2601" s="31">
        <v>45845</v>
      </c>
      <c r="E2601" s="31" t="s">
        <v>6330</v>
      </c>
      <c r="F2601" s="32">
        <v>0.68333333333333335</v>
      </c>
      <c r="G2601" s="28">
        <f t="shared" si="40"/>
        <v>16</v>
      </c>
    </row>
    <row r="2602" spans="1:7" x14ac:dyDescent="0.3">
      <c r="A2602" s="28" t="s">
        <v>817</v>
      </c>
      <c r="B2602" s="28">
        <v>1</v>
      </c>
      <c r="C2602" s="28">
        <v>0</v>
      </c>
      <c r="D2602" s="31">
        <v>45839</v>
      </c>
      <c r="E2602" s="31" t="s">
        <v>6332</v>
      </c>
      <c r="F2602" s="32">
        <v>0.72638888888888886</v>
      </c>
      <c r="G2602" s="28">
        <f t="shared" si="40"/>
        <v>17</v>
      </c>
    </row>
    <row r="2603" spans="1:7" x14ac:dyDescent="0.3">
      <c r="A2603" s="28" t="s">
        <v>6420</v>
      </c>
      <c r="B2603" s="28">
        <v>1</v>
      </c>
      <c r="C2603" s="28">
        <v>0</v>
      </c>
      <c r="D2603" s="31">
        <v>45862</v>
      </c>
      <c r="E2603" s="31" t="s">
        <v>6329</v>
      </c>
      <c r="F2603" s="32">
        <v>0.37222222222222223</v>
      </c>
      <c r="G2603" s="28">
        <f t="shared" si="40"/>
        <v>8</v>
      </c>
    </row>
    <row r="2604" spans="1:7" x14ac:dyDescent="0.3">
      <c r="A2604" s="28" t="s">
        <v>6445</v>
      </c>
      <c r="B2604" s="28">
        <v>1</v>
      </c>
      <c r="C2604" s="28">
        <v>1</v>
      </c>
      <c r="D2604" s="31">
        <v>45882</v>
      </c>
      <c r="E2604" s="31" t="s">
        <v>6333</v>
      </c>
      <c r="F2604" s="32">
        <v>0.37222222222222223</v>
      </c>
      <c r="G2604" s="28">
        <f t="shared" si="40"/>
        <v>8</v>
      </c>
    </row>
    <row r="2605" spans="1:7" x14ac:dyDescent="0.3">
      <c r="A2605" s="28" t="s">
        <v>6451</v>
      </c>
      <c r="B2605" s="28">
        <v>1</v>
      </c>
      <c r="C2605" s="28">
        <v>0</v>
      </c>
      <c r="D2605" s="31">
        <v>45868</v>
      </c>
      <c r="E2605" s="31" t="s">
        <v>6333</v>
      </c>
      <c r="F2605" s="32">
        <v>0.48749999999999999</v>
      </c>
      <c r="G2605" s="28">
        <f t="shared" si="40"/>
        <v>11</v>
      </c>
    </row>
    <row r="2606" spans="1:7" x14ac:dyDescent="0.3">
      <c r="A2606" s="28" t="s">
        <v>741</v>
      </c>
      <c r="B2606" s="28">
        <v>0</v>
      </c>
      <c r="C2606" s="28">
        <v>0</v>
      </c>
      <c r="D2606" s="31">
        <v>45869</v>
      </c>
      <c r="E2606" s="31" t="s">
        <v>6329</v>
      </c>
      <c r="F2606" s="32">
        <v>0.75763888888888886</v>
      </c>
      <c r="G2606" s="28">
        <f t="shared" si="40"/>
        <v>18</v>
      </c>
    </row>
    <row r="2607" spans="1:7" x14ac:dyDescent="0.3">
      <c r="A2607" s="28" t="s">
        <v>6834</v>
      </c>
      <c r="B2607" s="28">
        <v>0</v>
      </c>
      <c r="C2607" s="28">
        <v>0</v>
      </c>
      <c r="D2607" s="31">
        <v>45856</v>
      </c>
      <c r="E2607" s="31" t="s">
        <v>6334</v>
      </c>
      <c r="F2607" s="32">
        <v>0.52847222222222223</v>
      </c>
      <c r="G2607" s="28">
        <f t="shared" si="40"/>
        <v>12</v>
      </c>
    </row>
    <row r="2608" spans="1:7" x14ac:dyDescent="0.3">
      <c r="A2608" s="28" t="s">
        <v>6489</v>
      </c>
      <c r="B2608" s="28">
        <v>1</v>
      </c>
      <c r="C2608" s="28">
        <v>0</v>
      </c>
      <c r="D2608" s="31">
        <v>45879</v>
      </c>
      <c r="E2608" s="31" t="s">
        <v>6328</v>
      </c>
      <c r="F2608" s="32">
        <v>0.73055555555555551</v>
      </c>
      <c r="G2608" s="28">
        <f t="shared" si="40"/>
        <v>17</v>
      </c>
    </row>
    <row r="2609" spans="1:7" x14ac:dyDescent="0.3">
      <c r="A2609" s="28" t="s">
        <v>1015</v>
      </c>
      <c r="B2609" s="28">
        <v>1</v>
      </c>
      <c r="C2609" s="28">
        <v>0</v>
      </c>
      <c r="D2609" s="31">
        <v>45892</v>
      </c>
      <c r="E2609" s="31" t="s">
        <v>6331</v>
      </c>
      <c r="F2609" s="32">
        <v>0.59513888888888888</v>
      </c>
      <c r="G2609" s="28">
        <f t="shared" si="40"/>
        <v>14</v>
      </c>
    </row>
    <row r="2610" spans="1:7" x14ac:dyDescent="0.3">
      <c r="A2610" s="28" t="s">
        <v>6469</v>
      </c>
      <c r="B2610" s="28">
        <v>1</v>
      </c>
      <c r="C2610" s="28">
        <v>0</v>
      </c>
      <c r="D2610" s="31">
        <v>45863</v>
      </c>
      <c r="E2610" s="31" t="s">
        <v>6334</v>
      </c>
      <c r="F2610" s="32">
        <v>0.70833333333333337</v>
      </c>
      <c r="G2610" s="28">
        <f t="shared" si="40"/>
        <v>17</v>
      </c>
    </row>
    <row r="2611" spans="1:7" x14ac:dyDescent="0.3">
      <c r="A2611" s="28" t="s">
        <v>6835</v>
      </c>
      <c r="B2611" s="28">
        <v>0</v>
      </c>
      <c r="C2611" s="28">
        <v>0</v>
      </c>
      <c r="D2611" s="31">
        <v>45884</v>
      </c>
      <c r="E2611" s="31" t="s">
        <v>6334</v>
      </c>
      <c r="F2611" s="32">
        <v>0.78611111111111109</v>
      </c>
      <c r="G2611" s="28">
        <f t="shared" si="40"/>
        <v>18</v>
      </c>
    </row>
    <row r="2612" spans="1:7" x14ac:dyDescent="0.3">
      <c r="A2612" s="28" t="s">
        <v>6734</v>
      </c>
      <c r="B2612" s="28">
        <v>1</v>
      </c>
      <c r="C2612" s="28">
        <v>1</v>
      </c>
      <c r="D2612" s="31">
        <v>45892</v>
      </c>
      <c r="E2612" s="31" t="s">
        <v>6331</v>
      </c>
      <c r="F2612" s="32">
        <v>0.82152777777777775</v>
      </c>
      <c r="G2612" s="28">
        <f t="shared" si="40"/>
        <v>19</v>
      </c>
    </row>
    <row r="2613" spans="1:7" x14ac:dyDescent="0.3">
      <c r="A2613" s="28" t="s">
        <v>827</v>
      </c>
      <c r="B2613" s="28">
        <v>1</v>
      </c>
      <c r="C2613" s="28">
        <v>1</v>
      </c>
      <c r="D2613" s="31">
        <v>45880</v>
      </c>
      <c r="E2613" s="31" t="s">
        <v>6330</v>
      </c>
      <c r="F2613" s="32">
        <v>0.48402777777777778</v>
      </c>
      <c r="G2613" s="28">
        <f t="shared" si="40"/>
        <v>11</v>
      </c>
    </row>
    <row r="2614" spans="1:7" x14ac:dyDescent="0.3">
      <c r="A2614" s="28" t="s">
        <v>810</v>
      </c>
      <c r="B2614" s="28">
        <v>1</v>
      </c>
      <c r="C2614" s="28">
        <v>0</v>
      </c>
      <c r="D2614" s="31">
        <v>45878</v>
      </c>
      <c r="E2614" s="31" t="s">
        <v>6331</v>
      </c>
      <c r="F2614" s="32">
        <v>0.61944444444444446</v>
      </c>
      <c r="G2614" s="28">
        <f t="shared" si="40"/>
        <v>14</v>
      </c>
    </row>
    <row r="2615" spans="1:7" x14ac:dyDescent="0.3">
      <c r="A2615" s="28" t="s">
        <v>199</v>
      </c>
      <c r="B2615" s="28">
        <v>1</v>
      </c>
      <c r="C2615" s="28">
        <v>1</v>
      </c>
      <c r="D2615" s="31">
        <v>45862</v>
      </c>
      <c r="E2615" s="31" t="s">
        <v>6329</v>
      </c>
      <c r="F2615" s="32">
        <v>0.36180555555555555</v>
      </c>
      <c r="G2615" s="28">
        <f t="shared" si="40"/>
        <v>8</v>
      </c>
    </row>
    <row r="2616" spans="1:7" x14ac:dyDescent="0.3">
      <c r="A2616" s="28" t="s">
        <v>1770</v>
      </c>
      <c r="B2616" s="28">
        <v>0</v>
      </c>
      <c r="C2616" s="28">
        <v>0</v>
      </c>
      <c r="D2616" s="31">
        <v>45867</v>
      </c>
      <c r="E2616" s="31" t="s">
        <v>6332</v>
      </c>
      <c r="F2616" s="32">
        <v>0.52708333333333335</v>
      </c>
      <c r="G2616" s="28">
        <f t="shared" si="40"/>
        <v>12</v>
      </c>
    </row>
    <row r="2617" spans="1:7" x14ac:dyDescent="0.3">
      <c r="A2617" s="28" t="s">
        <v>1476</v>
      </c>
      <c r="B2617" s="28">
        <v>1</v>
      </c>
      <c r="C2617" s="28">
        <v>1</v>
      </c>
      <c r="D2617" s="31">
        <v>45844</v>
      </c>
      <c r="E2617" s="31" t="s">
        <v>6328</v>
      </c>
      <c r="F2617" s="32">
        <v>0.59375</v>
      </c>
      <c r="G2617" s="28">
        <f t="shared" si="40"/>
        <v>14</v>
      </c>
    </row>
    <row r="2618" spans="1:7" x14ac:dyDescent="0.3">
      <c r="A2618" s="28" t="s">
        <v>1055</v>
      </c>
      <c r="B2618" s="28">
        <v>1</v>
      </c>
      <c r="C2618" s="28">
        <v>0</v>
      </c>
      <c r="D2618" s="31">
        <v>45870</v>
      </c>
      <c r="E2618" s="31" t="s">
        <v>6334</v>
      </c>
      <c r="F2618" s="32">
        <v>0.48402777777777778</v>
      </c>
      <c r="G2618" s="28">
        <f t="shared" si="40"/>
        <v>11</v>
      </c>
    </row>
    <row r="2619" spans="1:7" x14ac:dyDescent="0.3">
      <c r="A2619" s="28" t="s">
        <v>1318</v>
      </c>
      <c r="B2619" s="28">
        <v>1</v>
      </c>
      <c r="C2619" s="28">
        <v>0</v>
      </c>
      <c r="D2619" s="31">
        <v>45890</v>
      </c>
      <c r="E2619" s="31" t="s">
        <v>6329</v>
      </c>
      <c r="F2619" s="32">
        <v>0.40625</v>
      </c>
      <c r="G2619" s="28">
        <f t="shared" si="40"/>
        <v>9</v>
      </c>
    </row>
    <row r="2620" spans="1:7" x14ac:dyDescent="0.3">
      <c r="A2620" s="28" t="s">
        <v>876</v>
      </c>
      <c r="B2620" s="28">
        <v>0</v>
      </c>
      <c r="C2620" s="28">
        <v>0</v>
      </c>
      <c r="D2620" s="31">
        <v>45875</v>
      </c>
      <c r="E2620" s="31" t="s">
        <v>6333</v>
      </c>
      <c r="F2620" s="32">
        <v>0.43472222222222223</v>
      </c>
      <c r="G2620" s="28">
        <f t="shared" si="40"/>
        <v>10</v>
      </c>
    </row>
    <row r="2621" spans="1:7" x14ac:dyDescent="0.3">
      <c r="A2621" s="28" t="s">
        <v>1212</v>
      </c>
      <c r="B2621" s="28">
        <v>1</v>
      </c>
      <c r="C2621" s="28">
        <v>0</v>
      </c>
      <c r="D2621" s="31">
        <v>45859</v>
      </c>
      <c r="E2621" s="31" t="s">
        <v>6330</v>
      </c>
      <c r="F2621" s="32">
        <v>0.67291666666666672</v>
      </c>
      <c r="G2621" s="28">
        <f t="shared" si="40"/>
        <v>16</v>
      </c>
    </row>
    <row r="2622" spans="1:7" x14ac:dyDescent="0.3">
      <c r="A2622" s="28" t="s">
        <v>2143</v>
      </c>
      <c r="B2622" s="28">
        <v>1</v>
      </c>
      <c r="C2622" s="28">
        <v>0</v>
      </c>
      <c r="D2622" s="31">
        <v>45853</v>
      </c>
      <c r="E2622" s="31" t="s">
        <v>6332</v>
      </c>
      <c r="F2622" s="32">
        <v>0.70277777777777772</v>
      </c>
      <c r="G2622" s="28">
        <f t="shared" si="40"/>
        <v>16</v>
      </c>
    </row>
    <row r="2623" spans="1:7" x14ac:dyDescent="0.3">
      <c r="A2623" s="28" t="s">
        <v>909</v>
      </c>
      <c r="B2623" s="28">
        <v>1</v>
      </c>
      <c r="C2623" s="28">
        <v>0</v>
      </c>
      <c r="D2623" s="31">
        <v>45858</v>
      </c>
      <c r="E2623" s="31" t="s">
        <v>6328</v>
      </c>
      <c r="F2623" s="32">
        <v>0.82152777777777775</v>
      </c>
      <c r="G2623" s="28">
        <f t="shared" si="40"/>
        <v>19</v>
      </c>
    </row>
    <row r="2624" spans="1:7" x14ac:dyDescent="0.3">
      <c r="A2624" s="28" t="s">
        <v>714</v>
      </c>
      <c r="B2624" s="28">
        <v>1</v>
      </c>
      <c r="C2624" s="28">
        <v>0</v>
      </c>
      <c r="D2624" s="31">
        <v>45858</v>
      </c>
      <c r="E2624" s="31" t="s">
        <v>6328</v>
      </c>
      <c r="F2624" s="32">
        <v>0.64444444444444449</v>
      </c>
      <c r="G2624" s="28">
        <f t="shared" si="40"/>
        <v>15</v>
      </c>
    </row>
    <row r="2625" spans="1:7" x14ac:dyDescent="0.3">
      <c r="A2625" s="28" t="s">
        <v>530</v>
      </c>
      <c r="B2625" s="28">
        <v>1</v>
      </c>
      <c r="C2625" s="28">
        <v>0</v>
      </c>
      <c r="D2625" s="31">
        <v>45892</v>
      </c>
      <c r="E2625" s="31" t="s">
        <v>6331</v>
      </c>
      <c r="F2625" s="32">
        <v>0.81736111111111109</v>
      </c>
      <c r="G2625" s="28">
        <f t="shared" si="40"/>
        <v>19</v>
      </c>
    </row>
    <row r="2626" spans="1:7" x14ac:dyDescent="0.3">
      <c r="A2626" s="28" t="s">
        <v>6607</v>
      </c>
      <c r="B2626" s="28">
        <v>1</v>
      </c>
      <c r="C2626" s="28">
        <v>1</v>
      </c>
      <c r="D2626" s="31">
        <v>45891</v>
      </c>
      <c r="E2626" s="31" t="s">
        <v>6334</v>
      </c>
      <c r="F2626" s="32">
        <v>0.71527777777777779</v>
      </c>
      <c r="G2626" s="28">
        <f t="shared" si="40"/>
        <v>17</v>
      </c>
    </row>
    <row r="2627" spans="1:7" x14ac:dyDescent="0.3">
      <c r="A2627" s="28" t="s">
        <v>1684</v>
      </c>
      <c r="B2627" s="28">
        <v>1</v>
      </c>
      <c r="C2627" s="28">
        <v>0</v>
      </c>
      <c r="D2627" s="31">
        <v>45898</v>
      </c>
      <c r="E2627" s="31" t="s">
        <v>6334</v>
      </c>
      <c r="F2627" s="32">
        <v>0.34583333333333333</v>
      </c>
      <c r="G2627" s="28">
        <f t="shared" ref="G2627:G2690" si="41">HOUR(F2627)</f>
        <v>8</v>
      </c>
    </row>
    <row r="2628" spans="1:7" x14ac:dyDescent="0.3">
      <c r="A2628" s="28" t="s">
        <v>6836</v>
      </c>
      <c r="B2628" s="28">
        <v>1</v>
      </c>
      <c r="C2628" s="28">
        <v>1</v>
      </c>
      <c r="D2628" s="31">
        <v>45889</v>
      </c>
      <c r="E2628" s="31" t="s">
        <v>6333</v>
      </c>
      <c r="F2628" s="32">
        <v>0.80277777777777781</v>
      </c>
      <c r="G2628" s="28">
        <f t="shared" si="41"/>
        <v>19</v>
      </c>
    </row>
    <row r="2629" spans="1:7" x14ac:dyDescent="0.3">
      <c r="A2629" s="28" t="s">
        <v>919</v>
      </c>
      <c r="B2629" s="28">
        <v>1</v>
      </c>
      <c r="C2629" s="28">
        <v>0</v>
      </c>
      <c r="D2629" s="31">
        <v>45871</v>
      </c>
      <c r="E2629" s="31" t="s">
        <v>6331</v>
      </c>
      <c r="F2629" s="32">
        <v>0.63680555555555551</v>
      </c>
      <c r="G2629" s="28">
        <f t="shared" si="41"/>
        <v>15</v>
      </c>
    </row>
    <row r="2630" spans="1:7" x14ac:dyDescent="0.3">
      <c r="A2630" s="28" t="s">
        <v>2177</v>
      </c>
      <c r="B2630" s="28">
        <v>0</v>
      </c>
      <c r="C2630" s="28">
        <v>0</v>
      </c>
      <c r="D2630" s="31">
        <v>45842</v>
      </c>
      <c r="E2630" s="31" t="s">
        <v>6334</v>
      </c>
      <c r="F2630" s="32">
        <v>0.72083333333333333</v>
      </c>
      <c r="G2630" s="28">
        <f t="shared" si="41"/>
        <v>17</v>
      </c>
    </row>
    <row r="2631" spans="1:7" x14ac:dyDescent="0.3">
      <c r="A2631" s="28" t="s">
        <v>603</v>
      </c>
      <c r="B2631" s="28">
        <v>1</v>
      </c>
      <c r="C2631" s="28">
        <v>0</v>
      </c>
      <c r="D2631" s="31">
        <v>45861</v>
      </c>
      <c r="E2631" s="31" t="s">
        <v>6333</v>
      </c>
      <c r="F2631" s="32">
        <v>0.73958333333333337</v>
      </c>
      <c r="G2631" s="28">
        <f t="shared" si="41"/>
        <v>17</v>
      </c>
    </row>
    <row r="2632" spans="1:7" x14ac:dyDescent="0.3">
      <c r="A2632" s="28" t="s">
        <v>994</v>
      </c>
      <c r="B2632" s="28">
        <v>0</v>
      </c>
      <c r="C2632" s="28">
        <v>0</v>
      </c>
      <c r="D2632" s="31">
        <v>45877</v>
      </c>
      <c r="E2632" s="31" t="s">
        <v>6334</v>
      </c>
      <c r="F2632" s="32">
        <v>0.74236111111111114</v>
      </c>
      <c r="G2632" s="28">
        <f t="shared" si="41"/>
        <v>17</v>
      </c>
    </row>
    <row r="2633" spans="1:7" x14ac:dyDescent="0.3">
      <c r="A2633" s="28" t="s">
        <v>1302</v>
      </c>
      <c r="B2633" s="28">
        <v>1</v>
      </c>
      <c r="C2633" s="28">
        <v>0</v>
      </c>
      <c r="D2633" s="31">
        <v>45858</v>
      </c>
      <c r="E2633" s="31" t="s">
        <v>6328</v>
      </c>
      <c r="F2633" s="32">
        <v>0.41875000000000001</v>
      </c>
      <c r="G2633" s="28">
        <f t="shared" si="41"/>
        <v>10</v>
      </c>
    </row>
    <row r="2634" spans="1:7" x14ac:dyDescent="0.3">
      <c r="A2634" s="28" t="s">
        <v>1504</v>
      </c>
      <c r="B2634" s="28">
        <v>1</v>
      </c>
      <c r="C2634" s="28">
        <v>0</v>
      </c>
      <c r="D2634" s="31">
        <v>45853</v>
      </c>
      <c r="E2634" s="31" t="s">
        <v>6332</v>
      </c>
      <c r="F2634" s="32">
        <v>0.65763888888888888</v>
      </c>
      <c r="G2634" s="28">
        <f t="shared" si="41"/>
        <v>15</v>
      </c>
    </row>
    <row r="2635" spans="1:7" x14ac:dyDescent="0.3">
      <c r="A2635" s="28" t="s">
        <v>725</v>
      </c>
      <c r="B2635" s="28">
        <v>1</v>
      </c>
      <c r="C2635" s="28">
        <v>1</v>
      </c>
      <c r="D2635" s="31">
        <v>45864</v>
      </c>
      <c r="E2635" s="31" t="s">
        <v>6331</v>
      </c>
      <c r="F2635" s="32">
        <v>0.57361111111111107</v>
      </c>
      <c r="G2635" s="28">
        <f t="shared" si="41"/>
        <v>13</v>
      </c>
    </row>
    <row r="2636" spans="1:7" x14ac:dyDescent="0.3">
      <c r="A2636" s="28" t="s">
        <v>306</v>
      </c>
      <c r="B2636" s="28">
        <v>1</v>
      </c>
      <c r="C2636" s="28">
        <v>0</v>
      </c>
      <c r="D2636" s="31">
        <v>45862</v>
      </c>
      <c r="E2636" s="31" t="s">
        <v>6329</v>
      </c>
      <c r="F2636" s="32">
        <v>0.4152777777777778</v>
      </c>
      <c r="G2636" s="28">
        <f t="shared" si="41"/>
        <v>9</v>
      </c>
    </row>
    <row r="2637" spans="1:7" x14ac:dyDescent="0.3">
      <c r="A2637" s="28" t="s">
        <v>74</v>
      </c>
      <c r="B2637" s="28">
        <v>1</v>
      </c>
      <c r="C2637" s="28">
        <v>0</v>
      </c>
      <c r="D2637" s="31">
        <v>45880</v>
      </c>
      <c r="E2637" s="31" t="s">
        <v>6330</v>
      </c>
      <c r="F2637" s="32">
        <v>0.73611111111111116</v>
      </c>
      <c r="G2637" s="28">
        <f t="shared" si="41"/>
        <v>17</v>
      </c>
    </row>
    <row r="2638" spans="1:7" x14ac:dyDescent="0.3">
      <c r="A2638" s="28" t="s">
        <v>513</v>
      </c>
      <c r="B2638" s="28">
        <v>1</v>
      </c>
      <c r="C2638" s="28">
        <v>0</v>
      </c>
      <c r="D2638" s="31">
        <v>45885</v>
      </c>
      <c r="E2638" s="31" t="s">
        <v>6331</v>
      </c>
      <c r="F2638" s="32">
        <v>0.62291666666666667</v>
      </c>
      <c r="G2638" s="28">
        <f t="shared" si="41"/>
        <v>14</v>
      </c>
    </row>
    <row r="2639" spans="1:7" x14ac:dyDescent="0.3">
      <c r="A2639" s="28" t="s">
        <v>6639</v>
      </c>
      <c r="B2639" s="28">
        <v>0</v>
      </c>
      <c r="C2639" s="28">
        <v>0</v>
      </c>
      <c r="D2639" s="31">
        <v>45895</v>
      </c>
      <c r="E2639" s="31" t="s">
        <v>6332</v>
      </c>
      <c r="F2639" s="32">
        <v>0.81805555555555554</v>
      </c>
      <c r="G2639" s="28">
        <f t="shared" si="41"/>
        <v>19</v>
      </c>
    </row>
    <row r="2640" spans="1:7" x14ac:dyDescent="0.3">
      <c r="A2640" s="28" t="s">
        <v>6837</v>
      </c>
      <c r="B2640" s="28">
        <v>1</v>
      </c>
      <c r="C2640" s="28">
        <v>1</v>
      </c>
      <c r="D2640" s="31">
        <v>45874</v>
      </c>
      <c r="E2640" s="31" t="s">
        <v>6332</v>
      </c>
      <c r="F2640" s="32">
        <v>0.76736111111111116</v>
      </c>
      <c r="G2640" s="28">
        <f t="shared" si="41"/>
        <v>18</v>
      </c>
    </row>
    <row r="2641" spans="1:7" x14ac:dyDescent="0.3">
      <c r="A2641" s="28" t="s">
        <v>1579</v>
      </c>
      <c r="B2641" s="28">
        <v>1</v>
      </c>
      <c r="C2641" s="28">
        <v>1</v>
      </c>
      <c r="D2641" s="31">
        <v>45883</v>
      </c>
      <c r="E2641" s="31" t="s">
        <v>6329</v>
      </c>
      <c r="F2641" s="32">
        <v>0.62569444444444444</v>
      </c>
      <c r="G2641" s="28">
        <f t="shared" si="41"/>
        <v>15</v>
      </c>
    </row>
    <row r="2642" spans="1:7" x14ac:dyDescent="0.3">
      <c r="A2642" s="28" t="s">
        <v>6481</v>
      </c>
      <c r="B2642" s="28">
        <v>1</v>
      </c>
      <c r="C2642" s="28">
        <v>1</v>
      </c>
      <c r="D2642" s="31">
        <v>45858</v>
      </c>
      <c r="E2642" s="31" t="s">
        <v>6328</v>
      </c>
      <c r="F2642" s="32">
        <v>0.43680555555555556</v>
      </c>
      <c r="G2642" s="28">
        <f t="shared" si="41"/>
        <v>10</v>
      </c>
    </row>
    <row r="2643" spans="1:7" x14ac:dyDescent="0.3">
      <c r="A2643" s="28" t="s">
        <v>6838</v>
      </c>
      <c r="B2643" s="28">
        <v>0</v>
      </c>
      <c r="C2643" s="28">
        <v>0</v>
      </c>
      <c r="D2643" s="31">
        <v>45897</v>
      </c>
      <c r="E2643" s="31" t="s">
        <v>6329</v>
      </c>
      <c r="F2643" s="32">
        <v>0.3527777777777778</v>
      </c>
      <c r="G2643" s="28">
        <f t="shared" si="41"/>
        <v>8</v>
      </c>
    </row>
    <row r="2644" spans="1:7" x14ac:dyDescent="0.3">
      <c r="A2644" s="28" t="s">
        <v>6839</v>
      </c>
      <c r="B2644" s="28">
        <v>1</v>
      </c>
      <c r="C2644" s="28">
        <v>0</v>
      </c>
      <c r="D2644" s="31">
        <v>45898</v>
      </c>
      <c r="E2644" s="31" t="s">
        <v>6334</v>
      </c>
      <c r="F2644" s="32">
        <v>0.5229166666666667</v>
      </c>
      <c r="G2644" s="28">
        <f t="shared" si="41"/>
        <v>12</v>
      </c>
    </row>
    <row r="2645" spans="1:7" x14ac:dyDescent="0.3">
      <c r="A2645" s="28" t="s">
        <v>114</v>
      </c>
      <c r="B2645" s="28">
        <v>1</v>
      </c>
      <c r="C2645" s="28">
        <v>0</v>
      </c>
      <c r="D2645" s="31">
        <v>45863</v>
      </c>
      <c r="E2645" s="31" t="s">
        <v>6334</v>
      </c>
      <c r="F2645" s="32">
        <v>0.45208333333333334</v>
      </c>
      <c r="G2645" s="28">
        <f t="shared" si="41"/>
        <v>10</v>
      </c>
    </row>
    <row r="2646" spans="1:7" x14ac:dyDescent="0.3">
      <c r="A2646" s="28" t="s">
        <v>26</v>
      </c>
      <c r="B2646" s="28">
        <v>1</v>
      </c>
      <c r="C2646" s="28">
        <v>0</v>
      </c>
      <c r="D2646" s="31">
        <v>45852</v>
      </c>
      <c r="E2646" s="31" t="s">
        <v>6330</v>
      </c>
      <c r="F2646" s="32">
        <v>0.46111111111111114</v>
      </c>
      <c r="G2646" s="28">
        <f t="shared" si="41"/>
        <v>11</v>
      </c>
    </row>
    <row r="2647" spans="1:7" x14ac:dyDescent="0.3">
      <c r="A2647" s="28" t="s">
        <v>1164</v>
      </c>
      <c r="B2647" s="28">
        <v>1</v>
      </c>
      <c r="C2647" s="28">
        <v>0</v>
      </c>
      <c r="D2647" s="31">
        <v>45885</v>
      </c>
      <c r="E2647" s="31" t="s">
        <v>6331</v>
      </c>
      <c r="F2647" s="32">
        <v>0.54027777777777775</v>
      </c>
      <c r="G2647" s="28">
        <f t="shared" si="41"/>
        <v>12</v>
      </c>
    </row>
    <row r="2648" spans="1:7" x14ac:dyDescent="0.3">
      <c r="A2648" s="28" t="s">
        <v>553</v>
      </c>
      <c r="B2648" s="28">
        <v>1</v>
      </c>
      <c r="C2648" s="28">
        <v>0</v>
      </c>
      <c r="D2648" s="31">
        <v>45890</v>
      </c>
      <c r="E2648" s="31" t="s">
        <v>6329</v>
      </c>
      <c r="F2648" s="32">
        <v>0.37013888888888891</v>
      </c>
      <c r="G2648" s="28">
        <f t="shared" si="41"/>
        <v>8</v>
      </c>
    </row>
    <row r="2649" spans="1:7" x14ac:dyDescent="0.3">
      <c r="A2649" s="28" t="s">
        <v>1223</v>
      </c>
      <c r="B2649" s="28">
        <v>0</v>
      </c>
      <c r="C2649" s="28">
        <v>0</v>
      </c>
      <c r="D2649" s="31">
        <v>45892</v>
      </c>
      <c r="E2649" s="31" t="s">
        <v>6331</v>
      </c>
      <c r="F2649" s="32">
        <v>0.73263888888888884</v>
      </c>
      <c r="G2649" s="28">
        <f t="shared" si="41"/>
        <v>17</v>
      </c>
    </row>
    <row r="2650" spans="1:7" x14ac:dyDescent="0.3">
      <c r="A2650" s="28" t="s">
        <v>6840</v>
      </c>
      <c r="B2650" s="28">
        <v>1</v>
      </c>
      <c r="C2650" s="28">
        <v>1</v>
      </c>
      <c r="D2650" s="31">
        <v>45863</v>
      </c>
      <c r="E2650" s="31" t="s">
        <v>6334</v>
      </c>
      <c r="F2650" s="32">
        <v>0.42291666666666666</v>
      </c>
      <c r="G2650" s="28">
        <f t="shared" si="41"/>
        <v>10</v>
      </c>
    </row>
    <row r="2651" spans="1:7" x14ac:dyDescent="0.3">
      <c r="A2651" s="28" t="s">
        <v>6528</v>
      </c>
      <c r="B2651" s="28">
        <v>1</v>
      </c>
      <c r="C2651" s="28">
        <v>0</v>
      </c>
      <c r="D2651" s="31">
        <v>45894</v>
      </c>
      <c r="E2651" s="31" t="s">
        <v>6330</v>
      </c>
      <c r="F2651" s="32">
        <v>0.65833333333333333</v>
      </c>
      <c r="G2651" s="28">
        <f t="shared" si="41"/>
        <v>15</v>
      </c>
    </row>
    <row r="2652" spans="1:7" x14ac:dyDescent="0.3">
      <c r="A2652" s="28" t="s">
        <v>6841</v>
      </c>
      <c r="B2652" s="28">
        <v>1</v>
      </c>
      <c r="C2652" s="28">
        <v>0</v>
      </c>
      <c r="D2652" s="31">
        <v>45851</v>
      </c>
      <c r="E2652" s="31" t="s">
        <v>6328</v>
      </c>
      <c r="F2652" s="32">
        <v>0.73888888888888893</v>
      </c>
      <c r="G2652" s="28">
        <f t="shared" si="41"/>
        <v>17</v>
      </c>
    </row>
    <row r="2653" spans="1:7" x14ac:dyDescent="0.3">
      <c r="A2653" s="28" t="s">
        <v>381</v>
      </c>
      <c r="B2653" s="28">
        <v>1</v>
      </c>
      <c r="C2653" s="28">
        <v>0</v>
      </c>
      <c r="D2653" s="31">
        <v>45894</v>
      </c>
      <c r="E2653" s="31" t="s">
        <v>6330</v>
      </c>
      <c r="F2653" s="32">
        <v>0.65277777777777779</v>
      </c>
      <c r="G2653" s="28">
        <f t="shared" si="41"/>
        <v>15</v>
      </c>
    </row>
    <row r="2654" spans="1:7" x14ac:dyDescent="0.3">
      <c r="A2654" s="28" t="s">
        <v>1647</v>
      </c>
      <c r="B2654" s="28">
        <v>0</v>
      </c>
      <c r="C2654" s="28">
        <v>0</v>
      </c>
      <c r="D2654" s="31">
        <v>45870</v>
      </c>
      <c r="E2654" s="31" t="s">
        <v>6334</v>
      </c>
      <c r="F2654" s="32">
        <v>0.66805555555555551</v>
      </c>
      <c r="G2654" s="28">
        <f t="shared" si="41"/>
        <v>16</v>
      </c>
    </row>
    <row r="2655" spans="1:7" x14ac:dyDescent="0.3">
      <c r="A2655" s="28" t="s">
        <v>157</v>
      </c>
      <c r="B2655" s="28">
        <v>1</v>
      </c>
      <c r="C2655" s="28">
        <v>0</v>
      </c>
      <c r="D2655" s="31">
        <v>45878</v>
      </c>
      <c r="E2655" s="31" t="s">
        <v>6331</v>
      </c>
      <c r="F2655" s="32">
        <v>0.81388888888888888</v>
      </c>
      <c r="G2655" s="28">
        <f t="shared" si="41"/>
        <v>19</v>
      </c>
    </row>
    <row r="2656" spans="1:7" x14ac:dyDescent="0.3">
      <c r="A2656" s="28" t="s">
        <v>6770</v>
      </c>
      <c r="B2656" s="28">
        <v>1</v>
      </c>
      <c r="C2656" s="28">
        <v>0</v>
      </c>
      <c r="D2656" s="31">
        <v>45886</v>
      </c>
      <c r="E2656" s="31" t="s">
        <v>6328</v>
      </c>
      <c r="F2656" s="32">
        <v>0.55694444444444446</v>
      </c>
      <c r="G2656" s="28">
        <f t="shared" si="41"/>
        <v>13</v>
      </c>
    </row>
    <row r="2657" spans="1:7" x14ac:dyDescent="0.3">
      <c r="A2657" s="28" t="s">
        <v>1593</v>
      </c>
      <c r="B2657" s="28">
        <v>0</v>
      </c>
      <c r="C2657" s="28">
        <v>0</v>
      </c>
      <c r="D2657" s="31">
        <v>45849</v>
      </c>
      <c r="E2657" s="31" t="s">
        <v>6334</v>
      </c>
      <c r="F2657" s="32">
        <v>0.29583333333333334</v>
      </c>
      <c r="G2657" s="28">
        <f t="shared" si="41"/>
        <v>7</v>
      </c>
    </row>
    <row r="2658" spans="1:7" x14ac:dyDescent="0.3">
      <c r="A2658" s="28" t="s">
        <v>1342</v>
      </c>
      <c r="B2658" s="28">
        <v>1</v>
      </c>
      <c r="C2658" s="28">
        <v>1</v>
      </c>
      <c r="D2658" s="31">
        <v>45860</v>
      </c>
      <c r="E2658" s="31" t="s">
        <v>6332</v>
      </c>
      <c r="F2658" s="32">
        <v>0.5083333333333333</v>
      </c>
      <c r="G2658" s="28">
        <f t="shared" si="41"/>
        <v>12</v>
      </c>
    </row>
    <row r="2659" spans="1:7" x14ac:dyDescent="0.3">
      <c r="A2659" s="28" t="s">
        <v>6842</v>
      </c>
      <c r="B2659" s="28">
        <v>1</v>
      </c>
      <c r="C2659" s="28">
        <v>0</v>
      </c>
      <c r="D2659" s="31">
        <v>45892</v>
      </c>
      <c r="E2659" s="31" t="s">
        <v>6331</v>
      </c>
      <c r="F2659" s="32">
        <v>0.57708333333333328</v>
      </c>
      <c r="G2659" s="28">
        <f t="shared" si="41"/>
        <v>13</v>
      </c>
    </row>
    <row r="2660" spans="1:7" x14ac:dyDescent="0.3">
      <c r="A2660" s="28" t="s">
        <v>1822</v>
      </c>
      <c r="B2660" s="28">
        <v>1</v>
      </c>
      <c r="C2660" s="28">
        <v>0</v>
      </c>
      <c r="D2660" s="31">
        <v>45861</v>
      </c>
      <c r="E2660" s="31" t="s">
        <v>6333</v>
      </c>
      <c r="F2660" s="32">
        <v>0.44861111111111113</v>
      </c>
      <c r="G2660" s="28">
        <f t="shared" si="41"/>
        <v>10</v>
      </c>
    </row>
    <row r="2661" spans="1:7" x14ac:dyDescent="0.3">
      <c r="A2661" s="28" t="s">
        <v>999</v>
      </c>
      <c r="B2661" s="28">
        <v>1</v>
      </c>
      <c r="C2661" s="28">
        <v>1</v>
      </c>
      <c r="D2661" s="31">
        <v>45864</v>
      </c>
      <c r="E2661" s="31" t="s">
        <v>6331</v>
      </c>
      <c r="F2661" s="32">
        <v>0.32430555555555557</v>
      </c>
      <c r="G2661" s="28">
        <f t="shared" si="41"/>
        <v>7</v>
      </c>
    </row>
    <row r="2662" spans="1:7" x14ac:dyDescent="0.3">
      <c r="A2662" s="28" t="s">
        <v>272</v>
      </c>
      <c r="B2662" s="28">
        <v>1</v>
      </c>
      <c r="C2662" s="28">
        <v>0</v>
      </c>
      <c r="D2662" s="31">
        <v>45889</v>
      </c>
      <c r="E2662" s="31" t="s">
        <v>6333</v>
      </c>
      <c r="F2662" s="32">
        <v>0.38472222222222224</v>
      </c>
      <c r="G2662" s="28">
        <f t="shared" si="41"/>
        <v>9</v>
      </c>
    </row>
    <row r="2663" spans="1:7" x14ac:dyDescent="0.3">
      <c r="A2663" s="28" t="s">
        <v>6347</v>
      </c>
      <c r="B2663" s="28">
        <v>1</v>
      </c>
      <c r="C2663" s="28">
        <v>0</v>
      </c>
      <c r="D2663" s="31">
        <v>45884</v>
      </c>
      <c r="E2663" s="31" t="s">
        <v>6334</v>
      </c>
      <c r="F2663" s="32">
        <v>0.70416666666666672</v>
      </c>
      <c r="G2663" s="28">
        <f t="shared" si="41"/>
        <v>16</v>
      </c>
    </row>
    <row r="2664" spans="1:7" x14ac:dyDescent="0.3">
      <c r="A2664" s="28" t="s">
        <v>6843</v>
      </c>
      <c r="B2664" s="28">
        <v>0</v>
      </c>
      <c r="C2664" s="28">
        <v>0</v>
      </c>
      <c r="D2664" s="31">
        <v>45839</v>
      </c>
      <c r="E2664" s="31" t="s">
        <v>6332</v>
      </c>
      <c r="F2664" s="32">
        <v>0.46527777777777779</v>
      </c>
      <c r="G2664" s="28">
        <f t="shared" si="41"/>
        <v>11</v>
      </c>
    </row>
    <row r="2665" spans="1:7" x14ac:dyDescent="0.3">
      <c r="A2665" s="28" t="s">
        <v>1608</v>
      </c>
      <c r="B2665" s="28">
        <v>1</v>
      </c>
      <c r="C2665" s="28">
        <v>0</v>
      </c>
      <c r="D2665" s="31">
        <v>45897</v>
      </c>
      <c r="E2665" s="31" t="s">
        <v>6329</v>
      </c>
      <c r="F2665" s="32">
        <v>0.46666666666666667</v>
      </c>
      <c r="G2665" s="28">
        <f t="shared" si="41"/>
        <v>11</v>
      </c>
    </row>
    <row r="2666" spans="1:7" x14ac:dyDescent="0.3">
      <c r="A2666" s="28" t="s">
        <v>374</v>
      </c>
      <c r="B2666" s="28">
        <v>1</v>
      </c>
      <c r="C2666" s="28">
        <v>0</v>
      </c>
      <c r="D2666" s="31">
        <v>45883</v>
      </c>
      <c r="E2666" s="31" t="s">
        <v>6329</v>
      </c>
      <c r="F2666" s="32">
        <v>0.73333333333333328</v>
      </c>
      <c r="G2666" s="28">
        <f t="shared" si="41"/>
        <v>17</v>
      </c>
    </row>
    <row r="2667" spans="1:7" x14ac:dyDescent="0.3">
      <c r="A2667" s="28" t="s">
        <v>6664</v>
      </c>
      <c r="B2667" s="28">
        <v>1</v>
      </c>
      <c r="C2667" s="28">
        <v>1</v>
      </c>
      <c r="D2667" s="31">
        <v>45859</v>
      </c>
      <c r="E2667" s="31" t="s">
        <v>6330</v>
      </c>
      <c r="F2667" s="32">
        <v>0.44722222222222224</v>
      </c>
      <c r="G2667" s="28">
        <f t="shared" si="41"/>
        <v>10</v>
      </c>
    </row>
    <row r="2668" spans="1:7" x14ac:dyDescent="0.3">
      <c r="A2668" s="28" t="s">
        <v>6844</v>
      </c>
      <c r="B2668" s="28">
        <v>1</v>
      </c>
      <c r="C2668" s="28">
        <v>0</v>
      </c>
      <c r="D2668" s="31">
        <v>45874</v>
      </c>
      <c r="E2668" s="31" t="s">
        <v>6332</v>
      </c>
      <c r="F2668" s="32">
        <v>0.52222222222222225</v>
      </c>
      <c r="G2668" s="28">
        <f t="shared" si="41"/>
        <v>12</v>
      </c>
    </row>
    <row r="2669" spans="1:7" x14ac:dyDescent="0.3">
      <c r="A2669" s="28" t="s">
        <v>901</v>
      </c>
      <c r="B2669" s="28">
        <v>1</v>
      </c>
      <c r="C2669" s="28">
        <v>0</v>
      </c>
      <c r="D2669" s="31">
        <v>45861</v>
      </c>
      <c r="E2669" s="31" t="s">
        <v>6333</v>
      </c>
      <c r="F2669" s="32">
        <v>0.76597222222222228</v>
      </c>
      <c r="G2669" s="28">
        <f t="shared" si="41"/>
        <v>18</v>
      </c>
    </row>
    <row r="2670" spans="1:7" x14ac:dyDescent="0.3">
      <c r="A2670" s="28" t="s">
        <v>6845</v>
      </c>
      <c r="B2670" s="28">
        <v>0</v>
      </c>
      <c r="C2670" s="28">
        <v>0</v>
      </c>
      <c r="D2670" s="31">
        <v>45893</v>
      </c>
      <c r="E2670" s="31" t="s">
        <v>6328</v>
      </c>
      <c r="F2670" s="32">
        <v>0.70416666666666672</v>
      </c>
      <c r="G2670" s="28">
        <f t="shared" si="41"/>
        <v>16</v>
      </c>
    </row>
    <row r="2671" spans="1:7" x14ac:dyDescent="0.3">
      <c r="A2671" s="28" t="s">
        <v>2253</v>
      </c>
      <c r="B2671" s="28">
        <v>1</v>
      </c>
      <c r="C2671" s="28">
        <v>1</v>
      </c>
      <c r="D2671" s="31">
        <v>45879</v>
      </c>
      <c r="E2671" s="31" t="s">
        <v>6328</v>
      </c>
      <c r="F2671" s="32">
        <v>0.41180555555555554</v>
      </c>
      <c r="G2671" s="28">
        <f t="shared" si="41"/>
        <v>9</v>
      </c>
    </row>
    <row r="2672" spans="1:7" x14ac:dyDescent="0.3">
      <c r="A2672" s="28" t="s">
        <v>6846</v>
      </c>
      <c r="B2672" s="28">
        <v>1</v>
      </c>
      <c r="C2672" s="28">
        <v>0</v>
      </c>
      <c r="D2672" s="31">
        <v>45896</v>
      </c>
      <c r="E2672" s="31" t="s">
        <v>6333</v>
      </c>
      <c r="F2672" s="32">
        <v>0.55972222222222223</v>
      </c>
      <c r="G2672" s="28">
        <f t="shared" si="41"/>
        <v>13</v>
      </c>
    </row>
    <row r="2673" spans="1:7" x14ac:dyDescent="0.3">
      <c r="A2673" s="28" t="s">
        <v>35</v>
      </c>
      <c r="B2673" s="28">
        <v>1</v>
      </c>
      <c r="C2673" s="28">
        <v>0</v>
      </c>
      <c r="D2673" s="31">
        <v>45856</v>
      </c>
      <c r="E2673" s="31" t="s">
        <v>6334</v>
      </c>
      <c r="F2673" s="32">
        <v>0.53680555555555554</v>
      </c>
      <c r="G2673" s="28">
        <f t="shared" si="41"/>
        <v>12</v>
      </c>
    </row>
    <row r="2674" spans="1:7" x14ac:dyDescent="0.3">
      <c r="A2674" s="28" t="s">
        <v>1853</v>
      </c>
      <c r="B2674" s="28">
        <v>1</v>
      </c>
      <c r="C2674" s="28">
        <v>0</v>
      </c>
      <c r="D2674" s="31">
        <v>45886</v>
      </c>
      <c r="E2674" s="31" t="s">
        <v>6328</v>
      </c>
      <c r="F2674" s="32">
        <v>0.71736111111111112</v>
      </c>
      <c r="G2674" s="28">
        <f t="shared" si="41"/>
        <v>17</v>
      </c>
    </row>
    <row r="2675" spans="1:7" x14ac:dyDescent="0.3">
      <c r="A2675" s="28" t="s">
        <v>2250</v>
      </c>
      <c r="B2675" s="28">
        <v>1</v>
      </c>
      <c r="C2675" s="28">
        <v>1</v>
      </c>
      <c r="D2675" s="31">
        <v>45864</v>
      </c>
      <c r="E2675" s="31" t="s">
        <v>6331</v>
      </c>
      <c r="F2675" s="32">
        <v>0.79027777777777775</v>
      </c>
      <c r="G2675" s="28">
        <f t="shared" si="41"/>
        <v>18</v>
      </c>
    </row>
    <row r="2676" spans="1:7" x14ac:dyDescent="0.3">
      <c r="A2676" s="28" t="s">
        <v>6841</v>
      </c>
      <c r="B2676" s="28">
        <v>1</v>
      </c>
      <c r="C2676" s="28">
        <v>1</v>
      </c>
      <c r="D2676" s="31">
        <v>45847</v>
      </c>
      <c r="E2676" s="31" t="s">
        <v>6333</v>
      </c>
      <c r="F2676" s="32">
        <v>0.43611111111111112</v>
      </c>
      <c r="G2676" s="28">
        <f t="shared" si="41"/>
        <v>10</v>
      </c>
    </row>
    <row r="2677" spans="1:7" x14ac:dyDescent="0.3">
      <c r="A2677" s="28" t="s">
        <v>6400</v>
      </c>
      <c r="B2677" s="28">
        <v>1</v>
      </c>
      <c r="C2677" s="28">
        <v>0</v>
      </c>
      <c r="D2677" s="31">
        <v>45842</v>
      </c>
      <c r="E2677" s="31" t="s">
        <v>6334</v>
      </c>
      <c r="F2677" s="32">
        <v>0.66666666666666663</v>
      </c>
      <c r="G2677" s="28">
        <f t="shared" si="41"/>
        <v>16</v>
      </c>
    </row>
    <row r="2678" spans="1:7" x14ac:dyDescent="0.3">
      <c r="A2678" s="28" t="s">
        <v>6847</v>
      </c>
      <c r="B2678" s="28">
        <v>1</v>
      </c>
      <c r="C2678" s="28">
        <v>1</v>
      </c>
      <c r="D2678" s="31">
        <v>45863</v>
      </c>
      <c r="E2678" s="31" t="s">
        <v>6334</v>
      </c>
      <c r="F2678" s="32">
        <v>0.36944444444444446</v>
      </c>
      <c r="G2678" s="28">
        <f t="shared" si="41"/>
        <v>8</v>
      </c>
    </row>
    <row r="2679" spans="1:7" x14ac:dyDescent="0.3">
      <c r="A2679" s="28" t="s">
        <v>288</v>
      </c>
      <c r="B2679" s="28">
        <v>1</v>
      </c>
      <c r="C2679" s="28">
        <v>0</v>
      </c>
      <c r="D2679" s="31">
        <v>45866</v>
      </c>
      <c r="E2679" s="31" t="s">
        <v>6330</v>
      </c>
      <c r="F2679" s="32">
        <v>0.75138888888888888</v>
      </c>
      <c r="G2679" s="28">
        <f t="shared" si="41"/>
        <v>18</v>
      </c>
    </row>
    <row r="2680" spans="1:7" x14ac:dyDescent="0.3">
      <c r="A2680" s="28" t="s">
        <v>872</v>
      </c>
      <c r="B2680" s="28">
        <v>0</v>
      </c>
      <c r="C2680" s="28">
        <v>0</v>
      </c>
      <c r="D2680" s="31">
        <v>45854</v>
      </c>
      <c r="E2680" s="31" t="s">
        <v>6333</v>
      </c>
      <c r="F2680" s="32">
        <v>0.33541666666666664</v>
      </c>
      <c r="G2680" s="28">
        <f t="shared" si="41"/>
        <v>8</v>
      </c>
    </row>
    <row r="2681" spans="1:7" x14ac:dyDescent="0.3">
      <c r="A2681" s="28" t="s">
        <v>1295</v>
      </c>
      <c r="B2681" s="28">
        <v>1</v>
      </c>
      <c r="C2681" s="28">
        <v>0</v>
      </c>
      <c r="D2681" s="31">
        <v>45894</v>
      </c>
      <c r="E2681" s="31" t="s">
        <v>6330</v>
      </c>
      <c r="F2681" s="32">
        <v>0.58611111111111114</v>
      </c>
      <c r="G2681" s="28">
        <f t="shared" si="41"/>
        <v>14</v>
      </c>
    </row>
    <row r="2682" spans="1:7" x14ac:dyDescent="0.3">
      <c r="A2682" s="28" t="s">
        <v>6530</v>
      </c>
      <c r="B2682" s="28">
        <v>0</v>
      </c>
      <c r="C2682" s="28">
        <v>0</v>
      </c>
      <c r="D2682" s="31">
        <v>45892</v>
      </c>
      <c r="E2682" s="31" t="s">
        <v>6331</v>
      </c>
      <c r="F2682" s="32">
        <v>0.62569444444444444</v>
      </c>
      <c r="G2682" s="28">
        <f t="shared" si="41"/>
        <v>15</v>
      </c>
    </row>
    <row r="2683" spans="1:7" x14ac:dyDescent="0.3">
      <c r="A2683" s="28" t="s">
        <v>1497</v>
      </c>
      <c r="B2683" s="28">
        <v>1</v>
      </c>
      <c r="C2683" s="28">
        <v>0</v>
      </c>
      <c r="D2683" s="31">
        <v>45896</v>
      </c>
      <c r="E2683" s="31" t="s">
        <v>6333</v>
      </c>
      <c r="F2683" s="32">
        <v>0.72847222222222219</v>
      </c>
      <c r="G2683" s="28">
        <f t="shared" si="41"/>
        <v>17</v>
      </c>
    </row>
    <row r="2684" spans="1:7" x14ac:dyDescent="0.3">
      <c r="A2684" s="28" t="s">
        <v>6848</v>
      </c>
      <c r="B2684" s="28">
        <v>1</v>
      </c>
      <c r="C2684" s="28">
        <v>0</v>
      </c>
      <c r="D2684" s="31">
        <v>45878</v>
      </c>
      <c r="E2684" s="31" t="s">
        <v>6331</v>
      </c>
      <c r="F2684" s="32">
        <v>0.47430555555555554</v>
      </c>
      <c r="G2684" s="28">
        <f t="shared" si="41"/>
        <v>11</v>
      </c>
    </row>
    <row r="2685" spans="1:7" x14ac:dyDescent="0.3">
      <c r="A2685" s="28" t="s">
        <v>1950</v>
      </c>
      <c r="B2685" s="28">
        <v>1</v>
      </c>
      <c r="C2685" s="28">
        <v>0</v>
      </c>
      <c r="D2685" s="31">
        <v>45861</v>
      </c>
      <c r="E2685" s="31" t="s">
        <v>6333</v>
      </c>
      <c r="F2685" s="32">
        <v>0.80208333333333337</v>
      </c>
      <c r="G2685" s="28">
        <f t="shared" si="41"/>
        <v>19</v>
      </c>
    </row>
    <row r="2686" spans="1:7" x14ac:dyDescent="0.3">
      <c r="A2686" s="28" t="s">
        <v>1357</v>
      </c>
      <c r="B2686" s="28">
        <v>1</v>
      </c>
      <c r="C2686" s="28">
        <v>0</v>
      </c>
      <c r="D2686" s="31">
        <v>45852</v>
      </c>
      <c r="E2686" s="31" t="s">
        <v>6330</v>
      </c>
      <c r="F2686" s="32">
        <v>0.67152777777777772</v>
      </c>
      <c r="G2686" s="28">
        <f t="shared" si="41"/>
        <v>16</v>
      </c>
    </row>
    <row r="2687" spans="1:7" x14ac:dyDescent="0.3">
      <c r="A2687" s="28" t="s">
        <v>290</v>
      </c>
      <c r="B2687" s="28">
        <v>1</v>
      </c>
      <c r="C2687" s="28">
        <v>1</v>
      </c>
      <c r="D2687" s="31">
        <v>45862</v>
      </c>
      <c r="E2687" s="31" t="s">
        <v>6329</v>
      </c>
      <c r="F2687" s="32">
        <v>0.46944444444444444</v>
      </c>
      <c r="G2687" s="28">
        <f t="shared" si="41"/>
        <v>11</v>
      </c>
    </row>
    <row r="2688" spans="1:7" x14ac:dyDescent="0.3">
      <c r="A2688" s="28" t="s">
        <v>1901</v>
      </c>
      <c r="B2688" s="28">
        <v>1</v>
      </c>
      <c r="C2688" s="28">
        <v>0</v>
      </c>
      <c r="D2688" s="31">
        <v>45849</v>
      </c>
      <c r="E2688" s="31" t="s">
        <v>6334</v>
      </c>
      <c r="F2688" s="32">
        <v>0.80694444444444446</v>
      </c>
      <c r="G2688" s="28">
        <f t="shared" si="41"/>
        <v>19</v>
      </c>
    </row>
    <row r="2689" spans="1:7" x14ac:dyDescent="0.3">
      <c r="A2689" s="28" t="s">
        <v>6366</v>
      </c>
      <c r="B2689" s="28">
        <v>0</v>
      </c>
      <c r="C2689" s="28">
        <v>0</v>
      </c>
      <c r="D2689" s="31">
        <v>45858</v>
      </c>
      <c r="E2689" s="31" t="s">
        <v>6328</v>
      </c>
      <c r="F2689" s="32">
        <v>0.82361111111111107</v>
      </c>
      <c r="G2689" s="28">
        <f t="shared" si="41"/>
        <v>19</v>
      </c>
    </row>
    <row r="2690" spans="1:7" x14ac:dyDescent="0.3">
      <c r="A2690" s="28" t="s">
        <v>6849</v>
      </c>
      <c r="B2690" s="28">
        <v>1</v>
      </c>
      <c r="C2690" s="28">
        <v>0</v>
      </c>
      <c r="D2690" s="31">
        <v>45858</v>
      </c>
      <c r="E2690" s="31" t="s">
        <v>6328</v>
      </c>
      <c r="F2690" s="32">
        <v>0.47499999999999998</v>
      </c>
      <c r="G2690" s="28">
        <f t="shared" si="41"/>
        <v>11</v>
      </c>
    </row>
    <row r="2691" spans="1:7" x14ac:dyDescent="0.3">
      <c r="A2691" s="28" t="s">
        <v>1563</v>
      </c>
      <c r="B2691" s="28">
        <v>0</v>
      </c>
      <c r="C2691" s="28">
        <v>0</v>
      </c>
      <c r="D2691" s="31">
        <v>45845</v>
      </c>
      <c r="E2691" s="31" t="s">
        <v>6330</v>
      </c>
      <c r="F2691" s="32">
        <v>0.59583333333333333</v>
      </c>
      <c r="G2691" s="28">
        <f t="shared" ref="G2691:G2754" si="42">HOUR(F2691)</f>
        <v>14</v>
      </c>
    </row>
    <row r="2692" spans="1:7" x14ac:dyDescent="0.3">
      <c r="A2692" s="28" t="s">
        <v>6796</v>
      </c>
      <c r="B2692" s="28">
        <v>1</v>
      </c>
      <c r="C2692" s="28">
        <v>0</v>
      </c>
      <c r="D2692" s="31">
        <v>45893</v>
      </c>
      <c r="E2692" s="31" t="s">
        <v>6328</v>
      </c>
      <c r="F2692" s="32">
        <v>0.52083333333333337</v>
      </c>
      <c r="G2692" s="28">
        <f t="shared" si="42"/>
        <v>12</v>
      </c>
    </row>
    <row r="2693" spans="1:7" x14ac:dyDescent="0.3">
      <c r="A2693" s="28" t="s">
        <v>194</v>
      </c>
      <c r="B2693" s="28">
        <v>1</v>
      </c>
      <c r="C2693" s="28">
        <v>1</v>
      </c>
      <c r="D2693" s="31">
        <v>45851</v>
      </c>
      <c r="E2693" s="31" t="s">
        <v>6328</v>
      </c>
      <c r="F2693" s="32">
        <v>0.3972222222222222</v>
      </c>
      <c r="G2693" s="28">
        <f t="shared" si="42"/>
        <v>9</v>
      </c>
    </row>
    <row r="2694" spans="1:7" x14ac:dyDescent="0.3">
      <c r="A2694" s="28" t="s">
        <v>1595</v>
      </c>
      <c r="B2694" s="28">
        <v>1</v>
      </c>
      <c r="C2694" s="28">
        <v>1</v>
      </c>
      <c r="D2694" s="31">
        <v>45863</v>
      </c>
      <c r="E2694" s="31" t="s">
        <v>6334</v>
      </c>
      <c r="F2694" s="32">
        <v>0.49375000000000002</v>
      </c>
      <c r="G2694" s="28">
        <f t="shared" si="42"/>
        <v>11</v>
      </c>
    </row>
    <row r="2695" spans="1:7" x14ac:dyDescent="0.3">
      <c r="A2695" s="28" t="s">
        <v>5</v>
      </c>
      <c r="B2695" s="28">
        <v>1</v>
      </c>
      <c r="C2695" s="28">
        <v>0</v>
      </c>
      <c r="D2695" s="31">
        <v>45884</v>
      </c>
      <c r="E2695" s="31" t="s">
        <v>6334</v>
      </c>
      <c r="F2695" s="32">
        <v>0.81527777777777777</v>
      </c>
      <c r="G2695" s="28">
        <f t="shared" si="42"/>
        <v>19</v>
      </c>
    </row>
    <row r="2696" spans="1:7" x14ac:dyDescent="0.3">
      <c r="A2696" s="28" t="s">
        <v>1091</v>
      </c>
      <c r="B2696" s="28">
        <v>1</v>
      </c>
      <c r="C2696" s="28">
        <v>1</v>
      </c>
      <c r="D2696" s="31">
        <v>45858</v>
      </c>
      <c r="E2696" s="31" t="s">
        <v>6328</v>
      </c>
      <c r="F2696" s="32">
        <v>0.47847222222222224</v>
      </c>
      <c r="G2696" s="28">
        <f t="shared" si="42"/>
        <v>11</v>
      </c>
    </row>
    <row r="2697" spans="1:7" x14ac:dyDescent="0.3">
      <c r="A2697" s="28" t="s">
        <v>6850</v>
      </c>
      <c r="B2697" s="28">
        <v>1</v>
      </c>
      <c r="C2697" s="28">
        <v>0</v>
      </c>
      <c r="D2697" s="31">
        <v>45844</v>
      </c>
      <c r="E2697" s="31" t="s">
        <v>6328</v>
      </c>
      <c r="F2697" s="32">
        <v>0.51458333333333328</v>
      </c>
      <c r="G2697" s="28">
        <f t="shared" si="42"/>
        <v>12</v>
      </c>
    </row>
    <row r="2698" spans="1:7" x14ac:dyDescent="0.3">
      <c r="A2698" s="28" t="s">
        <v>723</v>
      </c>
      <c r="B2698" s="28">
        <v>0</v>
      </c>
      <c r="C2698" s="28">
        <v>0</v>
      </c>
      <c r="D2698" s="31">
        <v>45865</v>
      </c>
      <c r="E2698" s="31" t="s">
        <v>6328</v>
      </c>
      <c r="F2698" s="32">
        <v>0.51041666666666663</v>
      </c>
      <c r="G2698" s="28">
        <f t="shared" si="42"/>
        <v>12</v>
      </c>
    </row>
    <row r="2699" spans="1:7" x14ac:dyDescent="0.3">
      <c r="A2699" s="28" t="s">
        <v>43</v>
      </c>
      <c r="B2699" s="28">
        <v>1</v>
      </c>
      <c r="C2699" s="28">
        <v>0</v>
      </c>
      <c r="D2699" s="31">
        <v>45867</v>
      </c>
      <c r="E2699" s="31" t="s">
        <v>6332</v>
      </c>
      <c r="F2699" s="32">
        <v>0.34305555555555556</v>
      </c>
      <c r="G2699" s="28">
        <f t="shared" si="42"/>
        <v>8</v>
      </c>
    </row>
    <row r="2700" spans="1:7" x14ac:dyDescent="0.3">
      <c r="A2700" s="28" t="s">
        <v>37</v>
      </c>
      <c r="B2700" s="28">
        <v>1</v>
      </c>
      <c r="C2700" s="28">
        <v>1</v>
      </c>
      <c r="D2700" s="31">
        <v>45870</v>
      </c>
      <c r="E2700" s="31" t="s">
        <v>6334</v>
      </c>
      <c r="F2700" s="32">
        <v>0.71527777777777779</v>
      </c>
      <c r="G2700" s="28">
        <f t="shared" si="42"/>
        <v>17</v>
      </c>
    </row>
    <row r="2701" spans="1:7" x14ac:dyDescent="0.3">
      <c r="A2701" s="28" t="s">
        <v>2077</v>
      </c>
      <c r="B2701" s="28">
        <v>1</v>
      </c>
      <c r="C2701" s="28">
        <v>0</v>
      </c>
      <c r="D2701" s="31">
        <v>45852</v>
      </c>
      <c r="E2701" s="31" t="s">
        <v>6330</v>
      </c>
      <c r="F2701" s="32">
        <v>0.73958333333333337</v>
      </c>
      <c r="G2701" s="28">
        <f t="shared" si="42"/>
        <v>17</v>
      </c>
    </row>
    <row r="2702" spans="1:7" x14ac:dyDescent="0.3">
      <c r="A2702" s="28" t="s">
        <v>1182</v>
      </c>
      <c r="B2702" s="28">
        <v>1</v>
      </c>
      <c r="C2702" s="28">
        <v>0</v>
      </c>
      <c r="D2702" s="31">
        <v>45871</v>
      </c>
      <c r="E2702" s="31" t="s">
        <v>6331</v>
      </c>
      <c r="F2702" s="32">
        <v>0.59166666666666667</v>
      </c>
      <c r="G2702" s="28">
        <f t="shared" si="42"/>
        <v>14</v>
      </c>
    </row>
    <row r="2703" spans="1:7" x14ac:dyDescent="0.3">
      <c r="A2703" s="28" t="s">
        <v>6591</v>
      </c>
      <c r="B2703" s="28">
        <v>1</v>
      </c>
      <c r="C2703" s="28">
        <v>1</v>
      </c>
      <c r="D2703" s="31">
        <v>45878</v>
      </c>
      <c r="E2703" s="31" t="s">
        <v>6331</v>
      </c>
      <c r="F2703" s="32">
        <v>0.77847222222222223</v>
      </c>
      <c r="G2703" s="28">
        <f t="shared" si="42"/>
        <v>18</v>
      </c>
    </row>
    <row r="2704" spans="1:7" x14ac:dyDescent="0.3">
      <c r="A2704" s="28" t="s">
        <v>541</v>
      </c>
      <c r="B2704" s="28">
        <v>1</v>
      </c>
      <c r="C2704" s="28">
        <v>0</v>
      </c>
      <c r="D2704" s="31">
        <v>45892</v>
      </c>
      <c r="E2704" s="31" t="s">
        <v>6331</v>
      </c>
      <c r="F2704" s="32">
        <v>0.47222222222222221</v>
      </c>
      <c r="G2704" s="28">
        <f t="shared" si="42"/>
        <v>11</v>
      </c>
    </row>
    <row r="2705" spans="1:7" x14ac:dyDescent="0.3">
      <c r="A2705" s="28" t="s">
        <v>865</v>
      </c>
      <c r="B2705" s="28">
        <v>1</v>
      </c>
      <c r="C2705" s="28">
        <v>0</v>
      </c>
      <c r="D2705" s="31">
        <v>45856</v>
      </c>
      <c r="E2705" s="31" t="s">
        <v>6334</v>
      </c>
      <c r="F2705" s="32">
        <v>0.31944444444444442</v>
      </c>
      <c r="G2705" s="28">
        <f t="shared" si="42"/>
        <v>7</v>
      </c>
    </row>
    <row r="2706" spans="1:7" x14ac:dyDescent="0.3">
      <c r="A2706" s="28" t="s">
        <v>520</v>
      </c>
      <c r="B2706" s="28">
        <v>1</v>
      </c>
      <c r="C2706" s="28">
        <v>0</v>
      </c>
      <c r="D2706" s="31">
        <v>45842</v>
      </c>
      <c r="E2706" s="31" t="s">
        <v>6334</v>
      </c>
      <c r="F2706" s="32">
        <v>0.45</v>
      </c>
      <c r="G2706" s="28">
        <f t="shared" si="42"/>
        <v>10</v>
      </c>
    </row>
    <row r="2707" spans="1:7" x14ac:dyDescent="0.3">
      <c r="A2707" s="28" t="s">
        <v>63</v>
      </c>
      <c r="B2707" s="28">
        <v>1</v>
      </c>
      <c r="C2707" s="28">
        <v>0</v>
      </c>
      <c r="D2707" s="31">
        <v>45874</v>
      </c>
      <c r="E2707" s="31" t="s">
        <v>6332</v>
      </c>
      <c r="F2707" s="32">
        <v>0.69722222222222219</v>
      </c>
      <c r="G2707" s="28">
        <f t="shared" si="42"/>
        <v>16</v>
      </c>
    </row>
    <row r="2708" spans="1:7" x14ac:dyDescent="0.3">
      <c r="A2708" s="28" t="s">
        <v>448</v>
      </c>
      <c r="B2708" s="28">
        <v>1</v>
      </c>
      <c r="C2708" s="28">
        <v>0</v>
      </c>
      <c r="D2708" s="31">
        <v>45881</v>
      </c>
      <c r="E2708" s="31" t="s">
        <v>6332</v>
      </c>
      <c r="F2708" s="32">
        <v>0.71388888888888891</v>
      </c>
      <c r="G2708" s="28">
        <f t="shared" si="42"/>
        <v>17</v>
      </c>
    </row>
    <row r="2709" spans="1:7" x14ac:dyDescent="0.3">
      <c r="A2709" s="28" t="s">
        <v>960</v>
      </c>
      <c r="B2709" s="28">
        <v>1</v>
      </c>
      <c r="C2709" s="28">
        <v>1</v>
      </c>
      <c r="D2709" s="31">
        <v>45875</v>
      </c>
      <c r="E2709" s="31" t="s">
        <v>6333</v>
      </c>
      <c r="F2709" s="32">
        <v>0.33333333333333331</v>
      </c>
      <c r="G2709" s="28">
        <f t="shared" si="42"/>
        <v>8</v>
      </c>
    </row>
    <row r="2710" spans="1:7" x14ac:dyDescent="0.3">
      <c r="A2710" s="28" t="s">
        <v>701</v>
      </c>
      <c r="B2710" s="28">
        <v>1</v>
      </c>
      <c r="C2710" s="28">
        <v>1</v>
      </c>
      <c r="D2710" s="31">
        <v>45843</v>
      </c>
      <c r="E2710" s="31" t="s">
        <v>6331</v>
      </c>
      <c r="F2710" s="32">
        <v>0.68819444444444444</v>
      </c>
      <c r="G2710" s="28">
        <f t="shared" si="42"/>
        <v>16</v>
      </c>
    </row>
    <row r="2711" spans="1:7" x14ac:dyDescent="0.3">
      <c r="A2711" s="28" t="s">
        <v>1798</v>
      </c>
      <c r="B2711" s="28">
        <v>1</v>
      </c>
      <c r="C2711" s="28">
        <v>0</v>
      </c>
      <c r="D2711" s="31">
        <v>45894</v>
      </c>
      <c r="E2711" s="31" t="s">
        <v>6330</v>
      </c>
      <c r="F2711" s="32">
        <v>0.78680555555555554</v>
      </c>
      <c r="G2711" s="28">
        <f t="shared" si="42"/>
        <v>18</v>
      </c>
    </row>
    <row r="2712" spans="1:7" x14ac:dyDescent="0.3">
      <c r="A2712" s="28" t="s">
        <v>662</v>
      </c>
      <c r="B2712" s="28">
        <v>1</v>
      </c>
      <c r="C2712" s="28">
        <v>1</v>
      </c>
      <c r="D2712" s="31">
        <v>45887</v>
      </c>
      <c r="E2712" s="31" t="s">
        <v>6330</v>
      </c>
      <c r="F2712" s="32">
        <v>0.51180555555555551</v>
      </c>
      <c r="G2712" s="28">
        <f t="shared" si="42"/>
        <v>12</v>
      </c>
    </row>
    <row r="2713" spans="1:7" x14ac:dyDescent="0.3">
      <c r="A2713" s="28" t="s">
        <v>6851</v>
      </c>
      <c r="B2713" s="28">
        <v>1</v>
      </c>
      <c r="C2713" s="28">
        <v>1</v>
      </c>
      <c r="D2713" s="31">
        <v>45864</v>
      </c>
      <c r="E2713" s="31" t="s">
        <v>6331</v>
      </c>
      <c r="F2713" s="32">
        <v>0.47430555555555554</v>
      </c>
      <c r="G2713" s="28">
        <f t="shared" si="42"/>
        <v>11</v>
      </c>
    </row>
    <row r="2714" spans="1:7" x14ac:dyDescent="0.3">
      <c r="A2714" s="28" t="s">
        <v>6852</v>
      </c>
      <c r="B2714" s="28">
        <v>1</v>
      </c>
      <c r="C2714" s="28">
        <v>0</v>
      </c>
      <c r="D2714" s="31">
        <v>45884</v>
      </c>
      <c r="E2714" s="31" t="s">
        <v>6334</v>
      </c>
      <c r="F2714" s="32">
        <v>0.3298611111111111</v>
      </c>
      <c r="G2714" s="28">
        <f t="shared" si="42"/>
        <v>7</v>
      </c>
    </row>
    <row r="2715" spans="1:7" x14ac:dyDescent="0.3">
      <c r="A2715" s="28" t="s">
        <v>557</v>
      </c>
      <c r="B2715" s="28">
        <v>1</v>
      </c>
      <c r="C2715" s="28">
        <v>0</v>
      </c>
      <c r="D2715" s="31">
        <v>45845</v>
      </c>
      <c r="E2715" s="31" t="s">
        <v>6330</v>
      </c>
      <c r="F2715" s="32">
        <v>0.74305555555555558</v>
      </c>
      <c r="G2715" s="28">
        <f t="shared" si="42"/>
        <v>17</v>
      </c>
    </row>
    <row r="2716" spans="1:7" x14ac:dyDescent="0.3">
      <c r="A2716" s="28" t="s">
        <v>801</v>
      </c>
      <c r="B2716" s="28">
        <v>1</v>
      </c>
      <c r="C2716" s="28">
        <v>0</v>
      </c>
      <c r="D2716" s="31">
        <v>45862</v>
      </c>
      <c r="E2716" s="31" t="s">
        <v>6329</v>
      </c>
      <c r="F2716" s="32">
        <v>0.57638888888888884</v>
      </c>
      <c r="G2716" s="28">
        <f t="shared" si="42"/>
        <v>13</v>
      </c>
    </row>
    <row r="2717" spans="1:7" x14ac:dyDescent="0.3">
      <c r="A2717" s="28" t="s">
        <v>1753</v>
      </c>
      <c r="B2717" s="28">
        <v>1</v>
      </c>
      <c r="C2717" s="28">
        <v>0</v>
      </c>
      <c r="D2717" s="31">
        <v>45870</v>
      </c>
      <c r="E2717" s="31" t="s">
        <v>6334</v>
      </c>
      <c r="F2717" s="32">
        <v>0.57361111111111107</v>
      </c>
      <c r="G2717" s="28">
        <f t="shared" si="42"/>
        <v>13</v>
      </c>
    </row>
    <row r="2718" spans="1:7" x14ac:dyDescent="0.3">
      <c r="A2718" s="28" t="s">
        <v>1831</v>
      </c>
      <c r="B2718" s="28">
        <v>1</v>
      </c>
      <c r="C2718" s="28">
        <v>0</v>
      </c>
      <c r="D2718" s="31">
        <v>45861</v>
      </c>
      <c r="E2718" s="31" t="s">
        <v>6333</v>
      </c>
      <c r="F2718" s="32">
        <v>0.4201388888888889</v>
      </c>
      <c r="G2718" s="28">
        <f t="shared" si="42"/>
        <v>10</v>
      </c>
    </row>
    <row r="2719" spans="1:7" x14ac:dyDescent="0.3">
      <c r="A2719" s="28" t="s">
        <v>1962</v>
      </c>
      <c r="B2719" s="28">
        <v>1</v>
      </c>
      <c r="C2719" s="28">
        <v>0</v>
      </c>
      <c r="D2719" s="31">
        <v>45873</v>
      </c>
      <c r="E2719" s="31" t="s">
        <v>6330</v>
      </c>
      <c r="F2719" s="32">
        <v>0.30416666666666664</v>
      </c>
      <c r="G2719" s="28">
        <f t="shared" si="42"/>
        <v>7</v>
      </c>
    </row>
    <row r="2720" spans="1:7" x14ac:dyDescent="0.3">
      <c r="A2720" s="28" t="s">
        <v>1281</v>
      </c>
      <c r="B2720" s="28">
        <v>1</v>
      </c>
      <c r="C2720" s="28">
        <v>0</v>
      </c>
      <c r="D2720" s="31">
        <v>45854</v>
      </c>
      <c r="E2720" s="31" t="s">
        <v>6333</v>
      </c>
      <c r="F2720" s="32">
        <v>0.67500000000000004</v>
      </c>
      <c r="G2720" s="28">
        <f t="shared" si="42"/>
        <v>16</v>
      </c>
    </row>
    <row r="2721" spans="1:7" x14ac:dyDescent="0.3">
      <c r="A2721" s="28" t="s">
        <v>2200</v>
      </c>
      <c r="B2721" s="28">
        <v>1</v>
      </c>
      <c r="C2721" s="28">
        <v>0</v>
      </c>
      <c r="D2721" s="31">
        <v>45888</v>
      </c>
      <c r="E2721" s="31" t="s">
        <v>6332</v>
      </c>
      <c r="F2721" s="32">
        <v>0.44166666666666665</v>
      </c>
      <c r="G2721" s="28">
        <f t="shared" si="42"/>
        <v>10</v>
      </c>
    </row>
    <row r="2722" spans="1:7" x14ac:dyDescent="0.3">
      <c r="A2722" s="28" t="s">
        <v>6438</v>
      </c>
      <c r="B2722" s="28">
        <v>0</v>
      </c>
      <c r="C2722" s="28">
        <v>0</v>
      </c>
      <c r="D2722" s="31">
        <v>45845</v>
      </c>
      <c r="E2722" s="31" t="s">
        <v>6330</v>
      </c>
      <c r="F2722" s="32">
        <v>0.34930555555555554</v>
      </c>
      <c r="G2722" s="28">
        <f t="shared" si="42"/>
        <v>8</v>
      </c>
    </row>
    <row r="2723" spans="1:7" x14ac:dyDescent="0.3">
      <c r="A2723" s="28" t="s">
        <v>1937</v>
      </c>
      <c r="B2723" s="28">
        <v>0</v>
      </c>
      <c r="C2723" s="28">
        <v>0</v>
      </c>
      <c r="D2723" s="31">
        <v>45841</v>
      </c>
      <c r="E2723" s="31" t="s">
        <v>6329</v>
      </c>
      <c r="F2723" s="32">
        <v>0.37222222222222223</v>
      </c>
      <c r="G2723" s="28">
        <f t="shared" si="42"/>
        <v>8</v>
      </c>
    </row>
    <row r="2724" spans="1:7" x14ac:dyDescent="0.3">
      <c r="A2724" s="28" t="s">
        <v>532</v>
      </c>
      <c r="B2724" s="28">
        <v>0</v>
      </c>
      <c r="C2724" s="28">
        <v>0</v>
      </c>
      <c r="D2724" s="31">
        <v>45893</v>
      </c>
      <c r="E2724" s="31" t="s">
        <v>6328</v>
      </c>
      <c r="F2724" s="32">
        <v>0.47361111111111109</v>
      </c>
      <c r="G2724" s="28">
        <f t="shared" si="42"/>
        <v>11</v>
      </c>
    </row>
    <row r="2725" spans="1:7" x14ac:dyDescent="0.3">
      <c r="A2725" s="28" t="s">
        <v>6853</v>
      </c>
      <c r="B2725" s="28">
        <v>1</v>
      </c>
      <c r="C2725" s="28">
        <v>0</v>
      </c>
      <c r="D2725" s="31">
        <v>45857</v>
      </c>
      <c r="E2725" s="31" t="s">
        <v>6331</v>
      </c>
      <c r="F2725" s="32">
        <v>0.74097222222222225</v>
      </c>
      <c r="G2725" s="28">
        <f t="shared" si="42"/>
        <v>17</v>
      </c>
    </row>
    <row r="2726" spans="1:7" x14ac:dyDescent="0.3">
      <c r="A2726" s="28" t="s">
        <v>474</v>
      </c>
      <c r="B2726" s="28">
        <v>1</v>
      </c>
      <c r="C2726" s="28">
        <v>0</v>
      </c>
      <c r="D2726" s="31">
        <v>45869</v>
      </c>
      <c r="E2726" s="31" t="s">
        <v>6329</v>
      </c>
      <c r="F2726" s="32">
        <v>0.59583333333333333</v>
      </c>
      <c r="G2726" s="28">
        <f t="shared" si="42"/>
        <v>14</v>
      </c>
    </row>
    <row r="2727" spans="1:7" x14ac:dyDescent="0.3">
      <c r="A2727" s="28" t="s">
        <v>1942</v>
      </c>
      <c r="B2727" s="28">
        <v>1</v>
      </c>
      <c r="C2727" s="28">
        <v>1</v>
      </c>
      <c r="D2727" s="31">
        <v>45865</v>
      </c>
      <c r="E2727" s="31" t="s">
        <v>6328</v>
      </c>
      <c r="F2727" s="32">
        <v>0.65763888888888888</v>
      </c>
      <c r="G2727" s="28">
        <f t="shared" si="42"/>
        <v>15</v>
      </c>
    </row>
    <row r="2728" spans="1:7" x14ac:dyDescent="0.3">
      <c r="A2728" s="28" t="s">
        <v>1454</v>
      </c>
      <c r="B2728" s="28">
        <v>1</v>
      </c>
      <c r="C2728" s="28">
        <v>0</v>
      </c>
      <c r="D2728" s="31">
        <v>45864</v>
      </c>
      <c r="E2728" s="31" t="s">
        <v>6331</v>
      </c>
      <c r="F2728" s="32">
        <v>0.44097222222222221</v>
      </c>
      <c r="G2728" s="28">
        <f t="shared" si="42"/>
        <v>10</v>
      </c>
    </row>
    <row r="2729" spans="1:7" x14ac:dyDescent="0.3">
      <c r="A2729" s="28" t="s">
        <v>866</v>
      </c>
      <c r="B2729" s="28">
        <v>0</v>
      </c>
      <c r="C2729" s="28">
        <v>0</v>
      </c>
      <c r="D2729" s="31">
        <v>45842</v>
      </c>
      <c r="E2729" s="31" t="s">
        <v>6334</v>
      </c>
      <c r="F2729" s="32">
        <v>0.43402777777777779</v>
      </c>
      <c r="G2729" s="28">
        <f t="shared" si="42"/>
        <v>10</v>
      </c>
    </row>
    <row r="2730" spans="1:7" x14ac:dyDescent="0.3">
      <c r="A2730" s="28" t="s">
        <v>6633</v>
      </c>
      <c r="B2730" s="28">
        <v>1</v>
      </c>
      <c r="C2730" s="28">
        <v>0</v>
      </c>
      <c r="D2730" s="31">
        <v>45855</v>
      </c>
      <c r="E2730" s="31" t="s">
        <v>6329</v>
      </c>
      <c r="F2730" s="32">
        <v>0.58611111111111114</v>
      </c>
      <c r="G2730" s="28">
        <f t="shared" si="42"/>
        <v>14</v>
      </c>
    </row>
    <row r="2731" spans="1:7" x14ac:dyDescent="0.3">
      <c r="A2731" s="28" t="s">
        <v>510</v>
      </c>
      <c r="B2731" s="28">
        <v>1</v>
      </c>
      <c r="C2731" s="28">
        <v>0</v>
      </c>
      <c r="D2731" s="31">
        <v>45854</v>
      </c>
      <c r="E2731" s="31" t="s">
        <v>6333</v>
      </c>
      <c r="F2731" s="32">
        <v>0.41388888888888886</v>
      </c>
      <c r="G2731" s="28">
        <f t="shared" si="42"/>
        <v>9</v>
      </c>
    </row>
    <row r="2732" spans="1:7" x14ac:dyDescent="0.3">
      <c r="A2732" s="28" t="s">
        <v>6854</v>
      </c>
      <c r="B2732" s="28">
        <v>0</v>
      </c>
      <c r="C2732" s="28">
        <v>0</v>
      </c>
      <c r="D2732" s="31">
        <v>45874</v>
      </c>
      <c r="E2732" s="31" t="s">
        <v>6332</v>
      </c>
      <c r="F2732" s="32">
        <v>0.62013888888888891</v>
      </c>
      <c r="G2732" s="28">
        <f t="shared" si="42"/>
        <v>14</v>
      </c>
    </row>
    <row r="2733" spans="1:7" x14ac:dyDescent="0.3">
      <c r="A2733" s="28" t="s">
        <v>660</v>
      </c>
      <c r="B2733" s="28">
        <v>1</v>
      </c>
      <c r="C2733" s="28">
        <v>1</v>
      </c>
      <c r="D2733" s="31">
        <v>45856</v>
      </c>
      <c r="E2733" s="31" t="s">
        <v>6334</v>
      </c>
      <c r="F2733" s="32">
        <v>0.72152777777777777</v>
      </c>
      <c r="G2733" s="28">
        <f t="shared" si="42"/>
        <v>17</v>
      </c>
    </row>
    <row r="2734" spans="1:7" x14ac:dyDescent="0.3">
      <c r="A2734" s="28" t="s">
        <v>256</v>
      </c>
      <c r="B2734" s="28">
        <v>1</v>
      </c>
      <c r="C2734" s="28">
        <v>0</v>
      </c>
      <c r="D2734" s="31">
        <v>45846</v>
      </c>
      <c r="E2734" s="31" t="s">
        <v>6332</v>
      </c>
      <c r="F2734" s="32">
        <v>0.70486111111111116</v>
      </c>
      <c r="G2734" s="28">
        <f t="shared" si="42"/>
        <v>16</v>
      </c>
    </row>
    <row r="2735" spans="1:7" x14ac:dyDescent="0.3">
      <c r="A2735" s="28" t="s">
        <v>1062</v>
      </c>
      <c r="B2735" s="28">
        <v>1</v>
      </c>
      <c r="C2735" s="28">
        <v>0</v>
      </c>
      <c r="D2735" s="31">
        <v>45861</v>
      </c>
      <c r="E2735" s="31" t="s">
        <v>6333</v>
      </c>
      <c r="F2735" s="32">
        <v>0.2951388888888889</v>
      </c>
      <c r="G2735" s="28">
        <f t="shared" si="42"/>
        <v>7</v>
      </c>
    </row>
    <row r="2736" spans="1:7" x14ac:dyDescent="0.3">
      <c r="A2736" s="28" t="s">
        <v>1989</v>
      </c>
      <c r="B2736" s="28">
        <v>1</v>
      </c>
      <c r="C2736" s="28">
        <v>1</v>
      </c>
      <c r="D2736" s="31">
        <v>45869</v>
      </c>
      <c r="E2736" s="31" t="s">
        <v>6329</v>
      </c>
      <c r="F2736" s="32">
        <v>0.31319444444444444</v>
      </c>
      <c r="G2736" s="28">
        <f t="shared" si="42"/>
        <v>7</v>
      </c>
    </row>
    <row r="2737" spans="1:7" x14ac:dyDescent="0.3">
      <c r="A2737" s="28" t="s">
        <v>1417</v>
      </c>
      <c r="B2737" s="28">
        <v>0</v>
      </c>
      <c r="C2737" s="28">
        <v>0</v>
      </c>
      <c r="D2737" s="31">
        <v>45882</v>
      </c>
      <c r="E2737" s="31" t="s">
        <v>6333</v>
      </c>
      <c r="F2737" s="32">
        <v>0.57916666666666672</v>
      </c>
      <c r="G2737" s="28">
        <f t="shared" si="42"/>
        <v>13</v>
      </c>
    </row>
    <row r="2738" spans="1:7" x14ac:dyDescent="0.3">
      <c r="A2738" s="28" t="s">
        <v>465</v>
      </c>
      <c r="B2738" s="28">
        <v>1</v>
      </c>
      <c r="C2738" s="28">
        <v>0</v>
      </c>
      <c r="D2738" s="31">
        <v>45867</v>
      </c>
      <c r="E2738" s="31" t="s">
        <v>6332</v>
      </c>
      <c r="F2738" s="32">
        <v>0.41875000000000001</v>
      </c>
      <c r="G2738" s="28">
        <f t="shared" si="42"/>
        <v>10</v>
      </c>
    </row>
    <row r="2739" spans="1:7" x14ac:dyDescent="0.3">
      <c r="A2739" s="28" t="s">
        <v>1670</v>
      </c>
      <c r="B2739" s="28">
        <v>1</v>
      </c>
      <c r="C2739" s="28">
        <v>0</v>
      </c>
      <c r="D2739" s="31">
        <v>45891</v>
      </c>
      <c r="E2739" s="31" t="s">
        <v>6334</v>
      </c>
      <c r="F2739" s="32">
        <v>0.5493055555555556</v>
      </c>
      <c r="G2739" s="28">
        <f t="shared" si="42"/>
        <v>13</v>
      </c>
    </row>
    <row r="2740" spans="1:7" x14ac:dyDescent="0.3">
      <c r="A2740" s="28" t="s">
        <v>1336</v>
      </c>
      <c r="B2740" s="28">
        <v>1</v>
      </c>
      <c r="C2740" s="28">
        <v>0</v>
      </c>
      <c r="D2740" s="31">
        <v>45887</v>
      </c>
      <c r="E2740" s="31" t="s">
        <v>6330</v>
      </c>
      <c r="F2740" s="32">
        <v>0.69930555555555551</v>
      </c>
      <c r="G2740" s="28">
        <f t="shared" si="42"/>
        <v>16</v>
      </c>
    </row>
    <row r="2741" spans="1:7" x14ac:dyDescent="0.3">
      <c r="A2741" s="28" t="s">
        <v>475</v>
      </c>
      <c r="B2741" s="28">
        <v>1</v>
      </c>
      <c r="C2741" s="28">
        <v>0</v>
      </c>
      <c r="D2741" s="31">
        <v>45866</v>
      </c>
      <c r="E2741" s="31" t="s">
        <v>6330</v>
      </c>
      <c r="F2741" s="32">
        <v>0.4909722222222222</v>
      </c>
      <c r="G2741" s="28">
        <f t="shared" si="42"/>
        <v>11</v>
      </c>
    </row>
    <row r="2742" spans="1:7" x14ac:dyDescent="0.3">
      <c r="A2742" s="28" t="s">
        <v>6571</v>
      </c>
      <c r="B2742" s="28">
        <v>0</v>
      </c>
      <c r="C2742" s="28">
        <v>0</v>
      </c>
      <c r="D2742" s="31">
        <v>45842</v>
      </c>
      <c r="E2742" s="31" t="s">
        <v>6334</v>
      </c>
      <c r="F2742" s="32">
        <v>0.75</v>
      </c>
      <c r="G2742" s="28">
        <f t="shared" si="42"/>
        <v>18</v>
      </c>
    </row>
    <row r="2743" spans="1:7" x14ac:dyDescent="0.3">
      <c r="A2743" s="28" t="s">
        <v>59</v>
      </c>
      <c r="B2743" s="28">
        <v>1</v>
      </c>
      <c r="C2743" s="28">
        <v>1</v>
      </c>
      <c r="D2743" s="31">
        <v>45845</v>
      </c>
      <c r="E2743" s="31" t="s">
        <v>6330</v>
      </c>
      <c r="F2743" s="32">
        <v>0.65972222222222221</v>
      </c>
      <c r="G2743" s="28">
        <f t="shared" si="42"/>
        <v>15</v>
      </c>
    </row>
    <row r="2744" spans="1:7" x14ac:dyDescent="0.3">
      <c r="A2744" s="28" t="s">
        <v>1803</v>
      </c>
      <c r="B2744" s="28">
        <v>1</v>
      </c>
      <c r="C2744" s="28">
        <v>0</v>
      </c>
      <c r="D2744" s="31">
        <v>45883</v>
      </c>
      <c r="E2744" s="31" t="s">
        <v>6329</v>
      </c>
      <c r="F2744" s="32">
        <v>0.30694444444444446</v>
      </c>
      <c r="G2744" s="28">
        <f t="shared" si="42"/>
        <v>7</v>
      </c>
    </row>
    <row r="2745" spans="1:7" x14ac:dyDescent="0.3">
      <c r="A2745" s="28" t="s">
        <v>1622</v>
      </c>
      <c r="B2745" s="28">
        <v>1</v>
      </c>
      <c r="C2745" s="28">
        <v>0</v>
      </c>
      <c r="D2745" s="31">
        <v>45886</v>
      </c>
      <c r="E2745" s="31" t="s">
        <v>6328</v>
      </c>
      <c r="F2745" s="32">
        <v>0.49583333333333335</v>
      </c>
      <c r="G2745" s="28">
        <f t="shared" si="42"/>
        <v>11</v>
      </c>
    </row>
    <row r="2746" spans="1:7" x14ac:dyDescent="0.3">
      <c r="A2746" s="28" t="s">
        <v>6807</v>
      </c>
      <c r="B2746" s="28">
        <v>0</v>
      </c>
      <c r="C2746" s="28">
        <v>0</v>
      </c>
      <c r="D2746" s="31">
        <v>45872</v>
      </c>
      <c r="E2746" s="31" t="s">
        <v>6328</v>
      </c>
      <c r="F2746" s="32">
        <v>0.79861111111111116</v>
      </c>
      <c r="G2746" s="28">
        <f t="shared" si="42"/>
        <v>19</v>
      </c>
    </row>
    <row r="2747" spans="1:7" x14ac:dyDescent="0.3">
      <c r="A2747" s="28" t="s">
        <v>1894</v>
      </c>
      <c r="B2747" s="28">
        <v>1</v>
      </c>
      <c r="C2747" s="28">
        <v>0</v>
      </c>
      <c r="D2747" s="31">
        <v>45844</v>
      </c>
      <c r="E2747" s="31" t="s">
        <v>6328</v>
      </c>
      <c r="F2747" s="32">
        <v>0.48680555555555555</v>
      </c>
      <c r="G2747" s="28">
        <f t="shared" si="42"/>
        <v>11</v>
      </c>
    </row>
    <row r="2748" spans="1:7" x14ac:dyDescent="0.3">
      <c r="A2748" s="28" t="s">
        <v>6539</v>
      </c>
      <c r="B2748" s="28">
        <v>1</v>
      </c>
      <c r="C2748" s="28">
        <v>1</v>
      </c>
      <c r="D2748" s="31">
        <v>45887</v>
      </c>
      <c r="E2748" s="31" t="s">
        <v>6330</v>
      </c>
      <c r="F2748" s="32">
        <v>0.8</v>
      </c>
      <c r="G2748" s="28">
        <f t="shared" si="42"/>
        <v>19</v>
      </c>
    </row>
    <row r="2749" spans="1:7" x14ac:dyDescent="0.3">
      <c r="A2749" s="28" t="s">
        <v>2069</v>
      </c>
      <c r="B2749" s="28">
        <v>1</v>
      </c>
      <c r="C2749" s="28">
        <v>1</v>
      </c>
      <c r="D2749" s="31">
        <v>45858</v>
      </c>
      <c r="E2749" s="31" t="s">
        <v>6328</v>
      </c>
      <c r="F2749" s="32">
        <v>0.71597222222222223</v>
      </c>
      <c r="G2749" s="28">
        <f t="shared" si="42"/>
        <v>17</v>
      </c>
    </row>
    <row r="2750" spans="1:7" x14ac:dyDescent="0.3">
      <c r="A2750" s="28" t="s">
        <v>232</v>
      </c>
      <c r="B2750" s="28">
        <v>1</v>
      </c>
      <c r="C2750" s="28">
        <v>0</v>
      </c>
      <c r="D2750" s="31">
        <v>45877</v>
      </c>
      <c r="E2750" s="31" t="s">
        <v>6334</v>
      </c>
      <c r="F2750" s="32">
        <v>0.38680555555555557</v>
      </c>
      <c r="G2750" s="28">
        <f t="shared" si="42"/>
        <v>9</v>
      </c>
    </row>
    <row r="2751" spans="1:7" x14ac:dyDescent="0.3">
      <c r="A2751" s="28" t="s">
        <v>2253</v>
      </c>
      <c r="B2751" s="28">
        <v>1</v>
      </c>
      <c r="C2751" s="28">
        <v>0</v>
      </c>
      <c r="D2751" s="31">
        <v>45840</v>
      </c>
      <c r="E2751" s="31" t="s">
        <v>6333</v>
      </c>
      <c r="F2751" s="32">
        <v>0.58472222222222225</v>
      </c>
      <c r="G2751" s="28">
        <f t="shared" si="42"/>
        <v>14</v>
      </c>
    </row>
    <row r="2752" spans="1:7" x14ac:dyDescent="0.3">
      <c r="A2752" s="28" t="s">
        <v>1782</v>
      </c>
      <c r="B2752" s="28">
        <v>1</v>
      </c>
      <c r="C2752" s="28">
        <v>0</v>
      </c>
      <c r="D2752" s="31">
        <v>45849</v>
      </c>
      <c r="E2752" s="31" t="s">
        <v>6334</v>
      </c>
      <c r="F2752" s="32">
        <v>0.80972222222222223</v>
      </c>
      <c r="G2752" s="28">
        <f t="shared" si="42"/>
        <v>19</v>
      </c>
    </row>
    <row r="2753" spans="1:7" x14ac:dyDescent="0.3">
      <c r="A2753" s="28" t="s">
        <v>1442</v>
      </c>
      <c r="B2753" s="28">
        <v>1</v>
      </c>
      <c r="C2753" s="28">
        <v>0</v>
      </c>
      <c r="D2753" s="31">
        <v>45843</v>
      </c>
      <c r="E2753" s="31" t="s">
        <v>6331</v>
      </c>
      <c r="F2753" s="32">
        <v>0.38124999999999998</v>
      </c>
      <c r="G2753" s="28">
        <f t="shared" si="42"/>
        <v>9</v>
      </c>
    </row>
    <row r="2754" spans="1:7" x14ac:dyDescent="0.3">
      <c r="A2754" s="28" t="s">
        <v>6</v>
      </c>
      <c r="B2754" s="28">
        <v>1</v>
      </c>
      <c r="C2754" s="28">
        <v>0</v>
      </c>
      <c r="D2754" s="31">
        <v>45893</v>
      </c>
      <c r="E2754" s="31" t="s">
        <v>6328</v>
      </c>
      <c r="F2754" s="32">
        <v>0.47291666666666665</v>
      </c>
      <c r="G2754" s="28">
        <f t="shared" si="42"/>
        <v>11</v>
      </c>
    </row>
    <row r="2755" spans="1:7" x14ac:dyDescent="0.3">
      <c r="A2755" s="28" t="s">
        <v>1986</v>
      </c>
      <c r="B2755" s="28">
        <v>1</v>
      </c>
      <c r="C2755" s="28">
        <v>1</v>
      </c>
      <c r="D2755" s="31">
        <v>45847</v>
      </c>
      <c r="E2755" s="31" t="s">
        <v>6333</v>
      </c>
      <c r="F2755" s="32">
        <v>0.41319444444444442</v>
      </c>
      <c r="G2755" s="28">
        <f t="shared" ref="G2755:G2818" si="43">HOUR(F2755)</f>
        <v>9</v>
      </c>
    </row>
    <row r="2756" spans="1:7" x14ac:dyDescent="0.3">
      <c r="A2756" s="28" t="s">
        <v>6663</v>
      </c>
      <c r="B2756" s="28">
        <v>1</v>
      </c>
      <c r="C2756" s="28">
        <v>0</v>
      </c>
      <c r="D2756" s="31">
        <v>45843</v>
      </c>
      <c r="E2756" s="31" t="s">
        <v>6331</v>
      </c>
      <c r="F2756" s="32">
        <v>0.69930555555555551</v>
      </c>
      <c r="G2756" s="28">
        <f t="shared" si="43"/>
        <v>16</v>
      </c>
    </row>
    <row r="2757" spans="1:7" x14ac:dyDescent="0.3">
      <c r="A2757" s="28" t="s">
        <v>1102</v>
      </c>
      <c r="B2757" s="28">
        <v>0</v>
      </c>
      <c r="C2757" s="28">
        <v>0</v>
      </c>
      <c r="D2757" s="31">
        <v>45868</v>
      </c>
      <c r="E2757" s="31" t="s">
        <v>6333</v>
      </c>
      <c r="F2757" s="32">
        <v>0.6875</v>
      </c>
      <c r="G2757" s="28">
        <f t="shared" si="43"/>
        <v>16</v>
      </c>
    </row>
    <row r="2758" spans="1:7" x14ac:dyDescent="0.3">
      <c r="A2758" s="28" t="s">
        <v>801</v>
      </c>
      <c r="B2758" s="28">
        <v>1</v>
      </c>
      <c r="C2758" s="28">
        <v>0</v>
      </c>
      <c r="D2758" s="31">
        <v>45840</v>
      </c>
      <c r="E2758" s="31" t="s">
        <v>6333</v>
      </c>
      <c r="F2758" s="32">
        <v>0.54374999999999996</v>
      </c>
      <c r="G2758" s="28">
        <f t="shared" si="43"/>
        <v>13</v>
      </c>
    </row>
    <row r="2759" spans="1:7" x14ac:dyDescent="0.3">
      <c r="A2759" s="28" t="s">
        <v>1185</v>
      </c>
      <c r="B2759" s="28">
        <v>1</v>
      </c>
      <c r="C2759" s="28">
        <v>0</v>
      </c>
      <c r="D2759" s="31">
        <v>45847</v>
      </c>
      <c r="E2759" s="31" t="s">
        <v>6333</v>
      </c>
      <c r="F2759" s="32">
        <v>0.31666666666666665</v>
      </c>
      <c r="G2759" s="28">
        <f t="shared" si="43"/>
        <v>7</v>
      </c>
    </row>
    <row r="2760" spans="1:7" x14ac:dyDescent="0.3">
      <c r="A2760" s="28" t="s">
        <v>2046</v>
      </c>
      <c r="B2760" s="28">
        <v>1</v>
      </c>
      <c r="C2760" s="28">
        <v>0</v>
      </c>
      <c r="D2760" s="31">
        <v>45851</v>
      </c>
      <c r="E2760" s="31" t="s">
        <v>6328</v>
      </c>
      <c r="F2760" s="32">
        <v>0.81874999999999998</v>
      </c>
      <c r="G2760" s="28">
        <f t="shared" si="43"/>
        <v>19</v>
      </c>
    </row>
    <row r="2761" spans="1:7" x14ac:dyDescent="0.3">
      <c r="A2761" s="28" t="s">
        <v>94</v>
      </c>
      <c r="B2761" s="28">
        <v>1</v>
      </c>
      <c r="C2761" s="28">
        <v>0</v>
      </c>
      <c r="D2761" s="31">
        <v>45883</v>
      </c>
      <c r="E2761" s="31" t="s">
        <v>6329</v>
      </c>
      <c r="F2761" s="32">
        <v>0.30486111111111114</v>
      </c>
      <c r="G2761" s="28">
        <f t="shared" si="43"/>
        <v>7</v>
      </c>
    </row>
    <row r="2762" spans="1:7" x14ac:dyDescent="0.3">
      <c r="A2762" s="28" t="s">
        <v>1567</v>
      </c>
      <c r="B2762" s="28">
        <v>1</v>
      </c>
      <c r="C2762" s="28">
        <v>0</v>
      </c>
      <c r="D2762" s="31">
        <v>45890</v>
      </c>
      <c r="E2762" s="31" t="s">
        <v>6329</v>
      </c>
      <c r="F2762" s="32">
        <v>0.54652777777777772</v>
      </c>
      <c r="G2762" s="28">
        <f t="shared" si="43"/>
        <v>13</v>
      </c>
    </row>
    <row r="2763" spans="1:7" x14ac:dyDescent="0.3">
      <c r="A2763" s="28" t="s">
        <v>1638</v>
      </c>
      <c r="B2763" s="28">
        <v>0</v>
      </c>
      <c r="C2763" s="28">
        <v>0</v>
      </c>
      <c r="D2763" s="31">
        <v>45897</v>
      </c>
      <c r="E2763" s="31" t="s">
        <v>6329</v>
      </c>
      <c r="F2763" s="32">
        <v>0.68263888888888891</v>
      </c>
      <c r="G2763" s="28">
        <f t="shared" si="43"/>
        <v>16</v>
      </c>
    </row>
    <row r="2764" spans="1:7" x14ac:dyDescent="0.3">
      <c r="A2764" s="28" t="s">
        <v>2100</v>
      </c>
      <c r="B2764" s="28">
        <v>1</v>
      </c>
      <c r="C2764" s="28">
        <v>0</v>
      </c>
      <c r="D2764" s="31">
        <v>45847</v>
      </c>
      <c r="E2764" s="31" t="s">
        <v>6333</v>
      </c>
      <c r="F2764" s="32">
        <v>0.46319444444444446</v>
      </c>
      <c r="G2764" s="28">
        <f t="shared" si="43"/>
        <v>11</v>
      </c>
    </row>
    <row r="2765" spans="1:7" x14ac:dyDescent="0.3">
      <c r="A2765" s="28" t="s">
        <v>393</v>
      </c>
      <c r="B2765" s="28">
        <v>1</v>
      </c>
      <c r="C2765" s="28">
        <v>0</v>
      </c>
      <c r="D2765" s="31">
        <v>45879</v>
      </c>
      <c r="E2765" s="31" t="s">
        <v>6328</v>
      </c>
      <c r="F2765" s="32">
        <v>0.45763888888888887</v>
      </c>
      <c r="G2765" s="28">
        <f t="shared" si="43"/>
        <v>10</v>
      </c>
    </row>
    <row r="2766" spans="1:7" x14ac:dyDescent="0.3">
      <c r="A2766" s="28" t="s">
        <v>1198</v>
      </c>
      <c r="B2766" s="28">
        <v>0</v>
      </c>
      <c r="C2766" s="28">
        <v>0</v>
      </c>
      <c r="D2766" s="31">
        <v>45847</v>
      </c>
      <c r="E2766" s="31" t="s">
        <v>6333</v>
      </c>
      <c r="F2766" s="32">
        <v>0.47222222222222221</v>
      </c>
      <c r="G2766" s="28">
        <f t="shared" si="43"/>
        <v>11</v>
      </c>
    </row>
    <row r="2767" spans="1:7" x14ac:dyDescent="0.3">
      <c r="A2767" s="28" t="s">
        <v>1010</v>
      </c>
      <c r="B2767" s="28">
        <v>0</v>
      </c>
      <c r="C2767" s="28">
        <v>0</v>
      </c>
      <c r="D2767" s="31">
        <v>45862</v>
      </c>
      <c r="E2767" s="31" t="s">
        <v>6329</v>
      </c>
      <c r="F2767" s="32">
        <v>0.59027777777777779</v>
      </c>
      <c r="G2767" s="28">
        <f t="shared" si="43"/>
        <v>14</v>
      </c>
    </row>
    <row r="2768" spans="1:7" x14ac:dyDescent="0.3">
      <c r="A2768" s="28" t="s">
        <v>885</v>
      </c>
      <c r="B2768" s="28">
        <v>1</v>
      </c>
      <c r="C2768" s="28">
        <v>0</v>
      </c>
      <c r="D2768" s="31">
        <v>45871</v>
      </c>
      <c r="E2768" s="31" t="s">
        <v>6331</v>
      </c>
      <c r="F2768" s="32">
        <v>0.74722222222222223</v>
      </c>
      <c r="G2768" s="28">
        <f t="shared" si="43"/>
        <v>17</v>
      </c>
    </row>
    <row r="2769" spans="1:7" x14ac:dyDescent="0.3">
      <c r="A2769" s="28" t="s">
        <v>67</v>
      </c>
      <c r="B2769" s="28">
        <v>1</v>
      </c>
      <c r="C2769" s="28">
        <v>1</v>
      </c>
      <c r="D2769" s="31">
        <v>45892</v>
      </c>
      <c r="E2769" s="31" t="s">
        <v>6331</v>
      </c>
      <c r="F2769" s="32">
        <v>0.70208333333333328</v>
      </c>
      <c r="G2769" s="28">
        <f t="shared" si="43"/>
        <v>16</v>
      </c>
    </row>
    <row r="2770" spans="1:7" x14ac:dyDescent="0.3">
      <c r="A2770" s="28" t="s">
        <v>6855</v>
      </c>
      <c r="B2770" s="28">
        <v>0</v>
      </c>
      <c r="C2770" s="28">
        <v>0</v>
      </c>
      <c r="D2770" s="31">
        <v>45865</v>
      </c>
      <c r="E2770" s="31" t="s">
        <v>6328</v>
      </c>
      <c r="F2770" s="32">
        <v>0.4236111111111111</v>
      </c>
      <c r="G2770" s="28">
        <f t="shared" si="43"/>
        <v>10</v>
      </c>
    </row>
    <row r="2771" spans="1:7" x14ac:dyDescent="0.3">
      <c r="A2771" s="28" t="s">
        <v>6539</v>
      </c>
      <c r="B2771" s="28">
        <v>1</v>
      </c>
      <c r="C2771" s="28">
        <v>0</v>
      </c>
      <c r="D2771" s="31">
        <v>45873</v>
      </c>
      <c r="E2771" s="31" t="s">
        <v>6330</v>
      </c>
      <c r="F2771" s="32">
        <v>0.69374999999999998</v>
      </c>
      <c r="G2771" s="28">
        <f t="shared" si="43"/>
        <v>16</v>
      </c>
    </row>
    <row r="2772" spans="1:7" x14ac:dyDescent="0.3">
      <c r="A2772" s="28" t="s">
        <v>6634</v>
      </c>
      <c r="B2772" s="28">
        <v>0</v>
      </c>
      <c r="C2772" s="28">
        <v>0</v>
      </c>
      <c r="D2772" s="31">
        <v>45841</v>
      </c>
      <c r="E2772" s="31" t="s">
        <v>6329</v>
      </c>
      <c r="F2772" s="32">
        <v>0.33402777777777776</v>
      </c>
      <c r="G2772" s="28">
        <f t="shared" si="43"/>
        <v>8</v>
      </c>
    </row>
    <row r="2773" spans="1:7" x14ac:dyDescent="0.3">
      <c r="A2773" s="28" t="s">
        <v>945</v>
      </c>
      <c r="B2773" s="28">
        <v>1</v>
      </c>
      <c r="C2773" s="28">
        <v>0</v>
      </c>
      <c r="D2773" s="31">
        <v>45887</v>
      </c>
      <c r="E2773" s="31" t="s">
        <v>6330</v>
      </c>
      <c r="F2773" s="32">
        <v>0.74861111111111112</v>
      </c>
      <c r="G2773" s="28">
        <f t="shared" si="43"/>
        <v>17</v>
      </c>
    </row>
    <row r="2774" spans="1:7" x14ac:dyDescent="0.3">
      <c r="A2774" s="28" t="s">
        <v>1593</v>
      </c>
      <c r="B2774" s="28">
        <v>1</v>
      </c>
      <c r="C2774" s="28">
        <v>0</v>
      </c>
      <c r="D2774" s="31">
        <v>45858</v>
      </c>
      <c r="E2774" s="31" t="s">
        <v>6328</v>
      </c>
      <c r="F2774" s="32">
        <v>0.78541666666666665</v>
      </c>
      <c r="G2774" s="28">
        <f t="shared" si="43"/>
        <v>18</v>
      </c>
    </row>
    <row r="2775" spans="1:7" x14ac:dyDescent="0.3">
      <c r="A2775" s="28" t="s">
        <v>6541</v>
      </c>
      <c r="B2775" s="28">
        <v>1</v>
      </c>
      <c r="C2775" s="28">
        <v>0</v>
      </c>
      <c r="D2775" s="31">
        <v>45872</v>
      </c>
      <c r="E2775" s="31" t="s">
        <v>6328</v>
      </c>
      <c r="F2775" s="32">
        <v>0.6645833333333333</v>
      </c>
      <c r="G2775" s="28">
        <f t="shared" si="43"/>
        <v>15</v>
      </c>
    </row>
    <row r="2776" spans="1:7" x14ac:dyDescent="0.3">
      <c r="A2776" s="28" t="s">
        <v>852</v>
      </c>
      <c r="B2776" s="28">
        <v>1</v>
      </c>
      <c r="C2776" s="28">
        <v>1</v>
      </c>
      <c r="D2776" s="31">
        <v>45885</v>
      </c>
      <c r="E2776" s="31" t="s">
        <v>6331</v>
      </c>
      <c r="F2776" s="32">
        <v>0.41388888888888886</v>
      </c>
      <c r="G2776" s="28">
        <f t="shared" si="43"/>
        <v>9</v>
      </c>
    </row>
    <row r="2777" spans="1:7" x14ac:dyDescent="0.3">
      <c r="A2777" s="28" t="s">
        <v>1361</v>
      </c>
      <c r="B2777" s="28">
        <v>1</v>
      </c>
      <c r="C2777" s="28">
        <v>0</v>
      </c>
      <c r="D2777" s="31">
        <v>45861</v>
      </c>
      <c r="E2777" s="31" t="s">
        <v>6333</v>
      </c>
      <c r="F2777" s="32">
        <v>0.80347222222222225</v>
      </c>
      <c r="G2777" s="28">
        <f t="shared" si="43"/>
        <v>19</v>
      </c>
    </row>
    <row r="2778" spans="1:7" x14ac:dyDescent="0.3">
      <c r="A2778" s="28" t="s">
        <v>1530</v>
      </c>
      <c r="B2778" s="28">
        <v>1</v>
      </c>
      <c r="C2778" s="28">
        <v>1</v>
      </c>
      <c r="D2778" s="31">
        <v>45884</v>
      </c>
      <c r="E2778" s="31" t="s">
        <v>6334</v>
      </c>
      <c r="F2778" s="32">
        <v>0.6791666666666667</v>
      </c>
      <c r="G2778" s="28">
        <f t="shared" si="43"/>
        <v>16</v>
      </c>
    </row>
    <row r="2779" spans="1:7" x14ac:dyDescent="0.3">
      <c r="A2779" s="28" t="s">
        <v>6730</v>
      </c>
      <c r="B2779" s="28">
        <v>1</v>
      </c>
      <c r="C2779" s="28">
        <v>0</v>
      </c>
      <c r="D2779" s="31">
        <v>45846</v>
      </c>
      <c r="E2779" s="31" t="s">
        <v>6332</v>
      </c>
      <c r="F2779" s="32">
        <v>0.54097222222222219</v>
      </c>
      <c r="G2779" s="28">
        <f t="shared" si="43"/>
        <v>12</v>
      </c>
    </row>
    <row r="2780" spans="1:7" x14ac:dyDescent="0.3">
      <c r="A2780" s="28" t="s">
        <v>6856</v>
      </c>
      <c r="B2780" s="28">
        <v>0</v>
      </c>
      <c r="C2780" s="28">
        <v>0</v>
      </c>
      <c r="D2780" s="31">
        <v>45848</v>
      </c>
      <c r="E2780" s="31" t="s">
        <v>6329</v>
      </c>
      <c r="F2780" s="32">
        <v>0.77708333333333335</v>
      </c>
      <c r="G2780" s="28">
        <f t="shared" si="43"/>
        <v>18</v>
      </c>
    </row>
    <row r="2781" spans="1:7" x14ac:dyDescent="0.3">
      <c r="A2781" s="28" t="s">
        <v>1213</v>
      </c>
      <c r="B2781" s="28">
        <v>1</v>
      </c>
      <c r="C2781" s="28">
        <v>0</v>
      </c>
      <c r="D2781" s="31">
        <v>45897</v>
      </c>
      <c r="E2781" s="31" t="s">
        <v>6329</v>
      </c>
      <c r="F2781" s="32">
        <v>0.47291666666666665</v>
      </c>
      <c r="G2781" s="28">
        <f t="shared" si="43"/>
        <v>11</v>
      </c>
    </row>
    <row r="2782" spans="1:7" x14ac:dyDescent="0.3">
      <c r="A2782" s="28" t="s">
        <v>993</v>
      </c>
      <c r="B2782" s="28">
        <v>1</v>
      </c>
      <c r="C2782" s="28">
        <v>0</v>
      </c>
      <c r="D2782" s="31">
        <v>45873</v>
      </c>
      <c r="E2782" s="31" t="s">
        <v>6330</v>
      </c>
      <c r="F2782" s="32">
        <v>0.29583333333333334</v>
      </c>
      <c r="G2782" s="28">
        <f t="shared" si="43"/>
        <v>7</v>
      </c>
    </row>
    <row r="2783" spans="1:7" x14ac:dyDescent="0.3">
      <c r="A2783" s="28" t="s">
        <v>1178</v>
      </c>
      <c r="B2783" s="28">
        <v>0</v>
      </c>
      <c r="C2783" s="28">
        <v>0</v>
      </c>
      <c r="D2783" s="31">
        <v>45895</v>
      </c>
      <c r="E2783" s="31" t="s">
        <v>6332</v>
      </c>
      <c r="F2783" s="32">
        <v>0.32708333333333334</v>
      </c>
      <c r="G2783" s="28">
        <f t="shared" si="43"/>
        <v>7</v>
      </c>
    </row>
    <row r="2784" spans="1:7" x14ac:dyDescent="0.3">
      <c r="A2784" s="28" t="s">
        <v>6433</v>
      </c>
      <c r="B2784" s="28">
        <v>0</v>
      </c>
      <c r="C2784" s="28">
        <v>0</v>
      </c>
      <c r="D2784" s="31">
        <v>45839</v>
      </c>
      <c r="E2784" s="31" t="s">
        <v>6332</v>
      </c>
      <c r="F2784" s="32">
        <v>0.5444444444444444</v>
      </c>
      <c r="G2784" s="28">
        <f t="shared" si="43"/>
        <v>13</v>
      </c>
    </row>
    <row r="2785" spans="1:7" x14ac:dyDescent="0.3">
      <c r="A2785" s="28" t="s">
        <v>6857</v>
      </c>
      <c r="B2785" s="28">
        <v>1</v>
      </c>
      <c r="C2785" s="28">
        <v>0</v>
      </c>
      <c r="D2785" s="31">
        <v>45843</v>
      </c>
      <c r="E2785" s="31" t="s">
        <v>6331</v>
      </c>
      <c r="F2785" s="32">
        <v>0.63888888888888884</v>
      </c>
      <c r="G2785" s="28">
        <f t="shared" si="43"/>
        <v>15</v>
      </c>
    </row>
    <row r="2786" spans="1:7" x14ac:dyDescent="0.3">
      <c r="A2786" s="28" t="s">
        <v>1027</v>
      </c>
      <c r="B2786" s="28">
        <v>1</v>
      </c>
      <c r="C2786" s="28">
        <v>0</v>
      </c>
      <c r="D2786" s="31">
        <v>45880</v>
      </c>
      <c r="E2786" s="31" t="s">
        <v>6330</v>
      </c>
      <c r="F2786" s="32">
        <v>0.75624999999999998</v>
      </c>
      <c r="G2786" s="28">
        <f t="shared" si="43"/>
        <v>18</v>
      </c>
    </row>
    <row r="2787" spans="1:7" x14ac:dyDescent="0.3">
      <c r="A2787" s="28" t="s">
        <v>6706</v>
      </c>
      <c r="B2787" s="28">
        <v>1</v>
      </c>
      <c r="C2787" s="28">
        <v>0</v>
      </c>
      <c r="D2787" s="31">
        <v>45865</v>
      </c>
      <c r="E2787" s="31" t="s">
        <v>6328</v>
      </c>
      <c r="F2787" s="32">
        <v>0.73541666666666672</v>
      </c>
      <c r="G2787" s="28">
        <f t="shared" si="43"/>
        <v>17</v>
      </c>
    </row>
    <row r="2788" spans="1:7" x14ac:dyDescent="0.3">
      <c r="A2788" s="28" t="s">
        <v>2051</v>
      </c>
      <c r="B2788" s="28">
        <v>1</v>
      </c>
      <c r="C2788" s="28">
        <v>1</v>
      </c>
      <c r="D2788" s="31">
        <v>45886</v>
      </c>
      <c r="E2788" s="31" t="s">
        <v>6328</v>
      </c>
      <c r="F2788" s="32">
        <v>0.73958333333333337</v>
      </c>
      <c r="G2788" s="28">
        <f t="shared" si="43"/>
        <v>17</v>
      </c>
    </row>
    <row r="2789" spans="1:7" x14ac:dyDescent="0.3">
      <c r="A2789" s="28" t="s">
        <v>6858</v>
      </c>
      <c r="B2789" s="28">
        <v>1</v>
      </c>
      <c r="C2789" s="28">
        <v>0</v>
      </c>
      <c r="D2789" s="31">
        <v>45844</v>
      </c>
      <c r="E2789" s="31" t="s">
        <v>6328</v>
      </c>
      <c r="F2789" s="32">
        <v>0.6694444444444444</v>
      </c>
      <c r="G2789" s="28">
        <f t="shared" si="43"/>
        <v>16</v>
      </c>
    </row>
    <row r="2790" spans="1:7" x14ac:dyDescent="0.3">
      <c r="A2790" s="28" t="s">
        <v>6859</v>
      </c>
      <c r="B2790" s="28">
        <v>1</v>
      </c>
      <c r="C2790" s="28">
        <v>1</v>
      </c>
      <c r="D2790" s="31">
        <v>45863</v>
      </c>
      <c r="E2790" s="31" t="s">
        <v>6334</v>
      </c>
      <c r="F2790" s="32">
        <v>0.70902777777777781</v>
      </c>
      <c r="G2790" s="28">
        <f t="shared" si="43"/>
        <v>17</v>
      </c>
    </row>
    <row r="2791" spans="1:7" x14ac:dyDescent="0.3">
      <c r="A2791" s="28" t="s">
        <v>852</v>
      </c>
      <c r="B2791" s="28">
        <v>0</v>
      </c>
      <c r="C2791" s="28">
        <v>0</v>
      </c>
      <c r="D2791" s="31">
        <v>45854</v>
      </c>
      <c r="E2791" s="31" t="s">
        <v>6333</v>
      </c>
      <c r="F2791" s="32">
        <v>0.60902777777777772</v>
      </c>
      <c r="G2791" s="28">
        <f t="shared" si="43"/>
        <v>14</v>
      </c>
    </row>
    <row r="2792" spans="1:7" x14ac:dyDescent="0.3">
      <c r="A2792" s="28" t="s">
        <v>1748</v>
      </c>
      <c r="B2792" s="28">
        <v>1</v>
      </c>
      <c r="C2792" s="28">
        <v>0</v>
      </c>
      <c r="D2792" s="31">
        <v>45873</v>
      </c>
      <c r="E2792" s="31" t="s">
        <v>6330</v>
      </c>
      <c r="F2792" s="32">
        <v>0.4236111111111111</v>
      </c>
      <c r="G2792" s="28">
        <f t="shared" si="43"/>
        <v>10</v>
      </c>
    </row>
    <row r="2793" spans="1:7" x14ac:dyDescent="0.3">
      <c r="A2793" s="28" t="s">
        <v>814</v>
      </c>
      <c r="B2793" s="28">
        <v>1</v>
      </c>
      <c r="C2793" s="28">
        <v>0</v>
      </c>
      <c r="D2793" s="31">
        <v>45861</v>
      </c>
      <c r="E2793" s="31" t="s">
        <v>6333</v>
      </c>
      <c r="F2793" s="32">
        <v>0.58680555555555558</v>
      </c>
      <c r="G2793" s="28">
        <f t="shared" si="43"/>
        <v>14</v>
      </c>
    </row>
    <row r="2794" spans="1:7" x14ac:dyDescent="0.3">
      <c r="A2794" s="28" t="s">
        <v>1566</v>
      </c>
      <c r="B2794" s="28">
        <v>1</v>
      </c>
      <c r="C2794" s="28">
        <v>0</v>
      </c>
      <c r="D2794" s="31">
        <v>45889</v>
      </c>
      <c r="E2794" s="31" t="s">
        <v>6333</v>
      </c>
      <c r="F2794" s="32">
        <v>0.46805555555555556</v>
      </c>
      <c r="G2794" s="28">
        <f t="shared" si="43"/>
        <v>11</v>
      </c>
    </row>
    <row r="2795" spans="1:7" x14ac:dyDescent="0.3">
      <c r="A2795" s="28" t="s">
        <v>1406</v>
      </c>
      <c r="B2795" s="28">
        <v>1</v>
      </c>
      <c r="C2795" s="28">
        <v>0</v>
      </c>
      <c r="D2795" s="31">
        <v>45852</v>
      </c>
      <c r="E2795" s="31" t="s">
        <v>6330</v>
      </c>
      <c r="F2795" s="32">
        <v>0.73055555555555551</v>
      </c>
      <c r="G2795" s="28">
        <f t="shared" si="43"/>
        <v>17</v>
      </c>
    </row>
    <row r="2796" spans="1:7" x14ac:dyDescent="0.3">
      <c r="A2796" s="28" t="s">
        <v>783</v>
      </c>
      <c r="B2796" s="28">
        <v>1</v>
      </c>
      <c r="C2796" s="28">
        <v>0</v>
      </c>
      <c r="D2796" s="31">
        <v>45850</v>
      </c>
      <c r="E2796" s="31" t="s">
        <v>6331</v>
      </c>
      <c r="F2796" s="32">
        <v>0.57499999999999996</v>
      </c>
      <c r="G2796" s="28">
        <f t="shared" si="43"/>
        <v>13</v>
      </c>
    </row>
    <row r="2797" spans="1:7" x14ac:dyDescent="0.3">
      <c r="A2797" s="28" t="s">
        <v>475</v>
      </c>
      <c r="B2797" s="28">
        <v>0</v>
      </c>
      <c r="C2797" s="28">
        <v>0</v>
      </c>
      <c r="D2797" s="31">
        <v>45860</v>
      </c>
      <c r="E2797" s="31" t="s">
        <v>6332</v>
      </c>
      <c r="F2797" s="32">
        <v>0.59513888888888888</v>
      </c>
      <c r="G2797" s="28">
        <f t="shared" si="43"/>
        <v>14</v>
      </c>
    </row>
    <row r="2798" spans="1:7" x14ac:dyDescent="0.3">
      <c r="A2798" s="28" t="s">
        <v>6396</v>
      </c>
      <c r="B2798" s="28">
        <v>1</v>
      </c>
      <c r="C2798" s="28">
        <v>1</v>
      </c>
      <c r="D2798" s="31">
        <v>45893</v>
      </c>
      <c r="E2798" s="31" t="s">
        <v>6328</v>
      </c>
      <c r="F2798" s="32">
        <v>0.69097222222222221</v>
      </c>
      <c r="G2798" s="28">
        <f t="shared" si="43"/>
        <v>16</v>
      </c>
    </row>
    <row r="2799" spans="1:7" x14ac:dyDescent="0.3">
      <c r="A2799" s="28" t="s">
        <v>812</v>
      </c>
      <c r="B2799" s="28">
        <v>1</v>
      </c>
      <c r="C2799" s="28">
        <v>0</v>
      </c>
      <c r="D2799" s="31">
        <v>45861</v>
      </c>
      <c r="E2799" s="31" t="s">
        <v>6333</v>
      </c>
      <c r="F2799" s="32">
        <v>0.6875</v>
      </c>
      <c r="G2799" s="28">
        <f t="shared" si="43"/>
        <v>16</v>
      </c>
    </row>
    <row r="2800" spans="1:7" x14ac:dyDescent="0.3">
      <c r="A2800" s="28" t="s">
        <v>1305</v>
      </c>
      <c r="B2800" s="28">
        <v>0</v>
      </c>
      <c r="C2800" s="28">
        <v>0</v>
      </c>
      <c r="D2800" s="31">
        <v>45863</v>
      </c>
      <c r="E2800" s="31" t="s">
        <v>6334</v>
      </c>
      <c r="F2800" s="32">
        <v>0.50208333333333333</v>
      </c>
      <c r="G2800" s="28">
        <f t="shared" si="43"/>
        <v>12</v>
      </c>
    </row>
    <row r="2801" spans="1:7" x14ac:dyDescent="0.3">
      <c r="A2801" s="28" t="s">
        <v>748</v>
      </c>
      <c r="B2801" s="28">
        <v>1</v>
      </c>
      <c r="C2801" s="28">
        <v>1</v>
      </c>
      <c r="D2801" s="31">
        <v>45854</v>
      </c>
      <c r="E2801" s="31" t="s">
        <v>6333</v>
      </c>
      <c r="F2801" s="32">
        <v>0.82708333333333328</v>
      </c>
      <c r="G2801" s="28">
        <f t="shared" si="43"/>
        <v>19</v>
      </c>
    </row>
    <row r="2802" spans="1:7" x14ac:dyDescent="0.3">
      <c r="A2802" s="28" t="s">
        <v>6664</v>
      </c>
      <c r="B2802" s="28">
        <v>1</v>
      </c>
      <c r="C2802" s="28">
        <v>0</v>
      </c>
      <c r="D2802" s="31">
        <v>45848</v>
      </c>
      <c r="E2802" s="31" t="s">
        <v>6329</v>
      </c>
      <c r="F2802" s="32">
        <v>0.35833333333333334</v>
      </c>
      <c r="G2802" s="28">
        <f t="shared" si="43"/>
        <v>8</v>
      </c>
    </row>
    <row r="2803" spans="1:7" x14ac:dyDescent="0.3">
      <c r="A2803" s="28" t="s">
        <v>6698</v>
      </c>
      <c r="B2803" s="28">
        <v>1</v>
      </c>
      <c r="C2803" s="28">
        <v>1</v>
      </c>
      <c r="D2803" s="31">
        <v>45876</v>
      </c>
      <c r="E2803" s="31" t="s">
        <v>6329</v>
      </c>
      <c r="F2803" s="32">
        <v>0.6381944444444444</v>
      </c>
      <c r="G2803" s="28">
        <f t="shared" si="43"/>
        <v>15</v>
      </c>
    </row>
    <row r="2804" spans="1:7" x14ac:dyDescent="0.3">
      <c r="A2804" s="28" t="s">
        <v>1929</v>
      </c>
      <c r="B2804" s="28">
        <v>1</v>
      </c>
      <c r="C2804" s="28">
        <v>0</v>
      </c>
      <c r="D2804" s="31">
        <v>45893</v>
      </c>
      <c r="E2804" s="31" t="s">
        <v>6328</v>
      </c>
      <c r="F2804" s="32">
        <v>0.69305555555555554</v>
      </c>
      <c r="G2804" s="28">
        <f t="shared" si="43"/>
        <v>16</v>
      </c>
    </row>
    <row r="2805" spans="1:7" x14ac:dyDescent="0.3">
      <c r="A2805" s="28" t="s">
        <v>1702</v>
      </c>
      <c r="B2805" s="28">
        <v>1</v>
      </c>
      <c r="C2805" s="28">
        <v>1</v>
      </c>
      <c r="D2805" s="31">
        <v>45848</v>
      </c>
      <c r="E2805" s="31" t="s">
        <v>6329</v>
      </c>
      <c r="F2805" s="32">
        <v>0.44444444444444442</v>
      </c>
      <c r="G2805" s="28">
        <f t="shared" si="43"/>
        <v>10</v>
      </c>
    </row>
    <row r="2806" spans="1:7" x14ac:dyDescent="0.3">
      <c r="A2806" s="28" t="s">
        <v>6645</v>
      </c>
      <c r="B2806" s="28">
        <v>1</v>
      </c>
      <c r="C2806" s="28">
        <v>0</v>
      </c>
      <c r="D2806" s="31">
        <v>45861</v>
      </c>
      <c r="E2806" s="31" t="s">
        <v>6333</v>
      </c>
      <c r="F2806" s="32">
        <v>0.3347222222222222</v>
      </c>
      <c r="G2806" s="28">
        <f t="shared" si="43"/>
        <v>8</v>
      </c>
    </row>
    <row r="2807" spans="1:7" x14ac:dyDescent="0.3">
      <c r="A2807" s="28" t="s">
        <v>1903</v>
      </c>
      <c r="B2807" s="28">
        <v>1</v>
      </c>
      <c r="C2807" s="28">
        <v>1</v>
      </c>
      <c r="D2807" s="31">
        <v>45859</v>
      </c>
      <c r="E2807" s="31" t="s">
        <v>6330</v>
      </c>
      <c r="F2807" s="32">
        <v>0.37430555555555556</v>
      </c>
      <c r="G2807" s="28">
        <f t="shared" si="43"/>
        <v>8</v>
      </c>
    </row>
    <row r="2808" spans="1:7" x14ac:dyDescent="0.3">
      <c r="A2808" s="28" t="s">
        <v>6860</v>
      </c>
      <c r="B2808" s="28">
        <v>1</v>
      </c>
      <c r="C2808" s="28">
        <v>0</v>
      </c>
      <c r="D2808" s="31">
        <v>45856</v>
      </c>
      <c r="E2808" s="31" t="s">
        <v>6334</v>
      </c>
      <c r="F2808" s="32">
        <v>0.30069444444444443</v>
      </c>
      <c r="G2808" s="28">
        <f t="shared" si="43"/>
        <v>7</v>
      </c>
    </row>
    <row r="2809" spans="1:7" x14ac:dyDescent="0.3">
      <c r="A2809" s="28" t="s">
        <v>1492</v>
      </c>
      <c r="B2809" s="28">
        <v>1</v>
      </c>
      <c r="C2809" s="28">
        <v>1</v>
      </c>
      <c r="D2809" s="31">
        <v>45896</v>
      </c>
      <c r="E2809" s="31" t="s">
        <v>6333</v>
      </c>
      <c r="F2809" s="32">
        <v>0.62708333333333333</v>
      </c>
      <c r="G2809" s="28">
        <f t="shared" si="43"/>
        <v>15</v>
      </c>
    </row>
    <row r="2810" spans="1:7" x14ac:dyDescent="0.3">
      <c r="A2810" s="28" t="s">
        <v>6861</v>
      </c>
      <c r="B2810" s="28">
        <v>1</v>
      </c>
      <c r="C2810" s="28">
        <v>1</v>
      </c>
      <c r="D2810" s="31">
        <v>45853</v>
      </c>
      <c r="E2810" s="31" t="s">
        <v>6332</v>
      </c>
      <c r="F2810" s="32">
        <v>0.76666666666666672</v>
      </c>
      <c r="G2810" s="28">
        <f t="shared" si="43"/>
        <v>18</v>
      </c>
    </row>
    <row r="2811" spans="1:7" x14ac:dyDescent="0.3">
      <c r="A2811" s="28" t="s">
        <v>906</v>
      </c>
      <c r="B2811" s="28">
        <v>1</v>
      </c>
      <c r="C2811" s="28">
        <v>1</v>
      </c>
      <c r="D2811" s="31">
        <v>45872</v>
      </c>
      <c r="E2811" s="31" t="s">
        <v>6328</v>
      </c>
      <c r="F2811" s="32">
        <v>0.54583333333333328</v>
      </c>
      <c r="G2811" s="28">
        <f t="shared" si="43"/>
        <v>13</v>
      </c>
    </row>
    <row r="2812" spans="1:7" x14ac:dyDescent="0.3">
      <c r="A2812" s="28" t="s">
        <v>6634</v>
      </c>
      <c r="B2812" s="28">
        <v>0</v>
      </c>
      <c r="C2812" s="28">
        <v>0</v>
      </c>
      <c r="D2812" s="31">
        <v>45874</v>
      </c>
      <c r="E2812" s="31" t="s">
        <v>6332</v>
      </c>
      <c r="F2812" s="32">
        <v>0.3611111111111111</v>
      </c>
      <c r="G2812" s="28">
        <f t="shared" si="43"/>
        <v>8</v>
      </c>
    </row>
    <row r="2813" spans="1:7" x14ac:dyDescent="0.3">
      <c r="A2813" s="28" t="s">
        <v>220</v>
      </c>
      <c r="B2813" s="28">
        <v>1</v>
      </c>
      <c r="C2813" s="28">
        <v>1</v>
      </c>
      <c r="D2813" s="31">
        <v>45893</v>
      </c>
      <c r="E2813" s="31" t="s">
        <v>6328</v>
      </c>
      <c r="F2813" s="32">
        <v>0.78194444444444444</v>
      </c>
      <c r="G2813" s="28">
        <f t="shared" si="43"/>
        <v>18</v>
      </c>
    </row>
    <row r="2814" spans="1:7" x14ac:dyDescent="0.3">
      <c r="A2814" s="28" t="s">
        <v>1983</v>
      </c>
      <c r="B2814" s="28">
        <v>0</v>
      </c>
      <c r="C2814" s="28">
        <v>0</v>
      </c>
      <c r="D2814" s="31">
        <v>45883</v>
      </c>
      <c r="E2814" s="31" t="s">
        <v>6329</v>
      </c>
      <c r="F2814" s="32">
        <v>0.38611111111111113</v>
      </c>
      <c r="G2814" s="28">
        <f t="shared" si="43"/>
        <v>9</v>
      </c>
    </row>
    <row r="2815" spans="1:7" x14ac:dyDescent="0.3">
      <c r="A2815" s="28" t="s">
        <v>1150</v>
      </c>
      <c r="B2815" s="28">
        <v>1</v>
      </c>
      <c r="C2815" s="28">
        <v>0</v>
      </c>
      <c r="D2815" s="31">
        <v>45852</v>
      </c>
      <c r="E2815" s="31" t="s">
        <v>6330</v>
      </c>
      <c r="F2815" s="32">
        <v>0.37291666666666667</v>
      </c>
      <c r="G2815" s="28">
        <f t="shared" si="43"/>
        <v>8</v>
      </c>
    </row>
    <row r="2816" spans="1:7" x14ac:dyDescent="0.3">
      <c r="A2816" s="28" t="s">
        <v>920</v>
      </c>
      <c r="B2816" s="28">
        <v>1</v>
      </c>
      <c r="C2816" s="28">
        <v>0</v>
      </c>
      <c r="D2816" s="31">
        <v>45882</v>
      </c>
      <c r="E2816" s="31" t="s">
        <v>6333</v>
      </c>
      <c r="F2816" s="32">
        <v>0.44513888888888886</v>
      </c>
      <c r="G2816" s="28">
        <f t="shared" si="43"/>
        <v>10</v>
      </c>
    </row>
    <row r="2817" spans="1:7" x14ac:dyDescent="0.3">
      <c r="A2817" s="28" t="s">
        <v>6845</v>
      </c>
      <c r="B2817" s="28">
        <v>1</v>
      </c>
      <c r="C2817" s="28">
        <v>1</v>
      </c>
      <c r="D2817" s="31">
        <v>45870</v>
      </c>
      <c r="E2817" s="31" t="s">
        <v>6334</v>
      </c>
      <c r="F2817" s="32">
        <v>0.51527777777777772</v>
      </c>
      <c r="G2817" s="28">
        <f t="shared" si="43"/>
        <v>12</v>
      </c>
    </row>
    <row r="2818" spans="1:7" x14ac:dyDescent="0.3">
      <c r="A2818" s="28" t="s">
        <v>71</v>
      </c>
      <c r="B2818" s="28">
        <v>1</v>
      </c>
      <c r="C2818" s="28">
        <v>0</v>
      </c>
      <c r="D2818" s="31">
        <v>45839</v>
      </c>
      <c r="E2818" s="31" t="s">
        <v>6332</v>
      </c>
      <c r="F2818" s="32">
        <v>0.64166666666666672</v>
      </c>
      <c r="G2818" s="28">
        <f t="shared" si="43"/>
        <v>15</v>
      </c>
    </row>
    <row r="2819" spans="1:7" x14ac:dyDescent="0.3">
      <c r="A2819" s="28" t="s">
        <v>465</v>
      </c>
      <c r="B2819" s="28">
        <v>1</v>
      </c>
      <c r="C2819" s="28">
        <v>0</v>
      </c>
      <c r="D2819" s="31">
        <v>45839</v>
      </c>
      <c r="E2819" s="31" t="s">
        <v>6332</v>
      </c>
      <c r="F2819" s="32">
        <v>0.54305555555555551</v>
      </c>
      <c r="G2819" s="28">
        <f t="shared" ref="G2819:G2882" si="44">HOUR(F2819)</f>
        <v>13</v>
      </c>
    </row>
    <row r="2820" spans="1:7" x14ac:dyDescent="0.3">
      <c r="A2820" s="28" t="s">
        <v>1705</v>
      </c>
      <c r="B2820" s="28">
        <v>1</v>
      </c>
      <c r="C2820" s="28">
        <v>0</v>
      </c>
      <c r="D2820" s="31">
        <v>45853</v>
      </c>
      <c r="E2820" s="31" t="s">
        <v>6332</v>
      </c>
      <c r="F2820" s="32">
        <v>0.35486111111111113</v>
      </c>
      <c r="G2820" s="28">
        <f t="shared" si="44"/>
        <v>8</v>
      </c>
    </row>
    <row r="2821" spans="1:7" x14ac:dyDescent="0.3">
      <c r="A2821" s="28" t="s">
        <v>453</v>
      </c>
      <c r="B2821" s="28">
        <v>0</v>
      </c>
      <c r="C2821" s="28">
        <v>0</v>
      </c>
      <c r="D2821" s="31">
        <v>45839</v>
      </c>
      <c r="E2821" s="31" t="s">
        <v>6332</v>
      </c>
      <c r="F2821" s="32">
        <v>0.55208333333333337</v>
      </c>
      <c r="G2821" s="28">
        <f t="shared" si="44"/>
        <v>13</v>
      </c>
    </row>
    <row r="2822" spans="1:7" x14ac:dyDescent="0.3">
      <c r="A2822" s="28" t="s">
        <v>173</v>
      </c>
      <c r="B2822" s="28">
        <v>1</v>
      </c>
      <c r="C2822" s="28">
        <v>0</v>
      </c>
      <c r="D2822" s="31">
        <v>45851</v>
      </c>
      <c r="E2822" s="31" t="s">
        <v>6328</v>
      </c>
      <c r="F2822" s="32">
        <v>0.54652777777777772</v>
      </c>
      <c r="G2822" s="28">
        <f t="shared" si="44"/>
        <v>13</v>
      </c>
    </row>
    <row r="2823" spans="1:7" x14ac:dyDescent="0.3">
      <c r="A2823" s="28" t="s">
        <v>692</v>
      </c>
      <c r="B2823" s="28">
        <v>1</v>
      </c>
      <c r="C2823" s="28">
        <v>0</v>
      </c>
      <c r="D2823" s="31">
        <v>45868</v>
      </c>
      <c r="E2823" s="31" t="s">
        <v>6333</v>
      </c>
      <c r="F2823" s="32">
        <v>0.8256944444444444</v>
      </c>
      <c r="G2823" s="28">
        <f t="shared" si="44"/>
        <v>19</v>
      </c>
    </row>
    <row r="2824" spans="1:7" x14ac:dyDescent="0.3">
      <c r="A2824" s="28" t="s">
        <v>6862</v>
      </c>
      <c r="B2824" s="28">
        <v>1</v>
      </c>
      <c r="C2824" s="28">
        <v>0</v>
      </c>
      <c r="D2824" s="31">
        <v>45850</v>
      </c>
      <c r="E2824" s="31" t="s">
        <v>6331</v>
      </c>
      <c r="F2824" s="32">
        <v>0.54236111111111107</v>
      </c>
      <c r="G2824" s="28">
        <f t="shared" si="44"/>
        <v>13</v>
      </c>
    </row>
    <row r="2825" spans="1:7" x14ac:dyDescent="0.3">
      <c r="A2825" s="28" t="s">
        <v>6863</v>
      </c>
      <c r="B2825" s="28">
        <v>1</v>
      </c>
      <c r="C2825" s="28">
        <v>0</v>
      </c>
      <c r="D2825" s="31">
        <v>45873</v>
      </c>
      <c r="E2825" s="31" t="s">
        <v>6330</v>
      </c>
      <c r="F2825" s="32">
        <v>0.77638888888888891</v>
      </c>
      <c r="G2825" s="28">
        <f t="shared" si="44"/>
        <v>18</v>
      </c>
    </row>
    <row r="2826" spans="1:7" x14ac:dyDescent="0.3">
      <c r="A2826" s="28" t="s">
        <v>1655</v>
      </c>
      <c r="B2826" s="28">
        <v>0</v>
      </c>
      <c r="C2826" s="28">
        <v>0</v>
      </c>
      <c r="D2826" s="31">
        <v>45876</v>
      </c>
      <c r="E2826" s="31" t="s">
        <v>6329</v>
      </c>
      <c r="F2826" s="32">
        <v>0.77222222222222225</v>
      </c>
      <c r="G2826" s="28">
        <f t="shared" si="44"/>
        <v>18</v>
      </c>
    </row>
    <row r="2827" spans="1:7" x14ac:dyDescent="0.3">
      <c r="A2827" s="28" t="s">
        <v>1187</v>
      </c>
      <c r="B2827" s="28">
        <v>1</v>
      </c>
      <c r="C2827" s="28">
        <v>0</v>
      </c>
      <c r="D2827" s="31">
        <v>45854</v>
      </c>
      <c r="E2827" s="31" t="s">
        <v>6333</v>
      </c>
      <c r="F2827" s="32">
        <v>0.4201388888888889</v>
      </c>
      <c r="G2827" s="28">
        <f t="shared" si="44"/>
        <v>10</v>
      </c>
    </row>
    <row r="2828" spans="1:7" x14ac:dyDescent="0.3">
      <c r="A2828" s="28" t="s">
        <v>2174</v>
      </c>
      <c r="B2828" s="28">
        <v>1</v>
      </c>
      <c r="C2828" s="28">
        <v>0</v>
      </c>
      <c r="D2828" s="31">
        <v>45868</v>
      </c>
      <c r="E2828" s="31" t="s">
        <v>6333</v>
      </c>
      <c r="F2828" s="32">
        <v>0.35138888888888886</v>
      </c>
      <c r="G2828" s="28">
        <f t="shared" si="44"/>
        <v>8</v>
      </c>
    </row>
    <row r="2829" spans="1:7" x14ac:dyDescent="0.3">
      <c r="A2829" s="28" t="s">
        <v>1950</v>
      </c>
      <c r="B2829" s="28">
        <v>1</v>
      </c>
      <c r="C2829" s="28">
        <v>1</v>
      </c>
      <c r="D2829" s="31">
        <v>45845</v>
      </c>
      <c r="E2829" s="31" t="s">
        <v>6330</v>
      </c>
      <c r="F2829" s="32">
        <v>0.7006944444444444</v>
      </c>
      <c r="G2829" s="28">
        <f t="shared" si="44"/>
        <v>16</v>
      </c>
    </row>
    <row r="2830" spans="1:7" x14ac:dyDescent="0.3">
      <c r="A2830" s="28" t="s">
        <v>6604</v>
      </c>
      <c r="B2830" s="28">
        <v>1</v>
      </c>
      <c r="C2830" s="28">
        <v>0</v>
      </c>
      <c r="D2830" s="31">
        <v>45885</v>
      </c>
      <c r="E2830" s="31" t="s">
        <v>6331</v>
      </c>
      <c r="F2830" s="32">
        <v>0.41875000000000001</v>
      </c>
      <c r="G2830" s="28">
        <f t="shared" si="44"/>
        <v>10</v>
      </c>
    </row>
    <row r="2831" spans="1:7" x14ac:dyDescent="0.3">
      <c r="A2831" s="28" t="s">
        <v>942</v>
      </c>
      <c r="B2831" s="28">
        <v>0</v>
      </c>
      <c r="C2831" s="28">
        <v>0</v>
      </c>
      <c r="D2831" s="31">
        <v>45857</v>
      </c>
      <c r="E2831" s="31" t="s">
        <v>6331</v>
      </c>
      <c r="F2831" s="32">
        <v>0.31597222222222221</v>
      </c>
      <c r="G2831" s="28">
        <f t="shared" si="44"/>
        <v>7</v>
      </c>
    </row>
    <row r="2832" spans="1:7" x14ac:dyDescent="0.3">
      <c r="A2832" s="28" t="s">
        <v>483</v>
      </c>
      <c r="B2832" s="28">
        <v>1</v>
      </c>
      <c r="C2832" s="28">
        <v>0</v>
      </c>
      <c r="D2832" s="31">
        <v>45889</v>
      </c>
      <c r="E2832" s="31" t="s">
        <v>6333</v>
      </c>
      <c r="F2832" s="32">
        <v>0.78680555555555554</v>
      </c>
      <c r="G2832" s="28">
        <f t="shared" si="44"/>
        <v>18</v>
      </c>
    </row>
    <row r="2833" spans="1:7" x14ac:dyDescent="0.3">
      <c r="A2833" s="28" t="s">
        <v>1911</v>
      </c>
      <c r="B2833" s="28">
        <v>1</v>
      </c>
      <c r="C2833" s="28">
        <v>0</v>
      </c>
      <c r="D2833" s="31">
        <v>45896</v>
      </c>
      <c r="E2833" s="31" t="s">
        <v>6333</v>
      </c>
      <c r="F2833" s="32">
        <v>0.72361111111111109</v>
      </c>
      <c r="G2833" s="28">
        <f t="shared" si="44"/>
        <v>17</v>
      </c>
    </row>
    <row r="2834" spans="1:7" x14ac:dyDescent="0.3">
      <c r="A2834" s="28" t="s">
        <v>849</v>
      </c>
      <c r="B2834" s="28">
        <v>1</v>
      </c>
      <c r="C2834" s="28">
        <v>0</v>
      </c>
      <c r="D2834" s="31">
        <v>45889</v>
      </c>
      <c r="E2834" s="31" t="s">
        <v>6333</v>
      </c>
      <c r="F2834" s="32">
        <v>0.66736111111111107</v>
      </c>
      <c r="G2834" s="28">
        <f t="shared" si="44"/>
        <v>16</v>
      </c>
    </row>
    <row r="2835" spans="1:7" x14ac:dyDescent="0.3">
      <c r="A2835" s="28" t="s">
        <v>6796</v>
      </c>
      <c r="B2835" s="28">
        <v>1</v>
      </c>
      <c r="C2835" s="28">
        <v>1</v>
      </c>
      <c r="D2835" s="31">
        <v>45850</v>
      </c>
      <c r="E2835" s="31" t="s">
        <v>6331</v>
      </c>
      <c r="F2835" s="32">
        <v>0.67500000000000004</v>
      </c>
      <c r="G2835" s="28">
        <f t="shared" si="44"/>
        <v>16</v>
      </c>
    </row>
    <row r="2836" spans="1:7" x14ac:dyDescent="0.3">
      <c r="A2836" s="28" t="s">
        <v>6409</v>
      </c>
      <c r="B2836" s="28">
        <v>0</v>
      </c>
      <c r="C2836" s="28">
        <v>0</v>
      </c>
      <c r="D2836" s="31">
        <v>45841</v>
      </c>
      <c r="E2836" s="31" t="s">
        <v>6329</v>
      </c>
      <c r="F2836" s="32">
        <v>0.63749999999999996</v>
      </c>
      <c r="G2836" s="28">
        <f t="shared" si="44"/>
        <v>15</v>
      </c>
    </row>
    <row r="2837" spans="1:7" x14ac:dyDescent="0.3">
      <c r="A2837" s="28" t="s">
        <v>79</v>
      </c>
      <c r="B2837" s="28">
        <v>1</v>
      </c>
      <c r="C2837" s="28">
        <v>0</v>
      </c>
      <c r="D2837" s="31">
        <v>45863</v>
      </c>
      <c r="E2837" s="31" t="s">
        <v>6334</v>
      </c>
      <c r="F2837" s="32">
        <v>0.35694444444444445</v>
      </c>
      <c r="G2837" s="28">
        <f t="shared" si="44"/>
        <v>8</v>
      </c>
    </row>
    <row r="2838" spans="1:7" x14ac:dyDescent="0.3">
      <c r="A2838" s="28" t="s">
        <v>6864</v>
      </c>
      <c r="B2838" s="28">
        <v>1</v>
      </c>
      <c r="C2838" s="28">
        <v>1</v>
      </c>
      <c r="D2838" s="31">
        <v>45864</v>
      </c>
      <c r="E2838" s="31" t="s">
        <v>6331</v>
      </c>
      <c r="F2838" s="32">
        <v>0.4284722222222222</v>
      </c>
      <c r="G2838" s="28">
        <f t="shared" si="44"/>
        <v>10</v>
      </c>
    </row>
    <row r="2839" spans="1:7" x14ac:dyDescent="0.3">
      <c r="A2839" s="28" t="s">
        <v>459</v>
      </c>
      <c r="B2839" s="28">
        <v>0</v>
      </c>
      <c r="C2839" s="28">
        <v>0</v>
      </c>
      <c r="D2839" s="31">
        <v>45894</v>
      </c>
      <c r="E2839" s="31" t="s">
        <v>6330</v>
      </c>
      <c r="F2839" s="32">
        <v>0.55069444444444449</v>
      </c>
      <c r="G2839" s="28">
        <f t="shared" si="44"/>
        <v>13</v>
      </c>
    </row>
    <row r="2840" spans="1:7" x14ac:dyDescent="0.3">
      <c r="A2840" s="28" t="s">
        <v>1067</v>
      </c>
      <c r="B2840" s="28">
        <v>1</v>
      </c>
      <c r="C2840" s="28">
        <v>0</v>
      </c>
      <c r="D2840" s="31">
        <v>45881</v>
      </c>
      <c r="E2840" s="31" t="s">
        <v>6332</v>
      </c>
      <c r="F2840" s="32">
        <v>0.82708333333333328</v>
      </c>
      <c r="G2840" s="28">
        <f t="shared" si="44"/>
        <v>19</v>
      </c>
    </row>
    <row r="2841" spans="1:7" x14ac:dyDescent="0.3">
      <c r="A2841" s="28" t="s">
        <v>999</v>
      </c>
      <c r="B2841" s="28">
        <v>0</v>
      </c>
      <c r="C2841" s="28">
        <v>0</v>
      </c>
      <c r="D2841" s="31">
        <v>45861</v>
      </c>
      <c r="E2841" s="31" t="s">
        <v>6333</v>
      </c>
      <c r="F2841" s="32">
        <v>0.40069444444444446</v>
      </c>
      <c r="G2841" s="28">
        <f t="shared" si="44"/>
        <v>9</v>
      </c>
    </row>
    <row r="2842" spans="1:7" x14ac:dyDescent="0.3">
      <c r="A2842" s="28" t="s">
        <v>2029</v>
      </c>
      <c r="B2842" s="28">
        <v>1</v>
      </c>
      <c r="C2842" s="28">
        <v>0</v>
      </c>
      <c r="D2842" s="31">
        <v>45886</v>
      </c>
      <c r="E2842" s="31" t="s">
        <v>6328</v>
      </c>
      <c r="F2842" s="32">
        <v>0.31666666666666665</v>
      </c>
      <c r="G2842" s="28">
        <f t="shared" si="44"/>
        <v>7</v>
      </c>
    </row>
    <row r="2843" spans="1:7" x14ac:dyDescent="0.3">
      <c r="A2843" s="28" t="s">
        <v>6800</v>
      </c>
      <c r="B2843" s="28">
        <v>1</v>
      </c>
      <c r="C2843" s="28">
        <v>0</v>
      </c>
      <c r="D2843" s="31">
        <v>45867</v>
      </c>
      <c r="E2843" s="31" t="s">
        <v>6332</v>
      </c>
      <c r="F2843" s="32">
        <v>0.81805555555555554</v>
      </c>
      <c r="G2843" s="28">
        <f t="shared" si="44"/>
        <v>19</v>
      </c>
    </row>
    <row r="2844" spans="1:7" x14ac:dyDescent="0.3">
      <c r="A2844" s="28" t="s">
        <v>1886</v>
      </c>
      <c r="B2844" s="28">
        <v>1</v>
      </c>
      <c r="C2844" s="28">
        <v>0</v>
      </c>
      <c r="D2844" s="31">
        <v>45894</v>
      </c>
      <c r="E2844" s="31" t="s">
        <v>6330</v>
      </c>
      <c r="F2844" s="32">
        <v>0.77777777777777779</v>
      </c>
      <c r="G2844" s="28">
        <f t="shared" si="44"/>
        <v>18</v>
      </c>
    </row>
    <row r="2845" spans="1:7" x14ac:dyDescent="0.3">
      <c r="A2845" s="28" t="s">
        <v>6660</v>
      </c>
      <c r="B2845" s="28">
        <v>1</v>
      </c>
      <c r="C2845" s="28">
        <v>1</v>
      </c>
      <c r="D2845" s="31">
        <v>45850</v>
      </c>
      <c r="E2845" s="31" t="s">
        <v>6331</v>
      </c>
      <c r="F2845" s="32">
        <v>0.49375000000000002</v>
      </c>
      <c r="G2845" s="28">
        <f t="shared" si="44"/>
        <v>11</v>
      </c>
    </row>
    <row r="2846" spans="1:7" x14ac:dyDescent="0.3">
      <c r="A2846" s="28" t="s">
        <v>6336</v>
      </c>
      <c r="B2846" s="28">
        <v>0</v>
      </c>
      <c r="C2846" s="28">
        <v>0</v>
      </c>
      <c r="D2846" s="31">
        <v>45878</v>
      </c>
      <c r="E2846" s="31" t="s">
        <v>6331</v>
      </c>
      <c r="F2846" s="32">
        <v>0.42777777777777776</v>
      </c>
      <c r="G2846" s="28">
        <f t="shared" si="44"/>
        <v>10</v>
      </c>
    </row>
    <row r="2847" spans="1:7" x14ac:dyDescent="0.3">
      <c r="A2847" s="28" t="s">
        <v>968</v>
      </c>
      <c r="B2847" s="28">
        <v>0</v>
      </c>
      <c r="C2847" s="28">
        <v>0</v>
      </c>
      <c r="D2847" s="31">
        <v>45891</v>
      </c>
      <c r="E2847" s="31" t="s">
        <v>6334</v>
      </c>
      <c r="F2847" s="32">
        <v>0.74444444444444446</v>
      </c>
      <c r="G2847" s="28">
        <f t="shared" si="44"/>
        <v>17</v>
      </c>
    </row>
    <row r="2848" spans="1:7" x14ac:dyDescent="0.3">
      <c r="A2848" s="28" t="s">
        <v>594</v>
      </c>
      <c r="B2848" s="28">
        <v>1</v>
      </c>
      <c r="C2848" s="28">
        <v>0</v>
      </c>
      <c r="D2848" s="31">
        <v>45852</v>
      </c>
      <c r="E2848" s="31" t="s">
        <v>6330</v>
      </c>
      <c r="F2848" s="32">
        <v>0.44513888888888886</v>
      </c>
      <c r="G2848" s="28">
        <f t="shared" si="44"/>
        <v>10</v>
      </c>
    </row>
    <row r="2849" spans="1:7" x14ac:dyDescent="0.3">
      <c r="A2849" s="28" t="s">
        <v>1822</v>
      </c>
      <c r="B2849" s="28">
        <v>0</v>
      </c>
      <c r="C2849" s="28">
        <v>0</v>
      </c>
      <c r="D2849" s="31">
        <v>45881</v>
      </c>
      <c r="E2849" s="31" t="s">
        <v>6332</v>
      </c>
      <c r="F2849" s="32">
        <v>0.36944444444444446</v>
      </c>
      <c r="G2849" s="28">
        <f t="shared" si="44"/>
        <v>8</v>
      </c>
    </row>
    <row r="2850" spans="1:7" x14ac:dyDescent="0.3">
      <c r="A2850" s="28" t="s">
        <v>6341</v>
      </c>
      <c r="B2850" s="28">
        <v>1</v>
      </c>
      <c r="C2850" s="28">
        <v>1</v>
      </c>
      <c r="D2850" s="31">
        <v>45893</v>
      </c>
      <c r="E2850" s="31" t="s">
        <v>6328</v>
      </c>
      <c r="F2850" s="32">
        <v>0.58888888888888891</v>
      </c>
      <c r="G2850" s="28">
        <f t="shared" si="44"/>
        <v>14</v>
      </c>
    </row>
    <row r="2851" spans="1:7" x14ac:dyDescent="0.3">
      <c r="A2851" s="28" t="s">
        <v>6865</v>
      </c>
      <c r="B2851" s="28">
        <v>1</v>
      </c>
      <c r="C2851" s="28">
        <v>0</v>
      </c>
      <c r="D2851" s="31">
        <v>45844</v>
      </c>
      <c r="E2851" s="31" t="s">
        <v>6328</v>
      </c>
      <c r="F2851" s="32">
        <v>0.29930555555555555</v>
      </c>
      <c r="G2851" s="28">
        <f t="shared" si="44"/>
        <v>7</v>
      </c>
    </row>
    <row r="2852" spans="1:7" x14ac:dyDescent="0.3">
      <c r="A2852" s="28" t="s">
        <v>6866</v>
      </c>
      <c r="B2852" s="28">
        <v>1</v>
      </c>
      <c r="C2852" s="28">
        <v>0</v>
      </c>
      <c r="D2852" s="31">
        <v>45885</v>
      </c>
      <c r="E2852" s="31" t="s">
        <v>6331</v>
      </c>
      <c r="F2852" s="32">
        <v>0.69027777777777777</v>
      </c>
      <c r="G2852" s="28">
        <f t="shared" si="44"/>
        <v>16</v>
      </c>
    </row>
    <row r="2853" spans="1:7" x14ac:dyDescent="0.3">
      <c r="A2853" s="28" t="s">
        <v>475</v>
      </c>
      <c r="B2853" s="28">
        <v>1</v>
      </c>
      <c r="C2853" s="28">
        <v>0</v>
      </c>
      <c r="D2853" s="31">
        <v>45894</v>
      </c>
      <c r="E2853" s="31" t="s">
        <v>6330</v>
      </c>
      <c r="F2853" s="32">
        <v>0.59375</v>
      </c>
      <c r="G2853" s="28">
        <f t="shared" si="44"/>
        <v>14</v>
      </c>
    </row>
    <row r="2854" spans="1:7" x14ac:dyDescent="0.3">
      <c r="A2854" s="28" t="s">
        <v>1378</v>
      </c>
      <c r="B2854" s="28">
        <v>0</v>
      </c>
      <c r="C2854" s="28">
        <v>0</v>
      </c>
      <c r="D2854" s="31">
        <v>45880</v>
      </c>
      <c r="E2854" s="31" t="s">
        <v>6330</v>
      </c>
      <c r="F2854" s="32">
        <v>0.56111111111111112</v>
      </c>
      <c r="G2854" s="28">
        <f t="shared" si="44"/>
        <v>13</v>
      </c>
    </row>
    <row r="2855" spans="1:7" x14ac:dyDescent="0.3">
      <c r="A2855" s="28" t="s">
        <v>380</v>
      </c>
      <c r="B2855" s="28">
        <v>1</v>
      </c>
      <c r="C2855" s="28">
        <v>0</v>
      </c>
      <c r="D2855" s="31">
        <v>45841</v>
      </c>
      <c r="E2855" s="31" t="s">
        <v>6329</v>
      </c>
      <c r="F2855" s="32">
        <v>0.78680555555555554</v>
      </c>
      <c r="G2855" s="28">
        <f t="shared" si="44"/>
        <v>18</v>
      </c>
    </row>
    <row r="2856" spans="1:7" x14ac:dyDescent="0.3">
      <c r="A2856" s="28" t="s">
        <v>33</v>
      </c>
      <c r="B2856" s="28">
        <v>1</v>
      </c>
      <c r="C2856" s="28">
        <v>0</v>
      </c>
      <c r="D2856" s="31">
        <v>45886</v>
      </c>
      <c r="E2856" s="31" t="s">
        <v>6328</v>
      </c>
      <c r="F2856" s="32">
        <v>0.31874999999999998</v>
      </c>
      <c r="G2856" s="28">
        <f t="shared" si="44"/>
        <v>7</v>
      </c>
    </row>
    <row r="2857" spans="1:7" x14ac:dyDescent="0.3">
      <c r="A2857" s="28" t="s">
        <v>1985</v>
      </c>
      <c r="B2857" s="28">
        <v>1</v>
      </c>
      <c r="C2857" s="28">
        <v>1</v>
      </c>
      <c r="D2857" s="31">
        <v>45872</v>
      </c>
      <c r="E2857" s="31" t="s">
        <v>6328</v>
      </c>
      <c r="F2857" s="32">
        <v>0.6166666666666667</v>
      </c>
      <c r="G2857" s="28">
        <f t="shared" si="44"/>
        <v>14</v>
      </c>
    </row>
    <row r="2858" spans="1:7" x14ac:dyDescent="0.3">
      <c r="A2858" s="28" t="s">
        <v>384</v>
      </c>
      <c r="B2858" s="28">
        <v>1</v>
      </c>
      <c r="C2858" s="28">
        <v>0</v>
      </c>
      <c r="D2858" s="31">
        <v>45858</v>
      </c>
      <c r="E2858" s="31" t="s">
        <v>6328</v>
      </c>
      <c r="F2858" s="32">
        <v>0.36666666666666664</v>
      </c>
      <c r="G2858" s="28">
        <f t="shared" si="44"/>
        <v>8</v>
      </c>
    </row>
    <row r="2859" spans="1:7" x14ac:dyDescent="0.3">
      <c r="A2859" s="28" t="s">
        <v>6867</v>
      </c>
      <c r="B2859" s="28">
        <v>1</v>
      </c>
      <c r="C2859" s="28">
        <v>0</v>
      </c>
      <c r="D2859" s="31">
        <v>45896</v>
      </c>
      <c r="E2859" s="31" t="s">
        <v>6333</v>
      </c>
      <c r="F2859" s="32">
        <v>0.55138888888888893</v>
      </c>
      <c r="G2859" s="28">
        <f t="shared" si="44"/>
        <v>13</v>
      </c>
    </row>
    <row r="2860" spans="1:7" x14ac:dyDescent="0.3">
      <c r="A2860" s="28" t="s">
        <v>574</v>
      </c>
      <c r="B2860" s="28">
        <v>1</v>
      </c>
      <c r="C2860" s="28">
        <v>1</v>
      </c>
      <c r="D2860" s="31">
        <v>45872</v>
      </c>
      <c r="E2860" s="31" t="s">
        <v>6328</v>
      </c>
      <c r="F2860" s="32">
        <v>0.57222222222222219</v>
      </c>
      <c r="G2860" s="28">
        <f t="shared" si="44"/>
        <v>13</v>
      </c>
    </row>
    <row r="2861" spans="1:7" x14ac:dyDescent="0.3">
      <c r="A2861" s="28" t="s">
        <v>340</v>
      </c>
      <c r="B2861" s="28">
        <v>1</v>
      </c>
      <c r="C2861" s="28">
        <v>0</v>
      </c>
      <c r="D2861" s="31">
        <v>45853</v>
      </c>
      <c r="E2861" s="31" t="s">
        <v>6332</v>
      </c>
      <c r="F2861" s="32">
        <v>0.76458333333333328</v>
      </c>
      <c r="G2861" s="28">
        <f t="shared" si="44"/>
        <v>18</v>
      </c>
    </row>
    <row r="2862" spans="1:7" x14ac:dyDescent="0.3">
      <c r="A2862" s="28" t="s">
        <v>6597</v>
      </c>
      <c r="B2862" s="28">
        <v>1</v>
      </c>
      <c r="C2862" s="28">
        <v>0</v>
      </c>
      <c r="D2862" s="31">
        <v>45860</v>
      </c>
      <c r="E2862" s="31" t="s">
        <v>6332</v>
      </c>
      <c r="F2862" s="32">
        <v>0.33680555555555558</v>
      </c>
      <c r="G2862" s="28">
        <f t="shared" si="44"/>
        <v>8</v>
      </c>
    </row>
    <row r="2863" spans="1:7" x14ac:dyDescent="0.3">
      <c r="A2863" s="28" t="s">
        <v>1431</v>
      </c>
      <c r="B2863" s="28">
        <v>1</v>
      </c>
      <c r="C2863" s="28">
        <v>0</v>
      </c>
      <c r="D2863" s="31">
        <v>45859</v>
      </c>
      <c r="E2863" s="31" t="s">
        <v>6330</v>
      </c>
      <c r="F2863" s="32">
        <v>0.64722222222222225</v>
      </c>
      <c r="G2863" s="28">
        <f t="shared" si="44"/>
        <v>15</v>
      </c>
    </row>
    <row r="2864" spans="1:7" x14ac:dyDescent="0.3">
      <c r="A2864" s="28" t="s">
        <v>6585</v>
      </c>
      <c r="B2864" s="28">
        <v>1</v>
      </c>
      <c r="C2864" s="28">
        <v>1</v>
      </c>
      <c r="D2864" s="31">
        <v>45846</v>
      </c>
      <c r="E2864" s="31" t="s">
        <v>6332</v>
      </c>
      <c r="F2864" s="32">
        <v>0.63611111111111107</v>
      </c>
      <c r="G2864" s="28">
        <f t="shared" si="44"/>
        <v>15</v>
      </c>
    </row>
    <row r="2865" spans="1:7" x14ac:dyDescent="0.3">
      <c r="A2865" s="28" t="s">
        <v>736</v>
      </c>
      <c r="B2865" s="28">
        <v>1</v>
      </c>
      <c r="C2865" s="28">
        <v>0</v>
      </c>
      <c r="D2865" s="31">
        <v>45864</v>
      </c>
      <c r="E2865" s="31" t="s">
        <v>6331</v>
      </c>
      <c r="F2865" s="32">
        <v>0.36875000000000002</v>
      </c>
      <c r="G2865" s="28">
        <f t="shared" si="44"/>
        <v>8</v>
      </c>
    </row>
    <row r="2866" spans="1:7" x14ac:dyDescent="0.3">
      <c r="A2866" s="28" t="s">
        <v>1574</v>
      </c>
      <c r="B2866" s="28">
        <v>0</v>
      </c>
      <c r="C2866" s="28">
        <v>0</v>
      </c>
      <c r="D2866" s="31">
        <v>45869</v>
      </c>
      <c r="E2866" s="31" t="s">
        <v>6329</v>
      </c>
      <c r="F2866" s="32">
        <v>0.43333333333333335</v>
      </c>
      <c r="G2866" s="28">
        <f t="shared" si="44"/>
        <v>10</v>
      </c>
    </row>
    <row r="2867" spans="1:7" x14ac:dyDescent="0.3">
      <c r="A2867" s="28" t="s">
        <v>208</v>
      </c>
      <c r="B2867" s="28">
        <v>1</v>
      </c>
      <c r="C2867" s="28">
        <v>0</v>
      </c>
      <c r="D2867" s="31">
        <v>45898</v>
      </c>
      <c r="E2867" s="31" t="s">
        <v>6334</v>
      </c>
      <c r="F2867" s="32">
        <v>0.41180555555555554</v>
      </c>
      <c r="G2867" s="28">
        <f t="shared" si="44"/>
        <v>9</v>
      </c>
    </row>
    <row r="2868" spans="1:7" x14ac:dyDescent="0.3">
      <c r="A2868" s="28" t="s">
        <v>6868</v>
      </c>
      <c r="B2868" s="28">
        <v>0</v>
      </c>
      <c r="C2868" s="28">
        <v>0</v>
      </c>
      <c r="D2868" s="31">
        <v>45885</v>
      </c>
      <c r="E2868" s="31" t="s">
        <v>6331</v>
      </c>
      <c r="F2868" s="32">
        <v>0.4597222222222222</v>
      </c>
      <c r="G2868" s="28">
        <f t="shared" si="44"/>
        <v>11</v>
      </c>
    </row>
    <row r="2869" spans="1:7" x14ac:dyDescent="0.3">
      <c r="A2869" s="28" t="s">
        <v>105</v>
      </c>
      <c r="B2869" s="28">
        <v>1</v>
      </c>
      <c r="C2869" s="28">
        <v>1</v>
      </c>
      <c r="D2869" s="31">
        <v>45847</v>
      </c>
      <c r="E2869" s="31" t="s">
        <v>6333</v>
      </c>
      <c r="F2869" s="32">
        <v>0.29583333333333334</v>
      </c>
      <c r="G2869" s="28">
        <f t="shared" si="44"/>
        <v>7</v>
      </c>
    </row>
    <row r="2870" spans="1:7" x14ac:dyDescent="0.3">
      <c r="A2870" s="28" t="s">
        <v>79</v>
      </c>
      <c r="B2870" s="28">
        <v>0</v>
      </c>
      <c r="C2870" s="28">
        <v>0</v>
      </c>
      <c r="D2870" s="31">
        <v>45880</v>
      </c>
      <c r="E2870" s="31" t="s">
        <v>6330</v>
      </c>
      <c r="F2870" s="32">
        <v>0.5</v>
      </c>
      <c r="G2870" s="28">
        <f t="shared" si="44"/>
        <v>12</v>
      </c>
    </row>
    <row r="2871" spans="1:7" x14ac:dyDescent="0.3">
      <c r="A2871" s="28" t="s">
        <v>6551</v>
      </c>
      <c r="B2871" s="28">
        <v>1</v>
      </c>
      <c r="C2871" s="28">
        <v>0</v>
      </c>
      <c r="D2871" s="31">
        <v>45881</v>
      </c>
      <c r="E2871" s="31" t="s">
        <v>6332</v>
      </c>
      <c r="F2871" s="32">
        <v>0.50416666666666665</v>
      </c>
      <c r="G2871" s="28">
        <f t="shared" si="44"/>
        <v>12</v>
      </c>
    </row>
    <row r="2872" spans="1:7" x14ac:dyDescent="0.3">
      <c r="A2872" s="28" t="s">
        <v>1656</v>
      </c>
      <c r="B2872" s="28">
        <v>1</v>
      </c>
      <c r="C2872" s="28">
        <v>0</v>
      </c>
      <c r="D2872" s="31">
        <v>45888</v>
      </c>
      <c r="E2872" s="31" t="s">
        <v>6332</v>
      </c>
      <c r="F2872" s="32">
        <v>0.57708333333333328</v>
      </c>
      <c r="G2872" s="28">
        <f t="shared" si="44"/>
        <v>13</v>
      </c>
    </row>
    <row r="2873" spans="1:7" x14ac:dyDescent="0.3">
      <c r="A2873" s="28" t="s">
        <v>6869</v>
      </c>
      <c r="B2873" s="28">
        <v>1</v>
      </c>
      <c r="C2873" s="28">
        <v>0</v>
      </c>
      <c r="D2873" s="31">
        <v>45895</v>
      </c>
      <c r="E2873" s="31" t="s">
        <v>6332</v>
      </c>
      <c r="F2873" s="32">
        <v>0.67083333333333328</v>
      </c>
      <c r="G2873" s="28">
        <f t="shared" si="44"/>
        <v>16</v>
      </c>
    </row>
    <row r="2874" spans="1:7" x14ac:dyDescent="0.3">
      <c r="A2874" s="28" t="s">
        <v>6740</v>
      </c>
      <c r="B2874" s="28">
        <v>0</v>
      </c>
      <c r="C2874" s="28">
        <v>0</v>
      </c>
      <c r="D2874" s="31">
        <v>45853</v>
      </c>
      <c r="E2874" s="31" t="s">
        <v>6332</v>
      </c>
      <c r="F2874" s="32">
        <v>0.49513888888888891</v>
      </c>
      <c r="G2874" s="28">
        <f t="shared" si="44"/>
        <v>11</v>
      </c>
    </row>
    <row r="2875" spans="1:7" x14ac:dyDescent="0.3">
      <c r="A2875" s="28" t="s">
        <v>868</v>
      </c>
      <c r="B2875" s="28">
        <v>1</v>
      </c>
      <c r="C2875" s="28">
        <v>0</v>
      </c>
      <c r="D2875" s="31">
        <v>45872</v>
      </c>
      <c r="E2875" s="31" t="s">
        <v>6328</v>
      </c>
      <c r="F2875" s="32">
        <v>0.44027777777777777</v>
      </c>
      <c r="G2875" s="28">
        <f t="shared" si="44"/>
        <v>10</v>
      </c>
    </row>
    <row r="2876" spans="1:7" x14ac:dyDescent="0.3">
      <c r="A2876" s="28" t="s">
        <v>115</v>
      </c>
      <c r="B2876" s="28">
        <v>0</v>
      </c>
      <c r="C2876" s="28">
        <v>0</v>
      </c>
      <c r="D2876" s="31">
        <v>45897</v>
      </c>
      <c r="E2876" s="31" t="s">
        <v>6329</v>
      </c>
      <c r="F2876" s="32">
        <v>0.67083333333333328</v>
      </c>
      <c r="G2876" s="28">
        <f t="shared" si="44"/>
        <v>16</v>
      </c>
    </row>
    <row r="2877" spans="1:7" x14ac:dyDescent="0.3">
      <c r="A2877" s="28" t="s">
        <v>6764</v>
      </c>
      <c r="B2877" s="28">
        <v>1</v>
      </c>
      <c r="C2877" s="28">
        <v>0</v>
      </c>
      <c r="D2877" s="31">
        <v>45883</v>
      </c>
      <c r="E2877" s="31" t="s">
        <v>6329</v>
      </c>
      <c r="F2877" s="32">
        <v>0.4548611111111111</v>
      </c>
      <c r="G2877" s="28">
        <f t="shared" si="44"/>
        <v>10</v>
      </c>
    </row>
    <row r="2878" spans="1:7" x14ac:dyDescent="0.3">
      <c r="A2878" s="28" t="s">
        <v>541</v>
      </c>
      <c r="B2878" s="28">
        <v>1</v>
      </c>
      <c r="C2878" s="28">
        <v>0</v>
      </c>
      <c r="D2878" s="31">
        <v>45867</v>
      </c>
      <c r="E2878" s="31" t="s">
        <v>6332</v>
      </c>
      <c r="F2878" s="32">
        <v>0.40763888888888888</v>
      </c>
      <c r="G2878" s="28">
        <f t="shared" si="44"/>
        <v>9</v>
      </c>
    </row>
    <row r="2879" spans="1:7" x14ac:dyDescent="0.3">
      <c r="A2879" s="28" t="s">
        <v>6870</v>
      </c>
      <c r="B2879" s="28">
        <v>1</v>
      </c>
      <c r="C2879" s="28">
        <v>0</v>
      </c>
      <c r="D2879" s="31">
        <v>45891</v>
      </c>
      <c r="E2879" s="31" t="s">
        <v>6334</v>
      </c>
      <c r="F2879" s="32">
        <v>0.49166666666666664</v>
      </c>
      <c r="G2879" s="28">
        <f t="shared" si="44"/>
        <v>11</v>
      </c>
    </row>
    <row r="2880" spans="1:7" x14ac:dyDescent="0.3">
      <c r="A2880" s="28" t="s">
        <v>2018</v>
      </c>
      <c r="B2880" s="28">
        <v>1</v>
      </c>
      <c r="C2880" s="28">
        <v>1</v>
      </c>
      <c r="D2880" s="31">
        <v>45859</v>
      </c>
      <c r="E2880" s="31" t="s">
        <v>6330</v>
      </c>
      <c r="F2880" s="32">
        <v>0.71388888888888891</v>
      </c>
      <c r="G2880" s="28">
        <f t="shared" si="44"/>
        <v>17</v>
      </c>
    </row>
    <row r="2881" spans="1:7" x14ac:dyDescent="0.3">
      <c r="A2881" s="28" t="s">
        <v>6347</v>
      </c>
      <c r="B2881" s="28">
        <v>0</v>
      </c>
      <c r="C2881" s="28">
        <v>0</v>
      </c>
      <c r="D2881" s="31">
        <v>45891</v>
      </c>
      <c r="E2881" s="31" t="s">
        <v>6334</v>
      </c>
      <c r="F2881" s="32">
        <v>0.6069444444444444</v>
      </c>
      <c r="G2881" s="28">
        <f t="shared" si="44"/>
        <v>14</v>
      </c>
    </row>
    <row r="2882" spans="1:7" x14ac:dyDescent="0.3">
      <c r="A2882" s="28" t="s">
        <v>6871</v>
      </c>
      <c r="B2882" s="28">
        <v>1</v>
      </c>
      <c r="C2882" s="28">
        <v>0</v>
      </c>
      <c r="D2882" s="31">
        <v>45874</v>
      </c>
      <c r="E2882" s="31" t="s">
        <v>6332</v>
      </c>
      <c r="F2882" s="32">
        <v>0.5395833333333333</v>
      </c>
      <c r="G2882" s="28">
        <f t="shared" si="44"/>
        <v>12</v>
      </c>
    </row>
    <row r="2883" spans="1:7" x14ac:dyDescent="0.3">
      <c r="A2883" s="28" t="s">
        <v>687</v>
      </c>
      <c r="B2883" s="28">
        <v>1</v>
      </c>
      <c r="C2883" s="28">
        <v>0</v>
      </c>
      <c r="D2883" s="31">
        <v>45892</v>
      </c>
      <c r="E2883" s="31" t="s">
        <v>6331</v>
      </c>
      <c r="F2883" s="32">
        <v>0.7</v>
      </c>
      <c r="G2883" s="28">
        <f t="shared" ref="G2883:G2946" si="45">HOUR(F2883)</f>
        <v>16</v>
      </c>
    </row>
    <row r="2884" spans="1:7" x14ac:dyDescent="0.3">
      <c r="A2884" s="28" t="s">
        <v>1589</v>
      </c>
      <c r="B2884" s="28">
        <v>1</v>
      </c>
      <c r="C2884" s="28">
        <v>0</v>
      </c>
      <c r="D2884" s="31">
        <v>45887</v>
      </c>
      <c r="E2884" s="31" t="s">
        <v>6330</v>
      </c>
      <c r="F2884" s="32">
        <v>0.75763888888888886</v>
      </c>
      <c r="G2884" s="28">
        <f t="shared" si="45"/>
        <v>18</v>
      </c>
    </row>
    <row r="2885" spans="1:7" x14ac:dyDescent="0.3">
      <c r="A2885" s="28" t="s">
        <v>945</v>
      </c>
      <c r="B2885" s="28">
        <v>1</v>
      </c>
      <c r="C2885" s="28">
        <v>1</v>
      </c>
      <c r="D2885" s="31">
        <v>45885</v>
      </c>
      <c r="E2885" s="31" t="s">
        <v>6331</v>
      </c>
      <c r="F2885" s="32">
        <v>0.5708333333333333</v>
      </c>
      <c r="G2885" s="28">
        <f t="shared" si="45"/>
        <v>13</v>
      </c>
    </row>
    <row r="2886" spans="1:7" x14ac:dyDescent="0.3">
      <c r="A2886" s="28" t="s">
        <v>230</v>
      </c>
      <c r="B2886" s="28">
        <v>1</v>
      </c>
      <c r="C2886" s="28">
        <v>0</v>
      </c>
      <c r="D2886" s="31">
        <v>45874</v>
      </c>
      <c r="E2886" s="31" t="s">
        <v>6332</v>
      </c>
      <c r="F2886" s="32">
        <v>0.2986111111111111</v>
      </c>
      <c r="G2886" s="28">
        <f t="shared" si="45"/>
        <v>7</v>
      </c>
    </row>
    <row r="2887" spans="1:7" x14ac:dyDescent="0.3">
      <c r="A2887" s="28" t="s">
        <v>6396</v>
      </c>
      <c r="B2887" s="28">
        <v>1</v>
      </c>
      <c r="C2887" s="28">
        <v>0</v>
      </c>
      <c r="D2887" s="31">
        <v>45896</v>
      </c>
      <c r="E2887" s="31" t="s">
        <v>6333</v>
      </c>
      <c r="F2887" s="32">
        <v>0.34930555555555554</v>
      </c>
      <c r="G2887" s="28">
        <f t="shared" si="45"/>
        <v>8</v>
      </c>
    </row>
    <row r="2888" spans="1:7" x14ac:dyDescent="0.3">
      <c r="A2888" s="28" t="s">
        <v>1527</v>
      </c>
      <c r="B2888" s="28">
        <v>1</v>
      </c>
      <c r="C2888" s="28">
        <v>0</v>
      </c>
      <c r="D2888" s="31">
        <v>45849</v>
      </c>
      <c r="E2888" s="31" t="s">
        <v>6334</v>
      </c>
      <c r="F2888" s="32">
        <v>0.3972222222222222</v>
      </c>
      <c r="G2888" s="28">
        <f t="shared" si="45"/>
        <v>9</v>
      </c>
    </row>
    <row r="2889" spans="1:7" x14ac:dyDescent="0.3">
      <c r="A2889" s="28" t="s">
        <v>548</v>
      </c>
      <c r="B2889" s="28">
        <v>1</v>
      </c>
      <c r="C2889" s="28">
        <v>1</v>
      </c>
      <c r="D2889" s="31">
        <v>45867</v>
      </c>
      <c r="E2889" s="31" t="s">
        <v>6332</v>
      </c>
      <c r="F2889" s="32">
        <v>0.3840277777777778</v>
      </c>
      <c r="G2889" s="28">
        <f t="shared" si="45"/>
        <v>9</v>
      </c>
    </row>
    <row r="2890" spans="1:7" x14ac:dyDescent="0.3">
      <c r="A2890" s="28" t="s">
        <v>460</v>
      </c>
      <c r="B2890" s="28">
        <v>1</v>
      </c>
      <c r="C2890" s="28">
        <v>0</v>
      </c>
      <c r="D2890" s="31">
        <v>45844</v>
      </c>
      <c r="E2890" s="31" t="s">
        <v>6328</v>
      </c>
      <c r="F2890" s="32">
        <v>0.38750000000000001</v>
      </c>
      <c r="G2890" s="28">
        <f t="shared" si="45"/>
        <v>9</v>
      </c>
    </row>
    <row r="2891" spans="1:7" x14ac:dyDescent="0.3">
      <c r="A2891" s="28" t="s">
        <v>6519</v>
      </c>
      <c r="B2891" s="28">
        <v>1</v>
      </c>
      <c r="C2891" s="28">
        <v>0</v>
      </c>
      <c r="D2891" s="31">
        <v>45876</v>
      </c>
      <c r="E2891" s="31" t="s">
        <v>6329</v>
      </c>
      <c r="F2891" s="32">
        <v>0.60486111111111107</v>
      </c>
      <c r="G2891" s="28">
        <f t="shared" si="45"/>
        <v>14</v>
      </c>
    </row>
    <row r="2892" spans="1:7" x14ac:dyDescent="0.3">
      <c r="A2892" s="28" t="s">
        <v>632</v>
      </c>
      <c r="B2892" s="28">
        <v>1</v>
      </c>
      <c r="C2892" s="28">
        <v>1</v>
      </c>
      <c r="D2892" s="31">
        <v>45878</v>
      </c>
      <c r="E2892" s="31" t="s">
        <v>6331</v>
      </c>
      <c r="F2892" s="32">
        <v>0.34305555555555556</v>
      </c>
      <c r="G2892" s="28">
        <f t="shared" si="45"/>
        <v>8</v>
      </c>
    </row>
    <row r="2893" spans="1:7" x14ac:dyDescent="0.3">
      <c r="A2893" s="28" t="s">
        <v>6872</v>
      </c>
      <c r="B2893" s="28">
        <v>1</v>
      </c>
      <c r="C2893" s="28">
        <v>0</v>
      </c>
      <c r="D2893" s="31">
        <v>45851</v>
      </c>
      <c r="E2893" s="31" t="s">
        <v>6328</v>
      </c>
      <c r="F2893" s="32">
        <v>0.4</v>
      </c>
      <c r="G2893" s="28">
        <f t="shared" si="45"/>
        <v>9</v>
      </c>
    </row>
    <row r="2894" spans="1:7" x14ac:dyDescent="0.3">
      <c r="A2894" s="28" t="s">
        <v>1839</v>
      </c>
      <c r="B2894" s="28">
        <v>1</v>
      </c>
      <c r="C2894" s="28">
        <v>0</v>
      </c>
      <c r="D2894" s="31">
        <v>45867</v>
      </c>
      <c r="E2894" s="31" t="s">
        <v>6332</v>
      </c>
      <c r="F2894" s="32">
        <v>0.38055555555555554</v>
      </c>
      <c r="G2894" s="28">
        <f t="shared" si="45"/>
        <v>9</v>
      </c>
    </row>
    <row r="2895" spans="1:7" x14ac:dyDescent="0.3">
      <c r="A2895" s="28" t="s">
        <v>663</v>
      </c>
      <c r="B2895" s="28">
        <v>1</v>
      </c>
      <c r="C2895" s="28">
        <v>1</v>
      </c>
      <c r="D2895" s="31">
        <v>45884</v>
      </c>
      <c r="E2895" s="31" t="s">
        <v>6334</v>
      </c>
      <c r="F2895" s="32">
        <v>0.40833333333333333</v>
      </c>
      <c r="G2895" s="28">
        <f t="shared" si="45"/>
        <v>9</v>
      </c>
    </row>
    <row r="2896" spans="1:7" x14ac:dyDescent="0.3">
      <c r="A2896" s="28" t="s">
        <v>314</v>
      </c>
      <c r="B2896" s="28">
        <v>1</v>
      </c>
      <c r="C2896" s="28">
        <v>1</v>
      </c>
      <c r="D2896" s="31">
        <v>45877</v>
      </c>
      <c r="E2896" s="31" t="s">
        <v>6334</v>
      </c>
      <c r="F2896" s="32">
        <v>0.46944444444444444</v>
      </c>
      <c r="G2896" s="28">
        <f t="shared" si="45"/>
        <v>11</v>
      </c>
    </row>
    <row r="2897" spans="1:7" x14ac:dyDescent="0.3">
      <c r="A2897" s="28" t="s">
        <v>1918</v>
      </c>
      <c r="B2897" s="28">
        <v>1</v>
      </c>
      <c r="C2897" s="28">
        <v>0</v>
      </c>
      <c r="D2897" s="31">
        <v>45882</v>
      </c>
      <c r="E2897" s="31" t="s">
        <v>6333</v>
      </c>
      <c r="F2897" s="32">
        <v>0.81527777777777777</v>
      </c>
      <c r="G2897" s="28">
        <f t="shared" si="45"/>
        <v>19</v>
      </c>
    </row>
    <row r="2898" spans="1:7" x14ac:dyDescent="0.3">
      <c r="A2898" s="28" t="s">
        <v>619</v>
      </c>
      <c r="B2898" s="28">
        <v>1</v>
      </c>
      <c r="C2898" s="28">
        <v>0</v>
      </c>
      <c r="D2898" s="31">
        <v>45848</v>
      </c>
      <c r="E2898" s="31" t="s">
        <v>6329</v>
      </c>
      <c r="F2898" s="32">
        <v>0.35902777777777778</v>
      </c>
      <c r="G2898" s="28">
        <f t="shared" si="45"/>
        <v>8</v>
      </c>
    </row>
    <row r="2899" spans="1:7" x14ac:dyDescent="0.3">
      <c r="A2899" s="28" t="s">
        <v>6460</v>
      </c>
      <c r="B2899" s="28">
        <v>1</v>
      </c>
      <c r="C2899" s="28">
        <v>0</v>
      </c>
      <c r="D2899" s="31">
        <v>45843</v>
      </c>
      <c r="E2899" s="31" t="s">
        <v>6331</v>
      </c>
      <c r="F2899" s="32">
        <v>0.44236111111111109</v>
      </c>
      <c r="G2899" s="28">
        <f t="shared" si="45"/>
        <v>10</v>
      </c>
    </row>
    <row r="2900" spans="1:7" x14ac:dyDescent="0.3">
      <c r="A2900" s="28" t="s">
        <v>457</v>
      </c>
      <c r="B2900" s="28">
        <v>1</v>
      </c>
      <c r="C2900" s="28">
        <v>0</v>
      </c>
      <c r="D2900" s="31">
        <v>45871</v>
      </c>
      <c r="E2900" s="31" t="s">
        <v>6331</v>
      </c>
      <c r="F2900" s="32">
        <v>0.79791666666666672</v>
      </c>
      <c r="G2900" s="28">
        <f t="shared" si="45"/>
        <v>19</v>
      </c>
    </row>
    <row r="2901" spans="1:7" x14ac:dyDescent="0.3">
      <c r="A2901" s="28" t="s">
        <v>1001</v>
      </c>
      <c r="B2901" s="28">
        <v>1</v>
      </c>
      <c r="C2901" s="28">
        <v>0</v>
      </c>
      <c r="D2901" s="31">
        <v>45842</v>
      </c>
      <c r="E2901" s="31" t="s">
        <v>6334</v>
      </c>
      <c r="F2901" s="32">
        <v>0.64861111111111114</v>
      </c>
      <c r="G2901" s="28">
        <f t="shared" si="45"/>
        <v>15</v>
      </c>
    </row>
    <row r="2902" spans="1:7" x14ac:dyDescent="0.3">
      <c r="A2902" s="28" t="s">
        <v>1235</v>
      </c>
      <c r="B2902" s="28">
        <v>1</v>
      </c>
      <c r="C2902" s="28">
        <v>0</v>
      </c>
      <c r="D2902" s="31">
        <v>45855</v>
      </c>
      <c r="E2902" s="31" t="s">
        <v>6329</v>
      </c>
      <c r="F2902" s="32">
        <v>0.81527777777777777</v>
      </c>
      <c r="G2902" s="28">
        <f t="shared" si="45"/>
        <v>19</v>
      </c>
    </row>
    <row r="2903" spans="1:7" x14ac:dyDescent="0.3">
      <c r="A2903" s="28" t="s">
        <v>300</v>
      </c>
      <c r="B2903" s="28">
        <v>1</v>
      </c>
      <c r="C2903" s="28">
        <v>0</v>
      </c>
      <c r="D2903" s="31">
        <v>45879</v>
      </c>
      <c r="E2903" s="31" t="s">
        <v>6328</v>
      </c>
      <c r="F2903" s="32">
        <v>0.72430555555555554</v>
      </c>
      <c r="G2903" s="28">
        <f t="shared" si="45"/>
        <v>17</v>
      </c>
    </row>
    <row r="2904" spans="1:7" x14ac:dyDescent="0.3">
      <c r="A2904" s="28" t="s">
        <v>2231</v>
      </c>
      <c r="B2904" s="28">
        <v>1</v>
      </c>
      <c r="C2904" s="28">
        <v>1</v>
      </c>
      <c r="D2904" s="31">
        <v>45840</v>
      </c>
      <c r="E2904" s="31" t="s">
        <v>6333</v>
      </c>
      <c r="F2904" s="32">
        <v>0.48819444444444443</v>
      </c>
      <c r="G2904" s="28">
        <f t="shared" si="45"/>
        <v>11</v>
      </c>
    </row>
    <row r="2905" spans="1:7" x14ac:dyDescent="0.3">
      <c r="A2905" s="28" t="s">
        <v>6469</v>
      </c>
      <c r="B2905" s="28">
        <v>0</v>
      </c>
      <c r="C2905" s="28">
        <v>0</v>
      </c>
      <c r="D2905" s="31">
        <v>45863</v>
      </c>
      <c r="E2905" s="31" t="s">
        <v>6334</v>
      </c>
      <c r="F2905" s="32">
        <v>0.2951388888888889</v>
      </c>
      <c r="G2905" s="28">
        <f t="shared" si="45"/>
        <v>7</v>
      </c>
    </row>
    <row r="2906" spans="1:7" x14ac:dyDescent="0.3">
      <c r="A2906" s="28" t="s">
        <v>1619</v>
      </c>
      <c r="B2906" s="28">
        <v>1</v>
      </c>
      <c r="C2906" s="28">
        <v>1</v>
      </c>
      <c r="D2906" s="31">
        <v>45875</v>
      </c>
      <c r="E2906" s="31" t="s">
        <v>6333</v>
      </c>
      <c r="F2906" s="32">
        <v>0.56319444444444444</v>
      </c>
      <c r="G2906" s="28">
        <f t="shared" si="45"/>
        <v>13</v>
      </c>
    </row>
    <row r="2907" spans="1:7" x14ac:dyDescent="0.3">
      <c r="A2907" s="28" t="s">
        <v>558</v>
      </c>
      <c r="B2907" s="28">
        <v>0</v>
      </c>
      <c r="C2907" s="28">
        <v>0</v>
      </c>
      <c r="D2907" s="31">
        <v>45895</v>
      </c>
      <c r="E2907" s="31" t="s">
        <v>6332</v>
      </c>
      <c r="F2907" s="32">
        <v>0.48541666666666666</v>
      </c>
      <c r="G2907" s="28">
        <f t="shared" si="45"/>
        <v>11</v>
      </c>
    </row>
    <row r="2908" spans="1:7" x14ac:dyDescent="0.3">
      <c r="A2908" s="28" t="s">
        <v>50</v>
      </c>
      <c r="B2908" s="28">
        <v>1</v>
      </c>
      <c r="C2908" s="28">
        <v>0</v>
      </c>
      <c r="D2908" s="31">
        <v>45848</v>
      </c>
      <c r="E2908" s="31" t="s">
        <v>6329</v>
      </c>
      <c r="F2908" s="32">
        <v>0.70208333333333328</v>
      </c>
      <c r="G2908" s="28">
        <f t="shared" si="45"/>
        <v>16</v>
      </c>
    </row>
    <row r="2909" spans="1:7" x14ac:dyDescent="0.3">
      <c r="A2909" s="28" t="s">
        <v>2155</v>
      </c>
      <c r="B2909" s="28">
        <v>1</v>
      </c>
      <c r="C2909" s="28">
        <v>0</v>
      </c>
      <c r="D2909" s="31">
        <v>45884</v>
      </c>
      <c r="E2909" s="31" t="s">
        <v>6334</v>
      </c>
      <c r="F2909" s="32">
        <v>0.37291666666666667</v>
      </c>
      <c r="G2909" s="28">
        <f t="shared" si="45"/>
        <v>8</v>
      </c>
    </row>
    <row r="2910" spans="1:7" x14ac:dyDescent="0.3">
      <c r="A2910" s="28" t="s">
        <v>1273</v>
      </c>
      <c r="B2910" s="28">
        <v>1</v>
      </c>
      <c r="C2910" s="28">
        <v>0</v>
      </c>
      <c r="D2910" s="31">
        <v>45842</v>
      </c>
      <c r="E2910" s="31" t="s">
        <v>6334</v>
      </c>
      <c r="F2910" s="32">
        <v>0.41597222222222224</v>
      </c>
      <c r="G2910" s="28">
        <f t="shared" si="45"/>
        <v>9</v>
      </c>
    </row>
    <row r="2911" spans="1:7" x14ac:dyDescent="0.3">
      <c r="A2911" s="28" t="s">
        <v>283</v>
      </c>
      <c r="B2911" s="28">
        <v>1</v>
      </c>
      <c r="C2911" s="28">
        <v>1</v>
      </c>
      <c r="D2911" s="31">
        <v>45876</v>
      </c>
      <c r="E2911" s="31" t="s">
        <v>6329</v>
      </c>
      <c r="F2911" s="32">
        <v>0.31180555555555556</v>
      </c>
      <c r="G2911" s="28">
        <f t="shared" si="45"/>
        <v>7</v>
      </c>
    </row>
    <row r="2912" spans="1:7" x14ac:dyDescent="0.3">
      <c r="A2912" s="28" t="s">
        <v>1018</v>
      </c>
      <c r="B2912" s="28">
        <v>1</v>
      </c>
      <c r="C2912" s="28">
        <v>1</v>
      </c>
      <c r="D2912" s="31">
        <v>45888</v>
      </c>
      <c r="E2912" s="31" t="s">
        <v>6332</v>
      </c>
      <c r="F2912" s="32">
        <v>0.65416666666666667</v>
      </c>
      <c r="G2912" s="28">
        <f t="shared" si="45"/>
        <v>15</v>
      </c>
    </row>
    <row r="2913" spans="1:7" x14ac:dyDescent="0.3">
      <c r="A2913" s="28" t="s">
        <v>510</v>
      </c>
      <c r="B2913" s="28">
        <v>1</v>
      </c>
      <c r="C2913" s="28">
        <v>0</v>
      </c>
      <c r="D2913" s="31">
        <v>45839</v>
      </c>
      <c r="E2913" s="31" t="s">
        <v>6332</v>
      </c>
      <c r="F2913" s="32">
        <v>0.39513888888888887</v>
      </c>
      <c r="G2913" s="28">
        <f t="shared" si="45"/>
        <v>9</v>
      </c>
    </row>
    <row r="2914" spans="1:7" x14ac:dyDescent="0.3">
      <c r="A2914" s="28" t="s">
        <v>6468</v>
      </c>
      <c r="B2914" s="28">
        <v>1</v>
      </c>
      <c r="C2914" s="28">
        <v>1</v>
      </c>
      <c r="D2914" s="31">
        <v>45874</v>
      </c>
      <c r="E2914" s="31" t="s">
        <v>6332</v>
      </c>
      <c r="F2914" s="32">
        <v>0.60555555555555551</v>
      </c>
      <c r="G2914" s="28">
        <f t="shared" si="45"/>
        <v>14</v>
      </c>
    </row>
    <row r="2915" spans="1:7" x14ac:dyDescent="0.3">
      <c r="A2915" s="28" t="s">
        <v>6636</v>
      </c>
      <c r="B2915" s="28">
        <v>1</v>
      </c>
      <c r="C2915" s="28">
        <v>0</v>
      </c>
      <c r="D2915" s="31">
        <v>45858</v>
      </c>
      <c r="E2915" s="31" t="s">
        <v>6328</v>
      </c>
      <c r="F2915" s="32">
        <v>0.55555555555555558</v>
      </c>
      <c r="G2915" s="28">
        <f t="shared" si="45"/>
        <v>13</v>
      </c>
    </row>
    <row r="2916" spans="1:7" x14ac:dyDescent="0.3">
      <c r="A2916" s="28" t="s">
        <v>1579</v>
      </c>
      <c r="B2916" s="28">
        <v>1</v>
      </c>
      <c r="C2916" s="28">
        <v>0</v>
      </c>
      <c r="D2916" s="31">
        <v>45897</v>
      </c>
      <c r="E2916" s="31" t="s">
        <v>6329</v>
      </c>
      <c r="F2916" s="32">
        <v>0.46944444444444444</v>
      </c>
      <c r="G2916" s="28">
        <f t="shared" si="45"/>
        <v>11</v>
      </c>
    </row>
    <row r="2917" spans="1:7" x14ac:dyDescent="0.3">
      <c r="A2917" s="28" t="s">
        <v>803</v>
      </c>
      <c r="B2917" s="28">
        <v>1</v>
      </c>
      <c r="C2917" s="28">
        <v>0</v>
      </c>
      <c r="D2917" s="31">
        <v>45896</v>
      </c>
      <c r="E2917" s="31" t="s">
        <v>6333</v>
      </c>
      <c r="F2917" s="32">
        <v>0.62361111111111112</v>
      </c>
      <c r="G2917" s="28">
        <f t="shared" si="45"/>
        <v>14</v>
      </c>
    </row>
    <row r="2918" spans="1:7" x14ac:dyDescent="0.3">
      <c r="A2918" s="28" t="s">
        <v>63</v>
      </c>
      <c r="B2918" s="28">
        <v>1</v>
      </c>
      <c r="C2918" s="28">
        <v>0</v>
      </c>
      <c r="D2918" s="31">
        <v>45875</v>
      </c>
      <c r="E2918" s="31" t="s">
        <v>6333</v>
      </c>
      <c r="F2918" s="32">
        <v>0.69027777777777777</v>
      </c>
      <c r="G2918" s="28">
        <f t="shared" si="45"/>
        <v>16</v>
      </c>
    </row>
    <row r="2919" spans="1:7" x14ac:dyDescent="0.3">
      <c r="A2919" s="28" t="s">
        <v>371</v>
      </c>
      <c r="B2919" s="28">
        <v>1</v>
      </c>
      <c r="C2919" s="28">
        <v>0</v>
      </c>
      <c r="D2919" s="31">
        <v>45850</v>
      </c>
      <c r="E2919" s="31" t="s">
        <v>6331</v>
      </c>
      <c r="F2919" s="32">
        <v>0.39583333333333331</v>
      </c>
      <c r="G2919" s="28">
        <f t="shared" si="45"/>
        <v>9</v>
      </c>
    </row>
    <row r="2920" spans="1:7" x14ac:dyDescent="0.3">
      <c r="A2920" s="28" t="s">
        <v>14</v>
      </c>
      <c r="B2920" s="28">
        <v>1</v>
      </c>
      <c r="C2920" s="28">
        <v>0</v>
      </c>
      <c r="D2920" s="31">
        <v>45870</v>
      </c>
      <c r="E2920" s="31" t="s">
        <v>6334</v>
      </c>
      <c r="F2920" s="32">
        <v>0.45902777777777776</v>
      </c>
      <c r="G2920" s="28">
        <f t="shared" si="45"/>
        <v>11</v>
      </c>
    </row>
    <row r="2921" spans="1:7" x14ac:dyDescent="0.3">
      <c r="A2921" s="28" t="s">
        <v>6652</v>
      </c>
      <c r="B2921" s="28">
        <v>1</v>
      </c>
      <c r="C2921" s="28">
        <v>0</v>
      </c>
      <c r="D2921" s="31">
        <v>45859</v>
      </c>
      <c r="E2921" s="31" t="s">
        <v>6330</v>
      </c>
      <c r="F2921" s="32">
        <v>0.65555555555555556</v>
      </c>
      <c r="G2921" s="28">
        <f t="shared" si="45"/>
        <v>15</v>
      </c>
    </row>
    <row r="2922" spans="1:7" x14ac:dyDescent="0.3">
      <c r="A2922" s="28" t="s">
        <v>1138</v>
      </c>
      <c r="B2922" s="28">
        <v>1</v>
      </c>
      <c r="C2922" s="28">
        <v>0</v>
      </c>
      <c r="D2922" s="31">
        <v>45845</v>
      </c>
      <c r="E2922" s="31" t="s">
        <v>6330</v>
      </c>
      <c r="F2922" s="32">
        <v>0.46041666666666664</v>
      </c>
      <c r="G2922" s="28">
        <f t="shared" si="45"/>
        <v>11</v>
      </c>
    </row>
    <row r="2923" spans="1:7" x14ac:dyDescent="0.3">
      <c r="A2923" s="28" t="s">
        <v>1659</v>
      </c>
      <c r="B2923" s="28">
        <v>1</v>
      </c>
      <c r="C2923" s="28">
        <v>0</v>
      </c>
      <c r="D2923" s="31">
        <v>45858</v>
      </c>
      <c r="E2923" s="31" t="s">
        <v>6328</v>
      </c>
      <c r="F2923" s="32">
        <v>0.81527777777777777</v>
      </c>
      <c r="G2923" s="28">
        <f t="shared" si="45"/>
        <v>19</v>
      </c>
    </row>
    <row r="2924" spans="1:7" x14ac:dyDescent="0.3">
      <c r="A2924" s="28" t="s">
        <v>2025</v>
      </c>
      <c r="B2924" s="28">
        <v>1</v>
      </c>
      <c r="C2924" s="28">
        <v>1</v>
      </c>
      <c r="D2924" s="31">
        <v>45890</v>
      </c>
      <c r="E2924" s="31" t="s">
        <v>6329</v>
      </c>
      <c r="F2924" s="32">
        <v>0.32222222222222224</v>
      </c>
      <c r="G2924" s="28">
        <f t="shared" si="45"/>
        <v>7</v>
      </c>
    </row>
    <row r="2925" spans="1:7" x14ac:dyDescent="0.3">
      <c r="A2925" s="28" t="s">
        <v>6873</v>
      </c>
      <c r="B2925" s="28">
        <v>1</v>
      </c>
      <c r="C2925" s="28">
        <v>0</v>
      </c>
      <c r="D2925" s="31">
        <v>45860</v>
      </c>
      <c r="E2925" s="31" t="s">
        <v>6332</v>
      </c>
      <c r="F2925" s="32">
        <v>0.72361111111111109</v>
      </c>
      <c r="G2925" s="28">
        <f t="shared" si="45"/>
        <v>17</v>
      </c>
    </row>
    <row r="2926" spans="1:7" x14ac:dyDescent="0.3">
      <c r="A2926" s="28" t="s">
        <v>6586</v>
      </c>
      <c r="B2926" s="28">
        <v>1</v>
      </c>
      <c r="C2926" s="28">
        <v>0</v>
      </c>
      <c r="D2926" s="31">
        <v>45893</v>
      </c>
      <c r="E2926" s="31" t="s">
        <v>6328</v>
      </c>
      <c r="F2926" s="32">
        <v>0.49583333333333335</v>
      </c>
      <c r="G2926" s="28">
        <f t="shared" si="45"/>
        <v>11</v>
      </c>
    </row>
    <row r="2927" spans="1:7" x14ac:dyDescent="0.3">
      <c r="A2927" s="28" t="s">
        <v>16</v>
      </c>
      <c r="B2927" s="28">
        <v>1</v>
      </c>
      <c r="C2927" s="28">
        <v>0</v>
      </c>
      <c r="D2927" s="31">
        <v>45896</v>
      </c>
      <c r="E2927" s="31" t="s">
        <v>6333</v>
      </c>
      <c r="F2927" s="32">
        <v>0.82986111111111116</v>
      </c>
      <c r="G2927" s="28">
        <f t="shared" si="45"/>
        <v>19</v>
      </c>
    </row>
    <row r="2928" spans="1:7" x14ac:dyDescent="0.3">
      <c r="A2928" s="28" t="s">
        <v>6614</v>
      </c>
      <c r="B2928" s="28">
        <v>1</v>
      </c>
      <c r="C2928" s="28">
        <v>0</v>
      </c>
      <c r="D2928" s="31">
        <v>45885</v>
      </c>
      <c r="E2928" s="31" t="s">
        <v>6331</v>
      </c>
      <c r="F2928" s="32">
        <v>0.31111111111111112</v>
      </c>
      <c r="G2928" s="28">
        <f t="shared" si="45"/>
        <v>7</v>
      </c>
    </row>
    <row r="2929" spans="1:7" x14ac:dyDescent="0.3">
      <c r="A2929" s="28" t="s">
        <v>202</v>
      </c>
      <c r="B2929" s="28">
        <v>1</v>
      </c>
      <c r="C2929" s="28">
        <v>0</v>
      </c>
      <c r="D2929" s="31">
        <v>45877</v>
      </c>
      <c r="E2929" s="31" t="s">
        <v>6334</v>
      </c>
      <c r="F2929" s="32">
        <v>0.31319444444444444</v>
      </c>
      <c r="G2929" s="28">
        <f t="shared" si="45"/>
        <v>7</v>
      </c>
    </row>
    <row r="2930" spans="1:7" x14ac:dyDescent="0.3">
      <c r="A2930" s="28" t="s">
        <v>695</v>
      </c>
      <c r="B2930" s="28">
        <v>1</v>
      </c>
      <c r="C2930" s="28">
        <v>0</v>
      </c>
      <c r="D2930" s="31">
        <v>45885</v>
      </c>
      <c r="E2930" s="31" t="s">
        <v>6331</v>
      </c>
      <c r="F2930" s="32">
        <v>0.51458333333333328</v>
      </c>
      <c r="G2930" s="28">
        <f t="shared" si="45"/>
        <v>12</v>
      </c>
    </row>
    <row r="2931" spans="1:7" x14ac:dyDescent="0.3">
      <c r="A2931" s="28" t="s">
        <v>6874</v>
      </c>
      <c r="B2931" s="28">
        <v>0</v>
      </c>
      <c r="C2931" s="28">
        <v>0</v>
      </c>
      <c r="D2931" s="31">
        <v>45853</v>
      </c>
      <c r="E2931" s="31" t="s">
        <v>6332</v>
      </c>
      <c r="F2931" s="32">
        <v>0.58958333333333335</v>
      </c>
      <c r="G2931" s="28">
        <f t="shared" si="45"/>
        <v>14</v>
      </c>
    </row>
    <row r="2932" spans="1:7" x14ac:dyDescent="0.3">
      <c r="A2932" s="28" t="s">
        <v>1825</v>
      </c>
      <c r="B2932" s="28">
        <v>1</v>
      </c>
      <c r="C2932" s="28">
        <v>0</v>
      </c>
      <c r="D2932" s="31">
        <v>45893</v>
      </c>
      <c r="E2932" s="31" t="s">
        <v>6328</v>
      </c>
      <c r="F2932" s="32">
        <v>0.77430555555555558</v>
      </c>
      <c r="G2932" s="28">
        <f t="shared" si="45"/>
        <v>18</v>
      </c>
    </row>
    <row r="2933" spans="1:7" x14ac:dyDescent="0.3">
      <c r="A2933" s="28" t="s">
        <v>6807</v>
      </c>
      <c r="B2933" s="28">
        <v>0</v>
      </c>
      <c r="C2933" s="28">
        <v>0</v>
      </c>
      <c r="D2933" s="31">
        <v>45870</v>
      </c>
      <c r="E2933" s="31" t="s">
        <v>6334</v>
      </c>
      <c r="F2933" s="32">
        <v>0.58680555555555558</v>
      </c>
      <c r="G2933" s="28">
        <f t="shared" si="45"/>
        <v>14</v>
      </c>
    </row>
    <row r="2934" spans="1:7" x14ac:dyDescent="0.3">
      <c r="A2934" s="28" t="s">
        <v>1107</v>
      </c>
      <c r="B2934" s="28">
        <v>1</v>
      </c>
      <c r="C2934" s="28">
        <v>0</v>
      </c>
      <c r="D2934" s="31">
        <v>45885</v>
      </c>
      <c r="E2934" s="31" t="s">
        <v>6331</v>
      </c>
      <c r="F2934" s="32">
        <v>0.66736111111111107</v>
      </c>
      <c r="G2934" s="28">
        <f t="shared" si="45"/>
        <v>16</v>
      </c>
    </row>
    <row r="2935" spans="1:7" x14ac:dyDescent="0.3">
      <c r="A2935" s="28" t="s">
        <v>1937</v>
      </c>
      <c r="B2935" s="28">
        <v>1</v>
      </c>
      <c r="C2935" s="28">
        <v>1</v>
      </c>
      <c r="D2935" s="31">
        <v>45882</v>
      </c>
      <c r="E2935" s="31" t="s">
        <v>6333</v>
      </c>
      <c r="F2935" s="32">
        <v>0.47222222222222221</v>
      </c>
      <c r="G2935" s="28">
        <f t="shared" si="45"/>
        <v>11</v>
      </c>
    </row>
    <row r="2936" spans="1:7" x14ac:dyDescent="0.3">
      <c r="A2936" s="28" t="s">
        <v>2242</v>
      </c>
      <c r="B2936" s="28">
        <v>1</v>
      </c>
      <c r="C2936" s="28">
        <v>0</v>
      </c>
      <c r="D2936" s="31">
        <v>45851</v>
      </c>
      <c r="E2936" s="31" t="s">
        <v>6328</v>
      </c>
      <c r="F2936" s="32">
        <v>0.4548611111111111</v>
      </c>
      <c r="G2936" s="28">
        <f t="shared" si="45"/>
        <v>10</v>
      </c>
    </row>
    <row r="2937" spans="1:7" x14ac:dyDescent="0.3">
      <c r="A2937" s="28" t="s">
        <v>6875</v>
      </c>
      <c r="B2937" s="28">
        <v>1</v>
      </c>
      <c r="C2937" s="28">
        <v>1</v>
      </c>
      <c r="D2937" s="31">
        <v>45861</v>
      </c>
      <c r="E2937" s="31" t="s">
        <v>6333</v>
      </c>
      <c r="F2937" s="32">
        <v>0.59375</v>
      </c>
      <c r="G2937" s="28">
        <f t="shared" si="45"/>
        <v>14</v>
      </c>
    </row>
    <row r="2938" spans="1:7" x14ac:dyDescent="0.3">
      <c r="A2938" s="28" t="s">
        <v>186</v>
      </c>
      <c r="B2938" s="28">
        <v>1</v>
      </c>
      <c r="C2938" s="28">
        <v>0</v>
      </c>
      <c r="D2938" s="31">
        <v>45885</v>
      </c>
      <c r="E2938" s="31" t="s">
        <v>6331</v>
      </c>
      <c r="F2938" s="32">
        <v>0.38680555555555557</v>
      </c>
      <c r="G2938" s="28">
        <f t="shared" si="45"/>
        <v>9</v>
      </c>
    </row>
    <row r="2939" spans="1:7" x14ac:dyDescent="0.3">
      <c r="A2939" s="28" t="s">
        <v>77</v>
      </c>
      <c r="B2939" s="28">
        <v>1</v>
      </c>
      <c r="C2939" s="28">
        <v>0</v>
      </c>
      <c r="D2939" s="31">
        <v>45857</v>
      </c>
      <c r="E2939" s="31" t="s">
        <v>6331</v>
      </c>
      <c r="F2939" s="32">
        <v>0.6430555555555556</v>
      </c>
      <c r="G2939" s="28">
        <f t="shared" si="45"/>
        <v>15</v>
      </c>
    </row>
    <row r="2940" spans="1:7" x14ac:dyDescent="0.3">
      <c r="A2940" s="28" t="s">
        <v>1591</v>
      </c>
      <c r="B2940" s="28">
        <v>0</v>
      </c>
      <c r="C2940" s="28">
        <v>0</v>
      </c>
      <c r="D2940" s="31">
        <v>45867</v>
      </c>
      <c r="E2940" s="31" t="s">
        <v>6332</v>
      </c>
      <c r="F2940" s="32">
        <v>0.83194444444444449</v>
      </c>
      <c r="G2940" s="28">
        <f t="shared" si="45"/>
        <v>19</v>
      </c>
    </row>
    <row r="2941" spans="1:7" x14ac:dyDescent="0.3">
      <c r="A2941" s="28" t="s">
        <v>1498</v>
      </c>
      <c r="B2941" s="28">
        <v>1</v>
      </c>
      <c r="C2941" s="28">
        <v>0</v>
      </c>
      <c r="D2941" s="31">
        <v>45884</v>
      </c>
      <c r="E2941" s="31" t="s">
        <v>6334</v>
      </c>
      <c r="F2941" s="32">
        <v>0.57499999999999996</v>
      </c>
      <c r="G2941" s="28">
        <f t="shared" si="45"/>
        <v>13</v>
      </c>
    </row>
    <row r="2942" spans="1:7" x14ac:dyDescent="0.3">
      <c r="A2942" s="28" t="s">
        <v>6483</v>
      </c>
      <c r="B2942" s="28">
        <v>1</v>
      </c>
      <c r="C2942" s="28">
        <v>1</v>
      </c>
      <c r="D2942" s="31">
        <v>45850</v>
      </c>
      <c r="E2942" s="31" t="s">
        <v>6331</v>
      </c>
      <c r="F2942" s="32">
        <v>0.61736111111111114</v>
      </c>
      <c r="G2942" s="28">
        <f t="shared" si="45"/>
        <v>14</v>
      </c>
    </row>
    <row r="2943" spans="1:7" x14ac:dyDescent="0.3">
      <c r="A2943" s="28" t="s">
        <v>39</v>
      </c>
      <c r="B2943" s="28">
        <v>1</v>
      </c>
      <c r="C2943" s="28">
        <v>0</v>
      </c>
      <c r="D2943" s="31">
        <v>45865</v>
      </c>
      <c r="E2943" s="31" t="s">
        <v>6328</v>
      </c>
      <c r="F2943" s="32">
        <v>0.7104166666666667</v>
      </c>
      <c r="G2943" s="28">
        <f t="shared" si="45"/>
        <v>17</v>
      </c>
    </row>
    <row r="2944" spans="1:7" x14ac:dyDescent="0.3">
      <c r="A2944" s="28" t="s">
        <v>6708</v>
      </c>
      <c r="B2944" s="28">
        <v>1</v>
      </c>
      <c r="C2944" s="28">
        <v>0</v>
      </c>
      <c r="D2944" s="31">
        <v>45864</v>
      </c>
      <c r="E2944" s="31" t="s">
        <v>6331</v>
      </c>
      <c r="F2944" s="32">
        <v>0.58125000000000004</v>
      </c>
      <c r="G2944" s="28">
        <f t="shared" si="45"/>
        <v>13</v>
      </c>
    </row>
    <row r="2945" spans="1:7" x14ac:dyDescent="0.3">
      <c r="A2945" s="28" t="s">
        <v>6826</v>
      </c>
      <c r="B2945" s="28">
        <v>0</v>
      </c>
      <c r="C2945" s="28">
        <v>0</v>
      </c>
      <c r="D2945" s="31">
        <v>45865</v>
      </c>
      <c r="E2945" s="31" t="s">
        <v>6328</v>
      </c>
      <c r="F2945" s="32">
        <v>0.4597222222222222</v>
      </c>
      <c r="G2945" s="28">
        <f t="shared" si="45"/>
        <v>11</v>
      </c>
    </row>
    <row r="2946" spans="1:7" x14ac:dyDescent="0.3">
      <c r="A2946" s="28" t="s">
        <v>54</v>
      </c>
      <c r="B2946" s="28">
        <v>1</v>
      </c>
      <c r="C2946" s="28">
        <v>1</v>
      </c>
      <c r="D2946" s="31">
        <v>45862</v>
      </c>
      <c r="E2946" s="31" t="s">
        <v>6329</v>
      </c>
      <c r="F2946" s="32">
        <v>0.46458333333333335</v>
      </c>
      <c r="G2946" s="28">
        <f t="shared" si="45"/>
        <v>11</v>
      </c>
    </row>
    <row r="2947" spans="1:7" x14ac:dyDescent="0.3">
      <c r="A2947" s="28" t="s">
        <v>2067</v>
      </c>
      <c r="B2947" s="28">
        <v>1</v>
      </c>
      <c r="C2947" s="28">
        <v>0</v>
      </c>
      <c r="D2947" s="31">
        <v>45892</v>
      </c>
      <c r="E2947" s="31" t="s">
        <v>6331</v>
      </c>
      <c r="F2947" s="32">
        <v>0.61250000000000004</v>
      </c>
      <c r="G2947" s="28">
        <f t="shared" ref="G2947:G3010" si="46">HOUR(F2947)</f>
        <v>14</v>
      </c>
    </row>
    <row r="2948" spans="1:7" x14ac:dyDescent="0.3">
      <c r="A2948" s="28" t="s">
        <v>6802</v>
      </c>
      <c r="B2948" s="28">
        <v>1</v>
      </c>
      <c r="C2948" s="28">
        <v>0</v>
      </c>
      <c r="D2948" s="31">
        <v>45895</v>
      </c>
      <c r="E2948" s="31" t="s">
        <v>6332</v>
      </c>
      <c r="F2948" s="32">
        <v>0.5708333333333333</v>
      </c>
      <c r="G2948" s="28">
        <f t="shared" si="46"/>
        <v>13</v>
      </c>
    </row>
    <row r="2949" spans="1:7" x14ac:dyDescent="0.3">
      <c r="A2949" s="28" t="s">
        <v>331</v>
      </c>
      <c r="B2949" s="28">
        <v>1</v>
      </c>
      <c r="C2949" s="28">
        <v>1</v>
      </c>
      <c r="D2949" s="31">
        <v>45888</v>
      </c>
      <c r="E2949" s="31" t="s">
        <v>6332</v>
      </c>
      <c r="F2949" s="32">
        <v>0.52152777777777781</v>
      </c>
      <c r="G2949" s="28">
        <f t="shared" si="46"/>
        <v>12</v>
      </c>
    </row>
    <row r="2950" spans="1:7" x14ac:dyDescent="0.3">
      <c r="A2950" s="28" t="s">
        <v>933</v>
      </c>
      <c r="B2950" s="28">
        <v>1</v>
      </c>
      <c r="C2950" s="28">
        <v>0</v>
      </c>
      <c r="D2950" s="31">
        <v>45854</v>
      </c>
      <c r="E2950" s="31" t="s">
        <v>6333</v>
      </c>
      <c r="F2950" s="32">
        <v>0.80972222222222223</v>
      </c>
      <c r="G2950" s="28">
        <f t="shared" si="46"/>
        <v>19</v>
      </c>
    </row>
    <row r="2951" spans="1:7" x14ac:dyDescent="0.3">
      <c r="A2951" s="28" t="s">
        <v>130</v>
      </c>
      <c r="B2951" s="28">
        <v>0</v>
      </c>
      <c r="C2951" s="28">
        <v>0</v>
      </c>
      <c r="D2951" s="31">
        <v>45884</v>
      </c>
      <c r="E2951" s="31" t="s">
        <v>6334</v>
      </c>
      <c r="F2951" s="32">
        <v>0.66180555555555554</v>
      </c>
      <c r="G2951" s="28">
        <f t="shared" si="46"/>
        <v>15</v>
      </c>
    </row>
    <row r="2952" spans="1:7" x14ac:dyDescent="0.3">
      <c r="A2952" s="28" t="s">
        <v>6490</v>
      </c>
      <c r="B2952" s="28">
        <v>1</v>
      </c>
      <c r="C2952" s="28">
        <v>0</v>
      </c>
      <c r="D2952" s="31">
        <v>45844</v>
      </c>
      <c r="E2952" s="31" t="s">
        <v>6328</v>
      </c>
      <c r="F2952" s="32">
        <v>0.82361111111111107</v>
      </c>
      <c r="G2952" s="28">
        <f t="shared" si="46"/>
        <v>19</v>
      </c>
    </row>
    <row r="2953" spans="1:7" x14ac:dyDescent="0.3">
      <c r="A2953" s="28" t="s">
        <v>288</v>
      </c>
      <c r="B2953" s="28">
        <v>1</v>
      </c>
      <c r="C2953" s="28">
        <v>0</v>
      </c>
      <c r="D2953" s="31">
        <v>45846</v>
      </c>
      <c r="E2953" s="31" t="s">
        <v>6332</v>
      </c>
      <c r="F2953" s="32">
        <v>0.3298611111111111</v>
      </c>
      <c r="G2953" s="28">
        <f t="shared" si="46"/>
        <v>7</v>
      </c>
    </row>
    <row r="2954" spans="1:7" x14ac:dyDescent="0.3">
      <c r="A2954" s="28" t="s">
        <v>6856</v>
      </c>
      <c r="B2954" s="28">
        <v>1</v>
      </c>
      <c r="C2954" s="28">
        <v>0</v>
      </c>
      <c r="D2954" s="31">
        <v>45868</v>
      </c>
      <c r="E2954" s="31" t="s">
        <v>6333</v>
      </c>
      <c r="F2954" s="32">
        <v>0.53055555555555556</v>
      </c>
      <c r="G2954" s="28">
        <f t="shared" si="46"/>
        <v>12</v>
      </c>
    </row>
    <row r="2955" spans="1:7" x14ac:dyDescent="0.3">
      <c r="A2955" s="28" t="s">
        <v>957</v>
      </c>
      <c r="B2955" s="28">
        <v>0</v>
      </c>
      <c r="C2955" s="28">
        <v>0</v>
      </c>
      <c r="D2955" s="31">
        <v>45847</v>
      </c>
      <c r="E2955" s="31" t="s">
        <v>6333</v>
      </c>
      <c r="F2955" s="32">
        <v>0.8208333333333333</v>
      </c>
      <c r="G2955" s="28">
        <f t="shared" si="46"/>
        <v>19</v>
      </c>
    </row>
    <row r="2956" spans="1:7" x14ac:dyDescent="0.3">
      <c r="A2956" s="28" t="s">
        <v>312</v>
      </c>
      <c r="B2956" s="28">
        <v>1</v>
      </c>
      <c r="C2956" s="28">
        <v>0</v>
      </c>
      <c r="D2956" s="31">
        <v>45859</v>
      </c>
      <c r="E2956" s="31" t="s">
        <v>6330</v>
      </c>
      <c r="F2956" s="32">
        <v>0.4826388888888889</v>
      </c>
      <c r="G2956" s="28">
        <f t="shared" si="46"/>
        <v>11</v>
      </c>
    </row>
    <row r="2957" spans="1:7" x14ac:dyDescent="0.3">
      <c r="A2957" s="28" t="s">
        <v>179</v>
      </c>
      <c r="B2957" s="28">
        <v>1</v>
      </c>
      <c r="C2957" s="28">
        <v>1</v>
      </c>
      <c r="D2957" s="31">
        <v>45852</v>
      </c>
      <c r="E2957" s="31" t="s">
        <v>6330</v>
      </c>
      <c r="F2957" s="32">
        <v>0.37152777777777779</v>
      </c>
      <c r="G2957" s="28">
        <f t="shared" si="46"/>
        <v>8</v>
      </c>
    </row>
    <row r="2958" spans="1:7" x14ac:dyDescent="0.3">
      <c r="A2958" s="28" t="s">
        <v>1555</v>
      </c>
      <c r="B2958" s="28">
        <v>1</v>
      </c>
      <c r="C2958" s="28">
        <v>0</v>
      </c>
      <c r="D2958" s="31">
        <v>45845</v>
      </c>
      <c r="E2958" s="31" t="s">
        <v>6330</v>
      </c>
      <c r="F2958" s="32">
        <v>0.5854166666666667</v>
      </c>
      <c r="G2958" s="28">
        <f t="shared" si="46"/>
        <v>14</v>
      </c>
    </row>
    <row r="2959" spans="1:7" x14ac:dyDescent="0.3">
      <c r="A2959" s="28" t="s">
        <v>6876</v>
      </c>
      <c r="B2959" s="28">
        <v>1</v>
      </c>
      <c r="C2959" s="28">
        <v>1</v>
      </c>
      <c r="D2959" s="31">
        <v>45877</v>
      </c>
      <c r="E2959" s="31" t="s">
        <v>6334</v>
      </c>
      <c r="F2959" s="32">
        <v>0.7729166666666667</v>
      </c>
      <c r="G2959" s="28">
        <f t="shared" si="46"/>
        <v>18</v>
      </c>
    </row>
    <row r="2960" spans="1:7" x14ac:dyDescent="0.3">
      <c r="A2960" s="28" t="s">
        <v>1261</v>
      </c>
      <c r="B2960" s="28">
        <v>1</v>
      </c>
      <c r="C2960" s="28">
        <v>0</v>
      </c>
      <c r="D2960" s="31">
        <v>45891</v>
      </c>
      <c r="E2960" s="31" t="s">
        <v>6334</v>
      </c>
      <c r="F2960" s="32">
        <v>0.5229166666666667</v>
      </c>
      <c r="G2960" s="28">
        <f t="shared" si="46"/>
        <v>12</v>
      </c>
    </row>
    <row r="2961" spans="1:7" x14ac:dyDescent="0.3">
      <c r="A2961" s="28" t="s">
        <v>2208</v>
      </c>
      <c r="B2961" s="28">
        <v>1</v>
      </c>
      <c r="C2961" s="28">
        <v>1</v>
      </c>
      <c r="D2961" s="31">
        <v>45864</v>
      </c>
      <c r="E2961" s="31" t="s">
        <v>6331</v>
      </c>
      <c r="F2961" s="32">
        <v>0.33541666666666664</v>
      </c>
      <c r="G2961" s="28">
        <f t="shared" si="46"/>
        <v>8</v>
      </c>
    </row>
    <row r="2962" spans="1:7" x14ac:dyDescent="0.3">
      <c r="A2962" s="28" t="s">
        <v>1874</v>
      </c>
      <c r="B2962" s="28">
        <v>1</v>
      </c>
      <c r="C2962" s="28">
        <v>1</v>
      </c>
      <c r="D2962" s="31">
        <v>45841</v>
      </c>
      <c r="E2962" s="31" t="s">
        <v>6329</v>
      </c>
      <c r="F2962" s="32">
        <v>0.67708333333333337</v>
      </c>
      <c r="G2962" s="28">
        <f t="shared" si="46"/>
        <v>16</v>
      </c>
    </row>
    <row r="2963" spans="1:7" x14ac:dyDescent="0.3">
      <c r="A2963" s="28" t="s">
        <v>2176</v>
      </c>
      <c r="B2963" s="28">
        <v>1</v>
      </c>
      <c r="C2963" s="28">
        <v>0</v>
      </c>
      <c r="D2963" s="31">
        <v>45861</v>
      </c>
      <c r="E2963" s="31" t="s">
        <v>6333</v>
      </c>
      <c r="F2963" s="32">
        <v>0.66180555555555554</v>
      </c>
      <c r="G2963" s="28">
        <f t="shared" si="46"/>
        <v>15</v>
      </c>
    </row>
    <row r="2964" spans="1:7" x14ac:dyDescent="0.3">
      <c r="A2964" s="28" t="s">
        <v>520</v>
      </c>
      <c r="B2964" s="28">
        <v>1</v>
      </c>
      <c r="C2964" s="28">
        <v>0</v>
      </c>
      <c r="D2964" s="31">
        <v>45863</v>
      </c>
      <c r="E2964" s="31" t="s">
        <v>6334</v>
      </c>
      <c r="F2964" s="32">
        <v>0.80138888888888893</v>
      </c>
      <c r="G2964" s="28">
        <f t="shared" si="46"/>
        <v>19</v>
      </c>
    </row>
    <row r="2965" spans="1:7" x14ac:dyDescent="0.3">
      <c r="A2965" s="28" t="s">
        <v>2083</v>
      </c>
      <c r="B2965" s="28">
        <v>1</v>
      </c>
      <c r="C2965" s="28">
        <v>0</v>
      </c>
      <c r="D2965" s="31">
        <v>45857</v>
      </c>
      <c r="E2965" s="31" t="s">
        <v>6331</v>
      </c>
      <c r="F2965" s="32">
        <v>0.44513888888888886</v>
      </c>
      <c r="G2965" s="28">
        <f t="shared" si="46"/>
        <v>10</v>
      </c>
    </row>
    <row r="2966" spans="1:7" x14ac:dyDescent="0.3">
      <c r="A2966" s="28" t="s">
        <v>1528</v>
      </c>
      <c r="B2966" s="28">
        <v>0</v>
      </c>
      <c r="C2966" s="28">
        <v>0</v>
      </c>
      <c r="D2966" s="31">
        <v>45851</v>
      </c>
      <c r="E2966" s="31" t="s">
        <v>6328</v>
      </c>
      <c r="F2966" s="32">
        <v>0.67083333333333328</v>
      </c>
      <c r="G2966" s="28">
        <f t="shared" si="46"/>
        <v>16</v>
      </c>
    </row>
    <row r="2967" spans="1:7" x14ac:dyDescent="0.3">
      <c r="A2967" s="28" t="s">
        <v>6801</v>
      </c>
      <c r="B2967" s="28">
        <v>1</v>
      </c>
      <c r="C2967" s="28">
        <v>1</v>
      </c>
      <c r="D2967" s="31">
        <v>45859</v>
      </c>
      <c r="E2967" s="31" t="s">
        <v>6330</v>
      </c>
      <c r="F2967" s="32">
        <v>0.43263888888888891</v>
      </c>
      <c r="G2967" s="28">
        <f t="shared" si="46"/>
        <v>10</v>
      </c>
    </row>
    <row r="2968" spans="1:7" x14ac:dyDescent="0.3">
      <c r="A2968" s="28" t="s">
        <v>1494</v>
      </c>
      <c r="B2968" s="28">
        <v>1</v>
      </c>
      <c r="C2968" s="28">
        <v>1</v>
      </c>
      <c r="D2968" s="31">
        <v>45842</v>
      </c>
      <c r="E2968" s="31" t="s">
        <v>6334</v>
      </c>
      <c r="F2968" s="32">
        <v>0.59513888888888888</v>
      </c>
      <c r="G2968" s="28">
        <f t="shared" si="46"/>
        <v>14</v>
      </c>
    </row>
    <row r="2969" spans="1:7" x14ac:dyDescent="0.3">
      <c r="A2969" s="28" t="s">
        <v>6877</v>
      </c>
      <c r="B2969" s="28">
        <v>1</v>
      </c>
      <c r="C2969" s="28">
        <v>0</v>
      </c>
      <c r="D2969" s="31">
        <v>45852</v>
      </c>
      <c r="E2969" s="31" t="s">
        <v>6330</v>
      </c>
      <c r="F2969" s="32">
        <v>0.82291666666666663</v>
      </c>
      <c r="G2969" s="28">
        <f t="shared" si="46"/>
        <v>19</v>
      </c>
    </row>
    <row r="2970" spans="1:7" x14ac:dyDescent="0.3">
      <c r="A2970" s="28" t="s">
        <v>143</v>
      </c>
      <c r="B2970" s="28">
        <v>1</v>
      </c>
      <c r="C2970" s="28">
        <v>0</v>
      </c>
      <c r="D2970" s="31">
        <v>45895</v>
      </c>
      <c r="E2970" s="31" t="s">
        <v>6332</v>
      </c>
      <c r="F2970" s="32">
        <v>0.47916666666666669</v>
      </c>
      <c r="G2970" s="28">
        <f t="shared" si="46"/>
        <v>11</v>
      </c>
    </row>
    <row r="2971" spans="1:7" x14ac:dyDescent="0.3">
      <c r="A2971" s="28" t="s">
        <v>1929</v>
      </c>
      <c r="B2971" s="28">
        <v>0</v>
      </c>
      <c r="C2971" s="28">
        <v>0</v>
      </c>
      <c r="D2971" s="31">
        <v>45857</v>
      </c>
      <c r="E2971" s="31" t="s">
        <v>6331</v>
      </c>
      <c r="F2971" s="32">
        <v>0.6020833333333333</v>
      </c>
      <c r="G2971" s="28">
        <f t="shared" si="46"/>
        <v>14</v>
      </c>
    </row>
    <row r="2972" spans="1:7" x14ac:dyDescent="0.3">
      <c r="A2972" s="28" t="s">
        <v>319</v>
      </c>
      <c r="B2972" s="28">
        <v>1</v>
      </c>
      <c r="C2972" s="28">
        <v>1</v>
      </c>
      <c r="D2972" s="31">
        <v>45892</v>
      </c>
      <c r="E2972" s="31" t="s">
        <v>6331</v>
      </c>
      <c r="F2972" s="32">
        <v>0.6</v>
      </c>
      <c r="G2972" s="28">
        <f t="shared" si="46"/>
        <v>14</v>
      </c>
    </row>
    <row r="2973" spans="1:7" x14ac:dyDescent="0.3">
      <c r="A2973" s="28" t="s">
        <v>1247</v>
      </c>
      <c r="B2973" s="28">
        <v>1</v>
      </c>
      <c r="C2973" s="28">
        <v>0</v>
      </c>
      <c r="D2973" s="31">
        <v>45894</v>
      </c>
      <c r="E2973" s="31" t="s">
        <v>6330</v>
      </c>
      <c r="F2973" s="32">
        <v>0.72361111111111109</v>
      </c>
      <c r="G2973" s="28">
        <f t="shared" si="46"/>
        <v>17</v>
      </c>
    </row>
    <row r="2974" spans="1:7" x14ac:dyDescent="0.3">
      <c r="A2974" s="28" t="s">
        <v>6386</v>
      </c>
      <c r="B2974" s="28">
        <v>1</v>
      </c>
      <c r="C2974" s="28">
        <v>0</v>
      </c>
      <c r="D2974" s="31">
        <v>45876</v>
      </c>
      <c r="E2974" s="31" t="s">
        <v>6329</v>
      </c>
      <c r="F2974" s="32">
        <v>0.79791666666666672</v>
      </c>
      <c r="G2974" s="28">
        <f t="shared" si="46"/>
        <v>19</v>
      </c>
    </row>
    <row r="2975" spans="1:7" x14ac:dyDescent="0.3">
      <c r="A2975" s="28" t="s">
        <v>6593</v>
      </c>
      <c r="B2975" s="28">
        <v>1</v>
      </c>
      <c r="C2975" s="28">
        <v>0</v>
      </c>
      <c r="D2975" s="31">
        <v>45883</v>
      </c>
      <c r="E2975" s="31" t="s">
        <v>6329</v>
      </c>
      <c r="F2975" s="32">
        <v>0.76111111111111107</v>
      </c>
      <c r="G2975" s="28">
        <f t="shared" si="46"/>
        <v>18</v>
      </c>
    </row>
    <row r="2976" spans="1:7" x14ac:dyDescent="0.3">
      <c r="A2976" s="28" t="s">
        <v>1907</v>
      </c>
      <c r="B2976" s="28">
        <v>1</v>
      </c>
      <c r="C2976" s="28">
        <v>0</v>
      </c>
      <c r="D2976" s="31">
        <v>45879</v>
      </c>
      <c r="E2976" s="31" t="s">
        <v>6328</v>
      </c>
      <c r="F2976" s="32">
        <v>0.79791666666666672</v>
      </c>
      <c r="G2976" s="28">
        <f t="shared" si="46"/>
        <v>19</v>
      </c>
    </row>
    <row r="2977" spans="1:7" x14ac:dyDescent="0.3">
      <c r="A2977" s="28" t="s">
        <v>1966</v>
      </c>
      <c r="B2977" s="28">
        <v>0</v>
      </c>
      <c r="C2977" s="28">
        <v>0</v>
      </c>
      <c r="D2977" s="31">
        <v>45884</v>
      </c>
      <c r="E2977" s="31" t="s">
        <v>6334</v>
      </c>
      <c r="F2977" s="32">
        <v>0.79166666666666663</v>
      </c>
      <c r="G2977" s="28">
        <f t="shared" si="46"/>
        <v>19</v>
      </c>
    </row>
    <row r="2978" spans="1:7" x14ac:dyDescent="0.3">
      <c r="A2978" s="28" t="s">
        <v>1996</v>
      </c>
      <c r="B2978" s="28">
        <v>1</v>
      </c>
      <c r="C2978" s="28">
        <v>0</v>
      </c>
      <c r="D2978" s="31">
        <v>45862</v>
      </c>
      <c r="E2978" s="31" t="s">
        <v>6329</v>
      </c>
      <c r="F2978" s="32">
        <v>0.31944444444444442</v>
      </c>
      <c r="G2978" s="28">
        <f t="shared" si="46"/>
        <v>7</v>
      </c>
    </row>
    <row r="2979" spans="1:7" x14ac:dyDescent="0.3">
      <c r="A2979" s="28" t="s">
        <v>1984</v>
      </c>
      <c r="B2979" s="28">
        <v>1</v>
      </c>
      <c r="C2979" s="28">
        <v>0</v>
      </c>
      <c r="D2979" s="31">
        <v>45893</v>
      </c>
      <c r="E2979" s="31" t="s">
        <v>6328</v>
      </c>
      <c r="F2979" s="32">
        <v>0.46388888888888891</v>
      </c>
      <c r="G2979" s="28">
        <f t="shared" si="46"/>
        <v>11</v>
      </c>
    </row>
    <row r="2980" spans="1:7" x14ac:dyDescent="0.3">
      <c r="A2980" s="28" t="s">
        <v>2074</v>
      </c>
      <c r="B2980" s="28">
        <v>1</v>
      </c>
      <c r="C2980" s="28">
        <v>1</v>
      </c>
      <c r="D2980" s="31">
        <v>45861</v>
      </c>
      <c r="E2980" s="31" t="s">
        <v>6333</v>
      </c>
      <c r="F2980" s="32">
        <v>0.60416666666666663</v>
      </c>
      <c r="G2980" s="28">
        <f t="shared" si="46"/>
        <v>14</v>
      </c>
    </row>
    <row r="2981" spans="1:7" x14ac:dyDescent="0.3">
      <c r="A2981" s="28" t="s">
        <v>6878</v>
      </c>
      <c r="B2981" s="28">
        <v>1</v>
      </c>
      <c r="C2981" s="28">
        <v>0</v>
      </c>
      <c r="D2981" s="31">
        <v>45870</v>
      </c>
      <c r="E2981" s="31" t="s">
        <v>6334</v>
      </c>
      <c r="F2981" s="32">
        <v>0.40486111111111112</v>
      </c>
      <c r="G2981" s="28">
        <f t="shared" si="46"/>
        <v>9</v>
      </c>
    </row>
    <row r="2982" spans="1:7" x14ac:dyDescent="0.3">
      <c r="A2982" s="28" t="s">
        <v>884</v>
      </c>
      <c r="B2982" s="28">
        <v>0</v>
      </c>
      <c r="C2982" s="28">
        <v>0</v>
      </c>
      <c r="D2982" s="31">
        <v>45849</v>
      </c>
      <c r="E2982" s="31" t="s">
        <v>6334</v>
      </c>
      <c r="F2982" s="32">
        <v>0.81527777777777777</v>
      </c>
      <c r="G2982" s="28">
        <f t="shared" si="46"/>
        <v>19</v>
      </c>
    </row>
    <row r="2983" spans="1:7" x14ac:dyDescent="0.3">
      <c r="A2983" s="28" t="s">
        <v>6745</v>
      </c>
      <c r="B2983" s="28">
        <v>1</v>
      </c>
      <c r="C2983" s="28">
        <v>1</v>
      </c>
      <c r="D2983" s="31">
        <v>45839</v>
      </c>
      <c r="E2983" s="31" t="s">
        <v>6332</v>
      </c>
      <c r="F2983" s="32">
        <v>0.44722222222222224</v>
      </c>
      <c r="G2983" s="28">
        <f t="shared" si="46"/>
        <v>10</v>
      </c>
    </row>
    <row r="2984" spans="1:7" x14ac:dyDescent="0.3">
      <c r="A2984" s="28" t="s">
        <v>6879</v>
      </c>
      <c r="B2984" s="28">
        <v>1</v>
      </c>
      <c r="C2984" s="28">
        <v>0</v>
      </c>
      <c r="D2984" s="31">
        <v>45882</v>
      </c>
      <c r="E2984" s="31" t="s">
        <v>6333</v>
      </c>
      <c r="F2984" s="32">
        <v>0.65</v>
      </c>
      <c r="G2984" s="28">
        <f t="shared" si="46"/>
        <v>15</v>
      </c>
    </row>
    <row r="2985" spans="1:7" x14ac:dyDescent="0.3">
      <c r="A2985" s="28" t="s">
        <v>6747</v>
      </c>
      <c r="B2985" s="28">
        <v>1</v>
      </c>
      <c r="C2985" s="28">
        <v>1</v>
      </c>
      <c r="D2985" s="31">
        <v>45847</v>
      </c>
      <c r="E2985" s="31" t="s">
        <v>6333</v>
      </c>
      <c r="F2985" s="32">
        <v>0.43888888888888888</v>
      </c>
      <c r="G2985" s="28">
        <f t="shared" si="46"/>
        <v>10</v>
      </c>
    </row>
    <row r="2986" spans="1:7" x14ac:dyDescent="0.3">
      <c r="A2986" s="28" t="s">
        <v>1083</v>
      </c>
      <c r="B2986" s="28">
        <v>1</v>
      </c>
      <c r="C2986" s="28">
        <v>1</v>
      </c>
      <c r="D2986" s="31">
        <v>45857</v>
      </c>
      <c r="E2986" s="31" t="s">
        <v>6331</v>
      </c>
      <c r="F2986" s="32">
        <v>0.44791666666666669</v>
      </c>
      <c r="G2986" s="28">
        <f t="shared" si="46"/>
        <v>10</v>
      </c>
    </row>
    <row r="2987" spans="1:7" x14ac:dyDescent="0.3">
      <c r="A2987" s="28" t="s">
        <v>1225</v>
      </c>
      <c r="B2987" s="28">
        <v>1</v>
      </c>
      <c r="C2987" s="28">
        <v>0</v>
      </c>
      <c r="D2987" s="31">
        <v>45861</v>
      </c>
      <c r="E2987" s="31" t="s">
        <v>6333</v>
      </c>
      <c r="F2987" s="32">
        <v>0.36805555555555558</v>
      </c>
      <c r="G2987" s="28">
        <f t="shared" si="46"/>
        <v>8</v>
      </c>
    </row>
    <row r="2988" spans="1:7" x14ac:dyDescent="0.3">
      <c r="A2988" s="28" t="s">
        <v>266</v>
      </c>
      <c r="B2988" s="28">
        <v>1</v>
      </c>
      <c r="C2988" s="28">
        <v>1</v>
      </c>
      <c r="D2988" s="31">
        <v>45864</v>
      </c>
      <c r="E2988" s="31" t="s">
        <v>6331</v>
      </c>
      <c r="F2988" s="32">
        <v>0.32569444444444445</v>
      </c>
      <c r="G2988" s="28">
        <f t="shared" si="46"/>
        <v>7</v>
      </c>
    </row>
    <row r="2989" spans="1:7" x14ac:dyDescent="0.3">
      <c r="A2989" s="28" t="s">
        <v>863</v>
      </c>
      <c r="B2989" s="28">
        <v>1</v>
      </c>
      <c r="C2989" s="28">
        <v>0</v>
      </c>
      <c r="D2989" s="31">
        <v>45875</v>
      </c>
      <c r="E2989" s="31" t="s">
        <v>6333</v>
      </c>
      <c r="F2989" s="32">
        <v>0.41041666666666665</v>
      </c>
      <c r="G2989" s="28">
        <f t="shared" si="46"/>
        <v>9</v>
      </c>
    </row>
    <row r="2990" spans="1:7" x14ac:dyDescent="0.3">
      <c r="A2990" s="28" t="s">
        <v>837</v>
      </c>
      <c r="B2990" s="28">
        <v>0</v>
      </c>
      <c r="C2990" s="28">
        <v>0</v>
      </c>
      <c r="D2990" s="31">
        <v>45850</v>
      </c>
      <c r="E2990" s="31" t="s">
        <v>6331</v>
      </c>
      <c r="F2990" s="32">
        <v>0.46041666666666664</v>
      </c>
      <c r="G2990" s="28">
        <f t="shared" si="46"/>
        <v>11</v>
      </c>
    </row>
    <row r="2991" spans="1:7" x14ac:dyDescent="0.3">
      <c r="A2991" s="28" t="s">
        <v>6438</v>
      </c>
      <c r="B2991" s="28">
        <v>1</v>
      </c>
      <c r="C2991" s="28">
        <v>0</v>
      </c>
      <c r="D2991" s="31">
        <v>45849</v>
      </c>
      <c r="E2991" s="31" t="s">
        <v>6334</v>
      </c>
      <c r="F2991" s="32">
        <v>0.63541666666666663</v>
      </c>
      <c r="G2991" s="28">
        <f t="shared" si="46"/>
        <v>15</v>
      </c>
    </row>
    <row r="2992" spans="1:7" x14ac:dyDescent="0.3">
      <c r="A2992" s="28" t="s">
        <v>260</v>
      </c>
      <c r="B2992" s="28">
        <v>1</v>
      </c>
      <c r="C2992" s="28">
        <v>1</v>
      </c>
      <c r="D2992" s="31">
        <v>45854</v>
      </c>
      <c r="E2992" s="31" t="s">
        <v>6333</v>
      </c>
      <c r="F2992" s="32">
        <v>0.29583333333333334</v>
      </c>
      <c r="G2992" s="28">
        <f t="shared" si="46"/>
        <v>7</v>
      </c>
    </row>
    <row r="2993" spans="1:7" x14ac:dyDescent="0.3">
      <c r="A2993" s="28" t="s">
        <v>1597</v>
      </c>
      <c r="B2993" s="28">
        <v>1</v>
      </c>
      <c r="C2993" s="28">
        <v>0</v>
      </c>
      <c r="D2993" s="31">
        <v>45849</v>
      </c>
      <c r="E2993" s="31" t="s">
        <v>6334</v>
      </c>
      <c r="F2993" s="32">
        <v>0.78472222222222221</v>
      </c>
      <c r="G2993" s="28">
        <f t="shared" si="46"/>
        <v>18</v>
      </c>
    </row>
    <row r="2994" spans="1:7" x14ac:dyDescent="0.3">
      <c r="A2994" s="28" t="s">
        <v>974</v>
      </c>
      <c r="B2994" s="28">
        <v>1</v>
      </c>
      <c r="C2994" s="28">
        <v>1</v>
      </c>
      <c r="D2994" s="31">
        <v>45853</v>
      </c>
      <c r="E2994" s="31" t="s">
        <v>6332</v>
      </c>
      <c r="F2994" s="32">
        <v>0.6875</v>
      </c>
      <c r="G2994" s="28">
        <f t="shared" si="46"/>
        <v>16</v>
      </c>
    </row>
    <row r="2995" spans="1:7" x14ac:dyDescent="0.3">
      <c r="A2995" s="28" t="s">
        <v>62</v>
      </c>
      <c r="B2995" s="28">
        <v>1</v>
      </c>
      <c r="C2995" s="28">
        <v>1</v>
      </c>
      <c r="D2995" s="31">
        <v>45843</v>
      </c>
      <c r="E2995" s="31" t="s">
        <v>6331</v>
      </c>
      <c r="F2995" s="32">
        <v>0.43333333333333335</v>
      </c>
      <c r="G2995" s="28">
        <f t="shared" si="46"/>
        <v>10</v>
      </c>
    </row>
    <row r="2996" spans="1:7" x14ac:dyDescent="0.3">
      <c r="A2996" s="28" t="s">
        <v>1919</v>
      </c>
      <c r="B2996" s="28">
        <v>1</v>
      </c>
      <c r="C2996" s="28">
        <v>0</v>
      </c>
      <c r="D2996" s="31">
        <v>45885</v>
      </c>
      <c r="E2996" s="31" t="s">
        <v>6331</v>
      </c>
      <c r="F2996" s="32">
        <v>0.62777777777777777</v>
      </c>
      <c r="G2996" s="28">
        <f t="shared" si="46"/>
        <v>15</v>
      </c>
    </row>
    <row r="2997" spans="1:7" x14ac:dyDescent="0.3">
      <c r="A2997" s="28" t="s">
        <v>260</v>
      </c>
      <c r="B2997" s="28">
        <v>0</v>
      </c>
      <c r="C2997" s="28">
        <v>0</v>
      </c>
      <c r="D2997" s="31">
        <v>45875</v>
      </c>
      <c r="E2997" s="31" t="s">
        <v>6333</v>
      </c>
      <c r="F2997" s="32">
        <v>0.80694444444444446</v>
      </c>
      <c r="G2997" s="28">
        <f t="shared" si="46"/>
        <v>19</v>
      </c>
    </row>
    <row r="2998" spans="1:7" x14ac:dyDescent="0.3">
      <c r="A2998" s="28" t="s">
        <v>645</v>
      </c>
      <c r="B2998" s="28">
        <v>1</v>
      </c>
      <c r="C2998" s="28">
        <v>1</v>
      </c>
      <c r="D2998" s="31">
        <v>45856</v>
      </c>
      <c r="E2998" s="31" t="s">
        <v>6334</v>
      </c>
      <c r="F2998" s="32">
        <v>0.80208333333333337</v>
      </c>
      <c r="G2998" s="28">
        <f t="shared" si="46"/>
        <v>19</v>
      </c>
    </row>
    <row r="2999" spans="1:7" x14ac:dyDescent="0.3">
      <c r="A2999" s="28" t="s">
        <v>1136</v>
      </c>
      <c r="B2999" s="28">
        <v>1</v>
      </c>
      <c r="C2999" s="28">
        <v>0</v>
      </c>
      <c r="D2999" s="31">
        <v>45860</v>
      </c>
      <c r="E2999" s="31" t="s">
        <v>6332</v>
      </c>
      <c r="F2999" s="32">
        <v>0.76249999999999996</v>
      </c>
      <c r="G2999" s="28">
        <f t="shared" si="46"/>
        <v>18</v>
      </c>
    </row>
    <row r="3000" spans="1:7" x14ac:dyDescent="0.3">
      <c r="A3000" s="28" t="s">
        <v>6880</v>
      </c>
      <c r="B3000" s="28">
        <v>1</v>
      </c>
      <c r="C3000" s="28">
        <v>1</v>
      </c>
      <c r="D3000" s="31">
        <v>45839</v>
      </c>
      <c r="E3000" s="31" t="s">
        <v>6332</v>
      </c>
      <c r="F3000" s="32">
        <v>0.35555555555555557</v>
      </c>
      <c r="G3000" s="28">
        <f t="shared" si="46"/>
        <v>8</v>
      </c>
    </row>
    <row r="3001" spans="1:7" x14ac:dyDescent="0.3">
      <c r="A3001" s="28" t="s">
        <v>1741</v>
      </c>
      <c r="B3001" s="28">
        <v>1</v>
      </c>
      <c r="C3001" s="28">
        <v>1</v>
      </c>
      <c r="D3001" s="31">
        <v>45861</v>
      </c>
      <c r="E3001" s="31" t="s">
        <v>6333</v>
      </c>
      <c r="F3001" s="32">
        <v>0.3347222222222222</v>
      </c>
      <c r="G3001" s="28">
        <f t="shared" si="46"/>
        <v>8</v>
      </c>
    </row>
    <row r="3002" spans="1:7" x14ac:dyDescent="0.3">
      <c r="A3002" s="28" t="s">
        <v>1908</v>
      </c>
      <c r="B3002" s="28">
        <v>0</v>
      </c>
      <c r="C3002" s="28">
        <v>0</v>
      </c>
      <c r="D3002" s="31">
        <v>45885</v>
      </c>
      <c r="E3002" s="31" t="s">
        <v>6331</v>
      </c>
      <c r="F3002" s="32">
        <v>0.30625000000000002</v>
      </c>
      <c r="G3002" s="28">
        <f t="shared" si="46"/>
        <v>7</v>
      </c>
    </row>
    <row r="3003" spans="1:7" x14ac:dyDescent="0.3">
      <c r="A3003" s="28" t="s">
        <v>1444</v>
      </c>
      <c r="B3003" s="28">
        <v>1</v>
      </c>
      <c r="C3003" s="28">
        <v>1</v>
      </c>
      <c r="D3003" s="31">
        <v>45842</v>
      </c>
      <c r="E3003" s="31" t="s">
        <v>6334</v>
      </c>
      <c r="F3003" s="32">
        <v>0.37430555555555556</v>
      </c>
      <c r="G3003" s="28">
        <f t="shared" si="46"/>
        <v>8</v>
      </c>
    </row>
    <row r="3004" spans="1:7" x14ac:dyDescent="0.3">
      <c r="A3004" s="28" t="s">
        <v>1705</v>
      </c>
      <c r="B3004" s="28">
        <v>0</v>
      </c>
      <c r="C3004" s="28">
        <v>0</v>
      </c>
      <c r="D3004" s="31">
        <v>45849</v>
      </c>
      <c r="E3004" s="31" t="s">
        <v>6334</v>
      </c>
      <c r="F3004" s="32">
        <v>0.62430555555555556</v>
      </c>
      <c r="G3004" s="28">
        <f t="shared" si="46"/>
        <v>14</v>
      </c>
    </row>
    <row r="3005" spans="1:7" x14ac:dyDescent="0.3">
      <c r="A3005" s="28" t="s">
        <v>704</v>
      </c>
      <c r="B3005" s="28">
        <v>1</v>
      </c>
      <c r="C3005" s="28">
        <v>1</v>
      </c>
      <c r="D3005" s="31">
        <v>45869</v>
      </c>
      <c r="E3005" s="31" t="s">
        <v>6329</v>
      </c>
      <c r="F3005" s="32">
        <v>0.4375</v>
      </c>
      <c r="G3005" s="28">
        <f t="shared" si="46"/>
        <v>10</v>
      </c>
    </row>
    <row r="3006" spans="1:7" x14ac:dyDescent="0.3">
      <c r="A3006" s="28" t="s">
        <v>71</v>
      </c>
      <c r="B3006" s="28">
        <v>0</v>
      </c>
      <c r="C3006" s="28">
        <v>0</v>
      </c>
      <c r="D3006" s="31">
        <v>45867</v>
      </c>
      <c r="E3006" s="31" t="s">
        <v>6332</v>
      </c>
      <c r="F3006" s="32">
        <v>0.39791666666666664</v>
      </c>
      <c r="G3006" s="28">
        <f t="shared" si="46"/>
        <v>9</v>
      </c>
    </row>
    <row r="3007" spans="1:7" x14ac:dyDescent="0.3">
      <c r="A3007" s="28" t="s">
        <v>923</v>
      </c>
      <c r="B3007" s="28">
        <v>1</v>
      </c>
      <c r="C3007" s="28">
        <v>0</v>
      </c>
      <c r="D3007" s="31">
        <v>45867</v>
      </c>
      <c r="E3007" s="31" t="s">
        <v>6332</v>
      </c>
      <c r="F3007" s="32">
        <v>0.70416666666666672</v>
      </c>
      <c r="G3007" s="28">
        <f t="shared" si="46"/>
        <v>16</v>
      </c>
    </row>
    <row r="3008" spans="1:7" x14ac:dyDescent="0.3">
      <c r="A3008" s="28" t="s">
        <v>2211</v>
      </c>
      <c r="B3008" s="28">
        <v>1</v>
      </c>
      <c r="C3008" s="28">
        <v>0</v>
      </c>
      <c r="D3008" s="31">
        <v>45847</v>
      </c>
      <c r="E3008" s="31" t="s">
        <v>6333</v>
      </c>
      <c r="F3008" s="32">
        <v>0.37708333333333333</v>
      </c>
      <c r="G3008" s="28">
        <f t="shared" si="46"/>
        <v>9</v>
      </c>
    </row>
    <row r="3009" spans="1:7" x14ac:dyDescent="0.3">
      <c r="A3009" s="28" t="s">
        <v>749</v>
      </c>
      <c r="B3009" s="28">
        <v>1</v>
      </c>
      <c r="C3009" s="28">
        <v>0</v>
      </c>
      <c r="D3009" s="31">
        <v>45892</v>
      </c>
      <c r="E3009" s="31" t="s">
        <v>6331</v>
      </c>
      <c r="F3009" s="32">
        <v>0.79513888888888884</v>
      </c>
      <c r="G3009" s="28">
        <f t="shared" si="46"/>
        <v>19</v>
      </c>
    </row>
    <row r="3010" spans="1:7" x14ac:dyDescent="0.3">
      <c r="A3010" s="28" t="s">
        <v>6881</v>
      </c>
      <c r="B3010" s="28">
        <v>1</v>
      </c>
      <c r="C3010" s="28">
        <v>0</v>
      </c>
      <c r="D3010" s="31">
        <v>45874</v>
      </c>
      <c r="E3010" s="31" t="s">
        <v>6332</v>
      </c>
      <c r="F3010" s="32">
        <v>0.46875</v>
      </c>
      <c r="G3010" s="28">
        <f t="shared" si="46"/>
        <v>11</v>
      </c>
    </row>
    <row r="3011" spans="1:7" x14ac:dyDescent="0.3">
      <c r="A3011" s="28" t="s">
        <v>2183</v>
      </c>
      <c r="B3011" s="28">
        <v>0</v>
      </c>
      <c r="C3011" s="28">
        <v>0</v>
      </c>
      <c r="D3011" s="31">
        <v>45888</v>
      </c>
      <c r="E3011" s="31" t="s">
        <v>6332</v>
      </c>
      <c r="F3011" s="32">
        <v>0.62708333333333333</v>
      </c>
      <c r="G3011" s="28">
        <f t="shared" ref="G3011:G3074" si="47">HOUR(F3011)</f>
        <v>15</v>
      </c>
    </row>
    <row r="3012" spans="1:7" x14ac:dyDescent="0.3">
      <c r="A3012" s="28" t="s">
        <v>1013</v>
      </c>
      <c r="B3012" s="28">
        <v>1</v>
      </c>
      <c r="C3012" s="28">
        <v>0</v>
      </c>
      <c r="D3012" s="31">
        <v>45887</v>
      </c>
      <c r="E3012" s="31" t="s">
        <v>6330</v>
      </c>
      <c r="F3012" s="32">
        <v>0.31597222222222221</v>
      </c>
      <c r="G3012" s="28">
        <f t="shared" si="47"/>
        <v>7</v>
      </c>
    </row>
    <row r="3013" spans="1:7" x14ac:dyDescent="0.3">
      <c r="A3013" s="28" t="s">
        <v>863</v>
      </c>
      <c r="B3013" s="28">
        <v>1</v>
      </c>
      <c r="C3013" s="28">
        <v>1</v>
      </c>
      <c r="D3013" s="31">
        <v>45886</v>
      </c>
      <c r="E3013" s="31" t="s">
        <v>6328</v>
      </c>
      <c r="F3013" s="32">
        <v>0.70694444444444449</v>
      </c>
      <c r="G3013" s="28">
        <f t="shared" si="47"/>
        <v>16</v>
      </c>
    </row>
    <row r="3014" spans="1:7" x14ac:dyDescent="0.3">
      <c r="A3014" s="28" t="s">
        <v>1059</v>
      </c>
      <c r="B3014" s="28">
        <v>1</v>
      </c>
      <c r="C3014" s="28">
        <v>0</v>
      </c>
      <c r="D3014" s="31">
        <v>45861</v>
      </c>
      <c r="E3014" s="31" t="s">
        <v>6333</v>
      </c>
      <c r="F3014" s="32">
        <v>0.56180555555555556</v>
      </c>
      <c r="G3014" s="28">
        <f t="shared" si="47"/>
        <v>13</v>
      </c>
    </row>
    <row r="3015" spans="1:7" x14ac:dyDescent="0.3">
      <c r="A3015" s="28" t="s">
        <v>470</v>
      </c>
      <c r="B3015" s="28">
        <v>1</v>
      </c>
      <c r="C3015" s="28">
        <v>0</v>
      </c>
      <c r="D3015" s="31">
        <v>45893</v>
      </c>
      <c r="E3015" s="31" t="s">
        <v>6328</v>
      </c>
      <c r="F3015" s="32">
        <v>0.49166666666666664</v>
      </c>
      <c r="G3015" s="28">
        <f t="shared" si="47"/>
        <v>11</v>
      </c>
    </row>
    <row r="3016" spans="1:7" x14ac:dyDescent="0.3">
      <c r="A3016" s="28" t="s">
        <v>1676</v>
      </c>
      <c r="B3016" s="28">
        <v>1</v>
      </c>
      <c r="C3016" s="28">
        <v>0</v>
      </c>
      <c r="D3016" s="31">
        <v>45868</v>
      </c>
      <c r="E3016" s="31" t="s">
        <v>6333</v>
      </c>
      <c r="F3016" s="32">
        <v>0.65833333333333333</v>
      </c>
      <c r="G3016" s="28">
        <f t="shared" si="47"/>
        <v>15</v>
      </c>
    </row>
    <row r="3017" spans="1:7" x14ac:dyDescent="0.3">
      <c r="A3017" s="28" t="s">
        <v>562</v>
      </c>
      <c r="B3017" s="28">
        <v>1</v>
      </c>
      <c r="C3017" s="28">
        <v>0</v>
      </c>
      <c r="D3017" s="31">
        <v>45856</v>
      </c>
      <c r="E3017" s="31" t="s">
        <v>6334</v>
      </c>
      <c r="F3017" s="32">
        <v>0.38611111111111113</v>
      </c>
      <c r="G3017" s="28">
        <f t="shared" si="47"/>
        <v>9</v>
      </c>
    </row>
    <row r="3018" spans="1:7" x14ac:dyDescent="0.3">
      <c r="A3018" s="28" t="s">
        <v>105</v>
      </c>
      <c r="B3018" s="28">
        <v>1</v>
      </c>
      <c r="C3018" s="28">
        <v>0</v>
      </c>
      <c r="D3018" s="31">
        <v>45843</v>
      </c>
      <c r="E3018" s="31" t="s">
        <v>6331</v>
      </c>
      <c r="F3018" s="32">
        <v>0.57777777777777772</v>
      </c>
      <c r="G3018" s="28">
        <f t="shared" si="47"/>
        <v>13</v>
      </c>
    </row>
    <row r="3019" spans="1:7" x14ac:dyDescent="0.3">
      <c r="A3019" s="28" t="s">
        <v>650</v>
      </c>
      <c r="B3019" s="28">
        <v>1</v>
      </c>
      <c r="C3019" s="28">
        <v>0</v>
      </c>
      <c r="D3019" s="31">
        <v>45879</v>
      </c>
      <c r="E3019" s="31" t="s">
        <v>6328</v>
      </c>
      <c r="F3019" s="32">
        <v>0.32708333333333334</v>
      </c>
      <c r="G3019" s="28">
        <f t="shared" si="47"/>
        <v>7</v>
      </c>
    </row>
    <row r="3020" spans="1:7" x14ac:dyDescent="0.3">
      <c r="A3020" s="28" t="s">
        <v>6469</v>
      </c>
      <c r="B3020" s="28">
        <v>1</v>
      </c>
      <c r="C3020" s="28">
        <v>0</v>
      </c>
      <c r="D3020" s="31">
        <v>45880</v>
      </c>
      <c r="E3020" s="31" t="s">
        <v>6330</v>
      </c>
      <c r="F3020" s="32">
        <v>0.57291666666666663</v>
      </c>
      <c r="G3020" s="28">
        <f t="shared" si="47"/>
        <v>13</v>
      </c>
    </row>
    <row r="3021" spans="1:7" x14ac:dyDescent="0.3">
      <c r="A3021" s="28" t="s">
        <v>83</v>
      </c>
      <c r="B3021" s="28">
        <v>1</v>
      </c>
      <c r="C3021" s="28">
        <v>1</v>
      </c>
      <c r="D3021" s="31">
        <v>45860</v>
      </c>
      <c r="E3021" s="31" t="s">
        <v>6332</v>
      </c>
      <c r="F3021" s="32">
        <v>0.73333333333333328</v>
      </c>
      <c r="G3021" s="28">
        <f t="shared" si="47"/>
        <v>17</v>
      </c>
    </row>
    <row r="3022" spans="1:7" x14ac:dyDescent="0.3">
      <c r="A3022" s="28" t="s">
        <v>1127</v>
      </c>
      <c r="B3022" s="28">
        <v>0</v>
      </c>
      <c r="C3022" s="28">
        <v>0</v>
      </c>
      <c r="D3022" s="31">
        <v>45848</v>
      </c>
      <c r="E3022" s="31" t="s">
        <v>6329</v>
      </c>
      <c r="F3022" s="32">
        <v>0.39166666666666666</v>
      </c>
      <c r="G3022" s="28">
        <f t="shared" si="47"/>
        <v>9</v>
      </c>
    </row>
    <row r="3023" spans="1:7" x14ac:dyDescent="0.3">
      <c r="A3023" s="28" t="s">
        <v>1471</v>
      </c>
      <c r="B3023" s="28">
        <v>1</v>
      </c>
      <c r="C3023" s="28">
        <v>0</v>
      </c>
      <c r="D3023" s="31">
        <v>45846</v>
      </c>
      <c r="E3023" s="31" t="s">
        <v>6332</v>
      </c>
      <c r="F3023" s="32">
        <v>0.63888888888888884</v>
      </c>
      <c r="G3023" s="28">
        <f t="shared" si="47"/>
        <v>15</v>
      </c>
    </row>
    <row r="3024" spans="1:7" x14ac:dyDescent="0.3">
      <c r="A3024" s="28" t="s">
        <v>6882</v>
      </c>
      <c r="B3024" s="28">
        <v>1</v>
      </c>
      <c r="C3024" s="28">
        <v>0</v>
      </c>
      <c r="D3024" s="31">
        <v>45892</v>
      </c>
      <c r="E3024" s="31" t="s">
        <v>6331</v>
      </c>
      <c r="F3024" s="32">
        <v>0.7729166666666667</v>
      </c>
      <c r="G3024" s="28">
        <f t="shared" si="47"/>
        <v>18</v>
      </c>
    </row>
    <row r="3025" spans="1:7" x14ac:dyDescent="0.3">
      <c r="A3025" s="28" t="s">
        <v>595</v>
      </c>
      <c r="B3025" s="28">
        <v>0</v>
      </c>
      <c r="C3025" s="28">
        <v>0</v>
      </c>
      <c r="D3025" s="31">
        <v>45845</v>
      </c>
      <c r="E3025" s="31" t="s">
        <v>6330</v>
      </c>
      <c r="F3025" s="32">
        <v>0.83263888888888893</v>
      </c>
      <c r="G3025" s="28">
        <f t="shared" si="47"/>
        <v>19</v>
      </c>
    </row>
    <row r="3026" spans="1:7" x14ac:dyDescent="0.3">
      <c r="A3026" s="28" t="s">
        <v>1747</v>
      </c>
      <c r="B3026" s="28">
        <v>0</v>
      </c>
      <c r="C3026" s="28">
        <v>0</v>
      </c>
      <c r="D3026" s="31">
        <v>45897</v>
      </c>
      <c r="E3026" s="31" t="s">
        <v>6329</v>
      </c>
      <c r="F3026" s="32">
        <v>0.64722222222222225</v>
      </c>
      <c r="G3026" s="28">
        <f t="shared" si="47"/>
        <v>15</v>
      </c>
    </row>
    <row r="3027" spans="1:7" x14ac:dyDescent="0.3">
      <c r="A3027" s="28" t="s">
        <v>1721</v>
      </c>
      <c r="B3027" s="28">
        <v>1</v>
      </c>
      <c r="C3027" s="28">
        <v>0</v>
      </c>
      <c r="D3027" s="31">
        <v>45881</v>
      </c>
      <c r="E3027" s="31" t="s">
        <v>6332</v>
      </c>
      <c r="F3027" s="32">
        <v>0.47708333333333336</v>
      </c>
      <c r="G3027" s="28">
        <f t="shared" si="47"/>
        <v>11</v>
      </c>
    </row>
    <row r="3028" spans="1:7" x14ac:dyDescent="0.3">
      <c r="A3028" s="28" t="s">
        <v>526</v>
      </c>
      <c r="B3028" s="28">
        <v>1</v>
      </c>
      <c r="C3028" s="28">
        <v>1</v>
      </c>
      <c r="D3028" s="31">
        <v>45852</v>
      </c>
      <c r="E3028" s="31" t="s">
        <v>6330</v>
      </c>
      <c r="F3028" s="32">
        <v>0.57708333333333328</v>
      </c>
      <c r="G3028" s="28">
        <f t="shared" si="47"/>
        <v>13</v>
      </c>
    </row>
    <row r="3029" spans="1:7" x14ac:dyDescent="0.3">
      <c r="A3029" s="28" t="s">
        <v>47</v>
      </c>
      <c r="B3029" s="28">
        <v>0</v>
      </c>
      <c r="C3029" s="28">
        <v>0</v>
      </c>
      <c r="D3029" s="31">
        <v>45880</v>
      </c>
      <c r="E3029" s="31" t="s">
        <v>6330</v>
      </c>
      <c r="F3029" s="32">
        <v>0.65763888888888888</v>
      </c>
      <c r="G3029" s="28">
        <f t="shared" si="47"/>
        <v>15</v>
      </c>
    </row>
    <row r="3030" spans="1:7" x14ac:dyDescent="0.3">
      <c r="A3030" s="28" t="s">
        <v>344</v>
      </c>
      <c r="B3030" s="28">
        <v>1</v>
      </c>
      <c r="C3030" s="28">
        <v>0</v>
      </c>
      <c r="D3030" s="31">
        <v>45890</v>
      </c>
      <c r="E3030" s="31" t="s">
        <v>6329</v>
      </c>
      <c r="F3030" s="32">
        <v>0.36388888888888887</v>
      </c>
      <c r="G3030" s="28">
        <f t="shared" si="47"/>
        <v>8</v>
      </c>
    </row>
    <row r="3031" spans="1:7" x14ac:dyDescent="0.3">
      <c r="A3031" s="28" t="s">
        <v>6883</v>
      </c>
      <c r="B3031" s="28">
        <v>1</v>
      </c>
      <c r="C3031" s="28">
        <v>0</v>
      </c>
      <c r="D3031" s="31">
        <v>45882</v>
      </c>
      <c r="E3031" s="31" t="s">
        <v>6333</v>
      </c>
      <c r="F3031" s="32">
        <v>0.34930555555555554</v>
      </c>
      <c r="G3031" s="28">
        <f t="shared" si="47"/>
        <v>8</v>
      </c>
    </row>
    <row r="3032" spans="1:7" x14ac:dyDescent="0.3">
      <c r="A3032" s="28" t="s">
        <v>748</v>
      </c>
      <c r="B3032" s="28">
        <v>1</v>
      </c>
      <c r="C3032" s="28">
        <v>0</v>
      </c>
      <c r="D3032" s="31">
        <v>45885</v>
      </c>
      <c r="E3032" s="31" t="s">
        <v>6331</v>
      </c>
      <c r="F3032" s="32">
        <v>0.79513888888888884</v>
      </c>
      <c r="G3032" s="28">
        <f t="shared" si="47"/>
        <v>19</v>
      </c>
    </row>
    <row r="3033" spans="1:7" x14ac:dyDescent="0.3">
      <c r="A3033" s="28" t="s">
        <v>170</v>
      </c>
      <c r="B3033" s="28">
        <v>1</v>
      </c>
      <c r="C3033" s="28">
        <v>0</v>
      </c>
      <c r="D3033" s="31">
        <v>45852</v>
      </c>
      <c r="E3033" s="31" t="s">
        <v>6330</v>
      </c>
      <c r="F3033" s="32">
        <v>0.70138888888888884</v>
      </c>
      <c r="G3033" s="28">
        <f t="shared" si="47"/>
        <v>16</v>
      </c>
    </row>
    <row r="3034" spans="1:7" x14ac:dyDescent="0.3">
      <c r="A3034" s="28" t="s">
        <v>1684</v>
      </c>
      <c r="B3034" s="28">
        <v>1</v>
      </c>
      <c r="C3034" s="28">
        <v>1</v>
      </c>
      <c r="D3034" s="31">
        <v>45887</v>
      </c>
      <c r="E3034" s="31" t="s">
        <v>6330</v>
      </c>
      <c r="F3034" s="32">
        <v>0.54791666666666672</v>
      </c>
      <c r="G3034" s="28">
        <f t="shared" si="47"/>
        <v>13</v>
      </c>
    </row>
    <row r="3035" spans="1:7" x14ac:dyDescent="0.3">
      <c r="A3035" s="28" t="s">
        <v>185</v>
      </c>
      <c r="B3035" s="28">
        <v>1</v>
      </c>
      <c r="C3035" s="28">
        <v>0</v>
      </c>
      <c r="D3035" s="31">
        <v>45875</v>
      </c>
      <c r="E3035" s="31" t="s">
        <v>6333</v>
      </c>
      <c r="F3035" s="32">
        <v>0.47222222222222221</v>
      </c>
      <c r="G3035" s="28">
        <f t="shared" si="47"/>
        <v>11</v>
      </c>
    </row>
    <row r="3036" spans="1:7" x14ac:dyDescent="0.3">
      <c r="A3036" s="28" t="s">
        <v>6884</v>
      </c>
      <c r="B3036" s="28">
        <v>1</v>
      </c>
      <c r="C3036" s="28">
        <v>0</v>
      </c>
      <c r="D3036" s="31">
        <v>45842</v>
      </c>
      <c r="E3036" s="31" t="s">
        <v>6334</v>
      </c>
      <c r="F3036" s="32">
        <v>0.79305555555555551</v>
      </c>
      <c r="G3036" s="28">
        <f t="shared" si="47"/>
        <v>19</v>
      </c>
    </row>
    <row r="3037" spans="1:7" x14ac:dyDescent="0.3">
      <c r="A3037" s="28" t="s">
        <v>1438</v>
      </c>
      <c r="B3037" s="28">
        <v>0</v>
      </c>
      <c r="C3037" s="28">
        <v>0</v>
      </c>
      <c r="D3037" s="31">
        <v>45889</v>
      </c>
      <c r="E3037" s="31" t="s">
        <v>6333</v>
      </c>
      <c r="F3037" s="32">
        <v>0.46805555555555556</v>
      </c>
      <c r="G3037" s="28">
        <f t="shared" si="47"/>
        <v>11</v>
      </c>
    </row>
    <row r="3038" spans="1:7" x14ac:dyDescent="0.3">
      <c r="A3038" s="28" t="s">
        <v>1062</v>
      </c>
      <c r="B3038" s="28">
        <v>1</v>
      </c>
      <c r="C3038" s="28">
        <v>1</v>
      </c>
      <c r="D3038" s="31">
        <v>45879</v>
      </c>
      <c r="E3038" s="31" t="s">
        <v>6328</v>
      </c>
      <c r="F3038" s="32">
        <v>0.33263888888888887</v>
      </c>
      <c r="G3038" s="28">
        <f t="shared" si="47"/>
        <v>7</v>
      </c>
    </row>
    <row r="3039" spans="1:7" x14ac:dyDescent="0.3">
      <c r="A3039" s="28" t="s">
        <v>674</v>
      </c>
      <c r="B3039" s="28">
        <v>1</v>
      </c>
      <c r="C3039" s="28">
        <v>0</v>
      </c>
      <c r="D3039" s="31">
        <v>45875</v>
      </c>
      <c r="E3039" s="31" t="s">
        <v>6333</v>
      </c>
      <c r="F3039" s="32">
        <v>0.70277777777777772</v>
      </c>
      <c r="G3039" s="28">
        <f t="shared" si="47"/>
        <v>16</v>
      </c>
    </row>
    <row r="3040" spans="1:7" x14ac:dyDescent="0.3">
      <c r="A3040" s="28" t="s">
        <v>6885</v>
      </c>
      <c r="B3040" s="28">
        <v>0</v>
      </c>
      <c r="C3040" s="28">
        <v>0</v>
      </c>
      <c r="D3040" s="31">
        <v>45877</v>
      </c>
      <c r="E3040" s="31" t="s">
        <v>6334</v>
      </c>
      <c r="F3040" s="32">
        <v>0.57847222222222228</v>
      </c>
      <c r="G3040" s="28">
        <f t="shared" si="47"/>
        <v>13</v>
      </c>
    </row>
    <row r="3041" spans="1:7" x14ac:dyDescent="0.3">
      <c r="A3041" s="28" t="s">
        <v>610</v>
      </c>
      <c r="B3041" s="28">
        <v>0</v>
      </c>
      <c r="C3041" s="28">
        <v>0</v>
      </c>
      <c r="D3041" s="31">
        <v>45849</v>
      </c>
      <c r="E3041" s="31" t="s">
        <v>6334</v>
      </c>
      <c r="F3041" s="32">
        <v>0.58472222222222225</v>
      </c>
      <c r="G3041" s="28">
        <f t="shared" si="47"/>
        <v>14</v>
      </c>
    </row>
    <row r="3042" spans="1:7" x14ac:dyDescent="0.3">
      <c r="A3042" s="28" t="s">
        <v>6886</v>
      </c>
      <c r="B3042" s="28">
        <v>1</v>
      </c>
      <c r="C3042" s="28">
        <v>0</v>
      </c>
      <c r="D3042" s="31">
        <v>45878</v>
      </c>
      <c r="E3042" s="31" t="s">
        <v>6331</v>
      </c>
      <c r="F3042" s="32">
        <v>0.65763888888888888</v>
      </c>
      <c r="G3042" s="28">
        <f t="shared" si="47"/>
        <v>15</v>
      </c>
    </row>
    <row r="3043" spans="1:7" x14ac:dyDescent="0.3">
      <c r="A3043" s="28" t="s">
        <v>593</v>
      </c>
      <c r="B3043" s="28">
        <v>1</v>
      </c>
      <c r="C3043" s="28">
        <v>0</v>
      </c>
      <c r="D3043" s="31">
        <v>45880</v>
      </c>
      <c r="E3043" s="31" t="s">
        <v>6330</v>
      </c>
      <c r="F3043" s="32">
        <v>0.79027777777777775</v>
      </c>
      <c r="G3043" s="28">
        <f t="shared" si="47"/>
        <v>18</v>
      </c>
    </row>
    <row r="3044" spans="1:7" x14ac:dyDescent="0.3">
      <c r="A3044" s="28" t="s">
        <v>1893</v>
      </c>
      <c r="B3044" s="28">
        <v>1</v>
      </c>
      <c r="C3044" s="28">
        <v>1</v>
      </c>
      <c r="D3044" s="31">
        <v>45853</v>
      </c>
      <c r="E3044" s="31" t="s">
        <v>6332</v>
      </c>
      <c r="F3044" s="32">
        <v>0.48472222222222222</v>
      </c>
      <c r="G3044" s="28">
        <f t="shared" si="47"/>
        <v>11</v>
      </c>
    </row>
    <row r="3045" spans="1:7" x14ac:dyDescent="0.3">
      <c r="A3045" s="28" t="s">
        <v>1055</v>
      </c>
      <c r="B3045" s="28">
        <v>1</v>
      </c>
      <c r="C3045" s="28">
        <v>0</v>
      </c>
      <c r="D3045" s="31">
        <v>45880</v>
      </c>
      <c r="E3045" s="31" t="s">
        <v>6330</v>
      </c>
      <c r="F3045" s="32">
        <v>0.63472222222222219</v>
      </c>
      <c r="G3045" s="28">
        <f t="shared" si="47"/>
        <v>15</v>
      </c>
    </row>
    <row r="3046" spans="1:7" x14ac:dyDescent="0.3">
      <c r="A3046" s="28" t="s">
        <v>748</v>
      </c>
      <c r="B3046" s="28">
        <v>1</v>
      </c>
      <c r="C3046" s="28">
        <v>1</v>
      </c>
      <c r="D3046" s="31">
        <v>45855</v>
      </c>
      <c r="E3046" s="31" t="s">
        <v>6329</v>
      </c>
      <c r="F3046" s="32">
        <v>0.78749999999999998</v>
      </c>
      <c r="G3046" s="28">
        <f t="shared" si="47"/>
        <v>18</v>
      </c>
    </row>
    <row r="3047" spans="1:7" x14ac:dyDescent="0.3">
      <c r="A3047" s="28" t="s">
        <v>6582</v>
      </c>
      <c r="B3047" s="28">
        <v>0</v>
      </c>
      <c r="C3047" s="28">
        <v>0</v>
      </c>
      <c r="D3047" s="31">
        <v>45896</v>
      </c>
      <c r="E3047" s="31" t="s">
        <v>6333</v>
      </c>
      <c r="F3047" s="32">
        <v>0.50277777777777777</v>
      </c>
      <c r="G3047" s="28">
        <f t="shared" si="47"/>
        <v>12</v>
      </c>
    </row>
    <row r="3048" spans="1:7" x14ac:dyDescent="0.3">
      <c r="A3048" s="28" t="s">
        <v>1692</v>
      </c>
      <c r="B3048" s="28">
        <v>1</v>
      </c>
      <c r="C3048" s="28">
        <v>0</v>
      </c>
      <c r="D3048" s="31">
        <v>45883</v>
      </c>
      <c r="E3048" s="31" t="s">
        <v>6329</v>
      </c>
      <c r="F3048" s="32">
        <v>0.57291666666666663</v>
      </c>
      <c r="G3048" s="28">
        <f t="shared" si="47"/>
        <v>13</v>
      </c>
    </row>
    <row r="3049" spans="1:7" x14ac:dyDescent="0.3">
      <c r="A3049" s="28" t="s">
        <v>6887</v>
      </c>
      <c r="B3049" s="28">
        <v>1</v>
      </c>
      <c r="C3049" s="28">
        <v>0</v>
      </c>
      <c r="D3049" s="31">
        <v>45883</v>
      </c>
      <c r="E3049" s="31" t="s">
        <v>6329</v>
      </c>
      <c r="F3049" s="32">
        <v>0.50277777777777777</v>
      </c>
      <c r="G3049" s="28">
        <f t="shared" si="47"/>
        <v>12</v>
      </c>
    </row>
    <row r="3050" spans="1:7" x14ac:dyDescent="0.3">
      <c r="A3050" s="28" t="s">
        <v>6636</v>
      </c>
      <c r="B3050" s="28">
        <v>0</v>
      </c>
      <c r="C3050" s="28">
        <v>0</v>
      </c>
      <c r="D3050" s="31">
        <v>45883</v>
      </c>
      <c r="E3050" s="31" t="s">
        <v>6329</v>
      </c>
      <c r="F3050" s="32">
        <v>0.5229166666666667</v>
      </c>
      <c r="G3050" s="28">
        <f t="shared" si="47"/>
        <v>12</v>
      </c>
    </row>
    <row r="3051" spans="1:7" x14ac:dyDescent="0.3">
      <c r="A3051" s="28" t="s">
        <v>241</v>
      </c>
      <c r="B3051" s="28">
        <v>1</v>
      </c>
      <c r="C3051" s="28">
        <v>0</v>
      </c>
      <c r="D3051" s="31">
        <v>45884</v>
      </c>
      <c r="E3051" s="31" t="s">
        <v>6334</v>
      </c>
      <c r="F3051" s="32">
        <v>0.34583333333333333</v>
      </c>
      <c r="G3051" s="28">
        <f t="shared" si="47"/>
        <v>8</v>
      </c>
    </row>
    <row r="3052" spans="1:7" x14ac:dyDescent="0.3">
      <c r="A3052" s="28" t="s">
        <v>103</v>
      </c>
      <c r="B3052" s="28">
        <v>1</v>
      </c>
      <c r="C3052" s="28">
        <v>0</v>
      </c>
      <c r="D3052" s="31">
        <v>45887</v>
      </c>
      <c r="E3052" s="31" t="s">
        <v>6330</v>
      </c>
      <c r="F3052" s="32">
        <v>0.6791666666666667</v>
      </c>
      <c r="G3052" s="28">
        <f t="shared" si="47"/>
        <v>16</v>
      </c>
    </row>
    <row r="3053" spans="1:7" x14ac:dyDescent="0.3">
      <c r="A3053" s="28" t="s">
        <v>330</v>
      </c>
      <c r="B3053" s="28">
        <v>1</v>
      </c>
      <c r="C3053" s="28">
        <v>1</v>
      </c>
      <c r="D3053" s="31">
        <v>45883</v>
      </c>
      <c r="E3053" s="31" t="s">
        <v>6329</v>
      </c>
      <c r="F3053" s="32">
        <v>0.37083333333333335</v>
      </c>
      <c r="G3053" s="28">
        <f t="shared" si="47"/>
        <v>8</v>
      </c>
    </row>
    <row r="3054" spans="1:7" x14ac:dyDescent="0.3">
      <c r="A3054" s="28" t="s">
        <v>1690</v>
      </c>
      <c r="B3054" s="28">
        <v>1</v>
      </c>
      <c r="C3054" s="28">
        <v>0</v>
      </c>
      <c r="D3054" s="31">
        <v>45883</v>
      </c>
      <c r="E3054" s="31" t="s">
        <v>6329</v>
      </c>
      <c r="F3054" s="32">
        <v>0.52986111111111112</v>
      </c>
      <c r="G3054" s="28">
        <f t="shared" si="47"/>
        <v>12</v>
      </c>
    </row>
    <row r="3055" spans="1:7" x14ac:dyDescent="0.3">
      <c r="A3055" s="28" t="s">
        <v>93</v>
      </c>
      <c r="B3055" s="28">
        <v>1</v>
      </c>
      <c r="C3055" s="28">
        <v>0</v>
      </c>
      <c r="D3055" s="31">
        <v>45868</v>
      </c>
      <c r="E3055" s="31" t="s">
        <v>6333</v>
      </c>
      <c r="F3055" s="32">
        <v>0.43819444444444444</v>
      </c>
      <c r="G3055" s="28">
        <f t="shared" si="47"/>
        <v>10</v>
      </c>
    </row>
    <row r="3056" spans="1:7" x14ac:dyDescent="0.3">
      <c r="A3056" s="28" t="s">
        <v>6785</v>
      </c>
      <c r="B3056" s="28">
        <v>1</v>
      </c>
      <c r="C3056" s="28">
        <v>1</v>
      </c>
      <c r="D3056" s="31">
        <v>45884</v>
      </c>
      <c r="E3056" s="31" t="s">
        <v>6334</v>
      </c>
      <c r="F3056" s="32">
        <v>0.53125</v>
      </c>
      <c r="G3056" s="28">
        <f t="shared" si="47"/>
        <v>12</v>
      </c>
    </row>
    <row r="3057" spans="1:7" x14ac:dyDescent="0.3">
      <c r="A3057" s="28" t="s">
        <v>944</v>
      </c>
      <c r="B3057" s="28">
        <v>1</v>
      </c>
      <c r="C3057" s="28">
        <v>0</v>
      </c>
      <c r="D3057" s="31">
        <v>45889</v>
      </c>
      <c r="E3057" s="31" t="s">
        <v>6333</v>
      </c>
      <c r="F3057" s="32">
        <v>0.58680555555555558</v>
      </c>
      <c r="G3057" s="28">
        <f t="shared" si="47"/>
        <v>14</v>
      </c>
    </row>
    <row r="3058" spans="1:7" x14ac:dyDescent="0.3">
      <c r="A3058" s="28" t="s">
        <v>1610</v>
      </c>
      <c r="B3058" s="28">
        <v>1</v>
      </c>
      <c r="C3058" s="28">
        <v>0</v>
      </c>
      <c r="D3058" s="31">
        <v>45876</v>
      </c>
      <c r="E3058" s="31" t="s">
        <v>6329</v>
      </c>
      <c r="F3058" s="32">
        <v>0.69513888888888886</v>
      </c>
      <c r="G3058" s="28">
        <f t="shared" si="47"/>
        <v>16</v>
      </c>
    </row>
    <row r="3059" spans="1:7" x14ac:dyDescent="0.3">
      <c r="A3059" s="28" t="s">
        <v>118</v>
      </c>
      <c r="B3059" s="28">
        <v>1</v>
      </c>
      <c r="C3059" s="28">
        <v>1</v>
      </c>
      <c r="D3059" s="31">
        <v>45871</v>
      </c>
      <c r="E3059" s="31" t="s">
        <v>6331</v>
      </c>
      <c r="F3059" s="32">
        <v>0.65763888888888888</v>
      </c>
      <c r="G3059" s="28">
        <f t="shared" si="47"/>
        <v>15</v>
      </c>
    </row>
    <row r="3060" spans="1:7" x14ac:dyDescent="0.3">
      <c r="A3060" s="28" t="s">
        <v>6564</v>
      </c>
      <c r="B3060" s="28">
        <v>1</v>
      </c>
      <c r="C3060" s="28">
        <v>0</v>
      </c>
      <c r="D3060" s="31">
        <v>45877</v>
      </c>
      <c r="E3060" s="31" t="s">
        <v>6334</v>
      </c>
      <c r="F3060" s="32">
        <v>0.59236111111111112</v>
      </c>
      <c r="G3060" s="28">
        <f t="shared" si="47"/>
        <v>14</v>
      </c>
    </row>
    <row r="3061" spans="1:7" x14ac:dyDescent="0.3">
      <c r="A3061" s="28" t="s">
        <v>6766</v>
      </c>
      <c r="B3061" s="28">
        <v>1</v>
      </c>
      <c r="C3061" s="28">
        <v>1</v>
      </c>
      <c r="D3061" s="31">
        <v>45874</v>
      </c>
      <c r="E3061" s="31" t="s">
        <v>6332</v>
      </c>
      <c r="F3061" s="32">
        <v>0.56388888888888888</v>
      </c>
      <c r="G3061" s="28">
        <f t="shared" si="47"/>
        <v>13</v>
      </c>
    </row>
    <row r="3062" spans="1:7" x14ac:dyDescent="0.3">
      <c r="A3062" s="28" t="s">
        <v>6341</v>
      </c>
      <c r="B3062" s="28">
        <v>1</v>
      </c>
      <c r="C3062" s="28">
        <v>0</v>
      </c>
      <c r="D3062" s="31">
        <v>45841</v>
      </c>
      <c r="E3062" s="31" t="s">
        <v>6329</v>
      </c>
      <c r="F3062" s="32">
        <v>0.29375000000000001</v>
      </c>
      <c r="G3062" s="28">
        <f t="shared" si="47"/>
        <v>7</v>
      </c>
    </row>
    <row r="3063" spans="1:7" x14ac:dyDescent="0.3">
      <c r="A3063" s="28" t="s">
        <v>1700</v>
      </c>
      <c r="B3063" s="28">
        <v>1</v>
      </c>
      <c r="C3063" s="28">
        <v>0</v>
      </c>
      <c r="D3063" s="31">
        <v>45879</v>
      </c>
      <c r="E3063" s="31" t="s">
        <v>6328</v>
      </c>
      <c r="F3063" s="32">
        <v>0.75555555555555554</v>
      </c>
      <c r="G3063" s="28">
        <f t="shared" si="47"/>
        <v>18</v>
      </c>
    </row>
    <row r="3064" spans="1:7" x14ac:dyDescent="0.3">
      <c r="A3064" s="28" t="s">
        <v>655</v>
      </c>
      <c r="B3064" s="28">
        <v>1</v>
      </c>
      <c r="C3064" s="28">
        <v>0</v>
      </c>
      <c r="D3064" s="31">
        <v>45863</v>
      </c>
      <c r="E3064" s="31" t="s">
        <v>6334</v>
      </c>
      <c r="F3064" s="32">
        <v>0.38263888888888886</v>
      </c>
      <c r="G3064" s="28">
        <f t="shared" si="47"/>
        <v>9</v>
      </c>
    </row>
    <row r="3065" spans="1:7" x14ac:dyDescent="0.3">
      <c r="A3065" s="28" t="s">
        <v>6615</v>
      </c>
      <c r="B3065" s="28">
        <v>0</v>
      </c>
      <c r="C3065" s="28">
        <v>0</v>
      </c>
      <c r="D3065" s="31">
        <v>45898</v>
      </c>
      <c r="E3065" s="31" t="s">
        <v>6334</v>
      </c>
      <c r="F3065" s="32">
        <v>0.76944444444444449</v>
      </c>
      <c r="G3065" s="28">
        <f t="shared" si="47"/>
        <v>18</v>
      </c>
    </row>
    <row r="3066" spans="1:7" x14ac:dyDescent="0.3">
      <c r="A3066" s="28" t="s">
        <v>1543</v>
      </c>
      <c r="B3066" s="28">
        <v>1</v>
      </c>
      <c r="C3066" s="28">
        <v>1</v>
      </c>
      <c r="D3066" s="31">
        <v>45898</v>
      </c>
      <c r="E3066" s="31" t="s">
        <v>6334</v>
      </c>
      <c r="F3066" s="32">
        <v>0.58194444444444449</v>
      </c>
      <c r="G3066" s="28">
        <f t="shared" si="47"/>
        <v>13</v>
      </c>
    </row>
    <row r="3067" spans="1:7" x14ac:dyDescent="0.3">
      <c r="A3067" s="28" t="s">
        <v>2050</v>
      </c>
      <c r="B3067" s="28">
        <v>0</v>
      </c>
      <c r="C3067" s="28">
        <v>0</v>
      </c>
      <c r="D3067" s="31">
        <v>45843</v>
      </c>
      <c r="E3067" s="31" t="s">
        <v>6331</v>
      </c>
      <c r="F3067" s="32">
        <v>0.75416666666666665</v>
      </c>
      <c r="G3067" s="28">
        <f t="shared" si="47"/>
        <v>18</v>
      </c>
    </row>
    <row r="3068" spans="1:7" x14ac:dyDescent="0.3">
      <c r="A3068" s="28" t="s">
        <v>1142</v>
      </c>
      <c r="B3068" s="28">
        <v>1</v>
      </c>
      <c r="C3068" s="28">
        <v>0</v>
      </c>
      <c r="D3068" s="31">
        <v>45869</v>
      </c>
      <c r="E3068" s="31" t="s">
        <v>6329</v>
      </c>
      <c r="F3068" s="32">
        <v>0.71319444444444446</v>
      </c>
      <c r="G3068" s="28">
        <f t="shared" si="47"/>
        <v>17</v>
      </c>
    </row>
    <row r="3069" spans="1:7" x14ac:dyDescent="0.3">
      <c r="A3069" s="28" t="s">
        <v>6888</v>
      </c>
      <c r="B3069" s="28">
        <v>1</v>
      </c>
      <c r="C3069" s="28">
        <v>1</v>
      </c>
      <c r="D3069" s="31">
        <v>45842</v>
      </c>
      <c r="E3069" s="31" t="s">
        <v>6334</v>
      </c>
      <c r="F3069" s="32">
        <v>0.40694444444444444</v>
      </c>
      <c r="G3069" s="28">
        <f t="shared" si="47"/>
        <v>9</v>
      </c>
    </row>
    <row r="3070" spans="1:7" x14ac:dyDescent="0.3">
      <c r="A3070" s="28" t="s">
        <v>6344</v>
      </c>
      <c r="B3070" s="28">
        <v>1</v>
      </c>
      <c r="C3070" s="28">
        <v>0</v>
      </c>
      <c r="D3070" s="31">
        <v>45874</v>
      </c>
      <c r="E3070" s="31" t="s">
        <v>6332</v>
      </c>
      <c r="F3070" s="32">
        <v>0.77916666666666667</v>
      </c>
      <c r="G3070" s="28">
        <f t="shared" si="47"/>
        <v>18</v>
      </c>
    </row>
    <row r="3071" spans="1:7" x14ac:dyDescent="0.3">
      <c r="A3071" s="28" t="s">
        <v>1682</v>
      </c>
      <c r="B3071" s="28">
        <v>1</v>
      </c>
      <c r="C3071" s="28">
        <v>0</v>
      </c>
      <c r="D3071" s="31">
        <v>45876</v>
      </c>
      <c r="E3071" s="31" t="s">
        <v>6329</v>
      </c>
      <c r="F3071" s="32">
        <v>0.44444444444444442</v>
      </c>
      <c r="G3071" s="28">
        <f t="shared" si="47"/>
        <v>10</v>
      </c>
    </row>
    <row r="3072" spans="1:7" x14ac:dyDescent="0.3">
      <c r="A3072" s="28" t="s">
        <v>686</v>
      </c>
      <c r="B3072" s="28">
        <v>1</v>
      </c>
      <c r="C3072" s="28">
        <v>0</v>
      </c>
      <c r="D3072" s="31">
        <v>45862</v>
      </c>
      <c r="E3072" s="31" t="s">
        <v>6329</v>
      </c>
      <c r="F3072" s="32">
        <v>0.68819444444444444</v>
      </c>
      <c r="G3072" s="28">
        <f t="shared" si="47"/>
        <v>16</v>
      </c>
    </row>
    <row r="3073" spans="1:7" x14ac:dyDescent="0.3">
      <c r="A3073" s="28" t="s">
        <v>6889</v>
      </c>
      <c r="B3073" s="28">
        <v>1</v>
      </c>
      <c r="C3073" s="28">
        <v>0</v>
      </c>
      <c r="D3073" s="31">
        <v>45864</v>
      </c>
      <c r="E3073" s="31" t="s">
        <v>6331</v>
      </c>
      <c r="F3073" s="32">
        <v>0.77708333333333335</v>
      </c>
      <c r="G3073" s="28">
        <f t="shared" si="47"/>
        <v>18</v>
      </c>
    </row>
    <row r="3074" spans="1:7" x14ac:dyDescent="0.3">
      <c r="A3074" s="28" t="s">
        <v>1450</v>
      </c>
      <c r="B3074" s="28">
        <v>1</v>
      </c>
      <c r="C3074" s="28">
        <v>0</v>
      </c>
      <c r="D3074" s="31">
        <v>45856</v>
      </c>
      <c r="E3074" s="31" t="s">
        <v>6334</v>
      </c>
      <c r="F3074" s="32">
        <v>0.37986111111111109</v>
      </c>
      <c r="G3074" s="28">
        <f t="shared" si="47"/>
        <v>9</v>
      </c>
    </row>
    <row r="3075" spans="1:7" x14ac:dyDescent="0.3">
      <c r="A3075" s="28" t="s">
        <v>2024</v>
      </c>
      <c r="B3075" s="28">
        <v>1</v>
      </c>
      <c r="C3075" s="28">
        <v>1</v>
      </c>
      <c r="D3075" s="31">
        <v>45843</v>
      </c>
      <c r="E3075" s="31" t="s">
        <v>6331</v>
      </c>
      <c r="F3075" s="32">
        <v>0.73611111111111116</v>
      </c>
      <c r="G3075" s="28">
        <f t="shared" ref="G3075:G3138" si="48">HOUR(F3075)</f>
        <v>17</v>
      </c>
    </row>
    <row r="3076" spans="1:7" x14ac:dyDescent="0.3">
      <c r="A3076" s="28" t="s">
        <v>1154</v>
      </c>
      <c r="B3076" s="28">
        <v>1</v>
      </c>
      <c r="C3076" s="28">
        <v>0</v>
      </c>
      <c r="D3076" s="31">
        <v>45878</v>
      </c>
      <c r="E3076" s="31" t="s">
        <v>6331</v>
      </c>
      <c r="F3076" s="32">
        <v>0.38819444444444445</v>
      </c>
      <c r="G3076" s="28">
        <f t="shared" si="48"/>
        <v>9</v>
      </c>
    </row>
    <row r="3077" spans="1:7" x14ac:dyDescent="0.3">
      <c r="A3077" s="28" t="s">
        <v>1551</v>
      </c>
      <c r="B3077" s="28">
        <v>1</v>
      </c>
      <c r="C3077" s="28">
        <v>0</v>
      </c>
      <c r="D3077" s="31">
        <v>45858</v>
      </c>
      <c r="E3077" s="31" t="s">
        <v>6328</v>
      </c>
      <c r="F3077" s="32">
        <v>0.45694444444444443</v>
      </c>
      <c r="G3077" s="28">
        <f t="shared" si="48"/>
        <v>10</v>
      </c>
    </row>
    <row r="3078" spans="1:7" x14ac:dyDescent="0.3">
      <c r="A3078" s="28" t="s">
        <v>2250</v>
      </c>
      <c r="B3078" s="28">
        <v>0</v>
      </c>
      <c r="C3078" s="28">
        <v>0</v>
      </c>
      <c r="D3078" s="31">
        <v>45847</v>
      </c>
      <c r="E3078" s="31" t="s">
        <v>6333</v>
      </c>
      <c r="F3078" s="32">
        <v>0.63611111111111107</v>
      </c>
      <c r="G3078" s="28">
        <f t="shared" si="48"/>
        <v>15</v>
      </c>
    </row>
    <row r="3079" spans="1:7" x14ac:dyDescent="0.3">
      <c r="A3079" s="28" t="s">
        <v>1981</v>
      </c>
      <c r="B3079" s="28">
        <v>1</v>
      </c>
      <c r="C3079" s="28">
        <v>0</v>
      </c>
      <c r="D3079" s="31">
        <v>45867</v>
      </c>
      <c r="E3079" s="31" t="s">
        <v>6332</v>
      </c>
      <c r="F3079" s="32">
        <v>0.35902777777777778</v>
      </c>
      <c r="G3079" s="28">
        <f t="shared" si="48"/>
        <v>8</v>
      </c>
    </row>
    <row r="3080" spans="1:7" x14ac:dyDescent="0.3">
      <c r="A3080" s="28" t="s">
        <v>6873</v>
      </c>
      <c r="B3080" s="28">
        <v>1</v>
      </c>
      <c r="C3080" s="28">
        <v>0</v>
      </c>
      <c r="D3080" s="31">
        <v>45844</v>
      </c>
      <c r="E3080" s="31" t="s">
        <v>6328</v>
      </c>
      <c r="F3080" s="32">
        <v>0.77152777777777781</v>
      </c>
      <c r="G3080" s="28">
        <f t="shared" si="48"/>
        <v>18</v>
      </c>
    </row>
    <row r="3081" spans="1:7" x14ac:dyDescent="0.3">
      <c r="A3081" s="28" t="s">
        <v>6890</v>
      </c>
      <c r="B3081" s="28">
        <v>1</v>
      </c>
      <c r="C3081" s="28">
        <v>0</v>
      </c>
      <c r="D3081" s="31">
        <v>45862</v>
      </c>
      <c r="E3081" s="31" t="s">
        <v>6329</v>
      </c>
      <c r="F3081" s="32">
        <v>0.30833333333333335</v>
      </c>
      <c r="G3081" s="28">
        <f t="shared" si="48"/>
        <v>7</v>
      </c>
    </row>
    <row r="3082" spans="1:7" x14ac:dyDescent="0.3">
      <c r="A3082" s="28" t="s">
        <v>6891</v>
      </c>
      <c r="B3082" s="28">
        <v>1</v>
      </c>
      <c r="C3082" s="28">
        <v>1</v>
      </c>
      <c r="D3082" s="31">
        <v>45855</v>
      </c>
      <c r="E3082" s="31" t="s">
        <v>6329</v>
      </c>
      <c r="F3082" s="32">
        <v>0.45</v>
      </c>
      <c r="G3082" s="28">
        <f t="shared" si="48"/>
        <v>10</v>
      </c>
    </row>
    <row r="3083" spans="1:7" x14ac:dyDescent="0.3">
      <c r="A3083" s="28" t="s">
        <v>2053</v>
      </c>
      <c r="B3083" s="28">
        <v>1</v>
      </c>
      <c r="C3083" s="28">
        <v>1</v>
      </c>
      <c r="D3083" s="31">
        <v>45850</v>
      </c>
      <c r="E3083" s="31" t="s">
        <v>6331</v>
      </c>
      <c r="F3083" s="32">
        <v>0.62847222222222221</v>
      </c>
      <c r="G3083" s="28">
        <f t="shared" si="48"/>
        <v>15</v>
      </c>
    </row>
    <row r="3084" spans="1:7" x14ac:dyDescent="0.3">
      <c r="A3084" s="28" t="s">
        <v>1384</v>
      </c>
      <c r="B3084" s="28">
        <v>1</v>
      </c>
      <c r="C3084" s="28">
        <v>0</v>
      </c>
      <c r="D3084" s="31">
        <v>45897</v>
      </c>
      <c r="E3084" s="31" t="s">
        <v>6329</v>
      </c>
      <c r="F3084" s="32">
        <v>0.63194444444444442</v>
      </c>
      <c r="G3084" s="28">
        <f t="shared" si="48"/>
        <v>15</v>
      </c>
    </row>
    <row r="3085" spans="1:7" x14ac:dyDescent="0.3">
      <c r="A3085" s="28" t="s">
        <v>6660</v>
      </c>
      <c r="B3085" s="28">
        <v>1</v>
      </c>
      <c r="C3085" s="28">
        <v>1</v>
      </c>
      <c r="D3085" s="31">
        <v>45866</v>
      </c>
      <c r="E3085" s="31" t="s">
        <v>6330</v>
      </c>
      <c r="F3085" s="32">
        <v>0.65486111111111112</v>
      </c>
      <c r="G3085" s="28">
        <f t="shared" si="48"/>
        <v>15</v>
      </c>
    </row>
    <row r="3086" spans="1:7" x14ac:dyDescent="0.3">
      <c r="A3086" s="28" t="s">
        <v>964</v>
      </c>
      <c r="B3086" s="28">
        <v>1</v>
      </c>
      <c r="C3086" s="28">
        <v>0</v>
      </c>
      <c r="D3086" s="31">
        <v>45874</v>
      </c>
      <c r="E3086" s="31" t="s">
        <v>6332</v>
      </c>
      <c r="F3086" s="32">
        <v>0.49722222222222223</v>
      </c>
      <c r="G3086" s="28">
        <f t="shared" si="48"/>
        <v>11</v>
      </c>
    </row>
    <row r="3087" spans="1:7" x14ac:dyDescent="0.3">
      <c r="A3087" s="28" t="s">
        <v>1136</v>
      </c>
      <c r="B3087" s="28">
        <v>0</v>
      </c>
      <c r="C3087" s="28">
        <v>0</v>
      </c>
      <c r="D3087" s="31">
        <v>45868</v>
      </c>
      <c r="E3087" s="31" t="s">
        <v>6333</v>
      </c>
      <c r="F3087" s="32">
        <v>0.33055555555555555</v>
      </c>
      <c r="G3087" s="28">
        <f t="shared" si="48"/>
        <v>7</v>
      </c>
    </row>
    <row r="3088" spans="1:7" x14ac:dyDescent="0.3">
      <c r="A3088" s="28" t="s">
        <v>1470</v>
      </c>
      <c r="B3088" s="28">
        <v>1</v>
      </c>
      <c r="C3088" s="28">
        <v>0</v>
      </c>
      <c r="D3088" s="31">
        <v>45858</v>
      </c>
      <c r="E3088" s="31" t="s">
        <v>6328</v>
      </c>
      <c r="F3088" s="32">
        <v>0.33055555555555555</v>
      </c>
      <c r="G3088" s="28">
        <f t="shared" si="48"/>
        <v>7</v>
      </c>
    </row>
    <row r="3089" spans="1:7" x14ac:dyDescent="0.3">
      <c r="A3089" s="28" t="s">
        <v>6663</v>
      </c>
      <c r="B3089" s="28">
        <v>1</v>
      </c>
      <c r="C3089" s="28">
        <v>1</v>
      </c>
      <c r="D3089" s="31">
        <v>45876</v>
      </c>
      <c r="E3089" s="31" t="s">
        <v>6329</v>
      </c>
      <c r="F3089" s="32">
        <v>0.52361111111111114</v>
      </c>
      <c r="G3089" s="28">
        <f t="shared" si="48"/>
        <v>12</v>
      </c>
    </row>
    <row r="3090" spans="1:7" x14ac:dyDescent="0.3">
      <c r="A3090" s="28" t="s">
        <v>1207</v>
      </c>
      <c r="B3090" s="28">
        <v>0</v>
      </c>
      <c r="C3090" s="28">
        <v>0</v>
      </c>
      <c r="D3090" s="31">
        <v>45847</v>
      </c>
      <c r="E3090" s="31" t="s">
        <v>6333</v>
      </c>
      <c r="F3090" s="32">
        <v>0.4201388888888889</v>
      </c>
      <c r="G3090" s="28">
        <f t="shared" si="48"/>
        <v>10</v>
      </c>
    </row>
    <row r="3091" spans="1:7" x14ac:dyDescent="0.3">
      <c r="A3091" s="28" t="s">
        <v>6892</v>
      </c>
      <c r="B3091" s="28">
        <v>1</v>
      </c>
      <c r="C3091" s="28">
        <v>0</v>
      </c>
      <c r="D3091" s="31">
        <v>45861</v>
      </c>
      <c r="E3091" s="31" t="s">
        <v>6333</v>
      </c>
      <c r="F3091" s="32">
        <v>0.52500000000000002</v>
      </c>
      <c r="G3091" s="28">
        <f t="shared" si="48"/>
        <v>12</v>
      </c>
    </row>
    <row r="3092" spans="1:7" x14ac:dyDescent="0.3">
      <c r="A3092" s="28" t="s">
        <v>6893</v>
      </c>
      <c r="B3092" s="28">
        <v>1</v>
      </c>
      <c r="C3092" s="28">
        <v>0</v>
      </c>
      <c r="D3092" s="31">
        <v>45870</v>
      </c>
      <c r="E3092" s="31" t="s">
        <v>6334</v>
      </c>
      <c r="F3092" s="32">
        <v>0.48472222222222222</v>
      </c>
      <c r="G3092" s="28">
        <f t="shared" si="48"/>
        <v>11</v>
      </c>
    </row>
    <row r="3093" spans="1:7" x14ac:dyDescent="0.3">
      <c r="A3093" s="28" t="s">
        <v>2224</v>
      </c>
      <c r="B3093" s="28">
        <v>1</v>
      </c>
      <c r="C3093" s="28">
        <v>0</v>
      </c>
      <c r="D3093" s="31">
        <v>45874</v>
      </c>
      <c r="E3093" s="31" t="s">
        <v>6332</v>
      </c>
      <c r="F3093" s="32">
        <v>0.67500000000000004</v>
      </c>
      <c r="G3093" s="28">
        <f t="shared" si="48"/>
        <v>16</v>
      </c>
    </row>
    <row r="3094" spans="1:7" x14ac:dyDescent="0.3">
      <c r="A3094" s="28" t="s">
        <v>886</v>
      </c>
      <c r="B3094" s="28">
        <v>1</v>
      </c>
      <c r="C3094" s="28">
        <v>0</v>
      </c>
      <c r="D3094" s="31">
        <v>45880</v>
      </c>
      <c r="E3094" s="31" t="s">
        <v>6330</v>
      </c>
      <c r="F3094" s="32">
        <v>0.34791666666666665</v>
      </c>
      <c r="G3094" s="28">
        <f t="shared" si="48"/>
        <v>8</v>
      </c>
    </row>
    <row r="3095" spans="1:7" x14ac:dyDescent="0.3">
      <c r="A3095" s="28" t="s">
        <v>1940</v>
      </c>
      <c r="B3095" s="28">
        <v>1</v>
      </c>
      <c r="C3095" s="28">
        <v>0</v>
      </c>
      <c r="D3095" s="31">
        <v>45895</v>
      </c>
      <c r="E3095" s="31" t="s">
        <v>6332</v>
      </c>
      <c r="F3095" s="32">
        <v>0.62777777777777777</v>
      </c>
      <c r="G3095" s="28">
        <f t="shared" si="48"/>
        <v>15</v>
      </c>
    </row>
    <row r="3096" spans="1:7" x14ac:dyDescent="0.3">
      <c r="A3096" s="28" t="s">
        <v>787</v>
      </c>
      <c r="B3096" s="28">
        <v>1</v>
      </c>
      <c r="C3096" s="28">
        <v>1</v>
      </c>
      <c r="D3096" s="31">
        <v>45845</v>
      </c>
      <c r="E3096" s="31" t="s">
        <v>6330</v>
      </c>
      <c r="F3096" s="32">
        <v>0.50555555555555554</v>
      </c>
      <c r="G3096" s="28">
        <f t="shared" si="48"/>
        <v>12</v>
      </c>
    </row>
    <row r="3097" spans="1:7" x14ac:dyDescent="0.3">
      <c r="A3097" s="28" t="s">
        <v>145</v>
      </c>
      <c r="B3097" s="28">
        <v>1</v>
      </c>
      <c r="C3097" s="28">
        <v>0</v>
      </c>
      <c r="D3097" s="31">
        <v>45884</v>
      </c>
      <c r="E3097" s="31" t="s">
        <v>6334</v>
      </c>
      <c r="F3097" s="32">
        <v>0.40069444444444446</v>
      </c>
      <c r="G3097" s="28">
        <f t="shared" si="48"/>
        <v>9</v>
      </c>
    </row>
    <row r="3098" spans="1:7" x14ac:dyDescent="0.3">
      <c r="A3098" s="28" t="s">
        <v>867</v>
      </c>
      <c r="B3098" s="28">
        <v>1</v>
      </c>
      <c r="C3098" s="28">
        <v>0</v>
      </c>
      <c r="D3098" s="31">
        <v>45860</v>
      </c>
      <c r="E3098" s="31" t="s">
        <v>6332</v>
      </c>
      <c r="F3098" s="32">
        <v>0.72638888888888886</v>
      </c>
      <c r="G3098" s="28">
        <f t="shared" si="48"/>
        <v>17</v>
      </c>
    </row>
    <row r="3099" spans="1:7" x14ac:dyDescent="0.3">
      <c r="A3099" s="28" t="s">
        <v>1721</v>
      </c>
      <c r="B3099" s="28">
        <v>1</v>
      </c>
      <c r="C3099" s="28">
        <v>0</v>
      </c>
      <c r="D3099" s="31">
        <v>45880</v>
      </c>
      <c r="E3099" s="31" t="s">
        <v>6330</v>
      </c>
      <c r="F3099" s="32">
        <v>0.45</v>
      </c>
      <c r="G3099" s="28">
        <f t="shared" si="48"/>
        <v>10</v>
      </c>
    </row>
    <row r="3100" spans="1:7" x14ac:dyDescent="0.3">
      <c r="A3100" s="28" t="s">
        <v>224</v>
      </c>
      <c r="B3100" s="28">
        <v>0</v>
      </c>
      <c r="C3100" s="28">
        <v>0</v>
      </c>
      <c r="D3100" s="31">
        <v>45860</v>
      </c>
      <c r="E3100" s="31" t="s">
        <v>6332</v>
      </c>
      <c r="F3100" s="32">
        <v>0.55763888888888891</v>
      </c>
      <c r="G3100" s="28">
        <f t="shared" si="48"/>
        <v>13</v>
      </c>
    </row>
    <row r="3101" spans="1:7" x14ac:dyDescent="0.3">
      <c r="A3101" s="28" t="s">
        <v>931</v>
      </c>
      <c r="B3101" s="28">
        <v>1</v>
      </c>
      <c r="C3101" s="28">
        <v>1</v>
      </c>
      <c r="D3101" s="31">
        <v>45842</v>
      </c>
      <c r="E3101" s="31" t="s">
        <v>6334</v>
      </c>
      <c r="F3101" s="32">
        <v>0.73263888888888884</v>
      </c>
      <c r="G3101" s="28">
        <f t="shared" si="48"/>
        <v>17</v>
      </c>
    </row>
    <row r="3102" spans="1:7" x14ac:dyDescent="0.3">
      <c r="A3102" s="28" t="s">
        <v>2183</v>
      </c>
      <c r="B3102" s="28">
        <v>1</v>
      </c>
      <c r="C3102" s="28">
        <v>0</v>
      </c>
      <c r="D3102" s="31">
        <v>45882</v>
      </c>
      <c r="E3102" s="31" t="s">
        <v>6333</v>
      </c>
      <c r="F3102" s="32">
        <v>0.3034722222222222</v>
      </c>
      <c r="G3102" s="28">
        <f t="shared" si="48"/>
        <v>7</v>
      </c>
    </row>
    <row r="3103" spans="1:7" x14ac:dyDescent="0.3">
      <c r="A3103" s="28" t="s">
        <v>1419</v>
      </c>
      <c r="B3103" s="28">
        <v>1</v>
      </c>
      <c r="C3103" s="28">
        <v>1</v>
      </c>
      <c r="D3103" s="31">
        <v>45853</v>
      </c>
      <c r="E3103" s="31" t="s">
        <v>6332</v>
      </c>
      <c r="F3103" s="32">
        <v>0.58402777777777781</v>
      </c>
      <c r="G3103" s="28">
        <f t="shared" si="48"/>
        <v>14</v>
      </c>
    </row>
    <row r="3104" spans="1:7" x14ac:dyDescent="0.3">
      <c r="A3104" s="28" t="s">
        <v>636</v>
      </c>
      <c r="B3104" s="28">
        <v>1</v>
      </c>
      <c r="C3104" s="28">
        <v>0</v>
      </c>
      <c r="D3104" s="31">
        <v>45846</v>
      </c>
      <c r="E3104" s="31" t="s">
        <v>6332</v>
      </c>
      <c r="F3104" s="32">
        <v>0.35069444444444442</v>
      </c>
      <c r="G3104" s="28">
        <f t="shared" si="48"/>
        <v>8</v>
      </c>
    </row>
    <row r="3105" spans="1:7" x14ac:dyDescent="0.3">
      <c r="A3105" s="28" t="s">
        <v>6465</v>
      </c>
      <c r="B3105" s="28">
        <v>1</v>
      </c>
      <c r="C3105" s="28">
        <v>0</v>
      </c>
      <c r="D3105" s="31">
        <v>45860</v>
      </c>
      <c r="E3105" s="31" t="s">
        <v>6332</v>
      </c>
      <c r="F3105" s="32">
        <v>0.67222222222222228</v>
      </c>
      <c r="G3105" s="28">
        <f t="shared" si="48"/>
        <v>16</v>
      </c>
    </row>
    <row r="3106" spans="1:7" x14ac:dyDescent="0.3">
      <c r="A3106" s="28" t="s">
        <v>2019</v>
      </c>
      <c r="B3106" s="28">
        <v>1</v>
      </c>
      <c r="C3106" s="28">
        <v>1</v>
      </c>
      <c r="D3106" s="31">
        <v>45888</v>
      </c>
      <c r="E3106" s="31" t="s">
        <v>6332</v>
      </c>
      <c r="F3106" s="32">
        <v>0.54861111111111116</v>
      </c>
      <c r="G3106" s="28">
        <f t="shared" si="48"/>
        <v>13</v>
      </c>
    </row>
    <row r="3107" spans="1:7" x14ac:dyDescent="0.3">
      <c r="A3107" s="28" t="s">
        <v>6894</v>
      </c>
      <c r="B3107" s="28">
        <v>1</v>
      </c>
      <c r="C3107" s="28">
        <v>0</v>
      </c>
      <c r="D3107" s="31">
        <v>45867</v>
      </c>
      <c r="E3107" s="31" t="s">
        <v>6332</v>
      </c>
      <c r="F3107" s="32">
        <v>0.74444444444444446</v>
      </c>
      <c r="G3107" s="28">
        <f t="shared" si="48"/>
        <v>17</v>
      </c>
    </row>
    <row r="3108" spans="1:7" x14ac:dyDescent="0.3">
      <c r="A3108" s="28" t="s">
        <v>981</v>
      </c>
      <c r="B3108" s="28">
        <v>1</v>
      </c>
      <c r="C3108" s="28">
        <v>1</v>
      </c>
      <c r="D3108" s="31">
        <v>45887</v>
      </c>
      <c r="E3108" s="31" t="s">
        <v>6330</v>
      </c>
      <c r="F3108" s="32">
        <v>0.7993055555555556</v>
      </c>
      <c r="G3108" s="28">
        <f t="shared" si="48"/>
        <v>19</v>
      </c>
    </row>
    <row r="3109" spans="1:7" x14ac:dyDescent="0.3">
      <c r="A3109" s="28" t="s">
        <v>1567</v>
      </c>
      <c r="B3109" s="28">
        <v>1</v>
      </c>
      <c r="C3109" s="28">
        <v>1</v>
      </c>
      <c r="D3109" s="31">
        <v>45893</v>
      </c>
      <c r="E3109" s="31" t="s">
        <v>6328</v>
      </c>
      <c r="F3109" s="32">
        <v>0.55694444444444446</v>
      </c>
      <c r="G3109" s="28">
        <f t="shared" si="48"/>
        <v>13</v>
      </c>
    </row>
    <row r="3110" spans="1:7" x14ac:dyDescent="0.3">
      <c r="A3110" s="28" t="s">
        <v>1677</v>
      </c>
      <c r="B3110" s="28">
        <v>1</v>
      </c>
      <c r="C3110" s="28">
        <v>0</v>
      </c>
      <c r="D3110" s="31">
        <v>45869</v>
      </c>
      <c r="E3110" s="31" t="s">
        <v>6329</v>
      </c>
      <c r="F3110" s="32">
        <v>0.30069444444444443</v>
      </c>
      <c r="G3110" s="28">
        <f t="shared" si="48"/>
        <v>7</v>
      </c>
    </row>
    <row r="3111" spans="1:7" x14ac:dyDescent="0.3">
      <c r="A3111" s="28" t="s">
        <v>6895</v>
      </c>
      <c r="B3111" s="28">
        <v>0</v>
      </c>
      <c r="C3111" s="28">
        <v>0</v>
      </c>
      <c r="D3111" s="31">
        <v>45843</v>
      </c>
      <c r="E3111" s="31" t="s">
        <v>6331</v>
      </c>
      <c r="F3111" s="32">
        <v>0.78125</v>
      </c>
      <c r="G3111" s="28">
        <f t="shared" si="48"/>
        <v>18</v>
      </c>
    </row>
    <row r="3112" spans="1:7" x14ac:dyDescent="0.3">
      <c r="A3112" s="28" t="s">
        <v>2231</v>
      </c>
      <c r="B3112" s="28">
        <v>1</v>
      </c>
      <c r="C3112" s="28">
        <v>0</v>
      </c>
      <c r="D3112" s="31">
        <v>45894</v>
      </c>
      <c r="E3112" s="31" t="s">
        <v>6330</v>
      </c>
      <c r="F3112" s="32">
        <v>0.67847222222222225</v>
      </c>
      <c r="G3112" s="28">
        <f t="shared" si="48"/>
        <v>16</v>
      </c>
    </row>
    <row r="3113" spans="1:7" x14ac:dyDescent="0.3">
      <c r="A3113" s="28" t="s">
        <v>545</v>
      </c>
      <c r="B3113" s="28">
        <v>1</v>
      </c>
      <c r="C3113" s="28">
        <v>1</v>
      </c>
      <c r="D3113" s="31">
        <v>45849</v>
      </c>
      <c r="E3113" s="31" t="s">
        <v>6334</v>
      </c>
      <c r="F3113" s="32">
        <v>0.54583333333333328</v>
      </c>
      <c r="G3113" s="28">
        <f t="shared" si="48"/>
        <v>13</v>
      </c>
    </row>
    <row r="3114" spans="1:7" x14ac:dyDescent="0.3">
      <c r="A3114" s="28" t="s">
        <v>6718</v>
      </c>
      <c r="B3114" s="28">
        <v>1</v>
      </c>
      <c r="C3114" s="28">
        <v>1</v>
      </c>
      <c r="D3114" s="31">
        <v>45862</v>
      </c>
      <c r="E3114" s="31" t="s">
        <v>6329</v>
      </c>
      <c r="F3114" s="32">
        <v>0.69097222222222221</v>
      </c>
      <c r="G3114" s="28">
        <f t="shared" si="48"/>
        <v>16</v>
      </c>
    </row>
    <row r="3115" spans="1:7" x14ac:dyDescent="0.3">
      <c r="A3115" s="28" t="s">
        <v>215</v>
      </c>
      <c r="B3115" s="28">
        <v>1</v>
      </c>
      <c r="C3115" s="28">
        <v>0</v>
      </c>
      <c r="D3115" s="31">
        <v>45892</v>
      </c>
      <c r="E3115" s="31" t="s">
        <v>6331</v>
      </c>
      <c r="F3115" s="32">
        <v>0.41736111111111113</v>
      </c>
      <c r="G3115" s="28">
        <f t="shared" si="48"/>
        <v>10</v>
      </c>
    </row>
    <row r="3116" spans="1:7" x14ac:dyDescent="0.3">
      <c r="A3116" s="28" t="s">
        <v>574</v>
      </c>
      <c r="B3116" s="28">
        <v>1</v>
      </c>
      <c r="C3116" s="28">
        <v>0</v>
      </c>
      <c r="D3116" s="31">
        <v>45891</v>
      </c>
      <c r="E3116" s="31" t="s">
        <v>6334</v>
      </c>
      <c r="F3116" s="32">
        <v>0.49444444444444446</v>
      </c>
      <c r="G3116" s="28">
        <f t="shared" si="48"/>
        <v>11</v>
      </c>
    </row>
    <row r="3117" spans="1:7" x14ac:dyDescent="0.3">
      <c r="A3117" s="28" t="s">
        <v>6</v>
      </c>
      <c r="B3117" s="28">
        <v>1</v>
      </c>
      <c r="C3117" s="28">
        <v>0</v>
      </c>
      <c r="D3117" s="31">
        <v>45859</v>
      </c>
      <c r="E3117" s="31" t="s">
        <v>6330</v>
      </c>
      <c r="F3117" s="32">
        <v>0.70833333333333337</v>
      </c>
      <c r="G3117" s="28">
        <f t="shared" si="48"/>
        <v>17</v>
      </c>
    </row>
    <row r="3118" spans="1:7" x14ac:dyDescent="0.3">
      <c r="A3118" s="28" t="s">
        <v>1268</v>
      </c>
      <c r="B3118" s="28">
        <v>0</v>
      </c>
      <c r="C3118" s="28">
        <v>0</v>
      </c>
      <c r="D3118" s="31">
        <v>45879</v>
      </c>
      <c r="E3118" s="31" t="s">
        <v>6328</v>
      </c>
      <c r="F3118" s="32">
        <v>0.69097222222222221</v>
      </c>
      <c r="G3118" s="28">
        <f t="shared" si="48"/>
        <v>16</v>
      </c>
    </row>
    <row r="3119" spans="1:7" x14ac:dyDescent="0.3">
      <c r="A3119" s="28" t="s">
        <v>1302</v>
      </c>
      <c r="B3119" s="28">
        <v>1</v>
      </c>
      <c r="C3119" s="28">
        <v>1</v>
      </c>
      <c r="D3119" s="31">
        <v>45863</v>
      </c>
      <c r="E3119" s="31" t="s">
        <v>6334</v>
      </c>
      <c r="F3119" s="32">
        <v>0.43472222222222223</v>
      </c>
      <c r="G3119" s="28">
        <f t="shared" si="48"/>
        <v>10</v>
      </c>
    </row>
    <row r="3120" spans="1:7" x14ac:dyDescent="0.3">
      <c r="A3120" s="28" t="s">
        <v>881</v>
      </c>
      <c r="B3120" s="28">
        <v>1</v>
      </c>
      <c r="C3120" s="28">
        <v>0</v>
      </c>
      <c r="D3120" s="31">
        <v>45882</v>
      </c>
      <c r="E3120" s="31" t="s">
        <v>6333</v>
      </c>
      <c r="F3120" s="32">
        <v>0.55972222222222223</v>
      </c>
      <c r="G3120" s="28">
        <f t="shared" si="48"/>
        <v>13</v>
      </c>
    </row>
    <row r="3121" spans="1:7" x14ac:dyDescent="0.3">
      <c r="A3121" s="28" t="s">
        <v>6896</v>
      </c>
      <c r="B3121" s="28">
        <v>1</v>
      </c>
      <c r="C3121" s="28">
        <v>0</v>
      </c>
      <c r="D3121" s="31">
        <v>45842</v>
      </c>
      <c r="E3121" s="31" t="s">
        <v>6334</v>
      </c>
      <c r="F3121" s="32">
        <v>0.78541666666666665</v>
      </c>
      <c r="G3121" s="28">
        <f t="shared" si="48"/>
        <v>18</v>
      </c>
    </row>
    <row r="3122" spans="1:7" x14ac:dyDescent="0.3">
      <c r="A3122" s="28" t="s">
        <v>416</v>
      </c>
      <c r="B3122" s="28">
        <v>1</v>
      </c>
      <c r="C3122" s="28">
        <v>0</v>
      </c>
      <c r="D3122" s="31">
        <v>45897</v>
      </c>
      <c r="E3122" s="31" t="s">
        <v>6329</v>
      </c>
      <c r="F3122" s="32">
        <v>0.6</v>
      </c>
      <c r="G3122" s="28">
        <f t="shared" si="48"/>
        <v>14</v>
      </c>
    </row>
    <row r="3123" spans="1:7" x14ac:dyDescent="0.3">
      <c r="A3123" s="28" t="s">
        <v>949</v>
      </c>
      <c r="B3123" s="28">
        <v>1</v>
      </c>
      <c r="C3123" s="28">
        <v>0</v>
      </c>
      <c r="D3123" s="31">
        <v>45847</v>
      </c>
      <c r="E3123" s="31" t="s">
        <v>6333</v>
      </c>
      <c r="F3123" s="32">
        <v>0.51666666666666672</v>
      </c>
      <c r="G3123" s="28">
        <f t="shared" si="48"/>
        <v>12</v>
      </c>
    </row>
    <row r="3124" spans="1:7" x14ac:dyDescent="0.3">
      <c r="A3124" s="28" t="s">
        <v>639</v>
      </c>
      <c r="B3124" s="28">
        <v>1</v>
      </c>
      <c r="C3124" s="28">
        <v>0</v>
      </c>
      <c r="D3124" s="31">
        <v>45869</v>
      </c>
      <c r="E3124" s="31" t="s">
        <v>6329</v>
      </c>
      <c r="F3124" s="32">
        <v>0.68888888888888888</v>
      </c>
      <c r="G3124" s="28">
        <f t="shared" si="48"/>
        <v>16</v>
      </c>
    </row>
    <row r="3125" spans="1:7" x14ac:dyDescent="0.3">
      <c r="A3125" s="28" t="s">
        <v>6897</v>
      </c>
      <c r="B3125" s="28">
        <v>0</v>
      </c>
      <c r="C3125" s="28">
        <v>0</v>
      </c>
      <c r="D3125" s="31">
        <v>45890</v>
      </c>
      <c r="E3125" s="31" t="s">
        <v>6329</v>
      </c>
      <c r="F3125" s="32">
        <v>0.58472222222222225</v>
      </c>
      <c r="G3125" s="28">
        <f t="shared" si="48"/>
        <v>14</v>
      </c>
    </row>
    <row r="3126" spans="1:7" x14ac:dyDescent="0.3">
      <c r="A3126" s="28" t="s">
        <v>611</v>
      </c>
      <c r="B3126" s="28">
        <v>0</v>
      </c>
      <c r="C3126" s="28">
        <v>0</v>
      </c>
      <c r="D3126" s="31">
        <v>45858</v>
      </c>
      <c r="E3126" s="31" t="s">
        <v>6328</v>
      </c>
      <c r="F3126" s="32">
        <v>0.49444444444444446</v>
      </c>
      <c r="G3126" s="28">
        <f t="shared" si="48"/>
        <v>11</v>
      </c>
    </row>
    <row r="3127" spans="1:7" x14ac:dyDescent="0.3">
      <c r="A3127" s="28" t="s">
        <v>805</v>
      </c>
      <c r="B3127" s="28">
        <v>1</v>
      </c>
      <c r="C3127" s="28">
        <v>1</v>
      </c>
      <c r="D3127" s="31">
        <v>45872</v>
      </c>
      <c r="E3127" s="31" t="s">
        <v>6328</v>
      </c>
      <c r="F3127" s="32">
        <v>0.43888888888888888</v>
      </c>
      <c r="G3127" s="28">
        <f t="shared" si="48"/>
        <v>10</v>
      </c>
    </row>
    <row r="3128" spans="1:7" x14ac:dyDescent="0.3">
      <c r="A3128" s="28" t="s">
        <v>6867</v>
      </c>
      <c r="B3128" s="28">
        <v>1</v>
      </c>
      <c r="C3128" s="28">
        <v>0</v>
      </c>
      <c r="D3128" s="31">
        <v>45859</v>
      </c>
      <c r="E3128" s="31" t="s">
        <v>6330</v>
      </c>
      <c r="F3128" s="32">
        <v>0.47152777777777777</v>
      </c>
      <c r="G3128" s="28">
        <f t="shared" si="48"/>
        <v>11</v>
      </c>
    </row>
    <row r="3129" spans="1:7" x14ac:dyDescent="0.3">
      <c r="A3129" s="28" t="s">
        <v>813</v>
      </c>
      <c r="B3129" s="28">
        <v>1</v>
      </c>
      <c r="C3129" s="28">
        <v>0</v>
      </c>
      <c r="D3129" s="31">
        <v>45878</v>
      </c>
      <c r="E3129" s="31" t="s">
        <v>6331</v>
      </c>
      <c r="F3129" s="32">
        <v>0.80277777777777781</v>
      </c>
      <c r="G3129" s="28">
        <f t="shared" si="48"/>
        <v>19</v>
      </c>
    </row>
    <row r="3130" spans="1:7" x14ac:dyDescent="0.3">
      <c r="A3130" s="28" t="s">
        <v>2172</v>
      </c>
      <c r="B3130" s="28">
        <v>1</v>
      </c>
      <c r="C3130" s="28">
        <v>0</v>
      </c>
      <c r="D3130" s="31">
        <v>45879</v>
      </c>
      <c r="E3130" s="31" t="s">
        <v>6328</v>
      </c>
      <c r="F3130" s="32">
        <v>0.4826388888888889</v>
      </c>
      <c r="G3130" s="28">
        <f t="shared" si="48"/>
        <v>11</v>
      </c>
    </row>
    <row r="3131" spans="1:7" x14ac:dyDescent="0.3">
      <c r="A3131" s="28" t="s">
        <v>305</v>
      </c>
      <c r="B3131" s="28">
        <v>1</v>
      </c>
      <c r="C3131" s="28">
        <v>1</v>
      </c>
      <c r="D3131" s="31">
        <v>45875</v>
      </c>
      <c r="E3131" s="31" t="s">
        <v>6333</v>
      </c>
      <c r="F3131" s="32">
        <v>0.77708333333333335</v>
      </c>
      <c r="G3131" s="28">
        <f t="shared" si="48"/>
        <v>18</v>
      </c>
    </row>
    <row r="3132" spans="1:7" x14ac:dyDescent="0.3">
      <c r="A3132" s="28" t="s">
        <v>1574</v>
      </c>
      <c r="B3132" s="28">
        <v>1</v>
      </c>
      <c r="C3132" s="28">
        <v>0</v>
      </c>
      <c r="D3132" s="31">
        <v>45885</v>
      </c>
      <c r="E3132" s="31" t="s">
        <v>6331</v>
      </c>
      <c r="F3132" s="32">
        <v>0.54652777777777772</v>
      </c>
      <c r="G3132" s="28">
        <f t="shared" si="48"/>
        <v>13</v>
      </c>
    </row>
    <row r="3133" spans="1:7" x14ac:dyDescent="0.3">
      <c r="A3133" s="28" t="s">
        <v>2139</v>
      </c>
      <c r="B3133" s="28">
        <v>1</v>
      </c>
      <c r="C3133" s="28">
        <v>1</v>
      </c>
      <c r="D3133" s="31">
        <v>45880</v>
      </c>
      <c r="E3133" s="31" t="s">
        <v>6330</v>
      </c>
      <c r="F3133" s="32">
        <v>0.6020833333333333</v>
      </c>
      <c r="G3133" s="28">
        <f t="shared" si="48"/>
        <v>14</v>
      </c>
    </row>
    <row r="3134" spans="1:7" x14ac:dyDescent="0.3">
      <c r="A3134" s="28" t="s">
        <v>449</v>
      </c>
      <c r="B3134" s="28">
        <v>1</v>
      </c>
      <c r="C3134" s="28">
        <v>1</v>
      </c>
      <c r="D3134" s="31">
        <v>45846</v>
      </c>
      <c r="E3134" s="31" t="s">
        <v>6332</v>
      </c>
      <c r="F3134" s="32">
        <v>0.31458333333333333</v>
      </c>
      <c r="G3134" s="28">
        <f t="shared" si="48"/>
        <v>7</v>
      </c>
    </row>
    <row r="3135" spans="1:7" x14ac:dyDescent="0.3">
      <c r="A3135" s="28" t="s">
        <v>6898</v>
      </c>
      <c r="B3135" s="28">
        <v>1</v>
      </c>
      <c r="C3135" s="28">
        <v>0</v>
      </c>
      <c r="D3135" s="31">
        <v>45889</v>
      </c>
      <c r="E3135" s="31" t="s">
        <v>6333</v>
      </c>
      <c r="F3135" s="32">
        <v>0.77986111111111112</v>
      </c>
      <c r="G3135" s="28">
        <f t="shared" si="48"/>
        <v>18</v>
      </c>
    </row>
    <row r="3136" spans="1:7" x14ac:dyDescent="0.3">
      <c r="A3136" s="28" t="s">
        <v>771</v>
      </c>
      <c r="B3136" s="28">
        <v>1</v>
      </c>
      <c r="C3136" s="28">
        <v>1</v>
      </c>
      <c r="D3136" s="31">
        <v>45876</v>
      </c>
      <c r="E3136" s="31" t="s">
        <v>6329</v>
      </c>
      <c r="F3136" s="32">
        <v>0.72430555555555554</v>
      </c>
      <c r="G3136" s="28">
        <f t="shared" si="48"/>
        <v>17</v>
      </c>
    </row>
    <row r="3137" spans="1:7" x14ac:dyDescent="0.3">
      <c r="A3137" s="28" t="s">
        <v>1844</v>
      </c>
      <c r="B3137" s="28">
        <v>1</v>
      </c>
      <c r="C3137" s="28">
        <v>0</v>
      </c>
      <c r="D3137" s="31">
        <v>45895</v>
      </c>
      <c r="E3137" s="31" t="s">
        <v>6332</v>
      </c>
      <c r="F3137" s="32">
        <v>0.29444444444444445</v>
      </c>
      <c r="G3137" s="28">
        <f t="shared" si="48"/>
        <v>7</v>
      </c>
    </row>
    <row r="3138" spans="1:7" x14ac:dyDescent="0.3">
      <c r="A3138" s="28" t="s">
        <v>1909</v>
      </c>
      <c r="B3138" s="28">
        <v>1</v>
      </c>
      <c r="C3138" s="28">
        <v>0</v>
      </c>
      <c r="D3138" s="31">
        <v>45883</v>
      </c>
      <c r="E3138" s="31" t="s">
        <v>6329</v>
      </c>
      <c r="F3138" s="32">
        <v>0.69513888888888886</v>
      </c>
      <c r="G3138" s="28">
        <f t="shared" si="48"/>
        <v>16</v>
      </c>
    </row>
    <row r="3139" spans="1:7" x14ac:dyDescent="0.3">
      <c r="A3139" s="28" t="s">
        <v>6892</v>
      </c>
      <c r="B3139" s="28">
        <v>1</v>
      </c>
      <c r="C3139" s="28">
        <v>0</v>
      </c>
      <c r="D3139" s="31">
        <v>45893</v>
      </c>
      <c r="E3139" s="31" t="s">
        <v>6328</v>
      </c>
      <c r="F3139" s="32">
        <v>0.80277777777777781</v>
      </c>
      <c r="G3139" s="28">
        <f t="shared" ref="G3139:G3202" si="49">HOUR(F3139)</f>
        <v>19</v>
      </c>
    </row>
    <row r="3140" spans="1:7" x14ac:dyDescent="0.3">
      <c r="A3140" s="28" t="s">
        <v>6899</v>
      </c>
      <c r="B3140" s="28">
        <v>1</v>
      </c>
      <c r="C3140" s="28">
        <v>0</v>
      </c>
      <c r="D3140" s="31">
        <v>45856</v>
      </c>
      <c r="E3140" s="31" t="s">
        <v>6334</v>
      </c>
      <c r="F3140" s="32">
        <v>0.57291666666666663</v>
      </c>
      <c r="G3140" s="28">
        <f t="shared" si="49"/>
        <v>13</v>
      </c>
    </row>
    <row r="3141" spans="1:7" x14ac:dyDescent="0.3">
      <c r="A3141" s="28" t="s">
        <v>880</v>
      </c>
      <c r="B3141" s="28">
        <v>1</v>
      </c>
      <c r="C3141" s="28">
        <v>0</v>
      </c>
      <c r="D3141" s="31">
        <v>45869</v>
      </c>
      <c r="E3141" s="31" t="s">
        <v>6329</v>
      </c>
      <c r="F3141" s="32">
        <v>0.52916666666666667</v>
      </c>
      <c r="G3141" s="28">
        <f t="shared" si="49"/>
        <v>12</v>
      </c>
    </row>
    <row r="3142" spans="1:7" x14ac:dyDescent="0.3">
      <c r="A3142" s="28" t="s">
        <v>1527</v>
      </c>
      <c r="B3142" s="28">
        <v>1</v>
      </c>
      <c r="C3142" s="28">
        <v>0</v>
      </c>
      <c r="D3142" s="31">
        <v>45852</v>
      </c>
      <c r="E3142" s="31" t="s">
        <v>6330</v>
      </c>
      <c r="F3142" s="32">
        <v>0.33124999999999999</v>
      </c>
      <c r="G3142" s="28">
        <f t="shared" si="49"/>
        <v>7</v>
      </c>
    </row>
    <row r="3143" spans="1:7" x14ac:dyDescent="0.3">
      <c r="A3143" s="28" t="s">
        <v>6900</v>
      </c>
      <c r="B3143" s="28">
        <v>1</v>
      </c>
      <c r="C3143" s="28">
        <v>0</v>
      </c>
      <c r="D3143" s="31">
        <v>45854</v>
      </c>
      <c r="E3143" s="31" t="s">
        <v>6333</v>
      </c>
      <c r="F3143" s="32">
        <v>0.53333333333333333</v>
      </c>
      <c r="G3143" s="28">
        <f t="shared" si="49"/>
        <v>12</v>
      </c>
    </row>
    <row r="3144" spans="1:7" x14ac:dyDescent="0.3">
      <c r="A3144" s="28" t="s">
        <v>1325</v>
      </c>
      <c r="B3144" s="28">
        <v>1</v>
      </c>
      <c r="C3144" s="28">
        <v>0</v>
      </c>
      <c r="D3144" s="31">
        <v>45873</v>
      </c>
      <c r="E3144" s="31" t="s">
        <v>6330</v>
      </c>
      <c r="F3144" s="32">
        <v>0.47222222222222221</v>
      </c>
      <c r="G3144" s="28">
        <f t="shared" si="49"/>
        <v>11</v>
      </c>
    </row>
    <row r="3145" spans="1:7" x14ac:dyDescent="0.3">
      <c r="A3145" s="28" t="s">
        <v>2262</v>
      </c>
      <c r="B3145" s="28">
        <v>1</v>
      </c>
      <c r="C3145" s="28">
        <v>1</v>
      </c>
      <c r="D3145" s="31">
        <v>45858</v>
      </c>
      <c r="E3145" s="31" t="s">
        <v>6328</v>
      </c>
      <c r="F3145" s="32">
        <v>0.78611111111111109</v>
      </c>
      <c r="G3145" s="28">
        <f t="shared" si="49"/>
        <v>18</v>
      </c>
    </row>
    <row r="3146" spans="1:7" x14ac:dyDescent="0.3">
      <c r="A3146" s="28" t="s">
        <v>1365</v>
      </c>
      <c r="B3146" s="28">
        <v>1</v>
      </c>
      <c r="C3146" s="28">
        <v>1</v>
      </c>
      <c r="D3146" s="31">
        <v>45862</v>
      </c>
      <c r="E3146" s="31" t="s">
        <v>6329</v>
      </c>
      <c r="F3146" s="32">
        <v>0.56180555555555556</v>
      </c>
      <c r="G3146" s="28">
        <f t="shared" si="49"/>
        <v>13</v>
      </c>
    </row>
    <row r="3147" spans="1:7" x14ac:dyDescent="0.3">
      <c r="A3147" s="28" t="s">
        <v>774</v>
      </c>
      <c r="B3147" s="28">
        <v>1</v>
      </c>
      <c r="C3147" s="28">
        <v>1</v>
      </c>
      <c r="D3147" s="31">
        <v>45860</v>
      </c>
      <c r="E3147" s="31" t="s">
        <v>6332</v>
      </c>
      <c r="F3147" s="32">
        <v>0.33055555555555555</v>
      </c>
      <c r="G3147" s="28">
        <f t="shared" si="49"/>
        <v>7</v>
      </c>
    </row>
    <row r="3148" spans="1:7" x14ac:dyDescent="0.3">
      <c r="A3148" s="28" t="s">
        <v>6742</v>
      </c>
      <c r="B3148" s="28">
        <v>1</v>
      </c>
      <c r="C3148" s="28">
        <v>1</v>
      </c>
      <c r="D3148" s="31">
        <v>45854</v>
      </c>
      <c r="E3148" s="31" t="s">
        <v>6333</v>
      </c>
      <c r="F3148" s="32">
        <v>0.39791666666666664</v>
      </c>
      <c r="G3148" s="28">
        <f t="shared" si="49"/>
        <v>9</v>
      </c>
    </row>
    <row r="3149" spans="1:7" x14ac:dyDescent="0.3">
      <c r="A3149" s="28" t="s">
        <v>6409</v>
      </c>
      <c r="B3149" s="28">
        <v>1</v>
      </c>
      <c r="C3149" s="28">
        <v>0</v>
      </c>
      <c r="D3149" s="31">
        <v>45884</v>
      </c>
      <c r="E3149" s="31" t="s">
        <v>6334</v>
      </c>
      <c r="F3149" s="32">
        <v>0.55208333333333337</v>
      </c>
      <c r="G3149" s="28">
        <f t="shared" si="49"/>
        <v>13</v>
      </c>
    </row>
    <row r="3150" spans="1:7" x14ac:dyDescent="0.3">
      <c r="A3150" s="28" t="s">
        <v>1784</v>
      </c>
      <c r="B3150" s="28">
        <v>1</v>
      </c>
      <c r="C3150" s="28">
        <v>0</v>
      </c>
      <c r="D3150" s="31">
        <v>45885</v>
      </c>
      <c r="E3150" s="31" t="s">
        <v>6331</v>
      </c>
      <c r="F3150" s="32">
        <v>0.43333333333333335</v>
      </c>
      <c r="G3150" s="28">
        <f t="shared" si="49"/>
        <v>10</v>
      </c>
    </row>
    <row r="3151" spans="1:7" x14ac:dyDescent="0.3">
      <c r="A3151" s="28" t="s">
        <v>855</v>
      </c>
      <c r="B3151" s="28">
        <v>1</v>
      </c>
      <c r="C3151" s="28">
        <v>1</v>
      </c>
      <c r="D3151" s="31">
        <v>45844</v>
      </c>
      <c r="E3151" s="31" t="s">
        <v>6328</v>
      </c>
      <c r="F3151" s="32">
        <v>0.62222222222222223</v>
      </c>
      <c r="G3151" s="28">
        <f t="shared" si="49"/>
        <v>14</v>
      </c>
    </row>
    <row r="3152" spans="1:7" x14ac:dyDescent="0.3">
      <c r="A3152" s="28" t="s">
        <v>640</v>
      </c>
      <c r="B3152" s="28">
        <v>0</v>
      </c>
      <c r="C3152" s="28">
        <v>0</v>
      </c>
      <c r="D3152" s="31">
        <v>45894</v>
      </c>
      <c r="E3152" s="31" t="s">
        <v>6330</v>
      </c>
      <c r="F3152" s="32">
        <v>0.37638888888888888</v>
      </c>
      <c r="G3152" s="28">
        <f t="shared" si="49"/>
        <v>9</v>
      </c>
    </row>
    <row r="3153" spans="1:7" x14ac:dyDescent="0.3">
      <c r="A3153" s="28" t="s">
        <v>1787</v>
      </c>
      <c r="B3153" s="28">
        <v>1</v>
      </c>
      <c r="C3153" s="28">
        <v>0</v>
      </c>
      <c r="D3153" s="31">
        <v>45852</v>
      </c>
      <c r="E3153" s="31" t="s">
        <v>6330</v>
      </c>
      <c r="F3153" s="32">
        <v>0.40138888888888891</v>
      </c>
      <c r="G3153" s="28">
        <f t="shared" si="49"/>
        <v>9</v>
      </c>
    </row>
    <row r="3154" spans="1:7" x14ac:dyDescent="0.3">
      <c r="A3154" s="28" t="s">
        <v>2217</v>
      </c>
      <c r="B3154" s="28">
        <v>1</v>
      </c>
      <c r="C3154" s="28">
        <v>0</v>
      </c>
      <c r="D3154" s="31">
        <v>45846</v>
      </c>
      <c r="E3154" s="31" t="s">
        <v>6332</v>
      </c>
      <c r="F3154" s="32">
        <v>0.45555555555555555</v>
      </c>
      <c r="G3154" s="28">
        <f t="shared" si="49"/>
        <v>10</v>
      </c>
    </row>
    <row r="3155" spans="1:7" x14ac:dyDescent="0.3">
      <c r="A3155" s="28" t="s">
        <v>2018</v>
      </c>
      <c r="B3155" s="28">
        <v>1</v>
      </c>
      <c r="C3155" s="28">
        <v>0</v>
      </c>
      <c r="D3155" s="31">
        <v>45854</v>
      </c>
      <c r="E3155" s="31" t="s">
        <v>6333</v>
      </c>
      <c r="F3155" s="32">
        <v>0.56666666666666665</v>
      </c>
      <c r="G3155" s="28">
        <f t="shared" si="49"/>
        <v>13</v>
      </c>
    </row>
    <row r="3156" spans="1:7" x14ac:dyDescent="0.3">
      <c r="A3156" s="28" t="s">
        <v>311</v>
      </c>
      <c r="B3156" s="28">
        <v>1</v>
      </c>
      <c r="C3156" s="28">
        <v>1</v>
      </c>
      <c r="D3156" s="31">
        <v>45857</v>
      </c>
      <c r="E3156" s="31" t="s">
        <v>6331</v>
      </c>
      <c r="F3156" s="32">
        <v>0.77222222222222225</v>
      </c>
      <c r="G3156" s="28">
        <f t="shared" si="49"/>
        <v>18</v>
      </c>
    </row>
    <row r="3157" spans="1:7" x14ac:dyDescent="0.3">
      <c r="A3157" s="28" t="s">
        <v>1597</v>
      </c>
      <c r="B3157" s="28">
        <v>1</v>
      </c>
      <c r="C3157" s="28">
        <v>0</v>
      </c>
      <c r="D3157" s="31">
        <v>45851</v>
      </c>
      <c r="E3157" s="31" t="s">
        <v>6328</v>
      </c>
      <c r="F3157" s="32">
        <v>0.62638888888888888</v>
      </c>
      <c r="G3157" s="28">
        <f t="shared" si="49"/>
        <v>15</v>
      </c>
    </row>
    <row r="3158" spans="1:7" x14ac:dyDescent="0.3">
      <c r="A3158" s="28" t="s">
        <v>6647</v>
      </c>
      <c r="B3158" s="28">
        <v>1</v>
      </c>
      <c r="C3158" s="28">
        <v>0</v>
      </c>
      <c r="D3158" s="31">
        <v>45870</v>
      </c>
      <c r="E3158" s="31" t="s">
        <v>6334</v>
      </c>
      <c r="F3158" s="32">
        <v>0.58750000000000002</v>
      </c>
      <c r="G3158" s="28">
        <f t="shared" si="49"/>
        <v>14</v>
      </c>
    </row>
    <row r="3159" spans="1:7" x14ac:dyDescent="0.3">
      <c r="A3159" s="28" t="s">
        <v>698</v>
      </c>
      <c r="B3159" s="28">
        <v>1</v>
      </c>
      <c r="C3159" s="28">
        <v>0</v>
      </c>
      <c r="D3159" s="31">
        <v>45864</v>
      </c>
      <c r="E3159" s="31" t="s">
        <v>6331</v>
      </c>
      <c r="F3159" s="32">
        <v>0.47430555555555554</v>
      </c>
      <c r="G3159" s="28">
        <f t="shared" si="49"/>
        <v>11</v>
      </c>
    </row>
    <row r="3160" spans="1:7" x14ac:dyDescent="0.3">
      <c r="A3160" s="28" t="s">
        <v>977</v>
      </c>
      <c r="B3160" s="28">
        <v>1</v>
      </c>
      <c r="C3160" s="28">
        <v>0</v>
      </c>
      <c r="D3160" s="31">
        <v>45892</v>
      </c>
      <c r="E3160" s="31" t="s">
        <v>6331</v>
      </c>
      <c r="F3160" s="32">
        <v>0.65763888888888888</v>
      </c>
      <c r="G3160" s="28">
        <f t="shared" si="49"/>
        <v>15</v>
      </c>
    </row>
    <row r="3161" spans="1:7" x14ac:dyDescent="0.3">
      <c r="A3161" s="28" t="s">
        <v>1629</v>
      </c>
      <c r="B3161" s="28">
        <v>1</v>
      </c>
      <c r="C3161" s="28">
        <v>0</v>
      </c>
      <c r="D3161" s="31">
        <v>45852</v>
      </c>
      <c r="E3161" s="31" t="s">
        <v>6330</v>
      </c>
      <c r="F3161" s="32">
        <v>0.63124999999999998</v>
      </c>
      <c r="G3161" s="28">
        <f t="shared" si="49"/>
        <v>15</v>
      </c>
    </row>
    <row r="3162" spans="1:7" x14ac:dyDescent="0.3">
      <c r="A3162" s="28" t="s">
        <v>6707</v>
      </c>
      <c r="B3162" s="28">
        <v>1</v>
      </c>
      <c r="C3162" s="28">
        <v>0</v>
      </c>
      <c r="D3162" s="31">
        <v>45866</v>
      </c>
      <c r="E3162" s="31" t="s">
        <v>6330</v>
      </c>
      <c r="F3162" s="32">
        <v>0.47499999999999998</v>
      </c>
      <c r="G3162" s="28">
        <f t="shared" si="49"/>
        <v>11</v>
      </c>
    </row>
    <row r="3163" spans="1:7" x14ac:dyDescent="0.3">
      <c r="A3163" s="28" t="s">
        <v>2189</v>
      </c>
      <c r="B3163" s="28">
        <v>1</v>
      </c>
      <c r="C3163" s="28">
        <v>0</v>
      </c>
      <c r="D3163" s="31">
        <v>45873</v>
      </c>
      <c r="E3163" s="31" t="s">
        <v>6330</v>
      </c>
      <c r="F3163" s="32">
        <v>0.5756944444444444</v>
      </c>
      <c r="G3163" s="28">
        <f t="shared" si="49"/>
        <v>13</v>
      </c>
    </row>
    <row r="3164" spans="1:7" x14ac:dyDescent="0.3">
      <c r="A3164" s="28" t="s">
        <v>6901</v>
      </c>
      <c r="B3164" s="28">
        <v>1</v>
      </c>
      <c r="C3164" s="28">
        <v>0</v>
      </c>
      <c r="D3164" s="31">
        <v>45872</v>
      </c>
      <c r="E3164" s="31" t="s">
        <v>6328</v>
      </c>
      <c r="F3164" s="32">
        <v>0.43819444444444444</v>
      </c>
      <c r="G3164" s="28">
        <f t="shared" si="49"/>
        <v>10</v>
      </c>
    </row>
    <row r="3165" spans="1:7" x14ac:dyDescent="0.3">
      <c r="A3165" s="28" t="s">
        <v>6902</v>
      </c>
      <c r="B3165" s="28">
        <v>1</v>
      </c>
      <c r="C3165" s="28">
        <v>0</v>
      </c>
      <c r="D3165" s="31">
        <v>45839</v>
      </c>
      <c r="E3165" s="31" t="s">
        <v>6332</v>
      </c>
      <c r="F3165" s="32">
        <v>0.68680555555555556</v>
      </c>
      <c r="G3165" s="28">
        <f t="shared" si="49"/>
        <v>16</v>
      </c>
    </row>
    <row r="3166" spans="1:7" x14ac:dyDescent="0.3">
      <c r="A3166" s="28" t="s">
        <v>6794</v>
      </c>
      <c r="B3166" s="28">
        <v>1</v>
      </c>
      <c r="C3166" s="28">
        <v>0</v>
      </c>
      <c r="D3166" s="31">
        <v>45859</v>
      </c>
      <c r="E3166" s="31" t="s">
        <v>6330</v>
      </c>
      <c r="F3166" s="32">
        <v>0.75902777777777775</v>
      </c>
      <c r="G3166" s="28">
        <f t="shared" si="49"/>
        <v>18</v>
      </c>
    </row>
    <row r="3167" spans="1:7" x14ac:dyDescent="0.3">
      <c r="A3167" s="28" t="s">
        <v>202</v>
      </c>
      <c r="B3167" s="28">
        <v>1</v>
      </c>
      <c r="C3167" s="28">
        <v>1</v>
      </c>
      <c r="D3167" s="31">
        <v>45885</v>
      </c>
      <c r="E3167" s="31" t="s">
        <v>6331</v>
      </c>
      <c r="F3167" s="32">
        <v>0.56944444444444442</v>
      </c>
      <c r="G3167" s="28">
        <f t="shared" si="49"/>
        <v>13</v>
      </c>
    </row>
    <row r="3168" spans="1:7" x14ac:dyDescent="0.3">
      <c r="A3168" s="28" t="s">
        <v>6755</v>
      </c>
      <c r="B3168" s="28">
        <v>1</v>
      </c>
      <c r="C3168" s="28">
        <v>0</v>
      </c>
      <c r="D3168" s="31">
        <v>45841</v>
      </c>
      <c r="E3168" s="31" t="s">
        <v>6329</v>
      </c>
      <c r="F3168" s="32">
        <v>0.53194444444444444</v>
      </c>
      <c r="G3168" s="28">
        <f t="shared" si="49"/>
        <v>12</v>
      </c>
    </row>
    <row r="3169" spans="1:7" x14ac:dyDescent="0.3">
      <c r="A3169" s="28" t="s">
        <v>994</v>
      </c>
      <c r="B3169" s="28">
        <v>1</v>
      </c>
      <c r="C3169" s="28">
        <v>1</v>
      </c>
      <c r="D3169" s="31">
        <v>45859</v>
      </c>
      <c r="E3169" s="31" t="s">
        <v>6330</v>
      </c>
      <c r="F3169" s="32">
        <v>0.58472222222222225</v>
      </c>
      <c r="G3169" s="28">
        <f t="shared" si="49"/>
        <v>14</v>
      </c>
    </row>
    <row r="3170" spans="1:7" x14ac:dyDescent="0.3">
      <c r="A3170" s="28" t="s">
        <v>2051</v>
      </c>
      <c r="B3170" s="28">
        <v>1</v>
      </c>
      <c r="C3170" s="28">
        <v>1</v>
      </c>
      <c r="D3170" s="31">
        <v>45898</v>
      </c>
      <c r="E3170" s="31" t="s">
        <v>6334</v>
      </c>
      <c r="F3170" s="32">
        <v>0.37569444444444444</v>
      </c>
      <c r="G3170" s="28">
        <f t="shared" si="49"/>
        <v>9</v>
      </c>
    </row>
    <row r="3171" spans="1:7" x14ac:dyDescent="0.3">
      <c r="A3171" s="28" t="s">
        <v>6673</v>
      </c>
      <c r="B3171" s="28">
        <v>1</v>
      </c>
      <c r="C3171" s="28">
        <v>0</v>
      </c>
      <c r="D3171" s="31">
        <v>45888</v>
      </c>
      <c r="E3171" s="31" t="s">
        <v>6332</v>
      </c>
      <c r="F3171" s="32">
        <v>0.50624999999999998</v>
      </c>
      <c r="G3171" s="28">
        <f t="shared" si="49"/>
        <v>12</v>
      </c>
    </row>
    <row r="3172" spans="1:7" x14ac:dyDescent="0.3">
      <c r="A3172" s="28" t="s">
        <v>1064</v>
      </c>
      <c r="B3172" s="28">
        <v>1</v>
      </c>
      <c r="C3172" s="28">
        <v>0</v>
      </c>
      <c r="D3172" s="31">
        <v>45898</v>
      </c>
      <c r="E3172" s="31" t="s">
        <v>6334</v>
      </c>
      <c r="F3172" s="32">
        <v>0.56805555555555554</v>
      </c>
      <c r="G3172" s="28">
        <f t="shared" si="49"/>
        <v>13</v>
      </c>
    </row>
    <row r="3173" spans="1:7" x14ac:dyDescent="0.3">
      <c r="A3173" s="28" t="s">
        <v>6903</v>
      </c>
      <c r="B3173" s="28">
        <v>1</v>
      </c>
      <c r="C3173" s="28">
        <v>0</v>
      </c>
      <c r="D3173" s="31">
        <v>45876</v>
      </c>
      <c r="E3173" s="31" t="s">
        <v>6329</v>
      </c>
      <c r="F3173" s="32">
        <v>0.37916666666666665</v>
      </c>
      <c r="G3173" s="28">
        <f t="shared" si="49"/>
        <v>9</v>
      </c>
    </row>
    <row r="3174" spans="1:7" x14ac:dyDescent="0.3">
      <c r="A3174" s="28" t="s">
        <v>6669</v>
      </c>
      <c r="B3174" s="28">
        <v>1</v>
      </c>
      <c r="C3174" s="28">
        <v>0</v>
      </c>
      <c r="D3174" s="31">
        <v>45893</v>
      </c>
      <c r="E3174" s="31" t="s">
        <v>6328</v>
      </c>
      <c r="F3174" s="32">
        <v>0.48819444444444443</v>
      </c>
      <c r="G3174" s="28">
        <f t="shared" si="49"/>
        <v>11</v>
      </c>
    </row>
    <row r="3175" spans="1:7" x14ac:dyDescent="0.3">
      <c r="A3175" s="28" t="s">
        <v>23</v>
      </c>
      <c r="B3175" s="28">
        <v>1</v>
      </c>
      <c r="C3175" s="28">
        <v>1</v>
      </c>
      <c r="D3175" s="31">
        <v>45841</v>
      </c>
      <c r="E3175" s="31" t="s">
        <v>6329</v>
      </c>
      <c r="F3175" s="32">
        <v>0.52152777777777781</v>
      </c>
      <c r="G3175" s="28">
        <f t="shared" si="49"/>
        <v>12</v>
      </c>
    </row>
    <row r="3176" spans="1:7" x14ac:dyDescent="0.3">
      <c r="A3176" s="28" t="s">
        <v>1083</v>
      </c>
      <c r="B3176" s="28">
        <v>1</v>
      </c>
      <c r="C3176" s="28">
        <v>1</v>
      </c>
      <c r="D3176" s="31">
        <v>45861</v>
      </c>
      <c r="E3176" s="31" t="s">
        <v>6333</v>
      </c>
      <c r="F3176" s="32">
        <v>0.72916666666666663</v>
      </c>
      <c r="G3176" s="28">
        <f t="shared" si="49"/>
        <v>17</v>
      </c>
    </row>
    <row r="3177" spans="1:7" x14ac:dyDescent="0.3">
      <c r="A3177" s="28" t="s">
        <v>61</v>
      </c>
      <c r="B3177" s="28">
        <v>1</v>
      </c>
      <c r="C3177" s="28">
        <v>0</v>
      </c>
      <c r="D3177" s="31">
        <v>45861</v>
      </c>
      <c r="E3177" s="31" t="s">
        <v>6333</v>
      </c>
      <c r="F3177" s="32">
        <v>0.78333333333333333</v>
      </c>
      <c r="G3177" s="28">
        <f t="shared" si="49"/>
        <v>18</v>
      </c>
    </row>
    <row r="3178" spans="1:7" x14ac:dyDescent="0.3">
      <c r="A3178" s="28" t="s">
        <v>552</v>
      </c>
      <c r="B3178" s="28">
        <v>1</v>
      </c>
      <c r="C3178" s="28">
        <v>0</v>
      </c>
      <c r="D3178" s="31">
        <v>45841</v>
      </c>
      <c r="E3178" s="31" t="s">
        <v>6329</v>
      </c>
      <c r="F3178" s="32">
        <v>0.54861111111111116</v>
      </c>
      <c r="G3178" s="28">
        <f t="shared" si="49"/>
        <v>13</v>
      </c>
    </row>
    <row r="3179" spans="1:7" x14ac:dyDescent="0.3">
      <c r="A3179" s="28" t="s">
        <v>277</v>
      </c>
      <c r="B3179" s="28">
        <v>1</v>
      </c>
      <c r="C3179" s="28">
        <v>0</v>
      </c>
      <c r="D3179" s="31">
        <v>45850</v>
      </c>
      <c r="E3179" s="31" t="s">
        <v>6331</v>
      </c>
      <c r="F3179" s="32">
        <v>0.40347222222222223</v>
      </c>
      <c r="G3179" s="28">
        <f t="shared" si="49"/>
        <v>9</v>
      </c>
    </row>
    <row r="3180" spans="1:7" x14ac:dyDescent="0.3">
      <c r="A3180" s="28" t="s">
        <v>1270</v>
      </c>
      <c r="B3180" s="28">
        <v>0</v>
      </c>
      <c r="C3180" s="28">
        <v>0</v>
      </c>
      <c r="D3180" s="31">
        <v>45873</v>
      </c>
      <c r="E3180" s="31" t="s">
        <v>6330</v>
      </c>
      <c r="F3180" s="32">
        <v>0.77916666666666667</v>
      </c>
      <c r="G3180" s="28">
        <f t="shared" si="49"/>
        <v>18</v>
      </c>
    </row>
    <row r="3181" spans="1:7" x14ac:dyDescent="0.3">
      <c r="A3181" s="28" t="s">
        <v>437</v>
      </c>
      <c r="B3181" s="28">
        <v>1</v>
      </c>
      <c r="C3181" s="28">
        <v>1</v>
      </c>
      <c r="D3181" s="31">
        <v>45859</v>
      </c>
      <c r="E3181" s="31" t="s">
        <v>6330</v>
      </c>
      <c r="F3181" s="32">
        <v>0.66874999999999996</v>
      </c>
      <c r="G3181" s="28">
        <f t="shared" si="49"/>
        <v>16</v>
      </c>
    </row>
    <row r="3182" spans="1:7" x14ac:dyDescent="0.3">
      <c r="A3182" s="28" t="s">
        <v>445</v>
      </c>
      <c r="B3182" s="28">
        <v>1</v>
      </c>
      <c r="C3182" s="28">
        <v>0</v>
      </c>
      <c r="D3182" s="31">
        <v>45878</v>
      </c>
      <c r="E3182" s="31" t="s">
        <v>6331</v>
      </c>
      <c r="F3182" s="32">
        <v>0.6791666666666667</v>
      </c>
      <c r="G3182" s="28">
        <f t="shared" si="49"/>
        <v>16</v>
      </c>
    </row>
    <row r="3183" spans="1:7" x14ac:dyDescent="0.3">
      <c r="A3183" s="28" t="s">
        <v>140</v>
      </c>
      <c r="B3183" s="28">
        <v>1</v>
      </c>
      <c r="C3183" s="28">
        <v>0</v>
      </c>
      <c r="D3183" s="31">
        <v>45888</v>
      </c>
      <c r="E3183" s="31" t="s">
        <v>6332</v>
      </c>
      <c r="F3183" s="32">
        <v>0.36805555555555558</v>
      </c>
      <c r="G3183" s="28">
        <f t="shared" si="49"/>
        <v>8</v>
      </c>
    </row>
    <row r="3184" spans="1:7" x14ac:dyDescent="0.3">
      <c r="A3184" s="28" t="s">
        <v>6408</v>
      </c>
      <c r="B3184" s="28">
        <v>1</v>
      </c>
      <c r="C3184" s="28">
        <v>0</v>
      </c>
      <c r="D3184" s="31">
        <v>45891</v>
      </c>
      <c r="E3184" s="31" t="s">
        <v>6334</v>
      </c>
      <c r="F3184" s="32">
        <v>0.46041666666666664</v>
      </c>
      <c r="G3184" s="28">
        <f t="shared" si="49"/>
        <v>11</v>
      </c>
    </row>
    <row r="3185" spans="1:7" x14ac:dyDescent="0.3">
      <c r="A3185" s="28" t="s">
        <v>1469</v>
      </c>
      <c r="B3185" s="28">
        <v>1</v>
      </c>
      <c r="C3185" s="28">
        <v>1</v>
      </c>
      <c r="D3185" s="31">
        <v>45862</v>
      </c>
      <c r="E3185" s="31" t="s">
        <v>6329</v>
      </c>
      <c r="F3185" s="32">
        <v>0.59513888888888888</v>
      </c>
      <c r="G3185" s="28">
        <f t="shared" si="49"/>
        <v>14</v>
      </c>
    </row>
    <row r="3186" spans="1:7" x14ac:dyDescent="0.3">
      <c r="A3186" s="28" t="s">
        <v>1613</v>
      </c>
      <c r="B3186" s="28">
        <v>1</v>
      </c>
      <c r="C3186" s="28">
        <v>0</v>
      </c>
      <c r="D3186" s="31">
        <v>45891</v>
      </c>
      <c r="E3186" s="31" t="s">
        <v>6334</v>
      </c>
      <c r="F3186" s="32">
        <v>0.77152777777777781</v>
      </c>
      <c r="G3186" s="28">
        <f t="shared" si="49"/>
        <v>18</v>
      </c>
    </row>
    <row r="3187" spans="1:7" x14ac:dyDescent="0.3">
      <c r="A3187" s="28" t="s">
        <v>6904</v>
      </c>
      <c r="B3187" s="28">
        <v>0</v>
      </c>
      <c r="C3187" s="28">
        <v>0</v>
      </c>
      <c r="D3187" s="31">
        <v>45861</v>
      </c>
      <c r="E3187" s="31" t="s">
        <v>6333</v>
      </c>
      <c r="F3187" s="32">
        <v>0.64583333333333337</v>
      </c>
      <c r="G3187" s="28">
        <f t="shared" si="49"/>
        <v>15</v>
      </c>
    </row>
    <row r="3188" spans="1:7" x14ac:dyDescent="0.3">
      <c r="A3188" s="28" t="s">
        <v>6679</v>
      </c>
      <c r="B3188" s="28">
        <v>1</v>
      </c>
      <c r="C3188" s="28">
        <v>1</v>
      </c>
      <c r="D3188" s="31">
        <v>45885</v>
      </c>
      <c r="E3188" s="31" t="s">
        <v>6331</v>
      </c>
      <c r="F3188" s="32">
        <v>0.41041666666666665</v>
      </c>
      <c r="G3188" s="28">
        <f t="shared" si="49"/>
        <v>9</v>
      </c>
    </row>
    <row r="3189" spans="1:7" x14ac:dyDescent="0.3">
      <c r="A3189" s="28" t="s">
        <v>606</v>
      </c>
      <c r="B3189" s="28">
        <v>1</v>
      </c>
      <c r="C3189" s="28">
        <v>1</v>
      </c>
      <c r="D3189" s="31">
        <v>45885</v>
      </c>
      <c r="E3189" s="31" t="s">
        <v>6331</v>
      </c>
      <c r="F3189" s="32">
        <v>0.60486111111111107</v>
      </c>
      <c r="G3189" s="28">
        <f t="shared" si="49"/>
        <v>14</v>
      </c>
    </row>
    <row r="3190" spans="1:7" x14ac:dyDescent="0.3">
      <c r="A3190" s="28" t="s">
        <v>6905</v>
      </c>
      <c r="B3190" s="28">
        <v>1</v>
      </c>
      <c r="C3190" s="28">
        <v>0</v>
      </c>
      <c r="D3190" s="31">
        <v>45890</v>
      </c>
      <c r="E3190" s="31" t="s">
        <v>6329</v>
      </c>
      <c r="F3190" s="32">
        <v>0.49444444444444446</v>
      </c>
      <c r="G3190" s="28">
        <f t="shared" si="49"/>
        <v>11</v>
      </c>
    </row>
    <row r="3191" spans="1:7" x14ac:dyDescent="0.3">
      <c r="A3191" s="28" t="s">
        <v>493</v>
      </c>
      <c r="B3191" s="28">
        <v>1</v>
      </c>
      <c r="C3191" s="28">
        <v>1</v>
      </c>
      <c r="D3191" s="31">
        <v>45869</v>
      </c>
      <c r="E3191" s="31" t="s">
        <v>6329</v>
      </c>
      <c r="F3191" s="32">
        <v>0.30763888888888891</v>
      </c>
      <c r="G3191" s="28">
        <f t="shared" si="49"/>
        <v>7</v>
      </c>
    </row>
    <row r="3192" spans="1:7" x14ac:dyDescent="0.3">
      <c r="A3192" s="28" t="s">
        <v>109</v>
      </c>
      <c r="B3192" s="28">
        <v>1</v>
      </c>
      <c r="C3192" s="28">
        <v>1</v>
      </c>
      <c r="D3192" s="31">
        <v>45886</v>
      </c>
      <c r="E3192" s="31" t="s">
        <v>6328</v>
      </c>
      <c r="F3192" s="32">
        <v>0.75</v>
      </c>
      <c r="G3192" s="28">
        <f t="shared" si="49"/>
        <v>18</v>
      </c>
    </row>
    <row r="3193" spans="1:7" x14ac:dyDescent="0.3">
      <c r="A3193" s="28" t="s">
        <v>1204</v>
      </c>
      <c r="B3193" s="28">
        <v>1</v>
      </c>
      <c r="C3193" s="28">
        <v>1</v>
      </c>
      <c r="D3193" s="31">
        <v>45865</v>
      </c>
      <c r="E3193" s="31" t="s">
        <v>6328</v>
      </c>
      <c r="F3193" s="32">
        <v>0.6645833333333333</v>
      </c>
      <c r="G3193" s="28">
        <f t="shared" si="49"/>
        <v>15</v>
      </c>
    </row>
    <row r="3194" spans="1:7" x14ac:dyDescent="0.3">
      <c r="A3194" s="28" t="s">
        <v>514</v>
      </c>
      <c r="B3194" s="28">
        <v>1</v>
      </c>
      <c r="C3194" s="28">
        <v>0</v>
      </c>
      <c r="D3194" s="31">
        <v>45872</v>
      </c>
      <c r="E3194" s="31" t="s">
        <v>6328</v>
      </c>
      <c r="F3194" s="32">
        <v>0.74097222222222225</v>
      </c>
      <c r="G3194" s="28">
        <f t="shared" si="49"/>
        <v>17</v>
      </c>
    </row>
    <row r="3195" spans="1:7" x14ac:dyDescent="0.3">
      <c r="A3195" s="28" t="s">
        <v>611</v>
      </c>
      <c r="B3195" s="28">
        <v>1</v>
      </c>
      <c r="C3195" s="28">
        <v>1</v>
      </c>
      <c r="D3195" s="31">
        <v>45869</v>
      </c>
      <c r="E3195" s="31" t="s">
        <v>6329</v>
      </c>
      <c r="F3195" s="32">
        <v>0.44236111111111109</v>
      </c>
      <c r="G3195" s="28">
        <f t="shared" si="49"/>
        <v>10</v>
      </c>
    </row>
    <row r="3196" spans="1:7" x14ac:dyDescent="0.3">
      <c r="A3196" s="28" t="s">
        <v>6575</v>
      </c>
      <c r="B3196" s="28">
        <v>1</v>
      </c>
      <c r="C3196" s="28">
        <v>0</v>
      </c>
      <c r="D3196" s="31">
        <v>45897</v>
      </c>
      <c r="E3196" s="31" t="s">
        <v>6329</v>
      </c>
      <c r="F3196" s="32">
        <v>0.67152777777777772</v>
      </c>
      <c r="G3196" s="28">
        <f t="shared" si="49"/>
        <v>16</v>
      </c>
    </row>
    <row r="3197" spans="1:7" x14ac:dyDescent="0.3">
      <c r="A3197" s="28" t="s">
        <v>6458</v>
      </c>
      <c r="B3197" s="28">
        <v>0</v>
      </c>
      <c r="C3197" s="28">
        <v>0</v>
      </c>
      <c r="D3197" s="31">
        <v>45893</v>
      </c>
      <c r="E3197" s="31" t="s">
        <v>6328</v>
      </c>
      <c r="F3197" s="32">
        <v>0.72083333333333333</v>
      </c>
      <c r="G3197" s="28">
        <f t="shared" si="49"/>
        <v>17</v>
      </c>
    </row>
    <row r="3198" spans="1:7" x14ac:dyDescent="0.3">
      <c r="A3198" s="28" t="s">
        <v>6906</v>
      </c>
      <c r="B3198" s="28">
        <v>1</v>
      </c>
      <c r="C3198" s="28">
        <v>0</v>
      </c>
      <c r="D3198" s="31">
        <v>45886</v>
      </c>
      <c r="E3198" s="31" t="s">
        <v>6328</v>
      </c>
      <c r="F3198" s="32">
        <v>0.5854166666666667</v>
      </c>
      <c r="G3198" s="28">
        <f t="shared" si="49"/>
        <v>14</v>
      </c>
    </row>
    <row r="3199" spans="1:7" x14ac:dyDescent="0.3">
      <c r="A3199" s="28" t="s">
        <v>727</v>
      </c>
      <c r="B3199" s="28">
        <v>0</v>
      </c>
      <c r="C3199" s="28">
        <v>0</v>
      </c>
      <c r="D3199" s="31">
        <v>45866</v>
      </c>
      <c r="E3199" s="31" t="s">
        <v>6330</v>
      </c>
      <c r="F3199" s="32">
        <v>0.77986111111111112</v>
      </c>
      <c r="G3199" s="28">
        <f t="shared" si="49"/>
        <v>18</v>
      </c>
    </row>
    <row r="3200" spans="1:7" x14ac:dyDescent="0.3">
      <c r="A3200" s="28" t="s">
        <v>2067</v>
      </c>
      <c r="B3200" s="28">
        <v>1</v>
      </c>
      <c r="C3200" s="28">
        <v>0</v>
      </c>
      <c r="D3200" s="31">
        <v>45873</v>
      </c>
      <c r="E3200" s="31" t="s">
        <v>6330</v>
      </c>
      <c r="F3200" s="32">
        <v>0.60138888888888886</v>
      </c>
      <c r="G3200" s="28">
        <f t="shared" si="49"/>
        <v>14</v>
      </c>
    </row>
    <row r="3201" spans="1:7" x14ac:dyDescent="0.3">
      <c r="A3201" s="28" t="s">
        <v>6741</v>
      </c>
      <c r="B3201" s="28">
        <v>1</v>
      </c>
      <c r="C3201" s="28">
        <v>0</v>
      </c>
      <c r="D3201" s="31">
        <v>45897</v>
      </c>
      <c r="E3201" s="31" t="s">
        <v>6329</v>
      </c>
      <c r="F3201" s="32">
        <v>0.3347222222222222</v>
      </c>
      <c r="G3201" s="28">
        <f t="shared" si="49"/>
        <v>8</v>
      </c>
    </row>
    <row r="3202" spans="1:7" x14ac:dyDescent="0.3">
      <c r="A3202" s="28" t="s">
        <v>6377</v>
      </c>
      <c r="B3202" s="28">
        <v>1</v>
      </c>
      <c r="C3202" s="28">
        <v>0</v>
      </c>
      <c r="D3202" s="31">
        <v>45896</v>
      </c>
      <c r="E3202" s="31" t="s">
        <v>6333</v>
      </c>
      <c r="F3202" s="32">
        <v>0.61250000000000004</v>
      </c>
      <c r="G3202" s="28">
        <f t="shared" si="49"/>
        <v>14</v>
      </c>
    </row>
    <row r="3203" spans="1:7" x14ac:dyDescent="0.3">
      <c r="A3203" s="28" t="s">
        <v>2032</v>
      </c>
      <c r="B3203" s="28">
        <v>1</v>
      </c>
      <c r="C3203" s="28">
        <v>1</v>
      </c>
      <c r="D3203" s="31">
        <v>45853</v>
      </c>
      <c r="E3203" s="31" t="s">
        <v>6332</v>
      </c>
      <c r="F3203" s="32">
        <v>0.5541666666666667</v>
      </c>
      <c r="G3203" s="28">
        <f t="shared" ref="G3203:G3266" si="50">HOUR(F3203)</f>
        <v>13</v>
      </c>
    </row>
    <row r="3204" spans="1:7" x14ac:dyDescent="0.3">
      <c r="A3204" s="28" t="s">
        <v>1419</v>
      </c>
      <c r="B3204" s="28">
        <v>1</v>
      </c>
      <c r="C3204" s="28">
        <v>0</v>
      </c>
      <c r="D3204" s="31">
        <v>45858</v>
      </c>
      <c r="E3204" s="31" t="s">
        <v>6328</v>
      </c>
      <c r="F3204" s="32">
        <v>0.4201388888888889</v>
      </c>
      <c r="G3204" s="28">
        <f t="shared" si="50"/>
        <v>10</v>
      </c>
    </row>
    <row r="3205" spans="1:7" x14ac:dyDescent="0.3">
      <c r="A3205" s="28" t="s">
        <v>6681</v>
      </c>
      <c r="B3205" s="28">
        <v>1</v>
      </c>
      <c r="C3205" s="28">
        <v>0</v>
      </c>
      <c r="D3205" s="31">
        <v>45841</v>
      </c>
      <c r="E3205" s="31" t="s">
        <v>6329</v>
      </c>
      <c r="F3205" s="32">
        <v>0.37777777777777777</v>
      </c>
      <c r="G3205" s="28">
        <f t="shared" si="50"/>
        <v>9</v>
      </c>
    </row>
    <row r="3206" spans="1:7" x14ac:dyDescent="0.3">
      <c r="A3206" s="28" t="s">
        <v>1156</v>
      </c>
      <c r="B3206" s="28">
        <v>1</v>
      </c>
      <c r="C3206" s="28">
        <v>0</v>
      </c>
      <c r="D3206" s="31">
        <v>45883</v>
      </c>
      <c r="E3206" s="31" t="s">
        <v>6329</v>
      </c>
      <c r="F3206" s="32">
        <v>0.65763888888888888</v>
      </c>
      <c r="G3206" s="28">
        <f t="shared" si="50"/>
        <v>15</v>
      </c>
    </row>
    <row r="3207" spans="1:7" x14ac:dyDescent="0.3">
      <c r="A3207" s="28" t="s">
        <v>289</v>
      </c>
      <c r="B3207" s="28">
        <v>1</v>
      </c>
      <c r="C3207" s="28">
        <v>0</v>
      </c>
      <c r="D3207" s="31">
        <v>45891</v>
      </c>
      <c r="E3207" s="31" t="s">
        <v>6334</v>
      </c>
      <c r="F3207" s="32">
        <v>0.81805555555555554</v>
      </c>
      <c r="G3207" s="28">
        <f t="shared" si="50"/>
        <v>19</v>
      </c>
    </row>
    <row r="3208" spans="1:7" x14ac:dyDescent="0.3">
      <c r="A3208" s="28" t="s">
        <v>1264</v>
      </c>
      <c r="B3208" s="28">
        <v>1</v>
      </c>
      <c r="C3208" s="28">
        <v>0</v>
      </c>
      <c r="D3208" s="31">
        <v>45879</v>
      </c>
      <c r="E3208" s="31" t="s">
        <v>6328</v>
      </c>
      <c r="F3208" s="32">
        <v>0.45347222222222222</v>
      </c>
      <c r="G3208" s="28">
        <f t="shared" si="50"/>
        <v>10</v>
      </c>
    </row>
    <row r="3209" spans="1:7" x14ac:dyDescent="0.3">
      <c r="A3209" s="28" t="s">
        <v>416</v>
      </c>
      <c r="B3209" s="28">
        <v>1</v>
      </c>
      <c r="C3209" s="28">
        <v>0</v>
      </c>
      <c r="D3209" s="31">
        <v>45880</v>
      </c>
      <c r="E3209" s="31" t="s">
        <v>6330</v>
      </c>
      <c r="F3209" s="32">
        <v>0.67291666666666672</v>
      </c>
      <c r="G3209" s="28">
        <f t="shared" si="50"/>
        <v>16</v>
      </c>
    </row>
    <row r="3210" spans="1:7" x14ac:dyDescent="0.3">
      <c r="A3210" s="28" t="s">
        <v>6643</v>
      </c>
      <c r="B3210" s="28">
        <v>1</v>
      </c>
      <c r="C3210" s="28">
        <v>0</v>
      </c>
      <c r="D3210" s="31">
        <v>45892</v>
      </c>
      <c r="E3210" s="31" t="s">
        <v>6331</v>
      </c>
      <c r="F3210" s="32">
        <v>0.49236111111111114</v>
      </c>
      <c r="G3210" s="28">
        <f t="shared" si="50"/>
        <v>11</v>
      </c>
    </row>
    <row r="3211" spans="1:7" x14ac:dyDescent="0.3">
      <c r="A3211" s="28" t="s">
        <v>218</v>
      </c>
      <c r="B3211" s="28">
        <v>1</v>
      </c>
      <c r="C3211" s="28">
        <v>0</v>
      </c>
      <c r="D3211" s="31">
        <v>45894</v>
      </c>
      <c r="E3211" s="31" t="s">
        <v>6330</v>
      </c>
      <c r="F3211" s="32">
        <v>0.71180555555555558</v>
      </c>
      <c r="G3211" s="28">
        <f t="shared" si="50"/>
        <v>17</v>
      </c>
    </row>
    <row r="3212" spans="1:7" x14ac:dyDescent="0.3">
      <c r="A3212" s="28" t="s">
        <v>6907</v>
      </c>
      <c r="B3212" s="28">
        <v>1</v>
      </c>
      <c r="C3212" s="28">
        <v>0</v>
      </c>
      <c r="D3212" s="31">
        <v>45847</v>
      </c>
      <c r="E3212" s="31" t="s">
        <v>6333</v>
      </c>
      <c r="F3212" s="32">
        <v>0.4201388888888889</v>
      </c>
      <c r="G3212" s="28">
        <f t="shared" si="50"/>
        <v>10</v>
      </c>
    </row>
    <row r="3213" spans="1:7" x14ac:dyDescent="0.3">
      <c r="A3213" s="28" t="s">
        <v>6905</v>
      </c>
      <c r="B3213" s="28">
        <v>1</v>
      </c>
      <c r="C3213" s="28">
        <v>0</v>
      </c>
      <c r="D3213" s="31">
        <v>45853</v>
      </c>
      <c r="E3213" s="31" t="s">
        <v>6332</v>
      </c>
      <c r="F3213" s="32">
        <v>0.80902777777777779</v>
      </c>
      <c r="G3213" s="28">
        <f t="shared" si="50"/>
        <v>19</v>
      </c>
    </row>
    <row r="3214" spans="1:7" x14ac:dyDescent="0.3">
      <c r="A3214" s="28" t="s">
        <v>2075</v>
      </c>
      <c r="B3214" s="28">
        <v>1</v>
      </c>
      <c r="C3214" s="28">
        <v>0</v>
      </c>
      <c r="D3214" s="31">
        <v>45896</v>
      </c>
      <c r="E3214" s="31" t="s">
        <v>6333</v>
      </c>
      <c r="F3214" s="32">
        <v>0.45555555555555555</v>
      </c>
      <c r="G3214" s="28">
        <f t="shared" si="50"/>
        <v>10</v>
      </c>
    </row>
    <row r="3215" spans="1:7" x14ac:dyDescent="0.3">
      <c r="A3215" s="28" t="s">
        <v>2271</v>
      </c>
      <c r="B3215" s="28">
        <v>1</v>
      </c>
      <c r="C3215" s="28">
        <v>1</v>
      </c>
      <c r="D3215" s="31">
        <v>45850</v>
      </c>
      <c r="E3215" s="31" t="s">
        <v>6331</v>
      </c>
      <c r="F3215" s="32">
        <v>0.72986111111111107</v>
      </c>
      <c r="G3215" s="28">
        <f t="shared" si="50"/>
        <v>17</v>
      </c>
    </row>
    <row r="3216" spans="1:7" x14ac:dyDescent="0.3">
      <c r="A3216" s="28" t="s">
        <v>765</v>
      </c>
      <c r="B3216" s="28">
        <v>1</v>
      </c>
      <c r="C3216" s="28">
        <v>0</v>
      </c>
      <c r="D3216" s="31">
        <v>45872</v>
      </c>
      <c r="E3216" s="31" t="s">
        <v>6328</v>
      </c>
      <c r="F3216" s="32">
        <v>0.43055555555555558</v>
      </c>
      <c r="G3216" s="28">
        <f t="shared" si="50"/>
        <v>10</v>
      </c>
    </row>
    <row r="3217" spans="1:7" x14ac:dyDescent="0.3">
      <c r="A3217" s="28" t="s">
        <v>6893</v>
      </c>
      <c r="B3217" s="28">
        <v>1</v>
      </c>
      <c r="C3217" s="28">
        <v>0</v>
      </c>
      <c r="D3217" s="31">
        <v>45890</v>
      </c>
      <c r="E3217" s="31" t="s">
        <v>6329</v>
      </c>
      <c r="F3217" s="32">
        <v>0.73263888888888884</v>
      </c>
      <c r="G3217" s="28">
        <f t="shared" si="50"/>
        <v>17</v>
      </c>
    </row>
    <row r="3218" spans="1:7" x14ac:dyDescent="0.3">
      <c r="A3218" s="28" t="s">
        <v>1610</v>
      </c>
      <c r="B3218" s="28">
        <v>1</v>
      </c>
      <c r="C3218" s="28">
        <v>1</v>
      </c>
      <c r="D3218" s="31">
        <v>45887</v>
      </c>
      <c r="E3218" s="31" t="s">
        <v>6330</v>
      </c>
      <c r="F3218" s="32">
        <v>0.55833333333333335</v>
      </c>
      <c r="G3218" s="28">
        <f t="shared" si="50"/>
        <v>13</v>
      </c>
    </row>
    <row r="3219" spans="1:7" x14ac:dyDescent="0.3">
      <c r="A3219" s="28" t="s">
        <v>826</v>
      </c>
      <c r="B3219" s="28">
        <v>1</v>
      </c>
      <c r="C3219" s="28">
        <v>0</v>
      </c>
      <c r="D3219" s="31">
        <v>45850</v>
      </c>
      <c r="E3219" s="31" t="s">
        <v>6331</v>
      </c>
      <c r="F3219" s="32">
        <v>0.58194444444444449</v>
      </c>
      <c r="G3219" s="28">
        <f t="shared" si="50"/>
        <v>13</v>
      </c>
    </row>
    <row r="3220" spans="1:7" x14ac:dyDescent="0.3">
      <c r="A3220" s="28" t="s">
        <v>490</v>
      </c>
      <c r="B3220" s="28">
        <v>0</v>
      </c>
      <c r="C3220" s="28">
        <v>0</v>
      </c>
      <c r="D3220" s="31">
        <v>45878</v>
      </c>
      <c r="E3220" s="31" t="s">
        <v>6331</v>
      </c>
      <c r="F3220" s="32">
        <v>0.65625</v>
      </c>
      <c r="G3220" s="28">
        <f t="shared" si="50"/>
        <v>15</v>
      </c>
    </row>
    <row r="3221" spans="1:7" x14ac:dyDescent="0.3">
      <c r="A3221" s="28" t="s">
        <v>1414</v>
      </c>
      <c r="B3221" s="28">
        <v>1</v>
      </c>
      <c r="C3221" s="28">
        <v>1</v>
      </c>
      <c r="D3221" s="31">
        <v>45840</v>
      </c>
      <c r="E3221" s="31" t="s">
        <v>6333</v>
      </c>
      <c r="F3221" s="32">
        <v>0.43958333333333333</v>
      </c>
      <c r="G3221" s="28">
        <f t="shared" si="50"/>
        <v>10</v>
      </c>
    </row>
    <row r="3222" spans="1:7" x14ac:dyDescent="0.3">
      <c r="A3222" s="28" t="s">
        <v>6908</v>
      </c>
      <c r="B3222" s="28">
        <v>1</v>
      </c>
      <c r="C3222" s="28">
        <v>0</v>
      </c>
      <c r="D3222" s="31">
        <v>45844</v>
      </c>
      <c r="E3222" s="31" t="s">
        <v>6328</v>
      </c>
      <c r="F3222" s="32">
        <v>0.65694444444444444</v>
      </c>
      <c r="G3222" s="28">
        <f t="shared" si="50"/>
        <v>15</v>
      </c>
    </row>
    <row r="3223" spans="1:7" x14ac:dyDescent="0.3">
      <c r="A3223" s="28" t="s">
        <v>996</v>
      </c>
      <c r="B3223" s="28">
        <v>1</v>
      </c>
      <c r="C3223" s="28">
        <v>1</v>
      </c>
      <c r="D3223" s="31">
        <v>45860</v>
      </c>
      <c r="E3223" s="31" t="s">
        <v>6332</v>
      </c>
      <c r="F3223" s="32">
        <v>0.41875000000000001</v>
      </c>
      <c r="G3223" s="28">
        <f t="shared" si="50"/>
        <v>10</v>
      </c>
    </row>
    <row r="3224" spans="1:7" x14ac:dyDescent="0.3">
      <c r="A3224" s="28" t="s">
        <v>6524</v>
      </c>
      <c r="B3224" s="28">
        <v>0</v>
      </c>
      <c r="C3224" s="28">
        <v>0</v>
      </c>
      <c r="D3224" s="31">
        <v>45885</v>
      </c>
      <c r="E3224" s="31" t="s">
        <v>6331</v>
      </c>
      <c r="F3224" s="32">
        <v>0.61944444444444446</v>
      </c>
      <c r="G3224" s="28">
        <f t="shared" si="50"/>
        <v>14</v>
      </c>
    </row>
    <row r="3225" spans="1:7" x14ac:dyDescent="0.3">
      <c r="A3225" s="28" t="s">
        <v>1472</v>
      </c>
      <c r="B3225" s="28">
        <v>0</v>
      </c>
      <c r="C3225" s="28">
        <v>0</v>
      </c>
      <c r="D3225" s="31">
        <v>45867</v>
      </c>
      <c r="E3225" s="31" t="s">
        <v>6332</v>
      </c>
      <c r="F3225" s="32">
        <v>0.38680555555555557</v>
      </c>
      <c r="G3225" s="28">
        <f t="shared" si="50"/>
        <v>9</v>
      </c>
    </row>
    <row r="3226" spans="1:7" x14ac:dyDescent="0.3">
      <c r="A3226" s="28" t="s">
        <v>855</v>
      </c>
      <c r="B3226" s="28">
        <v>1</v>
      </c>
      <c r="C3226" s="28">
        <v>0</v>
      </c>
      <c r="D3226" s="31">
        <v>45891</v>
      </c>
      <c r="E3226" s="31" t="s">
        <v>6334</v>
      </c>
      <c r="F3226" s="32">
        <v>0.31180555555555556</v>
      </c>
      <c r="G3226" s="28">
        <f t="shared" si="50"/>
        <v>7</v>
      </c>
    </row>
    <row r="3227" spans="1:7" x14ac:dyDescent="0.3">
      <c r="A3227" s="28" t="s">
        <v>262</v>
      </c>
      <c r="B3227" s="28">
        <v>1</v>
      </c>
      <c r="C3227" s="28">
        <v>1</v>
      </c>
      <c r="D3227" s="31">
        <v>45864</v>
      </c>
      <c r="E3227" s="31" t="s">
        <v>6331</v>
      </c>
      <c r="F3227" s="32">
        <v>0.34305555555555556</v>
      </c>
      <c r="G3227" s="28">
        <f t="shared" si="50"/>
        <v>8</v>
      </c>
    </row>
    <row r="3228" spans="1:7" x14ac:dyDescent="0.3">
      <c r="A3228" s="28" t="s">
        <v>1407</v>
      </c>
      <c r="B3228" s="28">
        <v>1</v>
      </c>
      <c r="C3228" s="28">
        <v>0</v>
      </c>
      <c r="D3228" s="31">
        <v>45881</v>
      </c>
      <c r="E3228" s="31" t="s">
        <v>6332</v>
      </c>
      <c r="F3228" s="32">
        <v>0.43888888888888888</v>
      </c>
      <c r="G3228" s="28">
        <f t="shared" si="50"/>
        <v>10</v>
      </c>
    </row>
    <row r="3229" spans="1:7" x14ac:dyDescent="0.3">
      <c r="A3229" s="28" t="s">
        <v>767</v>
      </c>
      <c r="B3229" s="28">
        <v>1</v>
      </c>
      <c r="C3229" s="28">
        <v>1</v>
      </c>
      <c r="D3229" s="31">
        <v>45884</v>
      </c>
      <c r="E3229" s="31" t="s">
        <v>6334</v>
      </c>
      <c r="F3229" s="32">
        <v>0.35833333333333334</v>
      </c>
      <c r="G3229" s="28">
        <f t="shared" si="50"/>
        <v>8</v>
      </c>
    </row>
    <row r="3230" spans="1:7" x14ac:dyDescent="0.3">
      <c r="A3230" s="28" t="s">
        <v>1208</v>
      </c>
      <c r="B3230" s="28">
        <v>1</v>
      </c>
      <c r="C3230" s="28">
        <v>0</v>
      </c>
      <c r="D3230" s="31">
        <v>45878</v>
      </c>
      <c r="E3230" s="31" t="s">
        <v>6331</v>
      </c>
      <c r="F3230" s="32">
        <v>0.7993055555555556</v>
      </c>
      <c r="G3230" s="28">
        <f t="shared" si="50"/>
        <v>19</v>
      </c>
    </row>
    <row r="3231" spans="1:7" x14ac:dyDescent="0.3">
      <c r="A3231" s="28" t="s">
        <v>1078</v>
      </c>
      <c r="B3231" s="28">
        <v>1</v>
      </c>
      <c r="C3231" s="28">
        <v>0</v>
      </c>
      <c r="D3231" s="31">
        <v>45846</v>
      </c>
      <c r="E3231" s="31" t="s">
        <v>6332</v>
      </c>
      <c r="F3231" s="32">
        <v>0.63402777777777775</v>
      </c>
      <c r="G3231" s="28">
        <f t="shared" si="50"/>
        <v>15</v>
      </c>
    </row>
    <row r="3232" spans="1:7" x14ac:dyDescent="0.3">
      <c r="A3232" s="28" t="s">
        <v>1026</v>
      </c>
      <c r="B3232" s="28">
        <v>1</v>
      </c>
      <c r="C3232" s="28">
        <v>1</v>
      </c>
      <c r="D3232" s="31">
        <v>45860</v>
      </c>
      <c r="E3232" s="31" t="s">
        <v>6332</v>
      </c>
      <c r="F3232" s="32">
        <v>0.32916666666666666</v>
      </c>
      <c r="G3232" s="28">
        <f t="shared" si="50"/>
        <v>7</v>
      </c>
    </row>
    <row r="3233" spans="1:7" x14ac:dyDescent="0.3">
      <c r="A3233" s="28" t="s">
        <v>1750</v>
      </c>
      <c r="B3233" s="28">
        <v>1</v>
      </c>
      <c r="C3233" s="28">
        <v>1</v>
      </c>
      <c r="D3233" s="31">
        <v>45871</v>
      </c>
      <c r="E3233" s="31" t="s">
        <v>6331</v>
      </c>
      <c r="F3233" s="32">
        <v>0.57847222222222228</v>
      </c>
      <c r="G3233" s="28">
        <f t="shared" si="50"/>
        <v>13</v>
      </c>
    </row>
    <row r="3234" spans="1:7" x14ac:dyDescent="0.3">
      <c r="A3234" s="28" t="s">
        <v>1135</v>
      </c>
      <c r="B3234" s="28">
        <v>1</v>
      </c>
      <c r="C3234" s="28">
        <v>1</v>
      </c>
      <c r="D3234" s="31">
        <v>45888</v>
      </c>
      <c r="E3234" s="31" t="s">
        <v>6332</v>
      </c>
      <c r="F3234" s="32">
        <v>0.43125000000000002</v>
      </c>
      <c r="G3234" s="28">
        <f t="shared" si="50"/>
        <v>10</v>
      </c>
    </row>
    <row r="3235" spans="1:7" x14ac:dyDescent="0.3">
      <c r="A3235" s="28" t="s">
        <v>6909</v>
      </c>
      <c r="B3235" s="28">
        <v>0</v>
      </c>
      <c r="C3235" s="28">
        <v>0</v>
      </c>
      <c r="D3235" s="31">
        <v>45871</v>
      </c>
      <c r="E3235" s="31" t="s">
        <v>6331</v>
      </c>
      <c r="F3235" s="32">
        <v>0.58125000000000004</v>
      </c>
      <c r="G3235" s="28">
        <f t="shared" si="50"/>
        <v>13</v>
      </c>
    </row>
    <row r="3236" spans="1:7" x14ac:dyDescent="0.3">
      <c r="A3236" s="28" t="s">
        <v>1761</v>
      </c>
      <c r="B3236" s="28">
        <v>0</v>
      </c>
      <c r="C3236" s="28">
        <v>0</v>
      </c>
      <c r="D3236" s="31">
        <v>45858</v>
      </c>
      <c r="E3236" s="31" t="s">
        <v>6328</v>
      </c>
      <c r="F3236" s="32">
        <v>0.6020833333333333</v>
      </c>
      <c r="G3236" s="28">
        <f t="shared" si="50"/>
        <v>14</v>
      </c>
    </row>
    <row r="3237" spans="1:7" x14ac:dyDescent="0.3">
      <c r="A3237" s="28" t="s">
        <v>6766</v>
      </c>
      <c r="B3237" s="28">
        <v>1</v>
      </c>
      <c r="C3237" s="28">
        <v>1</v>
      </c>
      <c r="D3237" s="31">
        <v>45882</v>
      </c>
      <c r="E3237" s="31" t="s">
        <v>6333</v>
      </c>
      <c r="F3237" s="32">
        <v>0.52638888888888891</v>
      </c>
      <c r="G3237" s="28">
        <f t="shared" si="50"/>
        <v>12</v>
      </c>
    </row>
    <row r="3238" spans="1:7" x14ac:dyDescent="0.3">
      <c r="A3238" s="28" t="s">
        <v>6709</v>
      </c>
      <c r="B3238" s="28">
        <v>1</v>
      </c>
      <c r="C3238" s="28">
        <v>0</v>
      </c>
      <c r="D3238" s="31">
        <v>45842</v>
      </c>
      <c r="E3238" s="31" t="s">
        <v>6334</v>
      </c>
      <c r="F3238" s="32">
        <v>0.63194444444444442</v>
      </c>
      <c r="G3238" s="28">
        <f t="shared" si="50"/>
        <v>15</v>
      </c>
    </row>
    <row r="3239" spans="1:7" x14ac:dyDescent="0.3">
      <c r="A3239" s="28" t="s">
        <v>6660</v>
      </c>
      <c r="B3239" s="28">
        <v>0</v>
      </c>
      <c r="C3239" s="28">
        <v>0</v>
      </c>
      <c r="D3239" s="31">
        <v>45890</v>
      </c>
      <c r="E3239" s="31" t="s">
        <v>6329</v>
      </c>
      <c r="F3239" s="32">
        <v>0.35694444444444445</v>
      </c>
      <c r="G3239" s="28">
        <f t="shared" si="50"/>
        <v>8</v>
      </c>
    </row>
    <row r="3240" spans="1:7" x14ac:dyDescent="0.3">
      <c r="A3240" s="28" t="s">
        <v>2097</v>
      </c>
      <c r="B3240" s="28">
        <v>1</v>
      </c>
      <c r="C3240" s="28">
        <v>0</v>
      </c>
      <c r="D3240" s="31">
        <v>45841</v>
      </c>
      <c r="E3240" s="31" t="s">
        <v>6329</v>
      </c>
      <c r="F3240" s="32">
        <v>0.43472222222222223</v>
      </c>
      <c r="G3240" s="28">
        <f t="shared" si="50"/>
        <v>10</v>
      </c>
    </row>
    <row r="3241" spans="1:7" x14ac:dyDescent="0.3">
      <c r="A3241" s="28" t="s">
        <v>6648</v>
      </c>
      <c r="B3241" s="28">
        <v>1</v>
      </c>
      <c r="C3241" s="28">
        <v>0</v>
      </c>
      <c r="D3241" s="31">
        <v>45858</v>
      </c>
      <c r="E3241" s="31" t="s">
        <v>6328</v>
      </c>
      <c r="F3241" s="32">
        <v>0.50069444444444444</v>
      </c>
      <c r="G3241" s="28">
        <f t="shared" si="50"/>
        <v>12</v>
      </c>
    </row>
    <row r="3242" spans="1:7" x14ac:dyDescent="0.3">
      <c r="A3242" s="28" t="s">
        <v>510</v>
      </c>
      <c r="B3242" s="28">
        <v>1</v>
      </c>
      <c r="C3242" s="28">
        <v>0</v>
      </c>
      <c r="D3242" s="31">
        <v>45841</v>
      </c>
      <c r="E3242" s="31" t="s">
        <v>6329</v>
      </c>
      <c r="F3242" s="32">
        <v>0.45555555555555555</v>
      </c>
      <c r="G3242" s="28">
        <f t="shared" si="50"/>
        <v>10</v>
      </c>
    </row>
    <row r="3243" spans="1:7" x14ac:dyDescent="0.3">
      <c r="A3243" s="28" t="s">
        <v>1543</v>
      </c>
      <c r="B3243" s="28">
        <v>0</v>
      </c>
      <c r="C3243" s="28">
        <v>0</v>
      </c>
      <c r="D3243" s="31">
        <v>45891</v>
      </c>
      <c r="E3243" s="31" t="s">
        <v>6334</v>
      </c>
      <c r="F3243" s="32">
        <v>0.6118055555555556</v>
      </c>
      <c r="G3243" s="28">
        <f t="shared" si="50"/>
        <v>14</v>
      </c>
    </row>
    <row r="3244" spans="1:7" x14ac:dyDescent="0.3">
      <c r="A3244" s="28" t="s">
        <v>2015</v>
      </c>
      <c r="B3244" s="28">
        <v>1</v>
      </c>
      <c r="C3244" s="28">
        <v>0</v>
      </c>
      <c r="D3244" s="31">
        <v>45876</v>
      </c>
      <c r="E3244" s="31" t="s">
        <v>6329</v>
      </c>
      <c r="F3244" s="32">
        <v>0.81597222222222221</v>
      </c>
      <c r="G3244" s="28">
        <f t="shared" si="50"/>
        <v>19</v>
      </c>
    </row>
    <row r="3245" spans="1:7" x14ac:dyDescent="0.3">
      <c r="A3245" s="28" t="s">
        <v>1512</v>
      </c>
      <c r="B3245" s="28">
        <v>1</v>
      </c>
      <c r="C3245" s="28">
        <v>0</v>
      </c>
      <c r="D3245" s="31">
        <v>45861</v>
      </c>
      <c r="E3245" s="31" t="s">
        <v>6333</v>
      </c>
      <c r="F3245" s="32">
        <v>0.79166666666666663</v>
      </c>
      <c r="G3245" s="28">
        <f t="shared" si="50"/>
        <v>19</v>
      </c>
    </row>
    <row r="3246" spans="1:7" x14ac:dyDescent="0.3">
      <c r="A3246" s="28" t="s">
        <v>6465</v>
      </c>
      <c r="B3246" s="28">
        <v>1</v>
      </c>
      <c r="C3246" s="28">
        <v>0</v>
      </c>
      <c r="D3246" s="31">
        <v>45875</v>
      </c>
      <c r="E3246" s="31" t="s">
        <v>6333</v>
      </c>
      <c r="F3246" s="32">
        <v>0.78749999999999998</v>
      </c>
      <c r="G3246" s="28">
        <f t="shared" si="50"/>
        <v>18</v>
      </c>
    </row>
    <row r="3247" spans="1:7" x14ac:dyDescent="0.3">
      <c r="A3247" s="28" t="s">
        <v>6620</v>
      </c>
      <c r="B3247" s="28">
        <v>0</v>
      </c>
      <c r="C3247" s="28">
        <v>0</v>
      </c>
      <c r="D3247" s="31">
        <v>45892</v>
      </c>
      <c r="E3247" s="31" t="s">
        <v>6331</v>
      </c>
      <c r="F3247" s="32">
        <v>0.54236111111111107</v>
      </c>
      <c r="G3247" s="28">
        <f t="shared" si="50"/>
        <v>13</v>
      </c>
    </row>
    <row r="3248" spans="1:7" x14ac:dyDescent="0.3">
      <c r="A3248" s="28" t="s">
        <v>6555</v>
      </c>
      <c r="B3248" s="28">
        <v>1</v>
      </c>
      <c r="C3248" s="28">
        <v>1</v>
      </c>
      <c r="D3248" s="31">
        <v>45847</v>
      </c>
      <c r="E3248" s="31" t="s">
        <v>6333</v>
      </c>
      <c r="F3248" s="32">
        <v>0.45069444444444445</v>
      </c>
      <c r="G3248" s="28">
        <f t="shared" si="50"/>
        <v>10</v>
      </c>
    </row>
    <row r="3249" spans="1:7" x14ac:dyDescent="0.3">
      <c r="A3249" s="28" t="s">
        <v>6808</v>
      </c>
      <c r="B3249" s="28">
        <v>0</v>
      </c>
      <c r="C3249" s="28">
        <v>0</v>
      </c>
      <c r="D3249" s="31">
        <v>45860</v>
      </c>
      <c r="E3249" s="31" t="s">
        <v>6332</v>
      </c>
      <c r="F3249" s="32">
        <v>0.37152777777777779</v>
      </c>
      <c r="G3249" s="28">
        <f t="shared" si="50"/>
        <v>8</v>
      </c>
    </row>
    <row r="3250" spans="1:7" x14ac:dyDescent="0.3">
      <c r="A3250" s="28" t="s">
        <v>6626</v>
      </c>
      <c r="B3250" s="28">
        <v>1</v>
      </c>
      <c r="C3250" s="28">
        <v>0</v>
      </c>
      <c r="D3250" s="31">
        <v>45875</v>
      </c>
      <c r="E3250" s="31" t="s">
        <v>6333</v>
      </c>
      <c r="F3250" s="32">
        <v>0.44166666666666665</v>
      </c>
      <c r="G3250" s="28">
        <f t="shared" si="50"/>
        <v>10</v>
      </c>
    </row>
    <row r="3251" spans="1:7" x14ac:dyDescent="0.3">
      <c r="A3251" s="28" t="s">
        <v>197</v>
      </c>
      <c r="B3251" s="28">
        <v>0</v>
      </c>
      <c r="C3251" s="28">
        <v>0</v>
      </c>
      <c r="D3251" s="31">
        <v>45892</v>
      </c>
      <c r="E3251" s="31" t="s">
        <v>6331</v>
      </c>
      <c r="F3251" s="32">
        <v>0.80069444444444449</v>
      </c>
      <c r="G3251" s="28">
        <f t="shared" si="50"/>
        <v>19</v>
      </c>
    </row>
    <row r="3252" spans="1:7" x14ac:dyDescent="0.3">
      <c r="A3252" s="28" t="s">
        <v>1569</v>
      </c>
      <c r="B3252" s="28">
        <v>1</v>
      </c>
      <c r="C3252" s="28">
        <v>0</v>
      </c>
      <c r="D3252" s="31">
        <v>45862</v>
      </c>
      <c r="E3252" s="31" t="s">
        <v>6329</v>
      </c>
      <c r="F3252" s="32">
        <v>0.73888888888888893</v>
      </c>
      <c r="G3252" s="28">
        <f t="shared" si="50"/>
        <v>17</v>
      </c>
    </row>
    <row r="3253" spans="1:7" x14ac:dyDescent="0.3">
      <c r="A3253" s="28" t="s">
        <v>6885</v>
      </c>
      <c r="B3253" s="28">
        <v>1</v>
      </c>
      <c r="C3253" s="28">
        <v>0</v>
      </c>
      <c r="D3253" s="31">
        <v>45880</v>
      </c>
      <c r="E3253" s="31" t="s">
        <v>6330</v>
      </c>
      <c r="F3253" s="32">
        <v>0.73263888888888884</v>
      </c>
      <c r="G3253" s="28">
        <f t="shared" si="50"/>
        <v>17</v>
      </c>
    </row>
    <row r="3254" spans="1:7" x14ac:dyDescent="0.3">
      <c r="A3254" s="28" t="s">
        <v>681</v>
      </c>
      <c r="B3254" s="28">
        <v>0</v>
      </c>
      <c r="C3254" s="28">
        <v>0</v>
      </c>
      <c r="D3254" s="31">
        <v>45843</v>
      </c>
      <c r="E3254" s="31" t="s">
        <v>6331</v>
      </c>
      <c r="F3254" s="32">
        <v>0.75624999999999998</v>
      </c>
      <c r="G3254" s="28">
        <f t="shared" si="50"/>
        <v>18</v>
      </c>
    </row>
    <row r="3255" spans="1:7" x14ac:dyDescent="0.3">
      <c r="A3255" s="28" t="s">
        <v>6886</v>
      </c>
      <c r="B3255" s="28">
        <v>1</v>
      </c>
      <c r="C3255" s="28">
        <v>0</v>
      </c>
      <c r="D3255" s="31">
        <v>45869</v>
      </c>
      <c r="E3255" s="31" t="s">
        <v>6329</v>
      </c>
      <c r="F3255" s="32">
        <v>0.37847222222222221</v>
      </c>
      <c r="G3255" s="28">
        <f t="shared" si="50"/>
        <v>9</v>
      </c>
    </row>
    <row r="3256" spans="1:7" x14ac:dyDescent="0.3">
      <c r="A3256" s="28" t="s">
        <v>36</v>
      </c>
      <c r="B3256" s="28">
        <v>1</v>
      </c>
      <c r="C3256" s="28">
        <v>0</v>
      </c>
      <c r="D3256" s="31">
        <v>45867</v>
      </c>
      <c r="E3256" s="31" t="s">
        <v>6332</v>
      </c>
      <c r="F3256" s="32">
        <v>0.82847222222222228</v>
      </c>
      <c r="G3256" s="28">
        <f t="shared" si="50"/>
        <v>19</v>
      </c>
    </row>
    <row r="3257" spans="1:7" x14ac:dyDescent="0.3">
      <c r="A3257" s="28" t="s">
        <v>6498</v>
      </c>
      <c r="B3257" s="28">
        <v>1</v>
      </c>
      <c r="C3257" s="28">
        <v>0</v>
      </c>
      <c r="D3257" s="31">
        <v>45866</v>
      </c>
      <c r="E3257" s="31" t="s">
        <v>6330</v>
      </c>
      <c r="F3257" s="32">
        <v>0.32430555555555557</v>
      </c>
      <c r="G3257" s="28">
        <f t="shared" si="50"/>
        <v>7</v>
      </c>
    </row>
    <row r="3258" spans="1:7" x14ac:dyDescent="0.3">
      <c r="A3258" s="28" t="s">
        <v>1268</v>
      </c>
      <c r="B3258" s="28">
        <v>1</v>
      </c>
      <c r="C3258" s="28">
        <v>0</v>
      </c>
      <c r="D3258" s="31">
        <v>45840</v>
      </c>
      <c r="E3258" s="31" t="s">
        <v>6333</v>
      </c>
      <c r="F3258" s="32">
        <v>0.3972222222222222</v>
      </c>
      <c r="G3258" s="28">
        <f t="shared" si="50"/>
        <v>9</v>
      </c>
    </row>
    <row r="3259" spans="1:7" x14ac:dyDescent="0.3">
      <c r="A3259" s="28" t="s">
        <v>6891</v>
      </c>
      <c r="B3259" s="28">
        <v>0</v>
      </c>
      <c r="C3259" s="28">
        <v>0</v>
      </c>
      <c r="D3259" s="31">
        <v>45875</v>
      </c>
      <c r="E3259" s="31" t="s">
        <v>6333</v>
      </c>
      <c r="F3259" s="32">
        <v>0.44930555555555557</v>
      </c>
      <c r="G3259" s="28">
        <f t="shared" si="50"/>
        <v>10</v>
      </c>
    </row>
    <row r="3260" spans="1:7" x14ac:dyDescent="0.3">
      <c r="A3260" s="28" t="s">
        <v>924</v>
      </c>
      <c r="B3260" s="28">
        <v>1</v>
      </c>
      <c r="C3260" s="28">
        <v>1</v>
      </c>
      <c r="D3260" s="31">
        <v>45845</v>
      </c>
      <c r="E3260" s="31" t="s">
        <v>6330</v>
      </c>
      <c r="F3260" s="32">
        <v>0.5854166666666667</v>
      </c>
      <c r="G3260" s="28">
        <f t="shared" si="50"/>
        <v>14</v>
      </c>
    </row>
    <row r="3261" spans="1:7" x14ac:dyDescent="0.3">
      <c r="A3261" s="28" t="s">
        <v>1564</v>
      </c>
      <c r="B3261" s="28">
        <v>1</v>
      </c>
      <c r="C3261" s="28">
        <v>0</v>
      </c>
      <c r="D3261" s="31">
        <v>45889</v>
      </c>
      <c r="E3261" s="31" t="s">
        <v>6333</v>
      </c>
      <c r="F3261" s="32">
        <v>0.31805555555555554</v>
      </c>
      <c r="G3261" s="28">
        <f t="shared" si="50"/>
        <v>7</v>
      </c>
    </row>
    <row r="3262" spans="1:7" x14ac:dyDescent="0.3">
      <c r="A3262" s="28" t="s">
        <v>2104</v>
      </c>
      <c r="B3262" s="28">
        <v>1</v>
      </c>
      <c r="C3262" s="28">
        <v>0</v>
      </c>
      <c r="D3262" s="31">
        <v>45887</v>
      </c>
      <c r="E3262" s="31" t="s">
        <v>6330</v>
      </c>
      <c r="F3262" s="32">
        <v>0.66736111111111107</v>
      </c>
      <c r="G3262" s="28">
        <f t="shared" si="50"/>
        <v>16</v>
      </c>
    </row>
    <row r="3263" spans="1:7" x14ac:dyDescent="0.3">
      <c r="A3263" s="28" t="s">
        <v>135</v>
      </c>
      <c r="B3263" s="28">
        <v>1</v>
      </c>
      <c r="C3263" s="28">
        <v>0</v>
      </c>
      <c r="D3263" s="31">
        <v>45894</v>
      </c>
      <c r="E3263" s="31" t="s">
        <v>6330</v>
      </c>
      <c r="F3263" s="32">
        <v>0.69444444444444442</v>
      </c>
      <c r="G3263" s="28">
        <f t="shared" si="50"/>
        <v>16</v>
      </c>
    </row>
    <row r="3264" spans="1:7" x14ac:dyDescent="0.3">
      <c r="A3264" s="28" t="s">
        <v>6835</v>
      </c>
      <c r="B3264" s="28">
        <v>1</v>
      </c>
      <c r="C3264" s="28">
        <v>1</v>
      </c>
      <c r="D3264" s="31">
        <v>45889</v>
      </c>
      <c r="E3264" s="31" t="s">
        <v>6333</v>
      </c>
      <c r="F3264" s="32">
        <v>0.38333333333333336</v>
      </c>
      <c r="G3264" s="28">
        <f t="shared" si="50"/>
        <v>9</v>
      </c>
    </row>
    <row r="3265" spans="1:7" x14ac:dyDescent="0.3">
      <c r="A3265" s="28" t="s">
        <v>1550</v>
      </c>
      <c r="B3265" s="28">
        <v>0</v>
      </c>
      <c r="C3265" s="28">
        <v>0</v>
      </c>
      <c r="D3265" s="31">
        <v>45854</v>
      </c>
      <c r="E3265" s="31" t="s">
        <v>6333</v>
      </c>
      <c r="F3265" s="32">
        <v>0.75763888888888886</v>
      </c>
      <c r="G3265" s="28">
        <f t="shared" si="50"/>
        <v>18</v>
      </c>
    </row>
    <row r="3266" spans="1:7" x14ac:dyDescent="0.3">
      <c r="A3266" s="28" t="s">
        <v>1803</v>
      </c>
      <c r="B3266" s="28">
        <v>1</v>
      </c>
      <c r="C3266" s="28">
        <v>0</v>
      </c>
      <c r="D3266" s="31">
        <v>45844</v>
      </c>
      <c r="E3266" s="31" t="s">
        <v>6328</v>
      </c>
      <c r="F3266" s="32">
        <v>0.57430555555555551</v>
      </c>
      <c r="G3266" s="28">
        <f t="shared" si="50"/>
        <v>13</v>
      </c>
    </row>
    <row r="3267" spans="1:7" x14ac:dyDescent="0.3">
      <c r="A3267" s="28" t="s">
        <v>723</v>
      </c>
      <c r="B3267" s="28">
        <v>1</v>
      </c>
      <c r="C3267" s="28">
        <v>0</v>
      </c>
      <c r="D3267" s="31">
        <v>45849</v>
      </c>
      <c r="E3267" s="31" t="s">
        <v>6334</v>
      </c>
      <c r="F3267" s="32">
        <v>0.31041666666666667</v>
      </c>
      <c r="G3267" s="28">
        <f t="shared" ref="G3267:G3330" si="51">HOUR(F3267)</f>
        <v>7</v>
      </c>
    </row>
    <row r="3268" spans="1:7" x14ac:dyDescent="0.3">
      <c r="A3268" s="28" t="s">
        <v>6910</v>
      </c>
      <c r="B3268" s="28">
        <v>1</v>
      </c>
      <c r="C3268" s="28">
        <v>0</v>
      </c>
      <c r="D3268" s="31">
        <v>45856</v>
      </c>
      <c r="E3268" s="31" t="s">
        <v>6334</v>
      </c>
      <c r="F3268" s="32">
        <v>0.4284722222222222</v>
      </c>
      <c r="G3268" s="28">
        <f t="shared" si="51"/>
        <v>10</v>
      </c>
    </row>
    <row r="3269" spans="1:7" x14ac:dyDescent="0.3">
      <c r="A3269" s="28" t="s">
        <v>756</v>
      </c>
      <c r="B3269" s="28">
        <v>1</v>
      </c>
      <c r="C3269" s="28">
        <v>0</v>
      </c>
      <c r="D3269" s="31">
        <v>45876</v>
      </c>
      <c r="E3269" s="31" t="s">
        <v>6329</v>
      </c>
      <c r="F3269" s="32">
        <v>0.82777777777777772</v>
      </c>
      <c r="G3269" s="28">
        <f t="shared" si="51"/>
        <v>19</v>
      </c>
    </row>
    <row r="3270" spans="1:7" x14ac:dyDescent="0.3">
      <c r="A3270" s="28" t="s">
        <v>2145</v>
      </c>
      <c r="B3270" s="28">
        <v>1</v>
      </c>
      <c r="C3270" s="28">
        <v>0</v>
      </c>
      <c r="D3270" s="31">
        <v>45848</v>
      </c>
      <c r="E3270" s="31" t="s">
        <v>6329</v>
      </c>
      <c r="F3270" s="32">
        <v>0.44722222222222224</v>
      </c>
      <c r="G3270" s="28">
        <f t="shared" si="51"/>
        <v>10</v>
      </c>
    </row>
    <row r="3271" spans="1:7" x14ac:dyDescent="0.3">
      <c r="A3271" s="28" t="s">
        <v>6630</v>
      </c>
      <c r="B3271" s="28">
        <v>1</v>
      </c>
      <c r="C3271" s="28">
        <v>1</v>
      </c>
      <c r="D3271" s="31">
        <v>45854</v>
      </c>
      <c r="E3271" s="31" t="s">
        <v>6333</v>
      </c>
      <c r="F3271" s="32">
        <v>0.7270833333333333</v>
      </c>
      <c r="G3271" s="28">
        <f t="shared" si="51"/>
        <v>17</v>
      </c>
    </row>
    <row r="3272" spans="1:7" x14ac:dyDescent="0.3">
      <c r="A3272" s="28" t="s">
        <v>994</v>
      </c>
      <c r="B3272" s="28">
        <v>1</v>
      </c>
      <c r="C3272" s="28">
        <v>0</v>
      </c>
      <c r="D3272" s="31">
        <v>45876</v>
      </c>
      <c r="E3272" s="31" t="s">
        <v>6329</v>
      </c>
      <c r="F3272" s="32">
        <v>0.53402777777777777</v>
      </c>
      <c r="G3272" s="28">
        <f t="shared" si="51"/>
        <v>12</v>
      </c>
    </row>
    <row r="3273" spans="1:7" x14ac:dyDescent="0.3">
      <c r="A3273" s="28" t="s">
        <v>6414</v>
      </c>
      <c r="B3273" s="28">
        <v>0</v>
      </c>
      <c r="C3273" s="28">
        <v>0</v>
      </c>
      <c r="D3273" s="31">
        <v>45843</v>
      </c>
      <c r="E3273" s="31" t="s">
        <v>6331</v>
      </c>
      <c r="F3273" s="32">
        <v>0.53680555555555554</v>
      </c>
      <c r="G3273" s="28">
        <f t="shared" si="51"/>
        <v>12</v>
      </c>
    </row>
    <row r="3274" spans="1:7" x14ac:dyDescent="0.3">
      <c r="A3274" s="28" t="s">
        <v>1548</v>
      </c>
      <c r="B3274" s="28">
        <v>1</v>
      </c>
      <c r="C3274" s="28">
        <v>1</v>
      </c>
      <c r="D3274" s="31">
        <v>45878</v>
      </c>
      <c r="E3274" s="31" t="s">
        <v>6331</v>
      </c>
      <c r="F3274" s="32">
        <v>0.72916666666666663</v>
      </c>
      <c r="G3274" s="28">
        <f t="shared" si="51"/>
        <v>17</v>
      </c>
    </row>
    <row r="3275" spans="1:7" x14ac:dyDescent="0.3">
      <c r="A3275" s="28" t="s">
        <v>1073</v>
      </c>
      <c r="B3275" s="28">
        <v>1</v>
      </c>
      <c r="C3275" s="28">
        <v>1</v>
      </c>
      <c r="D3275" s="31">
        <v>45891</v>
      </c>
      <c r="E3275" s="31" t="s">
        <v>6334</v>
      </c>
      <c r="F3275" s="32">
        <v>0.70902777777777781</v>
      </c>
      <c r="G3275" s="28">
        <f t="shared" si="51"/>
        <v>17</v>
      </c>
    </row>
    <row r="3276" spans="1:7" x14ac:dyDescent="0.3">
      <c r="A3276" s="28" t="s">
        <v>1144</v>
      </c>
      <c r="B3276" s="28">
        <v>0</v>
      </c>
      <c r="C3276" s="28">
        <v>0</v>
      </c>
      <c r="D3276" s="31">
        <v>45854</v>
      </c>
      <c r="E3276" s="31" t="s">
        <v>6333</v>
      </c>
      <c r="F3276" s="32">
        <v>0.44513888888888886</v>
      </c>
      <c r="G3276" s="28">
        <f t="shared" si="51"/>
        <v>10</v>
      </c>
    </row>
    <row r="3277" spans="1:7" x14ac:dyDescent="0.3">
      <c r="A3277" s="28" t="s">
        <v>1821</v>
      </c>
      <c r="B3277" s="28">
        <v>0</v>
      </c>
      <c r="C3277" s="28">
        <v>0</v>
      </c>
      <c r="D3277" s="31">
        <v>45887</v>
      </c>
      <c r="E3277" s="31" t="s">
        <v>6330</v>
      </c>
      <c r="F3277" s="32">
        <v>0.40138888888888891</v>
      </c>
      <c r="G3277" s="28">
        <f t="shared" si="51"/>
        <v>9</v>
      </c>
    </row>
    <row r="3278" spans="1:7" x14ac:dyDescent="0.3">
      <c r="A3278" s="28" t="s">
        <v>958</v>
      </c>
      <c r="B3278" s="28">
        <v>1</v>
      </c>
      <c r="C3278" s="28">
        <v>1</v>
      </c>
      <c r="D3278" s="31">
        <v>45886</v>
      </c>
      <c r="E3278" s="31" t="s">
        <v>6328</v>
      </c>
      <c r="F3278" s="32">
        <v>0.56736111111111109</v>
      </c>
      <c r="G3278" s="28">
        <f t="shared" si="51"/>
        <v>13</v>
      </c>
    </row>
    <row r="3279" spans="1:7" x14ac:dyDescent="0.3">
      <c r="A3279" s="28" t="s">
        <v>2050</v>
      </c>
      <c r="B3279" s="28">
        <v>1</v>
      </c>
      <c r="C3279" s="28">
        <v>0</v>
      </c>
      <c r="D3279" s="31">
        <v>45882</v>
      </c>
      <c r="E3279" s="31" t="s">
        <v>6333</v>
      </c>
      <c r="F3279" s="32">
        <v>0.56736111111111109</v>
      </c>
      <c r="G3279" s="28">
        <f t="shared" si="51"/>
        <v>13</v>
      </c>
    </row>
    <row r="3280" spans="1:7" x14ac:dyDescent="0.3">
      <c r="A3280" s="28" t="s">
        <v>1159</v>
      </c>
      <c r="B3280" s="28">
        <v>1</v>
      </c>
      <c r="C3280" s="28">
        <v>0</v>
      </c>
      <c r="D3280" s="31">
        <v>45848</v>
      </c>
      <c r="E3280" s="31" t="s">
        <v>6329</v>
      </c>
      <c r="F3280" s="32">
        <v>0.41180555555555554</v>
      </c>
      <c r="G3280" s="28">
        <f t="shared" si="51"/>
        <v>9</v>
      </c>
    </row>
    <row r="3281" spans="1:7" x14ac:dyDescent="0.3">
      <c r="A3281" s="28" t="s">
        <v>6606</v>
      </c>
      <c r="B3281" s="28">
        <v>1</v>
      </c>
      <c r="C3281" s="28">
        <v>0</v>
      </c>
      <c r="D3281" s="31">
        <v>45853</v>
      </c>
      <c r="E3281" s="31" t="s">
        <v>6332</v>
      </c>
      <c r="F3281" s="32">
        <v>0.29236111111111113</v>
      </c>
      <c r="G3281" s="28">
        <f t="shared" si="51"/>
        <v>7</v>
      </c>
    </row>
    <row r="3282" spans="1:7" x14ac:dyDescent="0.3">
      <c r="A3282" s="28" t="s">
        <v>6349</v>
      </c>
      <c r="B3282" s="28">
        <v>1</v>
      </c>
      <c r="C3282" s="28">
        <v>0</v>
      </c>
      <c r="D3282" s="31">
        <v>45845</v>
      </c>
      <c r="E3282" s="31" t="s">
        <v>6330</v>
      </c>
      <c r="F3282" s="32">
        <v>0.81666666666666665</v>
      </c>
      <c r="G3282" s="28">
        <f t="shared" si="51"/>
        <v>19</v>
      </c>
    </row>
    <row r="3283" spans="1:7" x14ac:dyDescent="0.3">
      <c r="A3283" s="28" t="s">
        <v>1066</v>
      </c>
      <c r="B3283" s="28">
        <v>0</v>
      </c>
      <c r="C3283" s="28">
        <v>0</v>
      </c>
      <c r="D3283" s="31">
        <v>45897</v>
      </c>
      <c r="E3283" s="31" t="s">
        <v>6329</v>
      </c>
      <c r="F3283" s="32">
        <v>0.5180555555555556</v>
      </c>
      <c r="G3283" s="28">
        <f t="shared" si="51"/>
        <v>12</v>
      </c>
    </row>
    <row r="3284" spans="1:7" x14ac:dyDescent="0.3">
      <c r="A3284" s="28" t="s">
        <v>2151</v>
      </c>
      <c r="B3284" s="28">
        <v>0</v>
      </c>
      <c r="C3284" s="28">
        <v>0</v>
      </c>
      <c r="D3284" s="31">
        <v>45896</v>
      </c>
      <c r="E3284" s="31" t="s">
        <v>6333</v>
      </c>
      <c r="F3284" s="32">
        <v>0.77013888888888893</v>
      </c>
      <c r="G3284" s="28">
        <f t="shared" si="51"/>
        <v>18</v>
      </c>
    </row>
    <row r="3285" spans="1:7" x14ac:dyDescent="0.3">
      <c r="A3285" s="28" t="s">
        <v>6887</v>
      </c>
      <c r="B3285" s="28">
        <v>1</v>
      </c>
      <c r="C3285" s="28">
        <v>0</v>
      </c>
      <c r="D3285" s="31">
        <v>45897</v>
      </c>
      <c r="E3285" s="31" t="s">
        <v>6329</v>
      </c>
      <c r="F3285" s="32">
        <v>0.36527777777777776</v>
      </c>
      <c r="G3285" s="28">
        <f t="shared" si="51"/>
        <v>8</v>
      </c>
    </row>
    <row r="3286" spans="1:7" x14ac:dyDescent="0.3">
      <c r="A3286" s="28" t="s">
        <v>6379</v>
      </c>
      <c r="B3286" s="28">
        <v>1</v>
      </c>
      <c r="C3286" s="28">
        <v>0</v>
      </c>
      <c r="D3286" s="31">
        <v>45842</v>
      </c>
      <c r="E3286" s="31" t="s">
        <v>6334</v>
      </c>
      <c r="F3286" s="32">
        <v>0.51527777777777772</v>
      </c>
      <c r="G3286" s="28">
        <f t="shared" si="51"/>
        <v>12</v>
      </c>
    </row>
    <row r="3287" spans="1:7" x14ac:dyDescent="0.3">
      <c r="A3287" s="28" t="s">
        <v>6364</v>
      </c>
      <c r="B3287" s="28">
        <v>1</v>
      </c>
      <c r="C3287" s="28">
        <v>1</v>
      </c>
      <c r="D3287" s="31">
        <v>45855</v>
      </c>
      <c r="E3287" s="31" t="s">
        <v>6329</v>
      </c>
      <c r="F3287" s="32">
        <v>0.55000000000000004</v>
      </c>
      <c r="G3287" s="28">
        <f t="shared" si="51"/>
        <v>13</v>
      </c>
    </row>
    <row r="3288" spans="1:7" x14ac:dyDescent="0.3">
      <c r="A3288" s="28" t="s">
        <v>1413</v>
      </c>
      <c r="B3288" s="28">
        <v>1</v>
      </c>
      <c r="C3288" s="28">
        <v>0</v>
      </c>
      <c r="D3288" s="31">
        <v>45896</v>
      </c>
      <c r="E3288" s="31" t="s">
        <v>6333</v>
      </c>
      <c r="F3288" s="32">
        <v>0.58958333333333335</v>
      </c>
      <c r="G3288" s="28">
        <f t="shared" si="51"/>
        <v>14</v>
      </c>
    </row>
    <row r="3289" spans="1:7" x14ac:dyDescent="0.3">
      <c r="A3289" s="28" t="s">
        <v>1226</v>
      </c>
      <c r="B3289" s="28">
        <v>0</v>
      </c>
      <c r="C3289" s="28">
        <v>0</v>
      </c>
      <c r="D3289" s="31">
        <v>45852</v>
      </c>
      <c r="E3289" s="31" t="s">
        <v>6330</v>
      </c>
      <c r="F3289" s="32">
        <v>0.30138888888888887</v>
      </c>
      <c r="G3289" s="28">
        <f t="shared" si="51"/>
        <v>7</v>
      </c>
    </row>
    <row r="3290" spans="1:7" x14ac:dyDescent="0.3">
      <c r="A3290" s="28" t="s">
        <v>905</v>
      </c>
      <c r="B3290" s="28">
        <v>1</v>
      </c>
      <c r="C3290" s="28">
        <v>0</v>
      </c>
      <c r="D3290" s="31">
        <v>45867</v>
      </c>
      <c r="E3290" s="31" t="s">
        <v>6332</v>
      </c>
      <c r="F3290" s="32">
        <v>0.6875</v>
      </c>
      <c r="G3290" s="28">
        <f t="shared" si="51"/>
        <v>16</v>
      </c>
    </row>
    <row r="3291" spans="1:7" x14ac:dyDescent="0.3">
      <c r="A3291" s="28" t="s">
        <v>6911</v>
      </c>
      <c r="B3291" s="28">
        <v>1</v>
      </c>
      <c r="C3291" s="28">
        <v>1</v>
      </c>
      <c r="D3291" s="31">
        <v>45867</v>
      </c>
      <c r="E3291" s="31" t="s">
        <v>6332</v>
      </c>
      <c r="F3291" s="32">
        <v>0.67083333333333328</v>
      </c>
      <c r="G3291" s="28">
        <f t="shared" si="51"/>
        <v>16</v>
      </c>
    </row>
    <row r="3292" spans="1:7" x14ac:dyDescent="0.3">
      <c r="A3292" s="28" t="s">
        <v>1669</v>
      </c>
      <c r="B3292" s="28">
        <v>0</v>
      </c>
      <c r="C3292" s="28">
        <v>0</v>
      </c>
      <c r="D3292" s="31">
        <v>45886</v>
      </c>
      <c r="E3292" s="31" t="s">
        <v>6328</v>
      </c>
      <c r="F3292" s="32">
        <v>0.52430555555555558</v>
      </c>
      <c r="G3292" s="28">
        <f t="shared" si="51"/>
        <v>12</v>
      </c>
    </row>
    <row r="3293" spans="1:7" x14ac:dyDescent="0.3">
      <c r="A3293" s="28" t="s">
        <v>1247</v>
      </c>
      <c r="B3293" s="28">
        <v>0</v>
      </c>
      <c r="C3293" s="28">
        <v>0</v>
      </c>
      <c r="D3293" s="31">
        <v>45846</v>
      </c>
      <c r="E3293" s="31" t="s">
        <v>6332</v>
      </c>
      <c r="F3293" s="32">
        <v>0.72291666666666665</v>
      </c>
      <c r="G3293" s="28">
        <f t="shared" si="51"/>
        <v>17</v>
      </c>
    </row>
    <row r="3294" spans="1:7" x14ac:dyDescent="0.3">
      <c r="A3294" s="28" t="s">
        <v>1013</v>
      </c>
      <c r="B3294" s="28">
        <v>1</v>
      </c>
      <c r="C3294" s="28">
        <v>0</v>
      </c>
      <c r="D3294" s="31">
        <v>45887</v>
      </c>
      <c r="E3294" s="31" t="s">
        <v>6330</v>
      </c>
      <c r="F3294" s="32">
        <v>0.5708333333333333</v>
      </c>
      <c r="G3294" s="28">
        <f t="shared" si="51"/>
        <v>13</v>
      </c>
    </row>
    <row r="3295" spans="1:7" x14ac:dyDescent="0.3">
      <c r="A3295" s="28" t="s">
        <v>636</v>
      </c>
      <c r="B3295" s="28">
        <v>0</v>
      </c>
      <c r="C3295" s="28">
        <v>0</v>
      </c>
      <c r="D3295" s="31">
        <v>45866</v>
      </c>
      <c r="E3295" s="31" t="s">
        <v>6330</v>
      </c>
      <c r="F3295" s="32">
        <v>0.59236111111111112</v>
      </c>
      <c r="G3295" s="28">
        <f t="shared" si="51"/>
        <v>14</v>
      </c>
    </row>
    <row r="3296" spans="1:7" x14ac:dyDescent="0.3">
      <c r="A3296" s="28" t="s">
        <v>1263</v>
      </c>
      <c r="B3296" s="28">
        <v>0</v>
      </c>
      <c r="C3296" s="28">
        <v>0</v>
      </c>
      <c r="D3296" s="31">
        <v>45841</v>
      </c>
      <c r="E3296" s="31" t="s">
        <v>6329</v>
      </c>
      <c r="F3296" s="32">
        <v>0.63402777777777775</v>
      </c>
      <c r="G3296" s="28">
        <f t="shared" si="51"/>
        <v>15</v>
      </c>
    </row>
    <row r="3297" spans="1:7" x14ac:dyDescent="0.3">
      <c r="A3297" s="28" t="s">
        <v>6524</v>
      </c>
      <c r="B3297" s="28">
        <v>0</v>
      </c>
      <c r="C3297" s="28">
        <v>0</v>
      </c>
      <c r="D3297" s="31">
        <v>45866</v>
      </c>
      <c r="E3297" s="31" t="s">
        <v>6330</v>
      </c>
      <c r="F3297" s="32">
        <v>0.49444444444444446</v>
      </c>
      <c r="G3297" s="28">
        <f t="shared" si="51"/>
        <v>11</v>
      </c>
    </row>
    <row r="3298" spans="1:7" x14ac:dyDescent="0.3">
      <c r="A3298" s="28" t="s">
        <v>598</v>
      </c>
      <c r="B3298" s="28">
        <v>0</v>
      </c>
      <c r="C3298" s="28">
        <v>0</v>
      </c>
      <c r="D3298" s="31">
        <v>45839</v>
      </c>
      <c r="E3298" s="31" t="s">
        <v>6332</v>
      </c>
      <c r="F3298" s="32">
        <v>0.59027777777777779</v>
      </c>
      <c r="G3298" s="28">
        <f t="shared" si="51"/>
        <v>14</v>
      </c>
    </row>
    <row r="3299" spans="1:7" x14ac:dyDescent="0.3">
      <c r="A3299" s="28" t="s">
        <v>964</v>
      </c>
      <c r="B3299" s="28">
        <v>1</v>
      </c>
      <c r="C3299" s="28">
        <v>0</v>
      </c>
      <c r="D3299" s="31">
        <v>45859</v>
      </c>
      <c r="E3299" s="31" t="s">
        <v>6330</v>
      </c>
      <c r="F3299" s="32">
        <v>0.68680555555555556</v>
      </c>
      <c r="G3299" s="28">
        <f t="shared" si="51"/>
        <v>16</v>
      </c>
    </row>
    <row r="3300" spans="1:7" x14ac:dyDescent="0.3">
      <c r="A3300" s="28" t="s">
        <v>6912</v>
      </c>
      <c r="B3300" s="28">
        <v>1</v>
      </c>
      <c r="C3300" s="28">
        <v>0</v>
      </c>
      <c r="D3300" s="31">
        <v>45839</v>
      </c>
      <c r="E3300" s="31" t="s">
        <v>6332</v>
      </c>
      <c r="F3300" s="32">
        <v>0.41111111111111109</v>
      </c>
      <c r="G3300" s="28">
        <f t="shared" si="51"/>
        <v>9</v>
      </c>
    </row>
    <row r="3301" spans="1:7" x14ac:dyDescent="0.3">
      <c r="A3301" s="28" t="s">
        <v>178</v>
      </c>
      <c r="B3301" s="28">
        <v>0</v>
      </c>
      <c r="C3301" s="28">
        <v>0</v>
      </c>
      <c r="D3301" s="31">
        <v>45862</v>
      </c>
      <c r="E3301" s="31" t="s">
        <v>6329</v>
      </c>
      <c r="F3301" s="32">
        <v>0.44930555555555557</v>
      </c>
      <c r="G3301" s="28">
        <f t="shared" si="51"/>
        <v>10</v>
      </c>
    </row>
    <row r="3302" spans="1:7" x14ac:dyDescent="0.3">
      <c r="A3302" s="28" t="s">
        <v>1357</v>
      </c>
      <c r="B3302" s="28">
        <v>0</v>
      </c>
      <c r="C3302" s="28">
        <v>0</v>
      </c>
      <c r="D3302" s="31">
        <v>45867</v>
      </c>
      <c r="E3302" s="31" t="s">
        <v>6332</v>
      </c>
      <c r="F3302" s="32">
        <v>0.69236111111111109</v>
      </c>
      <c r="G3302" s="28">
        <f t="shared" si="51"/>
        <v>16</v>
      </c>
    </row>
    <row r="3303" spans="1:7" x14ac:dyDescent="0.3">
      <c r="A3303" s="28" t="s">
        <v>1465</v>
      </c>
      <c r="B3303" s="28">
        <v>1</v>
      </c>
      <c r="C3303" s="28">
        <v>1</v>
      </c>
      <c r="D3303" s="31">
        <v>45892</v>
      </c>
      <c r="E3303" s="31" t="s">
        <v>6331</v>
      </c>
      <c r="F3303" s="32">
        <v>0.53194444444444444</v>
      </c>
      <c r="G3303" s="28">
        <f t="shared" si="51"/>
        <v>12</v>
      </c>
    </row>
    <row r="3304" spans="1:7" x14ac:dyDescent="0.3">
      <c r="A3304" s="28" t="s">
        <v>1797</v>
      </c>
      <c r="B3304" s="28">
        <v>1</v>
      </c>
      <c r="C3304" s="28">
        <v>0</v>
      </c>
      <c r="D3304" s="31">
        <v>45860</v>
      </c>
      <c r="E3304" s="31" t="s">
        <v>6332</v>
      </c>
      <c r="F3304" s="32">
        <v>0.66666666666666663</v>
      </c>
      <c r="G3304" s="28">
        <f t="shared" si="51"/>
        <v>16</v>
      </c>
    </row>
    <row r="3305" spans="1:7" x14ac:dyDescent="0.3">
      <c r="A3305" s="28" t="s">
        <v>249</v>
      </c>
      <c r="B3305" s="28">
        <v>0</v>
      </c>
      <c r="C3305" s="28">
        <v>0</v>
      </c>
      <c r="D3305" s="31">
        <v>45877</v>
      </c>
      <c r="E3305" s="31" t="s">
        <v>6334</v>
      </c>
      <c r="F3305" s="32">
        <v>0.68611111111111112</v>
      </c>
      <c r="G3305" s="28">
        <f t="shared" si="51"/>
        <v>16</v>
      </c>
    </row>
    <row r="3306" spans="1:7" x14ac:dyDescent="0.3">
      <c r="A3306" s="28" t="s">
        <v>1173</v>
      </c>
      <c r="B3306" s="28">
        <v>1</v>
      </c>
      <c r="C3306" s="28">
        <v>0</v>
      </c>
      <c r="D3306" s="31">
        <v>45842</v>
      </c>
      <c r="E3306" s="31" t="s">
        <v>6334</v>
      </c>
      <c r="F3306" s="32">
        <v>0.45</v>
      </c>
      <c r="G3306" s="28">
        <f t="shared" si="51"/>
        <v>10</v>
      </c>
    </row>
    <row r="3307" spans="1:7" x14ac:dyDescent="0.3">
      <c r="A3307" s="28" t="s">
        <v>910</v>
      </c>
      <c r="B3307" s="28">
        <v>0</v>
      </c>
      <c r="C3307" s="28">
        <v>0</v>
      </c>
      <c r="D3307" s="31">
        <v>45869</v>
      </c>
      <c r="E3307" s="31" t="s">
        <v>6329</v>
      </c>
      <c r="F3307" s="32">
        <v>0.38124999999999998</v>
      </c>
      <c r="G3307" s="28">
        <f t="shared" si="51"/>
        <v>9</v>
      </c>
    </row>
    <row r="3308" spans="1:7" x14ac:dyDescent="0.3">
      <c r="A3308" s="28" t="s">
        <v>1656</v>
      </c>
      <c r="B3308" s="28">
        <v>1</v>
      </c>
      <c r="C3308" s="28">
        <v>0</v>
      </c>
      <c r="D3308" s="31">
        <v>45887</v>
      </c>
      <c r="E3308" s="31" t="s">
        <v>6330</v>
      </c>
      <c r="F3308" s="32">
        <v>0.29652777777777778</v>
      </c>
      <c r="G3308" s="28">
        <f t="shared" si="51"/>
        <v>7</v>
      </c>
    </row>
    <row r="3309" spans="1:7" x14ac:dyDescent="0.3">
      <c r="A3309" s="28" t="s">
        <v>276</v>
      </c>
      <c r="B3309" s="28">
        <v>1</v>
      </c>
      <c r="C3309" s="28">
        <v>0</v>
      </c>
      <c r="D3309" s="31">
        <v>45874</v>
      </c>
      <c r="E3309" s="31" t="s">
        <v>6332</v>
      </c>
      <c r="F3309" s="32">
        <v>0.37916666666666665</v>
      </c>
      <c r="G3309" s="28">
        <f t="shared" si="51"/>
        <v>9</v>
      </c>
    </row>
    <row r="3310" spans="1:7" x14ac:dyDescent="0.3">
      <c r="A3310" s="28" t="s">
        <v>6913</v>
      </c>
      <c r="B3310" s="28">
        <v>1</v>
      </c>
      <c r="C3310" s="28">
        <v>0</v>
      </c>
      <c r="D3310" s="31">
        <v>45870</v>
      </c>
      <c r="E3310" s="31" t="s">
        <v>6334</v>
      </c>
      <c r="F3310" s="32">
        <v>0.36666666666666664</v>
      </c>
      <c r="G3310" s="28">
        <f t="shared" si="51"/>
        <v>8</v>
      </c>
    </row>
    <row r="3311" spans="1:7" x14ac:dyDescent="0.3">
      <c r="A3311" s="28" t="s">
        <v>6914</v>
      </c>
      <c r="B3311" s="28">
        <v>1</v>
      </c>
      <c r="C3311" s="28">
        <v>0</v>
      </c>
      <c r="D3311" s="31">
        <v>45859</v>
      </c>
      <c r="E3311" s="31" t="s">
        <v>6330</v>
      </c>
      <c r="F3311" s="32">
        <v>0.52013888888888893</v>
      </c>
      <c r="G3311" s="28">
        <f t="shared" si="51"/>
        <v>12</v>
      </c>
    </row>
    <row r="3312" spans="1:7" x14ac:dyDescent="0.3">
      <c r="A3312" s="28" t="s">
        <v>6915</v>
      </c>
      <c r="B3312" s="28">
        <v>1</v>
      </c>
      <c r="C3312" s="28">
        <v>0</v>
      </c>
      <c r="D3312" s="31">
        <v>45885</v>
      </c>
      <c r="E3312" s="31" t="s">
        <v>6331</v>
      </c>
      <c r="F3312" s="32">
        <v>0.68680555555555556</v>
      </c>
      <c r="G3312" s="28">
        <f t="shared" si="51"/>
        <v>16</v>
      </c>
    </row>
    <row r="3313" spans="1:7" x14ac:dyDescent="0.3">
      <c r="A3313" s="28" t="s">
        <v>2181</v>
      </c>
      <c r="B3313" s="28">
        <v>1</v>
      </c>
      <c r="C3313" s="28">
        <v>0</v>
      </c>
      <c r="D3313" s="31">
        <v>45866</v>
      </c>
      <c r="E3313" s="31" t="s">
        <v>6330</v>
      </c>
      <c r="F3313" s="32">
        <v>0.57430555555555551</v>
      </c>
      <c r="G3313" s="28">
        <f t="shared" si="51"/>
        <v>13</v>
      </c>
    </row>
    <row r="3314" spans="1:7" x14ac:dyDescent="0.3">
      <c r="A3314" s="28" t="s">
        <v>6838</v>
      </c>
      <c r="B3314" s="28">
        <v>1</v>
      </c>
      <c r="C3314" s="28">
        <v>1</v>
      </c>
      <c r="D3314" s="31">
        <v>45853</v>
      </c>
      <c r="E3314" s="31" t="s">
        <v>6332</v>
      </c>
      <c r="F3314" s="32">
        <v>0.35208333333333336</v>
      </c>
      <c r="G3314" s="28">
        <f t="shared" si="51"/>
        <v>8</v>
      </c>
    </row>
    <row r="3315" spans="1:7" x14ac:dyDescent="0.3">
      <c r="A3315" s="28" t="s">
        <v>687</v>
      </c>
      <c r="B3315" s="28">
        <v>0</v>
      </c>
      <c r="C3315" s="28">
        <v>0</v>
      </c>
      <c r="D3315" s="31">
        <v>45894</v>
      </c>
      <c r="E3315" s="31" t="s">
        <v>6330</v>
      </c>
      <c r="F3315" s="32">
        <v>0.57916666666666672</v>
      </c>
      <c r="G3315" s="28">
        <f t="shared" si="51"/>
        <v>13</v>
      </c>
    </row>
    <row r="3316" spans="1:7" x14ac:dyDescent="0.3">
      <c r="A3316" s="28" t="s">
        <v>6720</v>
      </c>
      <c r="B3316" s="28">
        <v>1</v>
      </c>
      <c r="C3316" s="28">
        <v>0</v>
      </c>
      <c r="D3316" s="31">
        <v>45871</v>
      </c>
      <c r="E3316" s="31" t="s">
        <v>6331</v>
      </c>
      <c r="F3316" s="32">
        <v>0.45833333333333331</v>
      </c>
      <c r="G3316" s="28">
        <f t="shared" si="51"/>
        <v>11</v>
      </c>
    </row>
    <row r="3317" spans="1:7" x14ac:dyDescent="0.3">
      <c r="A3317" s="28" t="s">
        <v>1510</v>
      </c>
      <c r="B3317" s="28">
        <v>1</v>
      </c>
      <c r="C3317" s="28">
        <v>0</v>
      </c>
      <c r="D3317" s="31">
        <v>45880</v>
      </c>
      <c r="E3317" s="31" t="s">
        <v>6330</v>
      </c>
      <c r="F3317" s="32">
        <v>0.57291666666666663</v>
      </c>
      <c r="G3317" s="28">
        <f t="shared" si="51"/>
        <v>13</v>
      </c>
    </row>
    <row r="3318" spans="1:7" x14ac:dyDescent="0.3">
      <c r="A3318" s="28" t="s">
        <v>681</v>
      </c>
      <c r="B3318" s="28">
        <v>1</v>
      </c>
      <c r="C3318" s="28">
        <v>1</v>
      </c>
      <c r="D3318" s="31">
        <v>45876</v>
      </c>
      <c r="E3318" s="31" t="s">
        <v>6329</v>
      </c>
      <c r="F3318" s="32">
        <v>0.36944444444444446</v>
      </c>
      <c r="G3318" s="28">
        <f t="shared" si="51"/>
        <v>8</v>
      </c>
    </row>
    <row r="3319" spans="1:7" x14ac:dyDescent="0.3">
      <c r="A3319" s="28" t="s">
        <v>505</v>
      </c>
      <c r="B3319" s="28">
        <v>1</v>
      </c>
      <c r="C3319" s="28">
        <v>1</v>
      </c>
      <c r="D3319" s="31">
        <v>45881</v>
      </c>
      <c r="E3319" s="31" t="s">
        <v>6332</v>
      </c>
      <c r="F3319" s="32">
        <v>0.75347222222222221</v>
      </c>
      <c r="G3319" s="28">
        <f t="shared" si="51"/>
        <v>18</v>
      </c>
    </row>
    <row r="3320" spans="1:7" x14ac:dyDescent="0.3">
      <c r="A3320" s="28" t="s">
        <v>1719</v>
      </c>
      <c r="B3320" s="28">
        <v>1</v>
      </c>
      <c r="C3320" s="28">
        <v>0</v>
      </c>
      <c r="D3320" s="31">
        <v>45860</v>
      </c>
      <c r="E3320" s="31" t="s">
        <v>6332</v>
      </c>
      <c r="F3320" s="32">
        <v>0.59513888888888888</v>
      </c>
      <c r="G3320" s="28">
        <f t="shared" si="51"/>
        <v>14</v>
      </c>
    </row>
    <row r="3321" spans="1:7" x14ac:dyDescent="0.3">
      <c r="A3321" s="28" t="s">
        <v>1729</v>
      </c>
      <c r="B3321" s="28">
        <v>0</v>
      </c>
      <c r="C3321" s="28">
        <v>0</v>
      </c>
      <c r="D3321" s="31">
        <v>45842</v>
      </c>
      <c r="E3321" s="31" t="s">
        <v>6334</v>
      </c>
      <c r="F3321" s="32">
        <v>0.50486111111111109</v>
      </c>
      <c r="G3321" s="28">
        <f t="shared" si="51"/>
        <v>12</v>
      </c>
    </row>
    <row r="3322" spans="1:7" x14ac:dyDescent="0.3">
      <c r="A3322" s="28" t="s">
        <v>1753</v>
      </c>
      <c r="B3322" s="28">
        <v>0</v>
      </c>
      <c r="C3322" s="28">
        <v>0</v>
      </c>
      <c r="D3322" s="31">
        <v>45875</v>
      </c>
      <c r="E3322" s="31" t="s">
        <v>6333</v>
      </c>
      <c r="F3322" s="32">
        <v>0.62291666666666667</v>
      </c>
      <c r="G3322" s="28">
        <f t="shared" si="51"/>
        <v>14</v>
      </c>
    </row>
    <row r="3323" spans="1:7" x14ac:dyDescent="0.3">
      <c r="A3323" s="28" t="s">
        <v>6337</v>
      </c>
      <c r="B3323" s="28">
        <v>0</v>
      </c>
      <c r="C3323" s="28">
        <v>0</v>
      </c>
      <c r="D3323" s="31">
        <v>45862</v>
      </c>
      <c r="E3323" s="31" t="s">
        <v>6329</v>
      </c>
      <c r="F3323" s="32">
        <v>0.5493055555555556</v>
      </c>
      <c r="G3323" s="28">
        <f t="shared" si="51"/>
        <v>13</v>
      </c>
    </row>
    <row r="3324" spans="1:7" x14ac:dyDescent="0.3">
      <c r="A3324" s="28" t="s">
        <v>890</v>
      </c>
      <c r="B3324" s="28">
        <v>1</v>
      </c>
      <c r="C3324" s="28">
        <v>0</v>
      </c>
      <c r="D3324" s="31">
        <v>45872</v>
      </c>
      <c r="E3324" s="31" t="s">
        <v>6328</v>
      </c>
      <c r="F3324" s="32">
        <v>0.63055555555555554</v>
      </c>
      <c r="G3324" s="28">
        <f t="shared" si="51"/>
        <v>15</v>
      </c>
    </row>
    <row r="3325" spans="1:7" x14ac:dyDescent="0.3">
      <c r="A3325" s="28" t="s">
        <v>1576</v>
      </c>
      <c r="B3325" s="28">
        <v>1</v>
      </c>
      <c r="C3325" s="28">
        <v>0</v>
      </c>
      <c r="D3325" s="31">
        <v>45897</v>
      </c>
      <c r="E3325" s="31" t="s">
        <v>6329</v>
      </c>
      <c r="F3325" s="32">
        <v>0.62777777777777777</v>
      </c>
      <c r="G3325" s="28">
        <f t="shared" si="51"/>
        <v>15</v>
      </c>
    </row>
    <row r="3326" spans="1:7" x14ac:dyDescent="0.3">
      <c r="A3326" s="28" t="s">
        <v>827</v>
      </c>
      <c r="B3326" s="28">
        <v>1</v>
      </c>
      <c r="C3326" s="28">
        <v>0</v>
      </c>
      <c r="D3326" s="31">
        <v>45878</v>
      </c>
      <c r="E3326" s="31" t="s">
        <v>6331</v>
      </c>
      <c r="F3326" s="32">
        <v>0.45069444444444445</v>
      </c>
      <c r="G3326" s="28">
        <f t="shared" si="51"/>
        <v>10</v>
      </c>
    </row>
    <row r="3327" spans="1:7" x14ac:dyDescent="0.3">
      <c r="A3327" s="28" t="s">
        <v>1525</v>
      </c>
      <c r="B3327" s="28">
        <v>1</v>
      </c>
      <c r="C3327" s="28">
        <v>0</v>
      </c>
      <c r="D3327" s="31">
        <v>45854</v>
      </c>
      <c r="E3327" s="31" t="s">
        <v>6333</v>
      </c>
      <c r="F3327" s="32">
        <v>0.375</v>
      </c>
      <c r="G3327" s="28">
        <f t="shared" si="51"/>
        <v>9</v>
      </c>
    </row>
    <row r="3328" spans="1:7" x14ac:dyDescent="0.3">
      <c r="A3328" s="28" t="s">
        <v>6916</v>
      </c>
      <c r="B3328" s="28">
        <v>1</v>
      </c>
      <c r="C3328" s="28">
        <v>1</v>
      </c>
      <c r="D3328" s="31">
        <v>45870</v>
      </c>
      <c r="E3328" s="31" t="s">
        <v>6334</v>
      </c>
      <c r="F3328" s="32">
        <v>0.57847222222222228</v>
      </c>
      <c r="G3328" s="28">
        <f t="shared" si="51"/>
        <v>13</v>
      </c>
    </row>
    <row r="3329" spans="1:7" x14ac:dyDescent="0.3">
      <c r="A3329" s="28" t="s">
        <v>6917</v>
      </c>
      <c r="B3329" s="28">
        <v>1</v>
      </c>
      <c r="C3329" s="28">
        <v>0</v>
      </c>
      <c r="D3329" s="31">
        <v>45896</v>
      </c>
      <c r="E3329" s="31" t="s">
        <v>6333</v>
      </c>
      <c r="F3329" s="32">
        <v>0.30138888888888887</v>
      </c>
      <c r="G3329" s="28">
        <f t="shared" si="51"/>
        <v>7</v>
      </c>
    </row>
    <row r="3330" spans="1:7" x14ac:dyDescent="0.3">
      <c r="A3330" s="28" t="s">
        <v>772</v>
      </c>
      <c r="B3330" s="28">
        <v>1</v>
      </c>
      <c r="C3330" s="28">
        <v>0</v>
      </c>
      <c r="D3330" s="31">
        <v>45882</v>
      </c>
      <c r="E3330" s="31" t="s">
        <v>6333</v>
      </c>
      <c r="F3330" s="32">
        <v>0.76736111111111116</v>
      </c>
      <c r="G3330" s="28">
        <f t="shared" si="51"/>
        <v>18</v>
      </c>
    </row>
    <row r="3331" spans="1:7" x14ac:dyDescent="0.3">
      <c r="A3331" s="28" t="s">
        <v>2132</v>
      </c>
      <c r="B3331" s="28">
        <v>1</v>
      </c>
      <c r="C3331" s="28">
        <v>0</v>
      </c>
      <c r="D3331" s="31">
        <v>45863</v>
      </c>
      <c r="E3331" s="31" t="s">
        <v>6334</v>
      </c>
      <c r="F3331" s="32">
        <v>0.59513888888888888</v>
      </c>
      <c r="G3331" s="28">
        <f t="shared" ref="G3331:G3394" si="52">HOUR(F3331)</f>
        <v>14</v>
      </c>
    </row>
    <row r="3332" spans="1:7" x14ac:dyDescent="0.3">
      <c r="A3332" s="28" t="s">
        <v>6604</v>
      </c>
      <c r="B3332" s="28">
        <v>1</v>
      </c>
      <c r="C3332" s="28">
        <v>0</v>
      </c>
      <c r="D3332" s="31">
        <v>45858</v>
      </c>
      <c r="E3332" s="31" t="s">
        <v>6328</v>
      </c>
      <c r="F3332" s="32">
        <v>0.36805555555555558</v>
      </c>
      <c r="G3332" s="28">
        <f t="shared" si="52"/>
        <v>8</v>
      </c>
    </row>
    <row r="3333" spans="1:7" x14ac:dyDescent="0.3">
      <c r="A3333" s="28" t="s">
        <v>6918</v>
      </c>
      <c r="B3333" s="28">
        <v>0</v>
      </c>
      <c r="C3333" s="28">
        <v>0</v>
      </c>
      <c r="D3333" s="31">
        <v>45872</v>
      </c>
      <c r="E3333" s="31" t="s">
        <v>6328</v>
      </c>
      <c r="F3333" s="32">
        <v>0.75069444444444444</v>
      </c>
      <c r="G3333" s="28">
        <f t="shared" si="52"/>
        <v>18</v>
      </c>
    </row>
    <row r="3334" spans="1:7" x14ac:dyDescent="0.3">
      <c r="A3334" s="28" t="s">
        <v>6709</v>
      </c>
      <c r="B3334" s="28">
        <v>1</v>
      </c>
      <c r="C3334" s="28">
        <v>0</v>
      </c>
      <c r="D3334" s="31">
        <v>45839</v>
      </c>
      <c r="E3334" s="31" t="s">
        <v>6332</v>
      </c>
      <c r="F3334" s="32">
        <v>0.62916666666666665</v>
      </c>
      <c r="G3334" s="28">
        <f t="shared" si="52"/>
        <v>15</v>
      </c>
    </row>
    <row r="3335" spans="1:7" x14ac:dyDescent="0.3">
      <c r="A3335" s="28" t="s">
        <v>6914</v>
      </c>
      <c r="B3335" s="28">
        <v>0</v>
      </c>
      <c r="C3335" s="28">
        <v>0</v>
      </c>
      <c r="D3335" s="31">
        <v>45890</v>
      </c>
      <c r="E3335" s="31" t="s">
        <v>6329</v>
      </c>
      <c r="F3335" s="32">
        <v>0.4909722222222222</v>
      </c>
      <c r="G3335" s="28">
        <f t="shared" si="52"/>
        <v>11</v>
      </c>
    </row>
    <row r="3336" spans="1:7" x14ac:dyDescent="0.3">
      <c r="A3336" s="28" t="s">
        <v>323</v>
      </c>
      <c r="B3336" s="28">
        <v>1</v>
      </c>
      <c r="C3336" s="28">
        <v>0</v>
      </c>
      <c r="D3336" s="31">
        <v>45882</v>
      </c>
      <c r="E3336" s="31" t="s">
        <v>6333</v>
      </c>
      <c r="F3336" s="32">
        <v>0.65625</v>
      </c>
      <c r="G3336" s="28">
        <f t="shared" si="52"/>
        <v>15</v>
      </c>
    </row>
    <row r="3337" spans="1:7" x14ac:dyDescent="0.3">
      <c r="A3337" s="28" t="s">
        <v>1194</v>
      </c>
      <c r="B3337" s="28">
        <v>1</v>
      </c>
      <c r="C3337" s="28">
        <v>1</v>
      </c>
      <c r="D3337" s="31">
        <v>45840</v>
      </c>
      <c r="E3337" s="31" t="s">
        <v>6333</v>
      </c>
      <c r="F3337" s="32">
        <v>0.30416666666666664</v>
      </c>
      <c r="G3337" s="28">
        <f t="shared" si="52"/>
        <v>7</v>
      </c>
    </row>
    <row r="3338" spans="1:7" x14ac:dyDescent="0.3">
      <c r="A3338" s="28" t="s">
        <v>1476</v>
      </c>
      <c r="B3338" s="28">
        <v>0</v>
      </c>
      <c r="C3338" s="28">
        <v>0</v>
      </c>
      <c r="D3338" s="31">
        <v>45851</v>
      </c>
      <c r="E3338" s="31" t="s">
        <v>6328</v>
      </c>
      <c r="F3338" s="32">
        <v>0.77569444444444446</v>
      </c>
      <c r="G3338" s="28">
        <f t="shared" si="52"/>
        <v>18</v>
      </c>
    </row>
    <row r="3339" spans="1:7" x14ac:dyDescent="0.3">
      <c r="A3339" s="28" t="s">
        <v>248</v>
      </c>
      <c r="B3339" s="28">
        <v>1</v>
      </c>
      <c r="C3339" s="28">
        <v>0</v>
      </c>
      <c r="D3339" s="31">
        <v>45863</v>
      </c>
      <c r="E3339" s="31" t="s">
        <v>6334</v>
      </c>
      <c r="F3339" s="32">
        <v>0.57291666666666663</v>
      </c>
      <c r="G3339" s="28">
        <f t="shared" si="52"/>
        <v>13</v>
      </c>
    </row>
    <row r="3340" spans="1:7" x14ac:dyDescent="0.3">
      <c r="A3340" s="28" t="s">
        <v>6773</v>
      </c>
      <c r="B3340" s="28">
        <v>1</v>
      </c>
      <c r="C3340" s="28">
        <v>0</v>
      </c>
      <c r="D3340" s="31">
        <v>45881</v>
      </c>
      <c r="E3340" s="31" t="s">
        <v>6332</v>
      </c>
      <c r="F3340" s="32">
        <v>0.68402777777777779</v>
      </c>
      <c r="G3340" s="28">
        <f t="shared" si="52"/>
        <v>16</v>
      </c>
    </row>
    <row r="3341" spans="1:7" x14ac:dyDescent="0.3">
      <c r="A3341" s="28" t="s">
        <v>271</v>
      </c>
      <c r="B3341" s="28">
        <v>0</v>
      </c>
      <c r="C3341" s="28">
        <v>0</v>
      </c>
      <c r="D3341" s="31">
        <v>45853</v>
      </c>
      <c r="E3341" s="31" t="s">
        <v>6332</v>
      </c>
      <c r="F3341" s="32">
        <v>0.48680555555555555</v>
      </c>
      <c r="G3341" s="28">
        <f t="shared" si="52"/>
        <v>11</v>
      </c>
    </row>
    <row r="3342" spans="1:7" x14ac:dyDescent="0.3">
      <c r="A3342" s="28" t="s">
        <v>97</v>
      </c>
      <c r="B3342" s="28">
        <v>1</v>
      </c>
      <c r="C3342" s="28">
        <v>0</v>
      </c>
      <c r="D3342" s="31">
        <v>45860</v>
      </c>
      <c r="E3342" s="31" t="s">
        <v>6332</v>
      </c>
      <c r="F3342" s="32">
        <v>0.80694444444444446</v>
      </c>
      <c r="G3342" s="28">
        <f t="shared" si="52"/>
        <v>19</v>
      </c>
    </row>
    <row r="3343" spans="1:7" x14ac:dyDescent="0.3">
      <c r="A3343" s="28" t="s">
        <v>6430</v>
      </c>
      <c r="B3343" s="28">
        <v>1</v>
      </c>
      <c r="C3343" s="28">
        <v>0</v>
      </c>
      <c r="D3343" s="31">
        <v>45876</v>
      </c>
      <c r="E3343" s="31" t="s">
        <v>6329</v>
      </c>
      <c r="F3343" s="32">
        <v>0.62986111111111109</v>
      </c>
      <c r="G3343" s="28">
        <f t="shared" si="52"/>
        <v>15</v>
      </c>
    </row>
    <row r="3344" spans="1:7" x14ac:dyDescent="0.3">
      <c r="A3344" s="28" t="s">
        <v>48</v>
      </c>
      <c r="B3344" s="28">
        <v>1</v>
      </c>
      <c r="C3344" s="28">
        <v>0</v>
      </c>
      <c r="D3344" s="31">
        <v>45840</v>
      </c>
      <c r="E3344" s="31" t="s">
        <v>6333</v>
      </c>
      <c r="F3344" s="32">
        <v>0.82916666666666672</v>
      </c>
      <c r="G3344" s="28">
        <f t="shared" si="52"/>
        <v>19</v>
      </c>
    </row>
    <row r="3345" spans="1:7" x14ac:dyDescent="0.3">
      <c r="A3345" s="28" t="s">
        <v>1892</v>
      </c>
      <c r="B3345" s="28">
        <v>1</v>
      </c>
      <c r="C3345" s="28">
        <v>0</v>
      </c>
      <c r="D3345" s="31">
        <v>45886</v>
      </c>
      <c r="E3345" s="31" t="s">
        <v>6328</v>
      </c>
      <c r="F3345" s="32">
        <v>0.47986111111111113</v>
      </c>
      <c r="G3345" s="28">
        <f t="shared" si="52"/>
        <v>11</v>
      </c>
    </row>
    <row r="3346" spans="1:7" x14ac:dyDescent="0.3">
      <c r="A3346" s="28" t="s">
        <v>6726</v>
      </c>
      <c r="B3346" s="28">
        <v>0</v>
      </c>
      <c r="C3346" s="28">
        <v>0</v>
      </c>
      <c r="D3346" s="31">
        <v>45845</v>
      </c>
      <c r="E3346" s="31" t="s">
        <v>6330</v>
      </c>
      <c r="F3346" s="32">
        <v>0.80625000000000002</v>
      </c>
      <c r="G3346" s="28">
        <f t="shared" si="52"/>
        <v>19</v>
      </c>
    </row>
    <row r="3347" spans="1:7" x14ac:dyDescent="0.3">
      <c r="A3347" s="28" t="s">
        <v>1954</v>
      </c>
      <c r="B3347" s="28">
        <v>1</v>
      </c>
      <c r="C3347" s="28">
        <v>1</v>
      </c>
      <c r="D3347" s="31">
        <v>45898</v>
      </c>
      <c r="E3347" s="31" t="s">
        <v>6334</v>
      </c>
      <c r="F3347" s="32">
        <v>0.3576388888888889</v>
      </c>
      <c r="G3347" s="28">
        <f t="shared" si="52"/>
        <v>8</v>
      </c>
    </row>
    <row r="3348" spans="1:7" x14ac:dyDescent="0.3">
      <c r="A3348" s="28" t="s">
        <v>6411</v>
      </c>
      <c r="B3348" s="28">
        <v>0</v>
      </c>
      <c r="C3348" s="28">
        <v>0</v>
      </c>
      <c r="D3348" s="31">
        <v>45882</v>
      </c>
      <c r="E3348" s="31" t="s">
        <v>6333</v>
      </c>
      <c r="F3348" s="32">
        <v>0.43263888888888891</v>
      </c>
      <c r="G3348" s="28">
        <f t="shared" si="52"/>
        <v>10</v>
      </c>
    </row>
    <row r="3349" spans="1:7" x14ac:dyDescent="0.3">
      <c r="A3349" s="28" t="s">
        <v>498</v>
      </c>
      <c r="B3349" s="28">
        <v>0</v>
      </c>
      <c r="C3349" s="28">
        <v>0</v>
      </c>
      <c r="D3349" s="31">
        <v>45861</v>
      </c>
      <c r="E3349" s="31" t="s">
        <v>6333</v>
      </c>
      <c r="F3349" s="32">
        <v>0.74513888888888891</v>
      </c>
      <c r="G3349" s="28">
        <f t="shared" si="52"/>
        <v>17</v>
      </c>
    </row>
    <row r="3350" spans="1:7" x14ac:dyDescent="0.3">
      <c r="A3350" s="28" t="s">
        <v>6919</v>
      </c>
      <c r="B3350" s="28">
        <v>0</v>
      </c>
      <c r="C3350" s="28">
        <v>0</v>
      </c>
      <c r="D3350" s="31">
        <v>45888</v>
      </c>
      <c r="E3350" s="31" t="s">
        <v>6332</v>
      </c>
      <c r="F3350" s="32">
        <v>0.43263888888888891</v>
      </c>
      <c r="G3350" s="28">
        <f t="shared" si="52"/>
        <v>10</v>
      </c>
    </row>
    <row r="3351" spans="1:7" x14ac:dyDescent="0.3">
      <c r="A3351" s="28" t="s">
        <v>88</v>
      </c>
      <c r="B3351" s="28">
        <v>1</v>
      </c>
      <c r="C3351" s="28">
        <v>0</v>
      </c>
      <c r="D3351" s="31">
        <v>45895</v>
      </c>
      <c r="E3351" s="31" t="s">
        <v>6332</v>
      </c>
      <c r="F3351" s="32">
        <v>0.76736111111111116</v>
      </c>
      <c r="G3351" s="28">
        <f t="shared" si="52"/>
        <v>18</v>
      </c>
    </row>
    <row r="3352" spans="1:7" x14ac:dyDescent="0.3">
      <c r="A3352" s="28" t="s">
        <v>6446</v>
      </c>
      <c r="B3352" s="28">
        <v>1</v>
      </c>
      <c r="C3352" s="28">
        <v>1</v>
      </c>
      <c r="D3352" s="31">
        <v>45864</v>
      </c>
      <c r="E3352" s="31" t="s">
        <v>6331</v>
      </c>
      <c r="F3352" s="32">
        <v>0.50902777777777775</v>
      </c>
      <c r="G3352" s="28">
        <f t="shared" si="52"/>
        <v>12</v>
      </c>
    </row>
    <row r="3353" spans="1:7" x14ac:dyDescent="0.3">
      <c r="A3353" s="28" t="s">
        <v>1079</v>
      </c>
      <c r="B3353" s="28">
        <v>0</v>
      </c>
      <c r="C3353" s="28">
        <v>0</v>
      </c>
      <c r="D3353" s="31">
        <v>45866</v>
      </c>
      <c r="E3353" s="31" t="s">
        <v>6330</v>
      </c>
      <c r="F3353" s="32">
        <v>0.55347222222222225</v>
      </c>
      <c r="G3353" s="28">
        <f t="shared" si="52"/>
        <v>13</v>
      </c>
    </row>
    <row r="3354" spans="1:7" x14ac:dyDescent="0.3">
      <c r="A3354" s="28" t="s">
        <v>1803</v>
      </c>
      <c r="B3354" s="28">
        <v>1</v>
      </c>
      <c r="C3354" s="28">
        <v>1</v>
      </c>
      <c r="D3354" s="31">
        <v>45890</v>
      </c>
      <c r="E3354" s="31" t="s">
        <v>6329</v>
      </c>
      <c r="F3354" s="32">
        <v>0.72916666666666663</v>
      </c>
      <c r="G3354" s="28">
        <f t="shared" si="52"/>
        <v>17</v>
      </c>
    </row>
    <row r="3355" spans="1:7" x14ac:dyDescent="0.3">
      <c r="A3355" s="28" t="s">
        <v>2161</v>
      </c>
      <c r="B3355" s="28">
        <v>1</v>
      </c>
      <c r="C3355" s="28">
        <v>0</v>
      </c>
      <c r="D3355" s="31">
        <v>45857</v>
      </c>
      <c r="E3355" s="31" t="s">
        <v>6331</v>
      </c>
      <c r="F3355" s="32">
        <v>0.82430555555555551</v>
      </c>
      <c r="G3355" s="28">
        <f t="shared" si="52"/>
        <v>19</v>
      </c>
    </row>
    <row r="3356" spans="1:7" x14ac:dyDescent="0.3">
      <c r="A3356" s="28" t="s">
        <v>1201</v>
      </c>
      <c r="B3356" s="28">
        <v>1</v>
      </c>
      <c r="C3356" s="28">
        <v>1</v>
      </c>
      <c r="D3356" s="31">
        <v>45878</v>
      </c>
      <c r="E3356" s="31" t="s">
        <v>6331</v>
      </c>
      <c r="F3356" s="32">
        <v>0.3888888888888889</v>
      </c>
      <c r="G3356" s="28">
        <f t="shared" si="52"/>
        <v>9</v>
      </c>
    </row>
    <row r="3357" spans="1:7" x14ac:dyDescent="0.3">
      <c r="A3357" s="28" t="s">
        <v>1886</v>
      </c>
      <c r="B3357" s="28">
        <v>1</v>
      </c>
      <c r="C3357" s="28">
        <v>0</v>
      </c>
      <c r="D3357" s="31">
        <v>45862</v>
      </c>
      <c r="E3357" s="31" t="s">
        <v>6329</v>
      </c>
      <c r="F3357" s="32">
        <v>0.43402777777777779</v>
      </c>
      <c r="G3357" s="28">
        <f t="shared" si="52"/>
        <v>10</v>
      </c>
    </row>
    <row r="3358" spans="1:7" x14ac:dyDescent="0.3">
      <c r="A3358" s="28" t="s">
        <v>1580</v>
      </c>
      <c r="B3358" s="28">
        <v>1</v>
      </c>
      <c r="C3358" s="28">
        <v>0</v>
      </c>
      <c r="D3358" s="31">
        <v>45892</v>
      </c>
      <c r="E3358" s="31" t="s">
        <v>6331</v>
      </c>
      <c r="F3358" s="32">
        <v>0.32777777777777778</v>
      </c>
      <c r="G3358" s="28">
        <f t="shared" si="52"/>
        <v>7</v>
      </c>
    </row>
    <row r="3359" spans="1:7" x14ac:dyDescent="0.3">
      <c r="A3359" s="28" t="s">
        <v>1741</v>
      </c>
      <c r="B3359" s="28">
        <v>1</v>
      </c>
      <c r="C3359" s="28">
        <v>0</v>
      </c>
      <c r="D3359" s="31">
        <v>45850</v>
      </c>
      <c r="E3359" s="31" t="s">
        <v>6331</v>
      </c>
      <c r="F3359" s="32">
        <v>0.63541666666666663</v>
      </c>
      <c r="G3359" s="28">
        <f t="shared" si="52"/>
        <v>15</v>
      </c>
    </row>
    <row r="3360" spans="1:7" x14ac:dyDescent="0.3">
      <c r="A3360" s="28" t="s">
        <v>468</v>
      </c>
      <c r="B3360" s="28">
        <v>1</v>
      </c>
      <c r="C3360" s="28">
        <v>0</v>
      </c>
      <c r="D3360" s="31">
        <v>45842</v>
      </c>
      <c r="E3360" s="31" t="s">
        <v>6334</v>
      </c>
      <c r="F3360" s="32">
        <v>0.66597222222222219</v>
      </c>
      <c r="G3360" s="28">
        <f t="shared" si="52"/>
        <v>15</v>
      </c>
    </row>
    <row r="3361" spans="1:7" x14ac:dyDescent="0.3">
      <c r="A3361" s="28" t="s">
        <v>884</v>
      </c>
      <c r="B3361" s="28">
        <v>1</v>
      </c>
      <c r="C3361" s="28">
        <v>1</v>
      </c>
      <c r="D3361" s="31">
        <v>45855</v>
      </c>
      <c r="E3361" s="31" t="s">
        <v>6329</v>
      </c>
      <c r="F3361" s="32">
        <v>0.34791666666666665</v>
      </c>
      <c r="G3361" s="28">
        <f t="shared" si="52"/>
        <v>8</v>
      </c>
    </row>
    <row r="3362" spans="1:7" x14ac:dyDescent="0.3">
      <c r="A3362" s="28" t="s">
        <v>234</v>
      </c>
      <c r="B3362" s="28">
        <v>1</v>
      </c>
      <c r="C3362" s="28">
        <v>0</v>
      </c>
      <c r="D3362" s="31">
        <v>45857</v>
      </c>
      <c r="E3362" s="31" t="s">
        <v>6331</v>
      </c>
      <c r="F3362" s="32">
        <v>0.4</v>
      </c>
      <c r="G3362" s="28">
        <f t="shared" si="52"/>
        <v>9</v>
      </c>
    </row>
    <row r="3363" spans="1:7" x14ac:dyDescent="0.3">
      <c r="A3363" s="28" t="s">
        <v>1965</v>
      </c>
      <c r="B3363" s="28">
        <v>0</v>
      </c>
      <c r="C3363" s="28">
        <v>0</v>
      </c>
      <c r="D3363" s="31">
        <v>45896</v>
      </c>
      <c r="E3363" s="31" t="s">
        <v>6333</v>
      </c>
      <c r="F3363" s="32">
        <v>0.33611111111111114</v>
      </c>
      <c r="G3363" s="28">
        <f t="shared" si="52"/>
        <v>8</v>
      </c>
    </row>
    <row r="3364" spans="1:7" x14ac:dyDescent="0.3">
      <c r="A3364" s="28" t="s">
        <v>1065</v>
      </c>
      <c r="B3364" s="28">
        <v>1</v>
      </c>
      <c r="C3364" s="28">
        <v>0</v>
      </c>
      <c r="D3364" s="31">
        <v>45853</v>
      </c>
      <c r="E3364" s="31" t="s">
        <v>6332</v>
      </c>
      <c r="F3364" s="32">
        <v>0.29375000000000001</v>
      </c>
      <c r="G3364" s="28">
        <f t="shared" si="52"/>
        <v>7</v>
      </c>
    </row>
    <row r="3365" spans="1:7" x14ac:dyDescent="0.3">
      <c r="A3365" s="28" t="s">
        <v>740</v>
      </c>
      <c r="B3365" s="28">
        <v>1</v>
      </c>
      <c r="C3365" s="28">
        <v>0</v>
      </c>
      <c r="D3365" s="31">
        <v>45842</v>
      </c>
      <c r="E3365" s="31" t="s">
        <v>6334</v>
      </c>
      <c r="F3365" s="32">
        <v>0.53055555555555556</v>
      </c>
      <c r="G3365" s="28">
        <f t="shared" si="52"/>
        <v>12</v>
      </c>
    </row>
    <row r="3366" spans="1:7" x14ac:dyDescent="0.3">
      <c r="A3366" s="28" t="s">
        <v>394</v>
      </c>
      <c r="B3366" s="28">
        <v>0</v>
      </c>
      <c r="C3366" s="28">
        <v>0</v>
      </c>
      <c r="D3366" s="31">
        <v>45846</v>
      </c>
      <c r="E3366" s="31" t="s">
        <v>6332</v>
      </c>
      <c r="F3366" s="32">
        <v>0.75138888888888888</v>
      </c>
      <c r="G3366" s="28">
        <f t="shared" si="52"/>
        <v>18</v>
      </c>
    </row>
    <row r="3367" spans="1:7" x14ac:dyDescent="0.3">
      <c r="A3367" s="28" t="s">
        <v>1624</v>
      </c>
      <c r="B3367" s="28">
        <v>1</v>
      </c>
      <c r="C3367" s="28">
        <v>0</v>
      </c>
      <c r="D3367" s="31">
        <v>45896</v>
      </c>
      <c r="E3367" s="31" t="s">
        <v>6333</v>
      </c>
      <c r="F3367" s="32">
        <v>0.70347222222222228</v>
      </c>
      <c r="G3367" s="28">
        <f t="shared" si="52"/>
        <v>16</v>
      </c>
    </row>
    <row r="3368" spans="1:7" x14ac:dyDescent="0.3">
      <c r="A3368" s="28" t="s">
        <v>6442</v>
      </c>
      <c r="B3368" s="28">
        <v>0</v>
      </c>
      <c r="C3368" s="28">
        <v>0</v>
      </c>
      <c r="D3368" s="31">
        <v>45871</v>
      </c>
      <c r="E3368" s="31" t="s">
        <v>6331</v>
      </c>
      <c r="F3368" s="32">
        <v>0.3611111111111111</v>
      </c>
      <c r="G3368" s="28">
        <f t="shared" si="52"/>
        <v>8</v>
      </c>
    </row>
    <row r="3369" spans="1:7" x14ac:dyDescent="0.3">
      <c r="A3369" s="28" t="s">
        <v>798</v>
      </c>
      <c r="B3369" s="28">
        <v>1</v>
      </c>
      <c r="C3369" s="28">
        <v>0</v>
      </c>
      <c r="D3369" s="31">
        <v>45841</v>
      </c>
      <c r="E3369" s="31" t="s">
        <v>6329</v>
      </c>
      <c r="F3369" s="32">
        <v>0.6333333333333333</v>
      </c>
      <c r="G3369" s="28">
        <f t="shared" si="52"/>
        <v>15</v>
      </c>
    </row>
    <row r="3370" spans="1:7" x14ac:dyDescent="0.3">
      <c r="A3370" s="28" t="s">
        <v>548</v>
      </c>
      <c r="B3370" s="28">
        <v>1</v>
      </c>
      <c r="C3370" s="28">
        <v>1</v>
      </c>
      <c r="D3370" s="31">
        <v>45874</v>
      </c>
      <c r="E3370" s="31" t="s">
        <v>6332</v>
      </c>
      <c r="F3370" s="32">
        <v>0.61458333333333337</v>
      </c>
      <c r="G3370" s="28">
        <f t="shared" si="52"/>
        <v>14</v>
      </c>
    </row>
    <row r="3371" spans="1:7" x14ac:dyDescent="0.3">
      <c r="A3371" s="28" t="s">
        <v>6920</v>
      </c>
      <c r="B3371" s="28">
        <v>1</v>
      </c>
      <c r="C3371" s="28">
        <v>0</v>
      </c>
      <c r="D3371" s="31">
        <v>45839</v>
      </c>
      <c r="E3371" s="31" t="s">
        <v>6332</v>
      </c>
      <c r="F3371" s="32">
        <v>0.82152777777777775</v>
      </c>
      <c r="G3371" s="28">
        <f t="shared" si="52"/>
        <v>19</v>
      </c>
    </row>
    <row r="3372" spans="1:7" x14ac:dyDescent="0.3">
      <c r="A3372" s="28" t="s">
        <v>1529</v>
      </c>
      <c r="B3372" s="28">
        <v>0</v>
      </c>
      <c r="C3372" s="28">
        <v>0</v>
      </c>
      <c r="D3372" s="31">
        <v>45876</v>
      </c>
      <c r="E3372" s="31" t="s">
        <v>6329</v>
      </c>
      <c r="F3372" s="32">
        <v>0.62152777777777779</v>
      </c>
      <c r="G3372" s="28">
        <f t="shared" si="52"/>
        <v>14</v>
      </c>
    </row>
    <row r="3373" spans="1:7" x14ac:dyDescent="0.3">
      <c r="A3373" s="28" t="s">
        <v>6790</v>
      </c>
      <c r="B3373" s="28">
        <v>1</v>
      </c>
      <c r="C3373" s="28">
        <v>1</v>
      </c>
      <c r="D3373" s="31">
        <v>45862</v>
      </c>
      <c r="E3373" s="31" t="s">
        <v>6329</v>
      </c>
      <c r="F3373" s="32">
        <v>0.73333333333333328</v>
      </c>
      <c r="G3373" s="28">
        <f t="shared" si="52"/>
        <v>17</v>
      </c>
    </row>
    <row r="3374" spans="1:7" x14ac:dyDescent="0.3">
      <c r="A3374" s="28" t="s">
        <v>393</v>
      </c>
      <c r="B3374" s="28">
        <v>1</v>
      </c>
      <c r="C3374" s="28">
        <v>0</v>
      </c>
      <c r="D3374" s="31">
        <v>45851</v>
      </c>
      <c r="E3374" s="31" t="s">
        <v>6328</v>
      </c>
      <c r="F3374" s="32">
        <v>0.38055555555555554</v>
      </c>
      <c r="G3374" s="28">
        <f t="shared" si="52"/>
        <v>9</v>
      </c>
    </row>
    <row r="3375" spans="1:7" x14ac:dyDescent="0.3">
      <c r="A3375" s="28" t="s">
        <v>2089</v>
      </c>
      <c r="B3375" s="28">
        <v>0</v>
      </c>
      <c r="C3375" s="28">
        <v>0</v>
      </c>
      <c r="D3375" s="31">
        <v>45877</v>
      </c>
      <c r="E3375" s="31" t="s">
        <v>6334</v>
      </c>
      <c r="F3375" s="32">
        <v>0.66874999999999996</v>
      </c>
      <c r="G3375" s="28">
        <f t="shared" si="52"/>
        <v>16</v>
      </c>
    </row>
    <row r="3376" spans="1:7" x14ac:dyDescent="0.3">
      <c r="A3376" s="28" t="s">
        <v>2220</v>
      </c>
      <c r="B3376" s="28">
        <v>1</v>
      </c>
      <c r="C3376" s="28">
        <v>0</v>
      </c>
      <c r="D3376" s="31">
        <v>45894</v>
      </c>
      <c r="E3376" s="31" t="s">
        <v>6330</v>
      </c>
      <c r="F3376" s="32">
        <v>0.57638888888888884</v>
      </c>
      <c r="G3376" s="28">
        <f t="shared" si="52"/>
        <v>13</v>
      </c>
    </row>
    <row r="3377" spans="1:7" x14ac:dyDescent="0.3">
      <c r="A3377" s="28" t="s">
        <v>580</v>
      </c>
      <c r="B3377" s="28">
        <v>1</v>
      </c>
      <c r="C3377" s="28">
        <v>0</v>
      </c>
      <c r="D3377" s="31">
        <v>45862</v>
      </c>
      <c r="E3377" s="31" t="s">
        <v>6329</v>
      </c>
      <c r="F3377" s="32">
        <v>0.51875000000000004</v>
      </c>
      <c r="G3377" s="28">
        <f t="shared" si="52"/>
        <v>12</v>
      </c>
    </row>
    <row r="3378" spans="1:7" x14ac:dyDescent="0.3">
      <c r="A3378" s="28" t="s">
        <v>1196</v>
      </c>
      <c r="B3378" s="28">
        <v>0</v>
      </c>
      <c r="C3378" s="28">
        <v>0</v>
      </c>
      <c r="D3378" s="31">
        <v>45897</v>
      </c>
      <c r="E3378" s="31" t="s">
        <v>6329</v>
      </c>
      <c r="F3378" s="32">
        <v>0.39097222222222222</v>
      </c>
      <c r="G3378" s="28">
        <f t="shared" si="52"/>
        <v>9</v>
      </c>
    </row>
    <row r="3379" spans="1:7" x14ac:dyDescent="0.3">
      <c r="A3379" s="28" t="s">
        <v>1167</v>
      </c>
      <c r="B3379" s="28">
        <v>1</v>
      </c>
      <c r="C3379" s="28">
        <v>0</v>
      </c>
      <c r="D3379" s="31">
        <v>45872</v>
      </c>
      <c r="E3379" s="31" t="s">
        <v>6328</v>
      </c>
      <c r="F3379" s="32">
        <v>0.63055555555555554</v>
      </c>
      <c r="G3379" s="28">
        <f t="shared" si="52"/>
        <v>15</v>
      </c>
    </row>
    <row r="3380" spans="1:7" x14ac:dyDescent="0.3">
      <c r="A3380" s="28" t="s">
        <v>2142</v>
      </c>
      <c r="B3380" s="28">
        <v>1</v>
      </c>
      <c r="C3380" s="28">
        <v>0</v>
      </c>
      <c r="D3380" s="31">
        <v>45851</v>
      </c>
      <c r="E3380" s="31" t="s">
        <v>6328</v>
      </c>
      <c r="F3380" s="32">
        <v>0.70138888888888884</v>
      </c>
      <c r="G3380" s="28">
        <f t="shared" si="52"/>
        <v>16</v>
      </c>
    </row>
    <row r="3381" spans="1:7" x14ac:dyDescent="0.3">
      <c r="A3381" s="28" t="s">
        <v>550</v>
      </c>
      <c r="B3381" s="28">
        <v>1</v>
      </c>
      <c r="C3381" s="28">
        <v>0</v>
      </c>
      <c r="D3381" s="31">
        <v>45876</v>
      </c>
      <c r="E3381" s="31" t="s">
        <v>6329</v>
      </c>
      <c r="F3381" s="32">
        <v>0.57847222222222228</v>
      </c>
      <c r="G3381" s="28">
        <f t="shared" si="52"/>
        <v>13</v>
      </c>
    </row>
    <row r="3382" spans="1:7" x14ac:dyDescent="0.3">
      <c r="A3382" s="28" t="s">
        <v>6553</v>
      </c>
      <c r="B3382" s="28">
        <v>0</v>
      </c>
      <c r="C3382" s="28">
        <v>0</v>
      </c>
      <c r="D3382" s="31">
        <v>45892</v>
      </c>
      <c r="E3382" s="31" t="s">
        <v>6331</v>
      </c>
      <c r="F3382" s="32">
        <v>0.77500000000000002</v>
      </c>
      <c r="G3382" s="28">
        <f t="shared" si="52"/>
        <v>18</v>
      </c>
    </row>
    <row r="3383" spans="1:7" x14ac:dyDescent="0.3">
      <c r="A3383" s="28" t="s">
        <v>2022</v>
      </c>
      <c r="B3383" s="28">
        <v>1</v>
      </c>
      <c r="C3383" s="28">
        <v>1</v>
      </c>
      <c r="D3383" s="31">
        <v>45854</v>
      </c>
      <c r="E3383" s="31" t="s">
        <v>6333</v>
      </c>
      <c r="F3383" s="32">
        <v>0.57361111111111107</v>
      </c>
      <c r="G3383" s="28">
        <f t="shared" si="52"/>
        <v>13</v>
      </c>
    </row>
    <row r="3384" spans="1:7" x14ac:dyDescent="0.3">
      <c r="A3384" s="28" t="s">
        <v>6887</v>
      </c>
      <c r="B3384" s="28">
        <v>0</v>
      </c>
      <c r="C3384" s="28">
        <v>0</v>
      </c>
      <c r="D3384" s="31">
        <v>45872</v>
      </c>
      <c r="E3384" s="31" t="s">
        <v>6328</v>
      </c>
      <c r="F3384" s="32">
        <v>0.6791666666666667</v>
      </c>
      <c r="G3384" s="28">
        <f t="shared" si="52"/>
        <v>16</v>
      </c>
    </row>
    <row r="3385" spans="1:7" x14ac:dyDescent="0.3">
      <c r="A3385" s="28" t="s">
        <v>1493</v>
      </c>
      <c r="B3385" s="28">
        <v>1</v>
      </c>
      <c r="C3385" s="28">
        <v>0</v>
      </c>
      <c r="D3385" s="31">
        <v>45889</v>
      </c>
      <c r="E3385" s="31" t="s">
        <v>6333</v>
      </c>
      <c r="F3385" s="32">
        <v>0.49513888888888891</v>
      </c>
      <c r="G3385" s="28">
        <f t="shared" si="52"/>
        <v>11</v>
      </c>
    </row>
    <row r="3386" spans="1:7" x14ac:dyDescent="0.3">
      <c r="A3386" s="28" t="s">
        <v>211</v>
      </c>
      <c r="B3386" s="28">
        <v>1</v>
      </c>
      <c r="C3386" s="28">
        <v>1</v>
      </c>
      <c r="D3386" s="31">
        <v>45846</v>
      </c>
      <c r="E3386" s="31" t="s">
        <v>6332</v>
      </c>
      <c r="F3386" s="32">
        <v>0.33124999999999999</v>
      </c>
      <c r="G3386" s="28">
        <f t="shared" si="52"/>
        <v>7</v>
      </c>
    </row>
    <row r="3387" spans="1:7" x14ac:dyDescent="0.3">
      <c r="A3387" s="28" t="s">
        <v>6603</v>
      </c>
      <c r="B3387" s="28">
        <v>1</v>
      </c>
      <c r="C3387" s="28">
        <v>0</v>
      </c>
      <c r="D3387" s="31">
        <v>45869</v>
      </c>
      <c r="E3387" s="31" t="s">
        <v>6329</v>
      </c>
      <c r="F3387" s="32">
        <v>0.56874999999999998</v>
      </c>
      <c r="G3387" s="28">
        <f t="shared" si="52"/>
        <v>13</v>
      </c>
    </row>
    <row r="3388" spans="1:7" x14ac:dyDescent="0.3">
      <c r="A3388" s="28" t="s">
        <v>1922</v>
      </c>
      <c r="B3388" s="28">
        <v>1</v>
      </c>
      <c r="C3388" s="28">
        <v>1</v>
      </c>
      <c r="D3388" s="31">
        <v>45884</v>
      </c>
      <c r="E3388" s="31" t="s">
        <v>6334</v>
      </c>
      <c r="F3388" s="32">
        <v>0.60347222222222219</v>
      </c>
      <c r="G3388" s="28">
        <f t="shared" si="52"/>
        <v>14</v>
      </c>
    </row>
    <row r="3389" spans="1:7" x14ac:dyDescent="0.3">
      <c r="A3389" s="28" t="s">
        <v>1301</v>
      </c>
      <c r="B3389" s="28">
        <v>1</v>
      </c>
      <c r="C3389" s="28">
        <v>0</v>
      </c>
      <c r="D3389" s="31">
        <v>45886</v>
      </c>
      <c r="E3389" s="31" t="s">
        <v>6328</v>
      </c>
      <c r="F3389" s="32">
        <v>0.6958333333333333</v>
      </c>
      <c r="G3389" s="28">
        <f t="shared" si="52"/>
        <v>16</v>
      </c>
    </row>
    <row r="3390" spans="1:7" x14ac:dyDescent="0.3">
      <c r="A3390" s="28" t="s">
        <v>595</v>
      </c>
      <c r="B3390" s="28">
        <v>1</v>
      </c>
      <c r="C3390" s="28">
        <v>0</v>
      </c>
      <c r="D3390" s="31">
        <v>45850</v>
      </c>
      <c r="E3390" s="31" t="s">
        <v>6331</v>
      </c>
      <c r="F3390" s="32">
        <v>0.72986111111111107</v>
      </c>
      <c r="G3390" s="28">
        <f t="shared" si="52"/>
        <v>17</v>
      </c>
    </row>
    <row r="3391" spans="1:7" x14ac:dyDescent="0.3">
      <c r="A3391" s="28" t="s">
        <v>1586</v>
      </c>
      <c r="B3391" s="28">
        <v>1</v>
      </c>
      <c r="C3391" s="28">
        <v>0</v>
      </c>
      <c r="D3391" s="31">
        <v>45898</v>
      </c>
      <c r="E3391" s="31" t="s">
        <v>6334</v>
      </c>
      <c r="F3391" s="32">
        <v>0.32708333333333334</v>
      </c>
      <c r="G3391" s="28">
        <f t="shared" si="52"/>
        <v>7</v>
      </c>
    </row>
    <row r="3392" spans="1:7" x14ac:dyDescent="0.3">
      <c r="A3392" s="28" t="s">
        <v>140</v>
      </c>
      <c r="B3392" s="28">
        <v>1</v>
      </c>
      <c r="C3392" s="28">
        <v>0</v>
      </c>
      <c r="D3392" s="31">
        <v>45892</v>
      </c>
      <c r="E3392" s="31" t="s">
        <v>6331</v>
      </c>
      <c r="F3392" s="32">
        <v>0.51111111111111107</v>
      </c>
      <c r="G3392" s="28">
        <f t="shared" si="52"/>
        <v>12</v>
      </c>
    </row>
    <row r="3393" spans="1:7" x14ac:dyDescent="0.3">
      <c r="A3393" s="28" t="s">
        <v>323</v>
      </c>
      <c r="B3393" s="28">
        <v>1</v>
      </c>
      <c r="C3393" s="28">
        <v>0</v>
      </c>
      <c r="D3393" s="31">
        <v>45887</v>
      </c>
      <c r="E3393" s="31" t="s">
        <v>6330</v>
      </c>
      <c r="F3393" s="32">
        <v>0.40277777777777779</v>
      </c>
      <c r="G3393" s="28">
        <f t="shared" si="52"/>
        <v>9</v>
      </c>
    </row>
    <row r="3394" spans="1:7" x14ac:dyDescent="0.3">
      <c r="A3394" s="28" t="s">
        <v>1911</v>
      </c>
      <c r="B3394" s="28">
        <v>1</v>
      </c>
      <c r="C3394" s="28">
        <v>1</v>
      </c>
      <c r="D3394" s="31">
        <v>45863</v>
      </c>
      <c r="E3394" s="31" t="s">
        <v>6334</v>
      </c>
      <c r="F3394" s="32">
        <v>0.43611111111111112</v>
      </c>
      <c r="G3394" s="28">
        <f t="shared" si="52"/>
        <v>10</v>
      </c>
    </row>
    <row r="3395" spans="1:7" x14ac:dyDescent="0.3">
      <c r="A3395" s="28" t="s">
        <v>1177</v>
      </c>
      <c r="B3395" s="28">
        <v>1</v>
      </c>
      <c r="C3395" s="28">
        <v>1</v>
      </c>
      <c r="D3395" s="31">
        <v>45861</v>
      </c>
      <c r="E3395" s="31" t="s">
        <v>6333</v>
      </c>
      <c r="F3395" s="32">
        <v>0.52013888888888893</v>
      </c>
      <c r="G3395" s="28">
        <f t="shared" ref="G3395:G3458" si="53">HOUR(F3395)</f>
        <v>12</v>
      </c>
    </row>
    <row r="3396" spans="1:7" x14ac:dyDescent="0.3">
      <c r="A3396" s="28" t="s">
        <v>430</v>
      </c>
      <c r="B3396" s="28">
        <v>0</v>
      </c>
      <c r="C3396" s="28">
        <v>0</v>
      </c>
      <c r="D3396" s="31">
        <v>45868</v>
      </c>
      <c r="E3396" s="31" t="s">
        <v>6333</v>
      </c>
      <c r="F3396" s="32">
        <v>0.66249999999999998</v>
      </c>
      <c r="G3396" s="28">
        <f t="shared" si="53"/>
        <v>15</v>
      </c>
    </row>
    <row r="3397" spans="1:7" x14ac:dyDescent="0.3">
      <c r="A3397" s="28" t="s">
        <v>1922</v>
      </c>
      <c r="B3397" s="28">
        <v>1</v>
      </c>
      <c r="C3397" s="28">
        <v>0</v>
      </c>
      <c r="D3397" s="31">
        <v>45873</v>
      </c>
      <c r="E3397" s="31" t="s">
        <v>6330</v>
      </c>
      <c r="F3397" s="32">
        <v>0.62013888888888891</v>
      </c>
      <c r="G3397" s="28">
        <f t="shared" si="53"/>
        <v>14</v>
      </c>
    </row>
    <row r="3398" spans="1:7" x14ac:dyDescent="0.3">
      <c r="A3398" s="28" t="s">
        <v>6389</v>
      </c>
      <c r="B3398" s="28">
        <v>1</v>
      </c>
      <c r="C3398" s="28">
        <v>0</v>
      </c>
      <c r="D3398" s="31">
        <v>45872</v>
      </c>
      <c r="E3398" s="31" t="s">
        <v>6328</v>
      </c>
      <c r="F3398" s="32">
        <v>0.74930555555555556</v>
      </c>
      <c r="G3398" s="28">
        <f t="shared" si="53"/>
        <v>17</v>
      </c>
    </row>
    <row r="3399" spans="1:7" x14ac:dyDescent="0.3">
      <c r="A3399" s="28" t="s">
        <v>1541</v>
      </c>
      <c r="B3399" s="28">
        <v>1</v>
      </c>
      <c r="C3399" s="28">
        <v>0</v>
      </c>
      <c r="D3399" s="31">
        <v>45865</v>
      </c>
      <c r="E3399" s="31" t="s">
        <v>6328</v>
      </c>
      <c r="F3399" s="32">
        <v>0.40277777777777779</v>
      </c>
      <c r="G3399" s="28">
        <f t="shared" si="53"/>
        <v>9</v>
      </c>
    </row>
    <row r="3400" spans="1:7" x14ac:dyDescent="0.3">
      <c r="A3400" s="28" t="s">
        <v>1900</v>
      </c>
      <c r="B3400" s="28">
        <v>1</v>
      </c>
      <c r="C3400" s="28">
        <v>0</v>
      </c>
      <c r="D3400" s="31">
        <v>45870</v>
      </c>
      <c r="E3400" s="31" t="s">
        <v>6334</v>
      </c>
      <c r="F3400" s="32">
        <v>0.57361111111111107</v>
      </c>
      <c r="G3400" s="28">
        <f t="shared" si="53"/>
        <v>13</v>
      </c>
    </row>
    <row r="3401" spans="1:7" x14ac:dyDescent="0.3">
      <c r="A3401" s="28" t="s">
        <v>6921</v>
      </c>
      <c r="B3401" s="28">
        <v>1</v>
      </c>
      <c r="C3401" s="28">
        <v>0</v>
      </c>
      <c r="D3401" s="31">
        <v>45841</v>
      </c>
      <c r="E3401" s="31" t="s">
        <v>6329</v>
      </c>
      <c r="F3401" s="32">
        <v>0.70416666666666672</v>
      </c>
      <c r="G3401" s="28">
        <f t="shared" si="53"/>
        <v>16</v>
      </c>
    </row>
    <row r="3402" spans="1:7" x14ac:dyDescent="0.3">
      <c r="A3402" s="28" t="s">
        <v>2255</v>
      </c>
      <c r="B3402" s="28">
        <v>0</v>
      </c>
      <c r="C3402" s="28">
        <v>0</v>
      </c>
      <c r="D3402" s="31">
        <v>45842</v>
      </c>
      <c r="E3402" s="31" t="s">
        <v>6334</v>
      </c>
      <c r="F3402" s="32">
        <v>0.40208333333333335</v>
      </c>
      <c r="G3402" s="28">
        <f t="shared" si="53"/>
        <v>9</v>
      </c>
    </row>
    <row r="3403" spans="1:7" x14ac:dyDescent="0.3">
      <c r="A3403" s="28" t="s">
        <v>536</v>
      </c>
      <c r="B3403" s="28">
        <v>0</v>
      </c>
      <c r="C3403" s="28">
        <v>0</v>
      </c>
      <c r="D3403" s="31">
        <v>45896</v>
      </c>
      <c r="E3403" s="31" t="s">
        <v>6333</v>
      </c>
      <c r="F3403" s="32">
        <v>0.54861111111111116</v>
      </c>
      <c r="G3403" s="28">
        <f t="shared" si="53"/>
        <v>13</v>
      </c>
    </row>
    <row r="3404" spans="1:7" x14ac:dyDescent="0.3">
      <c r="A3404" s="28" t="s">
        <v>6922</v>
      </c>
      <c r="B3404" s="28">
        <v>1</v>
      </c>
      <c r="C3404" s="28">
        <v>0</v>
      </c>
      <c r="D3404" s="31">
        <v>45860</v>
      </c>
      <c r="E3404" s="31" t="s">
        <v>6332</v>
      </c>
      <c r="F3404" s="32">
        <v>0.80625000000000002</v>
      </c>
      <c r="G3404" s="28">
        <f t="shared" si="53"/>
        <v>19</v>
      </c>
    </row>
    <row r="3405" spans="1:7" x14ac:dyDescent="0.3">
      <c r="A3405" s="28" t="s">
        <v>782</v>
      </c>
      <c r="B3405" s="28">
        <v>0</v>
      </c>
      <c r="C3405" s="28">
        <v>0</v>
      </c>
      <c r="D3405" s="31">
        <v>45875</v>
      </c>
      <c r="E3405" s="31" t="s">
        <v>6333</v>
      </c>
      <c r="F3405" s="32">
        <v>0.54513888888888884</v>
      </c>
      <c r="G3405" s="28">
        <f t="shared" si="53"/>
        <v>13</v>
      </c>
    </row>
    <row r="3406" spans="1:7" x14ac:dyDescent="0.3">
      <c r="A3406" s="28" t="s">
        <v>1660</v>
      </c>
      <c r="B3406" s="28">
        <v>1</v>
      </c>
      <c r="C3406" s="28">
        <v>0</v>
      </c>
      <c r="D3406" s="31">
        <v>45854</v>
      </c>
      <c r="E3406" s="31" t="s">
        <v>6333</v>
      </c>
      <c r="F3406" s="32">
        <v>0.69652777777777775</v>
      </c>
      <c r="G3406" s="28">
        <f t="shared" si="53"/>
        <v>16</v>
      </c>
    </row>
    <row r="3407" spans="1:7" x14ac:dyDescent="0.3">
      <c r="A3407" s="28" t="s">
        <v>6638</v>
      </c>
      <c r="B3407" s="28">
        <v>0</v>
      </c>
      <c r="C3407" s="28">
        <v>0</v>
      </c>
      <c r="D3407" s="31">
        <v>45885</v>
      </c>
      <c r="E3407" s="31" t="s">
        <v>6331</v>
      </c>
      <c r="F3407" s="32">
        <v>0.71388888888888891</v>
      </c>
      <c r="G3407" s="28">
        <f t="shared" si="53"/>
        <v>17</v>
      </c>
    </row>
    <row r="3408" spans="1:7" x14ac:dyDescent="0.3">
      <c r="A3408" s="28" t="s">
        <v>1943</v>
      </c>
      <c r="B3408" s="28">
        <v>1</v>
      </c>
      <c r="C3408" s="28">
        <v>0</v>
      </c>
      <c r="D3408" s="31">
        <v>45891</v>
      </c>
      <c r="E3408" s="31" t="s">
        <v>6334</v>
      </c>
      <c r="F3408" s="32">
        <v>0.36458333333333331</v>
      </c>
      <c r="G3408" s="28">
        <f t="shared" si="53"/>
        <v>8</v>
      </c>
    </row>
    <row r="3409" spans="1:7" x14ac:dyDescent="0.3">
      <c r="A3409" s="28" t="s">
        <v>6923</v>
      </c>
      <c r="B3409" s="28">
        <v>1</v>
      </c>
      <c r="C3409" s="28">
        <v>0</v>
      </c>
      <c r="D3409" s="31">
        <v>45846</v>
      </c>
      <c r="E3409" s="31" t="s">
        <v>6332</v>
      </c>
      <c r="F3409" s="32">
        <v>0.33055555555555555</v>
      </c>
      <c r="G3409" s="28">
        <f t="shared" si="53"/>
        <v>7</v>
      </c>
    </row>
    <row r="3410" spans="1:7" x14ac:dyDescent="0.3">
      <c r="A3410" s="28" t="s">
        <v>6924</v>
      </c>
      <c r="B3410" s="28">
        <v>1</v>
      </c>
      <c r="C3410" s="28">
        <v>1</v>
      </c>
      <c r="D3410" s="31">
        <v>45882</v>
      </c>
      <c r="E3410" s="31" t="s">
        <v>6333</v>
      </c>
      <c r="F3410" s="32">
        <v>0.54374999999999996</v>
      </c>
      <c r="G3410" s="28">
        <f t="shared" si="53"/>
        <v>13</v>
      </c>
    </row>
    <row r="3411" spans="1:7" x14ac:dyDescent="0.3">
      <c r="A3411" s="28" t="s">
        <v>1154</v>
      </c>
      <c r="B3411" s="28">
        <v>1</v>
      </c>
      <c r="C3411" s="28">
        <v>0</v>
      </c>
      <c r="D3411" s="31">
        <v>45897</v>
      </c>
      <c r="E3411" s="31" t="s">
        <v>6329</v>
      </c>
      <c r="F3411" s="32">
        <v>0.5493055555555556</v>
      </c>
      <c r="G3411" s="28">
        <f t="shared" si="53"/>
        <v>13</v>
      </c>
    </row>
    <row r="3412" spans="1:7" x14ac:dyDescent="0.3">
      <c r="A3412" s="28" t="s">
        <v>1191</v>
      </c>
      <c r="B3412" s="28">
        <v>1</v>
      </c>
      <c r="C3412" s="28">
        <v>0</v>
      </c>
      <c r="D3412" s="31">
        <v>45851</v>
      </c>
      <c r="E3412" s="31" t="s">
        <v>6328</v>
      </c>
      <c r="F3412" s="32">
        <v>0.59027777777777779</v>
      </c>
      <c r="G3412" s="28">
        <f t="shared" si="53"/>
        <v>14</v>
      </c>
    </row>
    <row r="3413" spans="1:7" x14ac:dyDescent="0.3">
      <c r="A3413" s="28" t="s">
        <v>1555</v>
      </c>
      <c r="B3413" s="28">
        <v>1</v>
      </c>
      <c r="C3413" s="28">
        <v>0</v>
      </c>
      <c r="D3413" s="31">
        <v>45867</v>
      </c>
      <c r="E3413" s="31" t="s">
        <v>6332</v>
      </c>
      <c r="F3413" s="32">
        <v>0.56597222222222221</v>
      </c>
      <c r="G3413" s="28">
        <f t="shared" si="53"/>
        <v>13</v>
      </c>
    </row>
    <row r="3414" spans="1:7" x14ac:dyDescent="0.3">
      <c r="A3414" s="28" t="s">
        <v>1561</v>
      </c>
      <c r="B3414" s="28">
        <v>1</v>
      </c>
      <c r="C3414" s="28">
        <v>0</v>
      </c>
      <c r="D3414" s="31">
        <v>45879</v>
      </c>
      <c r="E3414" s="31" t="s">
        <v>6328</v>
      </c>
      <c r="F3414" s="32">
        <v>0.33888888888888891</v>
      </c>
      <c r="G3414" s="28">
        <f t="shared" si="53"/>
        <v>8</v>
      </c>
    </row>
    <row r="3415" spans="1:7" x14ac:dyDescent="0.3">
      <c r="A3415" s="28" t="s">
        <v>6925</v>
      </c>
      <c r="B3415" s="28">
        <v>0</v>
      </c>
      <c r="C3415" s="28">
        <v>0</v>
      </c>
      <c r="D3415" s="31">
        <v>45895</v>
      </c>
      <c r="E3415" s="31" t="s">
        <v>6332</v>
      </c>
      <c r="F3415" s="32">
        <v>0.39791666666666664</v>
      </c>
      <c r="G3415" s="28">
        <f t="shared" si="53"/>
        <v>9</v>
      </c>
    </row>
    <row r="3416" spans="1:7" x14ac:dyDescent="0.3">
      <c r="A3416" s="28" t="s">
        <v>2125</v>
      </c>
      <c r="B3416" s="28">
        <v>1</v>
      </c>
      <c r="C3416" s="28">
        <v>0</v>
      </c>
      <c r="D3416" s="31">
        <v>45864</v>
      </c>
      <c r="E3416" s="31" t="s">
        <v>6331</v>
      </c>
      <c r="F3416" s="32">
        <v>0.72430555555555554</v>
      </c>
      <c r="G3416" s="28">
        <f t="shared" si="53"/>
        <v>17</v>
      </c>
    </row>
    <row r="3417" spans="1:7" x14ac:dyDescent="0.3">
      <c r="A3417" s="28" t="s">
        <v>240</v>
      </c>
      <c r="B3417" s="28">
        <v>1</v>
      </c>
      <c r="C3417" s="28">
        <v>1</v>
      </c>
      <c r="D3417" s="31">
        <v>45880</v>
      </c>
      <c r="E3417" s="31" t="s">
        <v>6330</v>
      </c>
      <c r="F3417" s="32">
        <v>0.62916666666666665</v>
      </c>
      <c r="G3417" s="28">
        <f t="shared" si="53"/>
        <v>15</v>
      </c>
    </row>
    <row r="3418" spans="1:7" x14ac:dyDescent="0.3">
      <c r="A3418" s="28" t="s">
        <v>1375</v>
      </c>
      <c r="B3418" s="28">
        <v>0</v>
      </c>
      <c r="C3418" s="28">
        <v>0</v>
      </c>
      <c r="D3418" s="31">
        <v>45892</v>
      </c>
      <c r="E3418" s="31" t="s">
        <v>6331</v>
      </c>
      <c r="F3418" s="32">
        <v>0.68194444444444446</v>
      </c>
      <c r="G3418" s="28">
        <f t="shared" si="53"/>
        <v>16</v>
      </c>
    </row>
    <row r="3419" spans="1:7" x14ac:dyDescent="0.3">
      <c r="A3419" s="28" t="s">
        <v>348</v>
      </c>
      <c r="B3419" s="28">
        <v>1</v>
      </c>
      <c r="C3419" s="28">
        <v>0</v>
      </c>
      <c r="D3419" s="31">
        <v>45894</v>
      </c>
      <c r="E3419" s="31" t="s">
        <v>6330</v>
      </c>
      <c r="F3419" s="32">
        <v>0.40902777777777777</v>
      </c>
      <c r="G3419" s="28">
        <f t="shared" si="53"/>
        <v>9</v>
      </c>
    </row>
    <row r="3420" spans="1:7" x14ac:dyDescent="0.3">
      <c r="A3420" s="28" t="s">
        <v>6926</v>
      </c>
      <c r="B3420" s="28">
        <v>0</v>
      </c>
      <c r="C3420" s="28">
        <v>0</v>
      </c>
      <c r="D3420" s="31">
        <v>45881</v>
      </c>
      <c r="E3420" s="31" t="s">
        <v>6332</v>
      </c>
      <c r="F3420" s="32">
        <v>0.37291666666666667</v>
      </c>
      <c r="G3420" s="28">
        <f t="shared" si="53"/>
        <v>8</v>
      </c>
    </row>
    <row r="3421" spans="1:7" x14ac:dyDescent="0.3">
      <c r="A3421" s="28" t="s">
        <v>385</v>
      </c>
      <c r="B3421" s="28">
        <v>0</v>
      </c>
      <c r="C3421" s="28">
        <v>0</v>
      </c>
      <c r="D3421" s="31">
        <v>45860</v>
      </c>
      <c r="E3421" s="31" t="s">
        <v>6332</v>
      </c>
      <c r="F3421" s="32">
        <v>0.7416666666666667</v>
      </c>
      <c r="G3421" s="28">
        <f t="shared" si="53"/>
        <v>17</v>
      </c>
    </row>
    <row r="3422" spans="1:7" x14ac:dyDescent="0.3">
      <c r="A3422" s="28" t="s">
        <v>1243</v>
      </c>
      <c r="B3422" s="28">
        <v>1</v>
      </c>
      <c r="C3422" s="28">
        <v>1</v>
      </c>
      <c r="D3422" s="31">
        <v>45873</v>
      </c>
      <c r="E3422" s="31" t="s">
        <v>6330</v>
      </c>
      <c r="F3422" s="32">
        <v>0.44513888888888886</v>
      </c>
      <c r="G3422" s="28">
        <f t="shared" si="53"/>
        <v>10</v>
      </c>
    </row>
    <row r="3423" spans="1:7" x14ac:dyDescent="0.3">
      <c r="A3423" s="28" t="s">
        <v>1357</v>
      </c>
      <c r="B3423" s="28">
        <v>0</v>
      </c>
      <c r="C3423" s="28">
        <v>0</v>
      </c>
      <c r="D3423" s="31">
        <v>45864</v>
      </c>
      <c r="E3423" s="31" t="s">
        <v>6331</v>
      </c>
      <c r="F3423" s="32">
        <v>0.56736111111111109</v>
      </c>
      <c r="G3423" s="28">
        <f t="shared" si="53"/>
        <v>13</v>
      </c>
    </row>
    <row r="3424" spans="1:7" x14ac:dyDescent="0.3">
      <c r="A3424" s="28" t="s">
        <v>6927</v>
      </c>
      <c r="B3424" s="28">
        <v>1</v>
      </c>
      <c r="C3424" s="28">
        <v>1</v>
      </c>
      <c r="D3424" s="31">
        <v>45850</v>
      </c>
      <c r="E3424" s="31" t="s">
        <v>6331</v>
      </c>
      <c r="F3424" s="32">
        <v>0.31736111111111109</v>
      </c>
      <c r="G3424" s="28">
        <f t="shared" si="53"/>
        <v>7</v>
      </c>
    </row>
    <row r="3425" spans="1:7" x14ac:dyDescent="0.3">
      <c r="A3425" s="28" t="s">
        <v>1698</v>
      </c>
      <c r="B3425" s="28">
        <v>1</v>
      </c>
      <c r="C3425" s="28">
        <v>1</v>
      </c>
      <c r="D3425" s="31">
        <v>45890</v>
      </c>
      <c r="E3425" s="31" t="s">
        <v>6329</v>
      </c>
      <c r="F3425" s="32">
        <v>0.75624999999999998</v>
      </c>
      <c r="G3425" s="28">
        <f t="shared" si="53"/>
        <v>18</v>
      </c>
    </row>
    <row r="3426" spans="1:7" x14ac:dyDescent="0.3">
      <c r="A3426" s="28" t="s">
        <v>1078</v>
      </c>
      <c r="B3426" s="28">
        <v>1</v>
      </c>
      <c r="C3426" s="28">
        <v>0</v>
      </c>
      <c r="D3426" s="31">
        <v>45876</v>
      </c>
      <c r="E3426" s="31" t="s">
        <v>6329</v>
      </c>
      <c r="F3426" s="32">
        <v>0.76736111111111116</v>
      </c>
      <c r="G3426" s="28">
        <f t="shared" si="53"/>
        <v>18</v>
      </c>
    </row>
    <row r="3427" spans="1:7" x14ac:dyDescent="0.3">
      <c r="A3427" s="28" t="s">
        <v>828</v>
      </c>
      <c r="B3427" s="28">
        <v>1</v>
      </c>
      <c r="C3427" s="28">
        <v>1</v>
      </c>
      <c r="D3427" s="31">
        <v>45857</v>
      </c>
      <c r="E3427" s="31" t="s">
        <v>6331</v>
      </c>
      <c r="F3427" s="32">
        <v>0.64583333333333337</v>
      </c>
      <c r="G3427" s="28">
        <f t="shared" si="53"/>
        <v>15</v>
      </c>
    </row>
    <row r="3428" spans="1:7" x14ac:dyDescent="0.3">
      <c r="A3428" s="28" t="s">
        <v>861</v>
      </c>
      <c r="B3428" s="28">
        <v>1</v>
      </c>
      <c r="C3428" s="28">
        <v>0</v>
      </c>
      <c r="D3428" s="31">
        <v>45877</v>
      </c>
      <c r="E3428" s="31" t="s">
        <v>6334</v>
      </c>
      <c r="F3428" s="32">
        <v>0.5</v>
      </c>
      <c r="G3428" s="28">
        <f t="shared" si="53"/>
        <v>12</v>
      </c>
    </row>
    <row r="3429" spans="1:7" x14ac:dyDescent="0.3">
      <c r="A3429" s="28" t="s">
        <v>220</v>
      </c>
      <c r="B3429" s="28">
        <v>1</v>
      </c>
      <c r="C3429" s="28">
        <v>0</v>
      </c>
      <c r="D3429" s="31">
        <v>45894</v>
      </c>
      <c r="E3429" s="31" t="s">
        <v>6330</v>
      </c>
      <c r="F3429" s="32">
        <v>0.38819444444444445</v>
      </c>
      <c r="G3429" s="28">
        <f t="shared" si="53"/>
        <v>9</v>
      </c>
    </row>
    <row r="3430" spans="1:7" x14ac:dyDescent="0.3">
      <c r="A3430" s="28" t="s">
        <v>6496</v>
      </c>
      <c r="B3430" s="28">
        <v>1</v>
      </c>
      <c r="C3430" s="28">
        <v>0</v>
      </c>
      <c r="D3430" s="31">
        <v>45877</v>
      </c>
      <c r="E3430" s="31" t="s">
        <v>6334</v>
      </c>
      <c r="F3430" s="32">
        <v>0.71875</v>
      </c>
      <c r="G3430" s="28">
        <f t="shared" si="53"/>
        <v>17</v>
      </c>
    </row>
    <row r="3431" spans="1:7" x14ac:dyDescent="0.3">
      <c r="A3431" s="28" t="s">
        <v>314</v>
      </c>
      <c r="B3431" s="28">
        <v>1</v>
      </c>
      <c r="C3431" s="28">
        <v>0</v>
      </c>
      <c r="D3431" s="31">
        <v>45887</v>
      </c>
      <c r="E3431" s="31" t="s">
        <v>6330</v>
      </c>
      <c r="F3431" s="32">
        <v>0.61111111111111116</v>
      </c>
      <c r="G3431" s="28">
        <f t="shared" si="53"/>
        <v>14</v>
      </c>
    </row>
    <row r="3432" spans="1:7" x14ac:dyDescent="0.3">
      <c r="A3432" s="28" t="s">
        <v>6928</v>
      </c>
      <c r="B3432" s="28">
        <v>0</v>
      </c>
      <c r="C3432" s="28">
        <v>0</v>
      </c>
      <c r="D3432" s="31">
        <v>45841</v>
      </c>
      <c r="E3432" s="31" t="s">
        <v>6329</v>
      </c>
      <c r="F3432" s="32">
        <v>0.79166666666666663</v>
      </c>
      <c r="G3432" s="28">
        <f t="shared" si="53"/>
        <v>19</v>
      </c>
    </row>
    <row r="3433" spans="1:7" x14ac:dyDescent="0.3">
      <c r="A3433" s="28" t="s">
        <v>221</v>
      </c>
      <c r="B3433" s="28">
        <v>1</v>
      </c>
      <c r="C3433" s="28">
        <v>0</v>
      </c>
      <c r="D3433" s="31">
        <v>45883</v>
      </c>
      <c r="E3433" s="31" t="s">
        <v>6329</v>
      </c>
      <c r="F3433" s="32">
        <v>0.7729166666666667</v>
      </c>
      <c r="G3433" s="28">
        <f t="shared" si="53"/>
        <v>18</v>
      </c>
    </row>
    <row r="3434" spans="1:7" x14ac:dyDescent="0.3">
      <c r="A3434" s="28" t="s">
        <v>6676</v>
      </c>
      <c r="B3434" s="28">
        <v>0</v>
      </c>
      <c r="C3434" s="28">
        <v>0</v>
      </c>
      <c r="D3434" s="31">
        <v>45887</v>
      </c>
      <c r="E3434" s="31" t="s">
        <v>6330</v>
      </c>
      <c r="F3434" s="32">
        <v>0.83125000000000004</v>
      </c>
      <c r="G3434" s="28">
        <f t="shared" si="53"/>
        <v>19</v>
      </c>
    </row>
    <row r="3435" spans="1:7" x14ac:dyDescent="0.3">
      <c r="A3435" s="28" t="s">
        <v>1566</v>
      </c>
      <c r="B3435" s="28">
        <v>1</v>
      </c>
      <c r="C3435" s="28">
        <v>0</v>
      </c>
      <c r="D3435" s="31">
        <v>45847</v>
      </c>
      <c r="E3435" s="31" t="s">
        <v>6333</v>
      </c>
      <c r="F3435" s="32">
        <v>0.63194444444444442</v>
      </c>
      <c r="G3435" s="28">
        <f t="shared" si="53"/>
        <v>15</v>
      </c>
    </row>
    <row r="3436" spans="1:7" x14ac:dyDescent="0.3">
      <c r="A3436" s="28" t="s">
        <v>571</v>
      </c>
      <c r="B3436" s="28">
        <v>1</v>
      </c>
      <c r="C3436" s="28">
        <v>1</v>
      </c>
      <c r="D3436" s="31">
        <v>45866</v>
      </c>
      <c r="E3436" s="31" t="s">
        <v>6330</v>
      </c>
      <c r="F3436" s="32">
        <v>0.30972222222222223</v>
      </c>
      <c r="G3436" s="28">
        <f t="shared" si="53"/>
        <v>7</v>
      </c>
    </row>
    <row r="3437" spans="1:7" x14ac:dyDescent="0.3">
      <c r="A3437" s="28" t="s">
        <v>29</v>
      </c>
      <c r="B3437" s="28">
        <v>1</v>
      </c>
      <c r="C3437" s="28">
        <v>1</v>
      </c>
      <c r="D3437" s="31">
        <v>45874</v>
      </c>
      <c r="E3437" s="31" t="s">
        <v>6332</v>
      </c>
      <c r="F3437" s="32">
        <v>0.80625000000000002</v>
      </c>
      <c r="G3437" s="28">
        <f t="shared" si="53"/>
        <v>19</v>
      </c>
    </row>
    <row r="3438" spans="1:7" x14ac:dyDescent="0.3">
      <c r="A3438" s="28" t="s">
        <v>6460</v>
      </c>
      <c r="B3438" s="28">
        <v>0</v>
      </c>
      <c r="C3438" s="28">
        <v>0</v>
      </c>
      <c r="D3438" s="31">
        <v>45890</v>
      </c>
      <c r="E3438" s="31" t="s">
        <v>6329</v>
      </c>
      <c r="F3438" s="32">
        <v>0.78888888888888886</v>
      </c>
      <c r="G3438" s="28">
        <f t="shared" si="53"/>
        <v>18</v>
      </c>
    </row>
    <row r="3439" spans="1:7" x14ac:dyDescent="0.3">
      <c r="A3439" s="28" t="s">
        <v>2136</v>
      </c>
      <c r="B3439" s="28">
        <v>1</v>
      </c>
      <c r="C3439" s="28">
        <v>1</v>
      </c>
      <c r="D3439" s="31">
        <v>45862</v>
      </c>
      <c r="E3439" s="31" t="s">
        <v>6329</v>
      </c>
      <c r="F3439" s="32">
        <v>0.54861111111111116</v>
      </c>
      <c r="G3439" s="28">
        <f t="shared" si="53"/>
        <v>13</v>
      </c>
    </row>
    <row r="3440" spans="1:7" x14ac:dyDescent="0.3">
      <c r="A3440" s="28" t="s">
        <v>1980</v>
      </c>
      <c r="B3440" s="28">
        <v>1</v>
      </c>
      <c r="C3440" s="28">
        <v>0</v>
      </c>
      <c r="D3440" s="31">
        <v>45840</v>
      </c>
      <c r="E3440" s="31" t="s">
        <v>6333</v>
      </c>
      <c r="F3440" s="32">
        <v>0.48958333333333331</v>
      </c>
      <c r="G3440" s="28">
        <f t="shared" si="53"/>
        <v>11</v>
      </c>
    </row>
    <row r="3441" spans="1:7" x14ac:dyDescent="0.3">
      <c r="A3441" s="28" t="s">
        <v>483</v>
      </c>
      <c r="B3441" s="28">
        <v>1</v>
      </c>
      <c r="C3441" s="28">
        <v>0</v>
      </c>
      <c r="D3441" s="31">
        <v>45881</v>
      </c>
      <c r="E3441" s="31" t="s">
        <v>6332</v>
      </c>
      <c r="F3441" s="32">
        <v>0.3527777777777778</v>
      </c>
      <c r="G3441" s="28">
        <f t="shared" si="53"/>
        <v>8</v>
      </c>
    </row>
    <row r="3442" spans="1:7" x14ac:dyDescent="0.3">
      <c r="A3442" s="28" t="s">
        <v>1073</v>
      </c>
      <c r="B3442" s="28">
        <v>0</v>
      </c>
      <c r="C3442" s="28">
        <v>0</v>
      </c>
      <c r="D3442" s="31">
        <v>45847</v>
      </c>
      <c r="E3442" s="31" t="s">
        <v>6333</v>
      </c>
      <c r="F3442" s="32">
        <v>0.82708333333333328</v>
      </c>
      <c r="G3442" s="28">
        <f t="shared" si="53"/>
        <v>19</v>
      </c>
    </row>
    <row r="3443" spans="1:7" x14ac:dyDescent="0.3">
      <c r="A3443" s="28" t="s">
        <v>1356</v>
      </c>
      <c r="B3443" s="28">
        <v>1</v>
      </c>
      <c r="C3443" s="28">
        <v>1</v>
      </c>
      <c r="D3443" s="31">
        <v>45869</v>
      </c>
      <c r="E3443" s="31" t="s">
        <v>6329</v>
      </c>
      <c r="F3443" s="32">
        <v>0.59791666666666665</v>
      </c>
      <c r="G3443" s="28">
        <f t="shared" si="53"/>
        <v>14</v>
      </c>
    </row>
    <row r="3444" spans="1:7" x14ac:dyDescent="0.3">
      <c r="A3444" s="28" t="s">
        <v>1878</v>
      </c>
      <c r="B3444" s="28">
        <v>1</v>
      </c>
      <c r="C3444" s="28">
        <v>1</v>
      </c>
      <c r="D3444" s="31">
        <v>45878</v>
      </c>
      <c r="E3444" s="31" t="s">
        <v>6331</v>
      </c>
      <c r="F3444" s="32">
        <v>0.72499999999999998</v>
      </c>
      <c r="G3444" s="28">
        <f t="shared" si="53"/>
        <v>17</v>
      </c>
    </row>
    <row r="3445" spans="1:7" x14ac:dyDescent="0.3">
      <c r="A3445" s="28" t="s">
        <v>1746</v>
      </c>
      <c r="B3445" s="28">
        <v>1</v>
      </c>
      <c r="C3445" s="28">
        <v>0</v>
      </c>
      <c r="D3445" s="31">
        <v>45852</v>
      </c>
      <c r="E3445" s="31" t="s">
        <v>6330</v>
      </c>
      <c r="F3445" s="32">
        <v>0.59791666666666665</v>
      </c>
      <c r="G3445" s="28">
        <f t="shared" si="53"/>
        <v>14</v>
      </c>
    </row>
    <row r="3446" spans="1:7" x14ac:dyDescent="0.3">
      <c r="A3446" s="28" t="s">
        <v>889</v>
      </c>
      <c r="B3446" s="28">
        <v>0</v>
      </c>
      <c r="C3446" s="28">
        <v>0</v>
      </c>
      <c r="D3446" s="31">
        <v>45882</v>
      </c>
      <c r="E3446" s="31" t="s">
        <v>6333</v>
      </c>
      <c r="F3446" s="32">
        <v>0.48819444444444443</v>
      </c>
      <c r="G3446" s="28">
        <f t="shared" si="53"/>
        <v>11</v>
      </c>
    </row>
    <row r="3447" spans="1:7" x14ac:dyDescent="0.3">
      <c r="A3447" s="28" t="s">
        <v>1639</v>
      </c>
      <c r="B3447" s="28">
        <v>0</v>
      </c>
      <c r="C3447" s="28">
        <v>0</v>
      </c>
      <c r="D3447" s="31">
        <v>45845</v>
      </c>
      <c r="E3447" s="31" t="s">
        <v>6330</v>
      </c>
      <c r="F3447" s="32">
        <v>0.67569444444444449</v>
      </c>
      <c r="G3447" s="28">
        <f t="shared" si="53"/>
        <v>16</v>
      </c>
    </row>
    <row r="3448" spans="1:7" x14ac:dyDescent="0.3">
      <c r="A3448" s="28" t="s">
        <v>6584</v>
      </c>
      <c r="B3448" s="28">
        <v>1</v>
      </c>
      <c r="C3448" s="28">
        <v>0</v>
      </c>
      <c r="D3448" s="31">
        <v>45881</v>
      </c>
      <c r="E3448" s="31" t="s">
        <v>6332</v>
      </c>
      <c r="F3448" s="32">
        <v>0.30833333333333335</v>
      </c>
      <c r="G3448" s="28">
        <f t="shared" si="53"/>
        <v>7</v>
      </c>
    </row>
    <row r="3449" spans="1:7" x14ac:dyDescent="0.3">
      <c r="A3449" s="28" t="s">
        <v>6523</v>
      </c>
      <c r="B3449" s="28">
        <v>1</v>
      </c>
      <c r="C3449" s="28">
        <v>0</v>
      </c>
      <c r="D3449" s="31">
        <v>45884</v>
      </c>
      <c r="E3449" s="31" t="s">
        <v>6334</v>
      </c>
      <c r="F3449" s="32">
        <v>0.78680555555555554</v>
      </c>
      <c r="G3449" s="28">
        <f t="shared" si="53"/>
        <v>18</v>
      </c>
    </row>
    <row r="3450" spans="1:7" x14ac:dyDescent="0.3">
      <c r="A3450" s="28" t="s">
        <v>1741</v>
      </c>
      <c r="B3450" s="28">
        <v>1</v>
      </c>
      <c r="C3450" s="28">
        <v>1</v>
      </c>
      <c r="D3450" s="31">
        <v>45891</v>
      </c>
      <c r="E3450" s="31" t="s">
        <v>6334</v>
      </c>
      <c r="F3450" s="32">
        <v>0.46458333333333335</v>
      </c>
      <c r="G3450" s="28">
        <f t="shared" si="53"/>
        <v>11</v>
      </c>
    </row>
    <row r="3451" spans="1:7" x14ac:dyDescent="0.3">
      <c r="A3451" s="28" t="s">
        <v>1545</v>
      </c>
      <c r="B3451" s="28">
        <v>1</v>
      </c>
      <c r="C3451" s="28">
        <v>0</v>
      </c>
      <c r="D3451" s="31">
        <v>45875</v>
      </c>
      <c r="E3451" s="31" t="s">
        <v>6333</v>
      </c>
      <c r="F3451" s="32">
        <v>0.31597222222222221</v>
      </c>
      <c r="G3451" s="28">
        <f t="shared" si="53"/>
        <v>7</v>
      </c>
    </row>
    <row r="3452" spans="1:7" x14ac:dyDescent="0.3">
      <c r="A3452" s="28" t="s">
        <v>283</v>
      </c>
      <c r="B3452" s="28">
        <v>1</v>
      </c>
      <c r="C3452" s="28">
        <v>0</v>
      </c>
      <c r="D3452" s="31">
        <v>45878</v>
      </c>
      <c r="E3452" s="31" t="s">
        <v>6331</v>
      </c>
      <c r="F3452" s="32">
        <v>0.70763888888888893</v>
      </c>
      <c r="G3452" s="28">
        <f t="shared" si="53"/>
        <v>16</v>
      </c>
    </row>
    <row r="3453" spans="1:7" x14ac:dyDescent="0.3">
      <c r="A3453" s="28" t="s">
        <v>1532</v>
      </c>
      <c r="B3453" s="28">
        <v>1</v>
      </c>
      <c r="C3453" s="28">
        <v>1</v>
      </c>
      <c r="D3453" s="31">
        <v>45876</v>
      </c>
      <c r="E3453" s="31" t="s">
        <v>6329</v>
      </c>
      <c r="F3453" s="32">
        <v>0.34652777777777777</v>
      </c>
      <c r="G3453" s="28">
        <f t="shared" si="53"/>
        <v>8</v>
      </c>
    </row>
    <row r="3454" spans="1:7" x14ac:dyDescent="0.3">
      <c r="A3454" s="28" t="s">
        <v>6624</v>
      </c>
      <c r="B3454" s="28">
        <v>1</v>
      </c>
      <c r="C3454" s="28">
        <v>0</v>
      </c>
      <c r="D3454" s="31">
        <v>45849</v>
      </c>
      <c r="E3454" s="31" t="s">
        <v>6334</v>
      </c>
      <c r="F3454" s="32">
        <v>0.65416666666666667</v>
      </c>
      <c r="G3454" s="28">
        <f t="shared" si="53"/>
        <v>15</v>
      </c>
    </row>
    <row r="3455" spans="1:7" x14ac:dyDescent="0.3">
      <c r="A3455" s="28" t="s">
        <v>30</v>
      </c>
      <c r="B3455" s="28">
        <v>1</v>
      </c>
      <c r="C3455" s="28">
        <v>0</v>
      </c>
      <c r="D3455" s="31">
        <v>45847</v>
      </c>
      <c r="E3455" s="31" t="s">
        <v>6333</v>
      </c>
      <c r="F3455" s="32">
        <v>0.76875000000000004</v>
      </c>
      <c r="G3455" s="28">
        <f t="shared" si="53"/>
        <v>18</v>
      </c>
    </row>
    <row r="3456" spans="1:7" x14ac:dyDescent="0.3">
      <c r="A3456" s="28" t="s">
        <v>6414</v>
      </c>
      <c r="B3456" s="28">
        <v>1</v>
      </c>
      <c r="C3456" s="28">
        <v>1</v>
      </c>
      <c r="D3456" s="31">
        <v>45861</v>
      </c>
      <c r="E3456" s="31" t="s">
        <v>6333</v>
      </c>
      <c r="F3456" s="32">
        <v>0.3298611111111111</v>
      </c>
      <c r="G3456" s="28">
        <f t="shared" si="53"/>
        <v>7</v>
      </c>
    </row>
    <row r="3457" spans="1:7" x14ac:dyDescent="0.3">
      <c r="A3457" s="28" t="s">
        <v>266</v>
      </c>
      <c r="B3457" s="28">
        <v>1</v>
      </c>
      <c r="C3457" s="28">
        <v>0</v>
      </c>
      <c r="D3457" s="31">
        <v>45842</v>
      </c>
      <c r="E3457" s="31" t="s">
        <v>6334</v>
      </c>
      <c r="F3457" s="32">
        <v>0.59583333333333333</v>
      </c>
      <c r="G3457" s="28">
        <f t="shared" si="53"/>
        <v>14</v>
      </c>
    </row>
    <row r="3458" spans="1:7" x14ac:dyDescent="0.3">
      <c r="A3458" s="28" t="s">
        <v>1242</v>
      </c>
      <c r="B3458" s="28">
        <v>0</v>
      </c>
      <c r="C3458" s="28">
        <v>0</v>
      </c>
      <c r="D3458" s="31">
        <v>45870</v>
      </c>
      <c r="E3458" s="31" t="s">
        <v>6334</v>
      </c>
      <c r="F3458" s="32">
        <v>0.37083333333333335</v>
      </c>
      <c r="G3458" s="28">
        <f t="shared" si="53"/>
        <v>8</v>
      </c>
    </row>
    <row r="3459" spans="1:7" x14ac:dyDescent="0.3">
      <c r="A3459" s="28" t="s">
        <v>1622</v>
      </c>
      <c r="B3459" s="28">
        <v>1</v>
      </c>
      <c r="C3459" s="28">
        <v>1</v>
      </c>
      <c r="D3459" s="31">
        <v>45892</v>
      </c>
      <c r="E3459" s="31" t="s">
        <v>6331</v>
      </c>
      <c r="F3459" s="32">
        <v>0.58125000000000004</v>
      </c>
      <c r="G3459" s="28">
        <f t="shared" ref="G3459:G3522" si="54">HOUR(F3459)</f>
        <v>13</v>
      </c>
    </row>
    <row r="3460" spans="1:7" x14ac:dyDescent="0.3">
      <c r="A3460" s="28" t="s">
        <v>6929</v>
      </c>
      <c r="B3460" s="28">
        <v>1</v>
      </c>
      <c r="C3460" s="28">
        <v>0</v>
      </c>
      <c r="D3460" s="31">
        <v>45887</v>
      </c>
      <c r="E3460" s="31" t="s">
        <v>6330</v>
      </c>
      <c r="F3460" s="32">
        <v>0.4</v>
      </c>
      <c r="G3460" s="28">
        <f t="shared" si="54"/>
        <v>9</v>
      </c>
    </row>
    <row r="3461" spans="1:7" x14ac:dyDescent="0.3">
      <c r="A3461" s="28" t="s">
        <v>2148</v>
      </c>
      <c r="B3461" s="28">
        <v>1</v>
      </c>
      <c r="C3461" s="28">
        <v>0</v>
      </c>
      <c r="D3461" s="31">
        <v>45850</v>
      </c>
      <c r="E3461" s="31" t="s">
        <v>6331</v>
      </c>
      <c r="F3461" s="32">
        <v>0.81180555555555556</v>
      </c>
      <c r="G3461" s="28">
        <f t="shared" si="54"/>
        <v>19</v>
      </c>
    </row>
    <row r="3462" spans="1:7" x14ac:dyDescent="0.3">
      <c r="A3462" s="28" t="s">
        <v>6431</v>
      </c>
      <c r="B3462" s="28">
        <v>1</v>
      </c>
      <c r="C3462" s="28">
        <v>0</v>
      </c>
      <c r="D3462" s="31">
        <v>45851</v>
      </c>
      <c r="E3462" s="31" t="s">
        <v>6328</v>
      </c>
      <c r="F3462" s="32">
        <v>0.82499999999999996</v>
      </c>
      <c r="G3462" s="28">
        <f t="shared" si="54"/>
        <v>19</v>
      </c>
    </row>
    <row r="3463" spans="1:7" x14ac:dyDescent="0.3">
      <c r="A3463" s="28" t="s">
        <v>6448</v>
      </c>
      <c r="B3463" s="28">
        <v>1</v>
      </c>
      <c r="C3463" s="28">
        <v>0</v>
      </c>
      <c r="D3463" s="31">
        <v>45844</v>
      </c>
      <c r="E3463" s="31" t="s">
        <v>6328</v>
      </c>
      <c r="F3463" s="32">
        <v>0.32569444444444445</v>
      </c>
      <c r="G3463" s="28">
        <f t="shared" si="54"/>
        <v>7</v>
      </c>
    </row>
    <row r="3464" spans="1:7" x14ac:dyDescent="0.3">
      <c r="A3464" s="28" t="s">
        <v>1612</v>
      </c>
      <c r="B3464" s="28">
        <v>1</v>
      </c>
      <c r="C3464" s="28">
        <v>1</v>
      </c>
      <c r="D3464" s="31">
        <v>45897</v>
      </c>
      <c r="E3464" s="31" t="s">
        <v>6329</v>
      </c>
      <c r="F3464" s="32">
        <v>0.8</v>
      </c>
      <c r="G3464" s="28">
        <f t="shared" si="54"/>
        <v>19</v>
      </c>
    </row>
    <row r="3465" spans="1:7" x14ac:dyDescent="0.3">
      <c r="A3465" s="28" t="s">
        <v>67</v>
      </c>
      <c r="B3465" s="28">
        <v>0</v>
      </c>
      <c r="C3465" s="28">
        <v>0</v>
      </c>
      <c r="D3465" s="31">
        <v>45852</v>
      </c>
      <c r="E3465" s="31" t="s">
        <v>6330</v>
      </c>
      <c r="F3465" s="32">
        <v>0.73958333333333337</v>
      </c>
      <c r="G3465" s="28">
        <f t="shared" si="54"/>
        <v>17</v>
      </c>
    </row>
    <row r="3466" spans="1:7" x14ac:dyDescent="0.3">
      <c r="A3466" s="28" t="s">
        <v>1196</v>
      </c>
      <c r="B3466" s="28">
        <v>0</v>
      </c>
      <c r="C3466" s="28">
        <v>0</v>
      </c>
      <c r="D3466" s="31">
        <v>45873</v>
      </c>
      <c r="E3466" s="31" t="s">
        <v>6330</v>
      </c>
      <c r="F3466" s="32">
        <v>0.51041666666666663</v>
      </c>
      <c r="G3466" s="28">
        <f t="shared" si="54"/>
        <v>12</v>
      </c>
    </row>
    <row r="3467" spans="1:7" x14ac:dyDescent="0.3">
      <c r="A3467" s="28" t="s">
        <v>246</v>
      </c>
      <c r="B3467" s="28">
        <v>1</v>
      </c>
      <c r="C3467" s="28">
        <v>1</v>
      </c>
      <c r="D3467" s="31">
        <v>45878</v>
      </c>
      <c r="E3467" s="31" t="s">
        <v>6331</v>
      </c>
      <c r="F3467" s="32">
        <v>0.52430555555555558</v>
      </c>
      <c r="G3467" s="28">
        <f t="shared" si="54"/>
        <v>12</v>
      </c>
    </row>
    <row r="3468" spans="1:7" x14ac:dyDescent="0.3">
      <c r="A3468" s="28" t="s">
        <v>2201</v>
      </c>
      <c r="B3468" s="28">
        <v>0</v>
      </c>
      <c r="C3468" s="28">
        <v>0</v>
      </c>
      <c r="D3468" s="31">
        <v>45876</v>
      </c>
      <c r="E3468" s="31" t="s">
        <v>6329</v>
      </c>
      <c r="F3468" s="32">
        <v>0.59583333333333333</v>
      </c>
      <c r="G3468" s="28">
        <f t="shared" si="54"/>
        <v>14</v>
      </c>
    </row>
    <row r="3469" spans="1:7" x14ac:dyDescent="0.3">
      <c r="A3469" s="28" t="s">
        <v>572</v>
      </c>
      <c r="B3469" s="28">
        <v>1</v>
      </c>
      <c r="C3469" s="28">
        <v>0</v>
      </c>
      <c r="D3469" s="31">
        <v>45880</v>
      </c>
      <c r="E3469" s="31" t="s">
        <v>6330</v>
      </c>
      <c r="F3469" s="32">
        <v>0.69930555555555551</v>
      </c>
      <c r="G3469" s="28">
        <f t="shared" si="54"/>
        <v>16</v>
      </c>
    </row>
    <row r="3470" spans="1:7" x14ac:dyDescent="0.3">
      <c r="A3470" s="28" t="s">
        <v>1727</v>
      </c>
      <c r="B3470" s="28">
        <v>1</v>
      </c>
      <c r="C3470" s="28">
        <v>1</v>
      </c>
      <c r="D3470" s="31">
        <v>45843</v>
      </c>
      <c r="E3470" s="31" t="s">
        <v>6331</v>
      </c>
      <c r="F3470" s="32">
        <v>0.72430555555555554</v>
      </c>
      <c r="G3470" s="28">
        <f t="shared" si="54"/>
        <v>17</v>
      </c>
    </row>
    <row r="3471" spans="1:7" x14ac:dyDescent="0.3">
      <c r="A3471" s="28" t="s">
        <v>1537</v>
      </c>
      <c r="B3471" s="28">
        <v>1</v>
      </c>
      <c r="C3471" s="28">
        <v>1</v>
      </c>
      <c r="D3471" s="31">
        <v>45854</v>
      </c>
      <c r="E3471" s="31" t="s">
        <v>6333</v>
      </c>
      <c r="F3471" s="32">
        <v>0.29930555555555555</v>
      </c>
      <c r="G3471" s="28">
        <f t="shared" si="54"/>
        <v>7</v>
      </c>
    </row>
    <row r="3472" spans="1:7" x14ac:dyDescent="0.3">
      <c r="A3472" s="28" t="s">
        <v>2213</v>
      </c>
      <c r="B3472" s="28">
        <v>1</v>
      </c>
      <c r="C3472" s="28">
        <v>0</v>
      </c>
      <c r="D3472" s="31">
        <v>45885</v>
      </c>
      <c r="E3472" s="31" t="s">
        <v>6331</v>
      </c>
      <c r="F3472" s="32">
        <v>0.42569444444444443</v>
      </c>
      <c r="G3472" s="28">
        <f t="shared" si="54"/>
        <v>10</v>
      </c>
    </row>
    <row r="3473" spans="1:7" x14ac:dyDescent="0.3">
      <c r="A3473" s="28" t="s">
        <v>851</v>
      </c>
      <c r="B3473" s="28">
        <v>1</v>
      </c>
      <c r="C3473" s="28">
        <v>0</v>
      </c>
      <c r="D3473" s="31">
        <v>45873</v>
      </c>
      <c r="E3473" s="31" t="s">
        <v>6330</v>
      </c>
      <c r="F3473" s="32">
        <v>0.38611111111111113</v>
      </c>
      <c r="G3473" s="28">
        <f t="shared" si="54"/>
        <v>9</v>
      </c>
    </row>
    <row r="3474" spans="1:7" x14ac:dyDescent="0.3">
      <c r="A3474" s="28" t="s">
        <v>1354</v>
      </c>
      <c r="B3474" s="28">
        <v>1</v>
      </c>
      <c r="C3474" s="28">
        <v>0</v>
      </c>
      <c r="D3474" s="31">
        <v>45862</v>
      </c>
      <c r="E3474" s="31" t="s">
        <v>6329</v>
      </c>
      <c r="F3474" s="32">
        <v>0.3347222222222222</v>
      </c>
      <c r="G3474" s="28">
        <f t="shared" si="54"/>
        <v>8</v>
      </c>
    </row>
    <row r="3475" spans="1:7" x14ac:dyDescent="0.3">
      <c r="A3475" s="28" t="s">
        <v>2090</v>
      </c>
      <c r="B3475" s="28">
        <v>0</v>
      </c>
      <c r="C3475" s="28">
        <v>0</v>
      </c>
      <c r="D3475" s="31">
        <v>45842</v>
      </c>
      <c r="E3475" s="31" t="s">
        <v>6334</v>
      </c>
      <c r="F3475" s="32">
        <v>0.60763888888888884</v>
      </c>
      <c r="G3475" s="28">
        <f t="shared" si="54"/>
        <v>14</v>
      </c>
    </row>
    <row r="3476" spans="1:7" x14ac:dyDescent="0.3">
      <c r="A3476" s="28" t="s">
        <v>6833</v>
      </c>
      <c r="B3476" s="28">
        <v>1</v>
      </c>
      <c r="C3476" s="28">
        <v>0</v>
      </c>
      <c r="D3476" s="31">
        <v>45852</v>
      </c>
      <c r="E3476" s="31" t="s">
        <v>6330</v>
      </c>
      <c r="F3476" s="32">
        <v>0.80347222222222225</v>
      </c>
      <c r="G3476" s="28">
        <f t="shared" si="54"/>
        <v>19</v>
      </c>
    </row>
    <row r="3477" spans="1:7" x14ac:dyDescent="0.3">
      <c r="A3477" s="28" t="s">
        <v>6930</v>
      </c>
      <c r="B3477" s="28">
        <v>1</v>
      </c>
      <c r="C3477" s="28">
        <v>0</v>
      </c>
      <c r="D3477" s="31">
        <v>45877</v>
      </c>
      <c r="E3477" s="31" t="s">
        <v>6334</v>
      </c>
      <c r="F3477" s="32">
        <v>0.43472222222222223</v>
      </c>
      <c r="G3477" s="28">
        <f t="shared" si="54"/>
        <v>10</v>
      </c>
    </row>
    <row r="3478" spans="1:7" x14ac:dyDescent="0.3">
      <c r="A3478" s="28" t="s">
        <v>1248</v>
      </c>
      <c r="B3478" s="28">
        <v>1</v>
      </c>
      <c r="C3478" s="28">
        <v>0</v>
      </c>
      <c r="D3478" s="31">
        <v>45854</v>
      </c>
      <c r="E3478" s="31" t="s">
        <v>6333</v>
      </c>
      <c r="F3478" s="32">
        <v>0.74444444444444446</v>
      </c>
      <c r="G3478" s="28">
        <f t="shared" si="54"/>
        <v>17</v>
      </c>
    </row>
    <row r="3479" spans="1:7" x14ac:dyDescent="0.3">
      <c r="A3479" s="28" t="s">
        <v>540</v>
      </c>
      <c r="B3479" s="28">
        <v>1</v>
      </c>
      <c r="C3479" s="28">
        <v>1</v>
      </c>
      <c r="D3479" s="31">
        <v>45861</v>
      </c>
      <c r="E3479" s="31" t="s">
        <v>6333</v>
      </c>
      <c r="F3479" s="32">
        <v>0.81874999999999998</v>
      </c>
      <c r="G3479" s="28">
        <f t="shared" si="54"/>
        <v>19</v>
      </c>
    </row>
    <row r="3480" spans="1:7" x14ac:dyDescent="0.3">
      <c r="A3480" s="28" t="s">
        <v>304</v>
      </c>
      <c r="B3480" s="28">
        <v>1</v>
      </c>
      <c r="C3480" s="28">
        <v>0</v>
      </c>
      <c r="D3480" s="31">
        <v>45839</v>
      </c>
      <c r="E3480" s="31" t="s">
        <v>6332</v>
      </c>
      <c r="F3480" s="32">
        <v>0.48125000000000001</v>
      </c>
      <c r="G3480" s="28">
        <f t="shared" si="54"/>
        <v>11</v>
      </c>
    </row>
    <row r="3481" spans="1:7" x14ac:dyDescent="0.3">
      <c r="A3481" s="28" t="s">
        <v>514</v>
      </c>
      <c r="B3481" s="28">
        <v>1</v>
      </c>
      <c r="C3481" s="28">
        <v>0</v>
      </c>
      <c r="D3481" s="31">
        <v>45864</v>
      </c>
      <c r="E3481" s="31" t="s">
        <v>6331</v>
      </c>
      <c r="F3481" s="32">
        <v>0.58333333333333337</v>
      </c>
      <c r="G3481" s="28">
        <f t="shared" si="54"/>
        <v>14</v>
      </c>
    </row>
    <row r="3482" spans="1:7" x14ac:dyDescent="0.3">
      <c r="A3482" s="28" t="s">
        <v>561</v>
      </c>
      <c r="B3482" s="28">
        <v>1</v>
      </c>
      <c r="C3482" s="28">
        <v>0</v>
      </c>
      <c r="D3482" s="31">
        <v>45883</v>
      </c>
      <c r="E3482" s="31" t="s">
        <v>6329</v>
      </c>
      <c r="F3482" s="32">
        <v>0.78611111111111109</v>
      </c>
      <c r="G3482" s="28">
        <f t="shared" si="54"/>
        <v>18</v>
      </c>
    </row>
    <row r="3483" spans="1:7" x14ac:dyDescent="0.3">
      <c r="A3483" s="28" t="s">
        <v>1735</v>
      </c>
      <c r="B3483" s="28">
        <v>1</v>
      </c>
      <c r="C3483" s="28">
        <v>1</v>
      </c>
      <c r="D3483" s="31">
        <v>45882</v>
      </c>
      <c r="E3483" s="31" t="s">
        <v>6333</v>
      </c>
      <c r="F3483" s="32">
        <v>0.40763888888888888</v>
      </c>
      <c r="G3483" s="28">
        <f t="shared" si="54"/>
        <v>9</v>
      </c>
    </row>
    <row r="3484" spans="1:7" x14ac:dyDescent="0.3">
      <c r="A3484" s="28" t="s">
        <v>544</v>
      </c>
      <c r="B3484" s="28">
        <v>0</v>
      </c>
      <c r="C3484" s="28">
        <v>0</v>
      </c>
      <c r="D3484" s="31">
        <v>45881</v>
      </c>
      <c r="E3484" s="31" t="s">
        <v>6332</v>
      </c>
      <c r="F3484" s="32">
        <v>0.7631944444444444</v>
      </c>
      <c r="G3484" s="28">
        <f t="shared" si="54"/>
        <v>18</v>
      </c>
    </row>
    <row r="3485" spans="1:7" x14ac:dyDescent="0.3">
      <c r="A3485" s="28" t="s">
        <v>923</v>
      </c>
      <c r="B3485" s="28">
        <v>1</v>
      </c>
      <c r="C3485" s="28">
        <v>0</v>
      </c>
      <c r="D3485" s="31">
        <v>45863</v>
      </c>
      <c r="E3485" s="31" t="s">
        <v>6334</v>
      </c>
      <c r="F3485" s="32">
        <v>0.71736111111111112</v>
      </c>
      <c r="G3485" s="28">
        <f t="shared" si="54"/>
        <v>17</v>
      </c>
    </row>
    <row r="3486" spans="1:7" x14ac:dyDescent="0.3">
      <c r="A3486" s="28" t="s">
        <v>70</v>
      </c>
      <c r="B3486" s="28">
        <v>1</v>
      </c>
      <c r="C3486" s="28">
        <v>0</v>
      </c>
      <c r="D3486" s="31">
        <v>45893</v>
      </c>
      <c r="E3486" s="31" t="s">
        <v>6328</v>
      </c>
      <c r="F3486" s="32">
        <v>0.42222222222222222</v>
      </c>
      <c r="G3486" s="28">
        <f t="shared" si="54"/>
        <v>10</v>
      </c>
    </row>
    <row r="3487" spans="1:7" x14ac:dyDescent="0.3">
      <c r="A3487" s="28" t="s">
        <v>1242</v>
      </c>
      <c r="B3487" s="28">
        <v>1</v>
      </c>
      <c r="C3487" s="28">
        <v>1</v>
      </c>
      <c r="D3487" s="31">
        <v>45877</v>
      </c>
      <c r="E3487" s="31" t="s">
        <v>6334</v>
      </c>
      <c r="F3487" s="32">
        <v>0.56805555555555554</v>
      </c>
      <c r="G3487" s="28">
        <f t="shared" si="54"/>
        <v>13</v>
      </c>
    </row>
    <row r="3488" spans="1:7" x14ac:dyDescent="0.3">
      <c r="A3488" s="28" t="s">
        <v>1698</v>
      </c>
      <c r="B3488" s="28">
        <v>1</v>
      </c>
      <c r="C3488" s="28">
        <v>0</v>
      </c>
      <c r="D3488" s="31">
        <v>45851</v>
      </c>
      <c r="E3488" s="31" t="s">
        <v>6328</v>
      </c>
      <c r="F3488" s="32">
        <v>0.44027777777777777</v>
      </c>
      <c r="G3488" s="28">
        <f t="shared" si="54"/>
        <v>10</v>
      </c>
    </row>
    <row r="3489" spans="1:7" x14ac:dyDescent="0.3">
      <c r="A3489" s="28" t="s">
        <v>1650</v>
      </c>
      <c r="B3489" s="28">
        <v>1</v>
      </c>
      <c r="C3489" s="28">
        <v>1</v>
      </c>
      <c r="D3489" s="31">
        <v>45882</v>
      </c>
      <c r="E3489" s="31" t="s">
        <v>6333</v>
      </c>
      <c r="F3489" s="32">
        <v>0.47152777777777777</v>
      </c>
      <c r="G3489" s="28">
        <f t="shared" si="54"/>
        <v>11</v>
      </c>
    </row>
    <row r="3490" spans="1:7" x14ac:dyDescent="0.3">
      <c r="A3490" s="28" t="s">
        <v>1981</v>
      </c>
      <c r="B3490" s="28">
        <v>1</v>
      </c>
      <c r="C3490" s="28">
        <v>0</v>
      </c>
      <c r="D3490" s="31">
        <v>45851</v>
      </c>
      <c r="E3490" s="31" t="s">
        <v>6328</v>
      </c>
      <c r="F3490" s="32">
        <v>0.82361111111111107</v>
      </c>
      <c r="G3490" s="28">
        <f t="shared" si="54"/>
        <v>19</v>
      </c>
    </row>
    <row r="3491" spans="1:7" x14ac:dyDescent="0.3">
      <c r="A3491" s="28" t="s">
        <v>884</v>
      </c>
      <c r="B3491" s="28">
        <v>0</v>
      </c>
      <c r="C3491" s="28">
        <v>0</v>
      </c>
      <c r="D3491" s="31">
        <v>45888</v>
      </c>
      <c r="E3491" s="31" t="s">
        <v>6332</v>
      </c>
      <c r="F3491" s="32">
        <v>0.77361111111111114</v>
      </c>
      <c r="G3491" s="28">
        <f t="shared" si="54"/>
        <v>18</v>
      </c>
    </row>
    <row r="3492" spans="1:7" x14ac:dyDescent="0.3">
      <c r="A3492" s="28" t="s">
        <v>6873</v>
      </c>
      <c r="B3492" s="28">
        <v>1</v>
      </c>
      <c r="C3492" s="28">
        <v>1</v>
      </c>
      <c r="D3492" s="31">
        <v>45869</v>
      </c>
      <c r="E3492" s="31" t="s">
        <v>6329</v>
      </c>
      <c r="F3492" s="32">
        <v>0.29236111111111113</v>
      </c>
      <c r="G3492" s="28">
        <f t="shared" si="54"/>
        <v>7</v>
      </c>
    </row>
    <row r="3493" spans="1:7" x14ac:dyDescent="0.3">
      <c r="A3493" s="28" t="s">
        <v>6449</v>
      </c>
      <c r="B3493" s="28">
        <v>0</v>
      </c>
      <c r="C3493" s="28">
        <v>0</v>
      </c>
      <c r="D3493" s="31">
        <v>45881</v>
      </c>
      <c r="E3493" s="31" t="s">
        <v>6332</v>
      </c>
      <c r="F3493" s="32">
        <v>0.7944444444444444</v>
      </c>
      <c r="G3493" s="28">
        <f t="shared" si="54"/>
        <v>19</v>
      </c>
    </row>
    <row r="3494" spans="1:7" x14ac:dyDescent="0.3">
      <c r="A3494" s="28" t="s">
        <v>6829</v>
      </c>
      <c r="B3494" s="28">
        <v>1</v>
      </c>
      <c r="C3494" s="28">
        <v>0</v>
      </c>
      <c r="D3494" s="31">
        <v>45860</v>
      </c>
      <c r="E3494" s="31" t="s">
        <v>6332</v>
      </c>
      <c r="F3494" s="32">
        <v>0.39097222222222222</v>
      </c>
      <c r="G3494" s="28">
        <f t="shared" si="54"/>
        <v>9</v>
      </c>
    </row>
    <row r="3495" spans="1:7" x14ac:dyDescent="0.3">
      <c r="A3495" s="28" t="s">
        <v>1927</v>
      </c>
      <c r="B3495" s="28">
        <v>1</v>
      </c>
      <c r="C3495" s="28">
        <v>0</v>
      </c>
      <c r="D3495" s="31">
        <v>45889</v>
      </c>
      <c r="E3495" s="31" t="s">
        <v>6333</v>
      </c>
      <c r="F3495" s="32">
        <v>0.64513888888888893</v>
      </c>
      <c r="G3495" s="28">
        <f t="shared" si="54"/>
        <v>15</v>
      </c>
    </row>
    <row r="3496" spans="1:7" x14ac:dyDescent="0.3">
      <c r="A3496" s="28" t="s">
        <v>1610</v>
      </c>
      <c r="B3496" s="28">
        <v>1</v>
      </c>
      <c r="C3496" s="28">
        <v>0</v>
      </c>
      <c r="D3496" s="31">
        <v>45897</v>
      </c>
      <c r="E3496" s="31" t="s">
        <v>6329</v>
      </c>
      <c r="F3496" s="32">
        <v>0.34444444444444444</v>
      </c>
      <c r="G3496" s="28">
        <f t="shared" si="54"/>
        <v>8</v>
      </c>
    </row>
    <row r="3497" spans="1:7" x14ac:dyDescent="0.3">
      <c r="A3497" s="28" t="s">
        <v>1632</v>
      </c>
      <c r="B3497" s="28">
        <v>1</v>
      </c>
      <c r="C3497" s="28">
        <v>1</v>
      </c>
      <c r="D3497" s="31">
        <v>45846</v>
      </c>
      <c r="E3497" s="31" t="s">
        <v>6332</v>
      </c>
      <c r="F3497" s="32">
        <v>0.6479166666666667</v>
      </c>
      <c r="G3497" s="28">
        <f t="shared" si="54"/>
        <v>15</v>
      </c>
    </row>
    <row r="3498" spans="1:7" x14ac:dyDescent="0.3">
      <c r="A3498" s="28" t="s">
        <v>735</v>
      </c>
      <c r="B3498" s="28">
        <v>1</v>
      </c>
      <c r="C3498" s="28">
        <v>0</v>
      </c>
      <c r="D3498" s="31">
        <v>45895</v>
      </c>
      <c r="E3498" s="31" t="s">
        <v>6332</v>
      </c>
      <c r="F3498" s="32">
        <v>0.30069444444444443</v>
      </c>
      <c r="G3498" s="28">
        <f t="shared" si="54"/>
        <v>7</v>
      </c>
    </row>
    <row r="3499" spans="1:7" x14ac:dyDescent="0.3">
      <c r="A3499" s="28" t="s">
        <v>2144</v>
      </c>
      <c r="B3499" s="28">
        <v>1</v>
      </c>
      <c r="C3499" s="28">
        <v>0</v>
      </c>
      <c r="D3499" s="31">
        <v>45844</v>
      </c>
      <c r="E3499" s="31" t="s">
        <v>6328</v>
      </c>
      <c r="F3499" s="32">
        <v>0.30694444444444446</v>
      </c>
      <c r="G3499" s="28">
        <f t="shared" si="54"/>
        <v>7</v>
      </c>
    </row>
    <row r="3500" spans="1:7" x14ac:dyDescent="0.3">
      <c r="A3500" s="28" t="s">
        <v>1883</v>
      </c>
      <c r="B3500" s="28">
        <v>1</v>
      </c>
      <c r="C3500" s="28">
        <v>0</v>
      </c>
      <c r="D3500" s="31">
        <v>45863</v>
      </c>
      <c r="E3500" s="31" t="s">
        <v>6334</v>
      </c>
      <c r="F3500" s="32">
        <v>0.68055555555555558</v>
      </c>
      <c r="G3500" s="28">
        <f t="shared" si="54"/>
        <v>16</v>
      </c>
    </row>
    <row r="3501" spans="1:7" x14ac:dyDescent="0.3">
      <c r="A3501" s="28" t="s">
        <v>12</v>
      </c>
      <c r="B3501" s="28">
        <v>1</v>
      </c>
      <c r="C3501" s="28">
        <v>1</v>
      </c>
      <c r="D3501" s="31">
        <v>45865</v>
      </c>
      <c r="E3501" s="31" t="s">
        <v>6328</v>
      </c>
      <c r="F3501" s="32">
        <v>0.77847222222222223</v>
      </c>
      <c r="G3501" s="28">
        <f t="shared" si="54"/>
        <v>18</v>
      </c>
    </row>
    <row r="3502" spans="1:7" x14ac:dyDescent="0.3">
      <c r="A3502" s="28" t="s">
        <v>233</v>
      </c>
      <c r="B3502" s="28">
        <v>1</v>
      </c>
      <c r="C3502" s="28">
        <v>0</v>
      </c>
      <c r="D3502" s="31">
        <v>45860</v>
      </c>
      <c r="E3502" s="31" t="s">
        <v>6332</v>
      </c>
      <c r="F3502" s="32">
        <v>0.43263888888888891</v>
      </c>
      <c r="G3502" s="28">
        <f t="shared" si="54"/>
        <v>10</v>
      </c>
    </row>
    <row r="3503" spans="1:7" x14ac:dyDescent="0.3">
      <c r="A3503" s="28" t="s">
        <v>6931</v>
      </c>
      <c r="B3503" s="28">
        <v>1</v>
      </c>
      <c r="C3503" s="28">
        <v>0</v>
      </c>
      <c r="D3503" s="31">
        <v>45862</v>
      </c>
      <c r="E3503" s="31" t="s">
        <v>6329</v>
      </c>
      <c r="F3503" s="32">
        <v>0.62916666666666665</v>
      </c>
      <c r="G3503" s="28">
        <f t="shared" si="54"/>
        <v>15</v>
      </c>
    </row>
    <row r="3504" spans="1:7" x14ac:dyDescent="0.3">
      <c r="A3504" s="28" t="s">
        <v>534</v>
      </c>
      <c r="B3504" s="28">
        <v>1</v>
      </c>
      <c r="C3504" s="28">
        <v>1</v>
      </c>
      <c r="D3504" s="31">
        <v>45889</v>
      </c>
      <c r="E3504" s="31" t="s">
        <v>6333</v>
      </c>
      <c r="F3504" s="32">
        <v>0.38055555555555554</v>
      </c>
      <c r="G3504" s="28">
        <f t="shared" si="54"/>
        <v>9</v>
      </c>
    </row>
    <row r="3505" spans="1:7" x14ac:dyDescent="0.3">
      <c r="A3505" s="28" t="s">
        <v>6750</v>
      </c>
      <c r="B3505" s="28">
        <v>1</v>
      </c>
      <c r="C3505" s="28">
        <v>1</v>
      </c>
      <c r="D3505" s="31">
        <v>45895</v>
      </c>
      <c r="E3505" s="31" t="s">
        <v>6332</v>
      </c>
      <c r="F3505" s="32">
        <v>0.7944444444444444</v>
      </c>
      <c r="G3505" s="28">
        <f t="shared" si="54"/>
        <v>19</v>
      </c>
    </row>
    <row r="3506" spans="1:7" x14ac:dyDescent="0.3">
      <c r="A3506" s="28" t="s">
        <v>6932</v>
      </c>
      <c r="B3506" s="28">
        <v>1</v>
      </c>
      <c r="C3506" s="28">
        <v>0</v>
      </c>
      <c r="D3506" s="31">
        <v>45840</v>
      </c>
      <c r="E3506" s="31" t="s">
        <v>6333</v>
      </c>
      <c r="F3506" s="32">
        <v>0.42222222222222222</v>
      </c>
      <c r="G3506" s="28">
        <f t="shared" si="54"/>
        <v>10</v>
      </c>
    </row>
    <row r="3507" spans="1:7" x14ac:dyDescent="0.3">
      <c r="A3507" s="28" t="s">
        <v>993</v>
      </c>
      <c r="B3507" s="28">
        <v>1</v>
      </c>
      <c r="C3507" s="28">
        <v>1</v>
      </c>
      <c r="D3507" s="31">
        <v>45872</v>
      </c>
      <c r="E3507" s="31" t="s">
        <v>6328</v>
      </c>
      <c r="F3507" s="32">
        <v>0.49513888888888891</v>
      </c>
      <c r="G3507" s="28">
        <f t="shared" si="54"/>
        <v>11</v>
      </c>
    </row>
    <row r="3508" spans="1:7" x14ac:dyDescent="0.3">
      <c r="A3508" s="28" t="s">
        <v>1827</v>
      </c>
      <c r="B3508" s="28">
        <v>1</v>
      </c>
      <c r="C3508" s="28">
        <v>1</v>
      </c>
      <c r="D3508" s="31">
        <v>45866</v>
      </c>
      <c r="E3508" s="31" t="s">
        <v>6330</v>
      </c>
      <c r="F3508" s="32">
        <v>0.82222222222222219</v>
      </c>
      <c r="G3508" s="28">
        <f t="shared" si="54"/>
        <v>19</v>
      </c>
    </row>
    <row r="3509" spans="1:7" x14ac:dyDescent="0.3">
      <c r="A3509" s="28" t="s">
        <v>1247</v>
      </c>
      <c r="B3509" s="28">
        <v>1</v>
      </c>
      <c r="C3509" s="28">
        <v>0</v>
      </c>
      <c r="D3509" s="31">
        <v>45864</v>
      </c>
      <c r="E3509" s="31" t="s">
        <v>6331</v>
      </c>
      <c r="F3509" s="32">
        <v>0.73055555555555551</v>
      </c>
      <c r="G3509" s="28">
        <f t="shared" si="54"/>
        <v>17</v>
      </c>
    </row>
    <row r="3510" spans="1:7" x14ac:dyDescent="0.3">
      <c r="A3510" s="28" t="s">
        <v>1683</v>
      </c>
      <c r="B3510" s="28">
        <v>1</v>
      </c>
      <c r="C3510" s="28">
        <v>0</v>
      </c>
      <c r="D3510" s="31">
        <v>45850</v>
      </c>
      <c r="E3510" s="31" t="s">
        <v>6331</v>
      </c>
      <c r="F3510" s="32">
        <v>0.7729166666666667</v>
      </c>
      <c r="G3510" s="28">
        <f t="shared" si="54"/>
        <v>18</v>
      </c>
    </row>
    <row r="3511" spans="1:7" x14ac:dyDescent="0.3">
      <c r="A3511" s="28" t="s">
        <v>1488</v>
      </c>
      <c r="B3511" s="28">
        <v>0</v>
      </c>
      <c r="C3511" s="28">
        <v>0</v>
      </c>
      <c r="D3511" s="31">
        <v>45892</v>
      </c>
      <c r="E3511" s="31" t="s">
        <v>6331</v>
      </c>
      <c r="F3511" s="32">
        <v>0.74583333333333335</v>
      </c>
      <c r="G3511" s="28">
        <f t="shared" si="54"/>
        <v>17</v>
      </c>
    </row>
    <row r="3512" spans="1:7" x14ac:dyDescent="0.3">
      <c r="A3512" s="28" t="s">
        <v>6572</v>
      </c>
      <c r="B3512" s="28">
        <v>1</v>
      </c>
      <c r="C3512" s="28">
        <v>1</v>
      </c>
      <c r="D3512" s="31">
        <v>45888</v>
      </c>
      <c r="E3512" s="31" t="s">
        <v>6332</v>
      </c>
      <c r="F3512" s="32">
        <v>0.54652777777777772</v>
      </c>
      <c r="G3512" s="28">
        <f t="shared" si="54"/>
        <v>13</v>
      </c>
    </row>
    <row r="3513" spans="1:7" x14ac:dyDescent="0.3">
      <c r="A3513" s="28" t="s">
        <v>799</v>
      </c>
      <c r="B3513" s="28">
        <v>1</v>
      </c>
      <c r="C3513" s="28">
        <v>0</v>
      </c>
      <c r="D3513" s="31">
        <v>45842</v>
      </c>
      <c r="E3513" s="31" t="s">
        <v>6334</v>
      </c>
      <c r="F3513" s="32">
        <v>0.59097222222222223</v>
      </c>
      <c r="G3513" s="28">
        <f t="shared" si="54"/>
        <v>14</v>
      </c>
    </row>
    <row r="3514" spans="1:7" x14ac:dyDescent="0.3">
      <c r="A3514" s="28" t="s">
        <v>2160</v>
      </c>
      <c r="B3514" s="28">
        <v>0</v>
      </c>
      <c r="C3514" s="28">
        <v>0</v>
      </c>
      <c r="D3514" s="31">
        <v>45853</v>
      </c>
      <c r="E3514" s="31" t="s">
        <v>6332</v>
      </c>
      <c r="F3514" s="32">
        <v>0.79791666666666672</v>
      </c>
      <c r="G3514" s="28">
        <f t="shared" si="54"/>
        <v>19</v>
      </c>
    </row>
    <row r="3515" spans="1:7" x14ac:dyDescent="0.3">
      <c r="A3515" s="28" t="s">
        <v>6933</v>
      </c>
      <c r="B3515" s="28">
        <v>1</v>
      </c>
      <c r="C3515" s="28">
        <v>1</v>
      </c>
      <c r="D3515" s="31">
        <v>45893</v>
      </c>
      <c r="E3515" s="31" t="s">
        <v>6328</v>
      </c>
      <c r="F3515" s="32">
        <v>0.46458333333333335</v>
      </c>
      <c r="G3515" s="28">
        <f t="shared" si="54"/>
        <v>11</v>
      </c>
    </row>
    <row r="3516" spans="1:7" x14ac:dyDescent="0.3">
      <c r="A3516" s="28" t="s">
        <v>226</v>
      </c>
      <c r="B3516" s="28">
        <v>1</v>
      </c>
      <c r="C3516" s="28">
        <v>1</v>
      </c>
      <c r="D3516" s="31">
        <v>45887</v>
      </c>
      <c r="E3516" s="31" t="s">
        <v>6330</v>
      </c>
      <c r="F3516" s="32">
        <v>0.63263888888888886</v>
      </c>
      <c r="G3516" s="28">
        <f t="shared" si="54"/>
        <v>15</v>
      </c>
    </row>
    <row r="3517" spans="1:7" x14ac:dyDescent="0.3">
      <c r="A3517" s="28" t="s">
        <v>1193</v>
      </c>
      <c r="B3517" s="28">
        <v>1</v>
      </c>
      <c r="C3517" s="28">
        <v>1</v>
      </c>
      <c r="D3517" s="31">
        <v>45861</v>
      </c>
      <c r="E3517" s="31" t="s">
        <v>6333</v>
      </c>
      <c r="F3517" s="32">
        <v>0.62222222222222223</v>
      </c>
      <c r="G3517" s="28">
        <f t="shared" si="54"/>
        <v>14</v>
      </c>
    </row>
    <row r="3518" spans="1:7" x14ac:dyDescent="0.3">
      <c r="A3518" s="28" t="s">
        <v>6934</v>
      </c>
      <c r="B3518" s="28">
        <v>1</v>
      </c>
      <c r="C3518" s="28">
        <v>0</v>
      </c>
      <c r="D3518" s="31">
        <v>45845</v>
      </c>
      <c r="E3518" s="31" t="s">
        <v>6330</v>
      </c>
      <c r="F3518" s="32">
        <v>0.42638888888888887</v>
      </c>
      <c r="G3518" s="28">
        <f t="shared" si="54"/>
        <v>10</v>
      </c>
    </row>
    <row r="3519" spans="1:7" x14ac:dyDescent="0.3">
      <c r="A3519" s="28" t="s">
        <v>6599</v>
      </c>
      <c r="B3519" s="28">
        <v>1</v>
      </c>
      <c r="C3519" s="28">
        <v>0</v>
      </c>
      <c r="D3519" s="31">
        <v>45895</v>
      </c>
      <c r="E3519" s="31" t="s">
        <v>6332</v>
      </c>
      <c r="F3519" s="32">
        <v>0.59444444444444444</v>
      </c>
      <c r="G3519" s="28">
        <f t="shared" si="54"/>
        <v>14</v>
      </c>
    </row>
    <row r="3520" spans="1:7" x14ac:dyDescent="0.3">
      <c r="A3520" s="28" t="s">
        <v>365</v>
      </c>
      <c r="B3520" s="28">
        <v>1</v>
      </c>
      <c r="C3520" s="28">
        <v>0</v>
      </c>
      <c r="D3520" s="31">
        <v>45875</v>
      </c>
      <c r="E3520" s="31" t="s">
        <v>6333</v>
      </c>
      <c r="F3520" s="32">
        <v>0.56527777777777777</v>
      </c>
      <c r="G3520" s="28">
        <f t="shared" si="54"/>
        <v>13</v>
      </c>
    </row>
    <row r="3521" spans="1:7" x14ac:dyDescent="0.3">
      <c r="A3521" s="28" t="s">
        <v>6354</v>
      </c>
      <c r="B3521" s="28">
        <v>1</v>
      </c>
      <c r="C3521" s="28">
        <v>0</v>
      </c>
      <c r="D3521" s="31">
        <v>45894</v>
      </c>
      <c r="E3521" s="31" t="s">
        <v>6330</v>
      </c>
      <c r="F3521" s="32">
        <v>0.50902777777777775</v>
      </c>
      <c r="G3521" s="28">
        <f t="shared" si="54"/>
        <v>12</v>
      </c>
    </row>
    <row r="3522" spans="1:7" x14ac:dyDescent="0.3">
      <c r="A3522" s="28" t="s">
        <v>1973</v>
      </c>
      <c r="B3522" s="28">
        <v>1</v>
      </c>
      <c r="C3522" s="28">
        <v>0</v>
      </c>
      <c r="D3522" s="31">
        <v>45881</v>
      </c>
      <c r="E3522" s="31" t="s">
        <v>6332</v>
      </c>
      <c r="F3522" s="32">
        <v>0.43680555555555556</v>
      </c>
      <c r="G3522" s="28">
        <f t="shared" si="54"/>
        <v>10</v>
      </c>
    </row>
    <row r="3523" spans="1:7" x14ac:dyDescent="0.3">
      <c r="A3523" s="28" t="s">
        <v>103</v>
      </c>
      <c r="B3523" s="28">
        <v>0</v>
      </c>
      <c r="C3523" s="28">
        <v>0</v>
      </c>
      <c r="D3523" s="31">
        <v>45856</v>
      </c>
      <c r="E3523" s="31" t="s">
        <v>6334</v>
      </c>
      <c r="F3523" s="32">
        <v>0.55625000000000002</v>
      </c>
      <c r="G3523" s="28">
        <f t="shared" ref="G3523:G3586" si="55">HOUR(F3523)</f>
        <v>13</v>
      </c>
    </row>
    <row r="3524" spans="1:7" x14ac:dyDescent="0.3">
      <c r="A3524" s="28" t="s">
        <v>960</v>
      </c>
      <c r="B3524" s="28">
        <v>1</v>
      </c>
      <c r="C3524" s="28">
        <v>0</v>
      </c>
      <c r="D3524" s="31">
        <v>45872</v>
      </c>
      <c r="E3524" s="31" t="s">
        <v>6328</v>
      </c>
      <c r="F3524" s="32">
        <v>0.82638888888888884</v>
      </c>
      <c r="G3524" s="28">
        <f t="shared" si="55"/>
        <v>19</v>
      </c>
    </row>
    <row r="3525" spans="1:7" x14ac:dyDescent="0.3">
      <c r="A3525" s="28" t="s">
        <v>106</v>
      </c>
      <c r="B3525" s="28">
        <v>1</v>
      </c>
      <c r="C3525" s="28">
        <v>0</v>
      </c>
      <c r="D3525" s="31">
        <v>45898</v>
      </c>
      <c r="E3525" s="31" t="s">
        <v>6334</v>
      </c>
      <c r="F3525" s="32">
        <v>0.3034722222222222</v>
      </c>
      <c r="G3525" s="28">
        <f t="shared" si="55"/>
        <v>7</v>
      </c>
    </row>
    <row r="3526" spans="1:7" x14ac:dyDescent="0.3">
      <c r="A3526" s="28" t="s">
        <v>2241</v>
      </c>
      <c r="B3526" s="28">
        <v>1</v>
      </c>
      <c r="C3526" s="28">
        <v>1</v>
      </c>
      <c r="D3526" s="31">
        <v>45843</v>
      </c>
      <c r="E3526" s="31" t="s">
        <v>6331</v>
      </c>
      <c r="F3526" s="32">
        <v>0.82013888888888886</v>
      </c>
      <c r="G3526" s="28">
        <f t="shared" si="55"/>
        <v>19</v>
      </c>
    </row>
    <row r="3527" spans="1:7" x14ac:dyDescent="0.3">
      <c r="A3527" s="28" t="s">
        <v>6935</v>
      </c>
      <c r="B3527" s="28">
        <v>1</v>
      </c>
      <c r="C3527" s="28">
        <v>0</v>
      </c>
      <c r="D3527" s="31">
        <v>45883</v>
      </c>
      <c r="E3527" s="31" t="s">
        <v>6329</v>
      </c>
      <c r="F3527" s="32">
        <v>0.57222222222222219</v>
      </c>
      <c r="G3527" s="28">
        <f t="shared" si="55"/>
        <v>13</v>
      </c>
    </row>
    <row r="3528" spans="1:7" x14ac:dyDescent="0.3">
      <c r="A3528" s="28" t="s">
        <v>801</v>
      </c>
      <c r="B3528" s="28">
        <v>1</v>
      </c>
      <c r="C3528" s="28">
        <v>1</v>
      </c>
      <c r="D3528" s="31">
        <v>45873</v>
      </c>
      <c r="E3528" s="31" t="s">
        <v>6330</v>
      </c>
      <c r="F3528" s="32">
        <v>0.64166666666666672</v>
      </c>
      <c r="G3528" s="28">
        <f t="shared" si="55"/>
        <v>15</v>
      </c>
    </row>
    <row r="3529" spans="1:7" x14ac:dyDescent="0.3">
      <c r="A3529" s="28" t="s">
        <v>6695</v>
      </c>
      <c r="B3529" s="28">
        <v>1</v>
      </c>
      <c r="C3529" s="28">
        <v>0</v>
      </c>
      <c r="D3529" s="31">
        <v>45839</v>
      </c>
      <c r="E3529" s="31" t="s">
        <v>6332</v>
      </c>
      <c r="F3529" s="32">
        <v>0.65625</v>
      </c>
      <c r="G3529" s="28">
        <f t="shared" si="55"/>
        <v>15</v>
      </c>
    </row>
    <row r="3530" spans="1:7" x14ac:dyDescent="0.3">
      <c r="A3530" s="28" t="s">
        <v>1748</v>
      </c>
      <c r="B3530" s="28">
        <v>1</v>
      </c>
      <c r="C3530" s="28">
        <v>1</v>
      </c>
      <c r="D3530" s="31">
        <v>45882</v>
      </c>
      <c r="E3530" s="31" t="s">
        <v>6333</v>
      </c>
      <c r="F3530" s="32">
        <v>0.66736111111111107</v>
      </c>
      <c r="G3530" s="28">
        <f t="shared" si="55"/>
        <v>16</v>
      </c>
    </row>
    <row r="3531" spans="1:7" x14ac:dyDescent="0.3">
      <c r="A3531" s="28" t="s">
        <v>6936</v>
      </c>
      <c r="B3531" s="28">
        <v>1</v>
      </c>
      <c r="C3531" s="28">
        <v>0</v>
      </c>
      <c r="D3531" s="31">
        <v>45847</v>
      </c>
      <c r="E3531" s="31" t="s">
        <v>6333</v>
      </c>
      <c r="F3531" s="32">
        <v>0.35</v>
      </c>
      <c r="G3531" s="28">
        <f t="shared" si="55"/>
        <v>8</v>
      </c>
    </row>
    <row r="3532" spans="1:7" x14ac:dyDescent="0.3">
      <c r="A3532" s="28" t="s">
        <v>522</v>
      </c>
      <c r="B3532" s="28">
        <v>0</v>
      </c>
      <c r="C3532" s="28">
        <v>0</v>
      </c>
      <c r="D3532" s="31">
        <v>45875</v>
      </c>
      <c r="E3532" s="31" t="s">
        <v>6333</v>
      </c>
      <c r="F3532" s="32">
        <v>0.65208333333333335</v>
      </c>
      <c r="G3532" s="28">
        <f t="shared" si="55"/>
        <v>15</v>
      </c>
    </row>
    <row r="3533" spans="1:7" x14ac:dyDescent="0.3">
      <c r="A3533" s="28" t="s">
        <v>76</v>
      </c>
      <c r="B3533" s="28">
        <v>1</v>
      </c>
      <c r="C3533" s="28">
        <v>0</v>
      </c>
      <c r="D3533" s="31">
        <v>45881</v>
      </c>
      <c r="E3533" s="31" t="s">
        <v>6332</v>
      </c>
      <c r="F3533" s="32">
        <v>0.53402777777777777</v>
      </c>
      <c r="G3533" s="28">
        <f t="shared" si="55"/>
        <v>12</v>
      </c>
    </row>
    <row r="3534" spans="1:7" x14ac:dyDescent="0.3">
      <c r="A3534" s="28" t="s">
        <v>735</v>
      </c>
      <c r="B3534" s="28">
        <v>0</v>
      </c>
      <c r="C3534" s="28">
        <v>0</v>
      </c>
      <c r="D3534" s="31">
        <v>45898</v>
      </c>
      <c r="E3534" s="31" t="s">
        <v>6334</v>
      </c>
      <c r="F3534" s="32">
        <v>0.77986111111111112</v>
      </c>
      <c r="G3534" s="28">
        <f t="shared" si="55"/>
        <v>18</v>
      </c>
    </row>
    <row r="3535" spans="1:7" x14ac:dyDescent="0.3">
      <c r="A3535" s="28" t="s">
        <v>665</v>
      </c>
      <c r="B3535" s="28">
        <v>1</v>
      </c>
      <c r="C3535" s="28">
        <v>0</v>
      </c>
      <c r="D3535" s="31">
        <v>45862</v>
      </c>
      <c r="E3535" s="31" t="s">
        <v>6329</v>
      </c>
      <c r="F3535" s="32">
        <v>0.40972222222222221</v>
      </c>
      <c r="G3535" s="28">
        <f t="shared" si="55"/>
        <v>9</v>
      </c>
    </row>
    <row r="3536" spans="1:7" x14ac:dyDescent="0.3">
      <c r="A3536" s="28" t="s">
        <v>224</v>
      </c>
      <c r="B3536" s="28">
        <v>1</v>
      </c>
      <c r="C3536" s="28">
        <v>0</v>
      </c>
      <c r="D3536" s="31">
        <v>45877</v>
      </c>
      <c r="E3536" s="31" t="s">
        <v>6334</v>
      </c>
      <c r="F3536" s="32">
        <v>0.79791666666666672</v>
      </c>
      <c r="G3536" s="28">
        <f t="shared" si="55"/>
        <v>19</v>
      </c>
    </row>
    <row r="3537" spans="1:7" x14ac:dyDescent="0.3">
      <c r="A3537" s="28" t="s">
        <v>6453</v>
      </c>
      <c r="B3537" s="28">
        <v>1</v>
      </c>
      <c r="C3537" s="28">
        <v>1</v>
      </c>
      <c r="D3537" s="31">
        <v>45886</v>
      </c>
      <c r="E3537" s="31" t="s">
        <v>6328</v>
      </c>
      <c r="F3537" s="32">
        <v>0.69791666666666663</v>
      </c>
      <c r="G3537" s="28">
        <f t="shared" si="55"/>
        <v>16</v>
      </c>
    </row>
    <row r="3538" spans="1:7" x14ac:dyDescent="0.3">
      <c r="A3538" s="28" t="s">
        <v>1142</v>
      </c>
      <c r="B3538" s="28">
        <v>1</v>
      </c>
      <c r="C3538" s="28">
        <v>0</v>
      </c>
      <c r="D3538" s="31">
        <v>45843</v>
      </c>
      <c r="E3538" s="31" t="s">
        <v>6331</v>
      </c>
      <c r="F3538" s="32">
        <v>0.61597222222222225</v>
      </c>
      <c r="G3538" s="28">
        <f t="shared" si="55"/>
        <v>14</v>
      </c>
    </row>
    <row r="3539" spans="1:7" x14ac:dyDescent="0.3">
      <c r="A3539" s="28" t="s">
        <v>931</v>
      </c>
      <c r="B3539" s="28">
        <v>1</v>
      </c>
      <c r="C3539" s="28">
        <v>0</v>
      </c>
      <c r="D3539" s="31">
        <v>45888</v>
      </c>
      <c r="E3539" s="31" t="s">
        <v>6332</v>
      </c>
      <c r="F3539" s="32">
        <v>0.64513888888888893</v>
      </c>
      <c r="G3539" s="28">
        <f t="shared" si="55"/>
        <v>15</v>
      </c>
    </row>
    <row r="3540" spans="1:7" x14ac:dyDescent="0.3">
      <c r="A3540" s="28" t="s">
        <v>833</v>
      </c>
      <c r="B3540" s="28">
        <v>0</v>
      </c>
      <c r="C3540" s="28">
        <v>0</v>
      </c>
      <c r="D3540" s="31">
        <v>45867</v>
      </c>
      <c r="E3540" s="31" t="s">
        <v>6332</v>
      </c>
      <c r="F3540" s="32">
        <v>0.57777777777777772</v>
      </c>
      <c r="G3540" s="28">
        <f t="shared" si="55"/>
        <v>13</v>
      </c>
    </row>
    <row r="3541" spans="1:7" x14ac:dyDescent="0.3">
      <c r="A3541" s="28" t="s">
        <v>1256</v>
      </c>
      <c r="B3541" s="28">
        <v>1</v>
      </c>
      <c r="C3541" s="28">
        <v>0</v>
      </c>
      <c r="D3541" s="31">
        <v>45879</v>
      </c>
      <c r="E3541" s="31" t="s">
        <v>6328</v>
      </c>
      <c r="F3541" s="32">
        <v>0.53194444444444444</v>
      </c>
      <c r="G3541" s="28">
        <f t="shared" si="55"/>
        <v>12</v>
      </c>
    </row>
    <row r="3542" spans="1:7" x14ac:dyDescent="0.3">
      <c r="A3542" s="28" t="s">
        <v>1394</v>
      </c>
      <c r="B3542" s="28">
        <v>1</v>
      </c>
      <c r="C3542" s="28">
        <v>1</v>
      </c>
      <c r="D3542" s="31">
        <v>45870</v>
      </c>
      <c r="E3542" s="31" t="s">
        <v>6334</v>
      </c>
      <c r="F3542" s="32">
        <v>0.47847222222222224</v>
      </c>
      <c r="G3542" s="28">
        <f t="shared" si="55"/>
        <v>11</v>
      </c>
    </row>
    <row r="3543" spans="1:7" x14ac:dyDescent="0.3">
      <c r="A3543" s="28" t="s">
        <v>1609</v>
      </c>
      <c r="B3543" s="28">
        <v>0</v>
      </c>
      <c r="C3543" s="28">
        <v>0</v>
      </c>
      <c r="D3543" s="31">
        <v>45885</v>
      </c>
      <c r="E3543" s="31" t="s">
        <v>6331</v>
      </c>
      <c r="F3543" s="32">
        <v>0.70208333333333328</v>
      </c>
      <c r="G3543" s="28">
        <f t="shared" si="55"/>
        <v>16</v>
      </c>
    </row>
    <row r="3544" spans="1:7" x14ac:dyDescent="0.3">
      <c r="A3544" s="28" t="s">
        <v>298</v>
      </c>
      <c r="B3544" s="28">
        <v>0</v>
      </c>
      <c r="C3544" s="28">
        <v>0</v>
      </c>
      <c r="D3544" s="31">
        <v>45877</v>
      </c>
      <c r="E3544" s="31" t="s">
        <v>6334</v>
      </c>
      <c r="F3544" s="32">
        <v>0.3923611111111111</v>
      </c>
      <c r="G3544" s="28">
        <f t="shared" si="55"/>
        <v>9</v>
      </c>
    </row>
    <row r="3545" spans="1:7" x14ac:dyDescent="0.3">
      <c r="A3545" s="28" t="s">
        <v>296</v>
      </c>
      <c r="B3545" s="28">
        <v>0</v>
      </c>
      <c r="C3545" s="28">
        <v>0</v>
      </c>
      <c r="D3545" s="31">
        <v>45887</v>
      </c>
      <c r="E3545" s="31" t="s">
        <v>6330</v>
      </c>
      <c r="F3545" s="32">
        <v>0.34375</v>
      </c>
      <c r="G3545" s="28">
        <f t="shared" si="55"/>
        <v>8</v>
      </c>
    </row>
    <row r="3546" spans="1:7" x14ac:dyDescent="0.3">
      <c r="A3546" s="28" t="s">
        <v>288</v>
      </c>
      <c r="B3546" s="28">
        <v>0</v>
      </c>
      <c r="C3546" s="28">
        <v>0</v>
      </c>
      <c r="D3546" s="31">
        <v>45861</v>
      </c>
      <c r="E3546" s="31" t="s">
        <v>6333</v>
      </c>
      <c r="F3546" s="32">
        <v>0.62847222222222221</v>
      </c>
      <c r="G3546" s="28">
        <f t="shared" si="55"/>
        <v>15</v>
      </c>
    </row>
    <row r="3547" spans="1:7" x14ac:dyDescent="0.3">
      <c r="A3547" s="28" t="s">
        <v>35</v>
      </c>
      <c r="B3547" s="28">
        <v>1</v>
      </c>
      <c r="C3547" s="28">
        <v>0</v>
      </c>
      <c r="D3547" s="31">
        <v>45845</v>
      </c>
      <c r="E3547" s="31" t="s">
        <v>6330</v>
      </c>
      <c r="F3547" s="32">
        <v>0.30277777777777776</v>
      </c>
      <c r="G3547" s="28">
        <f t="shared" si="55"/>
        <v>7</v>
      </c>
    </row>
    <row r="3548" spans="1:7" x14ac:dyDescent="0.3">
      <c r="A3548" s="28" t="s">
        <v>1968</v>
      </c>
      <c r="B3548" s="28">
        <v>1</v>
      </c>
      <c r="C3548" s="28">
        <v>1</v>
      </c>
      <c r="D3548" s="31">
        <v>45865</v>
      </c>
      <c r="E3548" s="31" t="s">
        <v>6328</v>
      </c>
      <c r="F3548" s="32">
        <v>0.75347222222222221</v>
      </c>
      <c r="G3548" s="28">
        <f t="shared" si="55"/>
        <v>18</v>
      </c>
    </row>
    <row r="3549" spans="1:7" x14ac:dyDescent="0.3">
      <c r="A3549" s="28" t="s">
        <v>6634</v>
      </c>
      <c r="B3549" s="28">
        <v>1</v>
      </c>
      <c r="C3549" s="28">
        <v>0</v>
      </c>
      <c r="D3549" s="31">
        <v>45846</v>
      </c>
      <c r="E3549" s="31" t="s">
        <v>6332</v>
      </c>
      <c r="F3549" s="32">
        <v>0.82638888888888884</v>
      </c>
      <c r="G3549" s="28">
        <f t="shared" si="55"/>
        <v>19</v>
      </c>
    </row>
    <row r="3550" spans="1:7" x14ac:dyDescent="0.3">
      <c r="A3550" s="28" t="s">
        <v>1821</v>
      </c>
      <c r="B3550" s="28">
        <v>1</v>
      </c>
      <c r="C3550" s="28">
        <v>0</v>
      </c>
      <c r="D3550" s="31">
        <v>45863</v>
      </c>
      <c r="E3550" s="31" t="s">
        <v>6334</v>
      </c>
      <c r="F3550" s="32">
        <v>0.63958333333333328</v>
      </c>
      <c r="G3550" s="28">
        <f t="shared" si="55"/>
        <v>15</v>
      </c>
    </row>
    <row r="3551" spans="1:7" x14ac:dyDescent="0.3">
      <c r="A3551" s="28" t="s">
        <v>6417</v>
      </c>
      <c r="B3551" s="28">
        <v>1</v>
      </c>
      <c r="C3551" s="28">
        <v>0</v>
      </c>
      <c r="D3551" s="31">
        <v>45890</v>
      </c>
      <c r="E3551" s="31" t="s">
        <v>6329</v>
      </c>
      <c r="F3551" s="32">
        <v>0.72361111111111109</v>
      </c>
      <c r="G3551" s="28">
        <f t="shared" si="55"/>
        <v>17</v>
      </c>
    </row>
    <row r="3552" spans="1:7" x14ac:dyDescent="0.3">
      <c r="A3552" s="28" t="s">
        <v>6576</v>
      </c>
      <c r="B3552" s="28">
        <v>1</v>
      </c>
      <c r="C3552" s="28">
        <v>0</v>
      </c>
      <c r="D3552" s="31">
        <v>45869</v>
      </c>
      <c r="E3552" s="31" t="s">
        <v>6329</v>
      </c>
      <c r="F3552" s="32">
        <v>0.73541666666666672</v>
      </c>
      <c r="G3552" s="28">
        <f t="shared" si="55"/>
        <v>17</v>
      </c>
    </row>
    <row r="3553" spans="1:7" x14ac:dyDescent="0.3">
      <c r="A3553" s="28" t="s">
        <v>1156</v>
      </c>
      <c r="B3553" s="28">
        <v>1</v>
      </c>
      <c r="C3553" s="28">
        <v>1</v>
      </c>
      <c r="D3553" s="31">
        <v>45874</v>
      </c>
      <c r="E3553" s="31" t="s">
        <v>6332</v>
      </c>
      <c r="F3553" s="32">
        <v>0.4861111111111111</v>
      </c>
      <c r="G3553" s="28">
        <f t="shared" si="55"/>
        <v>11</v>
      </c>
    </row>
    <row r="3554" spans="1:7" x14ac:dyDescent="0.3">
      <c r="A3554" s="28" t="s">
        <v>206</v>
      </c>
      <c r="B3554" s="28">
        <v>1</v>
      </c>
      <c r="C3554" s="28">
        <v>0</v>
      </c>
      <c r="D3554" s="31">
        <v>45846</v>
      </c>
      <c r="E3554" s="31" t="s">
        <v>6332</v>
      </c>
      <c r="F3554" s="32">
        <v>0.8305555555555556</v>
      </c>
      <c r="G3554" s="28">
        <f t="shared" si="55"/>
        <v>19</v>
      </c>
    </row>
    <row r="3555" spans="1:7" x14ac:dyDescent="0.3">
      <c r="A3555" s="28" t="s">
        <v>6336</v>
      </c>
      <c r="B3555" s="28">
        <v>1</v>
      </c>
      <c r="C3555" s="28">
        <v>0</v>
      </c>
      <c r="D3555" s="31">
        <v>45887</v>
      </c>
      <c r="E3555" s="31" t="s">
        <v>6330</v>
      </c>
      <c r="F3555" s="32">
        <v>0.41736111111111113</v>
      </c>
      <c r="G3555" s="28">
        <f t="shared" si="55"/>
        <v>10</v>
      </c>
    </row>
    <row r="3556" spans="1:7" x14ac:dyDescent="0.3">
      <c r="A3556" s="28" t="s">
        <v>430</v>
      </c>
      <c r="B3556" s="28">
        <v>0</v>
      </c>
      <c r="C3556" s="28">
        <v>0</v>
      </c>
      <c r="D3556" s="31">
        <v>45889</v>
      </c>
      <c r="E3556" s="31" t="s">
        <v>6333</v>
      </c>
      <c r="F3556" s="32">
        <v>0.43819444444444444</v>
      </c>
      <c r="G3556" s="28">
        <f t="shared" si="55"/>
        <v>10</v>
      </c>
    </row>
    <row r="3557" spans="1:7" x14ac:dyDescent="0.3">
      <c r="A3557" s="28" t="s">
        <v>181</v>
      </c>
      <c r="B3557" s="28">
        <v>1</v>
      </c>
      <c r="C3557" s="28">
        <v>0</v>
      </c>
      <c r="D3557" s="31">
        <v>45889</v>
      </c>
      <c r="E3557" s="31" t="s">
        <v>6333</v>
      </c>
      <c r="F3557" s="32">
        <v>0.81666666666666665</v>
      </c>
      <c r="G3557" s="28">
        <f t="shared" si="55"/>
        <v>19</v>
      </c>
    </row>
    <row r="3558" spans="1:7" x14ac:dyDescent="0.3">
      <c r="A3558" s="28" t="s">
        <v>6901</v>
      </c>
      <c r="B3558" s="28">
        <v>0</v>
      </c>
      <c r="C3558" s="28">
        <v>0</v>
      </c>
      <c r="D3558" s="31">
        <v>45869</v>
      </c>
      <c r="E3558" s="31" t="s">
        <v>6329</v>
      </c>
      <c r="F3558" s="32">
        <v>0.80277777777777781</v>
      </c>
      <c r="G3558" s="28">
        <f t="shared" si="55"/>
        <v>19</v>
      </c>
    </row>
    <row r="3559" spans="1:7" x14ac:dyDescent="0.3">
      <c r="A3559" s="28" t="s">
        <v>1818</v>
      </c>
      <c r="B3559" s="28">
        <v>1</v>
      </c>
      <c r="C3559" s="28">
        <v>0</v>
      </c>
      <c r="D3559" s="31">
        <v>45839</v>
      </c>
      <c r="E3559" s="31" t="s">
        <v>6332</v>
      </c>
      <c r="F3559" s="32">
        <v>0.54166666666666663</v>
      </c>
      <c r="G3559" s="28">
        <f t="shared" si="55"/>
        <v>13</v>
      </c>
    </row>
    <row r="3560" spans="1:7" x14ac:dyDescent="0.3">
      <c r="A3560" s="28" t="s">
        <v>716</v>
      </c>
      <c r="B3560" s="28">
        <v>0</v>
      </c>
      <c r="C3560" s="28">
        <v>0</v>
      </c>
      <c r="D3560" s="31">
        <v>45849</v>
      </c>
      <c r="E3560" s="31" t="s">
        <v>6334</v>
      </c>
      <c r="F3560" s="32">
        <v>0.57499999999999996</v>
      </c>
      <c r="G3560" s="28">
        <f t="shared" si="55"/>
        <v>13</v>
      </c>
    </row>
    <row r="3561" spans="1:7" x14ac:dyDescent="0.3">
      <c r="A3561" s="28" t="s">
        <v>6937</v>
      </c>
      <c r="B3561" s="28">
        <v>1</v>
      </c>
      <c r="C3561" s="28">
        <v>0</v>
      </c>
      <c r="D3561" s="31">
        <v>45889</v>
      </c>
      <c r="E3561" s="31" t="s">
        <v>6333</v>
      </c>
      <c r="F3561" s="32">
        <v>0.54166666666666663</v>
      </c>
      <c r="G3561" s="28">
        <f t="shared" si="55"/>
        <v>13</v>
      </c>
    </row>
    <row r="3562" spans="1:7" x14ac:dyDescent="0.3">
      <c r="A3562" s="28" t="s">
        <v>1521</v>
      </c>
      <c r="B3562" s="28">
        <v>1</v>
      </c>
      <c r="C3562" s="28">
        <v>1</v>
      </c>
      <c r="D3562" s="31">
        <v>45887</v>
      </c>
      <c r="E3562" s="31" t="s">
        <v>6330</v>
      </c>
      <c r="F3562" s="32">
        <v>0.5625</v>
      </c>
      <c r="G3562" s="28">
        <f t="shared" si="55"/>
        <v>13</v>
      </c>
    </row>
    <row r="3563" spans="1:7" x14ac:dyDescent="0.3">
      <c r="A3563" s="28" t="s">
        <v>1149</v>
      </c>
      <c r="B3563" s="28">
        <v>1</v>
      </c>
      <c r="C3563" s="28">
        <v>0</v>
      </c>
      <c r="D3563" s="31">
        <v>45842</v>
      </c>
      <c r="E3563" s="31" t="s">
        <v>6334</v>
      </c>
      <c r="F3563" s="32">
        <v>0.79027777777777775</v>
      </c>
      <c r="G3563" s="28">
        <f t="shared" si="55"/>
        <v>18</v>
      </c>
    </row>
    <row r="3564" spans="1:7" x14ac:dyDescent="0.3">
      <c r="A3564" s="28" t="s">
        <v>1998</v>
      </c>
      <c r="B3564" s="28">
        <v>1</v>
      </c>
      <c r="C3564" s="28">
        <v>0</v>
      </c>
      <c r="D3564" s="31">
        <v>45846</v>
      </c>
      <c r="E3564" s="31" t="s">
        <v>6332</v>
      </c>
      <c r="F3564" s="32">
        <v>0.48125000000000001</v>
      </c>
      <c r="G3564" s="28">
        <f t="shared" si="55"/>
        <v>11</v>
      </c>
    </row>
    <row r="3565" spans="1:7" x14ac:dyDescent="0.3">
      <c r="A3565" s="28" t="s">
        <v>537</v>
      </c>
      <c r="B3565" s="28">
        <v>1</v>
      </c>
      <c r="C3565" s="28">
        <v>0</v>
      </c>
      <c r="D3565" s="31">
        <v>45877</v>
      </c>
      <c r="E3565" s="31" t="s">
        <v>6334</v>
      </c>
      <c r="F3565" s="32">
        <v>0.56874999999999998</v>
      </c>
      <c r="G3565" s="28">
        <f t="shared" si="55"/>
        <v>13</v>
      </c>
    </row>
    <row r="3566" spans="1:7" x14ac:dyDescent="0.3">
      <c r="A3566" s="28" t="s">
        <v>6938</v>
      </c>
      <c r="B3566" s="28">
        <v>1</v>
      </c>
      <c r="C3566" s="28">
        <v>1</v>
      </c>
      <c r="D3566" s="31">
        <v>45887</v>
      </c>
      <c r="E3566" s="31" t="s">
        <v>6330</v>
      </c>
      <c r="F3566" s="32">
        <v>0.43958333333333333</v>
      </c>
      <c r="G3566" s="28">
        <f t="shared" si="55"/>
        <v>10</v>
      </c>
    </row>
    <row r="3567" spans="1:7" x14ac:dyDescent="0.3">
      <c r="A3567" s="28" t="s">
        <v>242</v>
      </c>
      <c r="B3567" s="28">
        <v>1</v>
      </c>
      <c r="C3567" s="28">
        <v>0</v>
      </c>
      <c r="D3567" s="31">
        <v>45846</v>
      </c>
      <c r="E3567" s="31" t="s">
        <v>6332</v>
      </c>
      <c r="F3567" s="32">
        <v>0.40555555555555556</v>
      </c>
      <c r="G3567" s="28">
        <f t="shared" si="55"/>
        <v>9</v>
      </c>
    </row>
    <row r="3568" spans="1:7" x14ac:dyDescent="0.3">
      <c r="A3568" s="28" t="s">
        <v>6939</v>
      </c>
      <c r="B3568" s="28">
        <v>1</v>
      </c>
      <c r="C3568" s="28">
        <v>0</v>
      </c>
      <c r="D3568" s="31">
        <v>45884</v>
      </c>
      <c r="E3568" s="31" t="s">
        <v>6334</v>
      </c>
      <c r="F3568" s="32">
        <v>0.39652777777777776</v>
      </c>
      <c r="G3568" s="28">
        <f t="shared" si="55"/>
        <v>9</v>
      </c>
    </row>
    <row r="3569" spans="1:7" x14ac:dyDescent="0.3">
      <c r="A3569" s="28" t="s">
        <v>1006</v>
      </c>
      <c r="B3569" s="28">
        <v>1</v>
      </c>
      <c r="C3569" s="28">
        <v>0</v>
      </c>
      <c r="D3569" s="31">
        <v>45844</v>
      </c>
      <c r="E3569" s="31" t="s">
        <v>6328</v>
      </c>
      <c r="F3569" s="32">
        <v>0.8305555555555556</v>
      </c>
      <c r="G3569" s="28">
        <f t="shared" si="55"/>
        <v>19</v>
      </c>
    </row>
    <row r="3570" spans="1:7" x14ac:dyDescent="0.3">
      <c r="A3570" s="28" t="s">
        <v>2065</v>
      </c>
      <c r="B3570" s="28">
        <v>1</v>
      </c>
      <c r="C3570" s="28">
        <v>0</v>
      </c>
      <c r="D3570" s="31">
        <v>45853</v>
      </c>
      <c r="E3570" s="31" t="s">
        <v>6332</v>
      </c>
      <c r="F3570" s="32">
        <v>0.56944444444444442</v>
      </c>
      <c r="G3570" s="28">
        <f t="shared" si="55"/>
        <v>13</v>
      </c>
    </row>
    <row r="3571" spans="1:7" x14ac:dyDescent="0.3">
      <c r="A3571" s="28" t="s">
        <v>6430</v>
      </c>
      <c r="B3571" s="28">
        <v>1</v>
      </c>
      <c r="C3571" s="28">
        <v>1</v>
      </c>
      <c r="D3571" s="31">
        <v>45898</v>
      </c>
      <c r="E3571" s="31" t="s">
        <v>6334</v>
      </c>
      <c r="F3571" s="32">
        <v>0.58125000000000004</v>
      </c>
      <c r="G3571" s="28">
        <f t="shared" si="55"/>
        <v>13</v>
      </c>
    </row>
    <row r="3572" spans="1:7" x14ac:dyDescent="0.3">
      <c r="A3572" s="28" t="s">
        <v>1933</v>
      </c>
      <c r="B3572" s="28">
        <v>0</v>
      </c>
      <c r="C3572" s="28">
        <v>0</v>
      </c>
      <c r="D3572" s="31">
        <v>45852</v>
      </c>
      <c r="E3572" s="31" t="s">
        <v>6330</v>
      </c>
      <c r="F3572" s="32">
        <v>0.57013888888888886</v>
      </c>
      <c r="G3572" s="28">
        <f t="shared" si="55"/>
        <v>13</v>
      </c>
    </row>
    <row r="3573" spans="1:7" x14ac:dyDescent="0.3">
      <c r="A3573" s="28" t="s">
        <v>2123</v>
      </c>
      <c r="B3573" s="28">
        <v>1</v>
      </c>
      <c r="C3573" s="28">
        <v>0</v>
      </c>
      <c r="D3573" s="31">
        <v>45855</v>
      </c>
      <c r="E3573" s="31" t="s">
        <v>6329</v>
      </c>
      <c r="F3573" s="32">
        <v>0.80833333333333335</v>
      </c>
      <c r="G3573" s="28">
        <f t="shared" si="55"/>
        <v>19</v>
      </c>
    </row>
    <row r="3574" spans="1:7" x14ac:dyDescent="0.3">
      <c r="A3574" s="28" t="s">
        <v>1248</v>
      </c>
      <c r="B3574" s="28">
        <v>0</v>
      </c>
      <c r="C3574" s="28">
        <v>0</v>
      </c>
      <c r="D3574" s="31">
        <v>45870</v>
      </c>
      <c r="E3574" s="31" t="s">
        <v>6334</v>
      </c>
      <c r="F3574" s="32">
        <v>0.51597222222222228</v>
      </c>
      <c r="G3574" s="28">
        <f t="shared" si="55"/>
        <v>12</v>
      </c>
    </row>
    <row r="3575" spans="1:7" x14ac:dyDescent="0.3">
      <c r="A3575" s="28" t="s">
        <v>1675</v>
      </c>
      <c r="B3575" s="28">
        <v>1</v>
      </c>
      <c r="C3575" s="28">
        <v>0</v>
      </c>
      <c r="D3575" s="31">
        <v>45841</v>
      </c>
      <c r="E3575" s="31" t="s">
        <v>6329</v>
      </c>
      <c r="F3575" s="32">
        <v>0.54305555555555551</v>
      </c>
      <c r="G3575" s="28">
        <f t="shared" si="55"/>
        <v>13</v>
      </c>
    </row>
    <row r="3576" spans="1:7" x14ac:dyDescent="0.3">
      <c r="A3576" s="28" t="s">
        <v>469</v>
      </c>
      <c r="B3576" s="28">
        <v>1</v>
      </c>
      <c r="C3576" s="28">
        <v>1</v>
      </c>
      <c r="D3576" s="31">
        <v>45882</v>
      </c>
      <c r="E3576" s="31" t="s">
        <v>6333</v>
      </c>
      <c r="F3576" s="32">
        <v>0.7631944444444444</v>
      </c>
      <c r="G3576" s="28">
        <f t="shared" si="55"/>
        <v>18</v>
      </c>
    </row>
    <row r="3577" spans="1:7" x14ac:dyDescent="0.3">
      <c r="A3577" s="28" t="s">
        <v>988</v>
      </c>
      <c r="B3577" s="28">
        <v>1</v>
      </c>
      <c r="C3577" s="28">
        <v>0</v>
      </c>
      <c r="D3577" s="31">
        <v>45840</v>
      </c>
      <c r="E3577" s="31" t="s">
        <v>6333</v>
      </c>
      <c r="F3577" s="32">
        <v>0.30486111111111114</v>
      </c>
      <c r="G3577" s="28">
        <f t="shared" si="55"/>
        <v>7</v>
      </c>
    </row>
    <row r="3578" spans="1:7" x14ac:dyDescent="0.3">
      <c r="A3578" s="28" t="s">
        <v>6759</v>
      </c>
      <c r="B3578" s="28">
        <v>1</v>
      </c>
      <c r="C3578" s="28">
        <v>0</v>
      </c>
      <c r="D3578" s="31">
        <v>45867</v>
      </c>
      <c r="E3578" s="31" t="s">
        <v>6332</v>
      </c>
      <c r="F3578" s="32">
        <v>0.35208333333333336</v>
      </c>
      <c r="G3578" s="28">
        <f t="shared" si="55"/>
        <v>8</v>
      </c>
    </row>
    <row r="3579" spans="1:7" x14ac:dyDescent="0.3">
      <c r="A3579" s="28" t="s">
        <v>762</v>
      </c>
      <c r="B3579" s="28">
        <v>1</v>
      </c>
      <c r="C3579" s="28">
        <v>0</v>
      </c>
      <c r="D3579" s="31">
        <v>45865</v>
      </c>
      <c r="E3579" s="31" t="s">
        <v>6328</v>
      </c>
      <c r="F3579" s="32">
        <v>0.60833333333333328</v>
      </c>
      <c r="G3579" s="28">
        <f t="shared" si="55"/>
        <v>14</v>
      </c>
    </row>
    <row r="3580" spans="1:7" x14ac:dyDescent="0.3">
      <c r="A3580" s="28" t="s">
        <v>2180</v>
      </c>
      <c r="B3580" s="28">
        <v>1</v>
      </c>
      <c r="C3580" s="28">
        <v>1</v>
      </c>
      <c r="D3580" s="31">
        <v>45888</v>
      </c>
      <c r="E3580" s="31" t="s">
        <v>6332</v>
      </c>
      <c r="F3580" s="32">
        <v>0.29444444444444445</v>
      </c>
      <c r="G3580" s="28">
        <f t="shared" si="55"/>
        <v>7</v>
      </c>
    </row>
    <row r="3581" spans="1:7" x14ac:dyDescent="0.3">
      <c r="A3581" s="28" t="s">
        <v>861</v>
      </c>
      <c r="B3581" s="28">
        <v>0</v>
      </c>
      <c r="C3581" s="28">
        <v>0</v>
      </c>
      <c r="D3581" s="31">
        <v>45849</v>
      </c>
      <c r="E3581" s="31" t="s">
        <v>6334</v>
      </c>
      <c r="F3581" s="32">
        <v>0.56319444444444444</v>
      </c>
      <c r="G3581" s="28">
        <f t="shared" si="55"/>
        <v>13</v>
      </c>
    </row>
    <row r="3582" spans="1:7" x14ac:dyDescent="0.3">
      <c r="A3582" s="28" t="s">
        <v>1195</v>
      </c>
      <c r="B3582" s="28">
        <v>1</v>
      </c>
      <c r="C3582" s="28">
        <v>1</v>
      </c>
      <c r="D3582" s="31">
        <v>45882</v>
      </c>
      <c r="E3582" s="31" t="s">
        <v>6333</v>
      </c>
      <c r="F3582" s="32">
        <v>0.47916666666666669</v>
      </c>
      <c r="G3582" s="28">
        <f t="shared" si="55"/>
        <v>11</v>
      </c>
    </row>
    <row r="3583" spans="1:7" x14ac:dyDescent="0.3">
      <c r="A3583" s="28" t="s">
        <v>6940</v>
      </c>
      <c r="B3583" s="28">
        <v>0</v>
      </c>
      <c r="C3583" s="28">
        <v>0</v>
      </c>
      <c r="D3583" s="31">
        <v>45869</v>
      </c>
      <c r="E3583" s="31" t="s">
        <v>6329</v>
      </c>
      <c r="F3583" s="32">
        <v>0.72222222222222221</v>
      </c>
      <c r="G3583" s="28">
        <f t="shared" si="55"/>
        <v>17</v>
      </c>
    </row>
    <row r="3584" spans="1:7" x14ac:dyDescent="0.3">
      <c r="A3584" s="28" t="s">
        <v>765</v>
      </c>
      <c r="B3584" s="28">
        <v>1</v>
      </c>
      <c r="C3584" s="28">
        <v>0</v>
      </c>
      <c r="D3584" s="31">
        <v>45862</v>
      </c>
      <c r="E3584" s="31" t="s">
        <v>6329</v>
      </c>
      <c r="F3584" s="32">
        <v>0.69305555555555554</v>
      </c>
      <c r="G3584" s="28">
        <f t="shared" si="55"/>
        <v>16</v>
      </c>
    </row>
    <row r="3585" spans="1:7" x14ac:dyDescent="0.3">
      <c r="A3585" s="28" t="s">
        <v>6750</v>
      </c>
      <c r="B3585" s="28">
        <v>0</v>
      </c>
      <c r="C3585" s="28">
        <v>0</v>
      </c>
      <c r="D3585" s="31">
        <v>45885</v>
      </c>
      <c r="E3585" s="31" t="s">
        <v>6331</v>
      </c>
      <c r="F3585" s="32">
        <v>0.31388888888888888</v>
      </c>
      <c r="G3585" s="28">
        <f t="shared" si="55"/>
        <v>7</v>
      </c>
    </row>
    <row r="3586" spans="1:7" x14ac:dyDescent="0.3">
      <c r="A3586" s="28" t="s">
        <v>1936</v>
      </c>
      <c r="B3586" s="28">
        <v>0</v>
      </c>
      <c r="C3586" s="28">
        <v>0</v>
      </c>
      <c r="D3586" s="31">
        <v>45854</v>
      </c>
      <c r="E3586" s="31" t="s">
        <v>6333</v>
      </c>
      <c r="F3586" s="32">
        <v>0.5083333333333333</v>
      </c>
      <c r="G3586" s="28">
        <f t="shared" si="55"/>
        <v>12</v>
      </c>
    </row>
    <row r="3587" spans="1:7" x14ac:dyDescent="0.3">
      <c r="A3587" s="28" t="s">
        <v>6900</v>
      </c>
      <c r="B3587" s="28">
        <v>1</v>
      </c>
      <c r="C3587" s="28">
        <v>0</v>
      </c>
      <c r="D3587" s="31">
        <v>45897</v>
      </c>
      <c r="E3587" s="31" t="s">
        <v>6329</v>
      </c>
      <c r="F3587" s="32">
        <v>0.36249999999999999</v>
      </c>
      <c r="G3587" s="28">
        <f t="shared" ref="G3587:G3650" si="56">HOUR(F3587)</f>
        <v>8</v>
      </c>
    </row>
    <row r="3588" spans="1:7" x14ac:dyDescent="0.3">
      <c r="A3588" s="28" t="s">
        <v>6514</v>
      </c>
      <c r="B3588" s="28">
        <v>1</v>
      </c>
      <c r="C3588" s="28">
        <v>0</v>
      </c>
      <c r="D3588" s="31">
        <v>45862</v>
      </c>
      <c r="E3588" s="31" t="s">
        <v>6329</v>
      </c>
      <c r="F3588" s="32">
        <v>0.55694444444444446</v>
      </c>
      <c r="G3588" s="28">
        <f t="shared" si="56"/>
        <v>13</v>
      </c>
    </row>
    <row r="3589" spans="1:7" x14ac:dyDescent="0.3">
      <c r="A3589" s="28" t="s">
        <v>305</v>
      </c>
      <c r="B3589" s="28">
        <v>0</v>
      </c>
      <c r="C3589" s="28">
        <v>0</v>
      </c>
      <c r="D3589" s="31">
        <v>45860</v>
      </c>
      <c r="E3589" s="31" t="s">
        <v>6332</v>
      </c>
      <c r="F3589" s="32">
        <v>0.5395833333333333</v>
      </c>
      <c r="G3589" s="28">
        <f t="shared" si="56"/>
        <v>12</v>
      </c>
    </row>
    <row r="3590" spans="1:7" x14ac:dyDescent="0.3">
      <c r="A3590" s="28" t="s">
        <v>2071</v>
      </c>
      <c r="B3590" s="28">
        <v>0</v>
      </c>
      <c r="C3590" s="28">
        <v>0</v>
      </c>
      <c r="D3590" s="31">
        <v>45842</v>
      </c>
      <c r="E3590" s="31" t="s">
        <v>6334</v>
      </c>
      <c r="F3590" s="32">
        <v>0.55069444444444449</v>
      </c>
      <c r="G3590" s="28">
        <f t="shared" si="56"/>
        <v>13</v>
      </c>
    </row>
    <row r="3591" spans="1:7" x14ac:dyDescent="0.3">
      <c r="A3591" s="28" t="s">
        <v>6789</v>
      </c>
      <c r="B3591" s="28">
        <v>0</v>
      </c>
      <c r="C3591" s="28">
        <v>0</v>
      </c>
      <c r="D3591" s="31">
        <v>45862</v>
      </c>
      <c r="E3591" s="31" t="s">
        <v>6329</v>
      </c>
      <c r="F3591" s="32">
        <v>0.65069444444444446</v>
      </c>
      <c r="G3591" s="28">
        <f t="shared" si="56"/>
        <v>15</v>
      </c>
    </row>
    <row r="3592" spans="1:7" x14ac:dyDescent="0.3">
      <c r="A3592" s="28" t="s">
        <v>6941</v>
      </c>
      <c r="B3592" s="28">
        <v>1</v>
      </c>
      <c r="C3592" s="28">
        <v>0</v>
      </c>
      <c r="D3592" s="31">
        <v>45855</v>
      </c>
      <c r="E3592" s="31" t="s">
        <v>6329</v>
      </c>
      <c r="F3592" s="32">
        <v>0.46041666666666664</v>
      </c>
      <c r="G3592" s="28">
        <f t="shared" si="56"/>
        <v>11</v>
      </c>
    </row>
    <row r="3593" spans="1:7" x14ac:dyDescent="0.3">
      <c r="A3593" s="28" t="s">
        <v>6901</v>
      </c>
      <c r="B3593" s="28">
        <v>1</v>
      </c>
      <c r="C3593" s="28">
        <v>0</v>
      </c>
      <c r="D3593" s="31">
        <v>45872</v>
      </c>
      <c r="E3593" s="31" t="s">
        <v>6328</v>
      </c>
      <c r="F3593" s="32">
        <v>0.36944444444444446</v>
      </c>
      <c r="G3593" s="28">
        <f t="shared" si="56"/>
        <v>8</v>
      </c>
    </row>
    <row r="3594" spans="1:7" x14ac:dyDescent="0.3">
      <c r="A3594" s="28" t="s">
        <v>6566</v>
      </c>
      <c r="B3594" s="28">
        <v>1</v>
      </c>
      <c r="C3594" s="28">
        <v>0</v>
      </c>
      <c r="D3594" s="31">
        <v>45892</v>
      </c>
      <c r="E3594" s="31" t="s">
        <v>6331</v>
      </c>
      <c r="F3594" s="32">
        <v>0.67361111111111116</v>
      </c>
      <c r="G3594" s="28">
        <f t="shared" si="56"/>
        <v>16</v>
      </c>
    </row>
    <row r="3595" spans="1:7" x14ac:dyDescent="0.3">
      <c r="A3595" s="28" t="s">
        <v>1924</v>
      </c>
      <c r="B3595" s="28">
        <v>1</v>
      </c>
      <c r="C3595" s="28">
        <v>1</v>
      </c>
      <c r="D3595" s="31">
        <v>45862</v>
      </c>
      <c r="E3595" s="31" t="s">
        <v>6329</v>
      </c>
      <c r="F3595" s="32">
        <v>0.78472222222222221</v>
      </c>
      <c r="G3595" s="28">
        <f t="shared" si="56"/>
        <v>18</v>
      </c>
    </row>
    <row r="3596" spans="1:7" x14ac:dyDescent="0.3">
      <c r="A3596" s="28" t="s">
        <v>1318</v>
      </c>
      <c r="B3596" s="28">
        <v>1</v>
      </c>
      <c r="C3596" s="28">
        <v>0</v>
      </c>
      <c r="D3596" s="31">
        <v>45869</v>
      </c>
      <c r="E3596" s="31" t="s">
        <v>6329</v>
      </c>
      <c r="F3596" s="32">
        <v>0.81041666666666667</v>
      </c>
      <c r="G3596" s="28">
        <f t="shared" si="56"/>
        <v>19</v>
      </c>
    </row>
    <row r="3597" spans="1:7" x14ac:dyDescent="0.3">
      <c r="A3597" s="28" t="s">
        <v>6780</v>
      </c>
      <c r="B3597" s="28">
        <v>0</v>
      </c>
      <c r="C3597" s="28">
        <v>0</v>
      </c>
      <c r="D3597" s="31">
        <v>45865</v>
      </c>
      <c r="E3597" s="31" t="s">
        <v>6328</v>
      </c>
      <c r="F3597" s="32">
        <v>0.45347222222222222</v>
      </c>
      <c r="G3597" s="28">
        <f t="shared" si="56"/>
        <v>10</v>
      </c>
    </row>
    <row r="3598" spans="1:7" x14ac:dyDescent="0.3">
      <c r="A3598" s="28" t="s">
        <v>1815</v>
      </c>
      <c r="B3598" s="28">
        <v>1</v>
      </c>
      <c r="C3598" s="28">
        <v>0</v>
      </c>
      <c r="D3598" s="31">
        <v>45849</v>
      </c>
      <c r="E3598" s="31" t="s">
        <v>6334</v>
      </c>
      <c r="F3598" s="32">
        <v>0.37013888888888891</v>
      </c>
      <c r="G3598" s="28">
        <f t="shared" si="56"/>
        <v>8</v>
      </c>
    </row>
    <row r="3599" spans="1:7" x14ac:dyDescent="0.3">
      <c r="A3599" s="28" t="s">
        <v>2060</v>
      </c>
      <c r="B3599" s="28">
        <v>1</v>
      </c>
      <c r="C3599" s="28">
        <v>0</v>
      </c>
      <c r="D3599" s="31">
        <v>45897</v>
      </c>
      <c r="E3599" s="31" t="s">
        <v>6329</v>
      </c>
      <c r="F3599" s="32">
        <v>0.43055555555555558</v>
      </c>
      <c r="G3599" s="28">
        <f t="shared" si="56"/>
        <v>10</v>
      </c>
    </row>
    <row r="3600" spans="1:7" x14ac:dyDescent="0.3">
      <c r="A3600" s="28" t="s">
        <v>6841</v>
      </c>
      <c r="B3600" s="28">
        <v>1</v>
      </c>
      <c r="C3600" s="28">
        <v>0</v>
      </c>
      <c r="D3600" s="31">
        <v>45859</v>
      </c>
      <c r="E3600" s="31" t="s">
        <v>6330</v>
      </c>
      <c r="F3600" s="32">
        <v>0.72986111111111107</v>
      </c>
      <c r="G3600" s="28">
        <f t="shared" si="56"/>
        <v>17</v>
      </c>
    </row>
    <row r="3601" spans="1:7" x14ac:dyDescent="0.3">
      <c r="A3601" s="28" t="s">
        <v>6942</v>
      </c>
      <c r="B3601" s="28">
        <v>1</v>
      </c>
      <c r="C3601" s="28">
        <v>1</v>
      </c>
      <c r="D3601" s="31">
        <v>45871</v>
      </c>
      <c r="E3601" s="31" t="s">
        <v>6331</v>
      </c>
      <c r="F3601" s="32">
        <v>0.44930555555555557</v>
      </c>
      <c r="G3601" s="28">
        <f t="shared" si="56"/>
        <v>10</v>
      </c>
    </row>
    <row r="3602" spans="1:7" x14ac:dyDescent="0.3">
      <c r="A3602" s="28" t="s">
        <v>1096</v>
      </c>
      <c r="B3602" s="28">
        <v>1</v>
      </c>
      <c r="C3602" s="28">
        <v>0</v>
      </c>
      <c r="D3602" s="31">
        <v>45850</v>
      </c>
      <c r="E3602" s="31" t="s">
        <v>6331</v>
      </c>
      <c r="F3602" s="32">
        <v>0.35208333333333336</v>
      </c>
      <c r="G3602" s="28">
        <f t="shared" si="56"/>
        <v>8</v>
      </c>
    </row>
    <row r="3603" spans="1:7" x14ac:dyDescent="0.3">
      <c r="A3603" s="28" t="s">
        <v>1297</v>
      </c>
      <c r="B3603" s="28">
        <v>1</v>
      </c>
      <c r="C3603" s="28">
        <v>1</v>
      </c>
      <c r="D3603" s="31">
        <v>45898</v>
      </c>
      <c r="E3603" s="31" t="s">
        <v>6334</v>
      </c>
      <c r="F3603" s="32">
        <v>0.4909722222222222</v>
      </c>
      <c r="G3603" s="28">
        <f t="shared" si="56"/>
        <v>11</v>
      </c>
    </row>
    <row r="3604" spans="1:7" x14ac:dyDescent="0.3">
      <c r="A3604" s="28" t="s">
        <v>1446</v>
      </c>
      <c r="B3604" s="28">
        <v>1</v>
      </c>
      <c r="C3604" s="28">
        <v>1</v>
      </c>
      <c r="D3604" s="31">
        <v>45881</v>
      </c>
      <c r="E3604" s="31" t="s">
        <v>6332</v>
      </c>
      <c r="F3604" s="32">
        <v>0.80833333333333335</v>
      </c>
      <c r="G3604" s="28">
        <f t="shared" si="56"/>
        <v>19</v>
      </c>
    </row>
    <row r="3605" spans="1:7" x14ac:dyDescent="0.3">
      <c r="A3605" s="28" t="s">
        <v>1463</v>
      </c>
      <c r="B3605" s="28">
        <v>1</v>
      </c>
      <c r="C3605" s="28">
        <v>0</v>
      </c>
      <c r="D3605" s="31">
        <v>45866</v>
      </c>
      <c r="E3605" s="31" t="s">
        <v>6330</v>
      </c>
      <c r="F3605" s="32">
        <v>0.45069444444444445</v>
      </c>
      <c r="G3605" s="28">
        <f t="shared" si="56"/>
        <v>10</v>
      </c>
    </row>
    <row r="3606" spans="1:7" x14ac:dyDescent="0.3">
      <c r="A3606" s="28" t="s">
        <v>192</v>
      </c>
      <c r="B3606" s="28">
        <v>1</v>
      </c>
      <c r="C3606" s="28">
        <v>1</v>
      </c>
      <c r="D3606" s="31">
        <v>45857</v>
      </c>
      <c r="E3606" s="31" t="s">
        <v>6331</v>
      </c>
      <c r="F3606" s="32">
        <v>0.78819444444444442</v>
      </c>
      <c r="G3606" s="28">
        <f t="shared" si="56"/>
        <v>18</v>
      </c>
    </row>
    <row r="3607" spans="1:7" x14ac:dyDescent="0.3">
      <c r="A3607" s="28" t="s">
        <v>1591</v>
      </c>
      <c r="B3607" s="28">
        <v>1</v>
      </c>
      <c r="C3607" s="28">
        <v>0</v>
      </c>
      <c r="D3607" s="31">
        <v>45891</v>
      </c>
      <c r="E3607" s="31" t="s">
        <v>6334</v>
      </c>
      <c r="F3607" s="32">
        <v>0.3347222222222222</v>
      </c>
      <c r="G3607" s="28">
        <f t="shared" si="56"/>
        <v>8</v>
      </c>
    </row>
    <row r="3608" spans="1:7" x14ac:dyDescent="0.3">
      <c r="A3608" s="28" t="s">
        <v>2173</v>
      </c>
      <c r="B3608" s="28">
        <v>1</v>
      </c>
      <c r="C3608" s="28">
        <v>0</v>
      </c>
      <c r="D3608" s="31">
        <v>45867</v>
      </c>
      <c r="E3608" s="31" t="s">
        <v>6332</v>
      </c>
      <c r="F3608" s="32">
        <v>0.82013888888888886</v>
      </c>
      <c r="G3608" s="28">
        <f t="shared" si="56"/>
        <v>19</v>
      </c>
    </row>
    <row r="3609" spans="1:7" x14ac:dyDescent="0.3">
      <c r="A3609" s="28" t="s">
        <v>2202</v>
      </c>
      <c r="B3609" s="28">
        <v>1</v>
      </c>
      <c r="C3609" s="28">
        <v>0</v>
      </c>
      <c r="D3609" s="31">
        <v>45860</v>
      </c>
      <c r="E3609" s="31" t="s">
        <v>6332</v>
      </c>
      <c r="F3609" s="32">
        <v>0.62222222222222223</v>
      </c>
      <c r="G3609" s="28">
        <f t="shared" si="56"/>
        <v>14</v>
      </c>
    </row>
    <row r="3610" spans="1:7" x14ac:dyDescent="0.3">
      <c r="A3610" s="28" t="s">
        <v>1616</v>
      </c>
      <c r="B3610" s="28">
        <v>1</v>
      </c>
      <c r="C3610" s="28">
        <v>0</v>
      </c>
      <c r="D3610" s="31">
        <v>45852</v>
      </c>
      <c r="E3610" s="31" t="s">
        <v>6330</v>
      </c>
      <c r="F3610" s="32">
        <v>0.77430555555555558</v>
      </c>
      <c r="G3610" s="28">
        <f t="shared" si="56"/>
        <v>18</v>
      </c>
    </row>
    <row r="3611" spans="1:7" x14ac:dyDescent="0.3">
      <c r="A3611" s="28" t="s">
        <v>295</v>
      </c>
      <c r="B3611" s="28">
        <v>0</v>
      </c>
      <c r="C3611" s="28">
        <v>0</v>
      </c>
      <c r="D3611" s="31">
        <v>45847</v>
      </c>
      <c r="E3611" s="31" t="s">
        <v>6333</v>
      </c>
      <c r="F3611" s="32">
        <v>0.4909722222222222</v>
      </c>
      <c r="G3611" s="28">
        <f t="shared" si="56"/>
        <v>11</v>
      </c>
    </row>
    <row r="3612" spans="1:7" x14ac:dyDescent="0.3">
      <c r="A3612" s="28" t="s">
        <v>2061</v>
      </c>
      <c r="B3612" s="28">
        <v>1</v>
      </c>
      <c r="C3612" s="28">
        <v>0</v>
      </c>
      <c r="D3612" s="31">
        <v>45895</v>
      </c>
      <c r="E3612" s="31" t="s">
        <v>6332</v>
      </c>
      <c r="F3612" s="32">
        <v>0.82777777777777772</v>
      </c>
      <c r="G3612" s="28">
        <f t="shared" si="56"/>
        <v>19</v>
      </c>
    </row>
    <row r="3613" spans="1:7" x14ac:dyDescent="0.3">
      <c r="A3613" s="28" t="s">
        <v>575</v>
      </c>
      <c r="B3613" s="28">
        <v>1</v>
      </c>
      <c r="C3613" s="28">
        <v>0</v>
      </c>
      <c r="D3613" s="31">
        <v>45858</v>
      </c>
      <c r="E3613" s="31" t="s">
        <v>6328</v>
      </c>
      <c r="F3613" s="32">
        <v>0.71111111111111114</v>
      </c>
      <c r="G3613" s="28">
        <f t="shared" si="56"/>
        <v>17</v>
      </c>
    </row>
    <row r="3614" spans="1:7" x14ac:dyDescent="0.3">
      <c r="A3614" s="28" t="s">
        <v>750</v>
      </c>
      <c r="B3614" s="28">
        <v>1</v>
      </c>
      <c r="C3614" s="28">
        <v>0</v>
      </c>
      <c r="D3614" s="31">
        <v>45850</v>
      </c>
      <c r="E3614" s="31" t="s">
        <v>6331</v>
      </c>
      <c r="F3614" s="32">
        <v>0.38333333333333336</v>
      </c>
      <c r="G3614" s="28">
        <f t="shared" si="56"/>
        <v>9</v>
      </c>
    </row>
    <row r="3615" spans="1:7" x14ac:dyDescent="0.3">
      <c r="A3615" s="28" t="s">
        <v>1313</v>
      </c>
      <c r="B3615" s="28">
        <v>1</v>
      </c>
      <c r="C3615" s="28">
        <v>1</v>
      </c>
      <c r="D3615" s="31">
        <v>45845</v>
      </c>
      <c r="E3615" s="31" t="s">
        <v>6330</v>
      </c>
      <c r="F3615" s="32">
        <v>0.60416666666666663</v>
      </c>
      <c r="G3615" s="28">
        <f t="shared" si="56"/>
        <v>14</v>
      </c>
    </row>
    <row r="3616" spans="1:7" x14ac:dyDescent="0.3">
      <c r="A3616" s="28" t="s">
        <v>6732</v>
      </c>
      <c r="B3616" s="28">
        <v>1</v>
      </c>
      <c r="C3616" s="28">
        <v>0</v>
      </c>
      <c r="D3616" s="31">
        <v>45877</v>
      </c>
      <c r="E3616" s="31" t="s">
        <v>6334</v>
      </c>
      <c r="F3616" s="32">
        <v>0.35138888888888886</v>
      </c>
      <c r="G3616" s="28">
        <f t="shared" si="56"/>
        <v>8</v>
      </c>
    </row>
    <row r="3617" spans="1:7" x14ac:dyDescent="0.3">
      <c r="A3617" s="28" t="s">
        <v>160</v>
      </c>
      <c r="B3617" s="28">
        <v>1</v>
      </c>
      <c r="C3617" s="28">
        <v>0</v>
      </c>
      <c r="D3617" s="31">
        <v>45852</v>
      </c>
      <c r="E3617" s="31" t="s">
        <v>6330</v>
      </c>
      <c r="F3617" s="32">
        <v>0.47916666666666669</v>
      </c>
      <c r="G3617" s="28">
        <f t="shared" si="56"/>
        <v>11</v>
      </c>
    </row>
    <row r="3618" spans="1:7" x14ac:dyDescent="0.3">
      <c r="A3618" s="28" t="s">
        <v>2081</v>
      </c>
      <c r="B3618" s="28">
        <v>1</v>
      </c>
      <c r="C3618" s="28">
        <v>1</v>
      </c>
      <c r="D3618" s="31">
        <v>45845</v>
      </c>
      <c r="E3618" s="31" t="s">
        <v>6330</v>
      </c>
      <c r="F3618" s="32">
        <v>0.52361111111111114</v>
      </c>
      <c r="G3618" s="28">
        <f t="shared" si="56"/>
        <v>12</v>
      </c>
    </row>
    <row r="3619" spans="1:7" x14ac:dyDescent="0.3">
      <c r="A3619" s="28" t="s">
        <v>6943</v>
      </c>
      <c r="B3619" s="28">
        <v>1</v>
      </c>
      <c r="C3619" s="28">
        <v>0</v>
      </c>
      <c r="D3619" s="31">
        <v>45871</v>
      </c>
      <c r="E3619" s="31" t="s">
        <v>6331</v>
      </c>
      <c r="F3619" s="32">
        <v>0.6333333333333333</v>
      </c>
      <c r="G3619" s="28">
        <f t="shared" si="56"/>
        <v>15</v>
      </c>
    </row>
    <row r="3620" spans="1:7" x14ac:dyDescent="0.3">
      <c r="A3620" s="28" t="s">
        <v>252</v>
      </c>
      <c r="B3620" s="28">
        <v>1</v>
      </c>
      <c r="C3620" s="28">
        <v>1</v>
      </c>
      <c r="D3620" s="31">
        <v>45880</v>
      </c>
      <c r="E3620" s="31" t="s">
        <v>6330</v>
      </c>
      <c r="F3620" s="32">
        <v>0.51527777777777772</v>
      </c>
      <c r="G3620" s="28">
        <f t="shared" si="56"/>
        <v>12</v>
      </c>
    </row>
    <row r="3621" spans="1:7" x14ac:dyDescent="0.3">
      <c r="A3621" s="28" t="s">
        <v>394</v>
      </c>
      <c r="B3621" s="28">
        <v>1</v>
      </c>
      <c r="C3621" s="28">
        <v>1</v>
      </c>
      <c r="D3621" s="31">
        <v>45859</v>
      </c>
      <c r="E3621" s="31" t="s">
        <v>6330</v>
      </c>
      <c r="F3621" s="32">
        <v>0.63958333333333328</v>
      </c>
      <c r="G3621" s="28">
        <f t="shared" si="56"/>
        <v>15</v>
      </c>
    </row>
    <row r="3622" spans="1:7" x14ac:dyDescent="0.3">
      <c r="A3622" s="28" t="s">
        <v>411</v>
      </c>
      <c r="B3622" s="28">
        <v>1</v>
      </c>
      <c r="C3622" s="28">
        <v>1</v>
      </c>
      <c r="D3622" s="31">
        <v>45847</v>
      </c>
      <c r="E3622" s="31" t="s">
        <v>6333</v>
      </c>
      <c r="F3622" s="32">
        <v>0.61527777777777781</v>
      </c>
      <c r="G3622" s="28">
        <f t="shared" si="56"/>
        <v>14</v>
      </c>
    </row>
    <row r="3623" spans="1:7" x14ac:dyDescent="0.3">
      <c r="A3623" s="28" t="s">
        <v>1938</v>
      </c>
      <c r="B3623" s="28">
        <v>1</v>
      </c>
      <c r="C3623" s="28">
        <v>0</v>
      </c>
      <c r="D3623" s="31">
        <v>45845</v>
      </c>
      <c r="E3623" s="31" t="s">
        <v>6330</v>
      </c>
      <c r="F3623" s="32">
        <v>0.74583333333333335</v>
      </c>
      <c r="G3623" s="28">
        <f t="shared" si="56"/>
        <v>17</v>
      </c>
    </row>
    <row r="3624" spans="1:7" x14ac:dyDescent="0.3">
      <c r="A3624" s="28" t="s">
        <v>1907</v>
      </c>
      <c r="B3624" s="28">
        <v>1</v>
      </c>
      <c r="C3624" s="28">
        <v>0</v>
      </c>
      <c r="D3624" s="31">
        <v>45849</v>
      </c>
      <c r="E3624" s="31" t="s">
        <v>6334</v>
      </c>
      <c r="F3624" s="32">
        <v>0.42777777777777776</v>
      </c>
      <c r="G3624" s="28">
        <f t="shared" si="56"/>
        <v>10</v>
      </c>
    </row>
    <row r="3625" spans="1:7" x14ac:dyDescent="0.3">
      <c r="A3625" s="28" t="s">
        <v>557</v>
      </c>
      <c r="B3625" s="28">
        <v>1</v>
      </c>
      <c r="C3625" s="28">
        <v>1</v>
      </c>
      <c r="D3625" s="31">
        <v>45869</v>
      </c>
      <c r="E3625" s="31" t="s">
        <v>6329</v>
      </c>
      <c r="F3625" s="32">
        <v>0.77500000000000002</v>
      </c>
      <c r="G3625" s="28">
        <f t="shared" si="56"/>
        <v>18</v>
      </c>
    </row>
    <row r="3626" spans="1:7" x14ac:dyDescent="0.3">
      <c r="A3626" s="28" t="s">
        <v>177</v>
      </c>
      <c r="B3626" s="28">
        <v>0</v>
      </c>
      <c r="C3626" s="28">
        <v>0</v>
      </c>
      <c r="D3626" s="31">
        <v>45859</v>
      </c>
      <c r="E3626" s="31" t="s">
        <v>6330</v>
      </c>
      <c r="F3626" s="32">
        <v>0.41388888888888886</v>
      </c>
      <c r="G3626" s="28">
        <f t="shared" si="56"/>
        <v>9</v>
      </c>
    </row>
    <row r="3627" spans="1:7" x14ac:dyDescent="0.3">
      <c r="A3627" s="28" t="s">
        <v>1195</v>
      </c>
      <c r="B3627" s="28">
        <v>1</v>
      </c>
      <c r="C3627" s="28">
        <v>0</v>
      </c>
      <c r="D3627" s="31">
        <v>45885</v>
      </c>
      <c r="E3627" s="31" t="s">
        <v>6331</v>
      </c>
      <c r="F3627" s="32">
        <v>0.39861111111111114</v>
      </c>
      <c r="G3627" s="28">
        <f t="shared" si="56"/>
        <v>9</v>
      </c>
    </row>
    <row r="3628" spans="1:7" x14ac:dyDescent="0.3">
      <c r="A3628" s="28" t="s">
        <v>2272</v>
      </c>
      <c r="B3628" s="28">
        <v>1</v>
      </c>
      <c r="C3628" s="28">
        <v>0</v>
      </c>
      <c r="D3628" s="31">
        <v>45839</v>
      </c>
      <c r="E3628" s="31" t="s">
        <v>6332</v>
      </c>
      <c r="F3628" s="32">
        <v>0.44374999999999998</v>
      </c>
      <c r="G3628" s="28">
        <f t="shared" si="56"/>
        <v>10</v>
      </c>
    </row>
    <row r="3629" spans="1:7" x14ac:dyDescent="0.3">
      <c r="A3629" s="28" t="s">
        <v>6944</v>
      </c>
      <c r="B3629" s="28">
        <v>1</v>
      </c>
      <c r="C3629" s="28">
        <v>0</v>
      </c>
      <c r="D3629" s="31">
        <v>45863</v>
      </c>
      <c r="E3629" s="31" t="s">
        <v>6334</v>
      </c>
      <c r="F3629" s="32">
        <v>0.82638888888888884</v>
      </c>
      <c r="G3629" s="28">
        <f t="shared" si="56"/>
        <v>19</v>
      </c>
    </row>
    <row r="3630" spans="1:7" x14ac:dyDescent="0.3">
      <c r="A3630" s="28" t="s">
        <v>1222</v>
      </c>
      <c r="B3630" s="28">
        <v>0</v>
      </c>
      <c r="C3630" s="28">
        <v>0</v>
      </c>
      <c r="D3630" s="31">
        <v>45843</v>
      </c>
      <c r="E3630" s="31" t="s">
        <v>6331</v>
      </c>
      <c r="F3630" s="32">
        <v>0.57152777777777775</v>
      </c>
      <c r="G3630" s="28">
        <f t="shared" si="56"/>
        <v>13</v>
      </c>
    </row>
    <row r="3631" spans="1:7" x14ac:dyDescent="0.3">
      <c r="A3631" s="28" t="s">
        <v>6411</v>
      </c>
      <c r="B3631" s="28">
        <v>1</v>
      </c>
      <c r="C3631" s="28">
        <v>0</v>
      </c>
      <c r="D3631" s="31">
        <v>45868</v>
      </c>
      <c r="E3631" s="31" t="s">
        <v>6333</v>
      </c>
      <c r="F3631" s="32">
        <v>0.3347222222222222</v>
      </c>
      <c r="G3631" s="28">
        <f t="shared" si="56"/>
        <v>8</v>
      </c>
    </row>
    <row r="3632" spans="1:7" x14ac:dyDescent="0.3">
      <c r="A3632" s="28" t="s">
        <v>1655</v>
      </c>
      <c r="B3632" s="28">
        <v>1</v>
      </c>
      <c r="C3632" s="28">
        <v>0</v>
      </c>
      <c r="D3632" s="31">
        <v>45897</v>
      </c>
      <c r="E3632" s="31" t="s">
        <v>6329</v>
      </c>
      <c r="F3632" s="32">
        <v>0.5708333333333333</v>
      </c>
      <c r="G3632" s="28">
        <f t="shared" si="56"/>
        <v>13</v>
      </c>
    </row>
    <row r="3633" spans="1:7" x14ac:dyDescent="0.3">
      <c r="A3633" s="28" t="s">
        <v>6683</v>
      </c>
      <c r="B3633" s="28">
        <v>1</v>
      </c>
      <c r="C3633" s="28">
        <v>1</v>
      </c>
      <c r="D3633" s="31">
        <v>45847</v>
      </c>
      <c r="E3633" s="31" t="s">
        <v>6333</v>
      </c>
      <c r="F3633" s="32">
        <v>0.7631944444444444</v>
      </c>
      <c r="G3633" s="28">
        <f t="shared" si="56"/>
        <v>18</v>
      </c>
    </row>
    <row r="3634" spans="1:7" x14ac:dyDescent="0.3">
      <c r="A3634" s="28" t="s">
        <v>585</v>
      </c>
      <c r="B3634" s="28">
        <v>1</v>
      </c>
      <c r="C3634" s="28">
        <v>0</v>
      </c>
      <c r="D3634" s="31">
        <v>45852</v>
      </c>
      <c r="E3634" s="31" t="s">
        <v>6330</v>
      </c>
      <c r="F3634" s="32">
        <v>0.41944444444444445</v>
      </c>
      <c r="G3634" s="28">
        <f t="shared" si="56"/>
        <v>10</v>
      </c>
    </row>
    <row r="3635" spans="1:7" x14ac:dyDescent="0.3">
      <c r="A3635" s="28" t="s">
        <v>6896</v>
      </c>
      <c r="B3635" s="28">
        <v>0</v>
      </c>
      <c r="C3635" s="28">
        <v>0</v>
      </c>
      <c r="D3635" s="31">
        <v>45855</v>
      </c>
      <c r="E3635" s="31" t="s">
        <v>6329</v>
      </c>
      <c r="F3635" s="32">
        <v>0.82222222222222219</v>
      </c>
      <c r="G3635" s="28">
        <f t="shared" si="56"/>
        <v>19</v>
      </c>
    </row>
    <row r="3636" spans="1:7" x14ac:dyDescent="0.3">
      <c r="A3636" s="28" t="s">
        <v>6668</v>
      </c>
      <c r="B3636" s="28">
        <v>0</v>
      </c>
      <c r="C3636" s="28">
        <v>0</v>
      </c>
      <c r="D3636" s="31">
        <v>45840</v>
      </c>
      <c r="E3636" s="31" t="s">
        <v>6333</v>
      </c>
      <c r="F3636" s="32">
        <v>0.33958333333333335</v>
      </c>
      <c r="G3636" s="28">
        <f t="shared" si="56"/>
        <v>8</v>
      </c>
    </row>
    <row r="3637" spans="1:7" x14ac:dyDescent="0.3">
      <c r="A3637" s="28" t="s">
        <v>6792</v>
      </c>
      <c r="B3637" s="28">
        <v>1</v>
      </c>
      <c r="C3637" s="28">
        <v>0</v>
      </c>
      <c r="D3637" s="31">
        <v>45853</v>
      </c>
      <c r="E3637" s="31" t="s">
        <v>6332</v>
      </c>
      <c r="F3637" s="32">
        <v>0.71805555555555556</v>
      </c>
      <c r="G3637" s="28">
        <f t="shared" si="56"/>
        <v>17</v>
      </c>
    </row>
    <row r="3638" spans="1:7" x14ac:dyDescent="0.3">
      <c r="A3638" s="28" t="s">
        <v>1120</v>
      </c>
      <c r="B3638" s="28">
        <v>1</v>
      </c>
      <c r="C3638" s="28">
        <v>0</v>
      </c>
      <c r="D3638" s="31">
        <v>45851</v>
      </c>
      <c r="E3638" s="31" t="s">
        <v>6328</v>
      </c>
      <c r="F3638" s="32">
        <v>0.57430555555555551</v>
      </c>
      <c r="G3638" s="28">
        <f t="shared" si="56"/>
        <v>13</v>
      </c>
    </row>
    <row r="3639" spans="1:7" x14ac:dyDescent="0.3">
      <c r="A3639" s="28" t="s">
        <v>874</v>
      </c>
      <c r="B3639" s="28">
        <v>0</v>
      </c>
      <c r="C3639" s="28">
        <v>0</v>
      </c>
      <c r="D3639" s="31">
        <v>45884</v>
      </c>
      <c r="E3639" s="31" t="s">
        <v>6334</v>
      </c>
      <c r="F3639" s="32">
        <v>0.55694444444444446</v>
      </c>
      <c r="G3639" s="28">
        <f t="shared" si="56"/>
        <v>13</v>
      </c>
    </row>
    <row r="3640" spans="1:7" x14ac:dyDescent="0.3">
      <c r="A3640" s="28" t="s">
        <v>1769</v>
      </c>
      <c r="B3640" s="28">
        <v>1</v>
      </c>
      <c r="C3640" s="28">
        <v>0</v>
      </c>
      <c r="D3640" s="31">
        <v>45850</v>
      </c>
      <c r="E3640" s="31" t="s">
        <v>6331</v>
      </c>
      <c r="F3640" s="32">
        <v>0.63263888888888886</v>
      </c>
      <c r="G3640" s="28">
        <f t="shared" si="56"/>
        <v>15</v>
      </c>
    </row>
    <row r="3641" spans="1:7" x14ac:dyDescent="0.3">
      <c r="A3641" s="28" t="s">
        <v>2146</v>
      </c>
      <c r="B3641" s="28">
        <v>1</v>
      </c>
      <c r="C3641" s="28">
        <v>0</v>
      </c>
      <c r="D3641" s="31">
        <v>45840</v>
      </c>
      <c r="E3641" s="31" t="s">
        <v>6333</v>
      </c>
      <c r="F3641" s="32">
        <v>0.76527777777777772</v>
      </c>
      <c r="G3641" s="28">
        <f t="shared" si="56"/>
        <v>18</v>
      </c>
    </row>
    <row r="3642" spans="1:7" x14ac:dyDescent="0.3">
      <c r="A3642" s="28" t="s">
        <v>1608</v>
      </c>
      <c r="B3642" s="28">
        <v>0</v>
      </c>
      <c r="C3642" s="28">
        <v>0</v>
      </c>
      <c r="D3642" s="31">
        <v>45893</v>
      </c>
      <c r="E3642" s="31" t="s">
        <v>6328</v>
      </c>
      <c r="F3642" s="32">
        <v>0.48402777777777778</v>
      </c>
      <c r="G3642" s="28">
        <f t="shared" si="56"/>
        <v>11</v>
      </c>
    </row>
    <row r="3643" spans="1:7" x14ac:dyDescent="0.3">
      <c r="A3643" s="28" t="s">
        <v>1751</v>
      </c>
      <c r="B3643" s="28">
        <v>0</v>
      </c>
      <c r="C3643" s="28">
        <v>0</v>
      </c>
      <c r="D3643" s="31">
        <v>45872</v>
      </c>
      <c r="E3643" s="31" t="s">
        <v>6328</v>
      </c>
      <c r="F3643" s="32">
        <v>0.33402777777777776</v>
      </c>
      <c r="G3643" s="28">
        <f t="shared" si="56"/>
        <v>8</v>
      </c>
    </row>
    <row r="3644" spans="1:7" x14ac:dyDescent="0.3">
      <c r="A3644" s="28" t="s">
        <v>1347</v>
      </c>
      <c r="B3644" s="28">
        <v>1</v>
      </c>
      <c r="C3644" s="28">
        <v>0</v>
      </c>
      <c r="D3644" s="31">
        <v>45845</v>
      </c>
      <c r="E3644" s="31" t="s">
        <v>6330</v>
      </c>
      <c r="F3644" s="32">
        <v>0.67291666666666672</v>
      </c>
      <c r="G3644" s="28">
        <f t="shared" si="56"/>
        <v>16</v>
      </c>
    </row>
    <row r="3645" spans="1:7" x14ac:dyDescent="0.3">
      <c r="A3645" s="28" t="s">
        <v>6945</v>
      </c>
      <c r="B3645" s="28">
        <v>1</v>
      </c>
      <c r="C3645" s="28">
        <v>0</v>
      </c>
      <c r="D3645" s="31">
        <v>45859</v>
      </c>
      <c r="E3645" s="31" t="s">
        <v>6330</v>
      </c>
      <c r="F3645" s="32">
        <v>0.39166666666666666</v>
      </c>
      <c r="G3645" s="28">
        <f t="shared" si="56"/>
        <v>9</v>
      </c>
    </row>
    <row r="3646" spans="1:7" x14ac:dyDescent="0.3">
      <c r="A3646" s="28" t="s">
        <v>6436</v>
      </c>
      <c r="B3646" s="28">
        <v>1</v>
      </c>
      <c r="C3646" s="28">
        <v>0</v>
      </c>
      <c r="D3646" s="31">
        <v>45856</v>
      </c>
      <c r="E3646" s="31" t="s">
        <v>6334</v>
      </c>
      <c r="F3646" s="32">
        <v>0.65902777777777777</v>
      </c>
      <c r="G3646" s="28">
        <f t="shared" si="56"/>
        <v>15</v>
      </c>
    </row>
    <row r="3647" spans="1:7" x14ac:dyDescent="0.3">
      <c r="A3647" s="28" t="s">
        <v>6618</v>
      </c>
      <c r="B3647" s="28">
        <v>1</v>
      </c>
      <c r="C3647" s="28">
        <v>1</v>
      </c>
      <c r="D3647" s="31">
        <v>45851</v>
      </c>
      <c r="E3647" s="31" t="s">
        <v>6328</v>
      </c>
      <c r="F3647" s="32">
        <v>0.35208333333333336</v>
      </c>
      <c r="G3647" s="28">
        <f t="shared" si="56"/>
        <v>8</v>
      </c>
    </row>
    <row r="3648" spans="1:7" x14ac:dyDescent="0.3">
      <c r="A3648" s="28" t="s">
        <v>1125</v>
      </c>
      <c r="B3648" s="28">
        <v>1</v>
      </c>
      <c r="C3648" s="28">
        <v>1</v>
      </c>
      <c r="D3648" s="31">
        <v>45881</v>
      </c>
      <c r="E3648" s="31" t="s">
        <v>6332</v>
      </c>
      <c r="F3648" s="32">
        <v>0.75</v>
      </c>
      <c r="G3648" s="28">
        <f t="shared" si="56"/>
        <v>18</v>
      </c>
    </row>
    <row r="3649" spans="1:7" x14ac:dyDescent="0.3">
      <c r="A3649" s="28" t="s">
        <v>2160</v>
      </c>
      <c r="B3649" s="28">
        <v>0</v>
      </c>
      <c r="C3649" s="28">
        <v>0</v>
      </c>
      <c r="D3649" s="31">
        <v>45892</v>
      </c>
      <c r="E3649" s="31" t="s">
        <v>6331</v>
      </c>
      <c r="F3649" s="32">
        <v>0.72083333333333333</v>
      </c>
      <c r="G3649" s="28">
        <f t="shared" si="56"/>
        <v>17</v>
      </c>
    </row>
    <row r="3650" spans="1:7" x14ac:dyDescent="0.3">
      <c r="A3650" s="28" t="s">
        <v>1538</v>
      </c>
      <c r="B3650" s="28">
        <v>0</v>
      </c>
      <c r="C3650" s="28">
        <v>0</v>
      </c>
      <c r="D3650" s="31">
        <v>45894</v>
      </c>
      <c r="E3650" s="31" t="s">
        <v>6330</v>
      </c>
      <c r="F3650" s="32">
        <v>0.6645833333333333</v>
      </c>
      <c r="G3650" s="28">
        <f t="shared" si="56"/>
        <v>15</v>
      </c>
    </row>
    <row r="3651" spans="1:7" x14ac:dyDescent="0.3">
      <c r="A3651" s="28" t="s">
        <v>1313</v>
      </c>
      <c r="B3651" s="28">
        <v>1</v>
      </c>
      <c r="C3651" s="28">
        <v>0</v>
      </c>
      <c r="D3651" s="31">
        <v>45893</v>
      </c>
      <c r="E3651" s="31" t="s">
        <v>6328</v>
      </c>
      <c r="F3651" s="32">
        <v>0.51666666666666672</v>
      </c>
      <c r="G3651" s="28">
        <f t="shared" ref="G3651:G3714" si="57">HOUR(F3651)</f>
        <v>12</v>
      </c>
    </row>
    <row r="3652" spans="1:7" x14ac:dyDescent="0.3">
      <c r="A3652" s="28" t="s">
        <v>1542</v>
      </c>
      <c r="B3652" s="28">
        <v>0</v>
      </c>
      <c r="C3652" s="28">
        <v>0</v>
      </c>
      <c r="D3652" s="31">
        <v>45878</v>
      </c>
      <c r="E3652" s="31" t="s">
        <v>6331</v>
      </c>
      <c r="F3652" s="32">
        <v>0.80902777777777779</v>
      </c>
      <c r="G3652" s="28">
        <f t="shared" si="57"/>
        <v>19</v>
      </c>
    </row>
    <row r="3653" spans="1:7" x14ac:dyDescent="0.3">
      <c r="A3653" s="28" t="s">
        <v>1862</v>
      </c>
      <c r="B3653" s="28">
        <v>1</v>
      </c>
      <c r="C3653" s="28">
        <v>0</v>
      </c>
      <c r="D3653" s="31">
        <v>45861</v>
      </c>
      <c r="E3653" s="31" t="s">
        <v>6333</v>
      </c>
      <c r="F3653" s="32">
        <v>0.55208333333333337</v>
      </c>
      <c r="G3653" s="28">
        <f t="shared" si="57"/>
        <v>13</v>
      </c>
    </row>
    <row r="3654" spans="1:7" x14ac:dyDescent="0.3">
      <c r="A3654" s="28" t="s">
        <v>6351</v>
      </c>
      <c r="B3654" s="28">
        <v>1</v>
      </c>
      <c r="C3654" s="28">
        <v>0</v>
      </c>
      <c r="D3654" s="31">
        <v>45891</v>
      </c>
      <c r="E3654" s="31" t="s">
        <v>6334</v>
      </c>
      <c r="F3654" s="32">
        <v>0.41111111111111109</v>
      </c>
      <c r="G3654" s="28">
        <f t="shared" si="57"/>
        <v>9</v>
      </c>
    </row>
    <row r="3655" spans="1:7" x14ac:dyDescent="0.3">
      <c r="A3655" s="28" t="s">
        <v>6946</v>
      </c>
      <c r="B3655" s="28">
        <v>1</v>
      </c>
      <c r="C3655" s="28">
        <v>0</v>
      </c>
      <c r="D3655" s="31">
        <v>45857</v>
      </c>
      <c r="E3655" s="31" t="s">
        <v>6331</v>
      </c>
      <c r="F3655" s="32">
        <v>0.65694444444444444</v>
      </c>
      <c r="G3655" s="28">
        <f t="shared" si="57"/>
        <v>15</v>
      </c>
    </row>
    <row r="3656" spans="1:7" x14ac:dyDescent="0.3">
      <c r="A3656" s="28" t="s">
        <v>327</v>
      </c>
      <c r="B3656" s="28">
        <v>1</v>
      </c>
      <c r="C3656" s="28">
        <v>1</v>
      </c>
      <c r="D3656" s="31">
        <v>45850</v>
      </c>
      <c r="E3656" s="31" t="s">
        <v>6331</v>
      </c>
      <c r="F3656" s="32">
        <v>0.42499999999999999</v>
      </c>
      <c r="G3656" s="28">
        <f t="shared" si="57"/>
        <v>10</v>
      </c>
    </row>
    <row r="3657" spans="1:7" x14ac:dyDescent="0.3">
      <c r="A3657" s="28" t="s">
        <v>1808</v>
      </c>
      <c r="B3657" s="28">
        <v>1</v>
      </c>
      <c r="C3657" s="28">
        <v>0</v>
      </c>
      <c r="D3657" s="31">
        <v>45862</v>
      </c>
      <c r="E3657" s="31" t="s">
        <v>6329</v>
      </c>
      <c r="F3657" s="32">
        <v>0.78402777777777777</v>
      </c>
      <c r="G3657" s="28">
        <f t="shared" si="57"/>
        <v>18</v>
      </c>
    </row>
    <row r="3658" spans="1:7" x14ac:dyDescent="0.3">
      <c r="A3658" s="28" t="s">
        <v>2254</v>
      </c>
      <c r="B3658" s="28">
        <v>0</v>
      </c>
      <c r="C3658" s="28">
        <v>0</v>
      </c>
      <c r="D3658" s="31">
        <v>45882</v>
      </c>
      <c r="E3658" s="31" t="s">
        <v>6333</v>
      </c>
      <c r="F3658" s="32">
        <v>0.72291666666666665</v>
      </c>
      <c r="G3658" s="28">
        <f t="shared" si="57"/>
        <v>17</v>
      </c>
    </row>
    <row r="3659" spans="1:7" x14ac:dyDescent="0.3">
      <c r="A3659" s="28" t="s">
        <v>2016</v>
      </c>
      <c r="B3659" s="28">
        <v>1</v>
      </c>
      <c r="C3659" s="28">
        <v>0</v>
      </c>
      <c r="D3659" s="31">
        <v>45881</v>
      </c>
      <c r="E3659" s="31" t="s">
        <v>6332</v>
      </c>
      <c r="F3659" s="32">
        <v>0.3576388888888889</v>
      </c>
      <c r="G3659" s="28">
        <f t="shared" si="57"/>
        <v>8</v>
      </c>
    </row>
    <row r="3660" spans="1:7" x14ac:dyDescent="0.3">
      <c r="A3660" s="28" t="s">
        <v>2009</v>
      </c>
      <c r="B3660" s="28">
        <v>1</v>
      </c>
      <c r="C3660" s="28">
        <v>0</v>
      </c>
      <c r="D3660" s="31">
        <v>45856</v>
      </c>
      <c r="E3660" s="31" t="s">
        <v>6334</v>
      </c>
      <c r="F3660" s="32">
        <v>0.43402777777777779</v>
      </c>
      <c r="G3660" s="28">
        <f t="shared" si="57"/>
        <v>10</v>
      </c>
    </row>
    <row r="3661" spans="1:7" x14ac:dyDescent="0.3">
      <c r="A3661" s="28" t="s">
        <v>6947</v>
      </c>
      <c r="B3661" s="28">
        <v>1</v>
      </c>
      <c r="C3661" s="28">
        <v>0</v>
      </c>
      <c r="D3661" s="31">
        <v>45867</v>
      </c>
      <c r="E3661" s="31" t="s">
        <v>6332</v>
      </c>
      <c r="F3661" s="32">
        <v>0.4861111111111111</v>
      </c>
      <c r="G3661" s="28">
        <f t="shared" si="57"/>
        <v>11</v>
      </c>
    </row>
    <row r="3662" spans="1:7" x14ac:dyDescent="0.3">
      <c r="A3662" s="28" t="s">
        <v>1567</v>
      </c>
      <c r="B3662" s="28">
        <v>1</v>
      </c>
      <c r="C3662" s="28">
        <v>1</v>
      </c>
      <c r="D3662" s="31">
        <v>45895</v>
      </c>
      <c r="E3662" s="31" t="s">
        <v>6332</v>
      </c>
      <c r="F3662" s="32">
        <v>0.42708333333333331</v>
      </c>
      <c r="G3662" s="28">
        <f t="shared" si="57"/>
        <v>10</v>
      </c>
    </row>
    <row r="3663" spans="1:7" x14ac:dyDescent="0.3">
      <c r="A3663" s="28" t="s">
        <v>1412</v>
      </c>
      <c r="B3663" s="28">
        <v>1</v>
      </c>
      <c r="C3663" s="28">
        <v>1</v>
      </c>
      <c r="D3663" s="31">
        <v>45839</v>
      </c>
      <c r="E3663" s="31" t="s">
        <v>6332</v>
      </c>
      <c r="F3663" s="32">
        <v>0.40486111111111112</v>
      </c>
      <c r="G3663" s="28">
        <f t="shared" si="57"/>
        <v>9</v>
      </c>
    </row>
    <row r="3664" spans="1:7" x14ac:dyDescent="0.3">
      <c r="A3664" s="28" t="s">
        <v>429</v>
      </c>
      <c r="B3664" s="28">
        <v>1</v>
      </c>
      <c r="C3664" s="28">
        <v>1</v>
      </c>
      <c r="D3664" s="31">
        <v>45897</v>
      </c>
      <c r="E3664" s="31" t="s">
        <v>6329</v>
      </c>
      <c r="F3664" s="32">
        <v>0.31874999999999998</v>
      </c>
      <c r="G3664" s="28">
        <f t="shared" si="57"/>
        <v>7</v>
      </c>
    </row>
    <row r="3665" spans="1:7" x14ac:dyDescent="0.3">
      <c r="A3665" s="28" t="s">
        <v>6873</v>
      </c>
      <c r="B3665" s="28">
        <v>1</v>
      </c>
      <c r="C3665" s="28">
        <v>1</v>
      </c>
      <c r="D3665" s="31">
        <v>45850</v>
      </c>
      <c r="E3665" s="31" t="s">
        <v>6331</v>
      </c>
      <c r="F3665" s="32">
        <v>0.68888888888888888</v>
      </c>
      <c r="G3665" s="28">
        <f t="shared" si="57"/>
        <v>16</v>
      </c>
    </row>
    <row r="3666" spans="1:7" x14ac:dyDescent="0.3">
      <c r="A3666" s="28" t="s">
        <v>845</v>
      </c>
      <c r="B3666" s="28">
        <v>1</v>
      </c>
      <c r="C3666" s="28">
        <v>0</v>
      </c>
      <c r="D3666" s="31">
        <v>45896</v>
      </c>
      <c r="E3666" s="31" t="s">
        <v>6333</v>
      </c>
      <c r="F3666" s="32">
        <v>0.7319444444444444</v>
      </c>
      <c r="G3666" s="28">
        <f t="shared" si="57"/>
        <v>17</v>
      </c>
    </row>
    <row r="3667" spans="1:7" x14ac:dyDescent="0.3">
      <c r="A3667" s="28" t="s">
        <v>2272</v>
      </c>
      <c r="B3667" s="28">
        <v>1</v>
      </c>
      <c r="C3667" s="28">
        <v>0</v>
      </c>
      <c r="D3667" s="31">
        <v>45870</v>
      </c>
      <c r="E3667" s="31" t="s">
        <v>6334</v>
      </c>
      <c r="F3667" s="32">
        <v>0.80277777777777781</v>
      </c>
      <c r="G3667" s="28">
        <f t="shared" si="57"/>
        <v>19</v>
      </c>
    </row>
    <row r="3668" spans="1:7" x14ac:dyDescent="0.3">
      <c r="A3668" s="28" t="s">
        <v>1125</v>
      </c>
      <c r="B3668" s="28">
        <v>1</v>
      </c>
      <c r="C3668" s="28">
        <v>0</v>
      </c>
      <c r="D3668" s="31">
        <v>45854</v>
      </c>
      <c r="E3668" s="31" t="s">
        <v>6333</v>
      </c>
      <c r="F3668" s="32">
        <v>0.80347222222222225</v>
      </c>
      <c r="G3668" s="28">
        <f t="shared" si="57"/>
        <v>19</v>
      </c>
    </row>
    <row r="3669" spans="1:7" x14ac:dyDescent="0.3">
      <c r="A3669" s="28" t="s">
        <v>6948</v>
      </c>
      <c r="B3669" s="28">
        <v>1</v>
      </c>
      <c r="C3669" s="28">
        <v>0</v>
      </c>
      <c r="D3669" s="31">
        <v>45844</v>
      </c>
      <c r="E3669" s="31" t="s">
        <v>6328</v>
      </c>
      <c r="F3669" s="32">
        <v>0.40833333333333333</v>
      </c>
      <c r="G3669" s="28">
        <f t="shared" si="57"/>
        <v>9</v>
      </c>
    </row>
    <row r="3670" spans="1:7" x14ac:dyDescent="0.3">
      <c r="A3670" s="28" t="s">
        <v>6949</v>
      </c>
      <c r="B3670" s="28">
        <v>1</v>
      </c>
      <c r="C3670" s="28">
        <v>0</v>
      </c>
      <c r="D3670" s="31">
        <v>45852</v>
      </c>
      <c r="E3670" s="31" t="s">
        <v>6330</v>
      </c>
      <c r="F3670" s="32">
        <v>0.35069444444444442</v>
      </c>
      <c r="G3670" s="28">
        <f t="shared" si="57"/>
        <v>8</v>
      </c>
    </row>
    <row r="3671" spans="1:7" x14ac:dyDescent="0.3">
      <c r="A3671" s="28" t="s">
        <v>1956</v>
      </c>
      <c r="B3671" s="28">
        <v>0</v>
      </c>
      <c r="C3671" s="28">
        <v>0</v>
      </c>
      <c r="D3671" s="31">
        <v>45893</v>
      </c>
      <c r="E3671" s="31" t="s">
        <v>6328</v>
      </c>
      <c r="F3671" s="32">
        <v>0.51458333333333328</v>
      </c>
      <c r="G3671" s="28">
        <f t="shared" si="57"/>
        <v>12</v>
      </c>
    </row>
    <row r="3672" spans="1:7" x14ac:dyDescent="0.3">
      <c r="A3672" s="28" t="s">
        <v>1842</v>
      </c>
      <c r="B3672" s="28">
        <v>1</v>
      </c>
      <c r="C3672" s="28">
        <v>0</v>
      </c>
      <c r="D3672" s="31">
        <v>45896</v>
      </c>
      <c r="E3672" s="31" t="s">
        <v>6333</v>
      </c>
      <c r="F3672" s="32">
        <v>0.53611111111111109</v>
      </c>
      <c r="G3672" s="28">
        <f t="shared" si="57"/>
        <v>12</v>
      </c>
    </row>
    <row r="3673" spans="1:7" x14ac:dyDescent="0.3">
      <c r="A3673" s="28" t="s">
        <v>6614</v>
      </c>
      <c r="B3673" s="28">
        <v>1</v>
      </c>
      <c r="C3673" s="28">
        <v>1</v>
      </c>
      <c r="D3673" s="31">
        <v>45889</v>
      </c>
      <c r="E3673" s="31" t="s">
        <v>6333</v>
      </c>
      <c r="F3673" s="32">
        <v>0.37777777777777777</v>
      </c>
      <c r="G3673" s="28">
        <f t="shared" si="57"/>
        <v>9</v>
      </c>
    </row>
    <row r="3674" spans="1:7" x14ac:dyDescent="0.3">
      <c r="A3674" s="28" t="s">
        <v>6767</v>
      </c>
      <c r="B3674" s="28">
        <v>1</v>
      </c>
      <c r="C3674" s="28">
        <v>0</v>
      </c>
      <c r="D3674" s="31">
        <v>45842</v>
      </c>
      <c r="E3674" s="31" t="s">
        <v>6334</v>
      </c>
      <c r="F3674" s="32">
        <v>0.69444444444444442</v>
      </c>
      <c r="G3674" s="28">
        <f t="shared" si="57"/>
        <v>16</v>
      </c>
    </row>
    <row r="3675" spans="1:7" x14ac:dyDescent="0.3">
      <c r="A3675" s="28" t="s">
        <v>1621</v>
      </c>
      <c r="B3675" s="28">
        <v>0</v>
      </c>
      <c r="C3675" s="28">
        <v>0</v>
      </c>
      <c r="D3675" s="31">
        <v>45896</v>
      </c>
      <c r="E3675" s="31" t="s">
        <v>6333</v>
      </c>
      <c r="F3675" s="32">
        <v>0.46597222222222223</v>
      </c>
      <c r="G3675" s="28">
        <f t="shared" si="57"/>
        <v>11</v>
      </c>
    </row>
    <row r="3676" spans="1:7" x14ac:dyDescent="0.3">
      <c r="A3676" s="28" t="s">
        <v>1305</v>
      </c>
      <c r="B3676" s="28">
        <v>1</v>
      </c>
      <c r="C3676" s="28">
        <v>1</v>
      </c>
      <c r="D3676" s="31">
        <v>45880</v>
      </c>
      <c r="E3676" s="31" t="s">
        <v>6330</v>
      </c>
      <c r="F3676" s="32">
        <v>0.47361111111111109</v>
      </c>
      <c r="G3676" s="28">
        <f t="shared" si="57"/>
        <v>11</v>
      </c>
    </row>
    <row r="3677" spans="1:7" x14ac:dyDescent="0.3">
      <c r="A3677" s="28" t="s">
        <v>6950</v>
      </c>
      <c r="B3677" s="28">
        <v>1</v>
      </c>
      <c r="C3677" s="28">
        <v>0</v>
      </c>
      <c r="D3677" s="31">
        <v>45876</v>
      </c>
      <c r="E3677" s="31" t="s">
        <v>6329</v>
      </c>
      <c r="F3677" s="32">
        <v>0.43958333333333333</v>
      </c>
      <c r="G3677" s="28">
        <f t="shared" si="57"/>
        <v>10</v>
      </c>
    </row>
    <row r="3678" spans="1:7" x14ac:dyDescent="0.3">
      <c r="A3678" s="28" t="s">
        <v>1649</v>
      </c>
      <c r="B3678" s="28">
        <v>1</v>
      </c>
      <c r="C3678" s="28">
        <v>0</v>
      </c>
      <c r="D3678" s="31">
        <v>45850</v>
      </c>
      <c r="E3678" s="31" t="s">
        <v>6331</v>
      </c>
      <c r="F3678" s="32">
        <v>0.57986111111111116</v>
      </c>
      <c r="G3678" s="28">
        <f t="shared" si="57"/>
        <v>13</v>
      </c>
    </row>
    <row r="3679" spans="1:7" x14ac:dyDescent="0.3">
      <c r="A3679" s="28" t="s">
        <v>265</v>
      </c>
      <c r="B3679" s="28">
        <v>1</v>
      </c>
      <c r="C3679" s="28">
        <v>0</v>
      </c>
      <c r="D3679" s="31">
        <v>45856</v>
      </c>
      <c r="E3679" s="31" t="s">
        <v>6334</v>
      </c>
      <c r="F3679" s="32">
        <v>0.36249999999999999</v>
      </c>
      <c r="G3679" s="28">
        <f t="shared" si="57"/>
        <v>8</v>
      </c>
    </row>
    <row r="3680" spans="1:7" x14ac:dyDescent="0.3">
      <c r="A3680" s="28" t="s">
        <v>6951</v>
      </c>
      <c r="B3680" s="28">
        <v>1</v>
      </c>
      <c r="C3680" s="28">
        <v>0</v>
      </c>
      <c r="D3680" s="31">
        <v>45878</v>
      </c>
      <c r="E3680" s="31" t="s">
        <v>6331</v>
      </c>
      <c r="F3680" s="32">
        <v>0.45416666666666666</v>
      </c>
      <c r="G3680" s="28">
        <f t="shared" si="57"/>
        <v>10</v>
      </c>
    </row>
    <row r="3681" spans="1:7" x14ac:dyDescent="0.3">
      <c r="A3681" s="28" t="s">
        <v>6400</v>
      </c>
      <c r="B3681" s="28">
        <v>0</v>
      </c>
      <c r="C3681" s="28">
        <v>0</v>
      </c>
      <c r="D3681" s="31">
        <v>45857</v>
      </c>
      <c r="E3681" s="31" t="s">
        <v>6331</v>
      </c>
      <c r="F3681" s="32">
        <v>0.48888888888888887</v>
      </c>
      <c r="G3681" s="28">
        <f t="shared" si="57"/>
        <v>11</v>
      </c>
    </row>
    <row r="3682" spans="1:7" x14ac:dyDescent="0.3">
      <c r="A3682" s="28" t="s">
        <v>1628</v>
      </c>
      <c r="B3682" s="28">
        <v>1</v>
      </c>
      <c r="C3682" s="28">
        <v>0</v>
      </c>
      <c r="D3682" s="31">
        <v>45888</v>
      </c>
      <c r="E3682" s="31" t="s">
        <v>6332</v>
      </c>
      <c r="F3682" s="32">
        <v>0.61527777777777781</v>
      </c>
      <c r="G3682" s="28">
        <f t="shared" si="57"/>
        <v>14</v>
      </c>
    </row>
    <row r="3683" spans="1:7" x14ac:dyDescent="0.3">
      <c r="A3683" s="28" t="s">
        <v>1201</v>
      </c>
      <c r="B3683" s="28">
        <v>0</v>
      </c>
      <c r="C3683" s="28">
        <v>0</v>
      </c>
      <c r="D3683" s="31">
        <v>45864</v>
      </c>
      <c r="E3683" s="31" t="s">
        <v>6331</v>
      </c>
      <c r="F3683" s="32">
        <v>0.74236111111111114</v>
      </c>
      <c r="G3683" s="28">
        <f t="shared" si="57"/>
        <v>17</v>
      </c>
    </row>
    <row r="3684" spans="1:7" x14ac:dyDescent="0.3">
      <c r="A3684" s="28" t="s">
        <v>6952</v>
      </c>
      <c r="B3684" s="28">
        <v>1</v>
      </c>
      <c r="C3684" s="28">
        <v>0</v>
      </c>
      <c r="D3684" s="31">
        <v>45872</v>
      </c>
      <c r="E3684" s="31" t="s">
        <v>6328</v>
      </c>
      <c r="F3684" s="32">
        <v>0.61875000000000002</v>
      </c>
      <c r="G3684" s="28">
        <f t="shared" si="57"/>
        <v>14</v>
      </c>
    </row>
    <row r="3685" spans="1:7" x14ac:dyDescent="0.3">
      <c r="A3685" s="28" t="s">
        <v>657</v>
      </c>
      <c r="B3685" s="28">
        <v>0</v>
      </c>
      <c r="C3685" s="28">
        <v>0</v>
      </c>
      <c r="D3685" s="31">
        <v>45850</v>
      </c>
      <c r="E3685" s="31" t="s">
        <v>6331</v>
      </c>
      <c r="F3685" s="32">
        <v>0.44722222222222224</v>
      </c>
      <c r="G3685" s="28">
        <f t="shared" si="57"/>
        <v>10</v>
      </c>
    </row>
    <row r="3686" spans="1:7" x14ac:dyDescent="0.3">
      <c r="A3686" s="28" t="s">
        <v>333</v>
      </c>
      <c r="B3686" s="28">
        <v>1</v>
      </c>
      <c r="C3686" s="28">
        <v>0</v>
      </c>
      <c r="D3686" s="31">
        <v>45888</v>
      </c>
      <c r="E3686" s="31" t="s">
        <v>6332</v>
      </c>
      <c r="F3686" s="32">
        <v>0.8208333333333333</v>
      </c>
      <c r="G3686" s="28">
        <f t="shared" si="57"/>
        <v>19</v>
      </c>
    </row>
    <row r="3687" spans="1:7" x14ac:dyDescent="0.3">
      <c r="A3687" s="28" t="s">
        <v>2105</v>
      </c>
      <c r="B3687" s="28">
        <v>1</v>
      </c>
      <c r="C3687" s="28">
        <v>1</v>
      </c>
      <c r="D3687" s="31">
        <v>45895</v>
      </c>
      <c r="E3687" s="31" t="s">
        <v>6332</v>
      </c>
      <c r="F3687" s="32">
        <v>0.58958333333333335</v>
      </c>
      <c r="G3687" s="28">
        <f t="shared" si="57"/>
        <v>14</v>
      </c>
    </row>
    <row r="3688" spans="1:7" x14ac:dyDescent="0.3">
      <c r="A3688" s="28" t="s">
        <v>240</v>
      </c>
      <c r="B3688" s="28">
        <v>0</v>
      </c>
      <c r="C3688" s="28">
        <v>0</v>
      </c>
      <c r="D3688" s="31">
        <v>45839</v>
      </c>
      <c r="E3688" s="31" t="s">
        <v>6332</v>
      </c>
      <c r="F3688" s="32">
        <v>0.74444444444444446</v>
      </c>
      <c r="G3688" s="28">
        <f t="shared" si="57"/>
        <v>17</v>
      </c>
    </row>
    <row r="3689" spans="1:7" x14ac:dyDescent="0.3">
      <c r="A3689" s="28" t="s">
        <v>632</v>
      </c>
      <c r="B3689" s="28">
        <v>1</v>
      </c>
      <c r="C3689" s="28">
        <v>0</v>
      </c>
      <c r="D3689" s="31">
        <v>45844</v>
      </c>
      <c r="E3689" s="31" t="s">
        <v>6328</v>
      </c>
      <c r="F3689" s="32">
        <v>0.75763888888888886</v>
      </c>
      <c r="G3689" s="28">
        <f t="shared" si="57"/>
        <v>18</v>
      </c>
    </row>
    <row r="3690" spans="1:7" x14ac:dyDescent="0.3">
      <c r="A3690" s="28" t="s">
        <v>1360</v>
      </c>
      <c r="B3690" s="28">
        <v>1</v>
      </c>
      <c r="C3690" s="28">
        <v>0</v>
      </c>
      <c r="D3690" s="31">
        <v>45885</v>
      </c>
      <c r="E3690" s="31" t="s">
        <v>6331</v>
      </c>
      <c r="F3690" s="32">
        <v>0.77986111111111112</v>
      </c>
      <c r="G3690" s="28">
        <f t="shared" si="57"/>
        <v>18</v>
      </c>
    </row>
    <row r="3691" spans="1:7" x14ac:dyDescent="0.3">
      <c r="A3691" s="28" t="s">
        <v>986</v>
      </c>
      <c r="B3691" s="28">
        <v>1</v>
      </c>
      <c r="C3691" s="28">
        <v>0</v>
      </c>
      <c r="D3691" s="31">
        <v>45839</v>
      </c>
      <c r="E3691" s="31" t="s">
        <v>6332</v>
      </c>
      <c r="F3691" s="32">
        <v>0.33055555555555555</v>
      </c>
      <c r="G3691" s="28">
        <f t="shared" si="57"/>
        <v>7</v>
      </c>
    </row>
    <row r="3692" spans="1:7" x14ac:dyDescent="0.3">
      <c r="A3692" s="28" t="s">
        <v>359</v>
      </c>
      <c r="B3692" s="28">
        <v>1</v>
      </c>
      <c r="C3692" s="28">
        <v>0</v>
      </c>
      <c r="D3692" s="31">
        <v>45877</v>
      </c>
      <c r="E3692" s="31" t="s">
        <v>6334</v>
      </c>
      <c r="F3692" s="32">
        <v>0.79722222222222228</v>
      </c>
      <c r="G3692" s="28">
        <f t="shared" si="57"/>
        <v>19</v>
      </c>
    </row>
    <row r="3693" spans="1:7" x14ac:dyDescent="0.3">
      <c r="A3693" s="28" t="s">
        <v>6490</v>
      </c>
      <c r="B3693" s="28">
        <v>1</v>
      </c>
      <c r="C3693" s="28">
        <v>0</v>
      </c>
      <c r="D3693" s="31">
        <v>45883</v>
      </c>
      <c r="E3693" s="31" t="s">
        <v>6329</v>
      </c>
      <c r="F3693" s="32">
        <v>0.79097222222222219</v>
      </c>
      <c r="G3693" s="28">
        <f t="shared" si="57"/>
        <v>18</v>
      </c>
    </row>
    <row r="3694" spans="1:7" x14ac:dyDescent="0.3">
      <c r="A3694" s="28" t="s">
        <v>6705</v>
      </c>
      <c r="B3694" s="28">
        <v>1</v>
      </c>
      <c r="C3694" s="28">
        <v>0</v>
      </c>
      <c r="D3694" s="31">
        <v>45889</v>
      </c>
      <c r="E3694" s="31" t="s">
        <v>6333</v>
      </c>
      <c r="F3694" s="32">
        <v>0.72013888888888888</v>
      </c>
      <c r="G3694" s="28">
        <f t="shared" si="57"/>
        <v>17</v>
      </c>
    </row>
    <row r="3695" spans="1:7" x14ac:dyDescent="0.3">
      <c r="A3695" s="28" t="s">
        <v>607</v>
      </c>
      <c r="B3695" s="28">
        <v>1</v>
      </c>
      <c r="C3695" s="28">
        <v>1</v>
      </c>
      <c r="D3695" s="31">
        <v>45861</v>
      </c>
      <c r="E3695" s="31" t="s">
        <v>6333</v>
      </c>
      <c r="F3695" s="32">
        <v>0.53402777777777777</v>
      </c>
      <c r="G3695" s="28">
        <f t="shared" si="57"/>
        <v>12</v>
      </c>
    </row>
    <row r="3696" spans="1:7" x14ac:dyDescent="0.3">
      <c r="A3696" s="28" t="s">
        <v>1660</v>
      </c>
      <c r="B3696" s="28">
        <v>1</v>
      </c>
      <c r="C3696" s="28">
        <v>1</v>
      </c>
      <c r="D3696" s="31">
        <v>45883</v>
      </c>
      <c r="E3696" s="31" t="s">
        <v>6329</v>
      </c>
      <c r="F3696" s="32">
        <v>0.34027777777777779</v>
      </c>
      <c r="G3696" s="28">
        <f t="shared" si="57"/>
        <v>8</v>
      </c>
    </row>
    <row r="3697" spans="1:7" x14ac:dyDescent="0.3">
      <c r="A3697" s="28" t="s">
        <v>77</v>
      </c>
      <c r="B3697" s="28">
        <v>1</v>
      </c>
      <c r="C3697" s="28">
        <v>0</v>
      </c>
      <c r="D3697" s="31">
        <v>45854</v>
      </c>
      <c r="E3697" s="31" t="s">
        <v>6333</v>
      </c>
      <c r="F3697" s="32">
        <v>0.6430555555555556</v>
      </c>
      <c r="G3697" s="28">
        <f t="shared" si="57"/>
        <v>15</v>
      </c>
    </row>
    <row r="3698" spans="1:7" x14ac:dyDescent="0.3">
      <c r="A3698" s="28" t="s">
        <v>1848</v>
      </c>
      <c r="B3698" s="28">
        <v>1</v>
      </c>
      <c r="C3698" s="28">
        <v>1</v>
      </c>
      <c r="D3698" s="31">
        <v>45898</v>
      </c>
      <c r="E3698" s="31" t="s">
        <v>6334</v>
      </c>
      <c r="F3698" s="32">
        <v>0.55833333333333335</v>
      </c>
      <c r="G3698" s="28">
        <f t="shared" si="57"/>
        <v>13</v>
      </c>
    </row>
    <row r="3699" spans="1:7" x14ac:dyDescent="0.3">
      <c r="A3699" s="28" t="s">
        <v>6804</v>
      </c>
      <c r="B3699" s="28">
        <v>1</v>
      </c>
      <c r="C3699" s="28">
        <v>0</v>
      </c>
      <c r="D3699" s="31">
        <v>45854</v>
      </c>
      <c r="E3699" s="31" t="s">
        <v>6333</v>
      </c>
      <c r="F3699" s="32">
        <v>0.32847222222222222</v>
      </c>
      <c r="G3699" s="28">
        <f t="shared" si="57"/>
        <v>7</v>
      </c>
    </row>
    <row r="3700" spans="1:7" x14ac:dyDescent="0.3">
      <c r="A3700" s="28" t="s">
        <v>1900</v>
      </c>
      <c r="B3700" s="28">
        <v>1</v>
      </c>
      <c r="C3700" s="28">
        <v>0</v>
      </c>
      <c r="D3700" s="31">
        <v>45880</v>
      </c>
      <c r="E3700" s="31" t="s">
        <v>6330</v>
      </c>
      <c r="F3700" s="32">
        <v>0.68194444444444446</v>
      </c>
      <c r="G3700" s="28">
        <f t="shared" si="57"/>
        <v>16</v>
      </c>
    </row>
    <row r="3701" spans="1:7" x14ac:dyDescent="0.3">
      <c r="A3701" s="28" t="s">
        <v>236</v>
      </c>
      <c r="B3701" s="28">
        <v>1</v>
      </c>
      <c r="C3701" s="28">
        <v>0</v>
      </c>
      <c r="D3701" s="31">
        <v>45891</v>
      </c>
      <c r="E3701" s="31" t="s">
        <v>6334</v>
      </c>
      <c r="F3701" s="32">
        <v>0.7368055555555556</v>
      </c>
      <c r="G3701" s="28">
        <f t="shared" si="57"/>
        <v>17</v>
      </c>
    </row>
    <row r="3702" spans="1:7" x14ac:dyDescent="0.3">
      <c r="A3702" s="28" t="s">
        <v>944</v>
      </c>
      <c r="B3702" s="28">
        <v>1</v>
      </c>
      <c r="C3702" s="28">
        <v>0</v>
      </c>
      <c r="D3702" s="31">
        <v>45859</v>
      </c>
      <c r="E3702" s="31" t="s">
        <v>6330</v>
      </c>
      <c r="F3702" s="32">
        <v>0.7895833333333333</v>
      </c>
      <c r="G3702" s="28">
        <f t="shared" si="57"/>
        <v>18</v>
      </c>
    </row>
    <row r="3703" spans="1:7" x14ac:dyDescent="0.3">
      <c r="A3703" s="28" t="s">
        <v>941</v>
      </c>
      <c r="B3703" s="28">
        <v>1</v>
      </c>
      <c r="C3703" s="28">
        <v>0</v>
      </c>
      <c r="D3703" s="31">
        <v>45877</v>
      </c>
      <c r="E3703" s="31" t="s">
        <v>6334</v>
      </c>
      <c r="F3703" s="32">
        <v>0.46388888888888891</v>
      </c>
      <c r="G3703" s="28">
        <f t="shared" si="57"/>
        <v>11</v>
      </c>
    </row>
    <row r="3704" spans="1:7" x14ac:dyDescent="0.3">
      <c r="A3704" s="28" t="s">
        <v>1239</v>
      </c>
      <c r="B3704" s="28">
        <v>1</v>
      </c>
      <c r="C3704" s="28">
        <v>0</v>
      </c>
      <c r="D3704" s="31">
        <v>45853</v>
      </c>
      <c r="E3704" s="31" t="s">
        <v>6332</v>
      </c>
      <c r="F3704" s="32">
        <v>0.39374999999999999</v>
      </c>
      <c r="G3704" s="28">
        <f t="shared" si="57"/>
        <v>9</v>
      </c>
    </row>
    <row r="3705" spans="1:7" x14ac:dyDescent="0.3">
      <c r="A3705" s="28" t="s">
        <v>1228</v>
      </c>
      <c r="B3705" s="28">
        <v>1</v>
      </c>
      <c r="C3705" s="28">
        <v>1</v>
      </c>
      <c r="D3705" s="31">
        <v>45862</v>
      </c>
      <c r="E3705" s="31" t="s">
        <v>6329</v>
      </c>
      <c r="F3705" s="32">
        <v>0.51736111111111116</v>
      </c>
      <c r="G3705" s="28">
        <f t="shared" si="57"/>
        <v>12</v>
      </c>
    </row>
    <row r="3706" spans="1:7" x14ac:dyDescent="0.3">
      <c r="A3706" s="28" t="s">
        <v>453</v>
      </c>
      <c r="B3706" s="28">
        <v>1</v>
      </c>
      <c r="C3706" s="28">
        <v>0</v>
      </c>
      <c r="D3706" s="31">
        <v>45872</v>
      </c>
      <c r="E3706" s="31" t="s">
        <v>6328</v>
      </c>
      <c r="F3706" s="32">
        <v>0.47361111111111109</v>
      </c>
      <c r="G3706" s="28">
        <f t="shared" si="57"/>
        <v>11</v>
      </c>
    </row>
    <row r="3707" spans="1:7" x14ac:dyDescent="0.3">
      <c r="A3707" s="28" t="s">
        <v>581</v>
      </c>
      <c r="B3707" s="28">
        <v>0</v>
      </c>
      <c r="C3707" s="28">
        <v>0</v>
      </c>
      <c r="D3707" s="31">
        <v>45851</v>
      </c>
      <c r="E3707" s="31" t="s">
        <v>6328</v>
      </c>
      <c r="F3707" s="32">
        <v>0.40486111111111112</v>
      </c>
      <c r="G3707" s="28">
        <f t="shared" si="57"/>
        <v>9</v>
      </c>
    </row>
    <row r="3708" spans="1:7" x14ac:dyDescent="0.3">
      <c r="A3708" s="28" t="s">
        <v>6558</v>
      </c>
      <c r="B3708" s="28">
        <v>1</v>
      </c>
      <c r="C3708" s="28">
        <v>1</v>
      </c>
      <c r="D3708" s="31">
        <v>45871</v>
      </c>
      <c r="E3708" s="31" t="s">
        <v>6331</v>
      </c>
      <c r="F3708" s="32">
        <v>0.37152777777777779</v>
      </c>
      <c r="G3708" s="28">
        <f t="shared" si="57"/>
        <v>8</v>
      </c>
    </row>
    <row r="3709" spans="1:7" x14ac:dyDescent="0.3">
      <c r="A3709" s="28" t="s">
        <v>6842</v>
      </c>
      <c r="B3709" s="28">
        <v>1</v>
      </c>
      <c r="C3709" s="28">
        <v>0</v>
      </c>
      <c r="D3709" s="31">
        <v>45875</v>
      </c>
      <c r="E3709" s="31" t="s">
        <v>6333</v>
      </c>
      <c r="F3709" s="32">
        <v>0.47291666666666665</v>
      </c>
      <c r="G3709" s="28">
        <f t="shared" si="57"/>
        <v>11</v>
      </c>
    </row>
    <row r="3710" spans="1:7" x14ac:dyDescent="0.3">
      <c r="A3710" s="28" t="s">
        <v>6894</v>
      </c>
      <c r="B3710" s="28">
        <v>1</v>
      </c>
      <c r="C3710" s="28">
        <v>0</v>
      </c>
      <c r="D3710" s="31">
        <v>45863</v>
      </c>
      <c r="E3710" s="31" t="s">
        <v>6334</v>
      </c>
      <c r="F3710" s="32">
        <v>0.65694444444444444</v>
      </c>
      <c r="G3710" s="28">
        <f t="shared" si="57"/>
        <v>15</v>
      </c>
    </row>
    <row r="3711" spans="1:7" x14ac:dyDescent="0.3">
      <c r="A3711" s="28" t="s">
        <v>2136</v>
      </c>
      <c r="B3711" s="28">
        <v>1</v>
      </c>
      <c r="C3711" s="28">
        <v>1</v>
      </c>
      <c r="D3711" s="31">
        <v>45846</v>
      </c>
      <c r="E3711" s="31" t="s">
        <v>6332</v>
      </c>
      <c r="F3711" s="32">
        <v>0.70625000000000004</v>
      </c>
      <c r="G3711" s="28">
        <f t="shared" si="57"/>
        <v>16</v>
      </c>
    </row>
    <row r="3712" spans="1:7" x14ac:dyDescent="0.3">
      <c r="A3712" s="28" t="s">
        <v>1998</v>
      </c>
      <c r="B3712" s="28">
        <v>1</v>
      </c>
      <c r="C3712" s="28">
        <v>1</v>
      </c>
      <c r="D3712" s="31">
        <v>45865</v>
      </c>
      <c r="E3712" s="31" t="s">
        <v>6328</v>
      </c>
      <c r="F3712" s="32">
        <v>0.60624999999999996</v>
      </c>
      <c r="G3712" s="28">
        <f t="shared" si="57"/>
        <v>14</v>
      </c>
    </row>
    <row r="3713" spans="1:7" x14ac:dyDescent="0.3">
      <c r="A3713" s="28" t="s">
        <v>6718</v>
      </c>
      <c r="B3713" s="28">
        <v>0</v>
      </c>
      <c r="C3713" s="28">
        <v>0</v>
      </c>
      <c r="D3713" s="31">
        <v>45861</v>
      </c>
      <c r="E3713" s="31" t="s">
        <v>6333</v>
      </c>
      <c r="F3713" s="32">
        <v>0.70277777777777772</v>
      </c>
      <c r="G3713" s="28">
        <f t="shared" si="57"/>
        <v>16</v>
      </c>
    </row>
    <row r="3714" spans="1:7" x14ac:dyDescent="0.3">
      <c r="A3714" s="28" t="s">
        <v>6475</v>
      </c>
      <c r="B3714" s="28">
        <v>1</v>
      </c>
      <c r="C3714" s="28">
        <v>1</v>
      </c>
      <c r="D3714" s="31">
        <v>45853</v>
      </c>
      <c r="E3714" s="31" t="s">
        <v>6332</v>
      </c>
      <c r="F3714" s="32">
        <v>0.68194444444444446</v>
      </c>
      <c r="G3714" s="28">
        <f t="shared" si="57"/>
        <v>16</v>
      </c>
    </row>
    <row r="3715" spans="1:7" x14ac:dyDescent="0.3">
      <c r="A3715" s="28" t="s">
        <v>2017</v>
      </c>
      <c r="B3715" s="28">
        <v>1</v>
      </c>
      <c r="C3715" s="28">
        <v>0</v>
      </c>
      <c r="D3715" s="31">
        <v>45867</v>
      </c>
      <c r="E3715" s="31" t="s">
        <v>6332</v>
      </c>
      <c r="F3715" s="32">
        <v>0.60833333333333328</v>
      </c>
      <c r="G3715" s="28">
        <f t="shared" ref="G3715:G3778" si="58">HOUR(F3715)</f>
        <v>14</v>
      </c>
    </row>
    <row r="3716" spans="1:7" x14ac:dyDescent="0.3">
      <c r="A3716" s="28" t="s">
        <v>6953</v>
      </c>
      <c r="B3716" s="28">
        <v>1</v>
      </c>
      <c r="C3716" s="28">
        <v>0</v>
      </c>
      <c r="D3716" s="31">
        <v>45875</v>
      </c>
      <c r="E3716" s="31" t="s">
        <v>6333</v>
      </c>
      <c r="F3716" s="32">
        <v>0.46319444444444446</v>
      </c>
      <c r="G3716" s="28">
        <f t="shared" si="58"/>
        <v>11</v>
      </c>
    </row>
    <row r="3717" spans="1:7" x14ac:dyDescent="0.3">
      <c r="A3717" s="28" t="s">
        <v>6954</v>
      </c>
      <c r="B3717" s="28">
        <v>1</v>
      </c>
      <c r="C3717" s="28">
        <v>0</v>
      </c>
      <c r="D3717" s="31">
        <v>45875</v>
      </c>
      <c r="E3717" s="31" t="s">
        <v>6333</v>
      </c>
      <c r="F3717" s="32">
        <v>0.6645833333333333</v>
      </c>
      <c r="G3717" s="28">
        <f t="shared" si="58"/>
        <v>15</v>
      </c>
    </row>
    <row r="3718" spans="1:7" x14ac:dyDescent="0.3">
      <c r="A3718" s="28" t="s">
        <v>2136</v>
      </c>
      <c r="B3718" s="28">
        <v>1</v>
      </c>
      <c r="C3718" s="28">
        <v>1</v>
      </c>
      <c r="D3718" s="31">
        <v>45884</v>
      </c>
      <c r="E3718" s="31" t="s">
        <v>6334</v>
      </c>
      <c r="F3718" s="32">
        <v>0.30277777777777776</v>
      </c>
      <c r="G3718" s="28">
        <f t="shared" si="58"/>
        <v>7</v>
      </c>
    </row>
    <row r="3719" spans="1:7" x14ac:dyDescent="0.3">
      <c r="A3719" s="28" t="s">
        <v>6509</v>
      </c>
      <c r="B3719" s="28">
        <v>1</v>
      </c>
      <c r="C3719" s="28">
        <v>0</v>
      </c>
      <c r="D3719" s="31">
        <v>45872</v>
      </c>
      <c r="E3719" s="31" t="s">
        <v>6328</v>
      </c>
      <c r="F3719" s="32">
        <v>0.4777777777777778</v>
      </c>
      <c r="G3719" s="28">
        <f t="shared" si="58"/>
        <v>11</v>
      </c>
    </row>
    <row r="3720" spans="1:7" x14ac:dyDescent="0.3">
      <c r="A3720" s="28" t="s">
        <v>1525</v>
      </c>
      <c r="B3720" s="28">
        <v>0</v>
      </c>
      <c r="C3720" s="28">
        <v>0</v>
      </c>
      <c r="D3720" s="31">
        <v>45845</v>
      </c>
      <c r="E3720" s="31" t="s">
        <v>6330</v>
      </c>
      <c r="F3720" s="32">
        <v>0.81180555555555556</v>
      </c>
      <c r="G3720" s="28">
        <f t="shared" si="58"/>
        <v>19</v>
      </c>
    </row>
    <row r="3721" spans="1:7" x14ac:dyDescent="0.3">
      <c r="A3721" s="28" t="s">
        <v>918</v>
      </c>
      <c r="B3721" s="28">
        <v>1</v>
      </c>
      <c r="C3721" s="28">
        <v>0</v>
      </c>
      <c r="D3721" s="31">
        <v>45857</v>
      </c>
      <c r="E3721" s="31" t="s">
        <v>6331</v>
      </c>
      <c r="F3721" s="32">
        <v>0.53263888888888888</v>
      </c>
      <c r="G3721" s="28">
        <f t="shared" si="58"/>
        <v>12</v>
      </c>
    </row>
    <row r="3722" spans="1:7" x14ac:dyDescent="0.3">
      <c r="A3722" s="28" t="s">
        <v>686</v>
      </c>
      <c r="B3722" s="28">
        <v>1</v>
      </c>
      <c r="C3722" s="28">
        <v>0</v>
      </c>
      <c r="D3722" s="31">
        <v>45896</v>
      </c>
      <c r="E3722" s="31" t="s">
        <v>6333</v>
      </c>
      <c r="F3722" s="32">
        <v>0.43402777777777779</v>
      </c>
      <c r="G3722" s="28">
        <f t="shared" si="58"/>
        <v>10</v>
      </c>
    </row>
    <row r="3723" spans="1:7" x14ac:dyDescent="0.3">
      <c r="A3723" s="28" t="s">
        <v>6787</v>
      </c>
      <c r="B3723" s="28">
        <v>1</v>
      </c>
      <c r="C3723" s="28">
        <v>1</v>
      </c>
      <c r="D3723" s="31">
        <v>45891</v>
      </c>
      <c r="E3723" s="31" t="s">
        <v>6334</v>
      </c>
      <c r="F3723" s="32">
        <v>0.78819444444444442</v>
      </c>
      <c r="G3723" s="28">
        <f t="shared" si="58"/>
        <v>18</v>
      </c>
    </row>
    <row r="3724" spans="1:7" x14ac:dyDescent="0.3">
      <c r="A3724" s="28" t="s">
        <v>6955</v>
      </c>
      <c r="B3724" s="28">
        <v>1</v>
      </c>
      <c r="C3724" s="28">
        <v>0</v>
      </c>
      <c r="D3724" s="31">
        <v>45860</v>
      </c>
      <c r="E3724" s="31" t="s">
        <v>6332</v>
      </c>
      <c r="F3724" s="32">
        <v>0.42291666666666666</v>
      </c>
      <c r="G3724" s="28">
        <f t="shared" si="58"/>
        <v>10</v>
      </c>
    </row>
    <row r="3725" spans="1:7" x14ac:dyDescent="0.3">
      <c r="A3725" s="28" t="s">
        <v>499</v>
      </c>
      <c r="B3725" s="28">
        <v>0</v>
      </c>
      <c r="C3725" s="28">
        <v>0</v>
      </c>
      <c r="D3725" s="31">
        <v>45858</v>
      </c>
      <c r="E3725" s="31" t="s">
        <v>6328</v>
      </c>
      <c r="F3725" s="32">
        <v>0.3888888888888889</v>
      </c>
      <c r="G3725" s="28">
        <f t="shared" si="58"/>
        <v>9</v>
      </c>
    </row>
    <row r="3726" spans="1:7" x14ac:dyDescent="0.3">
      <c r="A3726" s="28" t="s">
        <v>6956</v>
      </c>
      <c r="B3726" s="28">
        <v>0</v>
      </c>
      <c r="C3726" s="28">
        <v>0</v>
      </c>
      <c r="D3726" s="31">
        <v>45885</v>
      </c>
      <c r="E3726" s="31" t="s">
        <v>6331</v>
      </c>
      <c r="F3726" s="32">
        <v>0.64027777777777772</v>
      </c>
      <c r="G3726" s="28">
        <f t="shared" si="58"/>
        <v>15</v>
      </c>
    </row>
    <row r="3727" spans="1:7" x14ac:dyDescent="0.3">
      <c r="A3727" s="28" t="s">
        <v>6589</v>
      </c>
      <c r="B3727" s="28">
        <v>1</v>
      </c>
      <c r="C3727" s="28">
        <v>0</v>
      </c>
      <c r="D3727" s="31">
        <v>45857</v>
      </c>
      <c r="E3727" s="31" t="s">
        <v>6331</v>
      </c>
      <c r="F3727" s="32">
        <v>0.35138888888888886</v>
      </c>
      <c r="G3727" s="28">
        <f t="shared" si="58"/>
        <v>8</v>
      </c>
    </row>
    <row r="3728" spans="1:7" x14ac:dyDescent="0.3">
      <c r="A3728" s="28" t="s">
        <v>1062</v>
      </c>
      <c r="B3728" s="28">
        <v>1</v>
      </c>
      <c r="C3728" s="28">
        <v>0</v>
      </c>
      <c r="D3728" s="31">
        <v>45861</v>
      </c>
      <c r="E3728" s="31" t="s">
        <v>6333</v>
      </c>
      <c r="F3728" s="32">
        <v>0.59236111111111112</v>
      </c>
      <c r="G3728" s="28">
        <f t="shared" si="58"/>
        <v>14</v>
      </c>
    </row>
    <row r="3729" spans="1:7" x14ac:dyDescent="0.3">
      <c r="A3729" s="28" t="s">
        <v>590</v>
      </c>
      <c r="B3729" s="28">
        <v>1</v>
      </c>
      <c r="C3729" s="28">
        <v>0</v>
      </c>
      <c r="D3729" s="31">
        <v>45875</v>
      </c>
      <c r="E3729" s="31" t="s">
        <v>6333</v>
      </c>
      <c r="F3729" s="32">
        <v>0.57708333333333328</v>
      </c>
      <c r="G3729" s="28">
        <f t="shared" si="58"/>
        <v>13</v>
      </c>
    </row>
    <row r="3730" spans="1:7" x14ac:dyDescent="0.3">
      <c r="A3730" s="28" t="s">
        <v>842</v>
      </c>
      <c r="B3730" s="28">
        <v>1</v>
      </c>
      <c r="C3730" s="28">
        <v>0</v>
      </c>
      <c r="D3730" s="31">
        <v>45882</v>
      </c>
      <c r="E3730" s="31" t="s">
        <v>6333</v>
      </c>
      <c r="F3730" s="32">
        <v>0.50277777777777777</v>
      </c>
      <c r="G3730" s="28">
        <f t="shared" si="58"/>
        <v>12</v>
      </c>
    </row>
    <row r="3731" spans="1:7" x14ac:dyDescent="0.3">
      <c r="A3731" s="28" t="s">
        <v>363</v>
      </c>
      <c r="B3731" s="28">
        <v>1</v>
      </c>
      <c r="C3731" s="28">
        <v>0</v>
      </c>
      <c r="D3731" s="31">
        <v>45869</v>
      </c>
      <c r="E3731" s="31" t="s">
        <v>6329</v>
      </c>
      <c r="F3731" s="32">
        <v>0.61388888888888893</v>
      </c>
      <c r="G3731" s="28">
        <f t="shared" si="58"/>
        <v>14</v>
      </c>
    </row>
    <row r="3732" spans="1:7" x14ac:dyDescent="0.3">
      <c r="A3732" s="28" t="s">
        <v>6884</v>
      </c>
      <c r="B3732" s="28">
        <v>1</v>
      </c>
      <c r="C3732" s="28">
        <v>0</v>
      </c>
      <c r="D3732" s="31">
        <v>45893</v>
      </c>
      <c r="E3732" s="31" t="s">
        <v>6328</v>
      </c>
      <c r="F3732" s="32">
        <v>0.73263888888888884</v>
      </c>
      <c r="G3732" s="28">
        <f t="shared" si="58"/>
        <v>17</v>
      </c>
    </row>
    <row r="3733" spans="1:7" x14ac:dyDescent="0.3">
      <c r="A3733" s="28" t="s">
        <v>931</v>
      </c>
      <c r="B3733" s="28">
        <v>0</v>
      </c>
      <c r="C3733" s="28">
        <v>0</v>
      </c>
      <c r="D3733" s="31">
        <v>45840</v>
      </c>
      <c r="E3733" s="31" t="s">
        <v>6333</v>
      </c>
      <c r="F3733" s="32">
        <v>0.69722222222222219</v>
      </c>
      <c r="G3733" s="28">
        <f t="shared" si="58"/>
        <v>16</v>
      </c>
    </row>
    <row r="3734" spans="1:7" x14ac:dyDescent="0.3">
      <c r="A3734" s="28" t="s">
        <v>726</v>
      </c>
      <c r="B3734" s="28">
        <v>1</v>
      </c>
      <c r="C3734" s="28">
        <v>1</v>
      </c>
      <c r="D3734" s="31">
        <v>45872</v>
      </c>
      <c r="E3734" s="31" t="s">
        <v>6328</v>
      </c>
      <c r="F3734" s="32">
        <v>0.41111111111111109</v>
      </c>
      <c r="G3734" s="28">
        <f t="shared" si="58"/>
        <v>9</v>
      </c>
    </row>
    <row r="3735" spans="1:7" x14ac:dyDescent="0.3">
      <c r="A3735" s="28" t="s">
        <v>6957</v>
      </c>
      <c r="B3735" s="28">
        <v>1</v>
      </c>
      <c r="C3735" s="28">
        <v>0</v>
      </c>
      <c r="D3735" s="31">
        <v>45870</v>
      </c>
      <c r="E3735" s="31" t="s">
        <v>6334</v>
      </c>
      <c r="F3735" s="32">
        <v>0.60555555555555551</v>
      </c>
      <c r="G3735" s="28">
        <f t="shared" si="58"/>
        <v>14</v>
      </c>
    </row>
    <row r="3736" spans="1:7" x14ac:dyDescent="0.3">
      <c r="A3736" s="28" t="s">
        <v>1620</v>
      </c>
      <c r="B3736" s="28">
        <v>1</v>
      </c>
      <c r="C3736" s="28">
        <v>1</v>
      </c>
      <c r="D3736" s="31">
        <v>45871</v>
      </c>
      <c r="E3736" s="31" t="s">
        <v>6331</v>
      </c>
      <c r="F3736" s="32">
        <v>0.77708333333333335</v>
      </c>
      <c r="G3736" s="28">
        <f t="shared" si="58"/>
        <v>18</v>
      </c>
    </row>
    <row r="3737" spans="1:7" x14ac:dyDescent="0.3">
      <c r="A3737" s="28" t="s">
        <v>1794</v>
      </c>
      <c r="B3737" s="28">
        <v>1</v>
      </c>
      <c r="C3737" s="28">
        <v>1</v>
      </c>
      <c r="D3737" s="31">
        <v>45873</v>
      </c>
      <c r="E3737" s="31" t="s">
        <v>6330</v>
      </c>
      <c r="F3737" s="32">
        <v>0.80625000000000002</v>
      </c>
      <c r="G3737" s="28">
        <f t="shared" si="58"/>
        <v>19</v>
      </c>
    </row>
    <row r="3738" spans="1:7" x14ac:dyDescent="0.3">
      <c r="A3738" s="28" t="s">
        <v>81</v>
      </c>
      <c r="B3738" s="28">
        <v>1</v>
      </c>
      <c r="C3738" s="28">
        <v>1</v>
      </c>
      <c r="D3738" s="31">
        <v>45875</v>
      </c>
      <c r="E3738" s="31" t="s">
        <v>6333</v>
      </c>
      <c r="F3738" s="32">
        <v>0.68263888888888891</v>
      </c>
      <c r="G3738" s="28">
        <f t="shared" si="58"/>
        <v>16</v>
      </c>
    </row>
    <row r="3739" spans="1:7" x14ac:dyDescent="0.3">
      <c r="A3739" s="28" t="s">
        <v>6958</v>
      </c>
      <c r="B3739" s="28">
        <v>1</v>
      </c>
      <c r="C3739" s="28">
        <v>1</v>
      </c>
      <c r="D3739" s="31">
        <v>45897</v>
      </c>
      <c r="E3739" s="31" t="s">
        <v>6329</v>
      </c>
      <c r="F3739" s="32">
        <v>0.62847222222222221</v>
      </c>
      <c r="G3739" s="28">
        <f t="shared" si="58"/>
        <v>15</v>
      </c>
    </row>
    <row r="3740" spans="1:7" x14ac:dyDescent="0.3">
      <c r="A3740" s="28" t="s">
        <v>1561</v>
      </c>
      <c r="B3740" s="28">
        <v>1</v>
      </c>
      <c r="C3740" s="28">
        <v>0</v>
      </c>
      <c r="D3740" s="31">
        <v>45885</v>
      </c>
      <c r="E3740" s="31" t="s">
        <v>6331</v>
      </c>
      <c r="F3740" s="32">
        <v>0.42916666666666664</v>
      </c>
      <c r="G3740" s="28">
        <f t="shared" si="58"/>
        <v>10</v>
      </c>
    </row>
    <row r="3741" spans="1:7" x14ac:dyDescent="0.3">
      <c r="A3741" s="28" t="s">
        <v>2239</v>
      </c>
      <c r="B3741" s="28">
        <v>1</v>
      </c>
      <c r="C3741" s="28">
        <v>0</v>
      </c>
      <c r="D3741" s="31">
        <v>45862</v>
      </c>
      <c r="E3741" s="31" t="s">
        <v>6329</v>
      </c>
      <c r="F3741" s="32">
        <v>0.81944444444444442</v>
      </c>
      <c r="G3741" s="28">
        <f t="shared" si="58"/>
        <v>19</v>
      </c>
    </row>
    <row r="3742" spans="1:7" x14ac:dyDescent="0.3">
      <c r="A3742" s="28" t="s">
        <v>6887</v>
      </c>
      <c r="B3742" s="28">
        <v>1</v>
      </c>
      <c r="C3742" s="28">
        <v>0</v>
      </c>
      <c r="D3742" s="31">
        <v>45888</v>
      </c>
      <c r="E3742" s="31" t="s">
        <v>6332</v>
      </c>
      <c r="F3742" s="32">
        <v>0.69722222222222219</v>
      </c>
      <c r="G3742" s="28">
        <f t="shared" si="58"/>
        <v>16</v>
      </c>
    </row>
    <row r="3743" spans="1:7" x14ac:dyDescent="0.3">
      <c r="A3743" s="28" t="s">
        <v>1659</v>
      </c>
      <c r="B3743" s="28">
        <v>0</v>
      </c>
      <c r="C3743" s="28">
        <v>0</v>
      </c>
      <c r="D3743" s="31">
        <v>45884</v>
      </c>
      <c r="E3743" s="31" t="s">
        <v>6334</v>
      </c>
      <c r="F3743" s="32">
        <v>0.69861111111111107</v>
      </c>
      <c r="G3743" s="28">
        <f t="shared" si="58"/>
        <v>16</v>
      </c>
    </row>
    <row r="3744" spans="1:7" x14ac:dyDescent="0.3">
      <c r="A3744" s="28" t="s">
        <v>475</v>
      </c>
      <c r="B3744" s="28">
        <v>1</v>
      </c>
      <c r="C3744" s="28">
        <v>0</v>
      </c>
      <c r="D3744" s="31">
        <v>45845</v>
      </c>
      <c r="E3744" s="31" t="s">
        <v>6330</v>
      </c>
      <c r="F3744" s="32">
        <v>0.57916666666666672</v>
      </c>
      <c r="G3744" s="28">
        <f t="shared" si="58"/>
        <v>13</v>
      </c>
    </row>
    <row r="3745" spans="1:7" x14ac:dyDescent="0.3">
      <c r="A3745" s="28" t="s">
        <v>6488</v>
      </c>
      <c r="B3745" s="28">
        <v>1</v>
      </c>
      <c r="C3745" s="28">
        <v>0</v>
      </c>
      <c r="D3745" s="31">
        <v>45884</v>
      </c>
      <c r="E3745" s="31" t="s">
        <v>6334</v>
      </c>
      <c r="F3745" s="32">
        <v>0.63124999999999998</v>
      </c>
      <c r="G3745" s="28">
        <f t="shared" si="58"/>
        <v>15</v>
      </c>
    </row>
    <row r="3746" spans="1:7" x14ac:dyDescent="0.3">
      <c r="A3746" s="28" t="s">
        <v>6843</v>
      </c>
      <c r="B3746" s="28">
        <v>1</v>
      </c>
      <c r="C3746" s="28">
        <v>0</v>
      </c>
      <c r="D3746" s="31">
        <v>45845</v>
      </c>
      <c r="E3746" s="31" t="s">
        <v>6330</v>
      </c>
      <c r="F3746" s="32">
        <v>0.62569444444444444</v>
      </c>
      <c r="G3746" s="28">
        <f t="shared" si="58"/>
        <v>15</v>
      </c>
    </row>
    <row r="3747" spans="1:7" x14ac:dyDescent="0.3">
      <c r="A3747" s="28" t="s">
        <v>333</v>
      </c>
      <c r="B3747" s="28">
        <v>1</v>
      </c>
      <c r="C3747" s="28">
        <v>1</v>
      </c>
      <c r="D3747" s="31">
        <v>45849</v>
      </c>
      <c r="E3747" s="31" t="s">
        <v>6334</v>
      </c>
      <c r="F3747" s="32">
        <v>0.45069444444444445</v>
      </c>
      <c r="G3747" s="28">
        <f t="shared" si="58"/>
        <v>10</v>
      </c>
    </row>
    <row r="3748" spans="1:7" x14ac:dyDescent="0.3">
      <c r="A3748" s="28" t="s">
        <v>148</v>
      </c>
      <c r="B3748" s="28">
        <v>1</v>
      </c>
      <c r="C3748" s="28">
        <v>1</v>
      </c>
      <c r="D3748" s="31">
        <v>45884</v>
      </c>
      <c r="E3748" s="31" t="s">
        <v>6334</v>
      </c>
      <c r="F3748" s="32">
        <v>0.32708333333333334</v>
      </c>
      <c r="G3748" s="28">
        <f t="shared" si="58"/>
        <v>7</v>
      </c>
    </row>
    <row r="3749" spans="1:7" x14ac:dyDescent="0.3">
      <c r="A3749" s="28" t="s">
        <v>6756</v>
      </c>
      <c r="B3749" s="28">
        <v>1</v>
      </c>
      <c r="C3749" s="28">
        <v>0</v>
      </c>
      <c r="D3749" s="31">
        <v>45889</v>
      </c>
      <c r="E3749" s="31" t="s">
        <v>6333</v>
      </c>
      <c r="F3749" s="32">
        <v>0.74930555555555556</v>
      </c>
      <c r="G3749" s="28">
        <f t="shared" si="58"/>
        <v>17</v>
      </c>
    </row>
    <row r="3750" spans="1:7" x14ac:dyDescent="0.3">
      <c r="A3750" s="28" t="s">
        <v>643</v>
      </c>
      <c r="B3750" s="28">
        <v>1</v>
      </c>
      <c r="C3750" s="28">
        <v>1</v>
      </c>
      <c r="D3750" s="31">
        <v>45846</v>
      </c>
      <c r="E3750" s="31" t="s">
        <v>6332</v>
      </c>
      <c r="F3750" s="32">
        <v>0.41249999999999998</v>
      </c>
      <c r="G3750" s="28">
        <f t="shared" si="58"/>
        <v>9</v>
      </c>
    </row>
    <row r="3751" spans="1:7" x14ac:dyDescent="0.3">
      <c r="A3751" s="28" t="s">
        <v>1721</v>
      </c>
      <c r="B3751" s="28">
        <v>1</v>
      </c>
      <c r="C3751" s="28">
        <v>0</v>
      </c>
      <c r="D3751" s="31">
        <v>45868</v>
      </c>
      <c r="E3751" s="31" t="s">
        <v>6333</v>
      </c>
      <c r="F3751" s="32">
        <v>0.39513888888888887</v>
      </c>
      <c r="G3751" s="28">
        <f t="shared" si="58"/>
        <v>9</v>
      </c>
    </row>
    <row r="3752" spans="1:7" x14ac:dyDescent="0.3">
      <c r="A3752" s="28" t="s">
        <v>145</v>
      </c>
      <c r="B3752" s="28">
        <v>0</v>
      </c>
      <c r="C3752" s="28">
        <v>0</v>
      </c>
      <c r="D3752" s="31">
        <v>45872</v>
      </c>
      <c r="E3752" s="31" t="s">
        <v>6328</v>
      </c>
      <c r="F3752" s="32">
        <v>0.5395833333333333</v>
      </c>
      <c r="G3752" s="28">
        <f t="shared" si="58"/>
        <v>12</v>
      </c>
    </row>
    <row r="3753" spans="1:7" x14ac:dyDescent="0.3">
      <c r="A3753" s="28" t="s">
        <v>1913</v>
      </c>
      <c r="B3753" s="28">
        <v>1</v>
      </c>
      <c r="C3753" s="28">
        <v>1</v>
      </c>
      <c r="D3753" s="31">
        <v>45865</v>
      </c>
      <c r="E3753" s="31" t="s">
        <v>6328</v>
      </c>
      <c r="F3753" s="32">
        <v>0.33055555555555555</v>
      </c>
      <c r="G3753" s="28">
        <f t="shared" si="58"/>
        <v>7</v>
      </c>
    </row>
    <row r="3754" spans="1:7" x14ac:dyDescent="0.3">
      <c r="A3754" s="28" t="s">
        <v>6367</v>
      </c>
      <c r="B3754" s="28">
        <v>1</v>
      </c>
      <c r="C3754" s="28">
        <v>1</v>
      </c>
      <c r="D3754" s="31">
        <v>45876</v>
      </c>
      <c r="E3754" s="31" t="s">
        <v>6329</v>
      </c>
      <c r="F3754" s="32">
        <v>0.35972222222222222</v>
      </c>
      <c r="G3754" s="28">
        <f t="shared" si="58"/>
        <v>8</v>
      </c>
    </row>
    <row r="3755" spans="1:7" x14ac:dyDescent="0.3">
      <c r="A3755" s="28" t="s">
        <v>1170</v>
      </c>
      <c r="B3755" s="28">
        <v>1</v>
      </c>
      <c r="C3755" s="28">
        <v>1</v>
      </c>
      <c r="D3755" s="31">
        <v>45898</v>
      </c>
      <c r="E3755" s="31" t="s">
        <v>6334</v>
      </c>
      <c r="F3755" s="32">
        <v>0.60833333333333328</v>
      </c>
      <c r="G3755" s="28">
        <f t="shared" si="58"/>
        <v>14</v>
      </c>
    </row>
    <row r="3756" spans="1:7" x14ac:dyDescent="0.3">
      <c r="A3756" s="28" t="s">
        <v>1629</v>
      </c>
      <c r="B3756" s="28">
        <v>1</v>
      </c>
      <c r="C3756" s="28">
        <v>0</v>
      </c>
      <c r="D3756" s="31">
        <v>45891</v>
      </c>
      <c r="E3756" s="31" t="s">
        <v>6334</v>
      </c>
      <c r="F3756" s="32">
        <v>0.59375</v>
      </c>
      <c r="G3756" s="28">
        <f t="shared" si="58"/>
        <v>14</v>
      </c>
    </row>
    <row r="3757" spans="1:7" x14ac:dyDescent="0.3">
      <c r="A3757" s="28" t="s">
        <v>219</v>
      </c>
      <c r="B3757" s="28">
        <v>1</v>
      </c>
      <c r="C3757" s="28">
        <v>0</v>
      </c>
      <c r="D3757" s="31">
        <v>45850</v>
      </c>
      <c r="E3757" s="31" t="s">
        <v>6331</v>
      </c>
      <c r="F3757" s="32">
        <v>0.74444444444444446</v>
      </c>
      <c r="G3757" s="28">
        <f t="shared" si="58"/>
        <v>17</v>
      </c>
    </row>
    <row r="3758" spans="1:7" x14ac:dyDescent="0.3">
      <c r="A3758" s="28" t="s">
        <v>6885</v>
      </c>
      <c r="B3758" s="28">
        <v>1</v>
      </c>
      <c r="C3758" s="28">
        <v>0</v>
      </c>
      <c r="D3758" s="31">
        <v>45876</v>
      </c>
      <c r="E3758" s="31" t="s">
        <v>6329</v>
      </c>
      <c r="F3758" s="32">
        <v>0.6333333333333333</v>
      </c>
      <c r="G3758" s="28">
        <f t="shared" si="58"/>
        <v>15</v>
      </c>
    </row>
    <row r="3759" spans="1:7" x14ac:dyDescent="0.3">
      <c r="A3759" s="28" t="s">
        <v>6477</v>
      </c>
      <c r="B3759" s="28">
        <v>1</v>
      </c>
      <c r="C3759" s="28">
        <v>0</v>
      </c>
      <c r="D3759" s="31">
        <v>45840</v>
      </c>
      <c r="E3759" s="31" t="s">
        <v>6333</v>
      </c>
      <c r="F3759" s="32">
        <v>0.6430555555555556</v>
      </c>
      <c r="G3759" s="28">
        <f t="shared" si="58"/>
        <v>15</v>
      </c>
    </row>
    <row r="3760" spans="1:7" x14ac:dyDescent="0.3">
      <c r="A3760" s="28" t="s">
        <v>313</v>
      </c>
      <c r="B3760" s="28">
        <v>0</v>
      </c>
      <c r="C3760" s="28">
        <v>0</v>
      </c>
      <c r="D3760" s="31">
        <v>45867</v>
      </c>
      <c r="E3760" s="31" t="s">
        <v>6332</v>
      </c>
      <c r="F3760" s="32">
        <v>0.49930555555555556</v>
      </c>
      <c r="G3760" s="28">
        <f t="shared" si="58"/>
        <v>11</v>
      </c>
    </row>
    <row r="3761" spans="1:7" x14ac:dyDescent="0.3">
      <c r="A3761" s="28" t="s">
        <v>1113</v>
      </c>
      <c r="B3761" s="28">
        <v>1</v>
      </c>
      <c r="C3761" s="28">
        <v>0</v>
      </c>
      <c r="D3761" s="31">
        <v>45885</v>
      </c>
      <c r="E3761" s="31" t="s">
        <v>6331</v>
      </c>
      <c r="F3761" s="32">
        <v>0.37083333333333335</v>
      </c>
      <c r="G3761" s="28">
        <f t="shared" si="58"/>
        <v>8</v>
      </c>
    </row>
    <row r="3762" spans="1:7" x14ac:dyDescent="0.3">
      <c r="A3762" s="28" t="s">
        <v>1147</v>
      </c>
      <c r="B3762" s="28">
        <v>0</v>
      </c>
      <c r="C3762" s="28">
        <v>0</v>
      </c>
      <c r="D3762" s="31">
        <v>45839</v>
      </c>
      <c r="E3762" s="31" t="s">
        <v>6332</v>
      </c>
      <c r="F3762" s="32">
        <v>0.54722222222222228</v>
      </c>
      <c r="G3762" s="28">
        <f t="shared" si="58"/>
        <v>13</v>
      </c>
    </row>
    <row r="3763" spans="1:7" x14ac:dyDescent="0.3">
      <c r="A3763" s="28" t="s">
        <v>1346</v>
      </c>
      <c r="B3763" s="28">
        <v>0</v>
      </c>
      <c r="C3763" s="28">
        <v>0</v>
      </c>
      <c r="D3763" s="31">
        <v>45897</v>
      </c>
      <c r="E3763" s="31" t="s">
        <v>6329</v>
      </c>
      <c r="F3763" s="32">
        <v>0.30555555555555558</v>
      </c>
      <c r="G3763" s="28">
        <f t="shared" si="58"/>
        <v>7</v>
      </c>
    </row>
    <row r="3764" spans="1:7" x14ac:dyDescent="0.3">
      <c r="A3764" s="28" t="s">
        <v>663</v>
      </c>
      <c r="B3764" s="28">
        <v>1</v>
      </c>
      <c r="C3764" s="28">
        <v>0</v>
      </c>
      <c r="D3764" s="31">
        <v>45880</v>
      </c>
      <c r="E3764" s="31" t="s">
        <v>6330</v>
      </c>
      <c r="F3764" s="32">
        <v>0.35486111111111113</v>
      </c>
      <c r="G3764" s="28">
        <f t="shared" si="58"/>
        <v>8</v>
      </c>
    </row>
    <row r="3765" spans="1:7" x14ac:dyDescent="0.3">
      <c r="A3765" s="28" t="s">
        <v>257</v>
      </c>
      <c r="B3765" s="28">
        <v>1</v>
      </c>
      <c r="C3765" s="28">
        <v>0</v>
      </c>
      <c r="D3765" s="31">
        <v>45862</v>
      </c>
      <c r="E3765" s="31" t="s">
        <v>6329</v>
      </c>
      <c r="F3765" s="32">
        <v>0.47430555555555554</v>
      </c>
      <c r="G3765" s="28">
        <f t="shared" si="58"/>
        <v>11</v>
      </c>
    </row>
    <row r="3766" spans="1:7" x14ac:dyDescent="0.3">
      <c r="A3766" s="28" t="s">
        <v>1269</v>
      </c>
      <c r="B3766" s="28">
        <v>0</v>
      </c>
      <c r="C3766" s="28">
        <v>0</v>
      </c>
      <c r="D3766" s="31">
        <v>45846</v>
      </c>
      <c r="E3766" s="31" t="s">
        <v>6332</v>
      </c>
      <c r="F3766" s="32">
        <v>0.78472222222222221</v>
      </c>
      <c r="G3766" s="28">
        <f t="shared" si="58"/>
        <v>18</v>
      </c>
    </row>
    <row r="3767" spans="1:7" x14ac:dyDescent="0.3">
      <c r="A3767" s="28" t="s">
        <v>1784</v>
      </c>
      <c r="B3767" s="28">
        <v>1</v>
      </c>
      <c r="C3767" s="28">
        <v>0</v>
      </c>
      <c r="D3767" s="31">
        <v>45851</v>
      </c>
      <c r="E3767" s="31" t="s">
        <v>6328</v>
      </c>
      <c r="F3767" s="32">
        <v>0.48819444444444443</v>
      </c>
      <c r="G3767" s="28">
        <f t="shared" si="58"/>
        <v>11</v>
      </c>
    </row>
    <row r="3768" spans="1:7" x14ac:dyDescent="0.3">
      <c r="A3768" s="28" t="s">
        <v>402</v>
      </c>
      <c r="B3768" s="28">
        <v>1</v>
      </c>
      <c r="C3768" s="28">
        <v>1</v>
      </c>
      <c r="D3768" s="31">
        <v>45866</v>
      </c>
      <c r="E3768" s="31" t="s">
        <v>6330</v>
      </c>
      <c r="F3768" s="32">
        <v>0.34236111111111112</v>
      </c>
      <c r="G3768" s="28">
        <f t="shared" si="58"/>
        <v>8</v>
      </c>
    </row>
    <row r="3769" spans="1:7" x14ac:dyDescent="0.3">
      <c r="A3769" s="28" t="s">
        <v>288</v>
      </c>
      <c r="B3769" s="28">
        <v>1</v>
      </c>
      <c r="C3769" s="28">
        <v>0</v>
      </c>
      <c r="D3769" s="31">
        <v>45874</v>
      </c>
      <c r="E3769" s="31" t="s">
        <v>6332</v>
      </c>
      <c r="F3769" s="32">
        <v>0.66874999999999996</v>
      </c>
      <c r="G3769" s="28">
        <f t="shared" si="58"/>
        <v>16</v>
      </c>
    </row>
    <row r="3770" spans="1:7" x14ac:dyDescent="0.3">
      <c r="A3770" s="28" t="s">
        <v>6810</v>
      </c>
      <c r="B3770" s="28">
        <v>1</v>
      </c>
      <c r="C3770" s="28">
        <v>0</v>
      </c>
      <c r="D3770" s="31">
        <v>45863</v>
      </c>
      <c r="E3770" s="31" t="s">
        <v>6334</v>
      </c>
      <c r="F3770" s="32">
        <v>0.49930555555555556</v>
      </c>
      <c r="G3770" s="28">
        <f t="shared" si="58"/>
        <v>11</v>
      </c>
    </row>
    <row r="3771" spans="1:7" x14ac:dyDescent="0.3">
      <c r="A3771" s="28" t="s">
        <v>421</v>
      </c>
      <c r="B3771" s="28">
        <v>1</v>
      </c>
      <c r="C3771" s="28">
        <v>0</v>
      </c>
      <c r="D3771" s="31">
        <v>45861</v>
      </c>
      <c r="E3771" s="31" t="s">
        <v>6333</v>
      </c>
      <c r="F3771" s="32">
        <v>0.64166666666666672</v>
      </c>
      <c r="G3771" s="28">
        <f t="shared" si="58"/>
        <v>15</v>
      </c>
    </row>
    <row r="3772" spans="1:7" x14ac:dyDescent="0.3">
      <c r="A3772" s="28" t="s">
        <v>755</v>
      </c>
      <c r="B3772" s="28">
        <v>1</v>
      </c>
      <c r="C3772" s="28">
        <v>0</v>
      </c>
      <c r="D3772" s="31">
        <v>45893</v>
      </c>
      <c r="E3772" s="31" t="s">
        <v>6328</v>
      </c>
      <c r="F3772" s="32">
        <v>0.45694444444444443</v>
      </c>
      <c r="G3772" s="28">
        <f t="shared" si="58"/>
        <v>10</v>
      </c>
    </row>
    <row r="3773" spans="1:7" x14ac:dyDescent="0.3">
      <c r="A3773" s="28" t="s">
        <v>1155</v>
      </c>
      <c r="B3773" s="28">
        <v>1</v>
      </c>
      <c r="C3773" s="28">
        <v>1</v>
      </c>
      <c r="D3773" s="31">
        <v>45860</v>
      </c>
      <c r="E3773" s="31" t="s">
        <v>6332</v>
      </c>
      <c r="F3773" s="32">
        <v>0.66388888888888886</v>
      </c>
      <c r="G3773" s="28">
        <f t="shared" si="58"/>
        <v>15</v>
      </c>
    </row>
    <row r="3774" spans="1:7" x14ac:dyDescent="0.3">
      <c r="A3774" s="28" t="s">
        <v>762</v>
      </c>
      <c r="B3774" s="28">
        <v>1</v>
      </c>
      <c r="C3774" s="28">
        <v>1</v>
      </c>
      <c r="D3774" s="31">
        <v>45882</v>
      </c>
      <c r="E3774" s="31" t="s">
        <v>6333</v>
      </c>
      <c r="F3774" s="32">
        <v>0.58750000000000002</v>
      </c>
      <c r="G3774" s="28">
        <f t="shared" si="58"/>
        <v>14</v>
      </c>
    </row>
    <row r="3775" spans="1:7" x14ac:dyDescent="0.3">
      <c r="A3775" s="28" t="s">
        <v>630</v>
      </c>
      <c r="B3775" s="28">
        <v>1</v>
      </c>
      <c r="C3775" s="28">
        <v>0</v>
      </c>
      <c r="D3775" s="31">
        <v>45843</v>
      </c>
      <c r="E3775" s="31" t="s">
        <v>6331</v>
      </c>
      <c r="F3775" s="32">
        <v>0.57847222222222228</v>
      </c>
      <c r="G3775" s="28">
        <f t="shared" si="58"/>
        <v>13</v>
      </c>
    </row>
    <row r="3776" spans="1:7" x14ac:dyDescent="0.3">
      <c r="A3776" s="28" t="s">
        <v>2069</v>
      </c>
      <c r="B3776" s="28">
        <v>1</v>
      </c>
      <c r="C3776" s="28">
        <v>0</v>
      </c>
      <c r="D3776" s="31">
        <v>45854</v>
      </c>
      <c r="E3776" s="31" t="s">
        <v>6333</v>
      </c>
      <c r="F3776" s="32">
        <v>0.65277777777777779</v>
      </c>
      <c r="G3776" s="28">
        <f t="shared" si="58"/>
        <v>15</v>
      </c>
    </row>
    <row r="3777" spans="1:7" x14ac:dyDescent="0.3">
      <c r="A3777" s="28" t="s">
        <v>2110</v>
      </c>
      <c r="B3777" s="28">
        <v>0</v>
      </c>
      <c r="C3777" s="28">
        <v>0</v>
      </c>
      <c r="D3777" s="31">
        <v>45876</v>
      </c>
      <c r="E3777" s="31" t="s">
        <v>6329</v>
      </c>
      <c r="F3777" s="32">
        <v>0.79652777777777772</v>
      </c>
      <c r="G3777" s="28">
        <f t="shared" si="58"/>
        <v>19</v>
      </c>
    </row>
    <row r="3778" spans="1:7" x14ac:dyDescent="0.3">
      <c r="A3778" s="28" t="s">
        <v>1151</v>
      </c>
      <c r="B3778" s="28">
        <v>1</v>
      </c>
      <c r="C3778" s="28">
        <v>0</v>
      </c>
      <c r="D3778" s="31">
        <v>45851</v>
      </c>
      <c r="E3778" s="31" t="s">
        <v>6328</v>
      </c>
      <c r="F3778" s="32">
        <v>0.82499999999999996</v>
      </c>
      <c r="G3778" s="28">
        <f t="shared" si="58"/>
        <v>19</v>
      </c>
    </row>
    <row r="3779" spans="1:7" x14ac:dyDescent="0.3">
      <c r="A3779" s="28" t="s">
        <v>812</v>
      </c>
      <c r="B3779" s="28">
        <v>1</v>
      </c>
      <c r="C3779" s="28">
        <v>1</v>
      </c>
      <c r="D3779" s="31">
        <v>45852</v>
      </c>
      <c r="E3779" s="31" t="s">
        <v>6330</v>
      </c>
      <c r="F3779" s="32">
        <v>0.69652777777777775</v>
      </c>
      <c r="G3779" s="28">
        <f t="shared" ref="G3779:G3842" si="59">HOUR(F3779)</f>
        <v>16</v>
      </c>
    </row>
    <row r="3780" spans="1:7" x14ac:dyDescent="0.3">
      <c r="A3780" s="28" t="s">
        <v>1374</v>
      </c>
      <c r="B3780" s="28">
        <v>1</v>
      </c>
      <c r="C3780" s="28">
        <v>0</v>
      </c>
      <c r="D3780" s="31">
        <v>45872</v>
      </c>
      <c r="E3780" s="31" t="s">
        <v>6328</v>
      </c>
      <c r="F3780" s="32">
        <v>0.50694444444444442</v>
      </c>
      <c r="G3780" s="28">
        <f t="shared" si="59"/>
        <v>12</v>
      </c>
    </row>
    <row r="3781" spans="1:7" x14ac:dyDescent="0.3">
      <c r="A3781" s="28" t="s">
        <v>6413</v>
      </c>
      <c r="B3781" s="28">
        <v>1</v>
      </c>
      <c r="C3781" s="28">
        <v>0</v>
      </c>
      <c r="D3781" s="31">
        <v>45839</v>
      </c>
      <c r="E3781" s="31" t="s">
        <v>6332</v>
      </c>
      <c r="F3781" s="32">
        <v>0.72291666666666665</v>
      </c>
      <c r="G3781" s="28">
        <f t="shared" si="59"/>
        <v>17</v>
      </c>
    </row>
    <row r="3782" spans="1:7" x14ac:dyDescent="0.3">
      <c r="A3782" s="28" t="s">
        <v>944</v>
      </c>
      <c r="B3782" s="28">
        <v>0</v>
      </c>
      <c r="C3782" s="28">
        <v>0</v>
      </c>
      <c r="D3782" s="31">
        <v>45866</v>
      </c>
      <c r="E3782" s="31" t="s">
        <v>6330</v>
      </c>
      <c r="F3782" s="32">
        <v>0.75277777777777777</v>
      </c>
      <c r="G3782" s="28">
        <f t="shared" si="59"/>
        <v>18</v>
      </c>
    </row>
    <row r="3783" spans="1:7" x14ac:dyDescent="0.3">
      <c r="A3783" s="28" t="s">
        <v>547</v>
      </c>
      <c r="B3783" s="28">
        <v>1</v>
      </c>
      <c r="C3783" s="28">
        <v>1</v>
      </c>
      <c r="D3783" s="31">
        <v>45875</v>
      </c>
      <c r="E3783" s="31" t="s">
        <v>6333</v>
      </c>
      <c r="F3783" s="32">
        <v>0.68402777777777779</v>
      </c>
      <c r="G3783" s="28">
        <f t="shared" si="59"/>
        <v>16</v>
      </c>
    </row>
    <row r="3784" spans="1:7" x14ac:dyDescent="0.3">
      <c r="A3784" s="28" t="s">
        <v>1206</v>
      </c>
      <c r="B3784" s="28">
        <v>1</v>
      </c>
      <c r="C3784" s="28">
        <v>0</v>
      </c>
      <c r="D3784" s="31">
        <v>45863</v>
      </c>
      <c r="E3784" s="31" t="s">
        <v>6334</v>
      </c>
      <c r="F3784" s="32">
        <v>0.40208333333333335</v>
      </c>
      <c r="G3784" s="28">
        <f t="shared" si="59"/>
        <v>9</v>
      </c>
    </row>
    <row r="3785" spans="1:7" x14ac:dyDescent="0.3">
      <c r="A3785" s="28" t="s">
        <v>6959</v>
      </c>
      <c r="B3785" s="28">
        <v>1</v>
      </c>
      <c r="C3785" s="28">
        <v>1</v>
      </c>
      <c r="D3785" s="31">
        <v>45874</v>
      </c>
      <c r="E3785" s="31" t="s">
        <v>6332</v>
      </c>
      <c r="F3785" s="32">
        <v>0.67361111111111116</v>
      </c>
      <c r="G3785" s="28">
        <f t="shared" si="59"/>
        <v>16</v>
      </c>
    </row>
    <row r="3786" spans="1:7" x14ac:dyDescent="0.3">
      <c r="A3786" s="28" t="s">
        <v>1868</v>
      </c>
      <c r="B3786" s="28">
        <v>1</v>
      </c>
      <c r="C3786" s="28">
        <v>0</v>
      </c>
      <c r="D3786" s="31">
        <v>45881</v>
      </c>
      <c r="E3786" s="31" t="s">
        <v>6332</v>
      </c>
      <c r="F3786" s="32">
        <v>0.74513888888888891</v>
      </c>
      <c r="G3786" s="28">
        <f t="shared" si="59"/>
        <v>17</v>
      </c>
    </row>
    <row r="3787" spans="1:7" x14ac:dyDescent="0.3">
      <c r="A3787" s="28" t="s">
        <v>6960</v>
      </c>
      <c r="B3787" s="28">
        <v>1</v>
      </c>
      <c r="C3787" s="28">
        <v>0</v>
      </c>
      <c r="D3787" s="31">
        <v>45869</v>
      </c>
      <c r="E3787" s="31" t="s">
        <v>6329</v>
      </c>
      <c r="F3787" s="32">
        <v>0.53541666666666665</v>
      </c>
      <c r="G3787" s="28">
        <f t="shared" si="59"/>
        <v>12</v>
      </c>
    </row>
    <row r="3788" spans="1:7" x14ac:dyDescent="0.3">
      <c r="A3788" s="28" t="s">
        <v>659</v>
      </c>
      <c r="B3788" s="28">
        <v>1</v>
      </c>
      <c r="C3788" s="28">
        <v>1</v>
      </c>
      <c r="D3788" s="31">
        <v>45894</v>
      </c>
      <c r="E3788" s="31" t="s">
        <v>6330</v>
      </c>
      <c r="F3788" s="32">
        <v>0.31458333333333333</v>
      </c>
      <c r="G3788" s="28">
        <f t="shared" si="59"/>
        <v>7</v>
      </c>
    </row>
    <row r="3789" spans="1:7" x14ac:dyDescent="0.3">
      <c r="A3789" s="28" t="s">
        <v>1754</v>
      </c>
      <c r="B3789" s="28">
        <v>1</v>
      </c>
      <c r="C3789" s="28">
        <v>1</v>
      </c>
      <c r="D3789" s="31">
        <v>45858</v>
      </c>
      <c r="E3789" s="31" t="s">
        <v>6328</v>
      </c>
      <c r="F3789" s="32">
        <v>0.79027777777777775</v>
      </c>
      <c r="G3789" s="28">
        <f t="shared" si="59"/>
        <v>18</v>
      </c>
    </row>
    <row r="3790" spans="1:7" x14ac:dyDescent="0.3">
      <c r="A3790" s="28" t="s">
        <v>6961</v>
      </c>
      <c r="B3790" s="28">
        <v>0</v>
      </c>
      <c r="C3790" s="28">
        <v>0</v>
      </c>
      <c r="D3790" s="31">
        <v>45852</v>
      </c>
      <c r="E3790" s="31" t="s">
        <v>6330</v>
      </c>
      <c r="F3790" s="32">
        <v>0.58611111111111114</v>
      </c>
      <c r="G3790" s="28">
        <f t="shared" si="59"/>
        <v>14</v>
      </c>
    </row>
    <row r="3791" spans="1:7" x14ac:dyDescent="0.3">
      <c r="A3791" s="28" t="s">
        <v>1804</v>
      </c>
      <c r="B3791" s="28">
        <v>1</v>
      </c>
      <c r="C3791" s="28">
        <v>0</v>
      </c>
      <c r="D3791" s="31">
        <v>45872</v>
      </c>
      <c r="E3791" s="31" t="s">
        <v>6328</v>
      </c>
      <c r="F3791" s="32">
        <v>0.65138888888888891</v>
      </c>
      <c r="G3791" s="28">
        <f t="shared" si="59"/>
        <v>15</v>
      </c>
    </row>
    <row r="3792" spans="1:7" x14ac:dyDescent="0.3">
      <c r="A3792" s="28" t="s">
        <v>1000</v>
      </c>
      <c r="B3792" s="28">
        <v>1</v>
      </c>
      <c r="C3792" s="28">
        <v>0</v>
      </c>
      <c r="D3792" s="31">
        <v>45863</v>
      </c>
      <c r="E3792" s="31" t="s">
        <v>6334</v>
      </c>
      <c r="F3792" s="32">
        <v>0.76180555555555551</v>
      </c>
      <c r="G3792" s="28">
        <f t="shared" si="59"/>
        <v>18</v>
      </c>
    </row>
    <row r="3793" spans="1:7" x14ac:dyDescent="0.3">
      <c r="A3793" s="28" t="s">
        <v>236</v>
      </c>
      <c r="B3793" s="28">
        <v>1</v>
      </c>
      <c r="C3793" s="28">
        <v>0</v>
      </c>
      <c r="D3793" s="31">
        <v>45889</v>
      </c>
      <c r="E3793" s="31" t="s">
        <v>6333</v>
      </c>
      <c r="F3793" s="32">
        <v>0.34027777777777779</v>
      </c>
      <c r="G3793" s="28">
        <f t="shared" si="59"/>
        <v>8</v>
      </c>
    </row>
    <row r="3794" spans="1:7" x14ac:dyDescent="0.3">
      <c r="A3794" s="28" t="s">
        <v>330</v>
      </c>
      <c r="B3794" s="28">
        <v>1</v>
      </c>
      <c r="C3794" s="28">
        <v>1</v>
      </c>
      <c r="D3794" s="31">
        <v>45898</v>
      </c>
      <c r="E3794" s="31" t="s">
        <v>6334</v>
      </c>
      <c r="F3794" s="32">
        <v>0.73750000000000004</v>
      </c>
      <c r="G3794" s="28">
        <f t="shared" si="59"/>
        <v>17</v>
      </c>
    </row>
    <row r="3795" spans="1:7" x14ac:dyDescent="0.3">
      <c r="A3795" s="28" t="s">
        <v>2147</v>
      </c>
      <c r="B3795" s="28">
        <v>0</v>
      </c>
      <c r="C3795" s="28">
        <v>0</v>
      </c>
      <c r="D3795" s="31">
        <v>45846</v>
      </c>
      <c r="E3795" s="31" t="s">
        <v>6332</v>
      </c>
      <c r="F3795" s="32">
        <v>0.59930555555555554</v>
      </c>
      <c r="G3795" s="28">
        <f t="shared" si="59"/>
        <v>14</v>
      </c>
    </row>
    <row r="3796" spans="1:7" x14ac:dyDescent="0.3">
      <c r="A3796" s="28" t="s">
        <v>1747</v>
      </c>
      <c r="B3796" s="28">
        <v>0</v>
      </c>
      <c r="C3796" s="28">
        <v>0</v>
      </c>
      <c r="D3796" s="31">
        <v>45859</v>
      </c>
      <c r="E3796" s="31" t="s">
        <v>6330</v>
      </c>
      <c r="F3796" s="32">
        <v>0.77152777777777781</v>
      </c>
      <c r="G3796" s="28">
        <f t="shared" si="59"/>
        <v>18</v>
      </c>
    </row>
    <row r="3797" spans="1:7" x14ac:dyDescent="0.3">
      <c r="A3797" s="28" t="s">
        <v>953</v>
      </c>
      <c r="B3797" s="28">
        <v>1</v>
      </c>
      <c r="C3797" s="28">
        <v>1</v>
      </c>
      <c r="D3797" s="31">
        <v>45859</v>
      </c>
      <c r="E3797" s="31" t="s">
        <v>6330</v>
      </c>
      <c r="F3797" s="32">
        <v>0.60069444444444442</v>
      </c>
      <c r="G3797" s="28">
        <f t="shared" si="59"/>
        <v>14</v>
      </c>
    </row>
    <row r="3798" spans="1:7" x14ac:dyDescent="0.3">
      <c r="A3798" s="28" t="s">
        <v>6666</v>
      </c>
      <c r="B3798" s="28">
        <v>1</v>
      </c>
      <c r="C3798" s="28">
        <v>1</v>
      </c>
      <c r="D3798" s="31">
        <v>45888</v>
      </c>
      <c r="E3798" s="31" t="s">
        <v>6332</v>
      </c>
      <c r="F3798" s="32">
        <v>0.60624999999999996</v>
      </c>
      <c r="G3798" s="28">
        <f t="shared" si="59"/>
        <v>14</v>
      </c>
    </row>
    <row r="3799" spans="1:7" x14ac:dyDescent="0.3">
      <c r="A3799" s="28" t="s">
        <v>6874</v>
      </c>
      <c r="B3799" s="28">
        <v>1</v>
      </c>
      <c r="C3799" s="28">
        <v>0</v>
      </c>
      <c r="D3799" s="31">
        <v>45866</v>
      </c>
      <c r="E3799" s="31" t="s">
        <v>6330</v>
      </c>
      <c r="F3799" s="32">
        <v>0.67013888888888884</v>
      </c>
      <c r="G3799" s="28">
        <f t="shared" si="59"/>
        <v>16</v>
      </c>
    </row>
    <row r="3800" spans="1:7" x14ac:dyDescent="0.3">
      <c r="A3800" s="28" t="s">
        <v>1186</v>
      </c>
      <c r="B3800" s="28">
        <v>1</v>
      </c>
      <c r="C3800" s="28">
        <v>1</v>
      </c>
      <c r="D3800" s="31">
        <v>45858</v>
      </c>
      <c r="E3800" s="31" t="s">
        <v>6328</v>
      </c>
      <c r="F3800" s="32">
        <v>0.67569444444444449</v>
      </c>
      <c r="G3800" s="28">
        <f t="shared" si="59"/>
        <v>16</v>
      </c>
    </row>
    <row r="3801" spans="1:7" x14ac:dyDescent="0.3">
      <c r="A3801" s="28" t="s">
        <v>747</v>
      </c>
      <c r="B3801" s="28">
        <v>1</v>
      </c>
      <c r="C3801" s="28">
        <v>0</v>
      </c>
      <c r="D3801" s="31">
        <v>45857</v>
      </c>
      <c r="E3801" s="31" t="s">
        <v>6331</v>
      </c>
      <c r="F3801" s="32">
        <v>0.4201388888888889</v>
      </c>
      <c r="G3801" s="28">
        <f t="shared" si="59"/>
        <v>10</v>
      </c>
    </row>
    <row r="3802" spans="1:7" x14ac:dyDescent="0.3">
      <c r="A3802" s="28" t="s">
        <v>6478</v>
      </c>
      <c r="B3802" s="28">
        <v>1</v>
      </c>
      <c r="C3802" s="28">
        <v>1</v>
      </c>
      <c r="D3802" s="31">
        <v>45846</v>
      </c>
      <c r="E3802" s="31" t="s">
        <v>6332</v>
      </c>
      <c r="F3802" s="32">
        <v>0.34861111111111109</v>
      </c>
      <c r="G3802" s="28">
        <f t="shared" si="59"/>
        <v>8</v>
      </c>
    </row>
    <row r="3803" spans="1:7" x14ac:dyDescent="0.3">
      <c r="A3803" s="28" t="s">
        <v>917</v>
      </c>
      <c r="B3803" s="28">
        <v>0</v>
      </c>
      <c r="C3803" s="28">
        <v>0</v>
      </c>
      <c r="D3803" s="31">
        <v>45887</v>
      </c>
      <c r="E3803" s="31" t="s">
        <v>6330</v>
      </c>
      <c r="F3803" s="32">
        <v>0.35555555555555557</v>
      </c>
      <c r="G3803" s="28">
        <f t="shared" si="59"/>
        <v>8</v>
      </c>
    </row>
    <row r="3804" spans="1:7" x14ac:dyDescent="0.3">
      <c r="A3804" s="28" t="s">
        <v>6962</v>
      </c>
      <c r="B3804" s="28">
        <v>1</v>
      </c>
      <c r="C3804" s="28">
        <v>0</v>
      </c>
      <c r="D3804" s="31">
        <v>45894</v>
      </c>
      <c r="E3804" s="31" t="s">
        <v>6330</v>
      </c>
      <c r="F3804" s="32">
        <v>0.53402777777777777</v>
      </c>
      <c r="G3804" s="28">
        <f t="shared" si="59"/>
        <v>12</v>
      </c>
    </row>
    <row r="3805" spans="1:7" x14ac:dyDescent="0.3">
      <c r="A3805" s="28" t="s">
        <v>6792</v>
      </c>
      <c r="B3805" s="28">
        <v>1</v>
      </c>
      <c r="C3805" s="28">
        <v>0</v>
      </c>
      <c r="D3805" s="31">
        <v>45884</v>
      </c>
      <c r="E3805" s="31" t="s">
        <v>6334</v>
      </c>
      <c r="F3805" s="32">
        <v>0.82638888888888884</v>
      </c>
      <c r="G3805" s="28">
        <f t="shared" si="59"/>
        <v>19</v>
      </c>
    </row>
    <row r="3806" spans="1:7" x14ac:dyDescent="0.3">
      <c r="A3806" s="28" t="s">
        <v>437</v>
      </c>
      <c r="B3806" s="28">
        <v>0</v>
      </c>
      <c r="C3806" s="28">
        <v>0</v>
      </c>
      <c r="D3806" s="31">
        <v>45840</v>
      </c>
      <c r="E3806" s="31" t="s">
        <v>6333</v>
      </c>
      <c r="F3806" s="32">
        <v>0.40138888888888891</v>
      </c>
      <c r="G3806" s="28">
        <f t="shared" si="59"/>
        <v>9</v>
      </c>
    </row>
    <row r="3807" spans="1:7" x14ac:dyDescent="0.3">
      <c r="A3807" s="28" t="s">
        <v>6495</v>
      </c>
      <c r="B3807" s="28">
        <v>1</v>
      </c>
      <c r="C3807" s="28">
        <v>0</v>
      </c>
      <c r="D3807" s="31">
        <v>45861</v>
      </c>
      <c r="E3807" s="31" t="s">
        <v>6333</v>
      </c>
      <c r="F3807" s="32">
        <v>0.7583333333333333</v>
      </c>
      <c r="G3807" s="28">
        <f t="shared" si="59"/>
        <v>18</v>
      </c>
    </row>
    <row r="3808" spans="1:7" x14ac:dyDescent="0.3">
      <c r="A3808" s="28" t="s">
        <v>663</v>
      </c>
      <c r="B3808" s="28">
        <v>1</v>
      </c>
      <c r="C3808" s="28">
        <v>1</v>
      </c>
      <c r="D3808" s="31">
        <v>45885</v>
      </c>
      <c r="E3808" s="31" t="s">
        <v>6331</v>
      </c>
      <c r="F3808" s="32">
        <v>0.52222222222222225</v>
      </c>
      <c r="G3808" s="28">
        <f t="shared" si="59"/>
        <v>12</v>
      </c>
    </row>
    <row r="3809" spans="1:7" x14ac:dyDescent="0.3">
      <c r="A3809" s="28" t="s">
        <v>75</v>
      </c>
      <c r="B3809" s="28">
        <v>1</v>
      </c>
      <c r="C3809" s="28">
        <v>0</v>
      </c>
      <c r="D3809" s="31">
        <v>45868</v>
      </c>
      <c r="E3809" s="31" t="s">
        <v>6333</v>
      </c>
      <c r="F3809" s="32">
        <v>0.81111111111111112</v>
      </c>
      <c r="G3809" s="28">
        <f t="shared" si="59"/>
        <v>19</v>
      </c>
    </row>
    <row r="3810" spans="1:7" x14ac:dyDescent="0.3">
      <c r="A3810" s="28" t="s">
        <v>1709</v>
      </c>
      <c r="B3810" s="28">
        <v>0</v>
      </c>
      <c r="C3810" s="28">
        <v>0</v>
      </c>
      <c r="D3810" s="31">
        <v>45897</v>
      </c>
      <c r="E3810" s="31" t="s">
        <v>6329</v>
      </c>
      <c r="F3810" s="32">
        <v>0.7680555555555556</v>
      </c>
      <c r="G3810" s="28">
        <f t="shared" si="59"/>
        <v>18</v>
      </c>
    </row>
    <row r="3811" spans="1:7" x14ac:dyDescent="0.3">
      <c r="A3811" s="28" t="s">
        <v>627</v>
      </c>
      <c r="B3811" s="28">
        <v>1</v>
      </c>
      <c r="C3811" s="28">
        <v>0</v>
      </c>
      <c r="D3811" s="31">
        <v>45861</v>
      </c>
      <c r="E3811" s="31" t="s">
        <v>6333</v>
      </c>
      <c r="F3811" s="32">
        <v>0.37708333333333333</v>
      </c>
      <c r="G3811" s="28">
        <f t="shared" si="59"/>
        <v>9</v>
      </c>
    </row>
    <row r="3812" spans="1:7" x14ac:dyDescent="0.3">
      <c r="A3812" s="28" t="s">
        <v>274</v>
      </c>
      <c r="B3812" s="28">
        <v>1</v>
      </c>
      <c r="C3812" s="28">
        <v>0</v>
      </c>
      <c r="D3812" s="31">
        <v>45889</v>
      </c>
      <c r="E3812" s="31" t="s">
        <v>6333</v>
      </c>
      <c r="F3812" s="32">
        <v>0.56388888888888888</v>
      </c>
      <c r="G3812" s="28">
        <f t="shared" si="59"/>
        <v>13</v>
      </c>
    </row>
    <row r="3813" spans="1:7" x14ac:dyDescent="0.3">
      <c r="A3813" s="28" t="s">
        <v>6700</v>
      </c>
      <c r="B3813" s="28">
        <v>1</v>
      </c>
      <c r="C3813" s="28">
        <v>1</v>
      </c>
      <c r="D3813" s="31">
        <v>45887</v>
      </c>
      <c r="E3813" s="31" t="s">
        <v>6330</v>
      </c>
      <c r="F3813" s="32">
        <v>0.69374999999999998</v>
      </c>
      <c r="G3813" s="28">
        <f t="shared" si="59"/>
        <v>16</v>
      </c>
    </row>
    <row r="3814" spans="1:7" x14ac:dyDescent="0.3">
      <c r="A3814" s="28" t="s">
        <v>519</v>
      </c>
      <c r="B3814" s="28">
        <v>1</v>
      </c>
      <c r="C3814" s="28">
        <v>0</v>
      </c>
      <c r="D3814" s="31">
        <v>45859</v>
      </c>
      <c r="E3814" s="31" t="s">
        <v>6330</v>
      </c>
      <c r="F3814" s="32">
        <v>0.37777777777777777</v>
      </c>
      <c r="G3814" s="28">
        <f t="shared" si="59"/>
        <v>9</v>
      </c>
    </row>
    <row r="3815" spans="1:7" x14ac:dyDescent="0.3">
      <c r="A3815" s="28" t="s">
        <v>6681</v>
      </c>
      <c r="B3815" s="28">
        <v>1</v>
      </c>
      <c r="C3815" s="28">
        <v>1</v>
      </c>
      <c r="D3815" s="31">
        <v>45875</v>
      </c>
      <c r="E3815" s="31" t="s">
        <v>6333</v>
      </c>
      <c r="F3815" s="32">
        <v>0.50277777777777777</v>
      </c>
      <c r="G3815" s="28">
        <f t="shared" si="59"/>
        <v>12</v>
      </c>
    </row>
    <row r="3816" spans="1:7" x14ac:dyDescent="0.3">
      <c r="A3816" s="28" t="s">
        <v>1629</v>
      </c>
      <c r="B3816" s="28">
        <v>1</v>
      </c>
      <c r="C3816" s="28">
        <v>0</v>
      </c>
      <c r="D3816" s="31">
        <v>45842</v>
      </c>
      <c r="E3816" s="31" t="s">
        <v>6334</v>
      </c>
      <c r="F3816" s="32">
        <v>0.35972222222222222</v>
      </c>
      <c r="G3816" s="28">
        <f t="shared" si="59"/>
        <v>8</v>
      </c>
    </row>
    <row r="3817" spans="1:7" x14ac:dyDescent="0.3">
      <c r="A3817" s="28" t="s">
        <v>1936</v>
      </c>
      <c r="B3817" s="28">
        <v>1</v>
      </c>
      <c r="C3817" s="28">
        <v>0</v>
      </c>
      <c r="D3817" s="31">
        <v>45857</v>
      </c>
      <c r="E3817" s="31" t="s">
        <v>6331</v>
      </c>
      <c r="F3817" s="32">
        <v>0.55486111111111114</v>
      </c>
      <c r="G3817" s="28">
        <f t="shared" si="59"/>
        <v>13</v>
      </c>
    </row>
    <row r="3818" spans="1:7" x14ac:dyDescent="0.3">
      <c r="A3818" s="28" t="s">
        <v>6886</v>
      </c>
      <c r="B3818" s="28">
        <v>1</v>
      </c>
      <c r="C3818" s="28">
        <v>0</v>
      </c>
      <c r="D3818" s="31">
        <v>45878</v>
      </c>
      <c r="E3818" s="31" t="s">
        <v>6331</v>
      </c>
      <c r="F3818" s="32">
        <v>0.49583333333333335</v>
      </c>
      <c r="G3818" s="28">
        <f t="shared" si="59"/>
        <v>11</v>
      </c>
    </row>
    <row r="3819" spans="1:7" x14ac:dyDescent="0.3">
      <c r="A3819" s="28" t="s">
        <v>124</v>
      </c>
      <c r="B3819" s="28">
        <v>1</v>
      </c>
      <c r="C3819" s="28">
        <v>0</v>
      </c>
      <c r="D3819" s="31">
        <v>45869</v>
      </c>
      <c r="E3819" s="31" t="s">
        <v>6329</v>
      </c>
      <c r="F3819" s="32">
        <v>0.81944444444444442</v>
      </c>
      <c r="G3819" s="28">
        <f t="shared" si="59"/>
        <v>19</v>
      </c>
    </row>
    <row r="3820" spans="1:7" x14ac:dyDescent="0.3">
      <c r="A3820" s="28" t="s">
        <v>1110</v>
      </c>
      <c r="B3820" s="28">
        <v>1</v>
      </c>
      <c r="C3820" s="28">
        <v>0</v>
      </c>
      <c r="D3820" s="31">
        <v>45854</v>
      </c>
      <c r="E3820" s="31" t="s">
        <v>6333</v>
      </c>
      <c r="F3820" s="32">
        <v>0.75902777777777775</v>
      </c>
      <c r="G3820" s="28">
        <f t="shared" si="59"/>
        <v>18</v>
      </c>
    </row>
    <row r="3821" spans="1:7" x14ac:dyDescent="0.3">
      <c r="A3821" s="28" t="s">
        <v>1730</v>
      </c>
      <c r="B3821" s="28">
        <v>0</v>
      </c>
      <c r="C3821" s="28">
        <v>0</v>
      </c>
      <c r="D3821" s="31">
        <v>45855</v>
      </c>
      <c r="E3821" s="31" t="s">
        <v>6329</v>
      </c>
      <c r="F3821" s="32">
        <v>0.76458333333333328</v>
      </c>
      <c r="G3821" s="28">
        <f t="shared" si="59"/>
        <v>18</v>
      </c>
    </row>
    <row r="3822" spans="1:7" x14ac:dyDescent="0.3">
      <c r="A3822" s="28" t="s">
        <v>1475</v>
      </c>
      <c r="B3822" s="28">
        <v>1</v>
      </c>
      <c r="C3822" s="28">
        <v>0</v>
      </c>
      <c r="D3822" s="31">
        <v>45871</v>
      </c>
      <c r="E3822" s="31" t="s">
        <v>6331</v>
      </c>
      <c r="F3822" s="32">
        <v>0.58958333333333335</v>
      </c>
      <c r="G3822" s="28">
        <f t="shared" si="59"/>
        <v>14</v>
      </c>
    </row>
    <row r="3823" spans="1:7" x14ac:dyDescent="0.3">
      <c r="A3823" s="28" t="s">
        <v>6619</v>
      </c>
      <c r="B3823" s="28">
        <v>1</v>
      </c>
      <c r="C3823" s="28">
        <v>0</v>
      </c>
      <c r="D3823" s="31">
        <v>45865</v>
      </c>
      <c r="E3823" s="31" t="s">
        <v>6328</v>
      </c>
      <c r="F3823" s="32">
        <v>0.61805555555555558</v>
      </c>
      <c r="G3823" s="28">
        <f t="shared" si="59"/>
        <v>14</v>
      </c>
    </row>
    <row r="3824" spans="1:7" x14ac:dyDescent="0.3">
      <c r="A3824" s="28" t="s">
        <v>1468</v>
      </c>
      <c r="B3824" s="28">
        <v>1</v>
      </c>
      <c r="C3824" s="28">
        <v>1</v>
      </c>
      <c r="D3824" s="31">
        <v>45892</v>
      </c>
      <c r="E3824" s="31" t="s">
        <v>6331</v>
      </c>
      <c r="F3824" s="32">
        <v>0.70694444444444449</v>
      </c>
      <c r="G3824" s="28">
        <f t="shared" si="59"/>
        <v>16</v>
      </c>
    </row>
    <row r="3825" spans="1:7" x14ac:dyDescent="0.3">
      <c r="A3825" s="28" t="s">
        <v>757</v>
      </c>
      <c r="B3825" s="28">
        <v>1</v>
      </c>
      <c r="C3825" s="28">
        <v>0</v>
      </c>
      <c r="D3825" s="31">
        <v>45885</v>
      </c>
      <c r="E3825" s="31" t="s">
        <v>6331</v>
      </c>
      <c r="F3825" s="32">
        <v>0.49305555555555558</v>
      </c>
      <c r="G3825" s="28">
        <f t="shared" si="59"/>
        <v>11</v>
      </c>
    </row>
    <row r="3826" spans="1:7" x14ac:dyDescent="0.3">
      <c r="A3826" s="28" t="s">
        <v>6963</v>
      </c>
      <c r="B3826" s="28">
        <v>1</v>
      </c>
      <c r="C3826" s="28">
        <v>0</v>
      </c>
      <c r="D3826" s="31">
        <v>45839</v>
      </c>
      <c r="E3826" s="31" t="s">
        <v>6332</v>
      </c>
      <c r="F3826" s="32">
        <v>0.64583333333333337</v>
      </c>
      <c r="G3826" s="28">
        <f t="shared" si="59"/>
        <v>15</v>
      </c>
    </row>
    <row r="3827" spans="1:7" x14ac:dyDescent="0.3">
      <c r="A3827" s="28" t="s">
        <v>6642</v>
      </c>
      <c r="B3827" s="28">
        <v>1</v>
      </c>
      <c r="C3827" s="28">
        <v>0</v>
      </c>
      <c r="D3827" s="31">
        <v>45879</v>
      </c>
      <c r="E3827" s="31" t="s">
        <v>6328</v>
      </c>
      <c r="F3827" s="32">
        <v>0.50902777777777775</v>
      </c>
      <c r="G3827" s="28">
        <f t="shared" si="59"/>
        <v>12</v>
      </c>
    </row>
    <row r="3828" spans="1:7" x14ac:dyDescent="0.3">
      <c r="A3828" s="28" t="s">
        <v>199</v>
      </c>
      <c r="B3828" s="28">
        <v>1</v>
      </c>
      <c r="C3828" s="28">
        <v>0</v>
      </c>
      <c r="D3828" s="31">
        <v>45860</v>
      </c>
      <c r="E3828" s="31" t="s">
        <v>6332</v>
      </c>
      <c r="F3828" s="32">
        <v>0.29375000000000001</v>
      </c>
      <c r="G3828" s="28">
        <f t="shared" si="59"/>
        <v>7</v>
      </c>
    </row>
    <row r="3829" spans="1:7" x14ac:dyDescent="0.3">
      <c r="A3829" s="28" t="s">
        <v>1950</v>
      </c>
      <c r="B3829" s="28">
        <v>1</v>
      </c>
      <c r="C3829" s="28">
        <v>0</v>
      </c>
      <c r="D3829" s="31">
        <v>45890</v>
      </c>
      <c r="E3829" s="31" t="s">
        <v>6329</v>
      </c>
      <c r="F3829" s="32">
        <v>0.55555555555555558</v>
      </c>
      <c r="G3829" s="28">
        <f t="shared" si="59"/>
        <v>13</v>
      </c>
    </row>
    <row r="3830" spans="1:7" x14ac:dyDescent="0.3">
      <c r="A3830" s="28" t="s">
        <v>1980</v>
      </c>
      <c r="B3830" s="28">
        <v>1</v>
      </c>
      <c r="C3830" s="28">
        <v>0</v>
      </c>
      <c r="D3830" s="31">
        <v>45879</v>
      </c>
      <c r="E3830" s="31" t="s">
        <v>6328</v>
      </c>
      <c r="F3830" s="32">
        <v>0.47430555555555554</v>
      </c>
      <c r="G3830" s="28">
        <f t="shared" si="59"/>
        <v>11</v>
      </c>
    </row>
    <row r="3831" spans="1:7" x14ac:dyDescent="0.3">
      <c r="A3831" s="28" t="s">
        <v>2090</v>
      </c>
      <c r="B3831" s="28">
        <v>1</v>
      </c>
      <c r="C3831" s="28">
        <v>1</v>
      </c>
      <c r="D3831" s="31">
        <v>45858</v>
      </c>
      <c r="E3831" s="31" t="s">
        <v>6328</v>
      </c>
      <c r="F3831" s="32">
        <v>0.59930555555555554</v>
      </c>
      <c r="G3831" s="28">
        <f t="shared" si="59"/>
        <v>14</v>
      </c>
    </row>
    <row r="3832" spans="1:7" x14ac:dyDescent="0.3">
      <c r="A3832" s="28" t="s">
        <v>1320</v>
      </c>
      <c r="B3832" s="28">
        <v>1</v>
      </c>
      <c r="C3832" s="28">
        <v>0</v>
      </c>
      <c r="D3832" s="31">
        <v>45858</v>
      </c>
      <c r="E3832" s="31" t="s">
        <v>6328</v>
      </c>
      <c r="F3832" s="32">
        <v>0.30416666666666664</v>
      </c>
      <c r="G3832" s="28">
        <f t="shared" si="59"/>
        <v>7</v>
      </c>
    </row>
    <row r="3833" spans="1:7" x14ac:dyDescent="0.3">
      <c r="A3833" s="28" t="s">
        <v>207</v>
      </c>
      <c r="B3833" s="28">
        <v>1</v>
      </c>
      <c r="C3833" s="28">
        <v>0</v>
      </c>
      <c r="D3833" s="31">
        <v>45845</v>
      </c>
      <c r="E3833" s="31" t="s">
        <v>6330</v>
      </c>
      <c r="F3833" s="32">
        <v>0.58472222222222225</v>
      </c>
      <c r="G3833" s="28">
        <f t="shared" si="59"/>
        <v>14</v>
      </c>
    </row>
    <row r="3834" spans="1:7" x14ac:dyDescent="0.3">
      <c r="A3834" s="28" t="s">
        <v>6964</v>
      </c>
      <c r="B3834" s="28">
        <v>1</v>
      </c>
      <c r="C3834" s="28">
        <v>1</v>
      </c>
      <c r="D3834" s="31">
        <v>45868</v>
      </c>
      <c r="E3834" s="31" t="s">
        <v>6333</v>
      </c>
      <c r="F3834" s="32">
        <v>0.29791666666666666</v>
      </c>
      <c r="G3834" s="28">
        <f t="shared" si="59"/>
        <v>7</v>
      </c>
    </row>
    <row r="3835" spans="1:7" x14ac:dyDescent="0.3">
      <c r="A3835" s="28" t="s">
        <v>6391</v>
      </c>
      <c r="B3835" s="28">
        <v>0</v>
      </c>
      <c r="C3835" s="28">
        <v>0</v>
      </c>
      <c r="D3835" s="31">
        <v>45898</v>
      </c>
      <c r="E3835" s="31" t="s">
        <v>6334</v>
      </c>
      <c r="F3835" s="32">
        <v>0.49305555555555558</v>
      </c>
      <c r="G3835" s="28">
        <f t="shared" si="59"/>
        <v>11</v>
      </c>
    </row>
    <row r="3836" spans="1:7" x14ac:dyDescent="0.3">
      <c r="A3836" s="28" t="s">
        <v>1006</v>
      </c>
      <c r="B3836" s="28">
        <v>0</v>
      </c>
      <c r="C3836" s="28">
        <v>0</v>
      </c>
      <c r="D3836" s="31">
        <v>45857</v>
      </c>
      <c r="E3836" s="31" t="s">
        <v>6331</v>
      </c>
      <c r="F3836" s="32">
        <v>0.46736111111111112</v>
      </c>
      <c r="G3836" s="28">
        <f t="shared" si="59"/>
        <v>11</v>
      </c>
    </row>
    <row r="3837" spans="1:7" x14ac:dyDescent="0.3">
      <c r="A3837" s="28" t="s">
        <v>2009</v>
      </c>
      <c r="B3837" s="28">
        <v>1</v>
      </c>
      <c r="C3837" s="28">
        <v>0</v>
      </c>
      <c r="D3837" s="31">
        <v>45840</v>
      </c>
      <c r="E3837" s="31" t="s">
        <v>6333</v>
      </c>
      <c r="F3837" s="32">
        <v>0.42430555555555555</v>
      </c>
      <c r="G3837" s="28">
        <f t="shared" si="59"/>
        <v>10</v>
      </c>
    </row>
    <row r="3838" spans="1:7" x14ac:dyDescent="0.3">
      <c r="A3838" s="28" t="s">
        <v>470</v>
      </c>
      <c r="B3838" s="28">
        <v>1</v>
      </c>
      <c r="C3838" s="28">
        <v>1</v>
      </c>
      <c r="D3838" s="31">
        <v>45857</v>
      </c>
      <c r="E3838" s="31" t="s">
        <v>6331</v>
      </c>
      <c r="F3838" s="32">
        <v>0.74444444444444446</v>
      </c>
      <c r="G3838" s="28">
        <f t="shared" si="59"/>
        <v>17</v>
      </c>
    </row>
    <row r="3839" spans="1:7" x14ac:dyDescent="0.3">
      <c r="A3839" s="28" t="s">
        <v>6416</v>
      </c>
      <c r="B3839" s="28">
        <v>0</v>
      </c>
      <c r="C3839" s="28">
        <v>0</v>
      </c>
      <c r="D3839" s="31">
        <v>45870</v>
      </c>
      <c r="E3839" s="31" t="s">
        <v>6334</v>
      </c>
      <c r="F3839" s="32">
        <v>0.62777777777777777</v>
      </c>
      <c r="G3839" s="28">
        <f t="shared" si="59"/>
        <v>15</v>
      </c>
    </row>
    <row r="3840" spans="1:7" x14ac:dyDescent="0.3">
      <c r="A3840" s="28" t="s">
        <v>1672</v>
      </c>
      <c r="B3840" s="28">
        <v>1</v>
      </c>
      <c r="C3840" s="28">
        <v>0</v>
      </c>
      <c r="D3840" s="31">
        <v>45855</v>
      </c>
      <c r="E3840" s="31" t="s">
        <v>6329</v>
      </c>
      <c r="F3840" s="32">
        <v>0.53055555555555556</v>
      </c>
      <c r="G3840" s="28">
        <f t="shared" si="59"/>
        <v>12</v>
      </c>
    </row>
    <row r="3841" spans="1:7" x14ac:dyDescent="0.3">
      <c r="A3841" s="28" t="s">
        <v>6582</v>
      </c>
      <c r="B3841" s="28">
        <v>0</v>
      </c>
      <c r="C3841" s="28">
        <v>0</v>
      </c>
      <c r="D3841" s="31">
        <v>45857</v>
      </c>
      <c r="E3841" s="31" t="s">
        <v>6331</v>
      </c>
      <c r="F3841" s="32">
        <v>0.69236111111111109</v>
      </c>
      <c r="G3841" s="28">
        <f t="shared" si="59"/>
        <v>16</v>
      </c>
    </row>
    <row r="3842" spans="1:7" x14ac:dyDescent="0.3">
      <c r="A3842" s="28" t="s">
        <v>6965</v>
      </c>
      <c r="B3842" s="28">
        <v>0</v>
      </c>
      <c r="C3842" s="28">
        <v>0</v>
      </c>
      <c r="D3842" s="31">
        <v>45872</v>
      </c>
      <c r="E3842" s="31" t="s">
        <v>6328</v>
      </c>
      <c r="F3842" s="32">
        <v>0.49236111111111114</v>
      </c>
      <c r="G3842" s="28">
        <f t="shared" si="59"/>
        <v>11</v>
      </c>
    </row>
    <row r="3843" spans="1:7" x14ac:dyDescent="0.3">
      <c r="A3843" s="28" t="s">
        <v>777</v>
      </c>
      <c r="B3843" s="28">
        <v>1</v>
      </c>
      <c r="C3843" s="28">
        <v>0</v>
      </c>
      <c r="D3843" s="31">
        <v>45893</v>
      </c>
      <c r="E3843" s="31" t="s">
        <v>6328</v>
      </c>
      <c r="F3843" s="32">
        <v>0.60277777777777775</v>
      </c>
      <c r="G3843" s="28">
        <f t="shared" ref="G3843:G3906" si="60">HOUR(F3843)</f>
        <v>14</v>
      </c>
    </row>
    <row r="3844" spans="1:7" x14ac:dyDescent="0.3">
      <c r="A3844" s="28" t="s">
        <v>6906</v>
      </c>
      <c r="B3844" s="28">
        <v>1</v>
      </c>
      <c r="C3844" s="28">
        <v>0</v>
      </c>
      <c r="D3844" s="31">
        <v>45874</v>
      </c>
      <c r="E3844" s="31" t="s">
        <v>6332</v>
      </c>
      <c r="F3844" s="32">
        <v>0.49375000000000002</v>
      </c>
      <c r="G3844" s="28">
        <f t="shared" si="60"/>
        <v>11</v>
      </c>
    </row>
    <row r="3845" spans="1:7" x14ac:dyDescent="0.3">
      <c r="A3845" s="28" t="s">
        <v>6836</v>
      </c>
      <c r="B3845" s="28">
        <v>1</v>
      </c>
      <c r="C3845" s="28">
        <v>0</v>
      </c>
      <c r="D3845" s="31">
        <v>45841</v>
      </c>
      <c r="E3845" s="31" t="s">
        <v>6329</v>
      </c>
      <c r="F3845" s="32">
        <v>0.3</v>
      </c>
      <c r="G3845" s="28">
        <f t="shared" si="60"/>
        <v>7</v>
      </c>
    </row>
    <row r="3846" spans="1:7" x14ac:dyDescent="0.3">
      <c r="A3846" s="28" t="s">
        <v>6919</v>
      </c>
      <c r="B3846" s="28">
        <v>0</v>
      </c>
      <c r="C3846" s="28">
        <v>0</v>
      </c>
      <c r="D3846" s="31">
        <v>45841</v>
      </c>
      <c r="E3846" s="31" t="s">
        <v>6329</v>
      </c>
      <c r="F3846" s="32">
        <v>0.75208333333333333</v>
      </c>
      <c r="G3846" s="28">
        <f t="shared" si="60"/>
        <v>18</v>
      </c>
    </row>
    <row r="3847" spans="1:7" x14ac:dyDescent="0.3">
      <c r="A3847" s="28" t="s">
        <v>454</v>
      </c>
      <c r="B3847" s="28">
        <v>1</v>
      </c>
      <c r="C3847" s="28">
        <v>0</v>
      </c>
      <c r="D3847" s="31">
        <v>45839</v>
      </c>
      <c r="E3847" s="31" t="s">
        <v>6332</v>
      </c>
      <c r="F3847" s="32">
        <v>0.32361111111111113</v>
      </c>
      <c r="G3847" s="28">
        <f t="shared" si="60"/>
        <v>7</v>
      </c>
    </row>
    <row r="3848" spans="1:7" x14ac:dyDescent="0.3">
      <c r="A3848" s="28" t="s">
        <v>1379</v>
      </c>
      <c r="B3848" s="28">
        <v>1</v>
      </c>
      <c r="C3848" s="28">
        <v>0</v>
      </c>
      <c r="D3848" s="31">
        <v>45857</v>
      </c>
      <c r="E3848" s="31" t="s">
        <v>6331</v>
      </c>
      <c r="F3848" s="32">
        <v>0.79305555555555551</v>
      </c>
      <c r="G3848" s="28">
        <f t="shared" si="60"/>
        <v>19</v>
      </c>
    </row>
    <row r="3849" spans="1:7" x14ac:dyDescent="0.3">
      <c r="A3849" s="28" t="s">
        <v>1423</v>
      </c>
      <c r="B3849" s="28">
        <v>1</v>
      </c>
      <c r="C3849" s="28">
        <v>0</v>
      </c>
      <c r="D3849" s="31">
        <v>45898</v>
      </c>
      <c r="E3849" s="31" t="s">
        <v>6334</v>
      </c>
      <c r="F3849" s="32">
        <v>0.68125000000000002</v>
      </c>
      <c r="G3849" s="28">
        <f t="shared" si="60"/>
        <v>16</v>
      </c>
    </row>
    <row r="3850" spans="1:7" x14ac:dyDescent="0.3">
      <c r="A3850" s="28" t="s">
        <v>1690</v>
      </c>
      <c r="B3850" s="28">
        <v>0</v>
      </c>
      <c r="C3850" s="28">
        <v>0</v>
      </c>
      <c r="D3850" s="31">
        <v>45896</v>
      </c>
      <c r="E3850" s="31" t="s">
        <v>6333</v>
      </c>
      <c r="F3850" s="32">
        <v>0.60555555555555551</v>
      </c>
      <c r="G3850" s="28">
        <f t="shared" si="60"/>
        <v>14</v>
      </c>
    </row>
    <row r="3851" spans="1:7" x14ac:dyDescent="0.3">
      <c r="A3851" s="28" t="s">
        <v>660</v>
      </c>
      <c r="B3851" s="28">
        <v>1</v>
      </c>
      <c r="C3851" s="28">
        <v>0</v>
      </c>
      <c r="D3851" s="31">
        <v>45852</v>
      </c>
      <c r="E3851" s="31" t="s">
        <v>6330</v>
      </c>
      <c r="F3851" s="32">
        <v>0.79305555555555551</v>
      </c>
      <c r="G3851" s="28">
        <f t="shared" si="60"/>
        <v>19</v>
      </c>
    </row>
    <row r="3852" spans="1:7" x14ac:dyDescent="0.3">
      <c r="A3852" s="28" t="s">
        <v>489</v>
      </c>
      <c r="B3852" s="28">
        <v>0</v>
      </c>
      <c r="C3852" s="28">
        <v>0</v>
      </c>
      <c r="D3852" s="31">
        <v>45856</v>
      </c>
      <c r="E3852" s="31" t="s">
        <v>6334</v>
      </c>
      <c r="F3852" s="32">
        <v>0.70833333333333337</v>
      </c>
      <c r="G3852" s="28">
        <f t="shared" si="60"/>
        <v>17</v>
      </c>
    </row>
    <row r="3853" spans="1:7" x14ac:dyDescent="0.3">
      <c r="A3853" s="28" t="s">
        <v>1635</v>
      </c>
      <c r="B3853" s="28">
        <v>1</v>
      </c>
      <c r="C3853" s="28">
        <v>1</v>
      </c>
      <c r="D3853" s="31">
        <v>45880</v>
      </c>
      <c r="E3853" s="31" t="s">
        <v>6330</v>
      </c>
      <c r="F3853" s="32">
        <v>0.41875000000000001</v>
      </c>
      <c r="G3853" s="28">
        <f t="shared" si="60"/>
        <v>10</v>
      </c>
    </row>
    <row r="3854" spans="1:7" x14ac:dyDescent="0.3">
      <c r="A3854" s="28" t="s">
        <v>1441</v>
      </c>
      <c r="B3854" s="28">
        <v>1</v>
      </c>
      <c r="C3854" s="28">
        <v>0</v>
      </c>
      <c r="D3854" s="31">
        <v>45887</v>
      </c>
      <c r="E3854" s="31" t="s">
        <v>6330</v>
      </c>
      <c r="F3854" s="32">
        <v>0.71458333333333335</v>
      </c>
      <c r="G3854" s="28">
        <f t="shared" si="60"/>
        <v>17</v>
      </c>
    </row>
    <row r="3855" spans="1:7" x14ac:dyDescent="0.3">
      <c r="A3855" s="28" t="s">
        <v>1893</v>
      </c>
      <c r="B3855" s="28">
        <v>1</v>
      </c>
      <c r="C3855" s="28">
        <v>0</v>
      </c>
      <c r="D3855" s="31">
        <v>45847</v>
      </c>
      <c r="E3855" s="31" t="s">
        <v>6333</v>
      </c>
      <c r="F3855" s="32">
        <v>0.46805555555555556</v>
      </c>
      <c r="G3855" s="28">
        <f t="shared" si="60"/>
        <v>11</v>
      </c>
    </row>
    <row r="3856" spans="1:7" x14ac:dyDescent="0.3">
      <c r="A3856" s="28" t="s">
        <v>6345</v>
      </c>
      <c r="B3856" s="28">
        <v>0</v>
      </c>
      <c r="C3856" s="28">
        <v>0</v>
      </c>
      <c r="D3856" s="31">
        <v>45871</v>
      </c>
      <c r="E3856" s="31" t="s">
        <v>6331</v>
      </c>
      <c r="F3856" s="32">
        <v>0.54027777777777775</v>
      </c>
      <c r="G3856" s="28">
        <f t="shared" si="60"/>
        <v>12</v>
      </c>
    </row>
    <row r="3857" spans="1:7" x14ac:dyDescent="0.3">
      <c r="A3857" s="28" t="s">
        <v>1055</v>
      </c>
      <c r="B3857" s="28">
        <v>1</v>
      </c>
      <c r="C3857" s="28">
        <v>0</v>
      </c>
      <c r="D3857" s="31">
        <v>45864</v>
      </c>
      <c r="E3857" s="31" t="s">
        <v>6331</v>
      </c>
      <c r="F3857" s="32">
        <v>0.72083333333333333</v>
      </c>
      <c r="G3857" s="28">
        <f t="shared" si="60"/>
        <v>17</v>
      </c>
    </row>
    <row r="3858" spans="1:7" x14ac:dyDescent="0.3">
      <c r="A3858" s="28" t="s">
        <v>6603</v>
      </c>
      <c r="B3858" s="28">
        <v>0</v>
      </c>
      <c r="C3858" s="28">
        <v>0</v>
      </c>
      <c r="D3858" s="31">
        <v>45865</v>
      </c>
      <c r="E3858" s="31" t="s">
        <v>6328</v>
      </c>
      <c r="F3858" s="32">
        <v>0.4375</v>
      </c>
      <c r="G3858" s="28">
        <f t="shared" si="60"/>
        <v>10</v>
      </c>
    </row>
    <row r="3859" spans="1:7" x14ac:dyDescent="0.3">
      <c r="A3859" s="28" t="s">
        <v>2169</v>
      </c>
      <c r="B3859" s="28">
        <v>1</v>
      </c>
      <c r="C3859" s="28">
        <v>0</v>
      </c>
      <c r="D3859" s="31">
        <v>45853</v>
      </c>
      <c r="E3859" s="31" t="s">
        <v>6332</v>
      </c>
      <c r="F3859" s="32">
        <v>0.33958333333333335</v>
      </c>
      <c r="G3859" s="28">
        <f t="shared" si="60"/>
        <v>8</v>
      </c>
    </row>
    <row r="3860" spans="1:7" x14ac:dyDescent="0.3">
      <c r="A3860" s="28" t="s">
        <v>6924</v>
      </c>
      <c r="B3860" s="28">
        <v>1</v>
      </c>
      <c r="C3860" s="28">
        <v>1</v>
      </c>
      <c r="D3860" s="31">
        <v>45861</v>
      </c>
      <c r="E3860" s="31" t="s">
        <v>6333</v>
      </c>
      <c r="F3860" s="32">
        <v>0.79305555555555551</v>
      </c>
      <c r="G3860" s="28">
        <f t="shared" si="60"/>
        <v>19</v>
      </c>
    </row>
    <row r="3861" spans="1:7" x14ac:dyDescent="0.3">
      <c r="A3861" s="28" t="s">
        <v>778</v>
      </c>
      <c r="B3861" s="28">
        <v>1</v>
      </c>
      <c r="C3861" s="28">
        <v>0</v>
      </c>
      <c r="D3861" s="31">
        <v>45844</v>
      </c>
      <c r="E3861" s="31" t="s">
        <v>6328</v>
      </c>
      <c r="F3861" s="32">
        <v>0.49722222222222223</v>
      </c>
      <c r="G3861" s="28">
        <f t="shared" si="60"/>
        <v>11</v>
      </c>
    </row>
    <row r="3862" spans="1:7" x14ac:dyDescent="0.3">
      <c r="A3862" s="28" t="s">
        <v>45</v>
      </c>
      <c r="B3862" s="28">
        <v>1</v>
      </c>
      <c r="C3862" s="28">
        <v>1</v>
      </c>
      <c r="D3862" s="31">
        <v>45850</v>
      </c>
      <c r="E3862" s="31" t="s">
        <v>6331</v>
      </c>
      <c r="F3862" s="32">
        <v>0.50277777777777777</v>
      </c>
      <c r="G3862" s="28">
        <f t="shared" si="60"/>
        <v>12</v>
      </c>
    </row>
    <row r="3863" spans="1:7" x14ac:dyDescent="0.3">
      <c r="A3863" s="28" t="s">
        <v>38</v>
      </c>
      <c r="B3863" s="28">
        <v>1</v>
      </c>
      <c r="C3863" s="28">
        <v>0</v>
      </c>
      <c r="D3863" s="31">
        <v>45847</v>
      </c>
      <c r="E3863" s="31" t="s">
        <v>6333</v>
      </c>
      <c r="F3863" s="32">
        <v>0.60763888888888884</v>
      </c>
      <c r="G3863" s="28">
        <f t="shared" si="60"/>
        <v>14</v>
      </c>
    </row>
    <row r="3864" spans="1:7" x14ac:dyDescent="0.3">
      <c r="A3864" s="28" t="s">
        <v>6776</v>
      </c>
      <c r="B3864" s="28">
        <v>1</v>
      </c>
      <c r="C3864" s="28">
        <v>0</v>
      </c>
      <c r="D3864" s="31">
        <v>45878</v>
      </c>
      <c r="E3864" s="31" t="s">
        <v>6331</v>
      </c>
      <c r="F3864" s="32">
        <v>0.7631944444444444</v>
      </c>
      <c r="G3864" s="28">
        <f t="shared" si="60"/>
        <v>18</v>
      </c>
    </row>
    <row r="3865" spans="1:7" x14ac:dyDescent="0.3">
      <c r="A3865" s="28" t="s">
        <v>687</v>
      </c>
      <c r="B3865" s="28">
        <v>1</v>
      </c>
      <c r="C3865" s="28">
        <v>0</v>
      </c>
      <c r="D3865" s="31">
        <v>45863</v>
      </c>
      <c r="E3865" s="31" t="s">
        <v>6334</v>
      </c>
      <c r="F3865" s="32">
        <v>0.56666666666666665</v>
      </c>
      <c r="G3865" s="28">
        <f t="shared" si="60"/>
        <v>13</v>
      </c>
    </row>
    <row r="3866" spans="1:7" x14ac:dyDescent="0.3">
      <c r="A3866" s="28" t="s">
        <v>6961</v>
      </c>
      <c r="B3866" s="28">
        <v>1</v>
      </c>
      <c r="C3866" s="28">
        <v>1</v>
      </c>
      <c r="D3866" s="31">
        <v>45885</v>
      </c>
      <c r="E3866" s="31" t="s">
        <v>6331</v>
      </c>
      <c r="F3866" s="32">
        <v>0.43055555555555558</v>
      </c>
      <c r="G3866" s="28">
        <f t="shared" si="60"/>
        <v>10</v>
      </c>
    </row>
    <row r="3867" spans="1:7" x14ac:dyDescent="0.3">
      <c r="A3867" s="28" t="s">
        <v>6966</v>
      </c>
      <c r="B3867" s="28">
        <v>1</v>
      </c>
      <c r="C3867" s="28">
        <v>1</v>
      </c>
      <c r="D3867" s="31">
        <v>45848</v>
      </c>
      <c r="E3867" s="31" t="s">
        <v>6329</v>
      </c>
      <c r="F3867" s="32">
        <v>0.64583333333333337</v>
      </c>
      <c r="G3867" s="28">
        <f t="shared" si="60"/>
        <v>15</v>
      </c>
    </row>
    <row r="3868" spans="1:7" x14ac:dyDescent="0.3">
      <c r="A3868" s="28" t="s">
        <v>6690</v>
      </c>
      <c r="B3868" s="28">
        <v>0</v>
      </c>
      <c r="C3868" s="28">
        <v>0</v>
      </c>
      <c r="D3868" s="31">
        <v>45851</v>
      </c>
      <c r="E3868" s="31" t="s">
        <v>6328</v>
      </c>
      <c r="F3868" s="32">
        <v>0.59375</v>
      </c>
      <c r="G3868" s="28">
        <f t="shared" si="60"/>
        <v>14</v>
      </c>
    </row>
    <row r="3869" spans="1:7" x14ac:dyDescent="0.3">
      <c r="A3869" s="28" t="s">
        <v>6967</v>
      </c>
      <c r="B3869" s="28">
        <v>1</v>
      </c>
      <c r="C3869" s="28">
        <v>0</v>
      </c>
      <c r="D3869" s="31">
        <v>45888</v>
      </c>
      <c r="E3869" s="31" t="s">
        <v>6332</v>
      </c>
      <c r="F3869" s="32">
        <v>0.37152777777777779</v>
      </c>
      <c r="G3869" s="28">
        <f t="shared" si="60"/>
        <v>8</v>
      </c>
    </row>
    <row r="3870" spans="1:7" x14ac:dyDescent="0.3">
      <c r="A3870" s="28" t="s">
        <v>1924</v>
      </c>
      <c r="B3870" s="28">
        <v>1</v>
      </c>
      <c r="C3870" s="28">
        <v>1</v>
      </c>
      <c r="D3870" s="31">
        <v>45883</v>
      </c>
      <c r="E3870" s="31" t="s">
        <v>6329</v>
      </c>
      <c r="F3870" s="32">
        <v>0.53611111111111109</v>
      </c>
      <c r="G3870" s="28">
        <f t="shared" si="60"/>
        <v>12</v>
      </c>
    </row>
    <row r="3871" spans="1:7" x14ac:dyDescent="0.3">
      <c r="A3871" s="28" t="s">
        <v>780</v>
      </c>
      <c r="B3871" s="28">
        <v>0</v>
      </c>
      <c r="C3871" s="28">
        <v>0</v>
      </c>
      <c r="D3871" s="31">
        <v>45885</v>
      </c>
      <c r="E3871" s="31" t="s">
        <v>6331</v>
      </c>
      <c r="F3871" s="32">
        <v>0.66736111111111107</v>
      </c>
      <c r="G3871" s="28">
        <f t="shared" si="60"/>
        <v>16</v>
      </c>
    </row>
    <row r="3872" spans="1:7" x14ac:dyDescent="0.3">
      <c r="A3872" s="28" t="s">
        <v>1506</v>
      </c>
      <c r="B3872" s="28">
        <v>1</v>
      </c>
      <c r="C3872" s="28">
        <v>1</v>
      </c>
      <c r="D3872" s="31">
        <v>45878</v>
      </c>
      <c r="E3872" s="31" t="s">
        <v>6331</v>
      </c>
      <c r="F3872" s="32">
        <v>0.56527777777777777</v>
      </c>
      <c r="G3872" s="28">
        <f t="shared" si="60"/>
        <v>13</v>
      </c>
    </row>
    <row r="3873" spans="1:7" x14ac:dyDescent="0.3">
      <c r="A3873" s="28" t="s">
        <v>6635</v>
      </c>
      <c r="B3873" s="28">
        <v>1</v>
      </c>
      <c r="C3873" s="28">
        <v>1</v>
      </c>
      <c r="D3873" s="31">
        <v>45875</v>
      </c>
      <c r="E3873" s="31" t="s">
        <v>6333</v>
      </c>
      <c r="F3873" s="32">
        <v>0.71319444444444446</v>
      </c>
      <c r="G3873" s="28">
        <f t="shared" si="60"/>
        <v>17</v>
      </c>
    </row>
    <row r="3874" spans="1:7" x14ac:dyDescent="0.3">
      <c r="A3874" s="28" t="s">
        <v>2027</v>
      </c>
      <c r="B3874" s="28">
        <v>1</v>
      </c>
      <c r="C3874" s="28">
        <v>1</v>
      </c>
      <c r="D3874" s="31">
        <v>45862</v>
      </c>
      <c r="E3874" s="31" t="s">
        <v>6329</v>
      </c>
      <c r="F3874" s="32">
        <v>0.81180555555555556</v>
      </c>
      <c r="G3874" s="28">
        <f t="shared" si="60"/>
        <v>19</v>
      </c>
    </row>
    <row r="3875" spans="1:7" x14ac:dyDescent="0.3">
      <c r="A3875" s="28" t="s">
        <v>6394</v>
      </c>
      <c r="B3875" s="28">
        <v>1</v>
      </c>
      <c r="C3875" s="28">
        <v>0</v>
      </c>
      <c r="D3875" s="31">
        <v>45875</v>
      </c>
      <c r="E3875" s="31" t="s">
        <v>6333</v>
      </c>
      <c r="F3875" s="32">
        <v>0.375</v>
      </c>
      <c r="G3875" s="28">
        <f t="shared" si="60"/>
        <v>9</v>
      </c>
    </row>
    <row r="3876" spans="1:7" x14ac:dyDescent="0.3">
      <c r="A3876" s="28" t="s">
        <v>988</v>
      </c>
      <c r="B3876" s="28">
        <v>0</v>
      </c>
      <c r="C3876" s="28">
        <v>0</v>
      </c>
      <c r="D3876" s="31">
        <v>45866</v>
      </c>
      <c r="E3876" s="31" t="s">
        <v>6330</v>
      </c>
      <c r="F3876" s="32">
        <v>0.52777777777777779</v>
      </c>
      <c r="G3876" s="28">
        <f t="shared" si="60"/>
        <v>12</v>
      </c>
    </row>
    <row r="3877" spans="1:7" x14ac:dyDescent="0.3">
      <c r="A3877" s="28" t="s">
        <v>2008</v>
      </c>
      <c r="B3877" s="28">
        <v>0</v>
      </c>
      <c r="C3877" s="28">
        <v>0</v>
      </c>
      <c r="D3877" s="31">
        <v>45874</v>
      </c>
      <c r="E3877" s="31" t="s">
        <v>6332</v>
      </c>
      <c r="F3877" s="32">
        <v>0.55208333333333337</v>
      </c>
      <c r="G3877" s="28">
        <f t="shared" si="60"/>
        <v>13</v>
      </c>
    </row>
    <row r="3878" spans="1:7" x14ac:dyDescent="0.3">
      <c r="A3878" s="28" t="s">
        <v>134</v>
      </c>
      <c r="B3878" s="28">
        <v>1</v>
      </c>
      <c r="C3878" s="28">
        <v>0</v>
      </c>
      <c r="D3878" s="31">
        <v>45854</v>
      </c>
      <c r="E3878" s="31" t="s">
        <v>6333</v>
      </c>
      <c r="F3878" s="32">
        <v>0.35902777777777778</v>
      </c>
      <c r="G3878" s="28">
        <f t="shared" si="60"/>
        <v>8</v>
      </c>
    </row>
    <row r="3879" spans="1:7" x14ac:dyDescent="0.3">
      <c r="A3879" s="28" t="s">
        <v>6630</v>
      </c>
      <c r="B3879" s="28">
        <v>1</v>
      </c>
      <c r="C3879" s="28">
        <v>0</v>
      </c>
      <c r="D3879" s="31">
        <v>45865</v>
      </c>
      <c r="E3879" s="31" t="s">
        <v>6328</v>
      </c>
      <c r="F3879" s="32">
        <v>0.32222222222222224</v>
      </c>
      <c r="G3879" s="28">
        <f t="shared" si="60"/>
        <v>7</v>
      </c>
    </row>
    <row r="3880" spans="1:7" x14ac:dyDescent="0.3">
      <c r="A3880" s="28" t="s">
        <v>6968</v>
      </c>
      <c r="B3880" s="28">
        <v>0</v>
      </c>
      <c r="C3880" s="28">
        <v>0</v>
      </c>
      <c r="D3880" s="31">
        <v>45854</v>
      </c>
      <c r="E3880" s="31" t="s">
        <v>6333</v>
      </c>
      <c r="F3880" s="32">
        <v>0.48194444444444445</v>
      </c>
      <c r="G3880" s="28">
        <f t="shared" si="60"/>
        <v>11</v>
      </c>
    </row>
    <row r="3881" spans="1:7" x14ac:dyDescent="0.3">
      <c r="A3881" s="28" t="s">
        <v>1069</v>
      </c>
      <c r="B3881" s="28">
        <v>1</v>
      </c>
      <c r="C3881" s="28">
        <v>0</v>
      </c>
      <c r="D3881" s="31">
        <v>45887</v>
      </c>
      <c r="E3881" s="31" t="s">
        <v>6330</v>
      </c>
      <c r="F3881" s="32">
        <v>0.53680555555555554</v>
      </c>
      <c r="G3881" s="28">
        <f t="shared" si="60"/>
        <v>12</v>
      </c>
    </row>
    <row r="3882" spans="1:7" x14ac:dyDescent="0.3">
      <c r="A3882" s="28" t="s">
        <v>6390</v>
      </c>
      <c r="B3882" s="28">
        <v>1</v>
      </c>
      <c r="C3882" s="28">
        <v>0</v>
      </c>
      <c r="D3882" s="31">
        <v>45882</v>
      </c>
      <c r="E3882" s="31" t="s">
        <v>6333</v>
      </c>
      <c r="F3882" s="32">
        <v>0.41666666666666669</v>
      </c>
      <c r="G3882" s="28">
        <f t="shared" si="60"/>
        <v>10</v>
      </c>
    </row>
    <row r="3883" spans="1:7" x14ac:dyDescent="0.3">
      <c r="A3883" s="28" t="s">
        <v>6969</v>
      </c>
      <c r="B3883" s="28">
        <v>1</v>
      </c>
      <c r="C3883" s="28">
        <v>0</v>
      </c>
      <c r="D3883" s="31">
        <v>45875</v>
      </c>
      <c r="E3883" s="31" t="s">
        <v>6333</v>
      </c>
      <c r="F3883" s="32">
        <v>0.29652777777777778</v>
      </c>
      <c r="G3883" s="28">
        <f t="shared" si="60"/>
        <v>7</v>
      </c>
    </row>
    <row r="3884" spans="1:7" x14ac:dyDescent="0.3">
      <c r="A3884" s="28" t="s">
        <v>484</v>
      </c>
      <c r="B3884" s="28">
        <v>1</v>
      </c>
      <c r="C3884" s="28">
        <v>0</v>
      </c>
      <c r="D3884" s="31">
        <v>45841</v>
      </c>
      <c r="E3884" s="31" t="s">
        <v>6329</v>
      </c>
      <c r="F3884" s="32">
        <v>0.53125</v>
      </c>
      <c r="G3884" s="28">
        <f t="shared" si="60"/>
        <v>12</v>
      </c>
    </row>
    <row r="3885" spans="1:7" x14ac:dyDescent="0.3">
      <c r="A3885" s="28" t="s">
        <v>6884</v>
      </c>
      <c r="B3885" s="28">
        <v>1</v>
      </c>
      <c r="C3885" s="28">
        <v>0</v>
      </c>
      <c r="D3885" s="31">
        <v>45867</v>
      </c>
      <c r="E3885" s="31" t="s">
        <v>6332</v>
      </c>
      <c r="F3885" s="32">
        <v>0.73402777777777772</v>
      </c>
      <c r="G3885" s="28">
        <f t="shared" si="60"/>
        <v>17</v>
      </c>
    </row>
    <row r="3886" spans="1:7" x14ac:dyDescent="0.3">
      <c r="A3886" s="28" t="s">
        <v>55</v>
      </c>
      <c r="B3886" s="28">
        <v>0</v>
      </c>
      <c r="C3886" s="28">
        <v>0</v>
      </c>
      <c r="D3886" s="31">
        <v>45867</v>
      </c>
      <c r="E3886" s="31" t="s">
        <v>6332</v>
      </c>
      <c r="F3886" s="32">
        <v>0.80902777777777779</v>
      </c>
      <c r="G3886" s="28">
        <f t="shared" si="60"/>
        <v>19</v>
      </c>
    </row>
    <row r="3887" spans="1:7" x14ac:dyDescent="0.3">
      <c r="A3887" s="28" t="s">
        <v>1210</v>
      </c>
      <c r="B3887" s="28">
        <v>1</v>
      </c>
      <c r="C3887" s="28">
        <v>0</v>
      </c>
      <c r="D3887" s="31">
        <v>45882</v>
      </c>
      <c r="E3887" s="31" t="s">
        <v>6333</v>
      </c>
      <c r="F3887" s="32">
        <v>0.72083333333333333</v>
      </c>
      <c r="G3887" s="28">
        <f t="shared" si="60"/>
        <v>17</v>
      </c>
    </row>
    <row r="3888" spans="1:7" x14ac:dyDescent="0.3">
      <c r="A3888" s="28" t="s">
        <v>555</v>
      </c>
      <c r="B3888" s="28">
        <v>1</v>
      </c>
      <c r="C3888" s="28">
        <v>0</v>
      </c>
      <c r="D3888" s="31">
        <v>45884</v>
      </c>
      <c r="E3888" s="31" t="s">
        <v>6334</v>
      </c>
      <c r="F3888" s="32">
        <v>0.7680555555555556</v>
      </c>
      <c r="G3888" s="28">
        <f t="shared" si="60"/>
        <v>18</v>
      </c>
    </row>
    <row r="3889" spans="1:7" x14ac:dyDescent="0.3">
      <c r="A3889" s="28" t="s">
        <v>6408</v>
      </c>
      <c r="B3889" s="28">
        <v>1</v>
      </c>
      <c r="C3889" s="28">
        <v>1</v>
      </c>
      <c r="D3889" s="31">
        <v>45851</v>
      </c>
      <c r="E3889" s="31" t="s">
        <v>6328</v>
      </c>
      <c r="F3889" s="32">
        <v>0.38472222222222224</v>
      </c>
      <c r="G3889" s="28">
        <f t="shared" si="60"/>
        <v>9</v>
      </c>
    </row>
    <row r="3890" spans="1:7" x14ac:dyDescent="0.3">
      <c r="A3890" s="28" t="s">
        <v>6614</v>
      </c>
      <c r="B3890" s="28">
        <v>1</v>
      </c>
      <c r="C3890" s="28">
        <v>1</v>
      </c>
      <c r="D3890" s="31">
        <v>45842</v>
      </c>
      <c r="E3890" s="31" t="s">
        <v>6334</v>
      </c>
      <c r="F3890" s="32">
        <v>0.375</v>
      </c>
      <c r="G3890" s="28">
        <f t="shared" si="60"/>
        <v>9</v>
      </c>
    </row>
    <row r="3891" spans="1:7" x14ac:dyDescent="0.3">
      <c r="A3891" s="28" t="s">
        <v>849</v>
      </c>
      <c r="B3891" s="28">
        <v>1</v>
      </c>
      <c r="C3891" s="28">
        <v>1</v>
      </c>
      <c r="D3891" s="31">
        <v>45867</v>
      </c>
      <c r="E3891" s="31" t="s">
        <v>6332</v>
      </c>
      <c r="F3891" s="32">
        <v>0.32569444444444445</v>
      </c>
      <c r="G3891" s="28">
        <f t="shared" si="60"/>
        <v>7</v>
      </c>
    </row>
    <row r="3892" spans="1:7" x14ac:dyDescent="0.3">
      <c r="A3892" s="28" t="s">
        <v>5</v>
      </c>
      <c r="B3892" s="28">
        <v>1</v>
      </c>
      <c r="C3892" s="28">
        <v>0</v>
      </c>
      <c r="D3892" s="31">
        <v>45854</v>
      </c>
      <c r="E3892" s="31" t="s">
        <v>6333</v>
      </c>
      <c r="F3892" s="32">
        <v>0.5493055555555556</v>
      </c>
      <c r="G3892" s="28">
        <f t="shared" si="60"/>
        <v>13</v>
      </c>
    </row>
    <row r="3893" spans="1:7" x14ac:dyDescent="0.3">
      <c r="A3893" s="28" t="s">
        <v>806</v>
      </c>
      <c r="B3893" s="28">
        <v>1</v>
      </c>
      <c r="C3893" s="28">
        <v>1</v>
      </c>
      <c r="D3893" s="31">
        <v>45898</v>
      </c>
      <c r="E3893" s="31" t="s">
        <v>6334</v>
      </c>
      <c r="F3893" s="32">
        <v>0.6645833333333333</v>
      </c>
      <c r="G3893" s="28">
        <f t="shared" si="60"/>
        <v>15</v>
      </c>
    </row>
    <row r="3894" spans="1:7" x14ac:dyDescent="0.3">
      <c r="A3894" s="28" t="s">
        <v>6488</v>
      </c>
      <c r="B3894" s="28">
        <v>0</v>
      </c>
      <c r="C3894" s="28">
        <v>0</v>
      </c>
      <c r="D3894" s="31">
        <v>45855</v>
      </c>
      <c r="E3894" s="31" t="s">
        <v>6329</v>
      </c>
      <c r="F3894" s="32">
        <v>0.74236111111111114</v>
      </c>
      <c r="G3894" s="28">
        <f t="shared" si="60"/>
        <v>17</v>
      </c>
    </row>
    <row r="3895" spans="1:7" x14ac:dyDescent="0.3">
      <c r="A3895" s="28" t="s">
        <v>1184</v>
      </c>
      <c r="B3895" s="28">
        <v>1</v>
      </c>
      <c r="C3895" s="28">
        <v>0</v>
      </c>
      <c r="D3895" s="31">
        <v>45849</v>
      </c>
      <c r="E3895" s="31" t="s">
        <v>6334</v>
      </c>
      <c r="F3895" s="32">
        <v>0.51388888888888884</v>
      </c>
      <c r="G3895" s="28">
        <f t="shared" si="60"/>
        <v>12</v>
      </c>
    </row>
    <row r="3896" spans="1:7" x14ac:dyDescent="0.3">
      <c r="A3896" s="28" t="s">
        <v>849</v>
      </c>
      <c r="B3896" s="28">
        <v>1</v>
      </c>
      <c r="C3896" s="28">
        <v>0</v>
      </c>
      <c r="D3896" s="31">
        <v>45892</v>
      </c>
      <c r="E3896" s="31" t="s">
        <v>6331</v>
      </c>
      <c r="F3896" s="32">
        <v>0.34722222222222221</v>
      </c>
      <c r="G3896" s="28">
        <f t="shared" si="60"/>
        <v>8</v>
      </c>
    </row>
    <row r="3897" spans="1:7" x14ac:dyDescent="0.3">
      <c r="A3897" s="28" t="s">
        <v>2012</v>
      </c>
      <c r="B3897" s="28">
        <v>1</v>
      </c>
      <c r="C3897" s="28">
        <v>1</v>
      </c>
      <c r="D3897" s="31">
        <v>45841</v>
      </c>
      <c r="E3897" s="31" t="s">
        <v>6329</v>
      </c>
      <c r="F3897" s="32">
        <v>0.44513888888888886</v>
      </c>
      <c r="G3897" s="28">
        <f t="shared" si="60"/>
        <v>10</v>
      </c>
    </row>
    <row r="3898" spans="1:7" x14ac:dyDescent="0.3">
      <c r="A3898" s="28" t="s">
        <v>6715</v>
      </c>
      <c r="B3898" s="28">
        <v>1</v>
      </c>
      <c r="C3898" s="28">
        <v>1</v>
      </c>
      <c r="D3898" s="31">
        <v>45875</v>
      </c>
      <c r="E3898" s="31" t="s">
        <v>6333</v>
      </c>
      <c r="F3898" s="32">
        <v>0.80555555555555558</v>
      </c>
      <c r="G3898" s="28">
        <f t="shared" si="60"/>
        <v>19</v>
      </c>
    </row>
    <row r="3899" spans="1:7" x14ac:dyDescent="0.3">
      <c r="A3899" s="28" t="s">
        <v>411</v>
      </c>
      <c r="B3899" s="28">
        <v>0</v>
      </c>
      <c r="C3899" s="28">
        <v>0</v>
      </c>
      <c r="D3899" s="31">
        <v>45879</v>
      </c>
      <c r="E3899" s="31" t="s">
        <v>6328</v>
      </c>
      <c r="F3899" s="32">
        <v>0.7895833333333333</v>
      </c>
      <c r="G3899" s="28">
        <f t="shared" si="60"/>
        <v>18</v>
      </c>
    </row>
    <row r="3900" spans="1:7" x14ac:dyDescent="0.3">
      <c r="A3900" s="28" t="s">
        <v>681</v>
      </c>
      <c r="B3900" s="28">
        <v>1</v>
      </c>
      <c r="C3900" s="28">
        <v>0</v>
      </c>
      <c r="D3900" s="31">
        <v>45857</v>
      </c>
      <c r="E3900" s="31" t="s">
        <v>6331</v>
      </c>
      <c r="F3900" s="32">
        <v>0.59027777777777779</v>
      </c>
      <c r="G3900" s="28">
        <f t="shared" si="60"/>
        <v>14</v>
      </c>
    </row>
    <row r="3901" spans="1:7" x14ac:dyDescent="0.3">
      <c r="A3901" s="28" t="s">
        <v>614</v>
      </c>
      <c r="B3901" s="28">
        <v>1</v>
      </c>
      <c r="C3901" s="28">
        <v>0</v>
      </c>
      <c r="D3901" s="31">
        <v>45869</v>
      </c>
      <c r="E3901" s="31" t="s">
        <v>6329</v>
      </c>
      <c r="F3901" s="32">
        <v>0.51875000000000004</v>
      </c>
      <c r="G3901" s="28">
        <f t="shared" si="60"/>
        <v>12</v>
      </c>
    </row>
    <row r="3902" spans="1:7" x14ac:dyDescent="0.3">
      <c r="A3902" s="28" t="s">
        <v>908</v>
      </c>
      <c r="B3902" s="28">
        <v>1</v>
      </c>
      <c r="C3902" s="28">
        <v>1</v>
      </c>
      <c r="D3902" s="31">
        <v>45888</v>
      </c>
      <c r="E3902" s="31" t="s">
        <v>6332</v>
      </c>
      <c r="F3902" s="32">
        <v>0.56041666666666667</v>
      </c>
      <c r="G3902" s="28">
        <f t="shared" si="60"/>
        <v>13</v>
      </c>
    </row>
    <row r="3903" spans="1:7" x14ac:dyDescent="0.3">
      <c r="A3903" s="28" t="s">
        <v>1781</v>
      </c>
      <c r="B3903" s="28">
        <v>1</v>
      </c>
      <c r="C3903" s="28">
        <v>0</v>
      </c>
      <c r="D3903" s="31">
        <v>45883</v>
      </c>
      <c r="E3903" s="31" t="s">
        <v>6329</v>
      </c>
      <c r="F3903" s="32">
        <v>0.4375</v>
      </c>
      <c r="G3903" s="28">
        <f t="shared" si="60"/>
        <v>10</v>
      </c>
    </row>
    <row r="3904" spans="1:7" x14ac:dyDescent="0.3">
      <c r="A3904" s="28" t="s">
        <v>1804</v>
      </c>
      <c r="B3904" s="28">
        <v>1</v>
      </c>
      <c r="C3904" s="28">
        <v>0</v>
      </c>
      <c r="D3904" s="31">
        <v>45880</v>
      </c>
      <c r="E3904" s="31" t="s">
        <v>6330</v>
      </c>
      <c r="F3904" s="32">
        <v>0.42222222222222222</v>
      </c>
      <c r="G3904" s="28">
        <f t="shared" si="60"/>
        <v>10</v>
      </c>
    </row>
    <row r="3905" spans="1:7" x14ac:dyDescent="0.3">
      <c r="A3905" s="28" t="s">
        <v>246</v>
      </c>
      <c r="B3905" s="28">
        <v>1</v>
      </c>
      <c r="C3905" s="28">
        <v>1</v>
      </c>
      <c r="D3905" s="31">
        <v>45850</v>
      </c>
      <c r="E3905" s="31" t="s">
        <v>6331</v>
      </c>
      <c r="F3905" s="32">
        <v>0.3840277777777778</v>
      </c>
      <c r="G3905" s="28">
        <f t="shared" si="60"/>
        <v>9</v>
      </c>
    </row>
    <row r="3906" spans="1:7" x14ac:dyDescent="0.3">
      <c r="A3906" s="28" t="s">
        <v>6657</v>
      </c>
      <c r="B3906" s="28">
        <v>1</v>
      </c>
      <c r="C3906" s="28">
        <v>1</v>
      </c>
      <c r="D3906" s="31">
        <v>45888</v>
      </c>
      <c r="E3906" s="31" t="s">
        <v>6332</v>
      </c>
      <c r="F3906" s="32">
        <v>0.46944444444444444</v>
      </c>
      <c r="G3906" s="28">
        <f t="shared" si="60"/>
        <v>11</v>
      </c>
    </row>
    <row r="3907" spans="1:7" x14ac:dyDescent="0.3">
      <c r="A3907" s="28" t="s">
        <v>6818</v>
      </c>
      <c r="B3907" s="28">
        <v>1</v>
      </c>
      <c r="C3907" s="28">
        <v>1</v>
      </c>
      <c r="D3907" s="31">
        <v>45869</v>
      </c>
      <c r="E3907" s="31" t="s">
        <v>6329</v>
      </c>
      <c r="F3907" s="32">
        <v>0.46041666666666664</v>
      </c>
      <c r="G3907" s="28">
        <f t="shared" ref="G3907:G3970" si="61">HOUR(F3907)</f>
        <v>11</v>
      </c>
    </row>
    <row r="3908" spans="1:7" x14ac:dyDescent="0.3">
      <c r="A3908" s="28" t="s">
        <v>298</v>
      </c>
      <c r="B3908" s="28">
        <v>0</v>
      </c>
      <c r="C3908" s="28">
        <v>0</v>
      </c>
      <c r="D3908" s="31">
        <v>45866</v>
      </c>
      <c r="E3908" s="31" t="s">
        <v>6330</v>
      </c>
      <c r="F3908" s="32">
        <v>0.61250000000000004</v>
      </c>
      <c r="G3908" s="28">
        <f t="shared" si="61"/>
        <v>14</v>
      </c>
    </row>
    <row r="3909" spans="1:7" x14ac:dyDescent="0.3">
      <c r="A3909" s="28" t="s">
        <v>18</v>
      </c>
      <c r="B3909" s="28">
        <v>1</v>
      </c>
      <c r="C3909" s="28">
        <v>0</v>
      </c>
      <c r="D3909" s="31">
        <v>45894</v>
      </c>
      <c r="E3909" s="31" t="s">
        <v>6330</v>
      </c>
      <c r="F3909" s="32">
        <v>0.82638888888888884</v>
      </c>
      <c r="G3909" s="28">
        <f t="shared" si="61"/>
        <v>19</v>
      </c>
    </row>
    <row r="3910" spans="1:7" x14ac:dyDescent="0.3">
      <c r="A3910" s="28" t="s">
        <v>6970</v>
      </c>
      <c r="B3910" s="28">
        <v>0</v>
      </c>
      <c r="C3910" s="28">
        <v>0</v>
      </c>
      <c r="D3910" s="31">
        <v>45879</v>
      </c>
      <c r="E3910" s="31" t="s">
        <v>6328</v>
      </c>
      <c r="F3910" s="32">
        <v>0.30625000000000002</v>
      </c>
      <c r="G3910" s="28">
        <f t="shared" si="61"/>
        <v>7</v>
      </c>
    </row>
    <row r="3911" spans="1:7" x14ac:dyDescent="0.3">
      <c r="A3911" s="28" t="s">
        <v>2262</v>
      </c>
      <c r="B3911" s="28">
        <v>1</v>
      </c>
      <c r="C3911" s="28">
        <v>0</v>
      </c>
      <c r="D3911" s="31">
        <v>45887</v>
      </c>
      <c r="E3911" s="31" t="s">
        <v>6330</v>
      </c>
      <c r="F3911" s="32">
        <v>0.78611111111111109</v>
      </c>
      <c r="G3911" s="28">
        <f t="shared" si="61"/>
        <v>18</v>
      </c>
    </row>
    <row r="3912" spans="1:7" x14ac:dyDescent="0.3">
      <c r="A3912" s="28" t="s">
        <v>6971</v>
      </c>
      <c r="B3912" s="28">
        <v>0</v>
      </c>
      <c r="C3912" s="28">
        <v>0</v>
      </c>
      <c r="D3912" s="31">
        <v>45881</v>
      </c>
      <c r="E3912" s="31" t="s">
        <v>6332</v>
      </c>
      <c r="F3912" s="32">
        <v>0.34791666666666665</v>
      </c>
      <c r="G3912" s="28">
        <f t="shared" si="61"/>
        <v>8</v>
      </c>
    </row>
    <row r="3913" spans="1:7" x14ac:dyDescent="0.3">
      <c r="A3913" s="28" t="s">
        <v>624</v>
      </c>
      <c r="B3913" s="28">
        <v>0</v>
      </c>
      <c r="C3913" s="28">
        <v>0</v>
      </c>
      <c r="D3913" s="31">
        <v>45843</v>
      </c>
      <c r="E3913" s="31" t="s">
        <v>6331</v>
      </c>
      <c r="F3913" s="32">
        <v>0.53402777777777777</v>
      </c>
      <c r="G3913" s="28">
        <f t="shared" si="61"/>
        <v>12</v>
      </c>
    </row>
    <row r="3914" spans="1:7" x14ac:dyDescent="0.3">
      <c r="A3914" s="28" t="s">
        <v>6525</v>
      </c>
      <c r="B3914" s="28">
        <v>1</v>
      </c>
      <c r="C3914" s="28">
        <v>0</v>
      </c>
      <c r="D3914" s="31">
        <v>45898</v>
      </c>
      <c r="E3914" s="31" t="s">
        <v>6334</v>
      </c>
      <c r="F3914" s="32">
        <v>0.61388888888888893</v>
      </c>
      <c r="G3914" s="28">
        <f t="shared" si="61"/>
        <v>14</v>
      </c>
    </row>
    <row r="3915" spans="1:7" x14ac:dyDescent="0.3">
      <c r="A3915" s="28" t="s">
        <v>611</v>
      </c>
      <c r="B3915" s="28">
        <v>1</v>
      </c>
      <c r="C3915" s="28">
        <v>0</v>
      </c>
      <c r="D3915" s="31">
        <v>45845</v>
      </c>
      <c r="E3915" s="31" t="s">
        <v>6330</v>
      </c>
      <c r="F3915" s="32">
        <v>0.5444444444444444</v>
      </c>
      <c r="G3915" s="28">
        <f t="shared" si="61"/>
        <v>13</v>
      </c>
    </row>
    <row r="3916" spans="1:7" x14ac:dyDescent="0.3">
      <c r="A3916" s="28" t="s">
        <v>1843</v>
      </c>
      <c r="B3916" s="28">
        <v>1</v>
      </c>
      <c r="C3916" s="28">
        <v>1</v>
      </c>
      <c r="D3916" s="31">
        <v>45869</v>
      </c>
      <c r="E3916" s="31" t="s">
        <v>6329</v>
      </c>
      <c r="F3916" s="32">
        <v>0.56527777777777777</v>
      </c>
      <c r="G3916" s="28">
        <f t="shared" si="61"/>
        <v>13</v>
      </c>
    </row>
    <row r="3917" spans="1:7" x14ac:dyDescent="0.3">
      <c r="A3917" s="28" t="s">
        <v>1868</v>
      </c>
      <c r="B3917" s="28">
        <v>1</v>
      </c>
      <c r="C3917" s="28">
        <v>0</v>
      </c>
      <c r="D3917" s="31">
        <v>45880</v>
      </c>
      <c r="E3917" s="31" t="s">
        <v>6330</v>
      </c>
      <c r="F3917" s="32">
        <v>0.68888888888888888</v>
      </c>
      <c r="G3917" s="28">
        <f t="shared" si="61"/>
        <v>16</v>
      </c>
    </row>
    <row r="3918" spans="1:7" x14ac:dyDescent="0.3">
      <c r="A3918" s="28" t="s">
        <v>2066</v>
      </c>
      <c r="B3918" s="28">
        <v>0</v>
      </c>
      <c r="C3918" s="28">
        <v>0</v>
      </c>
      <c r="D3918" s="31">
        <v>45891</v>
      </c>
      <c r="E3918" s="31" t="s">
        <v>6334</v>
      </c>
      <c r="F3918" s="32">
        <v>0.72569444444444442</v>
      </c>
      <c r="G3918" s="28">
        <f t="shared" si="61"/>
        <v>17</v>
      </c>
    </row>
    <row r="3919" spans="1:7" x14ac:dyDescent="0.3">
      <c r="A3919" s="28" t="s">
        <v>922</v>
      </c>
      <c r="B3919" s="28">
        <v>1</v>
      </c>
      <c r="C3919" s="28">
        <v>0</v>
      </c>
      <c r="D3919" s="31">
        <v>45897</v>
      </c>
      <c r="E3919" s="31" t="s">
        <v>6329</v>
      </c>
      <c r="F3919" s="32">
        <v>0.41249999999999998</v>
      </c>
      <c r="G3919" s="28">
        <f t="shared" si="61"/>
        <v>9</v>
      </c>
    </row>
    <row r="3920" spans="1:7" x14ac:dyDescent="0.3">
      <c r="A3920" s="28" t="s">
        <v>758</v>
      </c>
      <c r="B3920" s="28">
        <v>1</v>
      </c>
      <c r="C3920" s="28">
        <v>0</v>
      </c>
      <c r="D3920" s="31">
        <v>45863</v>
      </c>
      <c r="E3920" s="31" t="s">
        <v>6334</v>
      </c>
      <c r="F3920" s="32">
        <v>0.57361111111111107</v>
      </c>
      <c r="G3920" s="28">
        <f t="shared" si="61"/>
        <v>13</v>
      </c>
    </row>
    <row r="3921" spans="1:7" x14ac:dyDescent="0.3">
      <c r="A3921" s="28" t="s">
        <v>6511</v>
      </c>
      <c r="B3921" s="28">
        <v>1</v>
      </c>
      <c r="C3921" s="28">
        <v>0</v>
      </c>
      <c r="D3921" s="31">
        <v>45889</v>
      </c>
      <c r="E3921" s="31" t="s">
        <v>6333</v>
      </c>
      <c r="F3921" s="32">
        <v>0.43194444444444446</v>
      </c>
      <c r="G3921" s="28">
        <f t="shared" si="61"/>
        <v>10</v>
      </c>
    </row>
    <row r="3922" spans="1:7" x14ac:dyDescent="0.3">
      <c r="A3922" s="28" t="s">
        <v>6601</v>
      </c>
      <c r="B3922" s="28">
        <v>0</v>
      </c>
      <c r="C3922" s="28">
        <v>0</v>
      </c>
      <c r="D3922" s="31">
        <v>45871</v>
      </c>
      <c r="E3922" s="31" t="s">
        <v>6331</v>
      </c>
      <c r="F3922" s="32">
        <v>0.29791666666666666</v>
      </c>
      <c r="G3922" s="28">
        <f t="shared" si="61"/>
        <v>7</v>
      </c>
    </row>
    <row r="3923" spans="1:7" x14ac:dyDescent="0.3">
      <c r="A3923" s="28" t="s">
        <v>1681</v>
      </c>
      <c r="B3923" s="28">
        <v>1</v>
      </c>
      <c r="C3923" s="28">
        <v>0</v>
      </c>
      <c r="D3923" s="31">
        <v>45863</v>
      </c>
      <c r="E3923" s="31" t="s">
        <v>6334</v>
      </c>
      <c r="F3923" s="32">
        <v>0.60902777777777772</v>
      </c>
      <c r="G3923" s="28">
        <f t="shared" si="61"/>
        <v>14</v>
      </c>
    </row>
    <row r="3924" spans="1:7" x14ac:dyDescent="0.3">
      <c r="A3924" s="28" t="s">
        <v>2272</v>
      </c>
      <c r="B3924" s="28">
        <v>0</v>
      </c>
      <c r="C3924" s="28">
        <v>0</v>
      </c>
      <c r="D3924" s="31">
        <v>45885</v>
      </c>
      <c r="E3924" s="31" t="s">
        <v>6331</v>
      </c>
      <c r="F3924" s="32">
        <v>0.71875</v>
      </c>
      <c r="G3924" s="28">
        <f t="shared" si="61"/>
        <v>17</v>
      </c>
    </row>
    <row r="3925" spans="1:7" x14ac:dyDescent="0.3">
      <c r="A3925" s="28" t="s">
        <v>1284</v>
      </c>
      <c r="B3925" s="28">
        <v>1</v>
      </c>
      <c r="C3925" s="28">
        <v>0</v>
      </c>
      <c r="D3925" s="31">
        <v>45861</v>
      </c>
      <c r="E3925" s="31" t="s">
        <v>6333</v>
      </c>
      <c r="F3925" s="32">
        <v>0.58611111111111114</v>
      </c>
      <c r="G3925" s="28">
        <f t="shared" si="61"/>
        <v>14</v>
      </c>
    </row>
    <row r="3926" spans="1:7" x14ac:dyDescent="0.3">
      <c r="A3926" s="28" t="s">
        <v>1753</v>
      </c>
      <c r="B3926" s="28">
        <v>1</v>
      </c>
      <c r="C3926" s="28">
        <v>1</v>
      </c>
      <c r="D3926" s="31">
        <v>45840</v>
      </c>
      <c r="E3926" s="31" t="s">
        <v>6333</v>
      </c>
      <c r="F3926" s="32">
        <v>0.65833333333333333</v>
      </c>
      <c r="G3926" s="28">
        <f t="shared" si="61"/>
        <v>15</v>
      </c>
    </row>
    <row r="3927" spans="1:7" x14ac:dyDescent="0.3">
      <c r="A3927" s="28" t="s">
        <v>6972</v>
      </c>
      <c r="B3927" s="28">
        <v>1</v>
      </c>
      <c r="C3927" s="28">
        <v>1</v>
      </c>
      <c r="D3927" s="31">
        <v>45857</v>
      </c>
      <c r="E3927" s="31" t="s">
        <v>6331</v>
      </c>
      <c r="F3927" s="32">
        <v>0.46319444444444446</v>
      </c>
      <c r="G3927" s="28">
        <f t="shared" si="61"/>
        <v>11</v>
      </c>
    </row>
    <row r="3928" spans="1:7" x14ac:dyDescent="0.3">
      <c r="A3928" s="28" t="s">
        <v>6502</v>
      </c>
      <c r="B3928" s="28">
        <v>1</v>
      </c>
      <c r="C3928" s="28">
        <v>0</v>
      </c>
      <c r="D3928" s="31">
        <v>45852</v>
      </c>
      <c r="E3928" s="31" t="s">
        <v>6330</v>
      </c>
      <c r="F3928" s="32">
        <v>0.30277777777777776</v>
      </c>
      <c r="G3928" s="28">
        <f t="shared" si="61"/>
        <v>7</v>
      </c>
    </row>
    <row r="3929" spans="1:7" x14ac:dyDescent="0.3">
      <c r="A3929" s="28" t="s">
        <v>2046</v>
      </c>
      <c r="B3929" s="28">
        <v>1</v>
      </c>
      <c r="C3929" s="28">
        <v>0</v>
      </c>
      <c r="D3929" s="31">
        <v>45890</v>
      </c>
      <c r="E3929" s="31" t="s">
        <v>6329</v>
      </c>
      <c r="F3929" s="32">
        <v>0.80486111111111114</v>
      </c>
      <c r="G3929" s="28">
        <f t="shared" si="61"/>
        <v>19</v>
      </c>
    </row>
    <row r="3930" spans="1:7" x14ac:dyDescent="0.3">
      <c r="A3930" s="28" t="s">
        <v>6423</v>
      </c>
      <c r="B3930" s="28">
        <v>1</v>
      </c>
      <c r="C3930" s="28">
        <v>1</v>
      </c>
      <c r="D3930" s="31">
        <v>45853</v>
      </c>
      <c r="E3930" s="31" t="s">
        <v>6332</v>
      </c>
      <c r="F3930" s="32">
        <v>0.39583333333333331</v>
      </c>
      <c r="G3930" s="28">
        <f t="shared" si="61"/>
        <v>9</v>
      </c>
    </row>
    <row r="3931" spans="1:7" x14ac:dyDescent="0.3">
      <c r="A3931" s="28" t="s">
        <v>826</v>
      </c>
      <c r="B3931" s="28">
        <v>1</v>
      </c>
      <c r="C3931" s="28">
        <v>0</v>
      </c>
      <c r="D3931" s="31">
        <v>45851</v>
      </c>
      <c r="E3931" s="31" t="s">
        <v>6328</v>
      </c>
      <c r="F3931" s="32">
        <v>0.69791666666666663</v>
      </c>
      <c r="G3931" s="28">
        <f t="shared" si="61"/>
        <v>16</v>
      </c>
    </row>
    <row r="3932" spans="1:7" x14ac:dyDescent="0.3">
      <c r="A3932" s="28" t="s">
        <v>880</v>
      </c>
      <c r="B3932" s="28">
        <v>1</v>
      </c>
      <c r="C3932" s="28">
        <v>0</v>
      </c>
      <c r="D3932" s="31">
        <v>45865</v>
      </c>
      <c r="E3932" s="31" t="s">
        <v>6328</v>
      </c>
      <c r="F3932" s="32">
        <v>0.76666666666666672</v>
      </c>
      <c r="G3932" s="28">
        <f t="shared" si="61"/>
        <v>18</v>
      </c>
    </row>
    <row r="3933" spans="1:7" x14ac:dyDescent="0.3">
      <c r="A3933" s="28" t="s">
        <v>6592</v>
      </c>
      <c r="B3933" s="28">
        <v>1</v>
      </c>
      <c r="C3933" s="28">
        <v>0</v>
      </c>
      <c r="D3933" s="31">
        <v>45857</v>
      </c>
      <c r="E3933" s="31" t="s">
        <v>6331</v>
      </c>
      <c r="F3933" s="32">
        <v>0.43055555555555558</v>
      </c>
      <c r="G3933" s="28">
        <f t="shared" si="61"/>
        <v>10</v>
      </c>
    </row>
    <row r="3934" spans="1:7" x14ac:dyDescent="0.3">
      <c r="A3934" s="28" t="s">
        <v>66</v>
      </c>
      <c r="B3934" s="28">
        <v>1</v>
      </c>
      <c r="C3934" s="28">
        <v>1</v>
      </c>
      <c r="D3934" s="31">
        <v>45879</v>
      </c>
      <c r="E3934" s="31" t="s">
        <v>6328</v>
      </c>
      <c r="F3934" s="32">
        <v>0.65486111111111112</v>
      </c>
      <c r="G3934" s="28">
        <f t="shared" si="61"/>
        <v>15</v>
      </c>
    </row>
    <row r="3935" spans="1:7" x14ac:dyDescent="0.3">
      <c r="A3935" s="28" t="s">
        <v>572</v>
      </c>
      <c r="B3935" s="28">
        <v>1</v>
      </c>
      <c r="C3935" s="28">
        <v>0</v>
      </c>
      <c r="D3935" s="31">
        <v>45874</v>
      </c>
      <c r="E3935" s="31" t="s">
        <v>6332</v>
      </c>
      <c r="F3935" s="32">
        <v>0.82222222222222219</v>
      </c>
      <c r="G3935" s="28">
        <f t="shared" si="61"/>
        <v>19</v>
      </c>
    </row>
    <row r="3936" spans="1:7" x14ac:dyDescent="0.3">
      <c r="A3936" s="28" t="s">
        <v>2135</v>
      </c>
      <c r="B3936" s="28">
        <v>0</v>
      </c>
      <c r="C3936" s="28">
        <v>0</v>
      </c>
      <c r="D3936" s="31">
        <v>45875</v>
      </c>
      <c r="E3936" s="31" t="s">
        <v>6333</v>
      </c>
      <c r="F3936" s="32">
        <v>0.39583333333333331</v>
      </c>
      <c r="G3936" s="28">
        <f t="shared" si="61"/>
        <v>9</v>
      </c>
    </row>
    <row r="3937" spans="1:7" x14ac:dyDescent="0.3">
      <c r="A3937" s="28" t="s">
        <v>286</v>
      </c>
      <c r="B3937" s="28">
        <v>1</v>
      </c>
      <c r="C3937" s="28">
        <v>1</v>
      </c>
      <c r="D3937" s="31">
        <v>45852</v>
      </c>
      <c r="E3937" s="31" t="s">
        <v>6330</v>
      </c>
      <c r="F3937" s="32">
        <v>0.41875000000000001</v>
      </c>
      <c r="G3937" s="28">
        <f t="shared" si="61"/>
        <v>10</v>
      </c>
    </row>
    <row r="3938" spans="1:7" x14ac:dyDescent="0.3">
      <c r="A3938" s="28" t="s">
        <v>6973</v>
      </c>
      <c r="B3938" s="28">
        <v>1</v>
      </c>
      <c r="C3938" s="28">
        <v>1</v>
      </c>
      <c r="D3938" s="31">
        <v>45855</v>
      </c>
      <c r="E3938" s="31" t="s">
        <v>6329</v>
      </c>
      <c r="F3938" s="32">
        <v>0.73263888888888884</v>
      </c>
      <c r="G3938" s="28">
        <f t="shared" si="61"/>
        <v>17</v>
      </c>
    </row>
    <row r="3939" spans="1:7" x14ac:dyDescent="0.3">
      <c r="A3939" s="28" t="s">
        <v>1427</v>
      </c>
      <c r="B3939" s="28">
        <v>0</v>
      </c>
      <c r="C3939" s="28">
        <v>0</v>
      </c>
      <c r="D3939" s="31">
        <v>45845</v>
      </c>
      <c r="E3939" s="31" t="s">
        <v>6330</v>
      </c>
      <c r="F3939" s="32">
        <v>0.4375</v>
      </c>
      <c r="G3939" s="28">
        <f t="shared" si="61"/>
        <v>10</v>
      </c>
    </row>
    <row r="3940" spans="1:7" x14ac:dyDescent="0.3">
      <c r="A3940" s="28" t="s">
        <v>6974</v>
      </c>
      <c r="B3940" s="28">
        <v>1</v>
      </c>
      <c r="C3940" s="28">
        <v>1</v>
      </c>
      <c r="D3940" s="31">
        <v>45881</v>
      </c>
      <c r="E3940" s="31" t="s">
        <v>6332</v>
      </c>
      <c r="F3940" s="32">
        <v>0.61041666666666672</v>
      </c>
      <c r="G3940" s="28">
        <f t="shared" si="61"/>
        <v>14</v>
      </c>
    </row>
    <row r="3941" spans="1:7" x14ac:dyDescent="0.3">
      <c r="A3941" s="28" t="s">
        <v>908</v>
      </c>
      <c r="B3941" s="28">
        <v>1</v>
      </c>
      <c r="C3941" s="28">
        <v>1</v>
      </c>
      <c r="D3941" s="31">
        <v>45856</v>
      </c>
      <c r="E3941" s="31" t="s">
        <v>6334</v>
      </c>
      <c r="F3941" s="32">
        <v>0.42291666666666666</v>
      </c>
      <c r="G3941" s="28">
        <f t="shared" si="61"/>
        <v>10</v>
      </c>
    </row>
    <row r="3942" spans="1:7" x14ac:dyDescent="0.3">
      <c r="A3942" s="28" t="s">
        <v>791</v>
      </c>
      <c r="B3942" s="28">
        <v>1</v>
      </c>
      <c r="C3942" s="28">
        <v>1</v>
      </c>
      <c r="D3942" s="31">
        <v>45846</v>
      </c>
      <c r="E3942" s="31" t="s">
        <v>6332</v>
      </c>
      <c r="F3942" s="32">
        <v>0.59444444444444444</v>
      </c>
      <c r="G3942" s="28">
        <f t="shared" si="61"/>
        <v>14</v>
      </c>
    </row>
    <row r="3943" spans="1:7" x14ac:dyDescent="0.3">
      <c r="A3943" s="28" t="s">
        <v>993</v>
      </c>
      <c r="B3943" s="28">
        <v>1</v>
      </c>
      <c r="C3943" s="28">
        <v>0</v>
      </c>
      <c r="D3943" s="31">
        <v>45886</v>
      </c>
      <c r="E3943" s="31" t="s">
        <v>6328</v>
      </c>
      <c r="F3943" s="32">
        <v>0.60486111111111107</v>
      </c>
      <c r="G3943" s="28">
        <f t="shared" si="61"/>
        <v>14</v>
      </c>
    </row>
    <row r="3944" spans="1:7" x14ac:dyDescent="0.3">
      <c r="A3944" s="28" t="s">
        <v>562</v>
      </c>
      <c r="B3944" s="28">
        <v>1</v>
      </c>
      <c r="C3944" s="28">
        <v>0</v>
      </c>
      <c r="D3944" s="31">
        <v>45861</v>
      </c>
      <c r="E3944" s="31" t="s">
        <v>6333</v>
      </c>
      <c r="F3944" s="32">
        <v>0.6430555555555556</v>
      </c>
      <c r="G3944" s="28">
        <f t="shared" si="61"/>
        <v>15</v>
      </c>
    </row>
    <row r="3945" spans="1:7" x14ac:dyDescent="0.3">
      <c r="A3945" s="28" t="s">
        <v>1684</v>
      </c>
      <c r="B3945" s="28">
        <v>1</v>
      </c>
      <c r="C3945" s="28">
        <v>0</v>
      </c>
      <c r="D3945" s="31">
        <v>45853</v>
      </c>
      <c r="E3945" s="31" t="s">
        <v>6332</v>
      </c>
      <c r="F3945" s="32">
        <v>0.44097222222222221</v>
      </c>
      <c r="G3945" s="28">
        <f t="shared" si="61"/>
        <v>10</v>
      </c>
    </row>
    <row r="3946" spans="1:7" x14ac:dyDescent="0.3">
      <c r="A3946" s="28" t="s">
        <v>322</v>
      </c>
      <c r="B3946" s="28">
        <v>1</v>
      </c>
      <c r="C3946" s="28">
        <v>0</v>
      </c>
      <c r="D3946" s="31">
        <v>45849</v>
      </c>
      <c r="E3946" s="31" t="s">
        <v>6334</v>
      </c>
      <c r="F3946" s="32">
        <v>0.63680555555555551</v>
      </c>
      <c r="G3946" s="28">
        <f t="shared" si="61"/>
        <v>15</v>
      </c>
    </row>
    <row r="3947" spans="1:7" x14ac:dyDescent="0.3">
      <c r="A3947" s="28" t="s">
        <v>1896</v>
      </c>
      <c r="B3947" s="28">
        <v>1</v>
      </c>
      <c r="C3947" s="28">
        <v>0</v>
      </c>
      <c r="D3947" s="31">
        <v>45861</v>
      </c>
      <c r="E3947" s="31" t="s">
        <v>6333</v>
      </c>
      <c r="F3947" s="32">
        <v>0.50208333333333333</v>
      </c>
      <c r="G3947" s="28">
        <f t="shared" si="61"/>
        <v>12</v>
      </c>
    </row>
    <row r="3948" spans="1:7" x14ac:dyDescent="0.3">
      <c r="A3948" s="28" t="s">
        <v>6608</v>
      </c>
      <c r="B3948" s="28">
        <v>1</v>
      </c>
      <c r="C3948" s="28">
        <v>1</v>
      </c>
      <c r="D3948" s="31">
        <v>45896</v>
      </c>
      <c r="E3948" s="31" t="s">
        <v>6333</v>
      </c>
      <c r="F3948" s="32">
        <v>0.64236111111111116</v>
      </c>
      <c r="G3948" s="28">
        <f t="shared" si="61"/>
        <v>15</v>
      </c>
    </row>
    <row r="3949" spans="1:7" x14ac:dyDescent="0.3">
      <c r="A3949" s="28" t="s">
        <v>1587</v>
      </c>
      <c r="B3949" s="28">
        <v>1</v>
      </c>
      <c r="C3949" s="28">
        <v>1</v>
      </c>
      <c r="D3949" s="31">
        <v>45884</v>
      </c>
      <c r="E3949" s="31" t="s">
        <v>6334</v>
      </c>
      <c r="F3949" s="32">
        <v>0.47083333333333333</v>
      </c>
      <c r="G3949" s="28">
        <f t="shared" si="61"/>
        <v>11</v>
      </c>
    </row>
    <row r="3950" spans="1:7" x14ac:dyDescent="0.3">
      <c r="A3950" s="28" t="s">
        <v>1947</v>
      </c>
      <c r="B3950" s="28">
        <v>0</v>
      </c>
      <c r="C3950" s="28">
        <v>0</v>
      </c>
      <c r="D3950" s="31">
        <v>45850</v>
      </c>
      <c r="E3950" s="31" t="s">
        <v>6331</v>
      </c>
      <c r="F3950" s="32">
        <v>0.33541666666666664</v>
      </c>
      <c r="G3950" s="28">
        <f t="shared" si="61"/>
        <v>8</v>
      </c>
    </row>
    <row r="3951" spans="1:7" x14ac:dyDescent="0.3">
      <c r="A3951" s="28" t="s">
        <v>1442</v>
      </c>
      <c r="B3951" s="28">
        <v>0</v>
      </c>
      <c r="C3951" s="28">
        <v>0</v>
      </c>
      <c r="D3951" s="31">
        <v>45858</v>
      </c>
      <c r="E3951" s="31" t="s">
        <v>6328</v>
      </c>
      <c r="F3951" s="32">
        <v>0.44027777777777777</v>
      </c>
      <c r="G3951" s="28">
        <f t="shared" si="61"/>
        <v>10</v>
      </c>
    </row>
    <row r="3952" spans="1:7" x14ac:dyDescent="0.3">
      <c r="A3952" s="28" t="s">
        <v>6951</v>
      </c>
      <c r="B3952" s="28">
        <v>1</v>
      </c>
      <c r="C3952" s="28">
        <v>0</v>
      </c>
      <c r="D3952" s="31">
        <v>45839</v>
      </c>
      <c r="E3952" s="31" t="s">
        <v>6332</v>
      </c>
      <c r="F3952" s="32">
        <v>0.4548611111111111</v>
      </c>
      <c r="G3952" s="28">
        <f t="shared" si="61"/>
        <v>10</v>
      </c>
    </row>
    <row r="3953" spans="1:7" x14ac:dyDescent="0.3">
      <c r="A3953" s="28" t="s">
        <v>6845</v>
      </c>
      <c r="B3953" s="28">
        <v>1</v>
      </c>
      <c r="C3953" s="28">
        <v>1</v>
      </c>
      <c r="D3953" s="31">
        <v>45842</v>
      </c>
      <c r="E3953" s="31" t="s">
        <v>6334</v>
      </c>
      <c r="F3953" s="32">
        <v>0.81944444444444442</v>
      </c>
      <c r="G3953" s="28">
        <f t="shared" si="61"/>
        <v>19</v>
      </c>
    </row>
    <row r="3954" spans="1:7" x14ac:dyDescent="0.3">
      <c r="A3954" s="28" t="s">
        <v>937</v>
      </c>
      <c r="B3954" s="28">
        <v>1</v>
      </c>
      <c r="C3954" s="28">
        <v>0</v>
      </c>
      <c r="D3954" s="31">
        <v>45886</v>
      </c>
      <c r="E3954" s="31" t="s">
        <v>6328</v>
      </c>
      <c r="F3954" s="32">
        <v>0.81319444444444444</v>
      </c>
      <c r="G3954" s="28">
        <f t="shared" si="61"/>
        <v>19</v>
      </c>
    </row>
    <row r="3955" spans="1:7" x14ac:dyDescent="0.3">
      <c r="A3955" s="28" t="s">
        <v>1881</v>
      </c>
      <c r="B3955" s="28">
        <v>0</v>
      </c>
      <c r="C3955" s="28">
        <v>0</v>
      </c>
      <c r="D3955" s="31">
        <v>45871</v>
      </c>
      <c r="E3955" s="31" t="s">
        <v>6331</v>
      </c>
      <c r="F3955" s="32">
        <v>0.58333333333333337</v>
      </c>
      <c r="G3955" s="28">
        <f t="shared" si="61"/>
        <v>14</v>
      </c>
    </row>
    <row r="3956" spans="1:7" x14ac:dyDescent="0.3">
      <c r="A3956" s="28" t="s">
        <v>6455</v>
      </c>
      <c r="B3956" s="28">
        <v>1</v>
      </c>
      <c r="C3956" s="28">
        <v>0</v>
      </c>
      <c r="D3956" s="31">
        <v>45843</v>
      </c>
      <c r="E3956" s="31" t="s">
        <v>6331</v>
      </c>
      <c r="F3956" s="32">
        <v>0.82430555555555551</v>
      </c>
      <c r="G3956" s="28">
        <f t="shared" si="61"/>
        <v>19</v>
      </c>
    </row>
    <row r="3957" spans="1:7" x14ac:dyDescent="0.3">
      <c r="A3957" s="28" t="s">
        <v>800</v>
      </c>
      <c r="B3957" s="28">
        <v>1</v>
      </c>
      <c r="C3957" s="28">
        <v>1</v>
      </c>
      <c r="D3957" s="31">
        <v>45853</v>
      </c>
      <c r="E3957" s="31" t="s">
        <v>6332</v>
      </c>
      <c r="F3957" s="32">
        <v>0.39166666666666666</v>
      </c>
      <c r="G3957" s="28">
        <f t="shared" si="61"/>
        <v>9</v>
      </c>
    </row>
    <row r="3958" spans="1:7" x14ac:dyDescent="0.3">
      <c r="A3958" s="28" t="s">
        <v>2011</v>
      </c>
      <c r="B3958" s="28">
        <v>1</v>
      </c>
      <c r="C3958" s="28">
        <v>1</v>
      </c>
      <c r="D3958" s="31">
        <v>45882</v>
      </c>
      <c r="E3958" s="31" t="s">
        <v>6333</v>
      </c>
      <c r="F3958" s="32">
        <v>0.57499999999999996</v>
      </c>
      <c r="G3958" s="28">
        <f t="shared" si="61"/>
        <v>13</v>
      </c>
    </row>
    <row r="3959" spans="1:7" x14ac:dyDescent="0.3">
      <c r="A3959" s="28" t="s">
        <v>214</v>
      </c>
      <c r="B3959" s="28">
        <v>1</v>
      </c>
      <c r="C3959" s="28">
        <v>0</v>
      </c>
      <c r="D3959" s="31">
        <v>45857</v>
      </c>
      <c r="E3959" s="31" t="s">
        <v>6331</v>
      </c>
      <c r="F3959" s="32">
        <v>0.62430555555555556</v>
      </c>
      <c r="G3959" s="28">
        <f t="shared" si="61"/>
        <v>14</v>
      </c>
    </row>
    <row r="3960" spans="1:7" x14ac:dyDescent="0.3">
      <c r="A3960" s="28" t="s">
        <v>1912</v>
      </c>
      <c r="B3960" s="28">
        <v>1</v>
      </c>
      <c r="C3960" s="28">
        <v>1</v>
      </c>
      <c r="D3960" s="31">
        <v>45876</v>
      </c>
      <c r="E3960" s="31" t="s">
        <v>6329</v>
      </c>
      <c r="F3960" s="32">
        <v>0.45347222222222222</v>
      </c>
      <c r="G3960" s="28">
        <f t="shared" si="61"/>
        <v>10</v>
      </c>
    </row>
    <row r="3961" spans="1:7" x14ac:dyDescent="0.3">
      <c r="A3961" s="28" t="s">
        <v>6975</v>
      </c>
      <c r="B3961" s="28">
        <v>1</v>
      </c>
      <c r="C3961" s="28">
        <v>1</v>
      </c>
      <c r="D3961" s="31">
        <v>45858</v>
      </c>
      <c r="E3961" s="31" t="s">
        <v>6328</v>
      </c>
      <c r="F3961" s="32">
        <v>0.70416666666666672</v>
      </c>
      <c r="G3961" s="28">
        <f t="shared" si="61"/>
        <v>16</v>
      </c>
    </row>
    <row r="3962" spans="1:7" x14ac:dyDescent="0.3">
      <c r="A3962" s="28" t="s">
        <v>162</v>
      </c>
      <c r="B3962" s="28">
        <v>1</v>
      </c>
      <c r="C3962" s="28">
        <v>1</v>
      </c>
      <c r="D3962" s="31">
        <v>45875</v>
      </c>
      <c r="E3962" s="31" t="s">
        <v>6333</v>
      </c>
      <c r="F3962" s="32">
        <v>0.32708333333333334</v>
      </c>
      <c r="G3962" s="28">
        <f t="shared" si="61"/>
        <v>7</v>
      </c>
    </row>
    <row r="3963" spans="1:7" x14ac:dyDescent="0.3">
      <c r="A3963" s="28" t="s">
        <v>1311</v>
      </c>
      <c r="B3963" s="28">
        <v>1</v>
      </c>
      <c r="C3963" s="28">
        <v>1</v>
      </c>
      <c r="D3963" s="31">
        <v>45863</v>
      </c>
      <c r="E3963" s="31" t="s">
        <v>6334</v>
      </c>
      <c r="F3963" s="32">
        <v>0.44583333333333336</v>
      </c>
      <c r="G3963" s="28">
        <f t="shared" si="61"/>
        <v>10</v>
      </c>
    </row>
    <row r="3964" spans="1:7" x14ac:dyDescent="0.3">
      <c r="A3964" s="28" t="s">
        <v>756</v>
      </c>
      <c r="B3964" s="28">
        <v>1</v>
      </c>
      <c r="C3964" s="28">
        <v>0</v>
      </c>
      <c r="D3964" s="31">
        <v>45886</v>
      </c>
      <c r="E3964" s="31" t="s">
        <v>6328</v>
      </c>
      <c r="F3964" s="32">
        <v>0.51111111111111107</v>
      </c>
      <c r="G3964" s="28">
        <f t="shared" si="61"/>
        <v>12</v>
      </c>
    </row>
    <row r="3965" spans="1:7" x14ac:dyDescent="0.3">
      <c r="A3965" s="28" t="s">
        <v>6926</v>
      </c>
      <c r="B3965" s="28">
        <v>1</v>
      </c>
      <c r="C3965" s="28">
        <v>1</v>
      </c>
      <c r="D3965" s="31">
        <v>45865</v>
      </c>
      <c r="E3965" s="31" t="s">
        <v>6328</v>
      </c>
      <c r="F3965" s="32">
        <v>0.36041666666666666</v>
      </c>
      <c r="G3965" s="28">
        <f t="shared" si="61"/>
        <v>8</v>
      </c>
    </row>
    <row r="3966" spans="1:7" x14ac:dyDescent="0.3">
      <c r="A3966" s="28" t="s">
        <v>1449</v>
      </c>
      <c r="B3966" s="28">
        <v>1</v>
      </c>
      <c r="C3966" s="28">
        <v>0</v>
      </c>
      <c r="D3966" s="31">
        <v>45843</v>
      </c>
      <c r="E3966" s="31" t="s">
        <v>6331</v>
      </c>
      <c r="F3966" s="32">
        <v>0.4777777777777778</v>
      </c>
      <c r="G3966" s="28">
        <f t="shared" si="61"/>
        <v>11</v>
      </c>
    </row>
    <row r="3967" spans="1:7" x14ac:dyDescent="0.3">
      <c r="A3967" s="28" t="s">
        <v>6976</v>
      </c>
      <c r="B3967" s="28">
        <v>1</v>
      </c>
      <c r="C3967" s="28">
        <v>0</v>
      </c>
      <c r="D3967" s="31">
        <v>45839</v>
      </c>
      <c r="E3967" s="31" t="s">
        <v>6332</v>
      </c>
      <c r="F3967" s="32">
        <v>0.29652777777777778</v>
      </c>
      <c r="G3967" s="28">
        <f t="shared" si="61"/>
        <v>7</v>
      </c>
    </row>
    <row r="3968" spans="1:7" x14ac:dyDescent="0.3">
      <c r="A3968" s="28" t="s">
        <v>1008</v>
      </c>
      <c r="B3968" s="28">
        <v>0</v>
      </c>
      <c r="C3968" s="28">
        <v>0</v>
      </c>
      <c r="D3968" s="31">
        <v>45893</v>
      </c>
      <c r="E3968" s="31" t="s">
        <v>6328</v>
      </c>
      <c r="F3968" s="32">
        <v>0.30763888888888891</v>
      </c>
      <c r="G3968" s="28">
        <f t="shared" si="61"/>
        <v>7</v>
      </c>
    </row>
    <row r="3969" spans="1:7" x14ac:dyDescent="0.3">
      <c r="A3969" s="28" t="s">
        <v>170</v>
      </c>
      <c r="B3969" s="28">
        <v>1</v>
      </c>
      <c r="C3969" s="28">
        <v>0</v>
      </c>
      <c r="D3969" s="31">
        <v>45859</v>
      </c>
      <c r="E3969" s="31" t="s">
        <v>6330</v>
      </c>
      <c r="F3969" s="32">
        <v>0.7006944444444444</v>
      </c>
      <c r="G3969" s="28">
        <f t="shared" si="61"/>
        <v>16</v>
      </c>
    </row>
    <row r="3970" spans="1:7" x14ac:dyDescent="0.3">
      <c r="A3970" s="28" t="s">
        <v>1725</v>
      </c>
      <c r="B3970" s="28">
        <v>0</v>
      </c>
      <c r="C3970" s="28">
        <v>0</v>
      </c>
      <c r="D3970" s="31">
        <v>45890</v>
      </c>
      <c r="E3970" s="31" t="s">
        <v>6329</v>
      </c>
      <c r="F3970" s="32">
        <v>0.66666666666666663</v>
      </c>
      <c r="G3970" s="28">
        <f t="shared" si="61"/>
        <v>16</v>
      </c>
    </row>
    <row r="3971" spans="1:7" x14ac:dyDescent="0.3">
      <c r="A3971" s="28" t="s">
        <v>6673</v>
      </c>
      <c r="B3971" s="28">
        <v>1</v>
      </c>
      <c r="C3971" s="28">
        <v>1</v>
      </c>
      <c r="D3971" s="31">
        <v>45892</v>
      </c>
      <c r="E3971" s="31" t="s">
        <v>6331</v>
      </c>
      <c r="F3971" s="32">
        <v>0.63055555555555554</v>
      </c>
      <c r="G3971" s="28">
        <f t="shared" ref="G3971:G4001" si="62">HOUR(F3971)</f>
        <v>15</v>
      </c>
    </row>
    <row r="3972" spans="1:7" x14ac:dyDescent="0.3">
      <c r="A3972" s="28" t="s">
        <v>6632</v>
      </c>
      <c r="B3972" s="28">
        <v>1</v>
      </c>
      <c r="C3972" s="28">
        <v>0</v>
      </c>
      <c r="D3972" s="31">
        <v>45873</v>
      </c>
      <c r="E3972" s="31" t="s">
        <v>6330</v>
      </c>
      <c r="F3972" s="32">
        <v>0.43819444444444444</v>
      </c>
      <c r="G3972" s="28">
        <f t="shared" si="62"/>
        <v>10</v>
      </c>
    </row>
    <row r="3973" spans="1:7" x14ac:dyDescent="0.3">
      <c r="A3973" s="28" t="s">
        <v>6867</v>
      </c>
      <c r="B3973" s="28">
        <v>1</v>
      </c>
      <c r="C3973" s="28">
        <v>0</v>
      </c>
      <c r="D3973" s="31">
        <v>45884</v>
      </c>
      <c r="E3973" s="31" t="s">
        <v>6334</v>
      </c>
      <c r="F3973" s="32">
        <v>0.71180555555555558</v>
      </c>
      <c r="G3973" s="28">
        <f t="shared" si="62"/>
        <v>17</v>
      </c>
    </row>
    <row r="3974" spans="1:7" x14ac:dyDescent="0.3">
      <c r="A3974" s="28" t="s">
        <v>1284</v>
      </c>
      <c r="B3974" s="28">
        <v>0</v>
      </c>
      <c r="C3974" s="28">
        <v>0</v>
      </c>
      <c r="D3974" s="31">
        <v>45843</v>
      </c>
      <c r="E3974" s="31" t="s">
        <v>6331</v>
      </c>
      <c r="F3974" s="32">
        <v>0.65694444444444444</v>
      </c>
      <c r="G3974" s="28">
        <f t="shared" si="62"/>
        <v>15</v>
      </c>
    </row>
    <row r="3975" spans="1:7" x14ac:dyDescent="0.3">
      <c r="A3975" s="28" t="s">
        <v>6967</v>
      </c>
      <c r="B3975" s="28">
        <v>1</v>
      </c>
      <c r="C3975" s="28">
        <v>0</v>
      </c>
      <c r="D3975" s="31">
        <v>45864</v>
      </c>
      <c r="E3975" s="31" t="s">
        <v>6331</v>
      </c>
      <c r="F3975" s="32">
        <v>0.72152777777777777</v>
      </c>
      <c r="G3975" s="28">
        <f t="shared" si="62"/>
        <v>17</v>
      </c>
    </row>
    <row r="3976" spans="1:7" x14ac:dyDescent="0.3">
      <c r="A3976" s="28" t="s">
        <v>605</v>
      </c>
      <c r="B3976" s="28">
        <v>0</v>
      </c>
      <c r="C3976" s="28">
        <v>0</v>
      </c>
      <c r="D3976" s="31">
        <v>45859</v>
      </c>
      <c r="E3976" s="31" t="s">
        <v>6330</v>
      </c>
      <c r="F3976" s="32">
        <v>0.68611111111111112</v>
      </c>
      <c r="G3976" s="28">
        <f t="shared" si="62"/>
        <v>16</v>
      </c>
    </row>
    <row r="3977" spans="1:7" x14ac:dyDescent="0.3">
      <c r="A3977" s="28" t="s">
        <v>577</v>
      </c>
      <c r="B3977" s="28">
        <v>1</v>
      </c>
      <c r="C3977" s="28">
        <v>0</v>
      </c>
      <c r="D3977" s="31">
        <v>45880</v>
      </c>
      <c r="E3977" s="31" t="s">
        <v>6330</v>
      </c>
      <c r="F3977" s="32">
        <v>0.76666666666666672</v>
      </c>
      <c r="G3977" s="28">
        <f t="shared" si="62"/>
        <v>18</v>
      </c>
    </row>
    <row r="3978" spans="1:7" x14ac:dyDescent="0.3">
      <c r="A3978" s="28" t="s">
        <v>6798</v>
      </c>
      <c r="B3978" s="28">
        <v>1</v>
      </c>
      <c r="C3978" s="28">
        <v>0</v>
      </c>
      <c r="D3978" s="31">
        <v>45845</v>
      </c>
      <c r="E3978" s="31" t="s">
        <v>6330</v>
      </c>
      <c r="F3978" s="32">
        <v>0.62847222222222221</v>
      </c>
      <c r="G3978" s="28">
        <f t="shared" si="62"/>
        <v>15</v>
      </c>
    </row>
    <row r="3979" spans="1:7" x14ac:dyDescent="0.3">
      <c r="A3979" s="28" t="s">
        <v>853</v>
      </c>
      <c r="B3979" s="28">
        <v>1</v>
      </c>
      <c r="C3979" s="28">
        <v>0</v>
      </c>
      <c r="D3979" s="31">
        <v>45873</v>
      </c>
      <c r="E3979" s="31" t="s">
        <v>6330</v>
      </c>
      <c r="F3979" s="32">
        <v>0.58888888888888891</v>
      </c>
      <c r="G3979" s="28">
        <f t="shared" si="62"/>
        <v>14</v>
      </c>
    </row>
    <row r="3980" spans="1:7" x14ac:dyDescent="0.3">
      <c r="A3980" s="28" t="s">
        <v>6515</v>
      </c>
      <c r="B3980" s="28">
        <v>0</v>
      </c>
      <c r="C3980" s="28">
        <v>0</v>
      </c>
      <c r="D3980" s="31">
        <v>45888</v>
      </c>
      <c r="E3980" s="31" t="s">
        <v>6332</v>
      </c>
      <c r="F3980" s="32">
        <v>0.48541666666666666</v>
      </c>
      <c r="G3980" s="28">
        <f t="shared" si="62"/>
        <v>11</v>
      </c>
    </row>
    <row r="3981" spans="1:7" x14ac:dyDescent="0.3">
      <c r="A3981" s="28" t="s">
        <v>2278</v>
      </c>
      <c r="B3981" s="28">
        <v>0</v>
      </c>
      <c r="C3981" s="28">
        <v>0</v>
      </c>
      <c r="D3981" s="31">
        <v>45875</v>
      </c>
      <c r="E3981" s="31" t="s">
        <v>6333</v>
      </c>
      <c r="F3981" s="32">
        <v>0.43819444444444444</v>
      </c>
      <c r="G3981" s="28">
        <f t="shared" si="62"/>
        <v>10</v>
      </c>
    </row>
    <row r="3982" spans="1:7" x14ac:dyDescent="0.3">
      <c r="A3982" s="28" t="s">
        <v>6562</v>
      </c>
      <c r="B3982" s="28">
        <v>0</v>
      </c>
      <c r="C3982" s="28">
        <v>0</v>
      </c>
      <c r="D3982" s="31">
        <v>45840</v>
      </c>
      <c r="E3982" s="31" t="s">
        <v>6333</v>
      </c>
      <c r="F3982" s="32">
        <v>0.65416666666666667</v>
      </c>
      <c r="G3982" s="28">
        <f t="shared" si="62"/>
        <v>15</v>
      </c>
    </row>
    <row r="3983" spans="1:7" x14ac:dyDescent="0.3">
      <c r="A3983" s="28" t="s">
        <v>6977</v>
      </c>
      <c r="B3983" s="28">
        <v>1</v>
      </c>
      <c r="C3983" s="28">
        <v>0</v>
      </c>
      <c r="D3983" s="31">
        <v>45893</v>
      </c>
      <c r="E3983" s="31" t="s">
        <v>6328</v>
      </c>
      <c r="F3983" s="32">
        <v>0.61875000000000002</v>
      </c>
      <c r="G3983" s="28">
        <f t="shared" si="62"/>
        <v>14</v>
      </c>
    </row>
    <row r="3984" spans="1:7" x14ac:dyDescent="0.3">
      <c r="A3984" s="28" t="s">
        <v>2007</v>
      </c>
      <c r="B3984" s="28">
        <v>1</v>
      </c>
      <c r="C3984" s="28">
        <v>1</v>
      </c>
      <c r="D3984" s="31">
        <v>45875</v>
      </c>
      <c r="E3984" s="31" t="s">
        <v>6333</v>
      </c>
      <c r="F3984" s="32">
        <v>0.72013888888888888</v>
      </c>
      <c r="G3984" s="28">
        <f t="shared" si="62"/>
        <v>17</v>
      </c>
    </row>
    <row r="3985" spans="1:7" x14ac:dyDescent="0.3">
      <c r="A3985" s="28" t="s">
        <v>1066</v>
      </c>
      <c r="B3985" s="28">
        <v>1</v>
      </c>
      <c r="C3985" s="28">
        <v>0</v>
      </c>
      <c r="D3985" s="31">
        <v>45879</v>
      </c>
      <c r="E3985" s="31" t="s">
        <v>6328</v>
      </c>
      <c r="F3985" s="32">
        <v>0.7895833333333333</v>
      </c>
      <c r="G3985" s="28">
        <f t="shared" si="62"/>
        <v>18</v>
      </c>
    </row>
    <row r="3986" spans="1:7" x14ac:dyDescent="0.3">
      <c r="A3986" s="28" t="s">
        <v>868</v>
      </c>
      <c r="B3986" s="28">
        <v>0</v>
      </c>
      <c r="C3986" s="28">
        <v>0</v>
      </c>
      <c r="D3986" s="31">
        <v>45874</v>
      </c>
      <c r="E3986" s="31" t="s">
        <v>6332</v>
      </c>
      <c r="F3986" s="32">
        <v>0.6743055555555556</v>
      </c>
      <c r="G3986" s="28">
        <f t="shared" si="62"/>
        <v>16</v>
      </c>
    </row>
    <row r="3987" spans="1:7" x14ac:dyDescent="0.3">
      <c r="A3987" s="28" t="s">
        <v>6902</v>
      </c>
      <c r="B3987" s="28">
        <v>0</v>
      </c>
      <c r="C3987" s="28">
        <v>0</v>
      </c>
      <c r="D3987" s="31">
        <v>45871</v>
      </c>
      <c r="E3987" s="31" t="s">
        <v>6331</v>
      </c>
      <c r="F3987" s="32">
        <v>0.58958333333333335</v>
      </c>
      <c r="G3987" s="28">
        <f t="shared" si="62"/>
        <v>14</v>
      </c>
    </row>
    <row r="3988" spans="1:7" x14ac:dyDescent="0.3">
      <c r="A3988" s="28" t="s">
        <v>599</v>
      </c>
      <c r="B3988" s="28">
        <v>1</v>
      </c>
      <c r="C3988" s="28">
        <v>0</v>
      </c>
      <c r="D3988" s="31">
        <v>45885</v>
      </c>
      <c r="E3988" s="31" t="s">
        <v>6331</v>
      </c>
      <c r="F3988" s="32">
        <v>0.6381944444444444</v>
      </c>
      <c r="G3988" s="28">
        <f t="shared" si="62"/>
        <v>15</v>
      </c>
    </row>
    <row r="3989" spans="1:7" x14ac:dyDescent="0.3">
      <c r="A3989" s="28" t="s">
        <v>1270</v>
      </c>
      <c r="B3989" s="28">
        <v>1</v>
      </c>
      <c r="C3989" s="28">
        <v>0</v>
      </c>
      <c r="D3989" s="31">
        <v>45868</v>
      </c>
      <c r="E3989" s="31" t="s">
        <v>6333</v>
      </c>
      <c r="F3989" s="32">
        <v>0.65486111111111112</v>
      </c>
      <c r="G3989" s="28">
        <f t="shared" si="62"/>
        <v>15</v>
      </c>
    </row>
    <row r="3990" spans="1:7" x14ac:dyDescent="0.3">
      <c r="A3990" s="28" t="s">
        <v>868</v>
      </c>
      <c r="B3990" s="28">
        <v>1</v>
      </c>
      <c r="C3990" s="28">
        <v>0</v>
      </c>
      <c r="D3990" s="31">
        <v>45875</v>
      </c>
      <c r="E3990" s="31" t="s">
        <v>6333</v>
      </c>
      <c r="F3990" s="32">
        <v>0.53194444444444444</v>
      </c>
      <c r="G3990" s="28">
        <f t="shared" si="62"/>
        <v>12</v>
      </c>
    </row>
    <row r="3991" spans="1:7" x14ac:dyDescent="0.3">
      <c r="A3991" s="28" t="s">
        <v>165</v>
      </c>
      <c r="B3991" s="28">
        <v>1</v>
      </c>
      <c r="C3991" s="28">
        <v>1</v>
      </c>
      <c r="D3991" s="31">
        <v>45842</v>
      </c>
      <c r="E3991" s="31" t="s">
        <v>6334</v>
      </c>
      <c r="F3991" s="32">
        <v>0.62152777777777779</v>
      </c>
      <c r="G3991" s="28">
        <f t="shared" si="62"/>
        <v>14</v>
      </c>
    </row>
    <row r="3992" spans="1:7" x14ac:dyDescent="0.3">
      <c r="A3992" s="28" t="s">
        <v>6475</v>
      </c>
      <c r="B3992" s="28">
        <v>1</v>
      </c>
      <c r="C3992" s="28">
        <v>0</v>
      </c>
      <c r="D3992" s="31">
        <v>45895</v>
      </c>
      <c r="E3992" s="31" t="s">
        <v>6332</v>
      </c>
      <c r="F3992" s="32">
        <v>0.47986111111111113</v>
      </c>
      <c r="G3992" s="28">
        <f t="shared" si="62"/>
        <v>11</v>
      </c>
    </row>
    <row r="3993" spans="1:7" x14ac:dyDescent="0.3">
      <c r="A3993" s="28" t="s">
        <v>1130</v>
      </c>
      <c r="B3993" s="28">
        <v>1</v>
      </c>
      <c r="C3993" s="28">
        <v>0</v>
      </c>
      <c r="D3993" s="31">
        <v>45884</v>
      </c>
      <c r="E3993" s="31" t="s">
        <v>6334</v>
      </c>
      <c r="F3993" s="32">
        <v>0.71736111111111112</v>
      </c>
      <c r="G3993" s="28">
        <f t="shared" si="62"/>
        <v>17</v>
      </c>
    </row>
    <row r="3994" spans="1:7" x14ac:dyDescent="0.3">
      <c r="A3994" s="28" t="s">
        <v>6655</v>
      </c>
      <c r="B3994" s="28">
        <v>1</v>
      </c>
      <c r="C3994" s="28">
        <v>0</v>
      </c>
      <c r="D3994" s="31">
        <v>45880</v>
      </c>
      <c r="E3994" s="31" t="s">
        <v>6330</v>
      </c>
      <c r="F3994" s="32">
        <v>0.3215277777777778</v>
      </c>
      <c r="G3994" s="28">
        <f t="shared" si="62"/>
        <v>7</v>
      </c>
    </row>
    <row r="3995" spans="1:7" x14ac:dyDescent="0.3">
      <c r="A3995" s="28" t="s">
        <v>153</v>
      </c>
      <c r="B3995" s="28">
        <v>1</v>
      </c>
      <c r="C3995" s="28">
        <v>0</v>
      </c>
      <c r="D3995" s="31">
        <v>45889</v>
      </c>
      <c r="E3995" s="31" t="s">
        <v>6333</v>
      </c>
      <c r="F3995" s="32">
        <v>0.52500000000000002</v>
      </c>
      <c r="G3995" s="28">
        <f t="shared" si="62"/>
        <v>12</v>
      </c>
    </row>
    <row r="3996" spans="1:7" x14ac:dyDescent="0.3">
      <c r="A3996" s="28" t="s">
        <v>1800</v>
      </c>
      <c r="B3996" s="28">
        <v>1</v>
      </c>
      <c r="C3996" s="28">
        <v>0</v>
      </c>
      <c r="D3996" s="31">
        <v>45874</v>
      </c>
      <c r="E3996" s="31" t="s">
        <v>6332</v>
      </c>
      <c r="F3996" s="32">
        <v>0.56388888888888888</v>
      </c>
      <c r="G3996" s="28">
        <f t="shared" si="62"/>
        <v>13</v>
      </c>
    </row>
    <row r="3997" spans="1:7" x14ac:dyDescent="0.3">
      <c r="A3997" s="28" t="s">
        <v>1443</v>
      </c>
      <c r="B3997" s="28">
        <v>1</v>
      </c>
      <c r="C3997" s="28">
        <v>0</v>
      </c>
      <c r="D3997" s="31">
        <v>45862</v>
      </c>
      <c r="E3997" s="31" t="s">
        <v>6329</v>
      </c>
      <c r="F3997" s="32">
        <v>0.35902777777777778</v>
      </c>
      <c r="G3997" s="28">
        <f t="shared" si="62"/>
        <v>8</v>
      </c>
    </row>
    <row r="3998" spans="1:7" x14ac:dyDescent="0.3">
      <c r="A3998" s="28" t="s">
        <v>6397</v>
      </c>
      <c r="B3998" s="28">
        <v>1</v>
      </c>
      <c r="C3998" s="28">
        <v>0</v>
      </c>
      <c r="D3998" s="31">
        <v>45857</v>
      </c>
      <c r="E3998" s="31" t="s">
        <v>6331</v>
      </c>
      <c r="F3998" s="32">
        <v>0.53333333333333333</v>
      </c>
      <c r="G3998" s="28">
        <f t="shared" si="62"/>
        <v>12</v>
      </c>
    </row>
    <row r="3999" spans="1:7" x14ac:dyDescent="0.3">
      <c r="A3999" s="28" t="s">
        <v>1370</v>
      </c>
      <c r="B3999" s="28">
        <v>0</v>
      </c>
      <c r="C3999" s="28">
        <v>0</v>
      </c>
      <c r="D3999" s="31">
        <v>45872</v>
      </c>
      <c r="E3999" s="31" t="s">
        <v>6328</v>
      </c>
      <c r="F3999" s="32">
        <v>0.36736111111111114</v>
      </c>
      <c r="G3999" s="28">
        <f t="shared" si="62"/>
        <v>8</v>
      </c>
    </row>
    <row r="4000" spans="1:7" x14ac:dyDescent="0.3">
      <c r="A4000" s="28" t="s">
        <v>1877</v>
      </c>
      <c r="B4000" s="28">
        <v>1</v>
      </c>
      <c r="C4000" s="28">
        <v>1</v>
      </c>
      <c r="D4000" s="31">
        <v>45867</v>
      </c>
      <c r="E4000" s="31" t="s">
        <v>6332</v>
      </c>
      <c r="F4000" s="32">
        <v>0.38541666666666669</v>
      </c>
      <c r="G4000" s="28">
        <f t="shared" si="62"/>
        <v>9</v>
      </c>
    </row>
    <row r="4001" spans="1:7" x14ac:dyDescent="0.3">
      <c r="A4001" s="28" t="s">
        <v>1953</v>
      </c>
      <c r="B4001" s="28">
        <v>0</v>
      </c>
      <c r="C4001" s="28">
        <v>0</v>
      </c>
      <c r="D4001" s="31">
        <v>45879</v>
      </c>
      <c r="E4001" s="31" t="s">
        <v>6328</v>
      </c>
      <c r="F4001" s="32">
        <v>0.82777777777777772</v>
      </c>
      <c r="G4001" s="28">
        <f t="shared" si="62"/>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BC79-0D10-4DCF-968E-0F9BD5C73D40}">
  <dimension ref="A1:B14"/>
  <sheetViews>
    <sheetView workbookViewId="0">
      <selection sqref="A1:B14"/>
    </sheetView>
  </sheetViews>
  <sheetFormatPr defaultRowHeight="14.4" x14ac:dyDescent="0.3"/>
  <cols>
    <col min="1" max="1" width="5.6640625" bestFit="1" customWidth="1"/>
    <col min="2" max="2" width="14" bestFit="1" customWidth="1"/>
  </cols>
  <sheetData>
    <row r="1" spans="1:2" x14ac:dyDescent="0.3">
      <c r="A1" s="27" t="s">
        <v>6319</v>
      </c>
      <c r="B1" s="27" t="s">
        <v>6320</v>
      </c>
    </row>
    <row r="2" spans="1:2" x14ac:dyDescent="0.3">
      <c r="A2" s="28" t="s">
        <v>6293</v>
      </c>
      <c r="B2" s="28" t="s">
        <v>6294</v>
      </c>
    </row>
    <row r="3" spans="1:2" x14ac:dyDescent="0.3">
      <c r="A3" s="28" t="s">
        <v>6295</v>
      </c>
      <c r="B3" s="28" t="s">
        <v>6296</v>
      </c>
    </row>
    <row r="4" spans="1:2" x14ac:dyDescent="0.3">
      <c r="A4" s="28" t="s">
        <v>6297</v>
      </c>
      <c r="B4" s="28" t="s">
        <v>6298</v>
      </c>
    </row>
    <row r="5" spans="1:2" x14ac:dyDescent="0.3">
      <c r="A5" s="28" t="s">
        <v>6299</v>
      </c>
      <c r="B5" s="28" t="s">
        <v>6300</v>
      </c>
    </row>
    <row r="6" spans="1:2" x14ac:dyDescent="0.3">
      <c r="A6" s="28" t="s">
        <v>6301</v>
      </c>
      <c r="B6" s="28" t="s">
        <v>6302</v>
      </c>
    </row>
    <row r="7" spans="1:2" x14ac:dyDescent="0.3">
      <c r="A7" s="28" t="s">
        <v>6303</v>
      </c>
      <c r="B7" s="28" t="s">
        <v>6304</v>
      </c>
    </row>
    <row r="8" spans="1:2" x14ac:dyDescent="0.3">
      <c r="A8" s="28" t="s">
        <v>6305</v>
      </c>
      <c r="B8" s="28" t="s">
        <v>6306</v>
      </c>
    </row>
    <row r="9" spans="1:2" x14ac:dyDescent="0.3">
      <c r="A9" s="28" t="s">
        <v>6307</v>
      </c>
      <c r="B9" s="28" t="s">
        <v>6308</v>
      </c>
    </row>
    <row r="10" spans="1:2" x14ac:dyDescent="0.3">
      <c r="A10" s="28" t="s">
        <v>6309</v>
      </c>
      <c r="B10" s="28" t="s">
        <v>6310</v>
      </c>
    </row>
    <row r="11" spans="1:2" x14ac:dyDescent="0.3">
      <c r="A11" s="28" t="s">
        <v>6311</v>
      </c>
      <c r="B11" s="28" t="s">
        <v>6312</v>
      </c>
    </row>
    <row r="12" spans="1:2" x14ac:dyDescent="0.3">
      <c r="A12" s="28" t="s">
        <v>6313</v>
      </c>
      <c r="B12" s="28" t="s">
        <v>6314</v>
      </c>
    </row>
    <row r="13" spans="1:2" x14ac:dyDescent="0.3">
      <c r="A13" s="28" t="s">
        <v>6315</v>
      </c>
      <c r="B13" s="28" t="s">
        <v>6316</v>
      </c>
    </row>
    <row r="14" spans="1:2" x14ac:dyDescent="0.3">
      <c r="A14" s="28" t="s">
        <v>6317</v>
      </c>
      <c r="B14" s="28" t="s">
        <v>6318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42D9-1F64-48A5-8BA6-D0C47AF8BEEE}">
  <dimension ref="A1:B13"/>
  <sheetViews>
    <sheetView workbookViewId="0">
      <selection activeCell="D15" sqref="D15"/>
    </sheetView>
  </sheetViews>
  <sheetFormatPr defaultRowHeight="14.4" x14ac:dyDescent="0.3"/>
  <cols>
    <col min="1" max="1" width="18.5546875" bestFit="1" customWidth="1"/>
  </cols>
  <sheetData>
    <row r="1" spans="1:2" x14ac:dyDescent="0.3">
      <c r="A1" s="27" t="s">
        <v>6280</v>
      </c>
      <c r="B1" s="27" t="s">
        <v>6323</v>
      </c>
    </row>
    <row r="2" spans="1:2" x14ac:dyDescent="0.3">
      <c r="A2" s="28" t="s">
        <v>6281</v>
      </c>
      <c r="B2" s="28">
        <v>70</v>
      </c>
    </row>
    <row r="3" spans="1:2" x14ac:dyDescent="0.3">
      <c r="A3" s="28" t="s">
        <v>6282</v>
      </c>
      <c r="B3" s="28">
        <v>70</v>
      </c>
    </row>
    <row r="4" spans="1:2" x14ac:dyDescent="0.3">
      <c r="A4" s="28" t="s">
        <v>6283</v>
      </c>
      <c r="B4" s="28">
        <v>80</v>
      </c>
    </row>
    <row r="5" spans="1:2" x14ac:dyDescent="0.3">
      <c r="A5" s="28" t="s">
        <v>6284</v>
      </c>
      <c r="B5" s="28">
        <v>50</v>
      </c>
    </row>
    <row r="6" spans="1:2" x14ac:dyDescent="0.3">
      <c r="A6" s="28" t="s">
        <v>6285</v>
      </c>
      <c r="B6" s="28">
        <v>50</v>
      </c>
    </row>
    <row r="7" spans="1:2" x14ac:dyDescent="0.3">
      <c r="A7" s="28" t="s">
        <v>6286</v>
      </c>
      <c r="B7" s="28">
        <v>50</v>
      </c>
    </row>
    <row r="8" spans="1:2" x14ac:dyDescent="0.3">
      <c r="A8" s="28" t="s">
        <v>6287</v>
      </c>
      <c r="B8" s="28">
        <v>50</v>
      </c>
    </row>
    <row r="9" spans="1:2" x14ac:dyDescent="0.3">
      <c r="A9" s="28" t="s">
        <v>6288</v>
      </c>
      <c r="B9" s="28">
        <v>70</v>
      </c>
    </row>
    <row r="10" spans="1:2" x14ac:dyDescent="0.3">
      <c r="A10" s="28" t="s">
        <v>6289</v>
      </c>
      <c r="B10" s="28">
        <v>50</v>
      </c>
    </row>
    <row r="11" spans="1:2" x14ac:dyDescent="0.3">
      <c r="A11" s="28" t="s">
        <v>6290</v>
      </c>
      <c r="B11" s="28">
        <v>50</v>
      </c>
    </row>
    <row r="12" spans="1:2" x14ac:dyDescent="0.3">
      <c r="A12" s="28" t="s">
        <v>6291</v>
      </c>
      <c r="B12" s="28">
        <v>50</v>
      </c>
    </row>
    <row r="13" spans="1:2" x14ac:dyDescent="0.3">
      <c r="A13" s="28" t="s">
        <v>6292</v>
      </c>
      <c r="B13" s="28">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FD6E1-77EE-49C0-9C54-91D36F97F549}">
  <dimension ref="A1:J4001"/>
  <sheetViews>
    <sheetView topLeftCell="A2" workbookViewId="0">
      <selection activeCell="C10" sqref="C10"/>
    </sheetView>
  </sheetViews>
  <sheetFormatPr defaultRowHeight="14.4" x14ac:dyDescent="0.3"/>
  <cols>
    <col min="1" max="1" width="14" customWidth="1"/>
    <col min="2" max="2" width="14.44140625" customWidth="1"/>
    <col min="3" max="3" width="18.5546875" bestFit="1" customWidth="1"/>
    <col min="4" max="4" width="15.6640625" customWidth="1"/>
    <col min="5" max="5" width="20.6640625" customWidth="1"/>
    <col min="6" max="6" width="10.6640625" customWidth="1"/>
    <col min="7" max="7" width="16.6640625" customWidth="1"/>
    <col min="8" max="8" width="17.5546875" customWidth="1"/>
    <col min="9" max="9" width="15.109375" bestFit="1" customWidth="1"/>
    <col min="10" max="10" width="12.5546875" customWidth="1"/>
    <col min="11" max="11" width="10.44140625" bestFit="1" customWidth="1"/>
  </cols>
  <sheetData>
    <row r="1" spans="1:10" x14ac:dyDescent="0.3">
      <c r="A1" t="s">
        <v>0</v>
      </c>
      <c r="B1" t="s">
        <v>1</v>
      </c>
      <c r="C1" t="s">
        <v>6280</v>
      </c>
      <c r="D1" t="s">
        <v>6322</v>
      </c>
      <c r="E1" t="s">
        <v>6325</v>
      </c>
      <c r="F1" t="s">
        <v>6326</v>
      </c>
      <c r="G1" t="s">
        <v>6983</v>
      </c>
      <c r="H1" t="s">
        <v>6984</v>
      </c>
      <c r="I1" t="s">
        <v>6986</v>
      </c>
      <c r="J1" t="s">
        <v>6985</v>
      </c>
    </row>
    <row r="2" spans="1:10" x14ac:dyDescent="0.3">
      <c r="A2" t="s">
        <v>2280</v>
      </c>
      <c r="B2" t="s">
        <v>2</v>
      </c>
      <c r="C2" t="s">
        <v>6281</v>
      </c>
      <c r="D2" t="s">
        <v>6298</v>
      </c>
      <c r="E2">
        <v>0.4</v>
      </c>
      <c r="F2">
        <v>42</v>
      </c>
      <c r="G2" t="s">
        <v>6329</v>
      </c>
      <c r="H2">
        <v>13</v>
      </c>
      <c r="I2">
        <v>0</v>
      </c>
      <c r="J2">
        <v>16</v>
      </c>
    </row>
    <row r="3" spans="1:10" x14ac:dyDescent="0.3">
      <c r="A3" t="s">
        <v>2281</v>
      </c>
      <c r="B3" t="s">
        <v>3</v>
      </c>
      <c r="C3" t="s">
        <v>6282</v>
      </c>
      <c r="D3" t="s">
        <v>6316</v>
      </c>
      <c r="E3">
        <v>0.2</v>
      </c>
      <c r="F3">
        <v>56</v>
      </c>
      <c r="G3" t="s">
        <v>6334</v>
      </c>
      <c r="H3">
        <v>16</v>
      </c>
      <c r="I3">
        <v>0</v>
      </c>
      <c r="J3">
        <v>12</v>
      </c>
    </row>
    <row r="4" spans="1:10" x14ac:dyDescent="0.3">
      <c r="A4" t="s">
        <v>2282</v>
      </c>
      <c r="B4" t="s">
        <v>4</v>
      </c>
      <c r="C4" t="s">
        <v>6283</v>
      </c>
      <c r="D4" t="s">
        <v>6314</v>
      </c>
      <c r="E4">
        <v>0</v>
      </c>
      <c r="F4">
        <v>80</v>
      </c>
      <c r="G4" t="s">
        <v>6328</v>
      </c>
      <c r="H4">
        <v>12</v>
      </c>
      <c r="I4">
        <v>0</v>
      </c>
      <c r="J4">
        <v>9</v>
      </c>
    </row>
    <row r="5" spans="1:10" x14ac:dyDescent="0.3">
      <c r="A5" t="s">
        <v>2283</v>
      </c>
      <c r="B5" t="s">
        <v>5</v>
      </c>
      <c r="C5" t="s">
        <v>6284</v>
      </c>
      <c r="D5" t="s">
        <v>6296</v>
      </c>
      <c r="E5">
        <v>0.2</v>
      </c>
      <c r="F5">
        <v>40</v>
      </c>
      <c r="G5" t="s">
        <v>6334</v>
      </c>
      <c r="H5">
        <v>16</v>
      </c>
      <c r="I5">
        <v>0</v>
      </c>
      <c r="J5">
        <v>19</v>
      </c>
    </row>
    <row r="6" spans="1:10" x14ac:dyDescent="0.3">
      <c r="A6" t="s">
        <v>2284</v>
      </c>
      <c r="B6" t="s">
        <v>6</v>
      </c>
      <c r="C6" t="s">
        <v>6282</v>
      </c>
      <c r="D6" t="s">
        <v>6298</v>
      </c>
      <c r="E6">
        <v>0.2</v>
      </c>
      <c r="F6">
        <v>56</v>
      </c>
      <c r="G6" t="s">
        <v>6329</v>
      </c>
      <c r="H6">
        <v>10</v>
      </c>
      <c r="I6">
        <v>0</v>
      </c>
      <c r="J6">
        <v>14</v>
      </c>
    </row>
    <row r="7" spans="1:10" x14ac:dyDescent="0.3">
      <c r="A7" t="s">
        <v>2285</v>
      </c>
      <c r="B7" t="s">
        <v>7</v>
      </c>
      <c r="C7" t="s">
        <v>6285</v>
      </c>
      <c r="D7" t="s">
        <v>6300</v>
      </c>
      <c r="E7">
        <v>0.3</v>
      </c>
      <c r="F7">
        <v>35</v>
      </c>
      <c r="G7" t="s">
        <v>6333</v>
      </c>
      <c r="H7">
        <v>11</v>
      </c>
      <c r="I7">
        <v>0</v>
      </c>
      <c r="J7">
        <v>7</v>
      </c>
    </row>
    <row r="8" spans="1:10" x14ac:dyDescent="0.3">
      <c r="A8" t="s">
        <v>2286</v>
      </c>
      <c r="B8" t="s">
        <v>8</v>
      </c>
      <c r="C8" t="s">
        <v>6281</v>
      </c>
      <c r="D8" t="s">
        <v>6318</v>
      </c>
      <c r="E8">
        <v>0.3</v>
      </c>
      <c r="F8">
        <v>49</v>
      </c>
      <c r="G8" t="s">
        <v>6328</v>
      </c>
      <c r="H8">
        <v>11</v>
      </c>
      <c r="I8" t="s">
        <v>7000</v>
      </c>
      <c r="J8" t="s">
        <v>7021</v>
      </c>
    </row>
    <row r="9" spans="1:10" x14ac:dyDescent="0.3">
      <c r="A9" t="s">
        <v>2287</v>
      </c>
      <c r="B9" t="s">
        <v>9</v>
      </c>
      <c r="C9" t="s">
        <v>6286</v>
      </c>
      <c r="D9" t="s">
        <v>6308</v>
      </c>
      <c r="E9">
        <v>0</v>
      </c>
      <c r="F9">
        <v>50</v>
      </c>
      <c r="G9" t="s">
        <v>6333</v>
      </c>
      <c r="H9">
        <v>10</v>
      </c>
      <c r="I9">
        <v>0</v>
      </c>
      <c r="J9">
        <v>8</v>
      </c>
    </row>
    <row r="10" spans="1:10" x14ac:dyDescent="0.3">
      <c r="A10" t="s">
        <v>2288</v>
      </c>
      <c r="B10" t="s">
        <v>10</v>
      </c>
      <c r="C10" t="s">
        <v>6286</v>
      </c>
      <c r="D10" t="s">
        <v>6318</v>
      </c>
      <c r="E10">
        <v>0.3</v>
      </c>
      <c r="F10">
        <v>35</v>
      </c>
      <c r="G10" t="s">
        <v>6333</v>
      </c>
      <c r="H10">
        <v>9</v>
      </c>
      <c r="I10">
        <v>0</v>
      </c>
      <c r="J10">
        <v>8</v>
      </c>
    </row>
    <row r="11" spans="1:10" x14ac:dyDescent="0.3">
      <c r="A11" t="s">
        <v>2289</v>
      </c>
      <c r="B11" t="s">
        <v>11</v>
      </c>
      <c r="C11" t="s">
        <v>6287</v>
      </c>
      <c r="D11" t="s">
        <v>6312</v>
      </c>
      <c r="E11">
        <v>0.2</v>
      </c>
      <c r="F11">
        <v>40</v>
      </c>
      <c r="G11" t="s">
        <v>6332</v>
      </c>
      <c r="H11">
        <v>17</v>
      </c>
      <c r="I11">
        <v>0</v>
      </c>
      <c r="J11">
        <v>10</v>
      </c>
    </row>
    <row r="12" spans="1:10" x14ac:dyDescent="0.3">
      <c r="A12" t="s">
        <v>2290</v>
      </c>
      <c r="B12" t="s">
        <v>3</v>
      </c>
      <c r="C12" t="s">
        <v>6288</v>
      </c>
      <c r="D12" t="s">
        <v>6302</v>
      </c>
      <c r="E12">
        <v>0.4</v>
      </c>
      <c r="F12">
        <v>42</v>
      </c>
      <c r="G12" t="s">
        <v>6333</v>
      </c>
      <c r="H12">
        <v>11</v>
      </c>
      <c r="I12">
        <v>0</v>
      </c>
      <c r="J12">
        <v>12</v>
      </c>
    </row>
    <row r="13" spans="1:10" x14ac:dyDescent="0.3">
      <c r="A13" t="s">
        <v>2291</v>
      </c>
      <c r="B13" t="s">
        <v>12</v>
      </c>
      <c r="C13" t="s">
        <v>6285</v>
      </c>
      <c r="D13" t="s">
        <v>6308</v>
      </c>
      <c r="E13">
        <v>0</v>
      </c>
      <c r="F13">
        <v>50</v>
      </c>
      <c r="G13" t="s">
        <v>6334</v>
      </c>
      <c r="H13">
        <v>12</v>
      </c>
      <c r="I13">
        <v>1</v>
      </c>
      <c r="J13">
        <v>18</v>
      </c>
    </row>
    <row r="14" spans="1:10" x14ac:dyDescent="0.3">
      <c r="A14" t="s">
        <v>2292</v>
      </c>
      <c r="B14" t="s">
        <v>13</v>
      </c>
      <c r="C14" t="s">
        <v>6289</v>
      </c>
      <c r="D14" t="s">
        <v>6298</v>
      </c>
      <c r="E14">
        <v>0.2</v>
      </c>
      <c r="F14">
        <v>40</v>
      </c>
      <c r="G14" t="s">
        <v>6331</v>
      </c>
      <c r="H14">
        <v>15</v>
      </c>
      <c r="I14" t="s">
        <v>7000</v>
      </c>
      <c r="J14" t="s">
        <v>7021</v>
      </c>
    </row>
    <row r="15" spans="1:10" x14ac:dyDescent="0.3">
      <c r="A15" t="s">
        <v>2293</v>
      </c>
      <c r="B15" t="s">
        <v>14</v>
      </c>
      <c r="C15" t="s">
        <v>6290</v>
      </c>
      <c r="D15" t="s">
        <v>6310</v>
      </c>
      <c r="E15">
        <v>0.2</v>
      </c>
      <c r="F15">
        <v>40</v>
      </c>
      <c r="G15" t="s">
        <v>6332</v>
      </c>
      <c r="H15">
        <v>11</v>
      </c>
      <c r="I15">
        <v>0</v>
      </c>
      <c r="J15">
        <v>7</v>
      </c>
    </row>
    <row r="16" spans="1:10" x14ac:dyDescent="0.3">
      <c r="A16" t="s">
        <v>2294</v>
      </c>
      <c r="B16" t="s">
        <v>15</v>
      </c>
      <c r="C16" t="s">
        <v>6290</v>
      </c>
      <c r="D16" t="s">
        <v>6314</v>
      </c>
      <c r="E16">
        <v>0.2</v>
      </c>
      <c r="F16">
        <v>40</v>
      </c>
      <c r="G16" t="s">
        <v>6329</v>
      </c>
      <c r="H16">
        <v>12</v>
      </c>
      <c r="I16" t="s">
        <v>7000</v>
      </c>
      <c r="J16" t="s">
        <v>7021</v>
      </c>
    </row>
    <row r="17" spans="1:10" x14ac:dyDescent="0.3">
      <c r="A17" t="s">
        <v>2295</v>
      </c>
      <c r="B17" t="s">
        <v>8</v>
      </c>
      <c r="C17" t="s">
        <v>6291</v>
      </c>
      <c r="D17" t="s">
        <v>6296</v>
      </c>
      <c r="E17">
        <v>0.3</v>
      </c>
      <c r="F17">
        <v>35</v>
      </c>
      <c r="G17" t="s">
        <v>6331</v>
      </c>
      <c r="H17">
        <v>10</v>
      </c>
      <c r="I17" t="s">
        <v>7000</v>
      </c>
      <c r="J17" t="s">
        <v>7021</v>
      </c>
    </row>
    <row r="18" spans="1:10" x14ac:dyDescent="0.3">
      <c r="A18" t="s">
        <v>2296</v>
      </c>
      <c r="B18" t="s">
        <v>16</v>
      </c>
      <c r="C18" t="s">
        <v>6289</v>
      </c>
      <c r="D18" t="s">
        <v>6306</v>
      </c>
      <c r="E18">
        <v>0.2</v>
      </c>
      <c r="F18">
        <v>40</v>
      </c>
      <c r="G18" t="s">
        <v>6333</v>
      </c>
      <c r="H18">
        <v>13</v>
      </c>
      <c r="I18">
        <v>1</v>
      </c>
      <c r="J18">
        <v>12</v>
      </c>
    </row>
    <row r="19" spans="1:10" x14ac:dyDescent="0.3">
      <c r="A19" t="s">
        <v>2297</v>
      </c>
      <c r="B19" t="s">
        <v>17</v>
      </c>
      <c r="C19" t="s">
        <v>6286</v>
      </c>
      <c r="D19" t="s">
        <v>6306</v>
      </c>
      <c r="E19">
        <v>0.2</v>
      </c>
      <c r="F19">
        <v>40</v>
      </c>
      <c r="G19" t="s">
        <v>6330</v>
      </c>
      <c r="H19">
        <v>10</v>
      </c>
      <c r="I19" t="s">
        <v>7000</v>
      </c>
      <c r="J19" t="s">
        <v>7021</v>
      </c>
    </row>
    <row r="20" spans="1:10" x14ac:dyDescent="0.3">
      <c r="A20" t="s">
        <v>2298</v>
      </c>
      <c r="B20" t="s">
        <v>18</v>
      </c>
      <c r="C20" t="s">
        <v>6287</v>
      </c>
      <c r="D20" t="s">
        <v>6318</v>
      </c>
      <c r="E20">
        <v>0.3</v>
      </c>
      <c r="F20">
        <v>35</v>
      </c>
      <c r="G20" t="s">
        <v>6334</v>
      </c>
      <c r="H20">
        <v>12</v>
      </c>
      <c r="I20">
        <v>0</v>
      </c>
      <c r="J20">
        <v>17</v>
      </c>
    </row>
    <row r="21" spans="1:10" x14ac:dyDescent="0.3">
      <c r="A21" t="s">
        <v>2299</v>
      </c>
      <c r="B21" t="s">
        <v>19</v>
      </c>
      <c r="C21" t="s">
        <v>6284</v>
      </c>
      <c r="D21" t="s">
        <v>6312</v>
      </c>
      <c r="E21">
        <v>0.2</v>
      </c>
      <c r="F21">
        <v>40</v>
      </c>
      <c r="G21" t="s">
        <v>6334</v>
      </c>
      <c r="H21">
        <v>12</v>
      </c>
      <c r="I21" t="s">
        <v>7000</v>
      </c>
      <c r="J21" t="s">
        <v>7021</v>
      </c>
    </row>
    <row r="22" spans="1:10" x14ac:dyDescent="0.3">
      <c r="A22" t="s">
        <v>2300</v>
      </c>
      <c r="B22" t="s">
        <v>20</v>
      </c>
      <c r="C22" t="s">
        <v>6284</v>
      </c>
      <c r="D22" t="s">
        <v>6298</v>
      </c>
      <c r="E22">
        <v>0.2</v>
      </c>
      <c r="F22">
        <v>40</v>
      </c>
      <c r="G22" t="s">
        <v>6329</v>
      </c>
      <c r="H22">
        <v>11</v>
      </c>
      <c r="I22">
        <v>1</v>
      </c>
      <c r="J22">
        <v>12</v>
      </c>
    </row>
    <row r="23" spans="1:10" x14ac:dyDescent="0.3">
      <c r="A23" t="s">
        <v>2301</v>
      </c>
      <c r="B23" t="s">
        <v>21</v>
      </c>
      <c r="C23" t="s">
        <v>6282</v>
      </c>
      <c r="D23" t="s">
        <v>6300</v>
      </c>
      <c r="E23">
        <v>0.2</v>
      </c>
      <c r="F23">
        <v>56</v>
      </c>
      <c r="G23" t="s">
        <v>6333</v>
      </c>
      <c r="H23">
        <v>16</v>
      </c>
      <c r="I23" t="s">
        <v>7000</v>
      </c>
      <c r="J23" t="s">
        <v>7021</v>
      </c>
    </row>
    <row r="24" spans="1:10" x14ac:dyDescent="0.3">
      <c r="A24" t="s">
        <v>2302</v>
      </c>
      <c r="B24" t="s">
        <v>22</v>
      </c>
      <c r="C24" t="s">
        <v>6287</v>
      </c>
      <c r="D24" t="s">
        <v>6318</v>
      </c>
      <c r="E24">
        <v>0.4</v>
      </c>
      <c r="F24">
        <v>30</v>
      </c>
      <c r="G24" t="s">
        <v>6328</v>
      </c>
      <c r="H24">
        <v>9</v>
      </c>
      <c r="I24">
        <v>1</v>
      </c>
      <c r="J24">
        <v>18</v>
      </c>
    </row>
    <row r="25" spans="1:10" x14ac:dyDescent="0.3">
      <c r="A25" t="s">
        <v>2303</v>
      </c>
      <c r="B25" t="s">
        <v>23</v>
      </c>
      <c r="C25" t="s">
        <v>6283</v>
      </c>
      <c r="D25" t="s">
        <v>6306</v>
      </c>
      <c r="E25">
        <v>0.1</v>
      </c>
      <c r="F25">
        <v>72</v>
      </c>
      <c r="G25" t="s">
        <v>6333</v>
      </c>
      <c r="H25">
        <v>9</v>
      </c>
      <c r="I25">
        <v>1</v>
      </c>
      <c r="J25">
        <v>12</v>
      </c>
    </row>
    <row r="26" spans="1:10" x14ac:dyDescent="0.3">
      <c r="A26" t="s">
        <v>2304</v>
      </c>
      <c r="B26" t="s">
        <v>24</v>
      </c>
      <c r="C26" t="s">
        <v>6285</v>
      </c>
      <c r="D26" t="s">
        <v>6316</v>
      </c>
      <c r="E26">
        <v>0.2</v>
      </c>
      <c r="F26">
        <v>40</v>
      </c>
      <c r="G26" t="s">
        <v>6333</v>
      </c>
      <c r="H26">
        <v>12</v>
      </c>
      <c r="I26">
        <v>0</v>
      </c>
      <c r="J26">
        <v>7</v>
      </c>
    </row>
    <row r="27" spans="1:10" x14ac:dyDescent="0.3">
      <c r="A27" t="s">
        <v>2305</v>
      </c>
      <c r="B27" t="s">
        <v>25</v>
      </c>
      <c r="C27" t="s">
        <v>6287</v>
      </c>
      <c r="D27" t="s">
        <v>6308</v>
      </c>
      <c r="E27">
        <v>0.3</v>
      </c>
      <c r="F27">
        <v>35</v>
      </c>
      <c r="G27" t="s">
        <v>6333</v>
      </c>
      <c r="H27">
        <v>9</v>
      </c>
      <c r="I27">
        <v>0</v>
      </c>
      <c r="J27">
        <v>11</v>
      </c>
    </row>
    <row r="28" spans="1:10" x14ac:dyDescent="0.3">
      <c r="A28" t="s">
        <v>2306</v>
      </c>
      <c r="B28" t="s">
        <v>26</v>
      </c>
      <c r="C28" t="s">
        <v>6286</v>
      </c>
      <c r="D28" t="s">
        <v>6296</v>
      </c>
      <c r="E28">
        <v>0.3</v>
      </c>
      <c r="F28">
        <v>35</v>
      </c>
      <c r="G28" t="s">
        <v>6332</v>
      </c>
      <c r="H28">
        <v>11</v>
      </c>
      <c r="I28">
        <v>0</v>
      </c>
      <c r="J28">
        <v>10</v>
      </c>
    </row>
    <row r="29" spans="1:10" x14ac:dyDescent="0.3">
      <c r="A29" t="s">
        <v>2307</v>
      </c>
      <c r="B29" t="s">
        <v>27</v>
      </c>
      <c r="C29" t="s">
        <v>6290</v>
      </c>
      <c r="D29" t="s">
        <v>6318</v>
      </c>
      <c r="E29">
        <v>0.2</v>
      </c>
      <c r="F29">
        <v>40</v>
      </c>
      <c r="G29" t="s">
        <v>6332</v>
      </c>
      <c r="H29">
        <v>12</v>
      </c>
      <c r="I29">
        <v>0</v>
      </c>
      <c r="J29">
        <v>8</v>
      </c>
    </row>
    <row r="30" spans="1:10" x14ac:dyDescent="0.3">
      <c r="A30" t="s">
        <v>2308</v>
      </c>
      <c r="B30" t="s">
        <v>28</v>
      </c>
      <c r="C30" t="s">
        <v>6292</v>
      </c>
      <c r="D30" t="s">
        <v>6298</v>
      </c>
      <c r="E30">
        <v>0</v>
      </c>
      <c r="F30">
        <v>80</v>
      </c>
      <c r="G30" t="s">
        <v>6333</v>
      </c>
      <c r="H30">
        <v>16</v>
      </c>
      <c r="I30" t="s">
        <v>7000</v>
      </c>
      <c r="J30" t="s">
        <v>7021</v>
      </c>
    </row>
    <row r="31" spans="1:10" x14ac:dyDescent="0.3">
      <c r="A31" t="s">
        <v>2309</v>
      </c>
      <c r="B31" t="s">
        <v>29</v>
      </c>
      <c r="C31" t="s">
        <v>6292</v>
      </c>
      <c r="D31" t="s">
        <v>6296</v>
      </c>
      <c r="E31">
        <v>0.2</v>
      </c>
      <c r="F31">
        <v>64</v>
      </c>
      <c r="G31" t="s">
        <v>6328</v>
      </c>
      <c r="H31">
        <v>17</v>
      </c>
      <c r="I31">
        <v>1</v>
      </c>
      <c r="J31">
        <v>19</v>
      </c>
    </row>
    <row r="32" spans="1:10" x14ac:dyDescent="0.3">
      <c r="A32" t="s">
        <v>2310</v>
      </c>
      <c r="B32" t="s">
        <v>30</v>
      </c>
      <c r="C32" t="s">
        <v>6282</v>
      </c>
      <c r="D32" t="s">
        <v>6314</v>
      </c>
      <c r="E32">
        <v>0.1</v>
      </c>
      <c r="F32">
        <v>63</v>
      </c>
      <c r="G32" t="s">
        <v>6331</v>
      </c>
      <c r="H32">
        <v>12</v>
      </c>
      <c r="I32">
        <v>0</v>
      </c>
      <c r="J32">
        <v>18</v>
      </c>
    </row>
    <row r="33" spans="1:10" x14ac:dyDescent="0.3">
      <c r="A33" t="s">
        <v>2311</v>
      </c>
      <c r="B33" t="s">
        <v>31</v>
      </c>
      <c r="C33" t="s">
        <v>6281</v>
      </c>
      <c r="D33" t="s">
        <v>6298</v>
      </c>
      <c r="E33">
        <v>0.3</v>
      </c>
      <c r="F33">
        <v>49</v>
      </c>
      <c r="G33" t="s">
        <v>6331</v>
      </c>
      <c r="H33">
        <v>11</v>
      </c>
      <c r="I33">
        <v>0</v>
      </c>
      <c r="J33">
        <v>9</v>
      </c>
    </row>
    <row r="34" spans="1:10" x14ac:dyDescent="0.3">
      <c r="A34" t="s">
        <v>2312</v>
      </c>
      <c r="B34" t="s">
        <v>32</v>
      </c>
      <c r="C34" t="s">
        <v>6292</v>
      </c>
      <c r="D34" t="s">
        <v>6316</v>
      </c>
      <c r="E34">
        <v>0.2</v>
      </c>
      <c r="F34">
        <v>64</v>
      </c>
      <c r="G34" t="s">
        <v>6330</v>
      </c>
      <c r="H34">
        <v>17</v>
      </c>
      <c r="I34" t="s">
        <v>7000</v>
      </c>
      <c r="J34" t="s">
        <v>7021</v>
      </c>
    </row>
    <row r="35" spans="1:10" x14ac:dyDescent="0.3">
      <c r="A35" t="s">
        <v>2313</v>
      </c>
      <c r="B35" t="s">
        <v>33</v>
      </c>
      <c r="C35" t="s">
        <v>6290</v>
      </c>
      <c r="D35" t="s">
        <v>6304</v>
      </c>
      <c r="E35">
        <v>0.3</v>
      </c>
      <c r="F35">
        <v>35</v>
      </c>
      <c r="G35" t="s">
        <v>6328</v>
      </c>
      <c r="H35">
        <v>15</v>
      </c>
      <c r="I35">
        <v>1</v>
      </c>
      <c r="J35">
        <v>15</v>
      </c>
    </row>
    <row r="36" spans="1:10" x14ac:dyDescent="0.3">
      <c r="A36" t="s">
        <v>2314</v>
      </c>
      <c r="B36" t="s">
        <v>34</v>
      </c>
      <c r="C36" t="s">
        <v>6281</v>
      </c>
      <c r="D36" t="s">
        <v>6316</v>
      </c>
      <c r="E36">
        <v>0.3</v>
      </c>
      <c r="F36">
        <v>49</v>
      </c>
      <c r="G36" t="s">
        <v>6332</v>
      </c>
      <c r="H36">
        <v>14</v>
      </c>
      <c r="I36" t="s">
        <v>7000</v>
      </c>
      <c r="J36" t="s">
        <v>7021</v>
      </c>
    </row>
    <row r="37" spans="1:10" x14ac:dyDescent="0.3">
      <c r="A37" t="s">
        <v>2315</v>
      </c>
      <c r="B37" t="s">
        <v>35</v>
      </c>
      <c r="C37" t="s">
        <v>6287</v>
      </c>
      <c r="D37" t="s">
        <v>6296</v>
      </c>
      <c r="E37">
        <v>0</v>
      </c>
      <c r="F37">
        <v>50</v>
      </c>
      <c r="G37" t="s">
        <v>6330</v>
      </c>
      <c r="H37">
        <v>17</v>
      </c>
      <c r="I37">
        <v>0</v>
      </c>
      <c r="J37">
        <v>19</v>
      </c>
    </row>
    <row r="38" spans="1:10" x14ac:dyDescent="0.3">
      <c r="A38" t="s">
        <v>2316</v>
      </c>
      <c r="B38" t="s">
        <v>36</v>
      </c>
      <c r="C38" t="s">
        <v>6285</v>
      </c>
      <c r="D38" t="s">
        <v>6296</v>
      </c>
      <c r="E38">
        <v>0</v>
      </c>
      <c r="F38">
        <v>50</v>
      </c>
      <c r="G38" t="s">
        <v>6330</v>
      </c>
      <c r="H38">
        <v>16</v>
      </c>
      <c r="I38">
        <v>1</v>
      </c>
      <c r="J38">
        <v>16</v>
      </c>
    </row>
    <row r="39" spans="1:10" x14ac:dyDescent="0.3">
      <c r="A39" t="s">
        <v>2317</v>
      </c>
      <c r="B39" t="s">
        <v>37</v>
      </c>
      <c r="C39" t="s">
        <v>6291</v>
      </c>
      <c r="D39" t="s">
        <v>6310</v>
      </c>
      <c r="E39">
        <v>0</v>
      </c>
      <c r="F39">
        <v>50</v>
      </c>
      <c r="G39" t="s">
        <v>6328</v>
      </c>
      <c r="H39">
        <v>16</v>
      </c>
      <c r="I39">
        <v>0</v>
      </c>
      <c r="J39">
        <v>17</v>
      </c>
    </row>
    <row r="40" spans="1:10" x14ac:dyDescent="0.3">
      <c r="A40" t="s">
        <v>2318</v>
      </c>
      <c r="B40" t="s">
        <v>38</v>
      </c>
      <c r="C40" t="s">
        <v>6290</v>
      </c>
      <c r="D40" t="s">
        <v>6296</v>
      </c>
      <c r="E40">
        <v>0.3</v>
      </c>
      <c r="F40">
        <v>35</v>
      </c>
      <c r="G40" t="s">
        <v>6329</v>
      </c>
      <c r="H40">
        <v>10</v>
      </c>
      <c r="I40">
        <v>0</v>
      </c>
      <c r="J40">
        <v>14</v>
      </c>
    </row>
    <row r="41" spans="1:10" x14ac:dyDescent="0.3">
      <c r="A41" t="s">
        <v>2319</v>
      </c>
      <c r="B41" t="s">
        <v>39</v>
      </c>
      <c r="C41" t="s">
        <v>6286</v>
      </c>
      <c r="D41" t="s">
        <v>6302</v>
      </c>
      <c r="E41">
        <v>0.2</v>
      </c>
      <c r="F41">
        <v>40</v>
      </c>
      <c r="G41" t="s">
        <v>6334</v>
      </c>
      <c r="H41">
        <v>15</v>
      </c>
      <c r="I41">
        <v>0</v>
      </c>
      <c r="J41">
        <v>17</v>
      </c>
    </row>
    <row r="42" spans="1:10" x14ac:dyDescent="0.3">
      <c r="A42" t="s">
        <v>2320</v>
      </c>
      <c r="B42" t="s">
        <v>40</v>
      </c>
      <c r="C42" t="s">
        <v>6289</v>
      </c>
      <c r="D42" t="s">
        <v>6298</v>
      </c>
      <c r="E42">
        <v>0</v>
      </c>
      <c r="F42">
        <v>50</v>
      </c>
      <c r="G42" t="s">
        <v>6332</v>
      </c>
      <c r="H42">
        <v>9</v>
      </c>
      <c r="I42">
        <v>0</v>
      </c>
      <c r="J42">
        <v>11</v>
      </c>
    </row>
    <row r="43" spans="1:10" x14ac:dyDescent="0.3">
      <c r="A43" t="s">
        <v>2321</v>
      </c>
      <c r="B43" t="s">
        <v>41</v>
      </c>
      <c r="C43" t="s">
        <v>6281</v>
      </c>
      <c r="D43" t="s">
        <v>6296</v>
      </c>
      <c r="E43">
        <v>0.3</v>
      </c>
      <c r="F43">
        <v>49</v>
      </c>
      <c r="G43" t="s">
        <v>6330</v>
      </c>
      <c r="H43">
        <v>13</v>
      </c>
      <c r="I43">
        <v>1</v>
      </c>
      <c r="J43">
        <v>15</v>
      </c>
    </row>
    <row r="44" spans="1:10" x14ac:dyDescent="0.3">
      <c r="A44" t="s">
        <v>2322</v>
      </c>
      <c r="B44" t="s">
        <v>42</v>
      </c>
      <c r="C44" t="s">
        <v>6286</v>
      </c>
      <c r="D44" t="s">
        <v>6308</v>
      </c>
      <c r="E44">
        <v>0.3</v>
      </c>
      <c r="F44">
        <v>35</v>
      </c>
      <c r="G44" t="s">
        <v>6331</v>
      </c>
      <c r="H44">
        <v>10</v>
      </c>
      <c r="I44" t="s">
        <v>7000</v>
      </c>
      <c r="J44" t="s">
        <v>7021</v>
      </c>
    </row>
    <row r="45" spans="1:10" x14ac:dyDescent="0.3">
      <c r="A45" t="s">
        <v>2323</v>
      </c>
      <c r="B45" t="s">
        <v>43</v>
      </c>
      <c r="C45" t="s">
        <v>6292</v>
      </c>
      <c r="D45" t="s">
        <v>6298</v>
      </c>
      <c r="E45">
        <v>0.4</v>
      </c>
      <c r="F45">
        <v>48</v>
      </c>
      <c r="G45" t="s">
        <v>6332</v>
      </c>
      <c r="H45">
        <v>13</v>
      </c>
      <c r="I45">
        <v>0</v>
      </c>
      <c r="J45">
        <v>9</v>
      </c>
    </row>
    <row r="46" spans="1:10" x14ac:dyDescent="0.3">
      <c r="A46" t="s">
        <v>2324</v>
      </c>
      <c r="B46" t="s">
        <v>44</v>
      </c>
      <c r="C46" t="s">
        <v>6284</v>
      </c>
      <c r="D46" t="s">
        <v>6296</v>
      </c>
      <c r="E46">
        <v>0.2</v>
      </c>
      <c r="F46">
        <v>40</v>
      </c>
      <c r="G46" t="s">
        <v>6328</v>
      </c>
      <c r="H46">
        <v>11</v>
      </c>
      <c r="I46" t="s">
        <v>7000</v>
      </c>
      <c r="J46" t="s">
        <v>7021</v>
      </c>
    </row>
    <row r="47" spans="1:10" x14ac:dyDescent="0.3">
      <c r="A47" t="s">
        <v>2325</v>
      </c>
      <c r="B47" t="s">
        <v>45</v>
      </c>
      <c r="C47" t="s">
        <v>6283</v>
      </c>
      <c r="D47" t="s">
        <v>6300</v>
      </c>
      <c r="E47">
        <v>0.3</v>
      </c>
      <c r="F47">
        <v>56</v>
      </c>
      <c r="G47" t="s">
        <v>6332</v>
      </c>
      <c r="H47">
        <v>11</v>
      </c>
      <c r="I47">
        <v>0</v>
      </c>
      <c r="J47">
        <v>17</v>
      </c>
    </row>
    <row r="48" spans="1:10" x14ac:dyDescent="0.3">
      <c r="A48" t="s">
        <v>2326</v>
      </c>
      <c r="B48" t="s">
        <v>46</v>
      </c>
      <c r="C48" t="s">
        <v>6287</v>
      </c>
      <c r="D48" t="s">
        <v>6302</v>
      </c>
      <c r="E48">
        <v>0.1</v>
      </c>
      <c r="F48">
        <v>45</v>
      </c>
      <c r="G48" t="s">
        <v>6334</v>
      </c>
      <c r="H48">
        <v>11</v>
      </c>
      <c r="I48" t="s">
        <v>7000</v>
      </c>
      <c r="J48" t="s">
        <v>7021</v>
      </c>
    </row>
    <row r="49" spans="1:10" x14ac:dyDescent="0.3">
      <c r="A49" t="s">
        <v>2327</v>
      </c>
      <c r="B49" t="s">
        <v>47</v>
      </c>
      <c r="C49" t="s">
        <v>6292</v>
      </c>
      <c r="D49" t="s">
        <v>6310</v>
      </c>
      <c r="E49">
        <v>0.4</v>
      </c>
      <c r="F49">
        <v>48</v>
      </c>
      <c r="G49" t="s">
        <v>6328</v>
      </c>
      <c r="H49">
        <v>11</v>
      </c>
      <c r="I49">
        <v>0</v>
      </c>
      <c r="J49">
        <v>15</v>
      </c>
    </row>
    <row r="50" spans="1:10" x14ac:dyDescent="0.3">
      <c r="A50" t="s">
        <v>2328</v>
      </c>
      <c r="B50" t="s">
        <v>48</v>
      </c>
      <c r="C50" t="s">
        <v>6284</v>
      </c>
      <c r="D50" t="s">
        <v>6298</v>
      </c>
      <c r="E50">
        <v>0.3</v>
      </c>
      <c r="F50">
        <v>35</v>
      </c>
      <c r="G50" t="s">
        <v>6334</v>
      </c>
      <c r="H50">
        <v>12</v>
      </c>
      <c r="I50">
        <v>0</v>
      </c>
      <c r="J50">
        <v>10</v>
      </c>
    </row>
    <row r="51" spans="1:10" x14ac:dyDescent="0.3">
      <c r="A51" t="s">
        <v>2329</v>
      </c>
      <c r="B51" t="s">
        <v>49</v>
      </c>
      <c r="C51" t="s">
        <v>6281</v>
      </c>
      <c r="D51" t="s">
        <v>6298</v>
      </c>
      <c r="E51">
        <v>0</v>
      </c>
      <c r="F51">
        <v>70</v>
      </c>
      <c r="G51" t="s">
        <v>6329</v>
      </c>
      <c r="H51">
        <v>11</v>
      </c>
      <c r="I51" t="s">
        <v>7000</v>
      </c>
      <c r="J51" t="s">
        <v>7021</v>
      </c>
    </row>
    <row r="52" spans="1:10" x14ac:dyDescent="0.3">
      <c r="A52" t="s">
        <v>2330</v>
      </c>
      <c r="B52" t="s">
        <v>50</v>
      </c>
      <c r="C52" t="s">
        <v>6284</v>
      </c>
      <c r="D52" t="s">
        <v>6300</v>
      </c>
      <c r="E52">
        <v>0.2</v>
      </c>
      <c r="F52">
        <v>40</v>
      </c>
      <c r="G52" t="s">
        <v>6330</v>
      </c>
      <c r="H52">
        <v>15</v>
      </c>
      <c r="I52">
        <v>0</v>
      </c>
      <c r="J52">
        <v>14</v>
      </c>
    </row>
    <row r="53" spans="1:10" x14ac:dyDescent="0.3">
      <c r="A53" t="s">
        <v>2331</v>
      </c>
      <c r="B53" t="s">
        <v>51</v>
      </c>
      <c r="C53" t="s">
        <v>6290</v>
      </c>
      <c r="D53" t="s">
        <v>6318</v>
      </c>
      <c r="E53">
        <v>0.2</v>
      </c>
      <c r="F53">
        <v>40</v>
      </c>
      <c r="G53" t="s">
        <v>6334</v>
      </c>
      <c r="H53">
        <v>17</v>
      </c>
      <c r="I53">
        <v>0</v>
      </c>
      <c r="J53">
        <v>7</v>
      </c>
    </row>
    <row r="54" spans="1:10" x14ac:dyDescent="0.3">
      <c r="A54" t="s">
        <v>2332</v>
      </c>
      <c r="B54" t="s">
        <v>52</v>
      </c>
      <c r="C54" t="s">
        <v>6283</v>
      </c>
      <c r="D54" t="s">
        <v>6306</v>
      </c>
      <c r="E54">
        <v>0.3</v>
      </c>
      <c r="F54">
        <v>56</v>
      </c>
      <c r="G54" t="s">
        <v>6334</v>
      </c>
      <c r="H54">
        <v>14</v>
      </c>
      <c r="I54">
        <v>1</v>
      </c>
      <c r="J54">
        <v>7</v>
      </c>
    </row>
    <row r="55" spans="1:10" x14ac:dyDescent="0.3">
      <c r="A55" t="s">
        <v>2333</v>
      </c>
      <c r="B55" t="s">
        <v>53</v>
      </c>
      <c r="C55" t="s">
        <v>6283</v>
      </c>
      <c r="D55" t="s">
        <v>6298</v>
      </c>
      <c r="E55">
        <v>0.4</v>
      </c>
      <c r="F55">
        <v>48</v>
      </c>
      <c r="G55" t="s">
        <v>6331</v>
      </c>
      <c r="H55">
        <v>12</v>
      </c>
      <c r="I55" t="s">
        <v>7000</v>
      </c>
      <c r="J55" t="s">
        <v>7021</v>
      </c>
    </row>
    <row r="56" spans="1:10" x14ac:dyDescent="0.3">
      <c r="A56" t="s">
        <v>2334</v>
      </c>
      <c r="B56" t="s">
        <v>54</v>
      </c>
      <c r="C56" t="s">
        <v>6281</v>
      </c>
      <c r="D56" t="s">
        <v>6308</v>
      </c>
      <c r="E56">
        <v>0</v>
      </c>
      <c r="F56">
        <v>70</v>
      </c>
      <c r="G56" t="s">
        <v>6331</v>
      </c>
      <c r="H56">
        <v>17</v>
      </c>
      <c r="I56">
        <v>1</v>
      </c>
      <c r="J56">
        <v>11</v>
      </c>
    </row>
    <row r="57" spans="1:10" x14ac:dyDescent="0.3">
      <c r="A57" t="s">
        <v>2335</v>
      </c>
      <c r="B57" t="s">
        <v>55</v>
      </c>
      <c r="C57" t="s">
        <v>6286</v>
      </c>
      <c r="D57" t="s">
        <v>6296</v>
      </c>
      <c r="E57">
        <v>0.3</v>
      </c>
      <c r="F57">
        <v>35</v>
      </c>
      <c r="G57" t="s">
        <v>6330</v>
      </c>
      <c r="H57">
        <v>14</v>
      </c>
      <c r="I57">
        <v>0</v>
      </c>
      <c r="J57">
        <v>19</v>
      </c>
    </row>
    <row r="58" spans="1:10" x14ac:dyDescent="0.3">
      <c r="A58" t="s">
        <v>2336</v>
      </c>
      <c r="B58" t="s">
        <v>56</v>
      </c>
      <c r="C58" t="s">
        <v>6292</v>
      </c>
      <c r="D58" t="s">
        <v>6310</v>
      </c>
      <c r="E58">
        <v>0.3</v>
      </c>
      <c r="F58">
        <v>56</v>
      </c>
      <c r="G58" t="s">
        <v>6329</v>
      </c>
      <c r="H58">
        <v>10</v>
      </c>
      <c r="I58">
        <v>0</v>
      </c>
      <c r="J58">
        <v>16</v>
      </c>
    </row>
    <row r="59" spans="1:10" x14ac:dyDescent="0.3">
      <c r="A59" t="s">
        <v>2337</v>
      </c>
      <c r="B59" t="s">
        <v>57</v>
      </c>
      <c r="C59" t="s">
        <v>6292</v>
      </c>
      <c r="D59" t="s">
        <v>6298</v>
      </c>
      <c r="E59">
        <v>0.4</v>
      </c>
      <c r="F59">
        <v>48</v>
      </c>
      <c r="G59" t="s">
        <v>6333</v>
      </c>
      <c r="H59">
        <v>13</v>
      </c>
      <c r="I59" t="s">
        <v>7000</v>
      </c>
      <c r="J59" t="s">
        <v>7021</v>
      </c>
    </row>
    <row r="60" spans="1:10" x14ac:dyDescent="0.3">
      <c r="A60" t="s">
        <v>2338</v>
      </c>
      <c r="B60" t="s">
        <v>58</v>
      </c>
      <c r="C60" t="s">
        <v>6282</v>
      </c>
      <c r="D60" t="s">
        <v>6298</v>
      </c>
      <c r="E60">
        <v>0.2</v>
      </c>
      <c r="F60">
        <v>56</v>
      </c>
      <c r="G60" t="s">
        <v>6334</v>
      </c>
      <c r="H60">
        <v>16</v>
      </c>
      <c r="I60" t="s">
        <v>7000</v>
      </c>
      <c r="J60" t="s">
        <v>7021</v>
      </c>
    </row>
    <row r="61" spans="1:10" x14ac:dyDescent="0.3">
      <c r="A61" t="s">
        <v>2339</v>
      </c>
      <c r="B61" t="s">
        <v>59</v>
      </c>
      <c r="C61" t="s">
        <v>6283</v>
      </c>
      <c r="D61" t="s">
        <v>6296</v>
      </c>
      <c r="E61">
        <v>0.2</v>
      </c>
      <c r="F61">
        <v>64</v>
      </c>
      <c r="G61" t="s">
        <v>6334</v>
      </c>
      <c r="H61">
        <v>17</v>
      </c>
      <c r="I61">
        <v>1</v>
      </c>
      <c r="J61">
        <v>15</v>
      </c>
    </row>
    <row r="62" spans="1:10" x14ac:dyDescent="0.3">
      <c r="A62" t="s">
        <v>2340</v>
      </c>
      <c r="B62" t="s">
        <v>60</v>
      </c>
      <c r="C62" t="s">
        <v>6287</v>
      </c>
      <c r="D62" t="s">
        <v>6318</v>
      </c>
      <c r="E62">
        <v>0.4</v>
      </c>
      <c r="F62">
        <v>30</v>
      </c>
      <c r="G62" t="s">
        <v>6328</v>
      </c>
      <c r="H62">
        <v>12</v>
      </c>
      <c r="I62">
        <v>0</v>
      </c>
      <c r="J62">
        <v>18</v>
      </c>
    </row>
    <row r="63" spans="1:10" x14ac:dyDescent="0.3">
      <c r="A63" t="s">
        <v>2341</v>
      </c>
      <c r="B63" t="s">
        <v>61</v>
      </c>
      <c r="C63" t="s">
        <v>6289</v>
      </c>
      <c r="D63" t="s">
        <v>6308</v>
      </c>
      <c r="E63">
        <v>0.2</v>
      </c>
      <c r="F63">
        <v>40</v>
      </c>
      <c r="G63" t="s">
        <v>6330</v>
      </c>
      <c r="H63">
        <v>10</v>
      </c>
      <c r="I63">
        <v>0</v>
      </c>
      <c r="J63">
        <v>15</v>
      </c>
    </row>
    <row r="64" spans="1:10" x14ac:dyDescent="0.3">
      <c r="A64" t="s">
        <v>2342</v>
      </c>
      <c r="B64" t="s">
        <v>62</v>
      </c>
      <c r="C64" t="s">
        <v>6289</v>
      </c>
      <c r="D64" t="s">
        <v>6296</v>
      </c>
      <c r="E64">
        <v>0.2</v>
      </c>
      <c r="F64">
        <v>40</v>
      </c>
      <c r="G64" t="s">
        <v>6332</v>
      </c>
      <c r="H64">
        <v>14</v>
      </c>
      <c r="I64">
        <v>1</v>
      </c>
      <c r="J64">
        <v>10</v>
      </c>
    </row>
    <row r="65" spans="1:10" x14ac:dyDescent="0.3">
      <c r="A65" t="s">
        <v>2343</v>
      </c>
      <c r="B65" t="s">
        <v>63</v>
      </c>
      <c r="C65" t="s">
        <v>6291</v>
      </c>
      <c r="D65" t="s">
        <v>6318</v>
      </c>
      <c r="E65">
        <v>0.3</v>
      </c>
      <c r="F65">
        <v>35</v>
      </c>
      <c r="G65" t="s">
        <v>6330</v>
      </c>
      <c r="H65">
        <v>9</v>
      </c>
      <c r="I65">
        <v>1</v>
      </c>
      <c r="J65">
        <v>14</v>
      </c>
    </row>
    <row r="66" spans="1:10" x14ac:dyDescent="0.3">
      <c r="A66" t="s">
        <v>2344</v>
      </c>
      <c r="B66" t="s">
        <v>64</v>
      </c>
      <c r="C66" t="s">
        <v>6284</v>
      </c>
      <c r="D66" t="s">
        <v>6306</v>
      </c>
      <c r="E66">
        <v>0.2</v>
      </c>
      <c r="F66">
        <v>40</v>
      </c>
      <c r="G66" t="s">
        <v>6331</v>
      </c>
      <c r="H66">
        <v>11</v>
      </c>
      <c r="I66">
        <v>1</v>
      </c>
      <c r="J66">
        <v>16</v>
      </c>
    </row>
    <row r="67" spans="1:10" x14ac:dyDescent="0.3">
      <c r="A67" t="s">
        <v>2345</v>
      </c>
      <c r="B67" t="s">
        <v>65</v>
      </c>
      <c r="C67" t="s">
        <v>6284</v>
      </c>
      <c r="D67" t="s">
        <v>6300</v>
      </c>
      <c r="E67">
        <v>0.2</v>
      </c>
      <c r="F67">
        <v>40</v>
      </c>
      <c r="G67" t="s">
        <v>6329</v>
      </c>
      <c r="H67">
        <v>17</v>
      </c>
      <c r="I67">
        <v>0</v>
      </c>
      <c r="J67">
        <v>12</v>
      </c>
    </row>
    <row r="68" spans="1:10" x14ac:dyDescent="0.3">
      <c r="A68" t="s">
        <v>2346</v>
      </c>
      <c r="B68" t="s">
        <v>66</v>
      </c>
      <c r="C68" t="s">
        <v>6291</v>
      </c>
      <c r="D68" t="s">
        <v>6316</v>
      </c>
      <c r="E68">
        <v>0</v>
      </c>
      <c r="F68">
        <v>50</v>
      </c>
      <c r="G68" t="s">
        <v>6328</v>
      </c>
      <c r="H68">
        <v>15</v>
      </c>
      <c r="I68">
        <v>1</v>
      </c>
      <c r="J68">
        <v>15</v>
      </c>
    </row>
    <row r="69" spans="1:10" x14ac:dyDescent="0.3">
      <c r="A69" t="s">
        <v>2347</v>
      </c>
      <c r="B69" t="s">
        <v>67</v>
      </c>
      <c r="C69" t="s">
        <v>6281</v>
      </c>
      <c r="D69" t="s">
        <v>6296</v>
      </c>
      <c r="E69">
        <v>0.3</v>
      </c>
      <c r="F69">
        <v>49</v>
      </c>
      <c r="G69" t="s">
        <v>6334</v>
      </c>
      <c r="H69">
        <v>12</v>
      </c>
      <c r="I69">
        <v>0</v>
      </c>
      <c r="J69">
        <v>9</v>
      </c>
    </row>
    <row r="70" spans="1:10" x14ac:dyDescent="0.3">
      <c r="A70" t="s">
        <v>2348</v>
      </c>
      <c r="B70" t="s">
        <v>68</v>
      </c>
      <c r="C70" t="s">
        <v>6288</v>
      </c>
      <c r="D70" t="s">
        <v>6318</v>
      </c>
      <c r="E70">
        <v>0.3</v>
      </c>
      <c r="F70">
        <v>49</v>
      </c>
      <c r="G70" t="s">
        <v>6334</v>
      </c>
      <c r="H70">
        <v>16</v>
      </c>
      <c r="I70">
        <v>0</v>
      </c>
      <c r="J70">
        <v>11</v>
      </c>
    </row>
    <row r="71" spans="1:10" x14ac:dyDescent="0.3">
      <c r="A71" t="s">
        <v>2349</v>
      </c>
      <c r="B71" t="s">
        <v>69</v>
      </c>
      <c r="C71" t="s">
        <v>6292</v>
      </c>
      <c r="D71" t="s">
        <v>6310</v>
      </c>
      <c r="E71">
        <v>0.2</v>
      </c>
      <c r="F71">
        <v>64</v>
      </c>
      <c r="G71" t="s">
        <v>6331</v>
      </c>
      <c r="H71">
        <v>12</v>
      </c>
      <c r="I71" t="s">
        <v>7000</v>
      </c>
      <c r="J71" t="s">
        <v>7021</v>
      </c>
    </row>
    <row r="72" spans="1:10" x14ac:dyDescent="0.3">
      <c r="A72" t="s">
        <v>2350</v>
      </c>
      <c r="B72" t="s">
        <v>70</v>
      </c>
      <c r="C72" t="s">
        <v>6290</v>
      </c>
      <c r="D72" t="s">
        <v>6296</v>
      </c>
      <c r="E72">
        <v>0.2</v>
      </c>
      <c r="F72">
        <v>40</v>
      </c>
      <c r="G72" t="s">
        <v>6333</v>
      </c>
      <c r="H72">
        <v>16</v>
      </c>
      <c r="I72">
        <v>0</v>
      </c>
      <c r="J72">
        <v>13</v>
      </c>
    </row>
    <row r="73" spans="1:10" x14ac:dyDescent="0.3">
      <c r="A73" t="s">
        <v>2351</v>
      </c>
      <c r="B73" t="s">
        <v>71</v>
      </c>
      <c r="C73" t="s">
        <v>6287</v>
      </c>
      <c r="D73" t="s">
        <v>6300</v>
      </c>
      <c r="E73">
        <v>0</v>
      </c>
      <c r="F73">
        <v>50</v>
      </c>
      <c r="G73" t="s">
        <v>6332</v>
      </c>
      <c r="H73">
        <v>15</v>
      </c>
      <c r="I73">
        <v>0</v>
      </c>
      <c r="J73">
        <v>13</v>
      </c>
    </row>
    <row r="74" spans="1:10" x14ac:dyDescent="0.3">
      <c r="A74" t="s">
        <v>2352</v>
      </c>
      <c r="B74" t="s">
        <v>72</v>
      </c>
      <c r="C74" t="s">
        <v>6291</v>
      </c>
      <c r="D74" t="s">
        <v>6302</v>
      </c>
      <c r="E74">
        <v>0.1</v>
      </c>
      <c r="F74">
        <v>45</v>
      </c>
      <c r="G74" t="s">
        <v>6329</v>
      </c>
      <c r="H74">
        <v>17</v>
      </c>
      <c r="I74">
        <v>0</v>
      </c>
      <c r="J74">
        <v>11</v>
      </c>
    </row>
    <row r="75" spans="1:10" x14ac:dyDescent="0.3">
      <c r="A75" t="s">
        <v>2353</v>
      </c>
      <c r="B75" t="s">
        <v>73</v>
      </c>
      <c r="C75" t="s">
        <v>6289</v>
      </c>
      <c r="D75" t="s">
        <v>6298</v>
      </c>
      <c r="E75">
        <v>0.2</v>
      </c>
      <c r="F75">
        <v>40</v>
      </c>
      <c r="G75" t="s">
        <v>6333</v>
      </c>
      <c r="H75">
        <v>16</v>
      </c>
      <c r="I75">
        <v>0</v>
      </c>
      <c r="J75">
        <v>18</v>
      </c>
    </row>
    <row r="76" spans="1:10" x14ac:dyDescent="0.3">
      <c r="A76" t="s">
        <v>2354</v>
      </c>
      <c r="B76" t="s">
        <v>74</v>
      </c>
      <c r="C76" t="s">
        <v>6285</v>
      </c>
      <c r="D76" t="s">
        <v>6314</v>
      </c>
      <c r="E76">
        <v>0</v>
      </c>
      <c r="F76">
        <v>50</v>
      </c>
      <c r="G76" t="s">
        <v>6333</v>
      </c>
      <c r="H76">
        <v>15</v>
      </c>
      <c r="I76">
        <v>0</v>
      </c>
      <c r="J76">
        <v>9</v>
      </c>
    </row>
    <row r="77" spans="1:10" x14ac:dyDescent="0.3">
      <c r="A77" t="s">
        <v>2355</v>
      </c>
      <c r="B77" t="s">
        <v>75</v>
      </c>
      <c r="C77" t="s">
        <v>6284</v>
      </c>
      <c r="D77" t="s">
        <v>6302</v>
      </c>
      <c r="E77">
        <v>0.3</v>
      </c>
      <c r="F77">
        <v>35</v>
      </c>
      <c r="G77" t="s">
        <v>6331</v>
      </c>
      <c r="H77">
        <v>12</v>
      </c>
      <c r="I77">
        <v>0</v>
      </c>
      <c r="J77">
        <v>19</v>
      </c>
    </row>
    <row r="78" spans="1:10" x14ac:dyDescent="0.3">
      <c r="A78" t="s">
        <v>2356</v>
      </c>
      <c r="B78" t="s">
        <v>76</v>
      </c>
      <c r="C78" t="s">
        <v>6290</v>
      </c>
      <c r="D78" t="s">
        <v>6318</v>
      </c>
      <c r="E78">
        <v>0</v>
      </c>
      <c r="F78">
        <v>50</v>
      </c>
      <c r="G78" t="s">
        <v>6331</v>
      </c>
      <c r="H78">
        <v>10</v>
      </c>
      <c r="I78">
        <v>1</v>
      </c>
      <c r="J78">
        <v>15</v>
      </c>
    </row>
    <row r="79" spans="1:10" x14ac:dyDescent="0.3">
      <c r="A79" t="s">
        <v>2357</v>
      </c>
      <c r="B79" t="s">
        <v>77</v>
      </c>
      <c r="C79" t="s">
        <v>6284</v>
      </c>
      <c r="D79" t="s">
        <v>6298</v>
      </c>
      <c r="E79">
        <v>0.3</v>
      </c>
      <c r="F79">
        <v>35</v>
      </c>
      <c r="G79" t="s">
        <v>6330</v>
      </c>
      <c r="H79">
        <v>14</v>
      </c>
      <c r="I79">
        <v>0</v>
      </c>
      <c r="J79">
        <v>15</v>
      </c>
    </row>
    <row r="80" spans="1:10" x14ac:dyDescent="0.3">
      <c r="A80" t="s">
        <v>2358</v>
      </c>
      <c r="B80" t="s">
        <v>78</v>
      </c>
      <c r="C80" t="s">
        <v>6282</v>
      </c>
      <c r="D80" t="s">
        <v>6296</v>
      </c>
      <c r="E80">
        <v>0.2</v>
      </c>
      <c r="F80">
        <v>56</v>
      </c>
      <c r="G80" t="s">
        <v>6329</v>
      </c>
      <c r="H80">
        <v>11</v>
      </c>
      <c r="I80">
        <v>0</v>
      </c>
      <c r="J80">
        <v>14</v>
      </c>
    </row>
    <row r="81" spans="1:10" x14ac:dyDescent="0.3">
      <c r="A81" t="s">
        <v>2359</v>
      </c>
      <c r="B81" t="s">
        <v>79</v>
      </c>
      <c r="C81" t="s">
        <v>6285</v>
      </c>
      <c r="D81" t="s">
        <v>6310</v>
      </c>
      <c r="E81">
        <v>0.3</v>
      </c>
      <c r="F81">
        <v>35</v>
      </c>
      <c r="G81" t="s">
        <v>6332</v>
      </c>
      <c r="H81">
        <v>10</v>
      </c>
      <c r="I81">
        <v>0</v>
      </c>
      <c r="J81">
        <v>8</v>
      </c>
    </row>
    <row r="82" spans="1:10" x14ac:dyDescent="0.3">
      <c r="A82" t="s">
        <v>2360</v>
      </c>
      <c r="B82" t="s">
        <v>80</v>
      </c>
      <c r="C82" t="s">
        <v>6288</v>
      </c>
      <c r="D82" t="s">
        <v>6296</v>
      </c>
      <c r="E82">
        <v>0.1</v>
      </c>
      <c r="F82">
        <v>63</v>
      </c>
      <c r="G82" t="s">
        <v>6334</v>
      </c>
      <c r="H82">
        <v>17</v>
      </c>
      <c r="I82">
        <v>0</v>
      </c>
      <c r="J82">
        <v>19</v>
      </c>
    </row>
    <row r="83" spans="1:10" x14ac:dyDescent="0.3">
      <c r="A83" t="s">
        <v>2361</v>
      </c>
      <c r="B83" t="s">
        <v>81</v>
      </c>
      <c r="C83" t="s">
        <v>6283</v>
      </c>
      <c r="D83" t="s">
        <v>6300</v>
      </c>
      <c r="E83">
        <v>0.3</v>
      </c>
      <c r="F83">
        <v>56</v>
      </c>
      <c r="G83" t="s">
        <v>6331</v>
      </c>
      <c r="H83">
        <v>13</v>
      </c>
      <c r="I83">
        <v>1</v>
      </c>
      <c r="J83">
        <v>10</v>
      </c>
    </row>
    <row r="84" spans="1:10" x14ac:dyDescent="0.3">
      <c r="A84" t="s">
        <v>2362</v>
      </c>
      <c r="B84" t="s">
        <v>27</v>
      </c>
      <c r="C84" t="s">
        <v>6289</v>
      </c>
      <c r="D84" t="s">
        <v>6298</v>
      </c>
      <c r="E84">
        <v>0.2</v>
      </c>
      <c r="F84">
        <v>40</v>
      </c>
      <c r="G84" t="s">
        <v>6331</v>
      </c>
      <c r="H84">
        <v>15</v>
      </c>
      <c r="I84">
        <v>0</v>
      </c>
      <c r="J84">
        <v>8</v>
      </c>
    </row>
    <row r="85" spans="1:10" x14ac:dyDescent="0.3">
      <c r="A85" t="s">
        <v>2363</v>
      </c>
      <c r="B85" t="s">
        <v>82</v>
      </c>
      <c r="C85" t="s">
        <v>6290</v>
      </c>
      <c r="D85" t="s">
        <v>6300</v>
      </c>
      <c r="E85">
        <v>0.2</v>
      </c>
      <c r="F85">
        <v>40</v>
      </c>
      <c r="G85" t="s">
        <v>6329</v>
      </c>
      <c r="H85">
        <v>15</v>
      </c>
      <c r="I85">
        <v>1</v>
      </c>
      <c r="J85">
        <v>7</v>
      </c>
    </row>
    <row r="86" spans="1:10" x14ac:dyDescent="0.3">
      <c r="A86" t="s">
        <v>2364</v>
      </c>
      <c r="B86" t="s">
        <v>83</v>
      </c>
      <c r="C86" t="s">
        <v>6292</v>
      </c>
      <c r="D86" t="s">
        <v>6308</v>
      </c>
      <c r="E86">
        <v>0.3</v>
      </c>
      <c r="F86">
        <v>56</v>
      </c>
      <c r="G86" t="s">
        <v>6334</v>
      </c>
      <c r="H86">
        <v>16</v>
      </c>
      <c r="I86">
        <v>1</v>
      </c>
      <c r="J86">
        <v>18</v>
      </c>
    </row>
    <row r="87" spans="1:10" x14ac:dyDescent="0.3">
      <c r="A87" t="s">
        <v>2365</v>
      </c>
      <c r="B87" t="s">
        <v>84</v>
      </c>
      <c r="C87" t="s">
        <v>6292</v>
      </c>
      <c r="D87" t="s">
        <v>6296</v>
      </c>
      <c r="E87">
        <v>0.2</v>
      </c>
      <c r="F87">
        <v>64</v>
      </c>
      <c r="G87" t="s">
        <v>6329</v>
      </c>
      <c r="H87">
        <v>11</v>
      </c>
      <c r="I87" t="s">
        <v>7000</v>
      </c>
      <c r="J87" t="s">
        <v>7021</v>
      </c>
    </row>
    <row r="88" spans="1:10" x14ac:dyDescent="0.3">
      <c r="A88" t="s">
        <v>2366</v>
      </c>
      <c r="B88" t="s">
        <v>85</v>
      </c>
      <c r="C88" t="s">
        <v>6292</v>
      </c>
      <c r="D88" t="s">
        <v>6302</v>
      </c>
      <c r="E88">
        <v>0.3</v>
      </c>
      <c r="F88">
        <v>56</v>
      </c>
      <c r="G88" t="s">
        <v>6328</v>
      </c>
      <c r="H88">
        <v>17</v>
      </c>
      <c r="I88">
        <v>0</v>
      </c>
      <c r="J88">
        <v>13</v>
      </c>
    </row>
    <row r="89" spans="1:10" x14ac:dyDescent="0.3">
      <c r="A89" t="s">
        <v>2367</v>
      </c>
      <c r="B89" t="s">
        <v>86</v>
      </c>
      <c r="C89" t="s">
        <v>6292</v>
      </c>
      <c r="D89" t="s">
        <v>6296</v>
      </c>
      <c r="E89">
        <v>0.4</v>
      </c>
      <c r="F89">
        <v>48</v>
      </c>
      <c r="G89" t="s">
        <v>6332</v>
      </c>
      <c r="H89">
        <v>12</v>
      </c>
      <c r="I89" t="s">
        <v>7000</v>
      </c>
      <c r="J89" t="s">
        <v>7021</v>
      </c>
    </row>
    <row r="90" spans="1:10" x14ac:dyDescent="0.3">
      <c r="A90" t="s">
        <v>2368</v>
      </c>
      <c r="B90" t="s">
        <v>87</v>
      </c>
      <c r="C90" t="s">
        <v>6290</v>
      </c>
      <c r="D90" t="s">
        <v>6298</v>
      </c>
      <c r="E90">
        <v>0.2</v>
      </c>
      <c r="F90">
        <v>40</v>
      </c>
      <c r="G90" t="s">
        <v>6328</v>
      </c>
      <c r="H90">
        <v>17</v>
      </c>
      <c r="I90">
        <v>1</v>
      </c>
      <c r="J90">
        <v>17</v>
      </c>
    </row>
    <row r="91" spans="1:10" x14ac:dyDescent="0.3">
      <c r="A91" t="s">
        <v>2369</v>
      </c>
      <c r="B91" t="s">
        <v>88</v>
      </c>
      <c r="C91" t="s">
        <v>6290</v>
      </c>
      <c r="D91" t="s">
        <v>6296</v>
      </c>
      <c r="E91">
        <v>0.2</v>
      </c>
      <c r="F91">
        <v>40</v>
      </c>
      <c r="G91" t="s">
        <v>6331</v>
      </c>
      <c r="H91">
        <v>9</v>
      </c>
      <c r="I91">
        <v>0</v>
      </c>
      <c r="J91">
        <v>7</v>
      </c>
    </row>
    <row r="92" spans="1:10" x14ac:dyDescent="0.3">
      <c r="A92" t="s">
        <v>2370</v>
      </c>
      <c r="B92" t="s">
        <v>89</v>
      </c>
      <c r="C92" t="s">
        <v>6285</v>
      </c>
      <c r="D92" t="s">
        <v>6318</v>
      </c>
      <c r="E92">
        <v>0.2</v>
      </c>
      <c r="F92">
        <v>40</v>
      </c>
      <c r="G92" t="s">
        <v>6334</v>
      </c>
      <c r="H92">
        <v>15</v>
      </c>
      <c r="I92" t="s">
        <v>7000</v>
      </c>
      <c r="J92" t="s">
        <v>7021</v>
      </c>
    </row>
    <row r="93" spans="1:10" x14ac:dyDescent="0.3">
      <c r="A93" t="s">
        <v>2371</v>
      </c>
      <c r="B93" t="s">
        <v>90</v>
      </c>
      <c r="C93" t="s">
        <v>6283</v>
      </c>
      <c r="D93" t="s">
        <v>6302</v>
      </c>
      <c r="E93">
        <v>0.2</v>
      </c>
      <c r="F93">
        <v>64</v>
      </c>
      <c r="G93" t="s">
        <v>6328</v>
      </c>
      <c r="H93">
        <v>14</v>
      </c>
      <c r="I93">
        <v>0</v>
      </c>
      <c r="J93">
        <v>17</v>
      </c>
    </row>
    <row r="94" spans="1:10" x14ac:dyDescent="0.3">
      <c r="A94" t="s">
        <v>2372</v>
      </c>
      <c r="B94" t="s">
        <v>91</v>
      </c>
      <c r="C94" t="s">
        <v>6292</v>
      </c>
      <c r="D94" t="s">
        <v>6298</v>
      </c>
      <c r="E94">
        <v>0.1</v>
      </c>
      <c r="F94">
        <v>72</v>
      </c>
      <c r="G94" t="s">
        <v>6330</v>
      </c>
      <c r="H94">
        <v>10</v>
      </c>
      <c r="I94">
        <v>0</v>
      </c>
      <c r="J94">
        <v>8</v>
      </c>
    </row>
    <row r="95" spans="1:10" x14ac:dyDescent="0.3">
      <c r="A95" t="s">
        <v>2373</v>
      </c>
      <c r="B95" t="s">
        <v>92</v>
      </c>
      <c r="C95" t="s">
        <v>6282</v>
      </c>
      <c r="D95" t="s">
        <v>6298</v>
      </c>
      <c r="E95">
        <v>0.3</v>
      </c>
      <c r="F95">
        <v>49</v>
      </c>
      <c r="G95" t="s">
        <v>6334</v>
      </c>
      <c r="H95">
        <v>12</v>
      </c>
      <c r="I95" t="s">
        <v>7000</v>
      </c>
      <c r="J95" t="s">
        <v>7021</v>
      </c>
    </row>
    <row r="96" spans="1:10" x14ac:dyDescent="0.3">
      <c r="A96" t="s">
        <v>2374</v>
      </c>
      <c r="B96" t="s">
        <v>93</v>
      </c>
      <c r="C96" t="s">
        <v>6285</v>
      </c>
      <c r="D96" t="s">
        <v>6314</v>
      </c>
      <c r="E96">
        <v>0.3</v>
      </c>
      <c r="F96">
        <v>35</v>
      </c>
      <c r="G96" t="s">
        <v>6332</v>
      </c>
      <c r="H96">
        <v>10</v>
      </c>
      <c r="I96">
        <v>0</v>
      </c>
      <c r="J96">
        <v>19</v>
      </c>
    </row>
    <row r="97" spans="1:10" x14ac:dyDescent="0.3">
      <c r="A97" t="s">
        <v>2375</v>
      </c>
      <c r="B97" t="s">
        <v>94</v>
      </c>
      <c r="C97" t="s">
        <v>6289</v>
      </c>
      <c r="D97" t="s">
        <v>6312</v>
      </c>
      <c r="E97">
        <v>0.1</v>
      </c>
      <c r="F97">
        <v>45</v>
      </c>
      <c r="G97" t="s">
        <v>6331</v>
      </c>
      <c r="H97">
        <v>12</v>
      </c>
      <c r="I97">
        <v>0</v>
      </c>
      <c r="J97">
        <v>18</v>
      </c>
    </row>
    <row r="98" spans="1:10" x14ac:dyDescent="0.3">
      <c r="A98" t="s">
        <v>2376</v>
      </c>
      <c r="B98" t="s">
        <v>6</v>
      </c>
      <c r="C98" t="s">
        <v>6281</v>
      </c>
      <c r="D98" t="s">
        <v>6296</v>
      </c>
      <c r="E98">
        <v>0.3</v>
      </c>
      <c r="F98">
        <v>49</v>
      </c>
      <c r="G98" t="s">
        <v>6332</v>
      </c>
      <c r="H98">
        <v>14</v>
      </c>
      <c r="I98">
        <v>0</v>
      </c>
      <c r="J98">
        <v>14</v>
      </c>
    </row>
    <row r="99" spans="1:10" x14ac:dyDescent="0.3">
      <c r="A99" t="s">
        <v>2377</v>
      </c>
      <c r="B99" t="s">
        <v>95</v>
      </c>
      <c r="C99" t="s">
        <v>6288</v>
      </c>
      <c r="D99" t="s">
        <v>6304</v>
      </c>
      <c r="E99">
        <v>0.2</v>
      </c>
      <c r="F99">
        <v>56</v>
      </c>
      <c r="G99" t="s">
        <v>6330</v>
      </c>
      <c r="H99">
        <v>12</v>
      </c>
      <c r="I99">
        <v>0</v>
      </c>
      <c r="J99">
        <v>11</v>
      </c>
    </row>
    <row r="100" spans="1:10" x14ac:dyDescent="0.3">
      <c r="A100" t="s">
        <v>2378</v>
      </c>
      <c r="B100" t="s">
        <v>96</v>
      </c>
      <c r="C100" t="s">
        <v>6287</v>
      </c>
      <c r="D100" t="s">
        <v>6314</v>
      </c>
      <c r="E100">
        <v>0</v>
      </c>
      <c r="F100">
        <v>50</v>
      </c>
      <c r="G100" t="s">
        <v>6333</v>
      </c>
      <c r="H100">
        <v>12</v>
      </c>
      <c r="I100">
        <v>1</v>
      </c>
      <c r="J100">
        <v>19</v>
      </c>
    </row>
    <row r="101" spans="1:10" x14ac:dyDescent="0.3">
      <c r="A101" t="s">
        <v>2379</v>
      </c>
      <c r="B101" t="s">
        <v>97</v>
      </c>
      <c r="C101" t="s">
        <v>6281</v>
      </c>
      <c r="D101" t="s">
        <v>6298</v>
      </c>
      <c r="E101">
        <v>0</v>
      </c>
      <c r="F101">
        <v>70</v>
      </c>
      <c r="G101" t="s">
        <v>6330</v>
      </c>
      <c r="H101">
        <v>9</v>
      </c>
      <c r="I101">
        <v>0</v>
      </c>
      <c r="J101">
        <v>17</v>
      </c>
    </row>
    <row r="102" spans="1:10" x14ac:dyDescent="0.3">
      <c r="A102" t="s">
        <v>2380</v>
      </c>
      <c r="B102" t="s">
        <v>98</v>
      </c>
      <c r="C102" t="s">
        <v>6292</v>
      </c>
      <c r="D102" t="s">
        <v>6304</v>
      </c>
      <c r="E102">
        <v>0.3</v>
      </c>
      <c r="F102">
        <v>56</v>
      </c>
      <c r="G102" t="s">
        <v>6334</v>
      </c>
      <c r="H102">
        <v>9</v>
      </c>
      <c r="I102" t="s">
        <v>7000</v>
      </c>
      <c r="J102" t="s">
        <v>7021</v>
      </c>
    </row>
    <row r="103" spans="1:10" x14ac:dyDescent="0.3">
      <c r="A103" t="s">
        <v>2381</v>
      </c>
      <c r="B103" t="s">
        <v>99</v>
      </c>
      <c r="C103" t="s">
        <v>6287</v>
      </c>
      <c r="D103" t="s">
        <v>6314</v>
      </c>
      <c r="E103">
        <v>0.3</v>
      </c>
      <c r="F103">
        <v>35</v>
      </c>
      <c r="G103" t="s">
        <v>6331</v>
      </c>
      <c r="H103">
        <v>9</v>
      </c>
      <c r="I103">
        <v>0</v>
      </c>
      <c r="J103">
        <v>11</v>
      </c>
    </row>
    <row r="104" spans="1:10" x14ac:dyDescent="0.3">
      <c r="A104" t="s">
        <v>2382</v>
      </c>
      <c r="B104" t="s">
        <v>100</v>
      </c>
      <c r="C104" t="s">
        <v>6289</v>
      </c>
      <c r="D104" t="s">
        <v>6316</v>
      </c>
      <c r="E104">
        <v>0.4</v>
      </c>
      <c r="F104">
        <v>30</v>
      </c>
      <c r="G104" t="s">
        <v>6329</v>
      </c>
      <c r="H104">
        <v>14</v>
      </c>
      <c r="I104" t="s">
        <v>7000</v>
      </c>
      <c r="J104" t="s">
        <v>7021</v>
      </c>
    </row>
    <row r="105" spans="1:10" x14ac:dyDescent="0.3">
      <c r="A105" t="s">
        <v>2383</v>
      </c>
      <c r="B105" t="s">
        <v>101</v>
      </c>
      <c r="C105" t="s">
        <v>6288</v>
      </c>
      <c r="D105" t="s">
        <v>6316</v>
      </c>
      <c r="E105">
        <v>0.4</v>
      </c>
      <c r="F105">
        <v>42</v>
      </c>
      <c r="G105" t="s">
        <v>6334</v>
      </c>
      <c r="H105">
        <v>16</v>
      </c>
      <c r="I105" t="s">
        <v>7000</v>
      </c>
      <c r="J105" t="s">
        <v>7021</v>
      </c>
    </row>
    <row r="106" spans="1:10" x14ac:dyDescent="0.3">
      <c r="A106" t="s">
        <v>2384</v>
      </c>
      <c r="B106" t="s">
        <v>102</v>
      </c>
      <c r="C106" t="s">
        <v>6290</v>
      </c>
      <c r="D106" t="s">
        <v>6314</v>
      </c>
      <c r="E106">
        <v>0.2</v>
      </c>
      <c r="F106">
        <v>40</v>
      </c>
      <c r="G106" t="s">
        <v>6329</v>
      </c>
      <c r="H106">
        <v>15</v>
      </c>
      <c r="I106">
        <v>0</v>
      </c>
      <c r="J106">
        <v>9</v>
      </c>
    </row>
    <row r="107" spans="1:10" x14ac:dyDescent="0.3">
      <c r="A107" t="s">
        <v>2385</v>
      </c>
      <c r="B107" t="s">
        <v>103</v>
      </c>
      <c r="C107" t="s">
        <v>6286</v>
      </c>
      <c r="D107" t="s">
        <v>6296</v>
      </c>
      <c r="E107">
        <v>0.3</v>
      </c>
      <c r="F107">
        <v>35</v>
      </c>
      <c r="G107" t="s">
        <v>6331</v>
      </c>
      <c r="H107">
        <v>10</v>
      </c>
      <c r="I107">
        <v>0</v>
      </c>
      <c r="J107">
        <v>16</v>
      </c>
    </row>
    <row r="108" spans="1:10" x14ac:dyDescent="0.3">
      <c r="A108" t="s">
        <v>2386</v>
      </c>
      <c r="B108" t="s">
        <v>104</v>
      </c>
      <c r="C108" t="s">
        <v>6285</v>
      </c>
      <c r="D108" t="s">
        <v>6296</v>
      </c>
      <c r="E108">
        <v>0.3</v>
      </c>
      <c r="F108">
        <v>35</v>
      </c>
      <c r="G108" t="s">
        <v>6330</v>
      </c>
      <c r="H108">
        <v>17</v>
      </c>
      <c r="I108" t="s">
        <v>7000</v>
      </c>
      <c r="J108" t="s">
        <v>7021</v>
      </c>
    </row>
    <row r="109" spans="1:10" x14ac:dyDescent="0.3">
      <c r="A109" t="s">
        <v>2387</v>
      </c>
      <c r="B109" t="s">
        <v>105</v>
      </c>
      <c r="C109" t="s">
        <v>6284</v>
      </c>
      <c r="D109" t="s">
        <v>6304</v>
      </c>
      <c r="E109">
        <v>0</v>
      </c>
      <c r="F109">
        <v>50</v>
      </c>
      <c r="G109" t="s">
        <v>6330</v>
      </c>
      <c r="H109">
        <v>11</v>
      </c>
      <c r="I109">
        <v>1</v>
      </c>
      <c r="J109">
        <v>7</v>
      </c>
    </row>
    <row r="110" spans="1:10" x14ac:dyDescent="0.3">
      <c r="A110" t="s">
        <v>2388</v>
      </c>
      <c r="B110" t="s">
        <v>106</v>
      </c>
      <c r="C110" t="s">
        <v>6284</v>
      </c>
      <c r="D110" t="s">
        <v>6300</v>
      </c>
      <c r="E110">
        <v>0</v>
      </c>
      <c r="F110">
        <v>50</v>
      </c>
      <c r="G110" t="s">
        <v>6334</v>
      </c>
      <c r="H110">
        <v>16</v>
      </c>
      <c r="I110">
        <v>0</v>
      </c>
      <c r="J110">
        <v>19</v>
      </c>
    </row>
    <row r="111" spans="1:10" x14ac:dyDescent="0.3">
      <c r="A111" t="s">
        <v>2389</v>
      </c>
      <c r="B111" t="s">
        <v>107</v>
      </c>
      <c r="C111" t="s">
        <v>6284</v>
      </c>
      <c r="D111" t="s">
        <v>6298</v>
      </c>
      <c r="E111">
        <v>0.1</v>
      </c>
      <c r="F111">
        <v>45</v>
      </c>
      <c r="G111" t="s">
        <v>6329</v>
      </c>
      <c r="H111">
        <v>14</v>
      </c>
      <c r="I111" t="s">
        <v>7000</v>
      </c>
      <c r="J111" t="s">
        <v>7021</v>
      </c>
    </row>
    <row r="112" spans="1:10" x14ac:dyDescent="0.3">
      <c r="A112" t="s">
        <v>2390</v>
      </c>
      <c r="B112" t="s">
        <v>108</v>
      </c>
      <c r="C112" t="s">
        <v>6290</v>
      </c>
      <c r="D112" t="s">
        <v>6318</v>
      </c>
      <c r="E112">
        <v>0.3</v>
      </c>
      <c r="F112">
        <v>35</v>
      </c>
      <c r="G112" t="s">
        <v>6333</v>
      </c>
      <c r="H112">
        <v>16</v>
      </c>
      <c r="I112">
        <v>0</v>
      </c>
      <c r="J112">
        <v>9</v>
      </c>
    </row>
    <row r="113" spans="1:10" x14ac:dyDescent="0.3">
      <c r="A113" t="s">
        <v>2391</v>
      </c>
      <c r="B113" t="s">
        <v>109</v>
      </c>
      <c r="C113" t="s">
        <v>6289</v>
      </c>
      <c r="D113" t="s">
        <v>6300</v>
      </c>
      <c r="E113">
        <v>0.1</v>
      </c>
      <c r="F113">
        <v>45</v>
      </c>
      <c r="G113" t="s">
        <v>6331</v>
      </c>
      <c r="H113">
        <v>12</v>
      </c>
      <c r="I113">
        <v>1</v>
      </c>
      <c r="J113">
        <v>18</v>
      </c>
    </row>
    <row r="114" spans="1:10" x14ac:dyDescent="0.3">
      <c r="A114" t="s">
        <v>2392</v>
      </c>
      <c r="B114" t="s">
        <v>110</v>
      </c>
      <c r="C114" t="s">
        <v>6288</v>
      </c>
      <c r="D114" t="s">
        <v>6316</v>
      </c>
      <c r="E114">
        <v>0</v>
      </c>
      <c r="F114">
        <v>70</v>
      </c>
      <c r="G114" t="s">
        <v>6331</v>
      </c>
      <c r="H114">
        <v>17</v>
      </c>
      <c r="I114">
        <v>0</v>
      </c>
      <c r="J114">
        <v>18</v>
      </c>
    </row>
    <row r="115" spans="1:10" x14ac:dyDescent="0.3">
      <c r="A115" t="s">
        <v>2393</v>
      </c>
      <c r="B115" t="s">
        <v>111</v>
      </c>
      <c r="C115" t="s">
        <v>6282</v>
      </c>
      <c r="D115" t="s">
        <v>6316</v>
      </c>
      <c r="E115">
        <v>0</v>
      </c>
      <c r="F115">
        <v>70</v>
      </c>
      <c r="G115" t="s">
        <v>6332</v>
      </c>
      <c r="H115">
        <v>11</v>
      </c>
      <c r="I115">
        <v>0</v>
      </c>
      <c r="J115">
        <v>16</v>
      </c>
    </row>
    <row r="116" spans="1:10" x14ac:dyDescent="0.3">
      <c r="A116" t="s">
        <v>2394</v>
      </c>
      <c r="B116" t="s">
        <v>112</v>
      </c>
      <c r="C116" t="s">
        <v>6285</v>
      </c>
      <c r="D116" t="s">
        <v>6298</v>
      </c>
      <c r="E116">
        <v>0.3</v>
      </c>
      <c r="F116">
        <v>35</v>
      </c>
      <c r="G116" t="s">
        <v>6332</v>
      </c>
      <c r="H116">
        <v>12</v>
      </c>
      <c r="I116">
        <v>0</v>
      </c>
      <c r="J116">
        <v>14</v>
      </c>
    </row>
    <row r="117" spans="1:10" x14ac:dyDescent="0.3">
      <c r="A117" t="s">
        <v>2395</v>
      </c>
      <c r="B117" t="s">
        <v>113</v>
      </c>
      <c r="C117" t="s">
        <v>6289</v>
      </c>
      <c r="D117" t="s">
        <v>6300</v>
      </c>
      <c r="E117">
        <v>0.3</v>
      </c>
      <c r="F117">
        <v>35</v>
      </c>
      <c r="G117" t="s">
        <v>6334</v>
      </c>
      <c r="H117">
        <v>11</v>
      </c>
      <c r="I117">
        <v>0</v>
      </c>
      <c r="J117">
        <v>12</v>
      </c>
    </row>
    <row r="118" spans="1:10" x14ac:dyDescent="0.3">
      <c r="A118" t="s">
        <v>2396</v>
      </c>
      <c r="B118" t="s">
        <v>114</v>
      </c>
      <c r="C118" t="s">
        <v>6282</v>
      </c>
      <c r="D118" t="s">
        <v>6318</v>
      </c>
      <c r="E118">
        <v>0.2</v>
      </c>
      <c r="F118">
        <v>56</v>
      </c>
      <c r="G118" t="s">
        <v>6332</v>
      </c>
      <c r="H118">
        <v>16</v>
      </c>
      <c r="I118">
        <v>1</v>
      </c>
      <c r="J118">
        <v>8</v>
      </c>
    </row>
    <row r="119" spans="1:10" x14ac:dyDescent="0.3">
      <c r="A119" t="s">
        <v>2397</v>
      </c>
      <c r="B119" t="s">
        <v>115</v>
      </c>
      <c r="C119" t="s">
        <v>6281</v>
      </c>
      <c r="D119" t="s">
        <v>6306</v>
      </c>
      <c r="E119">
        <v>0.3</v>
      </c>
      <c r="F119">
        <v>49</v>
      </c>
      <c r="G119" t="s">
        <v>6329</v>
      </c>
      <c r="H119">
        <v>11</v>
      </c>
      <c r="I119">
        <v>0</v>
      </c>
      <c r="J119">
        <v>16</v>
      </c>
    </row>
    <row r="120" spans="1:10" x14ac:dyDescent="0.3">
      <c r="A120" t="s">
        <v>2398</v>
      </c>
      <c r="B120" t="s">
        <v>116</v>
      </c>
      <c r="C120" t="s">
        <v>6283</v>
      </c>
      <c r="D120" t="s">
        <v>6298</v>
      </c>
      <c r="E120">
        <v>0.2</v>
      </c>
      <c r="F120">
        <v>64</v>
      </c>
      <c r="G120" t="s">
        <v>6334</v>
      </c>
      <c r="H120">
        <v>16</v>
      </c>
      <c r="I120">
        <v>0</v>
      </c>
      <c r="J120">
        <v>9</v>
      </c>
    </row>
    <row r="121" spans="1:10" x14ac:dyDescent="0.3">
      <c r="A121" t="s">
        <v>2399</v>
      </c>
      <c r="B121" t="s">
        <v>117</v>
      </c>
      <c r="C121" t="s">
        <v>6284</v>
      </c>
      <c r="D121" t="s">
        <v>6306</v>
      </c>
      <c r="E121">
        <v>0.2</v>
      </c>
      <c r="F121">
        <v>40</v>
      </c>
      <c r="G121" t="s">
        <v>6334</v>
      </c>
      <c r="H121">
        <v>11</v>
      </c>
      <c r="I121" t="s">
        <v>7000</v>
      </c>
      <c r="J121" t="s">
        <v>7021</v>
      </c>
    </row>
    <row r="122" spans="1:10" x14ac:dyDescent="0.3">
      <c r="A122" t="s">
        <v>2400</v>
      </c>
      <c r="B122" t="s">
        <v>118</v>
      </c>
      <c r="C122" t="s">
        <v>6292</v>
      </c>
      <c r="D122" t="s">
        <v>6304</v>
      </c>
      <c r="E122">
        <v>0</v>
      </c>
      <c r="F122">
        <v>80</v>
      </c>
      <c r="G122" t="s">
        <v>6329</v>
      </c>
      <c r="H122">
        <v>15</v>
      </c>
      <c r="I122">
        <v>0</v>
      </c>
      <c r="J122">
        <v>19</v>
      </c>
    </row>
    <row r="123" spans="1:10" x14ac:dyDescent="0.3">
      <c r="A123" t="s">
        <v>2401</v>
      </c>
      <c r="B123" t="s">
        <v>119</v>
      </c>
      <c r="C123" t="s">
        <v>6289</v>
      </c>
      <c r="D123" t="s">
        <v>6318</v>
      </c>
      <c r="E123">
        <v>0.1</v>
      </c>
      <c r="F123">
        <v>45</v>
      </c>
      <c r="G123" t="s">
        <v>6330</v>
      </c>
      <c r="H123">
        <v>9</v>
      </c>
      <c r="I123" t="s">
        <v>7000</v>
      </c>
      <c r="J123" t="s">
        <v>7021</v>
      </c>
    </row>
    <row r="124" spans="1:10" x14ac:dyDescent="0.3">
      <c r="A124" t="s">
        <v>2402</v>
      </c>
      <c r="B124" t="s">
        <v>120</v>
      </c>
      <c r="C124" t="s">
        <v>6281</v>
      </c>
      <c r="D124" t="s">
        <v>6308</v>
      </c>
      <c r="E124">
        <v>0</v>
      </c>
      <c r="F124">
        <v>70</v>
      </c>
      <c r="G124" t="s">
        <v>6332</v>
      </c>
      <c r="H124">
        <v>11</v>
      </c>
      <c r="I124">
        <v>0</v>
      </c>
      <c r="J124">
        <v>8</v>
      </c>
    </row>
    <row r="125" spans="1:10" x14ac:dyDescent="0.3">
      <c r="A125" t="s">
        <v>2403</v>
      </c>
      <c r="B125" t="s">
        <v>121</v>
      </c>
      <c r="C125" t="s">
        <v>6288</v>
      </c>
      <c r="D125" t="s">
        <v>6302</v>
      </c>
      <c r="E125">
        <v>0</v>
      </c>
      <c r="F125">
        <v>70</v>
      </c>
      <c r="G125" t="s">
        <v>6331</v>
      </c>
      <c r="H125">
        <v>12</v>
      </c>
      <c r="I125">
        <v>1</v>
      </c>
      <c r="J125">
        <v>8</v>
      </c>
    </row>
    <row r="126" spans="1:10" x14ac:dyDescent="0.3">
      <c r="A126" t="s">
        <v>2404</v>
      </c>
      <c r="B126" t="s">
        <v>122</v>
      </c>
      <c r="C126" t="s">
        <v>6289</v>
      </c>
      <c r="D126" t="s">
        <v>6314</v>
      </c>
      <c r="E126">
        <v>0.1</v>
      </c>
      <c r="F126">
        <v>45</v>
      </c>
      <c r="G126" t="s">
        <v>6334</v>
      </c>
      <c r="H126">
        <v>11</v>
      </c>
      <c r="I126" t="s">
        <v>7000</v>
      </c>
      <c r="J126" t="s">
        <v>7021</v>
      </c>
    </row>
    <row r="127" spans="1:10" x14ac:dyDescent="0.3">
      <c r="A127" t="s">
        <v>2405</v>
      </c>
      <c r="B127" t="s">
        <v>123</v>
      </c>
      <c r="C127" t="s">
        <v>6286</v>
      </c>
      <c r="D127" t="s">
        <v>6298</v>
      </c>
      <c r="E127">
        <v>0.2</v>
      </c>
      <c r="F127">
        <v>40</v>
      </c>
      <c r="G127" t="s">
        <v>6334</v>
      </c>
      <c r="H127">
        <v>12</v>
      </c>
      <c r="I127">
        <v>1</v>
      </c>
      <c r="J127">
        <v>12</v>
      </c>
    </row>
    <row r="128" spans="1:10" x14ac:dyDescent="0.3">
      <c r="A128" t="s">
        <v>2406</v>
      </c>
      <c r="B128" t="s">
        <v>124</v>
      </c>
      <c r="C128" t="s">
        <v>6286</v>
      </c>
      <c r="D128" t="s">
        <v>6298</v>
      </c>
      <c r="E128">
        <v>0.2</v>
      </c>
      <c r="F128">
        <v>40</v>
      </c>
      <c r="G128" t="s">
        <v>6331</v>
      </c>
      <c r="H128">
        <v>13</v>
      </c>
      <c r="I128">
        <v>0</v>
      </c>
      <c r="J128">
        <v>19</v>
      </c>
    </row>
    <row r="129" spans="1:10" x14ac:dyDescent="0.3">
      <c r="A129" t="s">
        <v>2407</v>
      </c>
      <c r="B129" t="s">
        <v>125</v>
      </c>
      <c r="C129" t="s">
        <v>6283</v>
      </c>
      <c r="D129" t="s">
        <v>6298</v>
      </c>
      <c r="E129">
        <v>0.1</v>
      </c>
      <c r="F129">
        <v>72</v>
      </c>
      <c r="G129" t="s">
        <v>6328</v>
      </c>
      <c r="H129">
        <v>14</v>
      </c>
      <c r="I129">
        <v>1</v>
      </c>
      <c r="J129">
        <v>14</v>
      </c>
    </row>
    <row r="130" spans="1:10" x14ac:dyDescent="0.3">
      <c r="A130" t="s">
        <v>2408</v>
      </c>
      <c r="B130" t="s">
        <v>126</v>
      </c>
      <c r="C130" t="s">
        <v>6291</v>
      </c>
      <c r="D130" t="s">
        <v>6306</v>
      </c>
      <c r="E130">
        <v>0.2</v>
      </c>
      <c r="F130">
        <v>40</v>
      </c>
      <c r="G130" t="s">
        <v>6328</v>
      </c>
      <c r="H130">
        <v>11</v>
      </c>
      <c r="I130">
        <v>0</v>
      </c>
      <c r="J130">
        <v>19</v>
      </c>
    </row>
    <row r="131" spans="1:10" x14ac:dyDescent="0.3">
      <c r="A131" t="s">
        <v>2409</v>
      </c>
      <c r="B131" t="s">
        <v>127</v>
      </c>
      <c r="C131" t="s">
        <v>6285</v>
      </c>
      <c r="D131" t="s">
        <v>6296</v>
      </c>
      <c r="E131">
        <v>0.2</v>
      </c>
      <c r="F131">
        <v>40</v>
      </c>
      <c r="G131" t="s">
        <v>6333</v>
      </c>
      <c r="H131">
        <v>13</v>
      </c>
      <c r="I131">
        <v>1</v>
      </c>
      <c r="J131">
        <v>8</v>
      </c>
    </row>
    <row r="132" spans="1:10" x14ac:dyDescent="0.3">
      <c r="A132" t="s">
        <v>2410</v>
      </c>
      <c r="B132" t="s">
        <v>128</v>
      </c>
      <c r="C132" t="s">
        <v>6284</v>
      </c>
      <c r="D132" t="s">
        <v>6296</v>
      </c>
      <c r="E132">
        <v>0.3</v>
      </c>
      <c r="F132">
        <v>35</v>
      </c>
      <c r="G132" t="s">
        <v>6328</v>
      </c>
      <c r="H132">
        <v>11</v>
      </c>
      <c r="I132">
        <v>1</v>
      </c>
      <c r="J132">
        <v>13</v>
      </c>
    </row>
    <row r="133" spans="1:10" x14ac:dyDescent="0.3">
      <c r="A133" t="s">
        <v>2411</v>
      </c>
      <c r="B133" t="s">
        <v>129</v>
      </c>
      <c r="C133" t="s">
        <v>6284</v>
      </c>
      <c r="D133" t="s">
        <v>6298</v>
      </c>
      <c r="E133">
        <v>0.2</v>
      </c>
      <c r="F133">
        <v>40</v>
      </c>
      <c r="G133" t="s">
        <v>6332</v>
      </c>
      <c r="H133">
        <v>12</v>
      </c>
      <c r="I133" t="s">
        <v>7000</v>
      </c>
      <c r="J133" t="s">
        <v>7021</v>
      </c>
    </row>
    <row r="134" spans="1:10" x14ac:dyDescent="0.3">
      <c r="A134" t="s">
        <v>2412</v>
      </c>
      <c r="B134" t="s">
        <v>130</v>
      </c>
      <c r="C134" t="s">
        <v>6286</v>
      </c>
      <c r="D134" t="s">
        <v>6302</v>
      </c>
      <c r="E134">
        <v>0.3</v>
      </c>
      <c r="F134">
        <v>35</v>
      </c>
      <c r="G134" t="s">
        <v>6332</v>
      </c>
      <c r="H134">
        <v>9</v>
      </c>
      <c r="I134">
        <v>0</v>
      </c>
      <c r="J134">
        <v>15</v>
      </c>
    </row>
    <row r="135" spans="1:10" x14ac:dyDescent="0.3">
      <c r="A135" t="s">
        <v>2413</v>
      </c>
      <c r="B135" t="s">
        <v>131</v>
      </c>
      <c r="C135" t="s">
        <v>6291</v>
      </c>
      <c r="D135" t="s">
        <v>6298</v>
      </c>
      <c r="E135">
        <v>0.2</v>
      </c>
      <c r="F135">
        <v>40</v>
      </c>
      <c r="G135" t="s">
        <v>6331</v>
      </c>
      <c r="H135">
        <v>12</v>
      </c>
      <c r="I135" t="s">
        <v>7000</v>
      </c>
      <c r="J135" t="s">
        <v>7021</v>
      </c>
    </row>
    <row r="136" spans="1:10" x14ac:dyDescent="0.3">
      <c r="A136" t="s">
        <v>2414</v>
      </c>
      <c r="B136" t="s">
        <v>132</v>
      </c>
      <c r="C136" t="s">
        <v>6290</v>
      </c>
      <c r="D136" t="s">
        <v>6302</v>
      </c>
      <c r="E136">
        <v>0.3</v>
      </c>
      <c r="F136">
        <v>35</v>
      </c>
      <c r="G136" t="s">
        <v>6332</v>
      </c>
      <c r="H136">
        <v>15</v>
      </c>
      <c r="I136">
        <v>0</v>
      </c>
      <c r="J136">
        <v>11</v>
      </c>
    </row>
    <row r="137" spans="1:10" x14ac:dyDescent="0.3">
      <c r="A137" t="s">
        <v>2415</v>
      </c>
      <c r="B137" t="s">
        <v>133</v>
      </c>
      <c r="C137" t="s">
        <v>6281</v>
      </c>
      <c r="D137" t="s">
        <v>6300</v>
      </c>
      <c r="E137">
        <v>0</v>
      </c>
      <c r="F137">
        <v>70</v>
      </c>
      <c r="G137" t="s">
        <v>6330</v>
      </c>
      <c r="H137">
        <v>17</v>
      </c>
      <c r="I137" t="s">
        <v>7000</v>
      </c>
      <c r="J137" t="s">
        <v>7021</v>
      </c>
    </row>
    <row r="138" spans="1:10" x14ac:dyDescent="0.3">
      <c r="A138" t="s">
        <v>2416</v>
      </c>
      <c r="B138" t="s">
        <v>134</v>
      </c>
      <c r="C138" t="s">
        <v>6292</v>
      </c>
      <c r="D138" t="s">
        <v>6302</v>
      </c>
      <c r="E138">
        <v>0</v>
      </c>
      <c r="F138">
        <v>80</v>
      </c>
      <c r="G138" t="s">
        <v>6332</v>
      </c>
      <c r="H138">
        <v>15</v>
      </c>
      <c r="I138">
        <v>0</v>
      </c>
      <c r="J138">
        <v>19</v>
      </c>
    </row>
    <row r="139" spans="1:10" x14ac:dyDescent="0.3">
      <c r="A139" t="s">
        <v>2417</v>
      </c>
      <c r="B139" t="s">
        <v>135</v>
      </c>
      <c r="C139" t="s">
        <v>6285</v>
      </c>
      <c r="D139" t="s">
        <v>6318</v>
      </c>
      <c r="E139">
        <v>0.4</v>
      </c>
      <c r="F139">
        <v>30</v>
      </c>
      <c r="G139" t="s">
        <v>6328</v>
      </c>
      <c r="H139">
        <v>15</v>
      </c>
      <c r="I139">
        <v>1</v>
      </c>
      <c r="J139">
        <v>16</v>
      </c>
    </row>
    <row r="140" spans="1:10" x14ac:dyDescent="0.3">
      <c r="A140" t="s">
        <v>2418</v>
      </c>
      <c r="B140" t="s">
        <v>136</v>
      </c>
      <c r="C140" t="s">
        <v>6282</v>
      </c>
      <c r="D140" t="s">
        <v>6296</v>
      </c>
      <c r="E140">
        <v>0.4</v>
      </c>
      <c r="F140">
        <v>42</v>
      </c>
      <c r="G140" t="s">
        <v>6328</v>
      </c>
      <c r="H140">
        <v>12</v>
      </c>
      <c r="I140">
        <v>1</v>
      </c>
      <c r="J140">
        <v>15</v>
      </c>
    </row>
    <row r="141" spans="1:10" x14ac:dyDescent="0.3">
      <c r="A141" t="s">
        <v>2419</v>
      </c>
      <c r="B141" t="s">
        <v>137</v>
      </c>
      <c r="C141" t="s">
        <v>6292</v>
      </c>
      <c r="D141" t="s">
        <v>6302</v>
      </c>
      <c r="E141">
        <v>0</v>
      </c>
      <c r="F141">
        <v>80</v>
      </c>
      <c r="G141" t="s">
        <v>6331</v>
      </c>
      <c r="H141">
        <v>16</v>
      </c>
      <c r="I141" t="s">
        <v>7000</v>
      </c>
      <c r="J141" t="s">
        <v>7021</v>
      </c>
    </row>
    <row r="142" spans="1:10" x14ac:dyDescent="0.3">
      <c r="A142" t="s">
        <v>2420</v>
      </c>
      <c r="B142" t="s">
        <v>138</v>
      </c>
      <c r="C142" t="s">
        <v>6286</v>
      </c>
      <c r="D142" t="s">
        <v>6298</v>
      </c>
      <c r="E142">
        <v>0.2</v>
      </c>
      <c r="F142">
        <v>40</v>
      </c>
      <c r="G142" t="s">
        <v>6330</v>
      </c>
      <c r="H142">
        <v>9</v>
      </c>
      <c r="I142">
        <v>0</v>
      </c>
      <c r="J142">
        <v>11</v>
      </c>
    </row>
    <row r="143" spans="1:10" x14ac:dyDescent="0.3">
      <c r="A143" t="s">
        <v>2421</v>
      </c>
      <c r="B143" t="s">
        <v>124</v>
      </c>
      <c r="C143" t="s">
        <v>6286</v>
      </c>
      <c r="D143" t="s">
        <v>6296</v>
      </c>
      <c r="E143">
        <v>0.2</v>
      </c>
      <c r="F143">
        <v>40</v>
      </c>
      <c r="G143" t="s">
        <v>6328</v>
      </c>
      <c r="H143">
        <v>12</v>
      </c>
      <c r="I143">
        <v>0</v>
      </c>
      <c r="J143">
        <v>19</v>
      </c>
    </row>
    <row r="144" spans="1:10" x14ac:dyDescent="0.3">
      <c r="A144" t="s">
        <v>2422</v>
      </c>
      <c r="B144" t="s">
        <v>139</v>
      </c>
      <c r="C144" t="s">
        <v>6284</v>
      </c>
      <c r="D144" t="s">
        <v>6298</v>
      </c>
      <c r="E144">
        <v>0.3</v>
      </c>
      <c r="F144">
        <v>35</v>
      </c>
      <c r="G144" t="s">
        <v>6328</v>
      </c>
      <c r="H144">
        <v>15</v>
      </c>
      <c r="I144">
        <v>1</v>
      </c>
      <c r="J144">
        <v>17</v>
      </c>
    </row>
    <row r="145" spans="1:10" x14ac:dyDescent="0.3">
      <c r="A145" t="s">
        <v>2423</v>
      </c>
      <c r="B145" t="s">
        <v>140</v>
      </c>
      <c r="C145" t="s">
        <v>6292</v>
      </c>
      <c r="D145" t="s">
        <v>6302</v>
      </c>
      <c r="E145">
        <v>0.2</v>
      </c>
      <c r="F145">
        <v>64</v>
      </c>
      <c r="G145" t="s">
        <v>6334</v>
      </c>
      <c r="H145">
        <v>13</v>
      </c>
      <c r="I145">
        <v>0</v>
      </c>
      <c r="J145">
        <v>8</v>
      </c>
    </row>
    <row r="146" spans="1:10" x14ac:dyDescent="0.3">
      <c r="A146" t="s">
        <v>2424</v>
      </c>
      <c r="B146" t="s">
        <v>141</v>
      </c>
      <c r="C146" t="s">
        <v>6290</v>
      </c>
      <c r="D146" t="s">
        <v>6314</v>
      </c>
      <c r="E146">
        <v>0.3</v>
      </c>
      <c r="F146">
        <v>35</v>
      </c>
      <c r="G146" t="s">
        <v>6334</v>
      </c>
      <c r="H146">
        <v>12</v>
      </c>
      <c r="I146">
        <v>0</v>
      </c>
      <c r="J146">
        <v>13</v>
      </c>
    </row>
    <row r="147" spans="1:10" x14ac:dyDescent="0.3">
      <c r="A147" t="s">
        <v>2425</v>
      </c>
      <c r="B147" t="s">
        <v>142</v>
      </c>
      <c r="C147" t="s">
        <v>6289</v>
      </c>
      <c r="D147" t="s">
        <v>6296</v>
      </c>
      <c r="E147">
        <v>0</v>
      </c>
      <c r="F147">
        <v>50</v>
      </c>
      <c r="G147" t="s">
        <v>6334</v>
      </c>
      <c r="H147">
        <v>14</v>
      </c>
      <c r="I147">
        <v>0</v>
      </c>
      <c r="J147">
        <v>8</v>
      </c>
    </row>
    <row r="148" spans="1:10" x14ac:dyDescent="0.3">
      <c r="A148" t="s">
        <v>2426</v>
      </c>
      <c r="B148" t="s">
        <v>143</v>
      </c>
      <c r="C148" t="s">
        <v>6285</v>
      </c>
      <c r="D148" t="s">
        <v>6296</v>
      </c>
      <c r="E148">
        <v>0.2</v>
      </c>
      <c r="F148">
        <v>40</v>
      </c>
      <c r="G148" t="s">
        <v>6331</v>
      </c>
      <c r="H148">
        <v>17</v>
      </c>
      <c r="I148">
        <v>0</v>
      </c>
      <c r="J148">
        <v>13</v>
      </c>
    </row>
    <row r="149" spans="1:10" x14ac:dyDescent="0.3">
      <c r="A149" t="s">
        <v>2427</v>
      </c>
      <c r="B149" t="s">
        <v>144</v>
      </c>
      <c r="C149" t="s">
        <v>6292</v>
      </c>
      <c r="D149" t="s">
        <v>6296</v>
      </c>
      <c r="E149">
        <v>0.2</v>
      </c>
      <c r="F149">
        <v>64</v>
      </c>
      <c r="G149" t="s">
        <v>6332</v>
      </c>
      <c r="H149">
        <v>15</v>
      </c>
      <c r="I149" t="s">
        <v>7000</v>
      </c>
      <c r="J149" t="s">
        <v>7021</v>
      </c>
    </row>
    <row r="150" spans="1:10" x14ac:dyDescent="0.3">
      <c r="A150" t="s">
        <v>2428</v>
      </c>
      <c r="B150" t="s">
        <v>145</v>
      </c>
      <c r="C150" t="s">
        <v>6283</v>
      </c>
      <c r="D150" t="s">
        <v>6306</v>
      </c>
      <c r="E150">
        <v>0.3</v>
      </c>
      <c r="F150">
        <v>56</v>
      </c>
      <c r="G150" t="s">
        <v>6328</v>
      </c>
      <c r="H150">
        <v>12</v>
      </c>
      <c r="I150">
        <v>0</v>
      </c>
      <c r="J150">
        <v>15</v>
      </c>
    </row>
    <row r="151" spans="1:10" x14ac:dyDescent="0.3">
      <c r="A151" t="s">
        <v>2429</v>
      </c>
      <c r="B151" t="s">
        <v>146</v>
      </c>
      <c r="C151" t="s">
        <v>6289</v>
      </c>
      <c r="D151" t="s">
        <v>6300</v>
      </c>
      <c r="E151">
        <v>0.3</v>
      </c>
      <c r="F151">
        <v>35</v>
      </c>
      <c r="G151" t="s">
        <v>6330</v>
      </c>
      <c r="H151">
        <v>14</v>
      </c>
      <c r="I151" t="s">
        <v>7000</v>
      </c>
      <c r="J151" t="s">
        <v>7021</v>
      </c>
    </row>
    <row r="152" spans="1:10" x14ac:dyDescent="0.3">
      <c r="A152" t="s">
        <v>2430</v>
      </c>
      <c r="B152" t="s">
        <v>147</v>
      </c>
      <c r="C152" t="s">
        <v>6286</v>
      </c>
      <c r="D152" t="s">
        <v>6300</v>
      </c>
      <c r="E152">
        <v>0.3</v>
      </c>
      <c r="F152">
        <v>35</v>
      </c>
      <c r="G152" t="s">
        <v>6328</v>
      </c>
      <c r="H152">
        <v>9</v>
      </c>
      <c r="I152" t="s">
        <v>7000</v>
      </c>
      <c r="J152" t="s">
        <v>7021</v>
      </c>
    </row>
    <row r="153" spans="1:10" x14ac:dyDescent="0.3">
      <c r="A153" t="s">
        <v>2431</v>
      </c>
      <c r="B153" t="s">
        <v>148</v>
      </c>
      <c r="C153" t="s">
        <v>6282</v>
      </c>
      <c r="D153" t="s">
        <v>6306</v>
      </c>
      <c r="E153">
        <v>0.1</v>
      </c>
      <c r="F153">
        <v>63</v>
      </c>
      <c r="G153" t="s">
        <v>6329</v>
      </c>
      <c r="H153">
        <v>10</v>
      </c>
      <c r="I153">
        <v>1</v>
      </c>
      <c r="J153">
        <v>16</v>
      </c>
    </row>
    <row r="154" spans="1:10" x14ac:dyDescent="0.3">
      <c r="A154" t="s">
        <v>2432</v>
      </c>
      <c r="B154" t="s">
        <v>149</v>
      </c>
      <c r="C154" t="s">
        <v>6284</v>
      </c>
      <c r="D154" t="s">
        <v>6318</v>
      </c>
      <c r="E154">
        <v>0</v>
      </c>
      <c r="F154">
        <v>50</v>
      </c>
      <c r="G154" t="s">
        <v>6331</v>
      </c>
      <c r="H154">
        <v>9</v>
      </c>
      <c r="I154" t="s">
        <v>7000</v>
      </c>
      <c r="J154" t="s">
        <v>7021</v>
      </c>
    </row>
    <row r="155" spans="1:10" x14ac:dyDescent="0.3">
      <c r="A155" t="s">
        <v>2433</v>
      </c>
      <c r="B155" t="s">
        <v>150</v>
      </c>
      <c r="C155" t="s">
        <v>6283</v>
      </c>
      <c r="D155" t="s">
        <v>6302</v>
      </c>
      <c r="E155">
        <v>0.1</v>
      </c>
      <c r="F155">
        <v>72</v>
      </c>
      <c r="G155" t="s">
        <v>6333</v>
      </c>
      <c r="H155">
        <v>9</v>
      </c>
      <c r="I155">
        <v>0</v>
      </c>
      <c r="J155">
        <v>19</v>
      </c>
    </row>
    <row r="156" spans="1:10" x14ac:dyDescent="0.3">
      <c r="A156" t="s">
        <v>2434</v>
      </c>
      <c r="B156" t="s">
        <v>151</v>
      </c>
      <c r="C156" t="s">
        <v>6290</v>
      </c>
      <c r="D156" t="s">
        <v>6304</v>
      </c>
      <c r="E156">
        <v>0</v>
      </c>
      <c r="F156">
        <v>50</v>
      </c>
      <c r="G156" t="s">
        <v>6334</v>
      </c>
      <c r="H156">
        <v>15</v>
      </c>
      <c r="I156" t="s">
        <v>7000</v>
      </c>
      <c r="J156" t="s">
        <v>7021</v>
      </c>
    </row>
    <row r="157" spans="1:10" x14ac:dyDescent="0.3">
      <c r="A157" t="s">
        <v>2435</v>
      </c>
      <c r="B157" t="s">
        <v>152</v>
      </c>
      <c r="C157" t="s">
        <v>6292</v>
      </c>
      <c r="D157" t="s">
        <v>6298</v>
      </c>
      <c r="E157">
        <v>0.3</v>
      </c>
      <c r="F157">
        <v>56</v>
      </c>
      <c r="G157" t="s">
        <v>6328</v>
      </c>
      <c r="H157">
        <v>17</v>
      </c>
      <c r="I157" t="s">
        <v>7000</v>
      </c>
      <c r="J157" t="s">
        <v>7021</v>
      </c>
    </row>
    <row r="158" spans="1:10" x14ac:dyDescent="0.3">
      <c r="A158" t="s">
        <v>2436</v>
      </c>
      <c r="B158" t="s">
        <v>153</v>
      </c>
      <c r="C158" t="s">
        <v>6286</v>
      </c>
      <c r="D158" t="s">
        <v>6316</v>
      </c>
      <c r="E158">
        <v>0.3</v>
      </c>
      <c r="F158">
        <v>35</v>
      </c>
      <c r="G158" t="s">
        <v>6330</v>
      </c>
      <c r="H158">
        <v>13</v>
      </c>
      <c r="I158">
        <v>0</v>
      </c>
      <c r="J158">
        <v>12</v>
      </c>
    </row>
    <row r="159" spans="1:10" x14ac:dyDescent="0.3">
      <c r="A159" t="s">
        <v>2437</v>
      </c>
      <c r="B159" t="s">
        <v>154</v>
      </c>
      <c r="C159" t="s">
        <v>6288</v>
      </c>
      <c r="D159" t="s">
        <v>6298</v>
      </c>
      <c r="E159">
        <v>0</v>
      </c>
      <c r="F159">
        <v>70</v>
      </c>
      <c r="G159" t="s">
        <v>6331</v>
      </c>
      <c r="H159">
        <v>17</v>
      </c>
      <c r="I159">
        <v>0</v>
      </c>
      <c r="J159">
        <v>11</v>
      </c>
    </row>
    <row r="160" spans="1:10" x14ac:dyDescent="0.3">
      <c r="A160" t="s">
        <v>2438</v>
      </c>
      <c r="B160" t="s">
        <v>155</v>
      </c>
      <c r="C160" t="s">
        <v>6288</v>
      </c>
      <c r="D160" t="s">
        <v>6304</v>
      </c>
      <c r="E160">
        <v>0.1</v>
      </c>
      <c r="F160">
        <v>63</v>
      </c>
      <c r="G160" t="s">
        <v>6330</v>
      </c>
      <c r="H160">
        <v>16</v>
      </c>
      <c r="I160" t="s">
        <v>7000</v>
      </c>
      <c r="J160" t="s">
        <v>7021</v>
      </c>
    </row>
    <row r="161" spans="1:10" x14ac:dyDescent="0.3">
      <c r="A161" t="s">
        <v>2439</v>
      </c>
      <c r="B161" t="s">
        <v>156</v>
      </c>
      <c r="C161" t="s">
        <v>6284</v>
      </c>
      <c r="D161" t="s">
        <v>6302</v>
      </c>
      <c r="E161">
        <v>0</v>
      </c>
      <c r="F161">
        <v>50</v>
      </c>
      <c r="G161" t="s">
        <v>6333</v>
      </c>
      <c r="H161">
        <v>12</v>
      </c>
      <c r="I161">
        <v>1</v>
      </c>
      <c r="J161">
        <v>14</v>
      </c>
    </row>
    <row r="162" spans="1:10" x14ac:dyDescent="0.3">
      <c r="A162" t="s">
        <v>2440</v>
      </c>
      <c r="B162" t="s">
        <v>157</v>
      </c>
      <c r="C162" t="s">
        <v>6283</v>
      </c>
      <c r="D162" t="s">
        <v>6298</v>
      </c>
      <c r="E162">
        <v>0.2</v>
      </c>
      <c r="F162">
        <v>64</v>
      </c>
      <c r="G162" t="s">
        <v>6331</v>
      </c>
      <c r="H162">
        <v>16</v>
      </c>
      <c r="I162">
        <v>0</v>
      </c>
      <c r="J162">
        <v>18</v>
      </c>
    </row>
    <row r="163" spans="1:10" x14ac:dyDescent="0.3">
      <c r="A163" t="s">
        <v>2441</v>
      </c>
      <c r="B163" t="s">
        <v>158</v>
      </c>
      <c r="C163" t="s">
        <v>6288</v>
      </c>
      <c r="D163" t="s">
        <v>6298</v>
      </c>
      <c r="E163">
        <v>0.1</v>
      </c>
      <c r="F163">
        <v>63</v>
      </c>
      <c r="G163" t="s">
        <v>6333</v>
      </c>
      <c r="H163">
        <v>13</v>
      </c>
      <c r="I163">
        <v>1</v>
      </c>
      <c r="J163">
        <v>16</v>
      </c>
    </row>
    <row r="164" spans="1:10" x14ac:dyDescent="0.3">
      <c r="A164" t="s">
        <v>2442</v>
      </c>
      <c r="B164" t="s">
        <v>159</v>
      </c>
      <c r="C164" t="s">
        <v>6290</v>
      </c>
      <c r="D164" t="s">
        <v>6298</v>
      </c>
      <c r="E164">
        <v>0.2</v>
      </c>
      <c r="F164">
        <v>40</v>
      </c>
      <c r="G164" t="s">
        <v>6332</v>
      </c>
      <c r="H164">
        <v>17</v>
      </c>
      <c r="I164">
        <v>1</v>
      </c>
      <c r="J164">
        <v>13</v>
      </c>
    </row>
    <row r="165" spans="1:10" x14ac:dyDescent="0.3">
      <c r="A165" t="s">
        <v>2443</v>
      </c>
      <c r="B165" t="s">
        <v>160</v>
      </c>
      <c r="C165" t="s">
        <v>6286</v>
      </c>
      <c r="D165" t="s">
        <v>6298</v>
      </c>
      <c r="E165">
        <v>0.1</v>
      </c>
      <c r="F165">
        <v>45</v>
      </c>
      <c r="G165" t="s">
        <v>6334</v>
      </c>
      <c r="H165">
        <v>15</v>
      </c>
      <c r="I165">
        <v>0</v>
      </c>
      <c r="J165">
        <v>19</v>
      </c>
    </row>
    <row r="166" spans="1:10" x14ac:dyDescent="0.3">
      <c r="A166" t="s">
        <v>2444</v>
      </c>
      <c r="B166" t="s">
        <v>161</v>
      </c>
      <c r="C166" t="s">
        <v>6282</v>
      </c>
      <c r="D166" t="s">
        <v>6310</v>
      </c>
      <c r="E166">
        <v>0.2</v>
      </c>
      <c r="F166">
        <v>56</v>
      </c>
      <c r="G166" t="s">
        <v>6334</v>
      </c>
      <c r="H166">
        <v>11</v>
      </c>
      <c r="I166" t="s">
        <v>7000</v>
      </c>
      <c r="J166" t="s">
        <v>7021</v>
      </c>
    </row>
    <row r="167" spans="1:10" x14ac:dyDescent="0.3">
      <c r="A167" t="s">
        <v>2445</v>
      </c>
      <c r="B167" t="s">
        <v>162</v>
      </c>
      <c r="C167" t="s">
        <v>6283</v>
      </c>
      <c r="D167" t="s">
        <v>6302</v>
      </c>
      <c r="E167">
        <v>0.2</v>
      </c>
      <c r="F167">
        <v>64</v>
      </c>
      <c r="G167" t="s">
        <v>6331</v>
      </c>
      <c r="H167">
        <v>10</v>
      </c>
      <c r="I167">
        <v>1</v>
      </c>
      <c r="J167">
        <v>13</v>
      </c>
    </row>
    <row r="168" spans="1:10" x14ac:dyDescent="0.3">
      <c r="A168" t="s">
        <v>2446</v>
      </c>
      <c r="B168" t="s">
        <v>163</v>
      </c>
      <c r="C168" t="s">
        <v>6290</v>
      </c>
      <c r="D168" t="s">
        <v>6300</v>
      </c>
      <c r="E168">
        <v>0.4</v>
      </c>
      <c r="F168">
        <v>30</v>
      </c>
      <c r="G168" t="s">
        <v>6333</v>
      </c>
      <c r="H168">
        <v>13</v>
      </c>
      <c r="I168" t="s">
        <v>7000</v>
      </c>
      <c r="J168" t="s">
        <v>7021</v>
      </c>
    </row>
    <row r="169" spans="1:10" x14ac:dyDescent="0.3">
      <c r="A169" t="s">
        <v>2447</v>
      </c>
      <c r="B169" t="s">
        <v>164</v>
      </c>
      <c r="C169" t="s">
        <v>6282</v>
      </c>
      <c r="D169" t="s">
        <v>6308</v>
      </c>
      <c r="E169">
        <v>0.4</v>
      </c>
      <c r="F169">
        <v>42</v>
      </c>
      <c r="G169" t="s">
        <v>6331</v>
      </c>
      <c r="H169">
        <v>15</v>
      </c>
      <c r="I169" t="s">
        <v>7000</v>
      </c>
      <c r="J169" t="s">
        <v>7021</v>
      </c>
    </row>
    <row r="170" spans="1:10" x14ac:dyDescent="0.3">
      <c r="A170" t="s">
        <v>2448</v>
      </c>
      <c r="B170" t="s">
        <v>165</v>
      </c>
      <c r="C170" t="s">
        <v>6284</v>
      </c>
      <c r="D170" t="s">
        <v>6306</v>
      </c>
      <c r="E170">
        <v>0.3</v>
      </c>
      <c r="F170">
        <v>35</v>
      </c>
      <c r="G170" t="s">
        <v>6334</v>
      </c>
      <c r="H170">
        <v>14</v>
      </c>
      <c r="I170">
        <v>0</v>
      </c>
      <c r="J170">
        <v>13</v>
      </c>
    </row>
    <row r="171" spans="1:10" x14ac:dyDescent="0.3">
      <c r="A171" t="s">
        <v>2449</v>
      </c>
      <c r="B171" t="s">
        <v>166</v>
      </c>
      <c r="C171" t="s">
        <v>6290</v>
      </c>
      <c r="D171" t="s">
        <v>6312</v>
      </c>
      <c r="E171">
        <v>0.3</v>
      </c>
      <c r="F171">
        <v>35</v>
      </c>
      <c r="G171" t="s">
        <v>6332</v>
      </c>
      <c r="H171">
        <v>17</v>
      </c>
      <c r="I171">
        <v>0</v>
      </c>
      <c r="J171">
        <v>8</v>
      </c>
    </row>
    <row r="172" spans="1:10" x14ac:dyDescent="0.3">
      <c r="A172" t="s">
        <v>2450</v>
      </c>
      <c r="B172" t="s">
        <v>167</v>
      </c>
      <c r="C172" t="s">
        <v>6282</v>
      </c>
      <c r="D172" t="s">
        <v>6300</v>
      </c>
      <c r="E172">
        <v>0.2</v>
      </c>
      <c r="F172">
        <v>56</v>
      </c>
      <c r="G172" t="s">
        <v>6330</v>
      </c>
      <c r="H172">
        <v>9</v>
      </c>
      <c r="I172" t="s">
        <v>7000</v>
      </c>
      <c r="J172" t="s">
        <v>7021</v>
      </c>
    </row>
    <row r="173" spans="1:10" x14ac:dyDescent="0.3">
      <c r="A173" t="s">
        <v>2451</v>
      </c>
      <c r="B173" t="s">
        <v>168</v>
      </c>
      <c r="C173" t="s">
        <v>6292</v>
      </c>
      <c r="D173" t="s">
        <v>6296</v>
      </c>
      <c r="E173">
        <v>0.4</v>
      </c>
      <c r="F173">
        <v>48</v>
      </c>
      <c r="G173" t="s">
        <v>6329</v>
      </c>
      <c r="H173">
        <v>15</v>
      </c>
      <c r="I173" t="s">
        <v>7000</v>
      </c>
      <c r="J173" t="s">
        <v>7021</v>
      </c>
    </row>
    <row r="174" spans="1:10" x14ac:dyDescent="0.3">
      <c r="A174" t="s">
        <v>2452</v>
      </c>
      <c r="B174" t="s">
        <v>169</v>
      </c>
      <c r="C174" t="s">
        <v>6289</v>
      </c>
      <c r="D174" t="s">
        <v>6304</v>
      </c>
      <c r="E174">
        <v>0.1</v>
      </c>
      <c r="F174">
        <v>45</v>
      </c>
      <c r="G174" t="s">
        <v>6332</v>
      </c>
      <c r="H174">
        <v>11</v>
      </c>
      <c r="I174" t="s">
        <v>7000</v>
      </c>
      <c r="J174" t="s">
        <v>7021</v>
      </c>
    </row>
    <row r="175" spans="1:10" x14ac:dyDescent="0.3">
      <c r="A175" t="s">
        <v>2453</v>
      </c>
      <c r="B175" t="s">
        <v>170</v>
      </c>
      <c r="C175" t="s">
        <v>6292</v>
      </c>
      <c r="D175" t="s">
        <v>6310</v>
      </c>
      <c r="E175">
        <v>0</v>
      </c>
      <c r="F175">
        <v>80</v>
      </c>
      <c r="G175" t="s">
        <v>6332</v>
      </c>
      <c r="H175">
        <v>14</v>
      </c>
      <c r="I175">
        <v>0</v>
      </c>
      <c r="J175">
        <v>16</v>
      </c>
    </row>
    <row r="176" spans="1:10" x14ac:dyDescent="0.3">
      <c r="A176" t="s">
        <v>2454</v>
      </c>
      <c r="B176" t="s">
        <v>171</v>
      </c>
      <c r="C176" t="s">
        <v>6285</v>
      </c>
      <c r="D176" t="s">
        <v>6298</v>
      </c>
      <c r="E176">
        <v>0.2</v>
      </c>
      <c r="F176">
        <v>40</v>
      </c>
      <c r="G176" t="s">
        <v>6332</v>
      </c>
      <c r="H176">
        <v>15</v>
      </c>
      <c r="I176" t="s">
        <v>7000</v>
      </c>
      <c r="J176" t="s">
        <v>7021</v>
      </c>
    </row>
    <row r="177" spans="1:10" x14ac:dyDescent="0.3">
      <c r="A177" t="s">
        <v>2455</v>
      </c>
      <c r="B177" t="s">
        <v>172</v>
      </c>
      <c r="C177" t="s">
        <v>6282</v>
      </c>
      <c r="D177" t="s">
        <v>6302</v>
      </c>
      <c r="E177">
        <v>0.3</v>
      </c>
      <c r="F177">
        <v>49</v>
      </c>
      <c r="G177" t="s">
        <v>6328</v>
      </c>
      <c r="H177">
        <v>13</v>
      </c>
      <c r="I177" t="s">
        <v>7000</v>
      </c>
      <c r="J177" t="s">
        <v>7021</v>
      </c>
    </row>
    <row r="178" spans="1:10" x14ac:dyDescent="0.3">
      <c r="A178" t="s">
        <v>2456</v>
      </c>
      <c r="B178" t="s">
        <v>173</v>
      </c>
      <c r="C178" t="s">
        <v>6282</v>
      </c>
      <c r="D178" t="s">
        <v>6300</v>
      </c>
      <c r="E178">
        <v>0.2</v>
      </c>
      <c r="F178">
        <v>56</v>
      </c>
      <c r="G178" t="s">
        <v>6331</v>
      </c>
      <c r="H178">
        <v>16</v>
      </c>
      <c r="I178">
        <v>0</v>
      </c>
      <c r="J178">
        <v>13</v>
      </c>
    </row>
    <row r="179" spans="1:10" x14ac:dyDescent="0.3">
      <c r="A179" t="s">
        <v>2457</v>
      </c>
      <c r="B179" t="s">
        <v>174</v>
      </c>
      <c r="C179" t="s">
        <v>6290</v>
      </c>
      <c r="D179" t="s">
        <v>6298</v>
      </c>
      <c r="E179">
        <v>0.3</v>
      </c>
      <c r="F179">
        <v>35</v>
      </c>
      <c r="G179" t="s">
        <v>6328</v>
      </c>
      <c r="H179">
        <v>12</v>
      </c>
      <c r="I179" t="s">
        <v>7000</v>
      </c>
      <c r="J179" t="s">
        <v>7021</v>
      </c>
    </row>
    <row r="180" spans="1:10" x14ac:dyDescent="0.3">
      <c r="A180" t="s">
        <v>2458</v>
      </c>
      <c r="B180" t="s">
        <v>175</v>
      </c>
      <c r="C180" t="s">
        <v>6286</v>
      </c>
      <c r="D180" t="s">
        <v>6310</v>
      </c>
      <c r="E180">
        <v>0.3</v>
      </c>
      <c r="F180">
        <v>35</v>
      </c>
      <c r="G180" t="s">
        <v>6332</v>
      </c>
      <c r="H180">
        <v>9</v>
      </c>
      <c r="I180">
        <v>0</v>
      </c>
      <c r="J180">
        <v>11</v>
      </c>
    </row>
    <row r="181" spans="1:10" x14ac:dyDescent="0.3">
      <c r="A181" t="s">
        <v>2459</v>
      </c>
      <c r="B181" t="s">
        <v>176</v>
      </c>
      <c r="C181" t="s">
        <v>6288</v>
      </c>
      <c r="D181" t="s">
        <v>6308</v>
      </c>
      <c r="E181">
        <v>0.3</v>
      </c>
      <c r="F181">
        <v>49</v>
      </c>
      <c r="G181" t="s">
        <v>6331</v>
      </c>
      <c r="H181">
        <v>15</v>
      </c>
      <c r="I181">
        <v>0</v>
      </c>
      <c r="J181">
        <v>13</v>
      </c>
    </row>
    <row r="182" spans="1:10" x14ac:dyDescent="0.3">
      <c r="A182" t="s">
        <v>2460</v>
      </c>
      <c r="B182" t="s">
        <v>177</v>
      </c>
      <c r="C182" t="s">
        <v>6288</v>
      </c>
      <c r="D182" t="s">
        <v>6298</v>
      </c>
      <c r="E182">
        <v>0.1</v>
      </c>
      <c r="F182">
        <v>63</v>
      </c>
      <c r="G182" t="s">
        <v>6334</v>
      </c>
      <c r="H182">
        <v>12</v>
      </c>
      <c r="I182">
        <v>0</v>
      </c>
      <c r="J182">
        <v>9</v>
      </c>
    </row>
    <row r="183" spans="1:10" x14ac:dyDescent="0.3">
      <c r="A183" t="s">
        <v>2461</v>
      </c>
      <c r="B183" t="s">
        <v>178</v>
      </c>
      <c r="C183" t="s">
        <v>6286</v>
      </c>
      <c r="D183" t="s">
        <v>6318</v>
      </c>
      <c r="E183">
        <v>0</v>
      </c>
      <c r="F183">
        <v>50</v>
      </c>
      <c r="G183" t="s">
        <v>6328</v>
      </c>
      <c r="H183">
        <v>12</v>
      </c>
      <c r="I183">
        <v>0</v>
      </c>
      <c r="J183">
        <v>10</v>
      </c>
    </row>
    <row r="184" spans="1:10" x14ac:dyDescent="0.3">
      <c r="A184" t="s">
        <v>2462</v>
      </c>
      <c r="B184" t="s">
        <v>179</v>
      </c>
      <c r="C184" t="s">
        <v>6289</v>
      </c>
      <c r="D184" t="s">
        <v>6296</v>
      </c>
      <c r="E184">
        <v>0.2</v>
      </c>
      <c r="F184">
        <v>40</v>
      </c>
      <c r="G184" t="s">
        <v>6330</v>
      </c>
      <c r="H184">
        <v>12</v>
      </c>
      <c r="I184">
        <v>1</v>
      </c>
      <c r="J184">
        <v>8</v>
      </c>
    </row>
    <row r="185" spans="1:10" x14ac:dyDescent="0.3">
      <c r="A185" t="s">
        <v>2463</v>
      </c>
      <c r="B185" t="s">
        <v>180</v>
      </c>
      <c r="C185" t="s">
        <v>6284</v>
      </c>
      <c r="D185" t="s">
        <v>6304</v>
      </c>
      <c r="E185">
        <v>0.2</v>
      </c>
      <c r="F185">
        <v>40</v>
      </c>
      <c r="G185" t="s">
        <v>6328</v>
      </c>
      <c r="H185">
        <v>11</v>
      </c>
      <c r="I185">
        <v>0</v>
      </c>
      <c r="J185">
        <v>15</v>
      </c>
    </row>
    <row r="186" spans="1:10" x14ac:dyDescent="0.3">
      <c r="A186" t="s">
        <v>2464</v>
      </c>
      <c r="B186" t="s">
        <v>181</v>
      </c>
      <c r="C186" t="s">
        <v>6285</v>
      </c>
      <c r="D186" t="s">
        <v>6310</v>
      </c>
      <c r="E186">
        <v>0</v>
      </c>
      <c r="F186">
        <v>50</v>
      </c>
      <c r="G186" t="s">
        <v>6330</v>
      </c>
      <c r="H186">
        <v>14</v>
      </c>
      <c r="I186">
        <v>0</v>
      </c>
      <c r="J186">
        <v>19</v>
      </c>
    </row>
    <row r="187" spans="1:10" x14ac:dyDescent="0.3">
      <c r="A187" t="s">
        <v>2465</v>
      </c>
      <c r="B187" t="s">
        <v>182</v>
      </c>
      <c r="C187" t="s">
        <v>6282</v>
      </c>
      <c r="D187" t="s">
        <v>6300</v>
      </c>
      <c r="E187">
        <v>0</v>
      </c>
      <c r="F187">
        <v>70</v>
      </c>
      <c r="G187" t="s">
        <v>6334</v>
      </c>
      <c r="H187">
        <v>12</v>
      </c>
      <c r="I187" t="s">
        <v>7000</v>
      </c>
      <c r="J187" t="s">
        <v>7021</v>
      </c>
    </row>
    <row r="188" spans="1:10" x14ac:dyDescent="0.3">
      <c r="A188" t="s">
        <v>2466</v>
      </c>
      <c r="B188" t="s">
        <v>183</v>
      </c>
      <c r="C188" t="s">
        <v>6289</v>
      </c>
      <c r="D188" t="s">
        <v>6300</v>
      </c>
      <c r="E188">
        <v>0.3</v>
      </c>
      <c r="F188">
        <v>35</v>
      </c>
      <c r="G188" t="s">
        <v>6332</v>
      </c>
      <c r="H188">
        <v>17</v>
      </c>
      <c r="I188">
        <v>0</v>
      </c>
      <c r="J188">
        <v>7</v>
      </c>
    </row>
    <row r="189" spans="1:10" x14ac:dyDescent="0.3">
      <c r="A189" t="s">
        <v>2467</v>
      </c>
      <c r="B189" t="s">
        <v>184</v>
      </c>
      <c r="C189" t="s">
        <v>6283</v>
      </c>
      <c r="D189" t="s">
        <v>6300</v>
      </c>
      <c r="E189">
        <v>0.2</v>
      </c>
      <c r="F189">
        <v>64</v>
      </c>
      <c r="G189" t="s">
        <v>6328</v>
      </c>
      <c r="H189">
        <v>10</v>
      </c>
      <c r="I189">
        <v>0</v>
      </c>
      <c r="J189">
        <v>14</v>
      </c>
    </row>
    <row r="190" spans="1:10" x14ac:dyDescent="0.3">
      <c r="A190" t="s">
        <v>2468</v>
      </c>
      <c r="B190" t="s">
        <v>185</v>
      </c>
      <c r="C190" t="s">
        <v>6285</v>
      </c>
      <c r="D190" t="s">
        <v>6314</v>
      </c>
      <c r="E190">
        <v>0.4</v>
      </c>
      <c r="F190">
        <v>30</v>
      </c>
      <c r="G190" t="s">
        <v>6330</v>
      </c>
      <c r="H190">
        <v>12</v>
      </c>
      <c r="I190">
        <v>1</v>
      </c>
      <c r="J190">
        <v>18</v>
      </c>
    </row>
    <row r="191" spans="1:10" x14ac:dyDescent="0.3">
      <c r="A191" t="s">
        <v>2469</v>
      </c>
      <c r="B191" t="s">
        <v>186</v>
      </c>
      <c r="C191" t="s">
        <v>6285</v>
      </c>
      <c r="D191" t="s">
        <v>6318</v>
      </c>
      <c r="E191">
        <v>0.4</v>
      </c>
      <c r="F191">
        <v>30</v>
      </c>
      <c r="G191" t="s">
        <v>6329</v>
      </c>
      <c r="H191">
        <v>15</v>
      </c>
      <c r="I191">
        <v>0</v>
      </c>
      <c r="J191">
        <v>16</v>
      </c>
    </row>
    <row r="192" spans="1:10" x14ac:dyDescent="0.3">
      <c r="A192" t="s">
        <v>2470</v>
      </c>
      <c r="B192" t="s">
        <v>187</v>
      </c>
      <c r="C192" t="s">
        <v>6292</v>
      </c>
      <c r="D192" t="s">
        <v>6314</v>
      </c>
      <c r="E192">
        <v>0.1</v>
      </c>
      <c r="F192">
        <v>72</v>
      </c>
      <c r="G192" t="s">
        <v>6333</v>
      </c>
      <c r="H192">
        <v>16</v>
      </c>
      <c r="I192" t="s">
        <v>7000</v>
      </c>
      <c r="J192" t="s">
        <v>7021</v>
      </c>
    </row>
    <row r="193" spans="1:10" x14ac:dyDescent="0.3">
      <c r="A193" t="s">
        <v>2471</v>
      </c>
      <c r="B193" t="s">
        <v>188</v>
      </c>
      <c r="C193" t="s">
        <v>6291</v>
      </c>
      <c r="D193" t="s">
        <v>6306</v>
      </c>
      <c r="E193">
        <v>0.1</v>
      </c>
      <c r="F193">
        <v>45</v>
      </c>
      <c r="G193" t="s">
        <v>6333</v>
      </c>
      <c r="H193">
        <v>11</v>
      </c>
      <c r="I193" t="s">
        <v>7000</v>
      </c>
      <c r="J193" t="s">
        <v>7021</v>
      </c>
    </row>
    <row r="194" spans="1:10" x14ac:dyDescent="0.3">
      <c r="A194" t="s">
        <v>2472</v>
      </c>
      <c r="B194" t="s">
        <v>189</v>
      </c>
      <c r="C194" t="s">
        <v>6281</v>
      </c>
      <c r="D194" t="s">
        <v>6314</v>
      </c>
      <c r="E194">
        <v>0.3</v>
      </c>
      <c r="F194">
        <v>49</v>
      </c>
      <c r="G194" t="s">
        <v>6331</v>
      </c>
      <c r="H194">
        <v>14</v>
      </c>
      <c r="I194">
        <v>0</v>
      </c>
      <c r="J194">
        <v>7</v>
      </c>
    </row>
    <row r="195" spans="1:10" x14ac:dyDescent="0.3">
      <c r="A195" t="s">
        <v>2473</v>
      </c>
      <c r="B195" t="s">
        <v>54</v>
      </c>
      <c r="C195" t="s">
        <v>6288</v>
      </c>
      <c r="D195" t="s">
        <v>6296</v>
      </c>
      <c r="E195">
        <v>0</v>
      </c>
      <c r="F195">
        <v>70</v>
      </c>
      <c r="G195" t="s">
        <v>6331</v>
      </c>
      <c r="H195">
        <v>10</v>
      </c>
      <c r="I195">
        <v>1</v>
      </c>
      <c r="J195">
        <v>11</v>
      </c>
    </row>
    <row r="196" spans="1:10" x14ac:dyDescent="0.3">
      <c r="A196" t="s">
        <v>2474</v>
      </c>
      <c r="B196" t="s">
        <v>190</v>
      </c>
      <c r="C196" t="s">
        <v>6290</v>
      </c>
      <c r="D196" t="s">
        <v>6304</v>
      </c>
      <c r="E196">
        <v>0.4</v>
      </c>
      <c r="F196">
        <v>30</v>
      </c>
      <c r="G196" t="s">
        <v>6328</v>
      </c>
      <c r="H196">
        <v>17</v>
      </c>
      <c r="I196">
        <v>0</v>
      </c>
      <c r="J196">
        <v>7</v>
      </c>
    </row>
    <row r="197" spans="1:10" x14ac:dyDescent="0.3">
      <c r="A197" t="s">
        <v>2475</v>
      </c>
      <c r="B197" t="s">
        <v>191</v>
      </c>
      <c r="C197" t="s">
        <v>6281</v>
      </c>
      <c r="D197" t="s">
        <v>6308</v>
      </c>
      <c r="E197">
        <v>0</v>
      </c>
      <c r="F197">
        <v>70</v>
      </c>
      <c r="G197" t="s">
        <v>6331</v>
      </c>
      <c r="H197">
        <v>12</v>
      </c>
      <c r="I197" t="s">
        <v>7000</v>
      </c>
      <c r="J197" t="s">
        <v>7021</v>
      </c>
    </row>
    <row r="198" spans="1:10" x14ac:dyDescent="0.3">
      <c r="A198" t="s">
        <v>2476</v>
      </c>
      <c r="B198" t="s">
        <v>192</v>
      </c>
      <c r="C198" t="s">
        <v>6288</v>
      </c>
      <c r="D198" t="s">
        <v>6306</v>
      </c>
      <c r="E198">
        <v>0.3</v>
      </c>
      <c r="F198">
        <v>49</v>
      </c>
      <c r="G198" t="s">
        <v>6328</v>
      </c>
      <c r="H198">
        <v>12</v>
      </c>
      <c r="I198">
        <v>1</v>
      </c>
      <c r="J198">
        <v>18</v>
      </c>
    </row>
    <row r="199" spans="1:10" x14ac:dyDescent="0.3">
      <c r="A199" t="s">
        <v>2477</v>
      </c>
      <c r="B199" t="s">
        <v>193</v>
      </c>
      <c r="C199" t="s">
        <v>6289</v>
      </c>
      <c r="D199" t="s">
        <v>6300</v>
      </c>
      <c r="E199">
        <v>0.4</v>
      </c>
      <c r="F199">
        <v>30</v>
      </c>
      <c r="G199" t="s">
        <v>6332</v>
      </c>
      <c r="H199">
        <v>16</v>
      </c>
      <c r="I199" t="s">
        <v>7000</v>
      </c>
      <c r="J199" t="s">
        <v>7021</v>
      </c>
    </row>
    <row r="200" spans="1:10" x14ac:dyDescent="0.3">
      <c r="A200" t="s">
        <v>2478</v>
      </c>
      <c r="B200" t="s">
        <v>194</v>
      </c>
      <c r="C200" t="s">
        <v>6290</v>
      </c>
      <c r="D200" t="s">
        <v>6296</v>
      </c>
      <c r="E200">
        <v>0</v>
      </c>
      <c r="F200">
        <v>50</v>
      </c>
      <c r="G200" t="s">
        <v>6330</v>
      </c>
      <c r="H200">
        <v>13</v>
      </c>
      <c r="I200">
        <v>1</v>
      </c>
      <c r="J200">
        <v>9</v>
      </c>
    </row>
    <row r="201" spans="1:10" x14ac:dyDescent="0.3">
      <c r="A201" t="s">
        <v>2479</v>
      </c>
      <c r="B201" t="s">
        <v>195</v>
      </c>
      <c r="C201" t="s">
        <v>6285</v>
      </c>
      <c r="D201" t="s">
        <v>6300</v>
      </c>
      <c r="E201">
        <v>0</v>
      </c>
      <c r="F201">
        <v>50</v>
      </c>
      <c r="G201" t="s">
        <v>6333</v>
      </c>
      <c r="H201">
        <v>9</v>
      </c>
      <c r="I201">
        <v>0</v>
      </c>
      <c r="J201">
        <v>16</v>
      </c>
    </row>
    <row r="202" spans="1:10" x14ac:dyDescent="0.3">
      <c r="A202" t="s">
        <v>2480</v>
      </c>
      <c r="B202" t="s">
        <v>196</v>
      </c>
      <c r="C202" t="s">
        <v>6284</v>
      </c>
      <c r="D202" t="s">
        <v>6308</v>
      </c>
      <c r="E202">
        <v>0.2</v>
      </c>
      <c r="F202">
        <v>40</v>
      </c>
      <c r="G202" t="s">
        <v>6329</v>
      </c>
      <c r="H202">
        <v>9</v>
      </c>
      <c r="I202" t="s">
        <v>7000</v>
      </c>
      <c r="J202" t="s">
        <v>7021</v>
      </c>
    </row>
    <row r="203" spans="1:10" x14ac:dyDescent="0.3">
      <c r="A203" t="s">
        <v>2481</v>
      </c>
      <c r="B203" t="s">
        <v>197</v>
      </c>
      <c r="C203" t="s">
        <v>6284</v>
      </c>
      <c r="D203" t="s">
        <v>6314</v>
      </c>
      <c r="E203">
        <v>0.3</v>
      </c>
      <c r="F203">
        <v>35</v>
      </c>
      <c r="G203" t="s">
        <v>6334</v>
      </c>
      <c r="H203">
        <v>10</v>
      </c>
      <c r="I203">
        <v>0</v>
      </c>
      <c r="J203">
        <v>19</v>
      </c>
    </row>
    <row r="204" spans="1:10" x14ac:dyDescent="0.3">
      <c r="A204" t="s">
        <v>2482</v>
      </c>
      <c r="B204" t="s">
        <v>198</v>
      </c>
      <c r="C204" t="s">
        <v>6283</v>
      </c>
      <c r="D204" t="s">
        <v>6300</v>
      </c>
      <c r="E204">
        <v>0.2</v>
      </c>
      <c r="F204">
        <v>64</v>
      </c>
      <c r="G204" t="s">
        <v>6329</v>
      </c>
      <c r="H204">
        <v>13</v>
      </c>
      <c r="I204" t="s">
        <v>7000</v>
      </c>
      <c r="J204" t="s">
        <v>7021</v>
      </c>
    </row>
    <row r="205" spans="1:10" x14ac:dyDescent="0.3">
      <c r="A205" t="s">
        <v>2483</v>
      </c>
      <c r="B205" t="s">
        <v>199</v>
      </c>
      <c r="C205" t="s">
        <v>6289</v>
      </c>
      <c r="D205" t="s">
        <v>6298</v>
      </c>
      <c r="E205">
        <v>0.4</v>
      </c>
      <c r="F205">
        <v>30</v>
      </c>
      <c r="G205" t="s">
        <v>6331</v>
      </c>
      <c r="H205">
        <v>12</v>
      </c>
      <c r="I205">
        <v>0</v>
      </c>
      <c r="J205">
        <v>18</v>
      </c>
    </row>
    <row r="206" spans="1:10" x14ac:dyDescent="0.3">
      <c r="A206" t="s">
        <v>2484</v>
      </c>
      <c r="B206" t="s">
        <v>200</v>
      </c>
      <c r="C206" t="s">
        <v>6289</v>
      </c>
      <c r="D206" t="s">
        <v>6308</v>
      </c>
      <c r="E206">
        <v>0</v>
      </c>
      <c r="F206">
        <v>50</v>
      </c>
      <c r="G206" t="s">
        <v>6328</v>
      </c>
      <c r="H206">
        <v>12</v>
      </c>
      <c r="I206" t="s">
        <v>7000</v>
      </c>
      <c r="J206" t="s">
        <v>7021</v>
      </c>
    </row>
    <row r="207" spans="1:10" x14ac:dyDescent="0.3">
      <c r="A207" t="s">
        <v>2485</v>
      </c>
      <c r="B207" t="s">
        <v>201</v>
      </c>
      <c r="C207" t="s">
        <v>6288</v>
      </c>
      <c r="D207" t="s">
        <v>6318</v>
      </c>
      <c r="E207">
        <v>0.2</v>
      </c>
      <c r="F207">
        <v>56</v>
      </c>
      <c r="G207" t="s">
        <v>6329</v>
      </c>
      <c r="H207">
        <v>16</v>
      </c>
      <c r="I207" t="s">
        <v>7000</v>
      </c>
      <c r="J207" t="s">
        <v>7021</v>
      </c>
    </row>
    <row r="208" spans="1:10" x14ac:dyDescent="0.3">
      <c r="A208" t="s">
        <v>2486</v>
      </c>
      <c r="B208" t="s">
        <v>202</v>
      </c>
      <c r="C208" t="s">
        <v>6292</v>
      </c>
      <c r="D208" t="s">
        <v>6318</v>
      </c>
      <c r="E208">
        <v>0.2</v>
      </c>
      <c r="F208">
        <v>64</v>
      </c>
      <c r="G208" t="s">
        <v>6330</v>
      </c>
      <c r="H208">
        <v>10</v>
      </c>
      <c r="I208">
        <v>0</v>
      </c>
      <c r="J208">
        <v>7</v>
      </c>
    </row>
    <row r="209" spans="1:10" x14ac:dyDescent="0.3">
      <c r="A209" t="s">
        <v>2487</v>
      </c>
      <c r="B209" t="s">
        <v>203</v>
      </c>
      <c r="C209" t="s">
        <v>6290</v>
      </c>
      <c r="D209" t="s">
        <v>6310</v>
      </c>
      <c r="E209">
        <v>0.2</v>
      </c>
      <c r="F209">
        <v>40</v>
      </c>
      <c r="G209" t="s">
        <v>6330</v>
      </c>
      <c r="H209">
        <v>9</v>
      </c>
      <c r="I209">
        <v>0</v>
      </c>
      <c r="J209">
        <v>15</v>
      </c>
    </row>
    <row r="210" spans="1:10" x14ac:dyDescent="0.3">
      <c r="A210" t="s">
        <v>2488</v>
      </c>
      <c r="B210" t="s">
        <v>204</v>
      </c>
      <c r="C210" t="s">
        <v>6282</v>
      </c>
      <c r="D210" t="s">
        <v>6298</v>
      </c>
      <c r="E210">
        <v>0.3</v>
      </c>
      <c r="F210">
        <v>49</v>
      </c>
      <c r="G210" t="s">
        <v>6332</v>
      </c>
      <c r="H210">
        <v>17</v>
      </c>
      <c r="I210">
        <v>1</v>
      </c>
      <c r="J210">
        <v>10</v>
      </c>
    </row>
    <row r="211" spans="1:10" x14ac:dyDescent="0.3">
      <c r="A211" t="s">
        <v>2489</v>
      </c>
      <c r="B211" t="s">
        <v>205</v>
      </c>
      <c r="C211" t="s">
        <v>6290</v>
      </c>
      <c r="D211" t="s">
        <v>6302</v>
      </c>
      <c r="E211">
        <v>0.3</v>
      </c>
      <c r="F211">
        <v>35</v>
      </c>
      <c r="G211" t="s">
        <v>6331</v>
      </c>
      <c r="H211">
        <v>12</v>
      </c>
      <c r="I211" t="s">
        <v>7000</v>
      </c>
      <c r="J211" t="s">
        <v>7021</v>
      </c>
    </row>
    <row r="212" spans="1:10" x14ac:dyDescent="0.3">
      <c r="A212" t="s">
        <v>2490</v>
      </c>
      <c r="B212" t="s">
        <v>206</v>
      </c>
      <c r="C212" t="s">
        <v>6285</v>
      </c>
      <c r="D212" t="s">
        <v>6298</v>
      </c>
      <c r="E212">
        <v>0.2</v>
      </c>
      <c r="F212">
        <v>40</v>
      </c>
      <c r="G212" t="s">
        <v>6331</v>
      </c>
      <c r="H212">
        <v>16</v>
      </c>
      <c r="I212">
        <v>1</v>
      </c>
      <c r="J212">
        <v>7</v>
      </c>
    </row>
    <row r="213" spans="1:10" x14ac:dyDescent="0.3">
      <c r="A213" t="s">
        <v>2491</v>
      </c>
      <c r="B213" t="s">
        <v>207</v>
      </c>
      <c r="C213" t="s">
        <v>6290</v>
      </c>
      <c r="D213" t="s">
        <v>6296</v>
      </c>
      <c r="E213">
        <v>0.2</v>
      </c>
      <c r="F213">
        <v>40</v>
      </c>
      <c r="G213" t="s">
        <v>6329</v>
      </c>
      <c r="H213">
        <v>15</v>
      </c>
      <c r="I213">
        <v>0</v>
      </c>
      <c r="J213">
        <v>12</v>
      </c>
    </row>
    <row r="214" spans="1:10" x14ac:dyDescent="0.3">
      <c r="A214" t="s">
        <v>2492</v>
      </c>
      <c r="B214" t="s">
        <v>208</v>
      </c>
      <c r="C214" t="s">
        <v>6289</v>
      </c>
      <c r="D214" t="s">
        <v>6302</v>
      </c>
      <c r="E214">
        <v>0.3</v>
      </c>
      <c r="F214">
        <v>35</v>
      </c>
      <c r="G214" t="s">
        <v>6330</v>
      </c>
      <c r="H214">
        <v>14</v>
      </c>
      <c r="I214">
        <v>0</v>
      </c>
      <c r="J214">
        <v>9</v>
      </c>
    </row>
    <row r="215" spans="1:10" x14ac:dyDescent="0.3">
      <c r="A215" t="s">
        <v>2493</v>
      </c>
      <c r="B215" t="s">
        <v>209</v>
      </c>
      <c r="C215" t="s">
        <v>6286</v>
      </c>
      <c r="D215" t="s">
        <v>6298</v>
      </c>
      <c r="E215">
        <v>0.3</v>
      </c>
      <c r="F215">
        <v>35</v>
      </c>
      <c r="G215" t="s">
        <v>6334</v>
      </c>
      <c r="H215">
        <v>15</v>
      </c>
      <c r="I215" t="s">
        <v>7000</v>
      </c>
      <c r="J215" t="s">
        <v>7021</v>
      </c>
    </row>
    <row r="216" spans="1:10" x14ac:dyDescent="0.3">
      <c r="A216" t="s">
        <v>2494</v>
      </c>
      <c r="B216" t="s">
        <v>50</v>
      </c>
      <c r="C216" t="s">
        <v>6284</v>
      </c>
      <c r="D216" t="s">
        <v>6300</v>
      </c>
      <c r="E216">
        <v>0</v>
      </c>
      <c r="F216">
        <v>50</v>
      </c>
      <c r="G216" t="s">
        <v>6332</v>
      </c>
      <c r="H216">
        <v>14</v>
      </c>
      <c r="I216">
        <v>0</v>
      </c>
      <c r="J216">
        <v>14</v>
      </c>
    </row>
    <row r="217" spans="1:10" x14ac:dyDescent="0.3">
      <c r="A217" t="s">
        <v>2495</v>
      </c>
      <c r="B217" t="s">
        <v>210</v>
      </c>
      <c r="C217" t="s">
        <v>6281</v>
      </c>
      <c r="D217" t="s">
        <v>6318</v>
      </c>
      <c r="E217">
        <v>0.3</v>
      </c>
      <c r="F217">
        <v>49</v>
      </c>
      <c r="G217" t="s">
        <v>6329</v>
      </c>
      <c r="H217">
        <v>15</v>
      </c>
      <c r="I217" t="s">
        <v>7000</v>
      </c>
      <c r="J217" t="s">
        <v>7021</v>
      </c>
    </row>
    <row r="218" spans="1:10" x14ac:dyDescent="0.3">
      <c r="A218" t="s">
        <v>2496</v>
      </c>
      <c r="B218" t="s">
        <v>211</v>
      </c>
      <c r="C218" t="s">
        <v>6286</v>
      </c>
      <c r="D218" t="s">
        <v>6310</v>
      </c>
      <c r="E218">
        <v>0.2</v>
      </c>
      <c r="F218">
        <v>40</v>
      </c>
      <c r="G218" t="s">
        <v>6328</v>
      </c>
      <c r="H218">
        <v>15</v>
      </c>
      <c r="I218">
        <v>1</v>
      </c>
      <c r="J218">
        <v>7</v>
      </c>
    </row>
    <row r="219" spans="1:10" x14ac:dyDescent="0.3">
      <c r="A219" t="s">
        <v>2497</v>
      </c>
      <c r="B219" t="s">
        <v>212</v>
      </c>
      <c r="C219" t="s">
        <v>6287</v>
      </c>
      <c r="D219" t="s">
        <v>6296</v>
      </c>
      <c r="E219">
        <v>0.2</v>
      </c>
      <c r="F219">
        <v>40</v>
      </c>
      <c r="G219" t="s">
        <v>6333</v>
      </c>
      <c r="H219">
        <v>17</v>
      </c>
      <c r="I219">
        <v>0</v>
      </c>
      <c r="J219">
        <v>19</v>
      </c>
    </row>
    <row r="220" spans="1:10" x14ac:dyDescent="0.3">
      <c r="A220" t="s">
        <v>2498</v>
      </c>
      <c r="B220" t="s">
        <v>213</v>
      </c>
      <c r="C220" t="s">
        <v>6288</v>
      </c>
      <c r="D220" t="s">
        <v>6302</v>
      </c>
      <c r="E220">
        <v>0</v>
      </c>
      <c r="F220">
        <v>70</v>
      </c>
      <c r="G220" t="s">
        <v>6331</v>
      </c>
      <c r="H220">
        <v>14</v>
      </c>
      <c r="I220">
        <v>0</v>
      </c>
      <c r="J220">
        <v>11</v>
      </c>
    </row>
    <row r="221" spans="1:10" x14ac:dyDescent="0.3">
      <c r="A221" t="s">
        <v>2499</v>
      </c>
      <c r="B221" t="s">
        <v>137</v>
      </c>
      <c r="C221" t="s">
        <v>6282</v>
      </c>
      <c r="D221" t="s">
        <v>6304</v>
      </c>
      <c r="E221">
        <v>0.4</v>
      </c>
      <c r="F221">
        <v>42</v>
      </c>
      <c r="G221" t="s">
        <v>6333</v>
      </c>
      <c r="H221">
        <v>17</v>
      </c>
      <c r="I221" t="s">
        <v>7000</v>
      </c>
      <c r="J221" t="s">
        <v>7021</v>
      </c>
    </row>
    <row r="222" spans="1:10" x14ac:dyDescent="0.3">
      <c r="A222" t="s">
        <v>2500</v>
      </c>
      <c r="B222" t="s">
        <v>214</v>
      </c>
      <c r="C222" t="s">
        <v>6283</v>
      </c>
      <c r="D222" t="s">
        <v>6318</v>
      </c>
      <c r="E222">
        <v>0.3</v>
      </c>
      <c r="F222">
        <v>56</v>
      </c>
      <c r="G222" t="s">
        <v>6331</v>
      </c>
      <c r="H222">
        <v>15</v>
      </c>
      <c r="I222">
        <v>0</v>
      </c>
      <c r="J222">
        <v>14</v>
      </c>
    </row>
    <row r="223" spans="1:10" x14ac:dyDescent="0.3">
      <c r="A223" t="s">
        <v>2501</v>
      </c>
      <c r="B223" t="s">
        <v>215</v>
      </c>
      <c r="C223" t="s">
        <v>6282</v>
      </c>
      <c r="D223" t="s">
        <v>6298</v>
      </c>
      <c r="E223">
        <v>0.3</v>
      </c>
      <c r="F223">
        <v>49</v>
      </c>
      <c r="G223" t="s">
        <v>6329</v>
      </c>
      <c r="H223">
        <v>12</v>
      </c>
      <c r="I223">
        <v>0</v>
      </c>
      <c r="J223">
        <v>10</v>
      </c>
    </row>
    <row r="224" spans="1:10" x14ac:dyDescent="0.3">
      <c r="A224" t="s">
        <v>2502</v>
      </c>
      <c r="B224" t="s">
        <v>216</v>
      </c>
      <c r="C224" t="s">
        <v>6281</v>
      </c>
      <c r="D224" t="s">
        <v>6316</v>
      </c>
      <c r="E224">
        <v>0</v>
      </c>
      <c r="F224">
        <v>70</v>
      </c>
      <c r="G224" t="s">
        <v>6333</v>
      </c>
      <c r="H224">
        <v>15</v>
      </c>
      <c r="I224" t="s">
        <v>7000</v>
      </c>
      <c r="J224" t="s">
        <v>7021</v>
      </c>
    </row>
    <row r="225" spans="1:10" x14ac:dyDescent="0.3">
      <c r="A225" t="s">
        <v>2503</v>
      </c>
      <c r="B225" t="s">
        <v>217</v>
      </c>
      <c r="C225" t="s">
        <v>6286</v>
      </c>
      <c r="D225" t="s">
        <v>6300</v>
      </c>
      <c r="E225">
        <v>0.3</v>
      </c>
      <c r="F225">
        <v>35</v>
      </c>
      <c r="G225" t="s">
        <v>6334</v>
      </c>
      <c r="H225">
        <v>15</v>
      </c>
      <c r="I225">
        <v>0</v>
      </c>
      <c r="J225">
        <v>8</v>
      </c>
    </row>
    <row r="226" spans="1:10" x14ac:dyDescent="0.3">
      <c r="A226" t="s">
        <v>2504</v>
      </c>
      <c r="B226" t="s">
        <v>218</v>
      </c>
      <c r="C226" t="s">
        <v>6288</v>
      </c>
      <c r="D226" t="s">
        <v>6310</v>
      </c>
      <c r="E226">
        <v>0.3</v>
      </c>
      <c r="F226">
        <v>49</v>
      </c>
      <c r="G226" t="s">
        <v>6333</v>
      </c>
      <c r="H226">
        <v>15</v>
      </c>
      <c r="I226">
        <v>0</v>
      </c>
      <c r="J226">
        <v>8</v>
      </c>
    </row>
    <row r="227" spans="1:10" x14ac:dyDescent="0.3">
      <c r="A227" t="s">
        <v>2505</v>
      </c>
      <c r="B227" t="s">
        <v>219</v>
      </c>
      <c r="C227" t="s">
        <v>6284</v>
      </c>
      <c r="D227" t="s">
        <v>6296</v>
      </c>
      <c r="E227">
        <v>0</v>
      </c>
      <c r="F227">
        <v>50</v>
      </c>
      <c r="G227" t="s">
        <v>6331</v>
      </c>
      <c r="H227">
        <v>13</v>
      </c>
      <c r="I227">
        <v>0</v>
      </c>
      <c r="J227">
        <v>17</v>
      </c>
    </row>
    <row r="228" spans="1:10" x14ac:dyDescent="0.3">
      <c r="A228" t="s">
        <v>2506</v>
      </c>
      <c r="B228" t="s">
        <v>37</v>
      </c>
      <c r="C228" t="s">
        <v>6290</v>
      </c>
      <c r="D228" t="s">
        <v>6306</v>
      </c>
      <c r="E228">
        <v>0.3</v>
      </c>
      <c r="F228">
        <v>35</v>
      </c>
      <c r="G228" t="s">
        <v>6329</v>
      </c>
      <c r="H228">
        <v>9</v>
      </c>
      <c r="I228">
        <v>0</v>
      </c>
      <c r="J228">
        <v>17</v>
      </c>
    </row>
    <row r="229" spans="1:10" x14ac:dyDescent="0.3">
      <c r="A229" t="s">
        <v>2507</v>
      </c>
      <c r="B229" t="s">
        <v>220</v>
      </c>
      <c r="C229" t="s">
        <v>6288</v>
      </c>
      <c r="D229" t="s">
        <v>6310</v>
      </c>
      <c r="E229">
        <v>0</v>
      </c>
      <c r="F229">
        <v>70</v>
      </c>
      <c r="G229" t="s">
        <v>6332</v>
      </c>
      <c r="H229">
        <v>13</v>
      </c>
      <c r="I229">
        <v>1</v>
      </c>
      <c r="J229">
        <v>18</v>
      </c>
    </row>
    <row r="230" spans="1:10" x14ac:dyDescent="0.3">
      <c r="A230" t="s">
        <v>2508</v>
      </c>
      <c r="B230" t="s">
        <v>221</v>
      </c>
      <c r="C230" t="s">
        <v>6284</v>
      </c>
      <c r="D230" t="s">
        <v>6296</v>
      </c>
      <c r="E230">
        <v>0</v>
      </c>
      <c r="F230">
        <v>50</v>
      </c>
      <c r="G230" t="s">
        <v>6328</v>
      </c>
      <c r="H230">
        <v>9</v>
      </c>
      <c r="I230">
        <v>1</v>
      </c>
      <c r="J230">
        <v>18</v>
      </c>
    </row>
    <row r="231" spans="1:10" x14ac:dyDescent="0.3">
      <c r="A231" t="s">
        <v>2509</v>
      </c>
      <c r="B231" t="s">
        <v>222</v>
      </c>
      <c r="C231" t="s">
        <v>6287</v>
      </c>
      <c r="D231" t="s">
        <v>6314</v>
      </c>
      <c r="E231">
        <v>0.2</v>
      </c>
      <c r="F231">
        <v>40</v>
      </c>
      <c r="G231" t="s">
        <v>6328</v>
      </c>
      <c r="H231">
        <v>16</v>
      </c>
      <c r="I231">
        <v>0</v>
      </c>
      <c r="J231">
        <v>8</v>
      </c>
    </row>
    <row r="232" spans="1:10" x14ac:dyDescent="0.3">
      <c r="A232" t="s">
        <v>2510</v>
      </c>
      <c r="B232" t="s">
        <v>223</v>
      </c>
      <c r="C232" t="s">
        <v>6291</v>
      </c>
      <c r="D232" t="s">
        <v>6302</v>
      </c>
      <c r="E232">
        <v>0.3</v>
      </c>
      <c r="F232">
        <v>35</v>
      </c>
      <c r="G232" t="s">
        <v>6331</v>
      </c>
      <c r="H232">
        <v>11</v>
      </c>
      <c r="I232" t="s">
        <v>7000</v>
      </c>
      <c r="J232" t="s">
        <v>7021</v>
      </c>
    </row>
    <row r="233" spans="1:10" x14ac:dyDescent="0.3">
      <c r="A233" t="s">
        <v>2511</v>
      </c>
      <c r="B233" t="s">
        <v>224</v>
      </c>
      <c r="C233" t="s">
        <v>6290</v>
      </c>
      <c r="D233" t="s">
        <v>6300</v>
      </c>
      <c r="E233">
        <v>0.2</v>
      </c>
      <c r="F233">
        <v>40</v>
      </c>
      <c r="G233" t="s">
        <v>6334</v>
      </c>
      <c r="H233">
        <v>9</v>
      </c>
      <c r="I233">
        <v>0</v>
      </c>
      <c r="J233">
        <v>13</v>
      </c>
    </row>
    <row r="234" spans="1:10" x14ac:dyDescent="0.3">
      <c r="A234" t="s">
        <v>2512</v>
      </c>
      <c r="B234" t="s">
        <v>225</v>
      </c>
      <c r="C234" t="s">
        <v>6281</v>
      </c>
      <c r="D234" t="s">
        <v>6296</v>
      </c>
      <c r="E234">
        <v>0.3</v>
      </c>
      <c r="F234">
        <v>49</v>
      </c>
      <c r="G234" t="s">
        <v>6330</v>
      </c>
      <c r="H234">
        <v>16</v>
      </c>
      <c r="I234" t="s">
        <v>7000</v>
      </c>
      <c r="J234" t="s">
        <v>7021</v>
      </c>
    </row>
    <row r="235" spans="1:10" x14ac:dyDescent="0.3">
      <c r="A235" t="s">
        <v>2513</v>
      </c>
      <c r="B235" t="s">
        <v>226</v>
      </c>
      <c r="C235" t="s">
        <v>6290</v>
      </c>
      <c r="D235" t="s">
        <v>6318</v>
      </c>
      <c r="E235">
        <v>0</v>
      </c>
      <c r="F235">
        <v>50</v>
      </c>
      <c r="G235" t="s">
        <v>6331</v>
      </c>
      <c r="H235">
        <v>10</v>
      </c>
      <c r="I235">
        <v>0</v>
      </c>
      <c r="J235">
        <v>18</v>
      </c>
    </row>
    <row r="236" spans="1:10" x14ac:dyDescent="0.3">
      <c r="A236" t="s">
        <v>2514</v>
      </c>
      <c r="B236" t="s">
        <v>227</v>
      </c>
      <c r="C236" t="s">
        <v>6281</v>
      </c>
      <c r="D236" t="s">
        <v>6302</v>
      </c>
      <c r="E236">
        <v>0.4</v>
      </c>
      <c r="F236">
        <v>42</v>
      </c>
      <c r="G236" t="s">
        <v>6331</v>
      </c>
      <c r="H236">
        <v>11</v>
      </c>
      <c r="I236">
        <v>0</v>
      </c>
      <c r="J236">
        <v>17</v>
      </c>
    </row>
    <row r="237" spans="1:10" x14ac:dyDescent="0.3">
      <c r="A237" t="s">
        <v>2515</v>
      </c>
      <c r="B237" t="s">
        <v>211</v>
      </c>
      <c r="C237" t="s">
        <v>6284</v>
      </c>
      <c r="D237" t="s">
        <v>6300</v>
      </c>
      <c r="E237">
        <v>0.4</v>
      </c>
      <c r="F237">
        <v>30</v>
      </c>
      <c r="G237" t="s">
        <v>6331</v>
      </c>
      <c r="H237">
        <v>13</v>
      </c>
      <c r="I237">
        <v>1</v>
      </c>
      <c r="J237">
        <v>7</v>
      </c>
    </row>
    <row r="238" spans="1:10" x14ac:dyDescent="0.3">
      <c r="A238" t="s">
        <v>2516</v>
      </c>
      <c r="B238" t="s">
        <v>228</v>
      </c>
      <c r="C238" t="s">
        <v>6283</v>
      </c>
      <c r="D238" t="s">
        <v>6316</v>
      </c>
      <c r="E238">
        <v>0.2</v>
      </c>
      <c r="F238">
        <v>64</v>
      </c>
      <c r="G238" t="s">
        <v>6331</v>
      </c>
      <c r="H238">
        <v>9</v>
      </c>
      <c r="I238" t="s">
        <v>7000</v>
      </c>
      <c r="J238" t="s">
        <v>7021</v>
      </c>
    </row>
    <row r="239" spans="1:10" x14ac:dyDescent="0.3">
      <c r="A239" t="s">
        <v>2517</v>
      </c>
      <c r="B239" t="s">
        <v>229</v>
      </c>
      <c r="C239" t="s">
        <v>6289</v>
      </c>
      <c r="D239" t="s">
        <v>6310</v>
      </c>
      <c r="E239">
        <v>0.2</v>
      </c>
      <c r="F239">
        <v>40</v>
      </c>
      <c r="G239" t="s">
        <v>6334</v>
      </c>
      <c r="H239">
        <v>12</v>
      </c>
      <c r="I239">
        <v>0</v>
      </c>
      <c r="J239">
        <v>14</v>
      </c>
    </row>
    <row r="240" spans="1:10" x14ac:dyDescent="0.3">
      <c r="A240" t="s">
        <v>2518</v>
      </c>
      <c r="B240" t="s">
        <v>197</v>
      </c>
      <c r="C240" t="s">
        <v>6282</v>
      </c>
      <c r="D240" t="s">
        <v>6298</v>
      </c>
      <c r="E240">
        <v>0</v>
      </c>
      <c r="F240">
        <v>70</v>
      </c>
      <c r="G240" t="s">
        <v>6331</v>
      </c>
      <c r="H240">
        <v>14</v>
      </c>
      <c r="I240">
        <v>0</v>
      </c>
      <c r="J240">
        <v>19</v>
      </c>
    </row>
    <row r="241" spans="1:10" x14ac:dyDescent="0.3">
      <c r="A241" t="s">
        <v>2519</v>
      </c>
      <c r="B241" t="s">
        <v>230</v>
      </c>
      <c r="C241" t="s">
        <v>6285</v>
      </c>
      <c r="D241" t="s">
        <v>6308</v>
      </c>
      <c r="E241">
        <v>0.4</v>
      </c>
      <c r="F241">
        <v>30</v>
      </c>
      <c r="G241" t="s">
        <v>6333</v>
      </c>
      <c r="H241">
        <v>14</v>
      </c>
      <c r="I241">
        <v>0</v>
      </c>
      <c r="J241">
        <v>13</v>
      </c>
    </row>
    <row r="242" spans="1:10" x14ac:dyDescent="0.3">
      <c r="A242" t="s">
        <v>2520</v>
      </c>
      <c r="B242" t="s">
        <v>231</v>
      </c>
      <c r="C242" t="s">
        <v>6292</v>
      </c>
      <c r="D242" t="s">
        <v>6302</v>
      </c>
      <c r="E242">
        <v>0.3</v>
      </c>
      <c r="F242">
        <v>56</v>
      </c>
      <c r="G242" t="s">
        <v>6328</v>
      </c>
      <c r="H242">
        <v>16</v>
      </c>
      <c r="I242" t="s">
        <v>7000</v>
      </c>
      <c r="J242" t="s">
        <v>7021</v>
      </c>
    </row>
    <row r="243" spans="1:10" x14ac:dyDescent="0.3">
      <c r="A243" t="s">
        <v>2521</v>
      </c>
      <c r="B243" t="s">
        <v>169</v>
      </c>
      <c r="C243" t="s">
        <v>6286</v>
      </c>
      <c r="D243" t="s">
        <v>6318</v>
      </c>
      <c r="E243">
        <v>0.3</v>
      </c>
      <c r="F243">
        <v>35</v>
      </c>
      <c r="G243" t="s">
        <v>6332</v>
      </c>
      <c r="H243">
        <v>17</v>
      </c>
      <c r="I243" t="s">
        <v>7000</v>
      </c>
      <c r="J243" t="s">
        <v>7021</v>
      </c>
    </row>
    <row r="244" spans="1:10" x14ac:dyDescent="0.3">
      <c r="A244" t="s">
        <v>2522</v>
      </c>
      <c r="B244" t="s">
        <v>232</v>
      </c>
      <c r="C244" t="s">
        <v>6282</v>
      </c>
      <c r="D244" t="s">
        <v>6300</v>
      </c>
      <c r="E244">
        <v>0.1</v>
      </c>
      <c r="F244">
        <v>63</v>
      </c>
      <c r="G244" t="s">
        <v>6334</v>
      </c>
      <c r="H244">
        <v>16</v>
      </c>
      <c r="I244">
        <v>1</v>
      </c>
      <c r="J244">
        <v>18</v>
      </c>
    </row>
    <row r="245" spans="1:10" x14ac:dyDescent="0.3">
      <c r="A245" t="s">
        <v>2523</v>
      </c>
      <c r="B245" t="s">
        <v>135</v>
      </c>
      <c r="C245" t="s">
        <v>6284</v>
      </c>
      <c r="D245" t="s">
        <v>6316</v>
      </c>
      <c r="E245">
        <v>0.3</v>
      </c>
      <c r="F245">
        <v>35</v>
      </c>
      <c r="G245" t="s">
        <v>6332</v>
      </c>
      <c r="H245">
        <v>10</v>
      </c>
      <c r="I245">
        <v>1</v>
      </c>
      <c r="J245">
        <v>16</v>
      </c>
    </row>
    <row r="246" spans="1:10" x14ac:dyDescent="0.3">
      <c r="A246" t="s">
        <v>2524</v>
      </c>
      <c r="B246" t="s">
        <v>233</v>
      </c>
      <c r="C246" t="s">
        <v>6291</v>
      </c>
      <c r="D246" t="s">
        <v>6298</v>
      </c>
      <c r="E246">
        <v>0</v>
      </c>
      <c r="F246">
        <v>50</v>
      </c>
      <c r="G246" t="s">
        <v>6332</v>
      </c>
      <c r="H246">
        <v>14</v>
      </c>
      <c r="I246">
        <v>0</v>
      </c>
      <c r="J246">
        <v>10</v>
      </c>
    </row>
    <row r="247" spans="1:10" x14ac:dyDescent="0.3">
      <c r="A247" t="s">
        <v>2525</v>
      </c>
      <c r="B247" t="s">
        <v>234</v>
      </c>
      <c r="C247" t="s">
        <v>6292</v>
      </c>
      <c r="D247" t="s">
        <v>6306</v>
      </c>
      <c r="E247">
        <v>0.3</v>
      </c>
      <c r="F247">
        <v>56</v>
      </c>
      <c r="G247" t="s">
        <v>6329</v>
      </c>
      <c r="H247">
        <v>10</v>
      </c>
      <c r="I247">
        <v>1</v>
      </c>
      <c r="J247">
        <v>14</v>
      </c>
    </row>
    <row r="248" spans="1:10" x14ac:dyDescent="0.3">
      <c r="A248" t="s">
        <v>2526</v>
      </c>
      <c r="B248" t="s">
        <v>147</v>
      </c>
      <c r="C248" t="s">
        <v>6291</v>
      </c>
      <c r="D248" t="s">
        <v>6296</v>
      </c>
      <c r="E248">
        <v>0.2</v>
      </c>
      <c r="F248">
        <v>40</v>
      </c>
      <c r="G248" t="s">
        <v>6330</v>
      </c>
      <c r="H248">
        <v>12</v>
      </c>
      <c r="I248" t="s">
        <v>7000</v>
      </c>
      <c r="J248" t="s">
        <v>7021</v>
      </c>
    </row>
    <row r="249" spans="1:10" x14ac:dyDescent="0.3">
      <c r="A249" t="s">
        <v>2527</v>
      </c>
      <c r="B249" t="s">
        <v>235</v>
      </c>
      <c r="C249" t="s">
        <v>6287</v>
      </c>
      <c r="D249" t="s">
        <v>6316</v>
      </c>
      <c r="E249">
        <v>0</v>
      </c>
      <c r="F249">
        <v>50</v>
      </c>
      <c r="G249" t="s">
        <v>6331</v>
      </c>
      <c r="H249">
        <v>16</v>
      </c>
      <c r="I249" t="s">
        <v>7000</v>
      </c>
      <c r="J249" t="s">
        <v>7021</v>
      </c>
    </row>
    <row r="250" spans="1:10" x14ac:dyDescent="0.3">
      <c r="A250" t="s">
        <v>2528</v>
      </c>
      <c r="B250" t="s">
        <v>236</v>
      </c>
      <c r="C250" t="s">
        <v>6283</v>
      </c>
      <c r="D250" t="s">
        <v>6316</v>
      </c>
      <c r="E250">
        <v>0.3</v>
      </c>
      <c r="F250">
        <v>56</v>
      </c>
      <c r="G250" t="s">
        <v>6331</v>
      </c>
      <c r="H250">
        <v>16</v>
      </c>
      <c r="I250">
        <v>0</v>
      </c>
      <c r="J250">
        <v>8</v>
      </c>
    </row>
    <row r="251" spans="1:10" x14ac:dyDescent="0.3">
      <c r="A251" t="s">
        <v>2529</v>
      </c>
      <c r="B251" t="s">
        <v>237</v>
      </c>
      <c r="C251" t="s">
        <v>6283</v>
      </c>
      <c r="D251" t="s">
        <v>6296</v>
      </c>
      <c r="E251">
        <v>0.2</v>
      </c>
      <c r="F251">
        <v>64</v>
      </c>
      <c r="G251" t="s">
        <v>6328</v>
      </c>
      <c r="H251">
        <v>15</v>
      </c>
      <c r="I251" t="s">
        <v>7000</v>
      </c>
      <c r="J251" t="s">
        <v>7021</v>
      </c>
    </row>
    <row r="252" spans="1:10" x14ac:dyDescent="0.3">
      <c r="A252" t="s">
        <v>2530</v>
      </c>
      <c r="B252" t="s">
        <v>238</v>
      </c>
      <c r="C252" t="s">
        <v>6292</v>
      </c>
      <c r="D252" t="s">
        <v>6318</v>
      </c>
      <c r="E252">
        <v>0.4</v>
      </c>
      <c r="F252">
        <v>48</v>
      </c>
      <c r="G252" t="s">
        <v>6331</v>
      </c>
      <c r="H252">
        <v>11</v>
      </c>
      <c r="I252" t="s">
        <v>7000</v>
      </c>
      <c r="J252" t="s">
        <v>7021</v>
      </c>
    </row>
    <row r="253" spans="1:10" x14ac:dyDescent="0.3">
      <c r="A253" t="s">
        <v>2531</v>
      </c>
      <c r="B253" t="s">
        <v>239</v>
      </c>
      <c r="C253" t="s">
        <v>6290</v>
      </c>
      <c r="D253" t="s">
        <v>6298</v>
      </c>
      <c r="E253">
        <v>0.1</v>
      </c>
      <c r="F253">
        <v>45</v>
      </c>
      <c r="G253" t="s">
        <v>6334</v>
      </c>
      <c r="H253">
        <v>17</v>
      </c>
      <c r="I253" t="s">
        <v>7000</v>
      </c>
      <c r="J253" t="s">
        <v>7021</v>
      </c>
    </row>
    <row r="254" spans="1:10" x14ac:dyDescent="0.3">
      <c r="A254" t="s">
        <v>2532</v>
      </c>
      <c r="B254" t="s">
        <v>240</v>
      </c>
      <c r="C254" t="s">
        <v>6288</v>
      </c>
      <c r="D254" t="s">
        <v>6302</v>
      </c>
      <c r="E254">
        <v>0.3</v>
      </c>
      <c r="F254">
        <v>49</v>
      </c>
      <c r="G254" t="s">
        <v>6328</v>
      </c>
      <c r="H254">
        <v>15</v>
      </c>
      <c r="I254">
        <v>1</v>
      </c>
      <c r="J254">
        <v>15</v>
      </c>
    </row>
    <row r="255" spans="1:10" x14ac:dyDescent="0.3">
      <c r="A255" t="s">
        <v>2533</v>
      </c>
      <c r="B255" t="s">
        <v>241</v>
      </c>
      <c r="C255" t="s">
        <v>6283</v>
      </c>
      <c r="D255" t="s">
        <v>6298</v>
      </c>
      <c r="E255">
        <v>0</v>
      </c>
      <c r="F255">
        <v>80</v>
      </c>
      <c r="G255" t="s">
        <v>6330</v>
      </c>
      <c r="H255">
        <v>16</v>
      </c>
      <c r="I255">
        <v>0</v>
      </c>
      <c r="J255">
        <v>16</v>
      </c>
    </row>
    <row r="256" spans="1:10" x14ac:dyDescent="0.3">
      <c r="A256" t="s">
        <v>2534</v>
      </c>
      <c r="B256" t="s">
        <v>242</v>
      </c>
      <c r="C256" t="s">
        <v>6289</v>
      </c>
      <c r="D256" t="s">
        <v>6298</v>
      </c>
      <c r="E256">
        <v>0</v>
      </c>
      <c r="F256">
        <v>50</v>
      </c>
      <c r="G256" t="s">
        <v>6334</v>
      </c>
      <c r="H256">
        <v>10</v>
      </c>
      <c r="I256">
        <v>0</v>
      </c>
      <c r="J256">
        <v>9</v>
      </c>
    </row>
    <row r="257" spans="1:10" x14ac:dyDescent="0.3">
      <c r="A257" t="s">
        <v>2535</v>
      </c>
      <c r="B257" t="s">
        <v>243</v>
      </c>
      <c r="C257" t="s">
        <v>6284</v>
      </c>
      <c r="D257" t="s">
        <v>6296</v>
      </c>
      <c r="E257">
        <v>0.4</v>
      </c>
      <c r="F257">
        <v>30</v>
      </c>
      <c r="G257" t="s">
        <v>6332</v>
      </c>
      <c r="H257">
        <v>17</v>
      </c>
      <c r="I257">
        <v>0</v>
      </c>
      <c r="J257">
        <v>7</v>
      </c>
    </row>
    <row r="258" spans="1:10" x14ac:dyDescent="0.3">
      <c r="A258" t="s">
        <v>2536</v>
      </c>
      <c r="B258" t="s">
        <v>244</v>
      </c>
      <c r="C258" t="s">
        <v>6291</v>
      </c>
      <c r="D258" t="s">
        <v>6298</v>
      </c>
      <c r="E258">
        <v>0</v>
      </c>
      <c r="F258">
        <v>50</v>
      </c>
      <c r="G258" t="s">
        <v>6328</v>
      </c>
      <c r="H258">
        <v>16</v>
      </c>
      <c r="I258">
        <v>0</v>
      </c>
      <c r="J258">
        <v>19</v>
      </c>
    </row>
    <row r="259" spans="1:10" x14ac:dyDescent="0.3">
      <c r="A259" t="s">
        <v>2537</v>
      </c>
      <c r="B259" t="s">
        <v>153</v>
      </c>
      <c r="C259" t="s">
        <v>6287</v>
      </c>
      <c r="D259" t="s">
        <v>6316</v>
      </c>
      <c r="E259">
        <v>0.2</v>
      </c>
      <c r="F259">
        <v>40</v>
      </c>
      <c r="G259" t="s">
        <v>6329</v>
      </c>
      <c r="H259">
        <v>12</v>
      </c>
      <c r="I259">
        <v>0</v>
      </c>
      <c r="J259">
        <v>12</v>
      </c>
    </row>
    <row r="260" spans="1:10" x14ac:dyDescent="0.3">
      <c r="A260" t="s">
        <v>2538</v>
      </c>
      <c r="B260" t="s">
        <v>245</v>
      </c>
      <c r="C260" t="s">
        <v>6283</v>
      </c>
      <c r="D260" t="s">
        <v>6314</v>
      </c>
      <c r="E260">
        <v>0.2</v>
      </c>
      <c r="F260">
        <v>64</v>
      </c>
      <c r="G260" t="s">
        <v>6330</v>
      </c>
      <c r="H260">
        <v>10</v>
      </c>
      <c r="I260">
        <v>0</v>
      </c>
      <c r="J260">
        <v>15</v>
      </c>
    </row>
    <row r="261" spans="1:10" x14ac:dyDescent="0.3">
      <c r="A261" t="s">
        <v>2539</v>
      </c>
      <c r="B261" t="s">
        <v>246</v>
      </c>
      <c r="C261" t="s">
        <v>6288</v>
      </c>
      <c r="D261" t="s">
        <v>6296</v>
      </c>
      <c r="E261">
        <v>0.3</v>
      </c>
      <c r="F261">
        <v>49</v>
      </c>
      <c r="G261" t="s">
        <v>6332</v>
      </c>
      <c r="H261">
        <v>16</v>
      </c>
      <c r="I261">
        <v>0</v>
      </c>
      <c r="J261">
        <v>10</v>
      </c>
    </row>
    <row r="262" spans="1:10" x14ac:dyDescent="0.3">
      <c r="A262" t="s">
        <v>2540</v>
      </c>
      <c r="B262" t="s">
        <v>247</v>
      </c>
      <c r="C262" t="s">
        <v>6285</v>
      </c>
      <c r="D262" t="s">
        <v>6318</v>
      </c>
      <c r="E262">
        <v>0.1</v>
      </c>
      <c r="F262">
        <v>45</v>
      </c>
      <c r="G262" t="s">
        <v>6331</v>
      </c>
      <c r="H262">
        <v>16</v>
      </c>
      <c r="I262">
        <v>0</v>
      </c>
      <c r="J262">
        <v>10</v>
      </c>
    </row>
    <row r="263" spans="1:10" x14ac:dyDescent="0.3">
      <c r="A263" t="s">
        <v>2541</v>
      </c>
      <c r="B263" t="s">
        <v>248</v>
      </c>
      <c r="C263" t="s">
        <v>6285</v>
      </c>
      <c r="D263" t="s">
        <v>6318</v>
      </c>
      <c r="E263">
        <v>0</v>
      </c>
      <c r="F263">
        <v>50</v>
      </c>
      <c r="G263" t="s">
        <v>6329</v>
      </c>
      <c r="H263">
        <v>17</v>
      </c>
      <c r="I263">
        <v>0</v>
      </c>
      <c r="J263">
        <v>13</v>
      </c>
    </row>
    <row r="264" spans="1:10" x14ac:dyDescent="0.3">
      <c r="A264" t="s">
        <v>2542</v>
      </c>
      <c r="B264" t="s">
        <v>249</v>
      </c>
      <c r="C264" t="s">
        <v>6287</v>
      </c>
      <c r="D264" t="s">
        <v>6312</v>
      </c>
      <c r="E264">
        <v>0.3</v>
      </c>
      <c r="F264">
        <v>35</v>
      </c>
      <c r="G264" t="s">
        <v>6334</v>
      </c>
      <c r="H264">
        <v>13</v>
      </c>
      <c r="I264">
        <v>0</v>
      </c>
      <c r="J264">
        <v>16</v>
      </c>
    </row>
    <row r="265" spans="1:10" x14ac:dyDescent="0.3">
      <c r="A265" t="s">
        <v>2543</v>
      </c>
      <c r="B265" t="s">
        <v>250</v>
      </c>
      <c r="C265" t="s">
        <v>6286</v>
      </c>
      <c r="D265" t="s">
        <v>6316</v>
      </c>
      <c r="E265">
        <v>0.3</v>
      </c>
      <c r="F265">
        <v>35</v>
      </c>
      <c r="G265" t="s">
        <v>6328</v>
      </c>
      <c r="H265">
        <v>10</v>
      </c>
      <c r="I265">
        <v>0</v>
      </c>
      <c r="J265">
        <v>16</v>
      </c>
    </row>
    <row r="266" spans="1:10" x14ac:dyDescent="0.3">
      <c r="A266" t="s">
        <v>2544</v>
      </c>
      <c r="B266" t="s">
        <v>251</v>
      </c>
      <c r="C266" t="s">
        <v>6283</v>
      </c>
      <c r="D266" t="s">
        <v>6308</v>
      </c>
      <c r="E266">
        <v>0.3</v>
      </c>
      <c r="F266">
        <v>56</v>
      </c>
      <c r="G266" t="s">
        <v>6330</v>
      </c>
      <c r="H266">
        <v>17</v>
      </c>
      <c r="I266" t="s">
        <v>7000</v>
      </c>
      <c r="J266" t="s">
        <v>7021</v>
      </c>
    </row>
    <row r="267" spans="1:10" x14ac:dyDescent="0.3">
      <c r="A267" t="s">
        <v>2545</v>
      </c>
      <c r="B267" t="s">
        <v>252</v>
      </c>
      <c r="C267" t="s">
        <v>6290</v>
      </c>
      <c r="D267" t="s">
        <v>6296</v>
      </c>
      <c r="E267">
        <v>0.4</v>
      </c>
      <c r="F267">
        <v>30</v>
      </c>
      <c r="G267" t="s">
        <v>6328</v>
      </c>
      <c r="H267">
        <v>15</v>
      </c>
      <c r="I267">
        <v>1</v>
      </c>
      <c r="J267">
        <v>17</v>
      </c>
    </row>
    <row r="268" spans="1:10" x14ac:dyDescent="0.3">
      <c r="A268" t="s">
        <v>2546</v>
      </c>
      <c r="B268" t="s">
        <v>253</v>
      </c>
      <c r="C268" t="s">
        <v>6288</v>
      </c>
      <c r="D268" t="s">
        <v>6302</v>
      </c>
      <c r="E268">
        <v>0.2</v>
      </c>
      <c r="F268">
        <v>56</v>
      </c>
      <c r="G268" t="s">
        <v>6329</v>
      </c>
      <c r="H268">
        <v>9</v>
      </c>
      <c r="I268">
        <v>0</v>
      </c>
      <c r="J268">
        <v>9</v>
      </c>
    </row>
    <row r="269" spans="1:10" x14ac:dyDescent="0.3">
      <c r="A269" t="s">
        <v>2547</v>
      </c>
      <c r="B269" t="s">
        <v>254</v>
      </c>
      <c r="C269" t="s">
        <v>6291</v>
      </c>
      <c r="D269" t="s">
        <v>6308</v>
      </c>
      <c r="E269">
        <v>0.2</v>
      </c>
      <c r="F269">
        <v>40</v>
      </c>
      <c r="G269" t="s">
        <v>6333</v>
      </c>
      <c r="H269">
        <v>14</v>
      </c>
      <c r="I269" t="s">
        <v>7000</v>
      </c>
      <c r="J269" t="s">
        <v>7021</v>
      </c>
    </row>
    <row r="270" spans="1:10" x14ac:dyDescent="0.3">
      <c r="A270" t="s">
        <v>2548</v>
      </c>
      <c r="B270" t="s">
        <v>47</v>
      </c>
      <c r="C270" t="s">
        <v>6292</v>
      </c>
      <c r="D270" t="s">
        <v>6302</v>
      </c>
      <c r="E270">
        <v>0.3</v>
      </c>
      <c r="F270">
        <v>56</v>
      </c>
      <c r="G270" t="s">
        <v>6330</v>
      </c>
      <c r="H270">
        <v>9</v>
      </c>
      <c r="I270">
        <v>0</v>
      </c>
      <c r="J270">
        <v>15</v>
      </c>
    </row>
    <row r="271" spans="1:10" x14ac:dyDescent="0.3">
      <c r="A271" t="s">
        <v>2549</v>
      </c>
      <c r="B271" t="s">
        <v>255</v>
      </c>
      <c r="C271" t="s">
        <v>6282</v>
      </c>
      <c r="D271" t="s">
        <v>6300</v>
      </c>
      <c r="E271">
        <v>0.2</v>
      </c>
      <c r="F271">
        <v>56</v>
      </c>
      <c r="G271" t="s">
        <v>6330</v>
      </c>
      <c r="H271">
        <v>15</v>
      </c>
      <c r="I271" t="s">
        <v>7000</v>
      </c>
      <c r="J271" t="s">
        <v>7021</v>
      </c>
    </row>
    <row r="272" spans="1:10" x14ac:dyDescent="0.3">
      <c r="A272" t="s">
        <v>2550</v>
      </c>
      <c r="B272" t="s">
        <v>256</v>
      </c>
      <c r="C272" t="s">
        <v>6288</v>
      </c>
      <c r="D272" t="s">
        <v>6296</v>
      </c>
      <c r="E272">
        <v>0</v>
      </c>
      <c r="F272">
        <v>70</v>
      </c>
      <c r="G272" t="s">
        <v>6329</v>
      </c>
      <c r="H272">
        <v>11</v>
      </c>
      <c r="I272">
        <v>1</v>
      </c>
      <c r="J272">
        <v>11</v>
      </c>
    </row>
    <row r="273" spans="1:10" x14ac:dyDescent="0.3">
      <c r="A273" t="s">
        <v>2551</v>
      </c>
      <c r="B273" t="s">
        <v>257</v>
      </c>
      <c r="C273" t="s">
        <v>6282</v>
      </c>
      <c r="D273" t="s">
        <v>6302</v>
      </c>
      <c r="E273">
        <v>0.3</v>
      </c>
      <c r="F273">
        <v>49</v>
      </c>
      <c r="G273" t="s">
        <v>6331</v>
      </c>
      <c r="H273">
        <v>14</v>
      </c>
      <c r="I273">
        <v>1</v>
      </c>
      <c r="J273">
        <v>7</v>
      </c>
    </row>
    <row r="274" spans="1:10" x14ac:dyDescent="0.3">
      <c r="A274" t="s">
        <v>2552</v>
      </c>
      <c r="B274" t="s">
        <v>258</v>
      </c>
      <c r="C274" t="s">
        <v>6285</v>
      </c>
      <c r="D274" t="s">
        <v>6296</v>
      </c>
      <c r="E274">
        <v>0.3</v>
      </c>
      <c r="F274">
        <v>35</v>
      </c>
      <c r="G274" t="s">
        <v>6331</v>
      </c>
      <c r="H274">
        <v>16</v>
      </c>
      <c r="I274">
        <v>0</v>
      </c>
      <c r="J274">
        <v>19</v>
      </c>
    </row>
    <row r="275" spans="1:10" x14ac:dyDescent="0.3">
      <c r="A275" t="s">
        <v>2553</v>
      </c>
      <c r="B275" t="s">
        <v>259</v>
      </c>
      <c r="C275" t="s">
        <v>6283</v>
      </c>
      <c r="D275" t="s">
        <v>6298</v>
      </c>
      <c r="E275">
        <v>0.2</v>
      </c>
      <c r="F275">
        <v>64</v>
      </c>
      <c r="G275" t="s">
        <v>6329</v>
      </c>
      <c r="H275">
        <v>12</v>
      </c>
      <c r="I275">
        <v>1</v>
      </c>
      <c r="J275">
        <v>11</v>
      </c>
    </row>
    <row r="276" spans="1:10" x14ac:dyDescent="0.3">
      <c r="A276" t="s">
        <v>2554</v>
      </c>
      <c r="B276" t="s">
        <v>260</v>
      </c>
      <c r="C276" t="s">
        <v>6292</v>
      </c>
      <c r="D276" t="s">
        <v>6310</v>
      </c>
      <c r="E276">
        <v>0.3</v>
      </c>
      <c r="F276">
        <v>56</v>
      </c>
      <c r="G276" t="s">
        <v>6331</v>
      </c>
      <c r="H276">
        <v>10</v>
      </c>
      <c r="I276">
        <v>1</v>
      </c>
      <c r="J276">
        <v>7</v>
      </c>
    </row>
    <row r="277" spans="1:10" x14ac:dyDescent="0.3">
      <c r="A277" t="s">
        <v>2555</v>
      </c>
      <c r="B277" t="s">
        <v>261</v>
      </c>
      <c r="C277" t="s">
        <v>6285</v>
      </c>
      <c r="D277" t="s">
        <v>6314</v>
      </c>
      <c r="E277">
        <v>0.2</v>
      </c>
      <c r="F277">
        <v>40</v>
      </c>
      <c r="G277" t="s">
        <v>6334</v>
      </c>
      <c r="H277">
        <v>15</v>
      </c>
      <c r="I277" t="s">
        <v>7000</v>
      </c>
      <c r="J277" t="s">
        <v>7021</v>
      </c>
    </row>
    <row r="278" spans="1:10" x14ac:dyDescent="0.3">
      <c r="A278" t="s">
        <v>2556</v>
      </c>
      <c r="B278" t="s">
        <v>262</v>
      </c>
      <c r="C278" t="s">
        <v>6291</v>
      </c>
      <c r="D278" t="s">
        <v>6310</v>
      </c>
      <c r="E278">
        <v>0.3</v>
      </c>
      <c r="F278">
        <v>35</v>
      </c>
      <c r="G278" t="s">
        <v>6334</v>
      </c>
      <c r="H278">
        <v>9</v>
      </c>
      <c r="I278">
        <v>1</v>
      </c>
      <c r="J278">
        <v>8</v>
      </c>
    </row>
    <row r="279" spans="1:10" x14ac:dyDescent="0.3">
      <c r="A279" t="s">
        <v>2557</v>
      </c>
      <c r="B279" t="s">
        <v>263</v>
      </c>
      <c r="C279" t="s">
        <v>6291</v>
      </c>
      <c r="D279" t="s">
        <v>6300</v>
      </c>
      <c r="E279">
        <v>0.3</v>
      </c>
      <c r="F279">
        <v>35</v>
      </c>
      <c r="G279" t="s">
        <v>6330</v>
      </c>
      <c r="H279">
        <v>17</v>
      </c>
      <c r="I279">
        <v>1</v>
      </c>
      <c r="J279">
        <v>19</v>
      </c>
    </row>
    <row r="280" spans="1:10" x14ac:dyDescent="0.3">
      <c r="A280" t="s">
        <v>2558</v>
      </c>
      <c r="B280" t="s">
        <v>264</v>
      </c>
      <c r="C280" t="s">
        <v>6283</v>
      </c>
      <c r="D280" t="s">
        <v>6300</v>
      </c>
      <c r="E280">
        <v>0.4</v>
      </c>
      <c r="F280">
        <v>48</v>
      </c>
      <c r="G280" t="s">
        <v>6329</v>
      </c>
      <c r="H280">
        <v>16</v>
      </c>
      <c r="I280">
        <v>0</v>
      </c>
      <c r="J280">
        <v>13</v>
      </c>
    </row>
    <row r="281" spans="1:10" x14ac:dyDescent="0.3">
      <c r="A281" t="s">
        <v>2559</v>
      </c>
      <c r="B281" t="s">
        <v>265</v>
      </c>
      <c r="C281" t="s">
        <v>6288</v>
      </c>
      <c r="D281" t="s">
        <v>6318</v>
      </c>
      <c r="E281">
        <v>0.4</v>
      </c>
      <c r="F281">
        <v>42</v>
      </c>
      <c r="G281" t="s">
        <v>6331</v>
      </c>
      <c r="H281">
        <v>16</v>
      </c>
      <c r="I281">
        <v>1</v>
      </c>
      <c r="J281">
        <v>12</v>
      </c>
    </row>
    <row r="282" spans="1:10" x14ac:dyDescent="0.3">
      <c r="A282" t="s">
        <v>2560</v>
      </c>
      <c r="B282" t="s">
        <v>266</v>
      </c>
      <c r="C282" t="s">
        <v>6285</v>
      </c>
      <c r="D282" t="s">
        <v>6318</v>
      </c>
      <c r="E282">
        <v>0.2</v>
      </c>
      <c r="F282">
        <v>40</v>
      </c>
      <c r="G282" t="s">
        <v>6333</v>
      </c>
      <c r="H282">
        <v>13</v>
      </c>
      <c r="I282">
        <v>1</v>
      </c>
      <c r="J282">
        <v>7</v>
      </c>
    </row>
    <row r="283" spans="1:10" x14ac:dyDescent="0.3">
      <c r="A283" t="s">
        <v>2561</v>
      </c>
      <c r="B283" t="s">
        <v>267</v>
      </c>
      <c r="C283" t="s">
        <v>6285</v>
      </c>
      <c r="D283" t="s">
        <v>6318</v>
      </c>
      <c r="E283">
        <v>0.3</v>
      </c>
      <c r="F283">
        <v>35</v>
      </c>
      <c r="G283" t="s">
        <v>6328</v>
      </c>
      <c r="H283">
        <v>16</v>
      </c>
      <c r="I283">
        <v>0</v>
      </c>
      <c r="J283">
        <v>16</v>
      </c>
    </row>
    <row r="284" spans="1:10" x14ac:dyDescent="0.3">
      <c r="A284" t="s">
        <v>2562</v>
      </c>
      <c r="B284" t="s">
        <v>268</v>
      </c>
      <c r="C284" t="s">
        <v>6292</v>
      </c>
      <c r="D284" t="s">
        <v>6302</v>
      </c>
      <c r="E284">
        <v>0</v>
      </c>
      <c r="F284">
        <v>80</v>
      </c>
      <c r="G284" t="s">
        <v>6330</v>
      </c>
      <c r="H284">
        <v>10</v>
      </c>
      <c r="I284">
        <v>0</v>
      </c>
      <c r="J284">
        <v>7</v>
      </c>
    </row>
    <row r="285" spans="1:10" x14ac:dyDescent="0.3">
      <c r="A285" t="s">
        <v>2563</v>
      </c>
      <c r="B285" t="s">
        <v>269</v>
      </c>
      <c r="C285" t="s">
        <v>6281</v>
      </c>
      <c r="D285" t="s">
        <v>6296</v>
      </c>
      <c r="E285">
        <v>0.2</v>
      </c>
      <c r="F285">
        <v>56</v>
      </c>
      <c r="G285" t="s">
        <v>6328</v>
      </c>
      <c r="H285">
        <v>11</v>
      </c>
      <c r="I285">
        <v>0</v>
      </c>
      <c r="J285">
        <v>14</v>
      </c>
    </row>
    <row r="286" spans="1:10" x14ac:dyDescent="0.3">
      <c r="A286" t="s">
        <v>2564</v>
      </c>
      <c r="B286" t="s">
        <v>59</v>
      </c>
      <c r="C286" t="s">
        <v>6286</v>
      </c>
      <c r="D286" t="s">
        <v>6296</v>
      </c>
      <c r="E286">
        <v>0</v>
      </c>
      <c r="F286">
        <v>50</v>
      </c>
      <c r="G286" t="s">
        <v>6329</v>
      </c>
      <c r="H286">
        <v>17</v>
      </c>
      <c r="I286">
        <v>1</v>
      </c>
      <c r="J286">
        <v>15</v>
      </c>
    </row>
    <row r="287" spans="1:10" x14ac:dyDescent="0.3">
      <c r="A287" t="s">
        <v>2565</v>
      </c>
      <c r="B287" t="s">
        <v>270</v>
      </c>
      <c r="C287" t="s">
        <v>6287</v>
      </c>
      <c r="D287" t="s">
        <v>6318</v>
      </c>
      <c r="E287">
        <v>0.3</v>
      </c>
      <c r="F287">
        <v>35</v>
      </c>
      <c r="G287" t="s">
        <v>6331</v>
      </c>
      <c r="H287">
        <v>9</v>
      </c>
      <c r="I287" t="s">
        <v>7000</v>
      </c>
      <c r="J287" t="s">
        <v>7021</v>
      </c>
    </row>
    <row r="288" spans="1:10" x14ac:dyDescent="0.3">
      <c r="A288" t="s">
        <v>2566</v>
      </c>
      <c r="B288" t="s">
        <v>271</v>
      </c>
      <c r="C288" t="s">
        <v>6289</v>
      </c>
      <c r="D288" t="s">
        <v>6302</v>
      </c>
      <c r="E288">
        <v>0</v>
      </c>
      <c r="F288">
        <v>50</v>
      </c>
      <c r="G288" t="s">
        <v>6328</v>
      </c>
      <c r="H288">
        <v>16</v>
      </c>
      <c r="I288">
        <v>0</v>
      </c>
      <c r="J288">
        <v>11</v>
      </c>
    </row>
    <row r="289" spans="1:10" x14ac:dyDescent="0.3">
      <c r="A289" t="s">
        <v>2567</v>
      </c>
      <c r="B289" t="s">
        <v>272</v>
      </c>
      <c r="C289" t="s">
        <v>6288</v>
      </c>
      <c r="D289" t="s">
        <v>6318</v>
      </c>
      <c r="E289">
        <v>0.4</v>
      </c>
      <c r="F289">
        <v>42</v>
      </c>
      <c r="G289" t="s">
        <v>6334</v>
      </c>
      <c r="H289">
        <v>17</v>
      </c>
      <c r="I289">
        <v>0</v>
      </c>
      <c r="J289">
        <v>9</v>
      </c>
    </row>
    <row r="290" spans="1:10" x14ac:dyDescent="0.3">
      <c r="A290" t="s">
        <v>2568</v>
      </c>
      <c r="B290" t="s">
        <v>256</v>
      </c>
      <c r="C290" t="s">
        <v>6287</v>
      </c>
      <c r="D290" t="s">
        <v>6310</v>
      </c>
      <c r="E290">
        <v>0.1</v>
      </c>
      <c r="F290">
        <v>45</v>
      </c>
      <c r="G290" t="s">
        <v>6333</v>
      </c>
      <c r="H290">
        <v>9</v>
      </c>
      <c r="I290">
        <v>1</v>
      </c>
      <c r="J290">
        <v>11</v>
      </c>
    </row>
    <row r="291" spans="1:10" x14ac:dyDescent="0.3">
      <c r="A291" t="s">
        <v>2569</v>
      </c>
      <c r="B291" t="s">
        <v>273</v>
      </c>
      <c r="C291" t="s">
        <v>6283</v>
      </c>
      <c r="D291" t="s">
        <v>6300</v>
      </c>
      <c r="E291">
        <v>0.3</v>
      </c>
      <c r="F291">
        <v>56</v>
      </c>
      <c r="G291" t="s">
        <v>6333</v>
      </c>
      <c r="H291">
        <v>17</v>
      </c>
      <c r="I291">
        <v>1</v>
      </c>
      <c r="J291">
        <v>7</v>
      </c>
    </row>
    <row r="292" spans="1:10" x14ac:dyDescent="0.3">
      <c r="A292" t="s">
        <v>2570</v>
      </c>
      <c r="B292" t="s">
        <v>274</v>
      </c>
      <c r="C292" t="s">
        <v>6292</v>
      </c>
      <c r="D292" t="s">
        <v>6304</v>
      </c>
      <c r="E292">
        <v>0.3</v>
      </c>
      <c r="F292">
        <v>56</v>
      </c>
      <c r="G292" t="s">
        <v>6330</v>
      </c>
      <c r="H292">
        <v>9</v>
      </c>
      <c r="I292">
        <v>0</v>
      </c>
      <c r="J292">
        <v>7</v>
      </c>
    </row>
    <row r="293" spans="1:10" x14ac:dyDescent="0.3">
      <c r="A293" t="s">
        <v>2571</v>
      </c>
      <c r="B293" t="s">
        <v>275</v>
      </c>
      <c r="C293" t="s">
        <v>6284</v>
      </c>
      <c r="D293" t="s">
        <v>6302</v>
      </c>
      <c r="E293">
        <v>0.1</v>
      </c>
      <c r="F293">
        <v>45</v>
      </c>
      <c r="G293" t="s">
        <v>6328</v>
      </c>
      <c r="H293">
        <v>11</v>
      </c>
      <c r="I293">
        <v>1</v>
      </c>
      <c r="J293">
        <v>17</v>
      </c>
    </row>
    <row r="294" spans="1:10" x14ac:dyDescent="0.3">
      <c r="A294" t="s">
        <v>2572</v>
      </c>
      <c r="B294" t="s">
        <v>276</v>
      </c>
      <c r="C294" t="s">
        <v>6281</v>
      </c>
      <c r="D294" t="s">
        <v>6302</v>
      </c>
      <c r="E294">
        <v>0.3</v>
      </c>
      <c r="F294">
        <v>49</v>
      </c>
      <c r="G294" t="s">
        <v>6329</v>
      </c>
      <c r="H294">
        <v>17</v>
      </c>
      <c r="I294">
        <v>0</v>
      </c>
      <c r="J294">
        <v>9</v>
      </c>
    </row>
    <row r="295" spans="1:10" x14ac:dyDescent="0.3">
      <c r="A295" t="s">
        <v>2573</v>
      </c>
      <c r="B295" t="s">
        <v>277</v>
      </c>
      <c r="C295" t="s">
        <v>6282</v>
      </c>
      <c r="D295" t="s">
        <v>6304</v>
      </c>
      <c r="E295">
        <v>0.3</v>
      </c>
      <c r="F295">
        <v>49</v>
      </c>
      <c r="G295" t="s">
        <v>6329</v>
      </c>
      <c r="H295">
        <v>10</v>
      </c>
      <c r="I295">
        <v>1</v>
      </c>
      <c r="J295">
        <v>16</v>
      </c>
    </row>
    <row r="296" spans="1:10" x14ac:dyDescent="0.3">
      <c r="A296" t="s">
        <v>2574</v>
      </c>
      <c r="B296" t="s">
        <v>278</v>
      </c>
      <c r="C296" t="s">
        <v>6284</v>
      </c>
      <c r="D296" t="s">
        <v>6298</v>
      </c>
      <c r="E296">
        <v>0.3</v>
      </c>
      <c r="F296">
        <v>35</v>
      </c>
      <c r="G296" t="s">
        <v>6333</v>
      </c>
      <c r="H296">
        <v>13</v>
      </c>
      <c r="I296">
        <v>0</v>
      </c>
      <c r="J296">
        <v>11</v>
      </c>
    </row>
    <row r="297" spans="1:10" x14ac:dyDescent="0.3">
      <c r="A297" t="s">
        <v>2575</v>
      </c>
      <c r="B297" t="s">
        <v>279</v>
      </c>
      <c r="C297" t="s">
        <v>6283</v>
      </c>
      <c r="D297" t="s">
        <v>6304</v>
      </c>
      <c r="E297">
        <v>0.1</v>
      </c>
      <c r="F297">
        <v>72</v>
      </c>
      <c r="G297" t="s">
        <v>6329</v>
      </c>
      <c r="H297">
        <v>11</v>
      </c>
      <c r="I297">
        <v>0</v>
      </c>
      <c r="J297">
        <v>11</v>
      </c>
    </row>
    <row r="298" spans="1:10" x14ac:dyDescent="0.3">
      <c r="A298" t="s">
        <v>2576</v>
      </c>
      <c r="B298" t="s">
        <v>196</v>
      </c>
      <c r="C298" t="s">
        <v>6291</v>
      </c>
      <c r="D298" t="s">
        <v>6300</v>
      </c>
      <c r="E298">
        <v>0.2</v>
      </c>
      <c r="F298">
        <v>40</v>
      </c>
      <c r="G298" t="s">
        <v>6330</v>
      </c>
      <c r="H298">
        <v>15</v>
      </c>
      <c r="I298" t="s">
        <v>7000</v>
      </c>
      <c r="J298" t="s">
        <v>7021</v>
      </c>
    </row>
    <row r="299" spans="1:10" x14ac:dyDescent="0.3">
      <c r="A299" t="s">
        <v>2577</v>
      </c>
      <c r="B299" t="s">
        <v>280</v>
      </c>
      <c r="C299" t="s">
        <v>6285</v>
      </c>
      <c r="D299" t="s">
        <v>6300</v>
      </c>
      <c r="E299">
        <v>0.3</v>
      </c>
      <c r="F299">
        <v>35</v>
      </c>
      <c r="G299" t="s">
        <v>6333</v>
      </c>
      <c r="H299">
        <v>10</v>
      </c>
      <c r="I299" t="s">
        <v>7000</v>
      </c>
      <c r="J299" t="s">
        <v>7021</v>
      </c>
    </row>
    <row r="300" spans="1:10" x14ac:dyDescent="0.3">
      <c r="A300" t="s">
        <v>2578</v>
      </c>
      <c r="B300" t="s">
        <v>281</v>
      </c>
      <c r="C300" t="s">
        <v>6287</v>
      </c>
      <c r="D300" t="s">
        <v>6296</v>
      </c>
      <c r="E300">
        <v>0.3</v>
      </c>
      <c r="F300">
        <v>35</v>
      </c>
      <c r="G300" t="s">
        <v>6331</v>
      </c>
      <c r="H300">
        <v>12</v>
      </c>
      <c r="I300" t="s">
        <v>7000</v>
      </c>
      <c r="J300" t="s">
        <v>7021</v>
      </c>
    </row>
    <row r="301" spans="1:10" x14ac:dyDescent="0.3">
      <c r="A301" t="s">
        <v>2579</v>
      </c>
      <c r="B301" t="s">
        <v>282</v>
      </c>
      <c r="C301" t="s">
        <v>6291</v>
      </c>
      <c r="D301" t="s">
        <v>6306</v>
      </c>
      <c r="E301">
        <v>0.2</v>
      </c>
      <c r="F301">
        <v>40</v>
      </c>
      <c r="G301" t="s">
        <v>6331</v>
      </c>
      <c r="H301">
        <v>12</v>
      </c>
      <c r="I301">
        <v>0</v>
      </c>
      <c r="J301">
        <v>14</v>
      </c>
    </row>
    <row r="302" spans="1:10" x14ac:dyDescent="0.3">
      <c r="A302" t="s">
        <v>2580</v>
      </c>
      <c r="B302" t="s">
        <v>283</v>
      </c>
      <c r="C302" t="s">
        <v>6283</v>
      </c>
      <c r="D302" t="s">
        <v>6298</v>
      </c>
      <c r="E302">
        <v>0.1</v>
      </c>
      <c r="F302">
        <v>72</v>
      </c>
      <c r="G302" t="s">
        <v>6333</v>
      </c>
      <c r="H302">
        <v>12</v>
      </c>
      <c r="I302">
        <v>0</v>
      </c>
      <c r="J302">
        <v>9</v>
      </c>
    </row>
    <row r="303" spans="1:10" x14ac:dyDescent="0.3">
      <c r="A303" t="s">
        <v>2581</v>
      </c>
      <c r="B303" t="s">
        <v>284</v>
      </c>
      <c r="C303" t="s">
        <v>6290</v>
      </c>
      <c r="D303" t="s">
        <v>6308</v>
      </c>
      <c r="E303">
        <v>0.3</v>
      </c>
      <c r="F303">
        <v>35</v>
      </c>
      <c r="G303" t="s">
        <v>6333</v>
      </c>
      <c r="H303">
        <v>16</v>
      </c>
      <c r="I303" t="s">
        <v>7000</v>
      </c>
      <c r="J303" t="s">
        <v>7021</v>
      </c>
    </row>
    <row r="304" spans="1:10" x14ac:dyDescent="0.3">
      <c r="A304" t="s">
        <v>2582</v>
      </c>
      <c r="B304" t="s">
        <v>285</v>
      </c>
      <c r="C304" t="s">
        <v>6289</v>
      </c>
      <c r="D304" t="s">
        <v>6300</v>
      </c>
      <c r="E304">
        <v>0.2</v>
      </c>
      <c r="F304">
        <v>40</v>
      </c>
      <c r="G304" t="s">
        <v>6331</v>
      </c>
      <c r="H304">
        <v>17</v>
      </c>
      <c r="I304" t="s">
        <v>7000</v>
      </c>
      <c r="J304" t="s">
        <v>7021</v>
      </c>
    </row>
    <row r="305" spans="1:10" x14ac:dyDescent="0.3">
      <c r="A305" t="s">
        <v>2583</v>
      </c>
      <c r="B305" t="s">
        <v>286</v>
      </c>
      <c r="C305" t="s">
        <v>6286</v>
      </c>
      <c r="D305" t="s">
        <v>6310</v>
      </c>
      <c r="E305">
        <v>0.2</v>
      </c>
      <c r="F305">
        <v>40</v>
      </c>
      <c r="G305" t="s">
        <v>6328</v>
      </c>
      <c r="H305">
        <v>12</v>
      </c>
      <c r="I305">
        <v>1</v>
      </c>
      <c r="J305">
        <v>10</v>
      </c>
    </row>
    <row r="306" spans="1:10" x14ac:dyDescent="0.3">
      <c r="A306" t="s">
        <v>2584</v>
      </c>
      <c r="B306" t="s">
        <v>287</v>
      </c>
      <c r="C306" t="s">
        <v>6283</v>
      </c>
      <c r="D306" t="s">
        <v>6318</v>
      </c>
      <c r="E306">
        <v>0.3</v>
      </c>
      <c r="F306">
        <v>56</v>
      </c>
      <c r="G306" t="s">
        <v>6332</v>
      </c>
      <c r="H306">
        <v>14</v>
      </c>
      <c r="I306">
        <v>0</v>
      </c>
      <c r="J306">
        <v>8</v>
      </c>
    </row>
    <row r="307" spans="1:10" x14ac:dyDescent="0.3">
      <c r="A307" t="s">
        <v>2585</v>
      </c>
      <c r="B307" t="s">
        <v>288</v>
      </c>
      <c r="C307" t="s">
        <v>6284</v>
      </c>
      <c r="D307" t="s">
        <v>6316</v>
      </c>
      <c r="E307">
        <v>0.2</v>
      </c>
      <c r="F307">
        <v>40</v>
      </c>
      <c r="G307" t="s">
        <v>6331</v>
      </c>
      <c r="H307">
        <v>14</v>
      </c>
      <c r="I307">
        <v>0</v>
      </c>
      <c r="J307">
        <v>7</v>
      </c>
    </row>
    <row r="308" spans="1:10" x14ac:dyDescent="0.3">
      <c r="A308" t="s">
        <v>2586</v>
      </c>
      <c r="B308" t="s">
        <v>289</v>
      </c>
      <c r="C308" t="s">
        <v>6286</v>
      </c>
      <c r="D308" t="s">
        <v>6318</v>
      </c>
      <c r="E308">
        <v>0.2</v>
      </c>
      <c r="F308">
        <v>40</v>
      </c>
      <c r="G308" t="s">
        <v>6328</v>
      </c>
      <c r="H308">
        <v>16</v>
      </c>
      <c r="I308">
        <v>0</v>
      </c>
      <c r="J308">
        <v>19</v>
      </c>
    </row>
    <row r="309" spans="1:10" x14ac:dyDescent="0.3">
      <c r="A309" t="s">
        <v>2587</v>
      </c>
      <c r="B309" t="s">
        <v>290</v>
      </c>
      <c r="C309" t="s">
        <v>6283</v>
      </c>
      <c r="D309" t="s">
        <v>6310</v>
      </c>
      <c r="E309">
        <v>0.3</v>
      </c>
      <c r="F309">
        <v>56</v>
      </c>
      <c r="G309" t="s">
        <v>6330</v>
      </c>
      <c r="H309">
        <v>12</v>
      </c>
      <c r="I309">
        <v>0</v>
      </c>
      <c r="J309">
        <v>7</v>
      </c>
    </row>
    <row r="310" spans="1:10" x14ac:dyDescent="0.3">
      <c r="A310" t="s">
        <v>2588</v>
      </c>
      <c r="B310" t="s">
        <v>291</v>
      </c>
      <c r="C310" t="s">
        <v>6283</v>
      </c>
      <c r="D310" t="s">
        <v>6296</v>
      </c>
      <c r="E310">
        <v>0.3</v>
      </c>
      <c r="F310">
        <v>56</v>
      </c>
      <c r="G310" t="s">
        <v>6332</v>
      </c>
      <c r="H310">
        <v>9</v>
      </c>
      <c r="I310">
        <v>0</v>
      </c>
      <c r="J310">
        <v>16</v>
      </c>
    </row>
    <row r="311" spans="1:10" x14ac:dyDescent="0.3">
      <c r="A311" t="s">
        <v>2589</v>
      </c>
      <c r="B311" t="s">
        <v>292</v>
      </c>
      <c r="C311" t="s">
        <v>6283</v>
      </c>
      <c r="D311" t="s">
        <v>6318</v>
      </c>
      <c r="E311">
        <v>0.2</v>
      </c>
      <c r="F311">
        <v>64</v>
      </c>
      <c r="G311" t="s">
        <v>6328</v>
      </c>
      <c r="H311">
        <v>15</v>
      </c>
      <c r="I311">
        <v>0</v>
      </c>
      <c r="J311">
        <v>17</v>
      </c>
    </row>
    <row r="312" spans="1:10" x14ac:dyDescent="0.3">
      <c r="A312" t="s">
        <v>2590</v>
      </c>
      <c r="B312" t="s">
        <v>293</v>
      </c>
      <c r="C312" t="s">
        <v>6291</v>
      </c>
      <c r="D312" t="s">
        <v>6296</v>
      </c>
      <c r="E312">
        <v>0.3</v>
      </c>
      <c r="F312">
        <v>35</v>
      </c>
      <c r="G312" t="s">
        <v>6328</v>
      </c>
      <c r="H312">
        <v>16</v>
      </c>
      <c r="I312">
        <v>0</v>
      </c>
      <c r="J312">
        <v>8</v>
      </c>
    </row>
    <row r="313" spans="1:10" x14ac:dyDescent="0.3">
      <c r="A313" t="s">
        <v>2591</v>
      </c>
      <c r="B313" t="s">
        <v>294</v>
      </c>
      <c r="C313" t="s">
        <v>6284</v>
      </c>
      <c r="D313" t="s">
        <v>6318</v>
      </c>
      <c r="E313">
        <v>0.3</v>
      </c>
      <c r="F313">
        <v>35</v>
      </c>
      <c r="G313" t="s">
        <v>6331</v>
      </c>
      <c r="H313">
        <v>13</v>
      </c>
      <c r="I313" t="s">
        <v>7000</v>
      </c>
      <c r="J313" t="s">
        <v>7021</v>
      </c>
    </row>
    <row r="314" spans="1:10" x14ac:dyDescent="0.3">
      <c r="A314" t="s">
        <v>2592</v>
      </c>
      <c r="B314" t="s">
        <v>295</v>
      </c>
      <c r="C314" t="s">
        <v>6287</v>
      </c>
      <c r="D314" t="s">
        <v>6302</v>
      </c>
      <c r="E314">
        <v>0.2</v>
      </c>
      <c r="F314">
        <v>40</v>
      </c>
      <c r="G314" t="s">
        <v>6332</v>
      </c>
      <c r="H314">
        <v>9</v>
      </c>
      <c r="I314">
        <v>0</v>
      </c>
      <c r="J314">
        <v>9</v>
      </c>
    </row>
    <row r="315" spans="1:10" x14ac:dyDescent="0.3">
      <c r="A315" t="s">
        <v>2593</v>
      </c>
      <c r="B315" t="s">
        <v>296</v>
      </c>
      <c r="C315" t="s">
        <v>6283</v>
      </c>
      <c r="D315" t="s">
        <v>6318</v>
      </c>
      <c r="E315">
        <v>0.1</v>
      </c>
      <c r="F315">
        <v>72</v>
      </c>
      <c r="G315" t="s">
        <v>6329</v>
      </c>
      <c r="H315">
        <v>9</v>
      </c>
      <c r="I315">
        <v>0</v>
      </c>
      <c r="J315">
        <v>8</v>
      </c>
    </row>
    <row r="316" spans="1:10" x14ac:dyDescent="0.3">
      <c r="A316" t="s">
        <v>2594</v>
      </c>
      <c r="B316" t="s">
        <v>297</v>
      </c>
      <c r="C316" t="s">
        <v>6283</v>
      </c>
      <c r="D316" t="s">
        <v>6302</v>
      </c>
      <c r="E316">
        <v>0.2</v>
      </c>
      <c r="F316">
        <v>64</v>
      </c>
      <c r="G316" t="s">
        <v>6328</v>
      </c>
      <c r="H316">
        <v>13</v>
      </c>
      <c r="I316">
        <v>1</v>
      </c>
      <c r="J316">
        <v>19</v>
      </c>
    </row>
    <row r="317" spans="1:10" x14ac:dyDescent="0.3">
      <c r="A317" t="s">
        <v>2595</v>
      </c>
      <c r="B317" t="s">
        <v>298</v>
      </c>
      <c r="C317" t="s">
        <v>6286</v>
      </c>
      <c r="D317" t="s">
        <v>6308</v>
      </c>
      <c r="E317">
        <v>0</v>
      </c>
      <c r="F317">
        <v>50</v>
      </c>
      <c r="G317" t="s">
        <v>6329</v>
      </c>
      <c r="H317">
        <v>16</v>
      </c>
      <c r="I317">
        <v>1</v>
      </c>
      <c r="J317">
        <v>11</v>
      </c>
    </row>
    <row r="318" spans="1:10" x14ac:dyDescent="0.3">
      <c r="A318" t="s">
        <v>2596</v>
      </c>
      <c r="B318" t="s">
        <v>113</v>
      </c>
      <c r="C318" t="s">
        <v>6292</v>
      </c>
      <c r="D318" t="s">
        <v>6300</v>
      </c>
      <c r="E318">
        <v>0</v>
      </c>
      <c r="F318">
        <v>80</v>
      </c>
      <c r="G318" t="s">
        <v>6328</v>
      </c>
      <c r="H318">
        <v>17</v>
      </c>
      <c r="I318">
        <v>0</v>
      </c>
      <c r="J318">
        <v>12</v>
      </c>
    </row>
    <row r="319" spans="1:10" x14ac:dyDescent="0.3">
      <c r="A319" t="s">
        <v>2597</v>
      </c>
      <c r="B319" t="s">
        <v>299</v>
      </c>
      <c r="C319" t="s">
        <v>6282</v>
      </c>
      <c r="D319" t="s">
        <v>6318</v>
      </c>
      <c r="E319">
        <v>0.3</v>
      </c>
      <c r="F319">
        <v>49</v>
      </c>
      <c r="G319" t="s">
        <v>6332</v>
      </c>
      <c r="H319">
        <v>9</v>
      </c>
      <c r="I319" t="s">
        <v>7000</v>
      </c>
      <c r="J319" t="s">
        <v>7021</v>
      </c>
    </row>
    <row r="320" spans="1:10" x14ac:dyDescent="0.3">
      <c r="A320" t="s">
        <v>2598</v>
      </c>
      <c r="B320" t="s">
        <v>300</v>
      </c>
      <c r="C320" t="s">
        <v>6287</v>
      </c>
      <c r="D320" t="s">
        <v>6304</v>
      </c>
      <c r="E320">
        <v>0.3</v>
      </c>
      <c r="F320">
        <v>35</v>
      </c>
      <c r="G320" t="s">
        <v>6331</v>
      </c>
      <c r="H320">
        <v>11</v>
      </c>
      <c r="I320">
        <v>0</v>
      </c>
      <c r="J320">
        <v>18</v>
      </c>
    </row>
    <row r="321" spans="1:10" x14ac:dyDescent="0.3">
      <c r="A321" t="s">
        <v>2599</v>
      </c>
      <c r="B321" t="s">
        <v>301</v>
      </c>
      <c r="C321" t="s">
        <v>6290</v>
      </c>
      <c r="D321" t="s">
        <v>6318</v>
      </c>
      <c r="E321">
        <v>0</v>
      </c>
      <c r="F321">
        <v>50</v>
      </c>
      <c r="G321" t="s">
        <v>6334</v>
      </c>
      <c r="H321">
        <v>9</v>
      </c>
      <c r="I321" t="s">
        <v>7000</v>
      </c>
      <c r="J321" t="s">
        <v>7021</v>
      </c>
    </row>
    <row r="322" spans="1:10" x14ac:dyDescent="0.3">
      <c r="A322" t="s">
        <v>2600</v>
      </c>
      <c r="B322" t="s">
        <v>302</v>
      </c>
      <c r="C322" t="s">
        <v>6289</v>
      </c>
      <c r="D322" t="s">
        <v>6296</v>
      </c>
      <c r="E322">
        <v>0</v>
      </c>
      <c r="F322">
        <v>50</v>
      </c>
      <c r="G322" t="s">
        <v>6328</v>
      </c>
      <c r="H322">
        <v>14</v>
      </c>
      <c r="I322">
        <v>0</v>
      </c>
      <c r="J322">
        <v>19</v>
      </c>
    </row>
    <row r="323" spans="1:10" x14ac:dyDescent="0.3">
      <c r="A323" t="s">
        <v>2601</v>
      </c>
      <c r="B323" t="s">
        <v>303</v>
      </c>
      <c r="C323" t="s">
        <v>6290</v>
      </c>
      <c r="D323" t="s">
        <v>6310</v>
      </c>
      <c r="E323">
        <v>0.2</v>
      </c>
      <c r="F323">
        <v>40</v>
      </c>
      <c r="G323" t="s">
        <v>6330</v>
      </c>
      <c r="H323">
        <v>11</v>
      </c>
      <c r="I323" t="s">
        <v>7000</v>
      </c>
      <c r="J323" t="s">
        <v>7021</v>
      </c>
    </row>
    <row r="324" spans="1:10" x14ac:dyDescent="0.3">
      <c r="A324" t="s">
        <v>2602</v>
      </c>
      <c r="B324" t="s">
        <v>304</v>
      </c>
      <c r="C324" t="s">
        <v>6287</v>
      </c>
      <c r="D324" t="s">
        <v>6302</v>
      </c>
      <c r="E324">
        <v>0.1</v>
      </c>
      <c r="F324">
        <v>45</v>
      </c>
      <c r="G324" t="s">
        <v>6334</v>
      </c>
      <c r="H324">
        <v>12</v>
      </c>
      <c r="I324">
        <v>0</v>
      </c>
      <c r="J324">
        <v>11</v>
      </c>
    </row>
    <row r="325" spans="1:10" x14ac:dyDescent="0.3">
      <c r="A325" t="s">
        <v>2603</v>
      </c>
      <c r="B325" t="s">
        <v>97</v>
      </c>
      <c r="C325" t="s">
        <v>6287</v>
      </c>
      <c r="D325" t="s">
        <v>6318</v>
      </c>
      <c r="E325">
        <v>0.1</v>
      </c>
      <c r="F325">
        <v>45</v>
      </c>
      <c r="G325" t="s">
        <v>6329</v>
      </c>
      <c r="H325">
        <v>9</v>
      </c>
      <c r="I325">
        <v>0</v>
      </c>
      <c r="J325">
        <v>17</v>
      </c>
    </row>
    <row r="326" spans="1:10" x14ac:dyDescent="0.3">
      <c r="A326" t="s">
        <v>2604</v>
      </c>
      <c r="B326" t="s">
        <v>305</v>
      </c>
      <c r="C326" t="s">
        <v>6291</v>
      </c>
      <c r="D326" t="s">
        <v>6312</v>
      </c>
      <c r="E326">
        <v>0.2</v>
      </c>
      <c r="F326">
        <v>40</v>
      </c>
      <c r="G326" t="s">
        <v>6330</v>
      </c>
      <c r="H326">
        <v>9</v>
      </c>
      <c r="I326">
        <v>0</v>
      </c>
      <c r="J326">
        <v>9</v>
      </c>
    </row>
    <row r="327" spans="1:10" x14ac:dyDescent="0.3">
      <c r="A327" t="s">
        <v>2605</v>
      </c>
      <c r="B327" t="s">
        <v>306</v>
      </c>
      <c r="C327" t="s">
        <v>6289</v>
      </c>
      <c r="D327" t="s">
        <v>6296</v>
      </c>
      <c r="E327">
        <v>0.3</v>
      </c>
      <c r="F327">
        <v>35</v>
      </c>
      <c r="G327" t="s">
        <v>6333</v>
      </c>
      <c r="H327">
        <v>10</v>
      </c>
      <c r="I327">
        <v>0</v>
      </c>
      <c r="J327">
        <v>9</v>
      </c>
    </row>
    <row r="328" spans="1:10" x14ac:dyDescent="0.3">
      <c r="A328" t="s">
        <v>2606</v>
      </c>
      <c r="B328" t="s">
        <v>307</v>
      </c>
      <c r="C328" t="s">
        <v>6284</v>
      </c>
      <c r="D328" t="s">
        <v>6302</v>
      </c>
      <c r="E328">
        <v>0.2</v>
      </c>
      <c r="F328">
        <v>40</v>
      </c>
      <c r="G328" t="s">
        <v>6333</v>
      </c>
      <c r="H328">
        <v>15</v>
      </c>
      <c r="I328">
        <v>0</v>
      </c>
      <c r="J328">
        <v>8</v>
      </c>
    </row>
    <row r="329" spans="1:10" x14ac:dyDescent="0.3">
      <c r="A329" t="s">
        <v>2607</v>
      </c>
      <c r="B329" t="s">
        <v>308</v>
      </c>
      <c r="C329" t="s">
        <v>6288</v>
      </c>
      <c r="D329" t="s">
        <v>6300</v>
      </c>
      <c r="E329">
        <v>0.3</v>
      </c>
      <c r="F329">
        <v>49</v>
      </c>
      <c r="G329" t="s">
        <v>6333</v>
      </c>
      <c r="H329">
        <v>14</v>
      </c>
      <c r="I329" t="s">
        <v>7000</v>
      </c>
      <c r="J329" t="s">
        <v>7021</v>
      </c>
    </row>
    <row r="330" spans="1:10" x14ac:dyDescent="0.3">
      <c r="A330" t="s">
        <v>2608</v>
      </c>
      <c r="B330" t="s">
        <v>309</v>
      </c>
      <c r="C330" t="s">
        <v>6289</v>
      </c>
      <c r="D330" t="s">
        <v>6308</v>
      </c>
      <c r="E330">
        <v>0.3</v>
      </c>
      <c r="F330">
        <v>35</v>
      </c>
      <c r="G330" t="s">
        <v>6330</v>
      </c>
      <c r="H330">
        <v>14</v>
      </c>
      <c r="I330">
        <v>0</v>
      </c>
      <c r="J330">
        <v>16</v>
      </c>
    </row>
    <row r="331" spans="1:10" x14ac:dyDescent="0.3">
      <c r="A331" t="s">
        <v>2609</v>
      </c>
      <c r="B331" t="s">
        <v>310</v>
      </c>
      <c r="C331" t="s">
        <v>6284</v>
      </c>
      <c r="D331" t="s">
        <v>6298</v>
      </c>
      <c r="E331">
        <v>0.3</v>
      </c>
      <c r="F331">
        <v>35</v>
      </c>
      <c r="G331" t="s">
        <v>6328</v>
      </c>
      <c r="H331">
        <v>17</v>
      </c>
      <c r="I331">
        <v>1</v>
      </c>
      <c r="J331">
        <v>9</v>
      </c>
    </row>
    <row r="332" spans="1:10" x14ac:dyDescent="0.3">
      <c r="A332" t="s">
        <v>2610</v>
      </c>
      <c r="B332" t="s">
        <v>311</v>
      </c>
      <c r="C332" t="s">
        <v>6281</v>
      </c>
      <c r="D332" t="s">
        <v>6300</v>
      </c>
      <c r="E332">
        <v>0.1</v>
      </c>
      <c r="F332">
        <v>63</v>
      </c>
      <c r="G332" t="s">
        <v>6331</v>
      </c>
      <c r="H332">
        <v>14</v>
      </c>
      <c r="I332">
        <v>1</v>
      </c>
      <c r="J332">
        <v>18</v>
      </c>
    </row>
    <row r="333" spans="1:10" x14ac:dyDescent="0.3">
      <c r="A333" t="s">
        <v>2611</v>
      </c>
      <c r="B333" t="s">
        <v>312</v>
      </c>
      <c r="C333" t="s">
        <v>6285</v>
      </c>
      <c r="D333" t="s">
        <v>6314</v>
      </c>
      <c r="E333">
        <v>0.3</v>
      </c>
      <c r="F333">
        <v>35</v>
      </c>
      <c r="G333" t="s">
        <v>6329</v>
      </c>
      <c r="H333">
        <v>12</v>
      </c>
      <c r="I333">
        <v>0</v>
      </c>
      <c r="J333">
        <v>10</v>
      </c>
    </row>
    <row r="334" spans="1:10" x14ac:dyDescent="0.3">
      <c r="A334" t="s">
        <v>2612</v>
      </c>
      <c r="B334" t="s">
        <v>313</v>
      </c>
      <c r="C334" t="s">
        <v>6291</v>
      </c>
      <c r="D334" t="s">
        <v>6314</v>
      </c>
      <c r="E334">
        <v>0.3</v>
      </c>
      <c r="F334">
        <v>35</v>
      </c>
      <c r="G334" t="s">
        <v>6328</v>
      </c>
      <c r="H334">
        <v>14</v>
      </c>
      <c r="I334">
        <v>1</v>
      </c>
      <c r="J334">
        <v>8</v>
      </c>
    </row>
    <row r="335" spans="1:10" x14ac:dyDescent="0.3">
      <c r="A335" t="s">
        <v>2613</v>
      </c>
      <c r="B335" t="s">
        <v>314</v>
      </c>
      <c r="C335" t="s">
        <v>6285</v>
      </c>
      <c r="D335" t="s">
        <v>6298</v>
      </c>
      <c r="E335">
        <v>0</v>
      </c>
      <c r="F335">
        <v>50</v>
      </c>
      <c r="G335" t="s">
        <v>6331</v>
      </c>
      <c r="H335">
        <v>11</v>
      </c>
      <c r="I335">
        <v>0</v>
      </c>
      <c r="J335">
        <v>10</v>
      </c>
    </row>
    <row r="336" spans="1:10" x14ac:dyDescent="0.3">
      <c r="A336" t="s">
        <v>2614</v>
      </c>
      <c r="B336" t="s">
        <v>315</v>
      </c>
      <c r="C336" t="s">
        <v>6286</v>
      </c>
      <c r="D336" t="s">
        <v>6312</v>
      </c>
      <c r="E336">
        <v>0.3</v>
      </c>
      <c r="F336">
        <v>35</v>
      </c>
      <c r="G336" t="s">
        <v>6331</v>
      </c>
      <c r="H336">
        <v>12</v>
      </c>
      <c r="I336" t="s">
        <v>7000</v>
      </c>
      <c r="J336" t="s">
        <v>7021</v>
      </c>
    </row>
    <row r="337" spans="1:10" x14ac:dyDescent="0.3">
      <c r="A337" t="s">
        <v>2615</v>
      </c>
      <c r="B337" t="s">
        <v>316</v>
      </c>
      <c r="C337" t="s">
        <v>6290</v>
      </c>
      <c r="D337" t="s">
        <v>6298</v>
      </c>
      <c r="E337">
        <v>0.3</v>
      </c>
      <c r="F337">
        <v>35</v>
      </c>
      <c r="G337" t="s">
        <v>6328</v>
      </c>
      <c r="H337">
        <v>9</v>
      </c>
      <c r="I337">
        <v>0</v>
      </c>
      <c r="J337">
        <v>12</v>
      </c>
    </row>
    <row r="338" spans="1:10" x14ac:dyDescent="0.3">
      <c r="A338" t="s">
        <v>2616</v>
      </c>
      <c r="B338" t="s">
        <v>105</v>
      </c>
      <c r="C338" t="s">
        <v>6282</v>
      </c>
      <c r="D338" t="s">
        <v>6314</v>
      </c>
      <c r="E338">
        <v>0.3</v>
      </c>
      <c r="F338">
        <v>49</v>
      </c>
      <c r="G338" t="s">
        <v>6334</v>
      </c>
      <c r="H338">
        <v>12</v>
      </c>
      <c r="I338">
        <v>1</v>
      </c>
      <c r="J338">
        <v>7</v>
      </c>
    </row>
    <row r="339" spans="1:10" x14ac:dyDescent="0.3">
      <c r="A339" t="s">
        <v>2617</v>
      </c>
      <c r="B339" t="s">
        <v>317</v>
      </c>
      <c r="C339" t="s">
        <v>6281</v>
      </c>
      <c r="D339" t="s">
        <v>6296</v>
      </c>
      <c r="E339">
        <v>0</v>
      </c>
      <c r="F339">
        <v>70</v>
      </c>
      <c r="G339" t="s">
        <v>6329</v>
      </c>
      <c r="H339">
        <v>13</v>
      </c>
      <c r="I339">
        <v>0</v>
      </c>
      <c r="J339">
        <v>12</v>
      </c>
    </row>
    <row r="340" spans="1:10" x14ac:dyDescent="0.3">
      <c r="A340" t="s">
        <v>2618</v>
      </c>
      <c r="B340" t="s">
        <v>318</v>
      </c>
      <c r="C340" t="s">
        <v>6286</v>
      </c>
      <c r="D340" t="s">
        <v>6298</v>
      </c>
      <c r="E340">
        <v>0.2</v>
      </c>
      <c r="F340">
        <v>40</v>
      </c>
      <c r="G340" t="s">
        <v>6328</v>
      </c>
      <c r="H340">
        <v>16</v>
      </c>
      <c r="I340">
        <v>1</v>
      </c>
      <c r="J340">
        <v>18</v>
      </c>
    </row>
    <row r="341" spans="1:10" x14ac:dyDescent="0.3">
      <c r="A341" t="s">
        <v>2619</v>
      </c>
      <c r="B341" t="s">
        <v>319</v>
      </c>
      <c r="C341" t="s">
        <v>6285</v>
      </c>
      <c r="D341" t="s">
        <v>6296</v>
      </c>
      <c r="E341">
        <v>0.3</v>
      </c>
      <c r="F341">
        <v>35</v>
      </c>
      <c r="G341" t="s">
        <v>6332</v>
      </c>
      <c r="H341">
        <v>11</v>
      </c>
      <c r="I341">
        <v>1</v>
      </c>
      <c r="J341">
        <v>14</v>
      </c>
    </row>
    <row r="342" spans="1:10" x14ac:dyDescent="0.3">
      <c r="A342" t="s">
        <v>2620</v>
      </c>
      <c r="B342" t="s">
        <v>320</v>
      </c>
      <c r="C342" t="s">
        <v>6282</v>
      </c>
      <c r="D342" t="s">
        <v>6300</v>
      </c>
      <c r="E342">
        <v>0.4</v>
      </c>
      <c r="F342">
        <v>42</v>
      </c>
      <c r="G342" t="s">
        <v>6331</v>
      </c>
      <c r="H342">
        <v>13</v>
      </c>
      <c r="I342" t="s">
        <v>7000</v>
      </c>
      <c r="J342" t="s">
        <v>7021</v>
      </c>
    </row>
    <row r="343" spans="1:10" x14ac:dyDescent="0.3">
      <c r="A343" t="s">
        <v>2621</v>
      </c>
      <c r="B343" t="s">
        <v>321</v>
      </c>
      <c r="C343" t="s">
        <v>6285</v>
      </c>
      <c r="D343" t="s">
        <v>6302</v>
      </c>
      <c r="E343">
        <v>0.4</v>
      </c>
      <c r="F343">
        <v>30</v>
      </c>
      <c r="G343" t="s">
        <v>6329</v>
      </c>
      <c r="H343">
        <v>17</v>
      </c>
      <c r="I343">
        <v>0</v>
      </c>
      <c r="J343">
        <v>7</v>
      </c>
    </row>
    <row r="344" spans="1:10" x14ac:dyDescent="0.3">
      <c r="A344" t="s">
        <v>2622</v>
      </c>
      <c r="B344" t="s">
        <v>322</v>
      </c>
      <c r="C344" t="s">
        <v>6290</v>
      </c>
      <c r="D344" t="s">
        <v>6302</v>
      </c>
      <c r="E344">
        <v>0.3</v>
      </c>
      <c r="F344">
        <v>35</v>
      </c>
      <c r="G344" t="s">
        <v>6330</v>
      </c>
      <c r="H344">
        <v>9</v>
      </c>
      <c r="I344">
        <v>1</v>
      </c>
      <c r="J344">
        <v>9</v>
      </c>
    </row>
    <row r="345" spans="1:10" x14ac:dyDescent="0.3">
      <c r="A345" t="s">
        <v>2623</v>
      </c>
      <c r="B345" t="s">
        <v>323</v>
      </c>
      <c r="C345" t="s">
        <v>6286</v>
      </c>
      <c r="D345" t="s">
        <v>6314</v>
      </c>
      <c r="E345">
        <v>0.2</v>
      </c>
      <c r="F345">
        <v>40</v>
      </c>
      <c r="G345" t="s">
        <v>6329</v>
      </c>
      <c r="H345">
        <v>13</v>
      </c>
      <c r="I345">
        <v>0</v>
      </c>
      <c r="J345">
        <v>19</v>
      </c>
    </row>
    <row r="346" spans="1:10" x14ac:dyDescent="0.3">
      <c r="A346" t="s">
        <v>2624</v>
      </c>
      <c r="B346" t="s">
        <v>324</v>
      </c>
      <c r="C346" t="s">
        <v>6282</v>
      </c>
      <c r="D346" t="s">
        <v>6298</v>
      </c>
      <c r="E346">
        <v>0</v>
      </c>
      <c r="F346">
        <v>70</v>
      </c>
      <c r="G346" t="s">
        <v>6330</v>
      </c>
      <c r="H346">
        <v>10</v>
      </c>
      <c r="I346">
        <v>0</v>
      </c>
      <c r="J346">
        <v>7</v>
      </c>
    </row>
    <row r="347" spans="1:10" x14ac:dyDescent="0.3">
      <c r="A347" t="s">
        <v>2625</v>
      </c>
      <c r="B347" t="s">
        <v>325</v>
      </c>
      <c r="C347" t="s">
        <v>6283</v>
      </c>
      <c r="D347" t="s">
        <v>6296</v>
      </c>
      <c r="E347">
        <v>0</v>
      </c>
      <c r="F347">
        <v>80</v>
      </c>
      <c r="G347" t="s">
        <v>6334</v>
      </c>
      <c r="H347">
        <v>14</v>
      </c>
      <c r="I347">
        <v>0</v>
      </c>
      <c r="J347">
        <v>19</v>
      </c>
    </row>
    <row r="348" spans="1:10" x14ac:dyDescent="0.3">
      <c r="A348" t="s">
        <v>2626</v>
      </c>
      <c r="B348" t="s">
        <v>326</v>
      </c>
      <c r="C348" t="s">
        <v>6288</v>
      </c>
      <c r="D348" t="s">
        <v>6306</v>
      </c>
      <c r="E348">
        <v>0</v>
      </c>
      <c r="F348">
        <v>70</v>
      </c>
      <c r="G348" t="s">
        <v>6334</v>
      </c>
      <c r="H348">
        <v>13</v>
      </c>
      <c r="I348">
        <v>1</v>
      </c>
      <c r="J348">
        <v>9</v>
      </c>
    </row>
    <row r="349" spans="1:10" x14ac:dyDescent="0.3">
      <c r="A349" t="s">
        <v>2627</v>
      </c>
      <c r="B349" t="s">
        <v>327</v>
      </c>
      <c r="C349" t="s">
        <v>6283</v>
      </c>
      <c r="D349" t="s">
        <v>6296</v>
      </c>
      <c r="E349">
        <v>0.1</v>
      </c>
      <c r="F349">
        <v>72</v>
      </c>
      <c r="G349" t="s">
        <v>6328</v>
      </c>
      <c r="H349">
        <v>9</v>
      </c>
      <c r="I349">
        <v>1</v>
      </c>
      <c r="J349">
        <v>11</v>
      </c>
    </row>
    <row r="350" spans="1:10" x14ac:dyDescent="0.3">
      <c r="A350" t="s">
        <v>2628</v>
      </c>
      <c r="B350" t="s">
        <v>328</v>
      </c>
      <c r="C350" t="s">
        <v>6287</v>
      </c>
      <c r="D350" t="s">
        <v>6314</v>
      </c>
      <c r="E350">
        <v>0.4</v>
      </c>
      <c r="F350">
        <v>30</v>
      </c>
      <c r="G350" t="s">
        <v>6328</v>
      </c>
      <c r="H350">
        <v>10</v>
      </c>
      <c r="I350">
        <v>1</v>
      </c>
      <c r="J350">
        <v>7</v>
      </c>
    </row>
    <row r="351" spans="1:10" x14ac:dyDescent="0.3">
      <c r="A351" t="s">
        <v>2629</v>
      </c>
      <c r="B351" t="s">
        <v>329</v>
      </c>
      <c r="C351" t="s">
        <v>6291</v>
      </c>
      <c r="D351" t="s">
        <v>6314</v>
      </c>
      <c r="E351">
        <v>0.3</v>
      </c>
      <c r="F351">
        <v>35</v>
      </c>
      <c r="G351" t="s">
        <v>6332</v>
      </c>
      <c r="H351">
        <v>15</v>
      </c>
      <c r="I351">
        <v>0</v>
      </c>
      <c r="J351">
        <v>13</v>
      </c>
    </row>
    <row r="352" spans="1:10" x14ac:dyDescent="0.3">
      <c r="A352" t="s">
        <v>2630</v>
      </c>
      <c r="B352" t="s">
        <v>330</v>
      </c>
      <c r="C352" t="s">
        <v>6291</v>
      </c>
      <c r="D352" t="s">
        <v>6312</v>
      </c>
      <c r="E352">
        <v>0.1</v>
      </c>
      <c r="F352">
        <v>45</v>
      </c>
      <c r="G352" t="s">
        <v>6333</v>
      </c>
      <c r="H352">
        <v>16</v>
      </c>
      <c r="I352">
        <v>0</v>
      </c>
      <c r="J352">
        <v>12</v>
      </c>
    </row>
    <row r="353" spans="1:10" x14ac:dyDescent="0.3">
      <c r="A353" t="s">
        <v>2631</v>
      </c>
      <c r="B353" t="s">
        <v>331</v>
      </c>
      <c r="C353" t="s">
        <v>6290</v>
      </c>
      <c r="D353" t="s">
        <v>6304</v>
      </c>
      <c r="E353">
        <v>0.2</v>
      </c>
      <c r="F353">
        <v>40</v>
      </c>
      <c r="G353" t="s">
        <v>6332</v>
      </c>
      <c r="H353">
        <v>9</v>
      </c>
      <c r="I353">
        <v>1</v>
      </c>
      <c r="J353">
        <v>12</v>
      </c>
    </row>
    <row r="354" spans="1:10" x14ac:dyDescent="0.3">
      <c r="A354" t="s">
        <v>2632</v>
      </c>
      <c r="B354" t="s">
        <v>332</v>
      </c>
      <c r="C354" t="s">
        <v>6283</v>
      </c>
      <c r="D354" t="s">
        <v>6298</v>
      </c>
      <c r="E354">
        <v>0.3</v>
      </c>
      <c r="F354">
        <v>56</v>
      </c>
      <c r="G354" t="s">
        <v>6334</v>
      </c>
      <c r="H354">
        <v>9</v>
      </c>
      <c r="I354" t="s">
        <v>7000</v>
      </c>
      <c r="J354" t="s">
        <v>7021</v>
      </c>
    </row>
    <row r="355" spans="1:10" x14ac:dyDescent="0.3">
      <c r="A355" t="s">
        <v>2633</v>
      </c>
      <c r="B355" t="s">
        <v>333</v>
      </c>
      <c r="C355" t="s">
        <v>6281</v>
      </c>
      <c r="D355" t="s">
        <v>6298</v>
      </c>
      <c r="E355">
        <v>0</v>
      </c>
      <c r="F355">
        <v>70</v>
      </c>
      <c r="G355" t="s">
        <v>6331</v>
      </c>
      <c r="H355">
        <v>11</v>
      </c>
      <c r="I355">
        <v>0</v>
      </c>
      <c r="J355">
        <v>9</v>
      </c>
    </row>
    <row r="356" spans="1:10" x14ac:dyDescent="0.3">
      <c r="A356" t="s">
        <v>2634</v>
      </c>
      <c r="B356" t="s">
        <v>334</v>
      </c>
      <c r="C356" t="s">
        <v>6291</v>
      </c>
      <c r="D356" t="s">
        <v>6298</v>
      </c>
      <c r="E356">
        <v>0.3</v>
      </c>
      <c r="F356">
        <v>35</v>
      </c>
      <c r="G356" t="s">
        <v>6334</v>
      </c>
      <c r="H356">
        <v>15</v>
      </c>
      <c r="I356">
        <v>0</v>
      </c>
      <c r="J356">
        <v>8</v>
      </c>
    </row>
    <row r="357" spans="1:10" x14ac:dyDescent="0.3">
      <c r="A357" t="s">
        <v>2635</v>
      </c>
      <c r="B357" t="s">
        <v>335</v>
      </c>
      <c r="C357" t="s">
        <v>6286</v>
      </c>
      <c r="D357" t="s">
        <v>6316</v>
      </c>
      <c r="E357">
        <v>0.3</v>
      </c>
      <c r="F357">
        <v>35</v>
      </c>
      <c r="G357" t="s">
        <v>6329</v>
      </c>
      <c r="H357">
        <v>13</v>
      </c>
      <c r="I357" t="s">
        <v>7000</v>
      </c>
      <c r="J357" t="s">
        <v>7021</v>
      </c>
    </row>
    <row r="358" spans="1:10" x14ac:dyDescent="0.3">
      <c r="A358" t="s">
        <v>2636</v>
      </c>
      <c r="B358" t="s">
        <v>336</v>
      </c>
      <c r="C358" t="s">
        <v>6286</v>
      </c>
      <c r="D358" t="s">
        <v>6310</v>
      </c>
      <c r="E358">
        <v>0.2</v>
      </c>
      <c r="F358">
        <v>40</v>
      </c>
      <c r="G358" t="s">
        <v>6328</v>
      </c>
      <c r="H358">
        <v>15</v>
      </c>
      <c r="I358" t="s">
        <v>7000</v>
      </c>
      <c r="J358" t="s">
        <v>7021</v>
      </c>
    </row>
    <row r="359" spans="1:10" x14ac:dyDescent="0.3">
      <c r="A359" t="s">
        <v>2637</v>
      </c>
      <c r="B359" t="s">
        <v>337</v>
      </c>
      <c r="C359" t="s">
        <v>6287</v>
      </c>
      <c r="D359" t="s">
        <v>6296</v>
      </c>
      <c r="E359">
        <v>0.2</v>
      </c>
      <c r="F359">
        <v>40</v>
      </c>
      <c r="G359" t="s">
        <v>6328</v>
      </c>
      <c r="H359">
        <v>12</v>
      </c>
      <c r="I359" t="s">
        <v>7000</v>
      </c>
      <c r="J359" t="s">
        <v>7021</v>
      </c>
    </row>
    <row r="360" spans="1:10" x14ac:dyDescent="0.3">
      <c r="A360" t="s">
        <v>2638</v>
      </c>
      <c r="B360" t="s">
        <v>338</v>
      </c>
      <c r="C360" t="s">
        <v>6289</v>
      </c>
      <c r="D360" t="s">
        <v>6298</v>
      </c>
      <c r="E360">
        <v>0.2</v>
      </c>
      <c r="F360">
        <v>40</v>
      </c>
      <c r="G360" t="s">
        <v>6329</v>
      </c>
      <c r="H360">
        <v>17</v>
      </c>
      <c r="I360" t="s">
        <v>7000</v>
      </c>
      <c r="J360" t="s">
        <v>7021</v>
      </c>
    </row>
    <row r="361" spans="1:10" x14ac:dyDescent="0.3">
      <c r="A361" t="s">
        <v>2639</v>
      </c>
      <c r="B361" t="s">
        <v>339</v>
      </c>
      <c r="C361" t="s">
        <v>6288</v>
      </c>
      <c r="D361" t="s">
        <v>6302</v>
      </c>
      <c r="E361">
        <v>0.1</v>
      </c>
      <c r="F361">
        <v>63</v>
      </c>
      <c r="G361" t="s">
        <v>6328</v>
      </c>
      <c r="H361">
        <v>15</v>
      </c>
      <c r="I361">
        <v>0</v>
      </c>
      <c r="J361">
        <v>14</v>
      </c>
    </row>
    <row r="362" spans="1:10" x14ac:dyDescent="0.3">
      <c r="A362" t="s">
        <v>2640</v>
      </c>
      <c r="B362" t="s">
        <v>340</v>
      </c>
      <c r="C362" t="s">
        <v>6288</v>
      </c>
      <c r="D362" t="s">
        <v>6316</v>
      </c>
      <c r="E362">
        <v>0.1</v>
      </c>
      <c r="F362">
        <v>63</v>
      </c>
      <c r="G362" t="s">
        <v>6332</v>
      </c>
      <c r="H362">
        <v>14</v>
      </c>
      <c r="I362">
        <v>1</v>
      </c>
      <c r="J362">
        <v>10</v>
      </c>
    </row>
    <row r="363" spans="1:10" x14ac:dyDescent="0.3">
      <c r="A363" t="s">
        <v>2641</v>
      </c>
      <c r="B363" t="s">
        <v>341</v>
      </c>
      <c r="C363" t="s">
        <v>6288</v>
      </c>
      <c r="D363" t="s">
        <v>6300</v>
      </c>
      <c r="E363">
        <v>0.3</v>
      </c>
      <c r="F363">
        <v>49</v>
      </c>
      <c r="G363" t="s">
        <v>6331</v>
      </c>
      <c r="H363">
        <v>11</v>
      </c>
      <c r="I363">
        <v>0</v>
      </c>
      <c r="J363">
        <v>11</v>
      </c>
    </row>
    <row r="364" spans="1:10" x14ac:dyDescent="0.3">
      <c r="A364" t="s">
        <v>2642</v>
      </c>
      <c r="B364" t="s">
        <v>342</v>
      </c>
      <c r="C364" t="s">
        <v>6284</v>
      </c>
      <c r="D364" t="s">
        <v>6300</v>
      </c>
      <c r="E364">
        <v>0.3</v>
      </c>
      <c r="F364">
        <v>35</v>
      </c>
      <c r="G364" t="s">
        <v>6334</v>
      </c>
      <c r="H364">
        <v>13</v>
      </c>
      <c r="I364">
        <v>0</v>
      </c>
      <c r="J364">
        <v>18</v>
      </c>
    </row>
    <row r="365" spans="1:10" x14ac:dyDescent="0.3">
      <c r="A365" t="s">
        <v>2643</v>
      </c>
      <c r="B365" t="s">
        <v>343</v>
      </c>
      <c r="C365" t="s">
        <v>6284</v>
      </c>
      <c r="D365" t="s">
        <v>6296</v>
      </c>
      <c r="E365">
        <v>0.3</v>
      </c>
      <c r="F365">
        <v>35</v>
      </c>
      <c r="G365" t="s">
        <v>6329</v>
      </c>
      <c r="H365">
        <v>13</v>
      </c>
      <c r="I365">
        <v>1</v>
      </c>
      <c r="J365">
        <v>18</v>
      </c>
    </row>
    <row r="366" spans="1:10" x14ac:dyDescent="0.3">
      <c r="A366" t="s">
        <v>2644</v>
      </c>
      <c r="B366" t="s">
        <v>178</v>
      </c>
      <c r="C366" t="s">
        <v>6290</v>
      </c>
      <c r="D366" t="s">
        <v>6296</v>
      </c>
      <c r="E366">
        <v>0</v>
      </c>
      <c r="F366">
        <v>50</v>
      </c>
      <c r="G366" t="s">
        <v>6331</v>
      </c>
      <c r="H366">
        <v>16</v>
      </c>
      <c r="I366">
        <v>0</v>
      </c>
      <c r="J366">
        <v>10</v>
      </c>
    </row>
    <row r="367" spans="1:10" x14ac:dyDescent="0.3">
      <c r="A367" t="s">
        <v>2645</v>
      </c>
      <c r="B367" t="s">
        <v>344</v>
      </c>
      <c r="C367" t="s">
        <v>6283</v>
      </c>
      <c r="D367" t="s">
        <v>6318</v>
      </c>
      <c r="E367">
        <v>0.4</v>
      </c>
      <c r="F367">
        <v>48</v>
      </c>
      <c r="G367" t="s">
        <v>6330</v>
      </c>
      <c r="H367">
        <v>9</v>
      </c>
      <c r="I367">
        <v>1</v>
      </c>
      <c r="J367">
        <v>14</v>
      </c>
    </row>
    <row r="368" spans="1:10" x14ac:dyDescent="0.3">
      <c r="A368" t="s">
        <v>2646</v>
      </c>
      <c r="B368" t="s">
        <v>345</v>
      </c>
      <c r="C368" t="s">
        <v>6292</v>
      </c>
      <c r="D368" t="s">
        <v>6316</v>
      </c>
      <c r="E368">
        <v>0.4</v>
      </c>
      <c r="F368">
        <v>48</v>
      </c>
      <c r="G368" t="s">
        <v>6334</v>
      </c>
      <c r="H368">
        <v>11</v>
      </c>
      <c r="I368" t="s">
        <v>7000</v>
      </c>
      <c r="J368" t="s">
        <v>7021</v>
      </c>
    </row>
    <row r="369" spans="1:10" x14ac:dyDescent="0.3">
      <c r="A369" t="s">
        <v>2647</v>
      </c>
      <c r="B369" t="s">
        <v>346</v>
      </c>
      <c r="C369" t="s">
        <v>6290</v>
      </c>
      <c r="D369" t="s">
        <v>6296</v>
      </c>
      <c r="E369">
        <v>0</v>
      </c>
      <c r="F369">
        <v>50</v>
      </c>
      <c r="G369" t="s">
        <v>6333</v>
      </c>
      <c r="H369">
        <v>15</v>
      </c>
      <c r="I369" t="s">
        <v>7000</v>
      </c>
      <c r="J369" t="s">
        <v>7021</v>
      </c>
    </row>
    <row r="370" spans="1:10" x14ac:dyDescent="0.3">
      <c r="A370" t="s">
        <v>2648</v>
      </c>
      <c r="B370" t="s">
        <v>347</v>
      </c>
      <c r="C370" t="s">
        <v>6283</v>
      </c>
      <c r="D370" t="s">
        <v>6300</v>
      </c>
      <c r="E370">
        <v>0.3</v>
      </c>
      <c r="F370">
        <v>56</v>
      </c>
      <c r="G370" t="s">
        <v>6331</v>
      </c>
      <c r="H370">
        <v>17</v>
      </c>
      <c r="I370" t="s">
        <v>7000</v>
      </c>
      <c r="J370" t="s">
        <v>7021</v>
      </c>
    </row>
    <row r="371" spans="1:10" x14ac:dyDescent="0.3">
      <c r="A371" t="s">
        <v>2649</v>
      </c>
      <c r="B371" t="s">
        <v>348</v>
      </c>
      <c r="C371" t="s">
        <v>6281</v>
      </c>
      <c r="D371" t="s">
        <v>6296</v>
      </c>
      <c r="E371">
        <v>0</v>
      </c>
      <c r="F371">
        <v>70</v>
      </c>
      <c r="G371" t="s">
        <v>6329</v>
      </c>
      <c r="H371">
        <v>12</v>
      </c>
      <c r="I371">
        <v>0</v>
      </c>
      <c r="J371">
        <v>9</v>
      </c>
    </row>
    <row r="372" spans="1:10" x14ac:dyDescent="0.3">
      <c r="A372" t="s">
        <v>2650</v>
      </c>
      <c r="B372" t="s">
        <v>349</v>
      </c>
      <c r="C372" t="s">
        <v>6283</v>
      </c>
      <c r="D372" t="s">
        <v>6314</v>
      </c>
      <c r="E372">
        <v>0.3</v>
      </c>
      <c r="F372">
        <v>56</v>
      </c>
      <c r="G372" t="s">
        <v>6329</v>
      </c>
      <c r="H372">
        <v>11</v>
      </c>
      <c r="I372">
        <v>0</v>
      </c>
      <c r="J372">
        <v>17</v>
      </c>
    </row>
    <row r="373" spans="1:10" x14ac:dyDescent="0.3">
      <c r="A373" t="s">
        <v>2651</v>
      </c>
      <c r="B373" t="s">
        <v>200</v>
      </c>
      <c r="C373" t="s">
        <v>6290</v>
      </c>
      <c r="D373" t="s">
        <v>6302</v>
      </c>
      <c r="E373">
        <v>0.3</v>
      </c>
      <c r="F373">
        <v>35</v>
      </c>
      <c r="G373" t="s">
        <v>6332</v>
      </c>
      <c r="H373">
        <v>12</v>
      </c>
      <c r="I373" t="s">
        <v>7000</v>
      </c>
      <c r="J373" t="s">
        <v>7021</v>
      </c>
    </row>
    <row r="374" spans="1:10" x14ac:dyDescent="0.3">
      <c r="A374" t="s">
        <v>2652</v>
      </c>
      <c r="B374" t="s">
        <v>350</v>
      </c>
      <c r="C374" t="s">
        <v>6282</v>
      </c>
      <c r="D374" t="s">
        <v>6312</v>
      </c>
      <c r="E374">
        <v>0</v>
      </c>
      <c r="F374">
        <v>70</v>
      </c>
      <c r="G374" t="s">
        <v>6330</v>
      </c>
      <c r="H374">
        <v>9</v>
      </c>
      <c r="I374">
        <v>0</v>
      </c>
      <c r="J374">
        <v>8</v>
      </c>
    </row>
    <row r="375" spans="1:10" x14ac:dyDescent="0.3">
      <c r="A375" t="s">
        <v>2653</v>
      </c>
      <c r="B375" t="s">
        <v>351</v>
      </c>
      <c r="C375" t="s">
        <v>6290</v>
      </c>
      <c r="D375" t="s">
        <v>6298</v>
      </c>
      <c r="E375">
        <v>0.1</v>
      </c>
      <c r="F375">
        <v>45</v>
      </c>
      <c r="G375" t="s">
        <v>6333</v>
      </c>
      <c r="H375">
        <v>14</v>
      </c>
      <c r="I375" t="s">
        <v>7000</v>
      </c>
      <c r="J375" t="s">
        <v>7021</v>
      </c>
    </row>
    <row r="376" spans="1:10" x14ac:dyDescent="0.3">
      <c r="A376" t="s">
        <v>2654</v>
      </c>
      <c r="B376" t="s">
        <v>352</v>
      </c>
      <c r="C376" t="s">
        <v>6286</v>
      </c>
      <c r="D376" t="s">
        <v>6312</v>
      </c>
      <c r="E376">
        <v>0.3</v>
      </c>
      <c r="F376">
        <v>35</v>
      </c>
      <c r="G376" t="s">
        <v>6332</v>
      </c>
      <c r="H376">
        <v>14</v>
      </c>
      <c r="I376">
        <v>0</v>
      </c>
      <c r="J376">
        <v>18</v>
      </c>
    </row>
    <row r="377" spans="1:10" x14ac:dyDescent="0.3">
      <c r="A377" t="s">
        <v>2655</v>
      </c>
      <c r="B377" t="s">
        <v>353</v>
      </c>
      <c r="C377" t="s">
        <v>6281</v>
      </c>
      <c r="D377" t="s">
        <v>6316</v>
      </c>
      <c r="E377">
        <v>0.2</v>
      </c>
      <c r="F377">
        <v>56</v>
      </c>
      <c r="G377" t="s">
        <v>6333</v>
      </c>
      <c r="H377">
        <v>11</v>
      </c>
      <c r="I377" t="s">
        <v>7000</v>
      </c>
      <c r="J377" t="s">
        <v>7021</v>
      </c>
    </row>
    <row r="378" spans="1:10" x14ac:dyDescent="0.3">
      <c r="A378" t="s">
        <v>2656</v>
      </c>
      <c r="B378" t="s">
        <v>354</v>
      </c>
      <c r="C378" t="s">
        <v>6282</v>
      </c>
      <c r="D378" t="s">
        <v>6296</v>
      </c>
      <c r="E378">
        <v>0.1</v>
      </c>
      <c r="F378">
        <v>63</v>
      </c>
      <c r="G378" t="s">
        <v>6328</v>
      </c>
      <c r="H378">
        <v>16</v>
      </c>
      <c r="I378">
        <v>0</v>
      </c>
      <c r="J378">
        <v>15</v>
      </c>
    </row>
    <row r="379" spans="1:10" x14ac:dyDescent="0.3">
      <c r="A379" t="s">
        <v>2657</v>
      </c>
      <c r="B379" t="s">
        <v>355</v>
      </c>
      <c r="C379" t="s">
        <v>6282</v>
      </c>
      <c r="D379" t="s">
        <v>6304</v>
      </c>
      <c r="E379">
        <v>0.1</v>
      </c>
      <c r="F379">
        <v>63</v>
      </c>
      <c r="G379" t="s">
        <v>6333</v>
      </c>
      <c r="H379">
        <v>15</v>
      </c>
      <c r="I379" t="s">
        <v>7000</v>
      </c>
      <c r="J379" t="s">
        <v>7021</v>
      </c>
    </row>
    <row r="380" spans="1:10" x14ac:dyDescent="0.3">
      <c r="A380" t="s">
        <v>2658</v>
      </c>
      <c r="B380" t="s">
        <v>356</v>
      </c>
      <c r="C380" t="s">
        <v>6283</v>
      </c>
      <c r="D380" t="s">
        <v>6296</v>
      </c>
      <c r="E380">
        <v>0.3</v>
      </c>
      <c r="F380">
        <v>56</v>
      </c>
      <c r="G380" t="s">
        <v>6334</v>
      </c>
      <c r="H380">
        <v>15</v>
      </c>
      <c r="I380">
        <v>1</v>
      </c>
      <c r="J380">
        <v>10</v>
      </c>
    </row>
    <row r="381" spans="1:10" x14ac:dyDescent="0.3">
      <c r="A381" t="s">
        <v>2659</v>
      </c>
      <c r="B381" t="s">
        <v>357</v>
      </c>
      <c r="C381" t="s">
        <v>6284</v>
      </c>
      <c r="D381" t="s">
        <v>6296</v>
      </c>
      <c r="E381">
        <v>0.3</v>
      </c>
      <c r="F381">
        <v>35</v>
      </c>
      <c r="G381" t="s">
        <v>6333</v>
      </c>
      <c r="H381">
        <v>13</v>
      </c>
      <c r="I381">
        <v>0</v>
      </c>
      <c r="J381">
        <v>8</v>
      </c>
    </row>
    <row r="382" spans="1:10" x14ac:dyDescent="0.3">
      <c r="A382" t="s">
        <v>2660</v>
      </c>
      <c r="B382" t="s">
        <v>147</v>
      </c>
      <c r="C382" t="s">
        <v>6287</v>
      </c>
      <c r="D382" t="s">
        <v>6316</v>
      </c>
      <c r="E382">
        <v>0</v>
      </c>
      <c r="F382">
        <v>50</v>
      </c>
      <c r="G382" t="s">
        <v>6334</v>
      </c>
      <c r="H382">
        <v>9</v>
      </c>
      <c r="I382" t="s">
        <v>7000</v>
      </c>
      <c r="J382" t="s">
        <v>7021</v>
      </c>
    </row>
    <row r="383" spans="1:10" x14ac:dyDescent="0.3">
      <c r="A383" t="s">
        <v>2661</v>
      </c>
      <c r="B383" t="s">
        <v>358</v>
      </c>
      <c r="C383" t="s">
        <v>6282</v>
      </c>
      <c r="D383" t="s">
        <v>6302</v>
      </c>
      <c r="E383">
        <v>0.3</v>
      </c>
      <c r="F383">
        <v>49</v>
      </c>
      <c r="G383" t="s">
        <v>6331</v>
      </c>
      <c r="H383">
        <v>15</v>
      </c>
      <c r="I383" t="s">
        <v>7000</v>
      </c>
      <c r="J383" t="s">
        <v>7021</v>
      </c>
    </row>
    <row r="384" spans="1:10" x14ac:dyDescent="0.3">
      <c r="A384" t="s">
        <v>2662</v>
      </c>
      <c r="B384" t="s">
        <v>359</v>
      </c>
      <c r="C384" t="s">
        <v>6287</v>
      </c>
      <c r="D384" t="s">
        <v>6314</v>
      </c>
      <c r="E384">
        <v>0.4</v>
      </c>
      <c r="F384">
        <v>30</v>
      </c>
      <c r="G384" t="s">
        <v>6332</v>
      </c>
      <c r="H384">
        <v>13</v>
      </c>
      <c r="I384">
        <v>0</v>
      </c>
      <c r="J384">
        <v>19</v>
      </c>
    </row>
    <row r="385" spans="1:10" x14ac:dyDescent="0.3">
      <c r="A385" t="s">
        <v>2663</v>
      </c>
      <c r="B385" t="s">
        <v>360</v>
      </c>
      <c r="C385" t="s">
        <v>6287</v>
      </c>
      <c r="D385" t="s">
        <v>6300</v>
      </c>
      <c r="E385">
        <v>0.1</v>
      </c>
      <c r="F385">
        <v>45</v>
      </c>
      <c r="G385" t="s">
        <v>6334</v>
      </c>
      <c r="H385">
        <v>16</v>
      </c>
      <c r="I385" t="s">
        <v>7000</v>
      </c>
      <c r="J385" t="s">
        <v>7021</v>
      </c>
    </row>
    <row r="386" spans="1:10" x14ac:dyDescent="0.3">
      <c r="A386" t="s">
        <v>2664</v>
      </c>
      <c r="B386" t="s">
        <v>361</v>
      </c>
      <c r="C386" t="s">
        <v>6291</v>
      </c>
      <c r="D386" t="s">
        <v>6318</v>
      </c>
      <c r="E386">
        <v>0.3</v>
      </c>
      <c r="F386">
        <v>35</v>
      </c>
      <c r="G386" t="s">
        <v>6328</v>
      </c>
      <c r="H386">
        <v>15</v>
      </c>
      <c r="I386" t="s">
        <v>7000</v>
      </c>
      <c r="J386" t="s">
        <v>7021</v>
      </c>
    </row>
    <row r="387" spans="1:10" x14ac:dyDescent="0.3">
      <c r="A387" t="s">
        <v>2665</v>
      </c>
      <c r="B387" t="s">
        <v>362</v>
      </c>
      <c r="C387" t="s">
        <v>6288</v>
      </c>
      <c r="D387" t="s">
        <v>6300</v>
      </c>
      <c r="E387">
        <v>0.4</v>
      </c>
      <c r="F387">
        <v>42</v>
      </c>
      <c r="G387" t="s">
        <v>6333</v>
      </c>
      <c r="H387">
        <v>15</v>
      </c>
      <c r="I387" t="s">
        <v>7000</v>
      </c>
      <c r="J387" t="s">
        <v>7021</v>
      </c>
    </row>
    <row r="388" spans="1:10" x14ac:dyDescent="0.3">
      <c r="A388" t="s">
        <v>2666</v>
      </c>
      <c r="B388" t="s">
        <v>355</v>
      </c>
      <c r="C388" t="s">
        <v>6292</v>
      </c>
      <c r="D388" t="s">
        <v>6296</v>
      </c>
      <c r="E388">
        <v>0.2</v>
      </c>
      <c r="F388">
        <v>64</v>
      </c>
      <c r="G388" t="s">
        <v>6330</v>
      </c>
      <c r="H388">
        <v>15</v>
      </c>
      <c r="I388" t="s">
        <v>7000</v>
      </c>
      <c r="J388" t="s">
        <v>7021</v>
      </c>
    </row>
    <row r="389" spans="1:10" x14ac:dyDescent="0.3">
      <c r="A389" t="s">
        <v>2667</v>
      </c>
      <c r="B389" t="s">
        <v>363</v>
      </c>
      <c r="C389" t="s">
        <v>6285</v>
      </c>
      <c r="D389" t="s">
        <v>6318</v>
      </c>
      <c r="E389">
        <v>0.3</v>
      </c>
      <c r="F389">
        <v>35</v>
      </c>
      <c r="G389" t="s">
        <v>6332</v>
      </c>
      <c r="H389">
        <v>15</v>
      </c>
      <c r="I389">
        <v>0</v>
      </c>
      <c r="J389">
        <v>14</v>
      </c>
    </row>
    <row r="390" spans="1:10" x14ac:dyDescent="0.3">
      <c r="A390" t="s">
        <v>2668</v>
      </c>
      <c r="B390" t="s">
        <v>364</v>
      </c>
      <c r="C390" t="s">
        <v>6287</v>
      </c>
      <c r="D390" t="s">
        <v>6296</v>
      </c>
      <c r="E390">
        <v>0</v>
      </c>
      <c r="F390">
        <v>50</v>
      </c>
      <c r="G390" t="s">
        <v>6330</v>
      </c>
      <c r="H390">
        <v>10</v>
      </c>
      <c r="I390">
        <v>0</v>
      </c>
      <c r="J390">
        <v>14</v>
      </c>
    </row>
    <row r="391" spans="1:10" x14ac:dyDescent="0.3">
      <c r="A391" t="s">
        <v>2669</v>
      </c>
      <c r="B391" t="s">
        <v>365</v>
      </c>
      <c r="C391" t="s">
        <v>6285</v>
      </c>
      <c r="D391" t="s">
        <v>6296</v>
      </c>
      <c r="E391">
        <v>0</v>
      </c>
      <c r="F391">
        <v>50</v>
      </c>
      <c r="G391" t="s">
        <v>6334</v>
      </c>
      <c r="H391">
        <v>11</v>
      </c>
      <c r="I391">
        <v>0</v>
      </c>
      <c r="J391">
        <v>18</v>
      </c>
    </row>
    <row r="392" spans="1:10" x14ac:dyDescent="0.3">
      <c r="A392" t="s">
        <v>2670</v>
      </c>
      <c r="B392" t="s">
        <v>366</v>
      </c>
      <c r="C392" t="s">
        <v>6281</v>
      </c>
      <c r="D392" t="s">
        <v>6300</v>
      </c>
      <c r="E392">
        <v>0.3</v>
      </c>
      <c r="F392">
        <v>49</v>
      </c>
      <c r="G392" t="s">
        <v>6333</v>
      </c>
      <c r="H392">
        <v>14</v>
      </c>
      <c r="I392" t="s">
        <v>7000</v>
      </c>
      <c r="J392" t="s">
        <v>7021</v>
      </c>
    </row>
    <row r="393" spans="1:10" x14ac:dyDescent="0.3">
      <c r="A393" t="s">
        <v>2671</v>
      </c>
      <c r="B393" t="s">
        <v>367</v>
      </c>
      <c r="C393" t="s">
        <v>6291</v>
      </c>
      <c r="D393" t="s">
        <v>6306</v>
      </c>
      <c r="E393">
        <v>0.4</v>
      </c>
      <c r="F393">
        <v>30</v>
      </c>
      <c r="G393" t="s">
        <v>6330</v>
      </c>
      <c r="H393">
        <v>14</v>
      </c>
      <c r="I393" t="s">
        <v>7000</v>
      </c>
      <c r="J393" t="s">
        <v>7021</v>
      </c>
    </row>
    <row r="394" spans="1:10" x14ac:dyDescent="0.3">
      <c r="A394" t="s">
        <v>2672</v>
      </c>
      <c r="B394" t="s">
        <v>368</v>
      </c>
      <c r="C394" t="s">
        <v>6283</v>
      </c>
      <c r="D394" t="s">
        <v>6300</v>
      </c>
      <c r="E394">
        <v>0.3</v>
      </c>
      <c r="F394">
        <v>56</v>
      </c>
      <c r="G394" t="s">
        <v>6328</v>
      </c>
      <c r="H394">
        <v>17</v>
      </c>
      <c r="I394" t="s">
        <v>7000</v>
      </c>
      <c r="J394" t="s">
        <v>7021</v>
      </c>
    </row>
    <row r="395" spans="1:10" x14ac:dyDescent="0.3">
      <c r="A395" t="s">
        <v>2673</v>
      </c>
      <c r="B395" t="s">
        <v>214</v>
      </c>
      <c r="C395" t="s">
        <v>6292</v>
      </c>
      <c r="D395" t="s">
        <v>6302</v>
      </c>
      <c r="E395">
        <v>0.3</v>
      </c>
      <c r="F395">
        <v>56</v>
      </c>
      <c r="G395" t="s">
        <v>6333</v>
      </c>
      <c r="H395">
        <v>10</v>
      </c>
      <c r="I395">
        <v>0</v>
      </c>
      <c r="J395">
        <v>14</v>
      </c>
    </row>
    <row r="396" spans="1:10" x14ac:dyDescent="0.3">
      <c r="A396" t="s">
        <v>2674</v>
      </c>
      <c r="B396" t="s">
        <v>369</v>
      </c>
      <c r="C396" t="s">
        <v>6286</v>
      </c>
      <c r="D396" t="s">
        <v>6296</v>
      </c>
      <c r="E396">
        <v>0.1</v>
      </c>
      <c r="F396">
        <v>45</v>
      </c>
      <c r="G396" t="s">
        <v>6332</v>
      </c>
      <c r="H396">
        <v>9</v>
      </c>
      <c r="I396">
        <v>0</v>
      </c>
      <c r="J396">
        <v>17</v>
      </c>
    </row>
    <row r="397" spans="1:10" x14ac:dyDescent="0.3">
      <c r="A397" t="s">
        <v>2675</v>
      </c>
      <c r="B397" t="s">
        <v>370</v>
      </c>
      <c r="C397" t="s">
        <v>6288</v>
      </c>
      <c r="D397" t="s">
        <v>6308</v>
      </c>
      <c r="E397">
        <v>0.1</v>
      </c>
      <c r="F397">
        <v>63</v>
      </c>
      <c r="G397" t="s">
        <v>6332</v>
      </c>
      <c r="H397">
        <v>17</v>
      </c>
      <c r="I397">
        <v>0</v>
      </c>
      <c r="J397">
        <v>7</v>
      </c>
    </row>
    <row r="398" spans="1:10" x14ac:dyDescent="0.3">
      <c r="A398" t="s">
        <v>2676</v>
      </c>
      <c r="B398" t="s">
        <v>77</v>
      </c>
      <c r="C398" t="s">
        <v>6282</v>
      </c>
      <c r="D398" t="s">
        <v>6308</v>
      </c>
      <c r="E398">
        <v>0.3</v>
      </c>
      <c r="F398">
        <v>49</v>
      </c>
      <c r="G398" t="s">
        <v>6330</v>
      </c>
      <c r="H398">
        <v>11</v>
      </c>
      <c r="I398">
        <v>0</v>
      </c>
      <c r="J398">
        <v>15</v>
      </c>
    </row>
    <row r="399" spans="1:10" x14ac:dyDescent="0.3">
      <c r="A399" t="s">
        <v>2677</v>
      </c>
      <c r="B399" t="s">
        <v>371</v>
      </c>
      <c r="C399" t="s">
        <v>6292</v>
      </c>
      <c r="D399" t="s">
        <v>6304</v>
      </c>
      <c r="E399">
        <v>0.4</v>
      </c>
      <c r="F399">
        <v>48</v>
      </c>
      <c r="G399" t="s">
        <v>6330</v>
      </c>
      <c r="H399">
        <v>12</v>
      </c>
      <c r="I399">
        <v>0</v>
      </c>
      <c r="J399">
        <v>14</v>
      </c>
    </row>
    <row r="400" spans="1:10" x14ac:dyDescent="0.3">
      <c r="A400" t="s">
        <v>2678</v>
      </c>
      <c r="B400" t="s">
        <v>372</v>
      </c>
      <c r="C400" t="s">
        <v>6289</v>
      </c>
      <c r="D400" t="s">
        <v>6298</v>
      </c>
      <c r="E400">
        <v>0.3</v>
      </c>
      <c r="F400">
        <v>35</v>
      </c>
      <c r="G400" t="s">
        <v>6329</v>
      </c>
      <c r="H400">
        <v>12</v>
      </c>
      <c r="I400">
        <v>1</v>
      </c>
      <c r="J400">
        <v>19</v>
      </c>
    </row>
    <row r="401" spans="1:10" x14ac:dyDescent="0.3">
      <c r="A401" t="s">
        <v>2679</v>
      </c>
      <c r="B401" t="s">
        <v>373</v>
      </c>
      <c r="C401" t="s">
        <v>6283</v>
      </c>
      <c r="D401" t="s">
        <v>6296</v>
      </c>
      <c r="E401">
        <v>0.3</v>
      </c>
      <c r="F401">
        <v>56</v>
      </c>
      <c r="G401" t="s">
        <v>6330</v>
      </c>
      <c r="H401">
        <v>13</v>
      </c>
      <c r="I401">
        <v>0</v>
      </c>
      <c r="J401">
        <v>15</v>
      </c>
    </row>
    <row r="402" spans="1:10" x14ac:dyDescent="0.3">
      <c r="A402" t="s">
        <v>2680</v>
      </c>
      <c r="B402" t="s">
        <v>374</v>
      </c>
      <c r="C402" t="s">
        <v>6284</v>
      </c>
      <c r="D402" t="s">
        <v>6314</v>
      </c>
      <c r="E402">
        <v>0</v>
      </c>
      <c r="F402">
        <v>50</v>
      </c>
      <c r="G402" t="s">
        <v>6328</v>
      </c>
      <c r="H402">
        <v>11</v>
      </c>
      <c r="I402">
        <v>1</v>
      </c>
      <c r="J402">
        <v>19</v>
      </c>
    </row>
    <row r="403" spans="1:10" x14ac:dyDescent="0.3">
      <c r="A403" t="s">
        <v>2681</v>
      </c>
      <c r="B403" t="s">
        <v>375</v>
      </c>
      <c r="C403" t="s">
        <v>6291</v>
      </c>
      <c r="D403" t="s">
        <v>6298</v>
      </c>
      <c r="E403">
        <v>0.3</v>
      </c>
      <c r="F403">
        <v>35</v>
      </c>
      <c r="G403" t="s">
        <v>6330</v>
      </c>
      <c r="H403">
        <v>14</v>
      </c>
      <c r="I403" t="s">
        <v>7000</v>
      </c>
      <c r="J403" t="s">
        <v>7021</v>
      </c>
    </row>
    <row r="404" spans="1:10" x14ac:dyDescent="0.3">
      <c r="A404" t="s">
        <v>2682</v>
      </c>
      <c r="B404" t="s">
        <v>376</v>
      </c>
      <c r="C404" t="s">
        <v>6292</v>
      </c>
      <c r="D404" t="s">
        <v>6296</v>
      </c>
      <c r="E404">
        <v>0</v>
      </c>
      <c r="F404">
        <v>80</v>
      </c>
      <c r="G404" t="s">
        <v>6331</v>
      </c>
      <c r="H404">
        <v>15</v>
      </c>
      <c r="I404">
        <v>0</v>
      </c>
      <c r="J404">
        <v>10</v>
      </c>
    </row>
    <row r="405" spans="1:10" x14ac:dyDescent="0.3">
      <c r="A405" t="s">
        <v>2683</v>
      </c>
      <c r="B405" t="s">
        <v>377</v>
      </c>
      <c r="C405" t="s">
        <v>6285</v>
      </c>
      <c r="D405" t="s">
        <v>6312</v>
      </c>
      <c r="E405">
        <v>0</v>
      </c>
      <c r="F405">
        <v>50</v>
      </c>
      <c r="G405" t="s">
        <v>6329</v>
      </c>
      <c r="H405">
        <v>12</v>
      </c>
      <c r="I405">
        <v>1</v>
      </c>
      <c r="J405">
        <v>12</v>
      </c>
    </row>
    <row r="406" spans="1:10" x14ac:dyDescent="0.3">
      <c r="A406" t="s">
        <v>2684</v>
      </c>
      <c r="B406" t="s">
        <v>378</v>
      </c>
      <c r="C406" t="s">
        <v>6288</v>
      </c>
      <c r="D406" t="s">
        <v>6302</v>
      </c>
      <c r="E406">
        <v>0.3</v>
      </c>
      <c r="F406">
        <v>49</v>
      </c>
      <c r="G406" t="s">
        <v>6331</v>
      </c>
      <c r="H406">
        <v>15</v>
      </c>
      <c r="I406" t="s">
        <v>7000</v>
      </c>
      <c r="J406" t="s">
        <v>7021</v>
      </c>
    </row>
    <row r="407" spans="1:10" x14ac:dyDescent="0.3">
      <c r="A407" t="s">
        <v>2685</v>
      </c>
      <c r="B407" t="s">
        <v>379</v>
      </c>
      <c r="C407" t="s">
        <v>6285</v>
      </c>
      <c r="D407" t="s">
        <v>6318</v>
      </c>
      <c r="E407">
        <v>0.3</v>
      </c>
      <c r="F407">
        <v>35</v>
      </c>
      <c r="G407" t="s">
        <v>6329</v>
      </c>
      <c r="H407">
        <v>14</v>
      </c>
      <c r="I407" t="s">
        <v>7000</v>
      </c>
      <c r="J407" t="s">
        <v>7021</v>
      </c>
    </row>
    <row r="408" spans="1:10" x14ac:dyDescent="0.3">
      <c r="A408" t="s">
        <v>2686</v>
      </c>
      <c r="B408" t="s">
        <v>380</v>
      </c>
      <c r="C408" t="s">
        <v>6284</v>
      </c>
      <c r="D408" t="s">
        <v>6296</v>
      </c>
      <c r="E408">
        <v>0.3</v>
      </c>
      <c r="F408">
        <v>35</v>
      </c>
      <c r="G408" t="s">
        <v>6333</v>
      </c>
      <c r="H408">
        <v>15</v>
      </c>
      <c r="I408">
        <v>0</v>
      </c>
      <c r="J408">
        <v>8</v>
      </c>
    </row>
    <row r="409" spans="1:10" x14ac:dyDescent="0.3">
      <c r="A409" t="s">
        <v>2687</v>
      </c>
      <c r="B409" t="s">
        <v>381</v>
      </c>
      <c r="C409" t="s">
        <v>6288</v>
      </c>
      <c r="D409" t="s">
        <v>6314</v>
      </c>
      <c r="E409">
        <v>0.4</v>
      </c>
      <c r="F409">
        <v>42</v>
      </c>
      <c r="G409" t="s">
        <v>6334</v>
      </c>
      <c r="H409">
        <v>11</v>
      </c>
      <c r="I409">
        <v>0</v>
      </c>
      <c r="J409">
        <v>15</v>
      </c>
    </row>
    <row r="410" spans="1:10" x14ac:dyDescent="0.3">
      <c r="A410" t="s">
        <v>2688</v>
      </c>
      <c r="B410" t="s">
        <v>382</v>
      </c>
      <c r="C410" t="s">
        <v>6286</v>
      </c>
      <c r="D410" t="s">
        <v>6302</v>
      </c>
      <c r="E410">
        <v>0.2</v>
      </c>
      <c r="F410">
        <v>40</v>
      </c>
      <c r="G410" t="s">
        <v>6334</v>
      </c>
      <c r="H410">
        <v>10</v>
      </c>
      <c r="I410">
        <v>0</v>
      </c>
      <c r="J410">
        <v>12</v>
      </c>
    </row>
    <row r="411" spans="1:10" x14ac:dyDescent="0.3">
      <c r="A411" t="s">
        <v>2689</v>
      </c>
      <c r="B411" t="s">
        <v>383</v>
      </c>
      <c r="C411" t="s">
        <v>6289</v>
      </c>
      <c r="D411" t="s">
        <v>6306</v>
      </c>
      <c r="E411">
        <v>0.4</v>
      </c>
      <c r="F411">
        <v>30</v>
      </c>
      <c r="G411" t="s">
        <v>6332</v>
      </c>
      <c r="H411">
        <v>10</v>
      </c>
      <c r="I411">
        <v>1</v>
      </c>
      <c r="J411">
        <v>19</v>
      </c>
    </row>
    <row r="412" spans="1:10" x14ac:dyDescent="0.3">
      <c r="A412" t="s">
        <v>2690</v>
      </c>
      <c r="B412" t="s">
        <v>384</v>
      </c>
      <c r="C412" t="s">
        <v>6290</v>
      </c>
      <c r="D412" t="s">
        <v>6308</v>
      </c>
      <c r="E412">
        <v>0.1</v>
      </c>
      <c r="F412">
        <v>45</v>
      </c>
      <c r="G412" t="s">
        <v>6332</v>
      </c>
      <c r="H412">
        <v>12</v>
      </c>
      <c r="I412">
        <v>0</v>
      </c>
      <c r="J412">
        <v>8</v>
      </c>
    </row>
    <row r="413" spans="1:10" x14ac:dyDescent="0.3">
      <c r="A413" t="s">
        <v>2691</v>
      </c>
      <c r="B413" t="s">
        <v>5</v>
      </c>
      <c r="C413" t="s">
        <v>6284</v>
      </c>
      <c r="D413" t="s">
        <v>6312</v>
      </c>
      <c r="E413">
        <v>0.3</v>
      </c>
      <c r="F413">
        <v>35</v>
      </c>
      <c r="G413" t="s">
        <v>6333</v>
      </c>
      <c r="H413">
        <v>11</v>
      </c>
      <c r="I413">
        <v>0</v>
      </c>
      <c r="J413">
        <v>19</v>
      </c>
    </row>
    <row r="414" spans="1:10" x14ac:dyDescent="0.3">
      <c r="A414" t="s">
        <v>2692</v>
      </c>
      <c r="B414" t="s">
        <v>385</v>
      </c>
      <c r="C414" t="s">
        <v>6290</v>
      </c>
      <c r="D414" t="s">
        <v>6298</v>
      </c>
      <c r="E414">
        <v>0.2</v>
      </c>
      <c r="F414">
        <v>40</v>
      </c>
      <c r="G414" t="s">
        <v>6333</v>
      </c>
      <c r="H414">
        <v>12</v>
      </c>
      <c r="I414">
        <v>0</v>
      </c>
      <c r="J414">
        <v>12</v>
      </c>
    </row>
    <row r="415" spans="1:10" x14ac:dyDescent="0.3">
      <c r="A415" t="s">
        <v>2693</v>
      </c>
      <c r="B415" t="s">
        <v>386</v>
      </c>
      <c r="C415" t="s">
        <v>6291</v>
      </c>
      <c r="D415" t="s">
        <v>6296</v>
      </c>
      <c r="E415">
        <v>0.2</v>
      </c>
      <c r="F415">
        <v>40</v>
      </c>
      <c r="G415" t="s">
        <v>6331</v>
      </c>
      <c r="H415">
        <v>17</v>
      </c>
      <c r="I415">
        <v>0</v>
      </c>
      <c r="J415">
        <v>19</v>
      </c>
    </row>
    <row r="416" spans="1:10" x14ac:dyDescent="0.3">
      <c r="A416" t="s">
        <v>2694</v>
      </c>
      <c r="B416" t="s">
        <v>387</v>
      </c>
      <c r="C416" t="s">
        <v>6285</v>
      </c>
      <c r="D416" t="s">
        <v>6302</v>
      </c>
      <c r="E416">
        <v>0.2</v>
      </c>
      <c r="F416">
        <v>40</v>
      </c>
      <c r="G416" t="s">
        <v>6328</v>
      </c>
      <c r="H416">
        <v>14</v>
      </c>
      <c r="I416">
        <v>1</v>
      </c>
      <c r="J416">
        <v>15</v>
      </c>
    </row>
    <row r="417" spans="1:10" x14ac:dyDescent="0.3">
      <c r="A417" t="s">
        <v>2695</v>
      </c>
      <c r="B417" t="s">
        <v>388</v>
      </c>
      <c r="C417" t="s">
        <v>6281</v>
      </c>
      <c r="D417" t="s">
        <v>6300</v>
      </c>
      <c r="E417">
        <v>0.1</v>
      </c>
      <c r="F417">
        <v>63</v>
      </c>
      <c r="G417" t="s">
        <v>6333</v>
      </c>
      <c r="H417">
        <v>12</v>
      </c>
      <c r="I417">
        <v>0</v>
      </c>
      <c r="J417">
        <v>8</v>
      </c>
    </row>
    <row r="418" spans="1:10" x14ac:dyDescent="0.3">
      <c r="A418" t="s">
        <v>2696</v>
      </c>
      <c r="B418" t="s">
        <v>389</v>
      </c>
      <c r="C418" t="s">
        <v>6289</v>
      </c>
      <c r="D418" t="s">
        <v>6300</v>
      </c>
      <c r="E418">
        <v>0.2</v>
      </c>
      <c r="F418">
        <v>40</v>
      </c>
      <c r="G418" t="s">
        <v>6329</v>
      </c>
      <c r="H418">
        <v>11</v>
      </c>
      <c r="I418" t="s">
        <v>7000</v>
      </c>
      <c r="J418" t="s">
        <v>7021</v>
      </c>
    </row>
    <row r="419" spans="1:10" x14ac:dyDescent="0.3">
      <c r="A419" t="s">
        <v>2697</v>
      </c>
      <c r="B419" t="s">
        <v>390</v>
      </c>
      <c r="C419" t="s">
        <v>6289</v>
      </c>
      <c r="D419" t="s">
        <v>6296</v>
      </c>
      <c r="E419">
        <v>0</v>
      </c>
      <c r="F419">
        <v>50</v>
      </c>
      <c r="G419" t="s">
        <v>6332</v>
      </c>
      <c r="H419">
        <v>14</v>
      </c>
      <c r="I419">
        <v>1</v>
      </c>
      <c r="J419">
        <v>13</v>
      </c>
    </row>
    <row r="420" spans="1:10" x14ac:dyDescent="0.3">
      <c r="A420" t="s">
        <v>2698</v>
      </c>
      <c r="B420" t="s">
        <v>151</v>
      </c>
      <c r="C420" t="s">
        <v>6285</v>
      </c>
      <c r="D420" t="s">
        <v>6308</v>
      </c>
      <c r="E420">
        <v>0.2</v>
      </c>
      <c r="F420">
        <v>40</v>
      </c>
      <c r="G420" t="s">
        <v>6334</v>
      </c>
      <c r="H420">
        <v>15</v>
      </c>
      <c r="I420" t="s">
        <v>7000</v>
      </c>
      <c r="J420" t="s">
        <v>7021</v>
      </c>
    </row>
    <row r="421" spans="1:10" x14ac:dyDescent="0.3">
      <c r="A421" t="s">
        <v>2699</v>
      </c>
      <c r="B421" t="s">
        <v>391</v>
      </c>
      <c r="C421" t="s">
        <v>6283</v>
      </c>
      <c r="D421" t="s">
        <v>6300</v>
      </c>
      <c r="E421">
        <v>0.4</v>
      </c>
      <c r="F421">
        <v>48</v>
      </c>
      <c r="G421" t="s">
        <v>6330</v>
      </c>
      <c r="H421">
        <v>14</v>
      </c>
      <c r="I421" t="s">
        <v>7000</v>
      </c>
      <c r="J421" t="s">
        <v>7021</v>
      </c>
    </row>
    <row r="422" spans="1:10" x14ac:dyDescent="0.3">
      <c r="A422" t="s">
        <v>2700</v>
      </c>
      <c r="B422" t="s">
        <v>392</v>
      </c>
      <c r="C422" t="s">
        <v>6288</v>
      </c>
      <c r="D422" t="s">
        <v>6312</v>
      </c>
      <c r="E422">
        <v>0.2</v>
      </c>
      <c r="F422">
        <v>56</v>
      </c>
      <c r="G422" t="s">
        <v>6330</v>
      </c>
      <c r="H422">
        <v>16</v>
      </c>
      <c r="I422">
        <v>1</v>
      </c>
      <c r="J422">
        <v>7</v>
      </c>
    </row>
    <row r="423" spans="1:10" x14ac:dyDescent="0.3">
      <c r="A423" t="s">
        <v>2701</v>
      </c>
      <c r="B423" t="s">
        <v>393</v>
      </c>
      <c r="C423" t="s">
        <v>6285</v>
      </c>
      <c r="D423" t="s">
        <v>6304</v>
      </c>
      <c r="E423">
        <v>0.3</v>
      </c>
      <c r="F423">
        <v>35</v>
      </c>
      <c r="G423" t="s">
        <v>6329</v>
      </c>
      <c r="H423">
        <v>12</v>
      </c>
      <c r="I423">
        <v>1</v>
      </c>
      <c r="J423">
        <v>18</v>
      </c>
    </row>
    <row r="424" spans="1:10" x14ac:dyDescent="0.3">
      <c r="A424" t="s">
        <v>2702</v>
      </c>
      <c r="B424" t="s">
        <v>394</v>
      </c>
      <c r="C424" t="s">
        <v>6292</v>
      </c>
      <c r="D424" t="s">
        <v>6298</v>
      </c>
      <c r="E424">
        <v>0</v>
      </c>
      <c r="F424">
        <v>80</v>
      </c>
      <c r="G424" t="s">
        <v>6329</v>
      </c>
      <c r="H424">
        <v>11</v>
      </c>
      <c r="I424">
        <v>0</v>
      </c>
      <c r="J424">
        <v>14</v>
      </c>
    </row>
    <row r="425" spans="1:10" x14ac:dyDescent="0.3">
      <c r="A425" t="s">
        <v>2703</v>
      </c>
      <c r="B425" t="s">
        <v>395</v>
      </c>
      <c r="C425" t="s">
        <v>6292</v>
      </c>
      <c r="D425" t="s">
        <v>6308</v>
      </c>
      <c r="E425">
        <v>0.4</v>
      </c>
      <c r="F425">
        <v>48</v>
      </c>
      <c r="G425" t="s">
        <v>6334</v>
      </c>
      <c r="H425">
        <v>13</v>
      </c>
      <c r="I425" t="s">
        <v>7000</v>
      </c>
      <c r="J425" t="s">
        <v>7021</v>
      </c>
    </row>
    <row r="426" spans="1:10" x14ac:dyDescent="0.3">
      <c r="A426" t="s">
        <v>2704</v>
      </c>
      <c r="B426" t="s">
        <v>396</v>
      </c>
      <c r="C426" t="s">
        <v>6291</v>
      </c>
      <c r="D426" t="s">
        <v>6312</v>
      </c>
      <c r="E426">
        <v>0</v>
      </c>
      <c r="F426">
        <v>50</v>
      </c>
      <c r="G426" t="s">
        <v>6332</v>
      </c>
      <c r="H426">
        <v>16</v>
      </c>
      <c r="I426" t="s">
        <v>7000</v>
      </c>
      <c r="J426" t="s">
        <v>7021</v>
      </c>
    </row>
    <row r="427" spans="1:10" x14ac:dyDescent="0.3">
      <c r="A427" t="s">
        <v>2705</v>
      </c>
      <c r="B427" t="s">
        <v>397</v>
      </c>
      <c r="C427" t="s">
        <v>6291</v>
      </c>
      <c r="D427" t="s">
        <v>6316</v>
      </c>
      <c r="E427">
        <v>0.3</v>
      </c>
      <c r="F427">
        <v>35</v>
      </c>
      <c r="G427" t="s">
        <v>6328</v>
      </c>
      <c r="H427">
        <v>15</v>
      </c>
      <c r="I427" t="s">
        <v>7000</v>
      </c>
      <c r="J427" t="s">
        <v>7021</v>
      </c>
    </row>
    <row r="428" spans="1:10" x14ac:dyDescent="0.3">
      <c r="A428" t="s">
        <v>2706</v>
      </c>
      <c r="B428" t="s">
        <v>398</v>
      </c>
      <c r="C428" t="s">
        <v>6286</v>
      </c>
      <c r="D428" t="s">
        <v>6296</v>
      </c>
      <c r="E428">
        <v>0.3</v>
      </c>
      <c r="F428">
        <v>35</v>
      </c>
      <c r="G428" t="s">
        <v>6331</v>
      </c>
      <c r="H428">
        <v>11</v>
      </c>
      <c r="I428" t="s">
        <v>7000</v>
      </c>
      <c r="J428" t="s">
        <v>7021</v>
      </c>
    </row>
    <row r="429" spans="1:10" x14ac:dyDescent="0.3">
      <c r="A429" t="s">
        <v>2707</v>
      </c>
      <c r="B429" t="s">
        <v>399</v>
      </c>
      <c r="C429" t="s">
        <v>6281</v>
      </c>
      <c r="D429" t="s">
        <v>6300</v>
      </c>
      <c r="E429">
        <v>0.2</v>
      </c>
      <c r="F429">
        <v>56</v>
      </c>
      <c r="G429" t="s">
        <v>6329</v>
      </c>
      <c r="H429">
        <v>14</v>
      </c>
      <c r="I429" t="s">
        <v>7000</v>
      </c>
      <c r="J429" t="s">
        <v>7021</v>
      </c>
    </row>
    <row r="430" spans="1:10" x14ac:dyDescent="0.3">
      <c r="A430" t="s">
        <v>2708</v>
      </c>
      <c r="B430" t="s">
        <v>400</v>
      </c>
      <c r="C430" t="s">
        <v>6281</v>
      </c>
      <c r="D430" t="s">
        <v>6300</v>
      </c>
      <c r="E430">
        <v>0.2</v>
      </c>
      <c r="F430">
        <v>56</v>
      </c>
      <c r="G430" t="s">
        <v>6330</v>
      </c>
      <c r="H430">
        <v>11</v>
      </c>
      <c r="I430">
        <v>0</v>
      </c>
      <c r="J430">
        <v>10</v>
      </c>
    </row>
    <row r="431" spans="1:10" x14ac:dyDescent="0.3">
      <c r="A431" t="s">
        <v>2709</v>
      </c>
      <c r="B431" t="s">
        <v>111</v>
      </c>
      <c r="C431" t="s">
        <v>6288</v>
      </c>
      <c r="D431" t="s">
        <v>6316</v>
      </c>
      <c r="E431">
        <v>0.3</v>
      </c>
      <c r="F431">
        <v>49</v>
      </c>
      <c r="G431" t="s">
        <v>6330</v>
      </c>
      <c r="H431">
        <v>12</v>
      </c>
      <c r="I431">
        <v>0</v>
      </c>
      <c r="J431">
        <v>16</v>
      </c>
    </row>
    <row r="432" spans="1:10" x14ac:dyDescent="0.3">
      <c r="A432" t="s">
        <v>2710</v>
      </c>
      <c r="B432" t="s">
        <v>401</v>
      </c>
      <c r="C432" t="s">
        <v>6289</v>
      </c>
      <c r="D432" t="s">
        <v>6298</v>
      </c>
      <c r="E432">
        <v>0.3</v>
      </c>
      <c r="F432">
        <v>35</v>
      </c>
      <c r="G432" t="s">
        <v>6330</v>
      </c>
      <c r="H432">
        <v>16</v>
      </c>
      <c r="I432" t="s">
        <v>7000</v>
      </c>
      <c r="J432" t="s">
        <v>7021</v>
      </c>
    </row>
    <row r="433" spans="1:10" x14ac:dyDescent="0.3">
      <c r="A433" t="s">
        <v>2711</v>
      </c>
      <c r="B433" t="s">
        <v>402</v>
      </c>
      <c r="C433" t="s">
        <v>6288</v>
      </c>
      <c r="D433" t="s">
        <v>6296</v>
      </c>
      <c r="E433">
        <v>0</v>
      </c>
      <c r="F433">
        <v>70</v>
      </c>
      <c r="G433" t="s">
        <v>6328</v>
      </c>
      <c r="H433">
        <v>10</v>
      </c>
      <c r="I433">
        <v>1</v>
      </c>
      <c r="J433">
        <v>19</v>
      </c>
    </row>
    <row r="434" spans="1:10" x14ac:dyDescent="0.3">
      <c r="A434" t="s">
        <v>2712</v>
      </c>
      <c r="B434" t="s">
        <v>403</v>
      </c>
      <c r="C434" t="s">
        <v>6287</v>
      </c>
      <c r="D434" t="s">
        <v>6314</v>
      </c>
      <c r="E434">
        <v>0.3</v>
      </c>
      <c r="F434">
        <v>35</v>
      </c>
      <c r="G434" t="s">
        <v>6329</v>
      </c>
      <c r="H434">
        <v>13</v>
      </c>
      <c r="I434" t="s">
        <v>7000</v>
      </c>
      <c r="J434" t="s">
        <v>7021</v>
      </c>
    </row>
    <row r="435" spans="1:10" x14ac:dyDescent="0.3">
      <c r="A435" t="s">
        <v>2713</v>
      </c>
      <c r="B435" t="s">
        <v>404</v>
      </c>
      <c r="C435" t="s">
        <v>6287</v>
      </c>
      <c r="D435" t="s">
        <v>6296</v>
      </c>
      <c r="E435">
        <v>0.3</v>
      </c>
      <c r="F435">
        <v>35</v>
      </c>
      <c r="G435" t="s">
        <v>6333</v>
      </c>
      <c r="H435">
        <v>15</v>
      </c>
      <c r="I435" t="s">
        <v>7000</v>
      </c>
      <c r="J435" t="s">
        <v>7021</v>
      </c>
    </row>
    <row r="436" spans="1:10" x14ac:dyDescent="0.3">
      <c r="A436" t="s">
        <v>2714</v>
      </c>
      <c r="B436" t="s">
        <v>405</v>
      </c>
      <c r="C436" t="s">
        <v>6283</v>
      </c>
      <c r="D436" t="s">
        <v>6296</v>
      </c>
      <c r="E436">
        <v>0</v>
      </c>
      <c r="F436">
        <v>80</v>
      </c>
      <c r="G436" t="s">
        <v>6334</v>
      </c>
      <c r="H436">
        <v>16</v>
      </c>
      <c r="I436">
        <v>1</v>
      </c>
      <c r="J436">
        <v>7</v>
      </c>
    </row>
    <row r="437" spans="1:10" x14ac:dyDescent="0.3">
      <c r="A437" t="s">
        <v>2715</v>
      </c>
      <c r="B437" t="s">
        <v>406</v>
      </c>
      <c r="C437" t="s">
        <v>6287</v>
      </c>
      <c r="D437" t="s">
        <v>6314</v>
      </c>
      <c r="E437">
        <v>0</v>
      </c>
      <c r="F437">
        <v>50</v>
      </c>
      <c r="G437" t="s">
        <v>6329</v>
      </c>
      <c r="H437">
        <v>12</v>
      </c>
      <c r="I437">
        <v>1</v>
      </c>
      <c r="J437">
        <v>14</v>
      </c>
    </row>
    <row r="438" spans="1:10" x14ac:dyDescent="0.3">
      <c r="A438" t="s">
        <v>2716</v>
      </c>
      <c r="B438" t="s">
        <v>407</v>
      </c>
      <c r="C438" t="s">
        <v>6283</v>
      </c>
      <c r="D438" t="s">
        <v>6306</v>
      </c>
      <c r="E438">
        <v>0.2</v>
      </c>
      <c r="F438">
        <v>64</v>
      </c>
      <c r="G438" t="s">
        <v>6329</v>
      </c>
      <c r="H438">
        <v>10</v>
      </c>
      <c r="I438" t="s">
        <v>7000</v>
      </c>
      <c r="J438" t="s">
        <v>7021</v>
      </c>
    </row>
    <row r="439" spans="1:10" x14ac:dyDescent="0.3">
      <c r="A439" t="s">
        <v>2717</v>
      </c>
      <c r="B439" t="s">
        <v>408</v>
      </c>
      <c r="C439" t="s">
        <v>6282</v>
      </c>
      <c r="D439" t="s">
        <v>6314</v>
      </c>
      <c r="E439">
        <v>0.4</v>
      </c>
      <c r="F439">
        <v>42</v>
      </c>
      <c r="G439" t="s">
        <v>6328</v>
      </c>
      <c r="H439">
        <v>9</v>
      </c>
      <c r="I439">
        <v>0</v>
      </c>
      <c r="J439">
        <v>8</v>
      </c>
    </row>
    <row r="440" spans="1:10" x14ac:dyDescent="0.3">
      <c r="A440" t="s">
        <v>2718</v>
      </c>
      <c r="B440" t="s">
        <v>409</v>
      </c>
      <c r="C440" t="s">
        <v>6288</v>
      </c>
      <c r="D440" t="s">
        <v>6302</v>
      </c>
      <c r="E440">
        <v>0</v>
      </c>
      <c r="F440">
        <v>70</v>
      </c>
      <c r="G440" t="s">
        <v>6333</v>
      </c>
      <c r="H440">
        <v>9</v>
      </c>
      <c r="I440">
        <v>1</v>
      </c>
      <c r="J440">
        <v>11</v>
      </c>
    </row>
    <row r="441" spans="1:10" x14ac:dyDescent="0.3">
      <c r="A441" t="s">
        <v>2719</v>
      </c>
      <c r="B441" t="s">
        <v>410</v>
      </c>
      <c r="C441" t="s">
        <v>6284</v>
      </c>
      <c r="D441" t="s">
        <v>6302</v>
      </c>
      <c r="E441">
        <v>0</v>
      </c>
      <c r="F441">
        <v>50</v>
      </c>
      <c r="G441" t="s">
        <v>6334</v>
      </c>
      <c r="H441">
        <v>17</v>
      </c>
      <c r="I441">
        <v>1</v>
      </c>
      <c r="J441">
        <v>16</v>
      </c>
    </row>
    <row r="442" spans="1:10" x14ac:dyDescent="0.3">
      <c r="A442" t="s">
        <v>2720</v>
      </c>
      <c r="B442" t="s">
        <v>411</v>
      </c>
      <c r="C442" t="s">
        <v>6286</v>
      </c>
      <c r="D442" t="s">
        <v>6296</v>
      </c>
      <c r="E442">
        <v>0.2</v>
      </c>
      <c r="F442">
        <v>40</v>
      </c>
      <c r="G442" t="s">
        <v>6334</v>
      </c>
      <c r="H442">
        <v>12</v>
      </c>
      <c r="I442">
        <v>1</v>
      </c>
      <c r="J442">
        <v>14</v>
      </c>
    </row>
    <row r="443" spans="1:10" x14ac:dyDescent="0.3">
      <c r="A443" t="s">
        <v>2721</v>
      </c>
      <c r="B443" t="s">
        <v>412</v>
      </c>
      <c r="C443" t="s">
        <v>6289</v>
      </c>
      <c r="D443" t="s">
        <v>6298</v>
      </c>
      <c r="E443">
        <v>0</v>
      </c>
      <c r="F443">
        <v>50</v>
      </c>
      <c r="G443" t="s">
        <v>6328</v>
      </c>
      <c r="H443">
        <v>16</v>
      </c>
      <c r="I443">
        <v>0</v>
      </c>
      <c r="J443">
        <v>14</v>
      </c>
    </row>
    <row r="444" spans="1:10" x14ac:dyDescent="0.3">
      <c r="A444" t="s">
        <v>2722</v>
      </c>
      <c r="B444" t="s">
        <v>413</v>
      </c>
      <c r="C444" t="s">
        <v>6285</v>
      </c>
      <c r="D444" t="s">
        <v>6296</v>
      </c>
      <c r="E444">
        <v>0.2</v>
      </c>
      <c r="F444">
        <v>40</v>
      </c>
      <c r="G444" t="s">
        <v>6329</v>
      </c>
      <c r="H444">
        <v>16</v>
      </c>
      <c r="I444" t="s">
        <v>7000</v>
      </c>
      <c r="J444" t="s">
        <v>7021</v>
      </c>
    </row>
    <row r="445" spans="1:10" x14ac:dyDescent="0.3">
      <c r="A445" t="s">
        <v>2723</v>
      </c>
      <c r="B445" t="s">
        <v>414</v>
      </c>
      <c r="C445" t="s">
        <v>6287</v>
      </c>
      <c r="D445" t="s">
        <v>6298</v>
      </c>
      <c r="E445">
        <v>0</v>
      </c>
      <c r="F445">
        <v>50</v>
      </c>
      <c r="G445" t="s">
        <v>6333</v>
      </c>
      <c r="H445">
        <v>11</v>
      </c>
      <c r="I445">
        <v>0</v>
      </c>
      <c r="J445">
        <v>19</v>
      </c>
    </row>
    <row r="446" spans="1:10" x14ac:dyDescent="0.3">
      <c r="A446" t="s">
        <v>2724</v>
      </c>
      <c r="B446" t="s">
        <v>415</v>
      </c>
      <c r="C446" t="s">
        <v>6283</v>
      </c>
      <c r="D446" t="s">
        <v>6302</v>
      </c>
      <c r="E446">
        <v>0.3</v>
      </c>
      <c r="F446">
        <v>56</v>
      </c>
      <c r="G446" t="s">
        <v>6333</v>
      </c>
      <c r="H446">
        <v>10</v>
      </c>
      <c r="I446">
        <v>0</v>
      </c>
      <c r="J446">
        <v>10</v>
      </c>
    </row>
    <row r="447" spans="1:10" x14ac:dyDescent="0.3">
      <c r="A447" t="s">
        <v>2725</v>
      </c>
      <c r="B447" t="s">
        <v>416</v>
      </c>
      <c r="C447" t="s">
        <v>6283</v>
      </c>
      <c r="D447" t="s">
        <v>6308</v>
      </c>
      <c r="E447">
        <v>0.1</v>
      </c>
      <c r="F447">
        <v>72</v>
      </c>
      <c r="G447" t="s">
        <v>6332</v>
      </c>
      <c r="H447">
        <v>12</v>
      </c>
      <c r="I447">
        <v>0</v>
      </c>
      <c r="J447">
        <v>14</v>
      </c>
    </row>
    <row r="448" spans="1:10" x14ac:dyDescent="0.3">
      <c r="A448" t="s">
        <v>2726</v>
      </c>
      <c r="B448" t="s">
        <v>417</v>
      </c>
      <c r="C448" t="s">
        <v>6290</v>
      </c>
      <c r="D448" t="s">
        <v>6316</v>
      </c>
      <c r="E448">
        <v>0</v>
      </c>
      <c r="F448">
        <v>50</v>
      </c>
      <c r="G448" t="s">
        <v>6334</v>
      </c>
      <c r="H448">
        <v>14</v>
      </c>
      <c r="I448" t="s">
        <v>7000</v>
      </c>
      <c r="J448" t="s">
        <v>7021</v>
      </c>
    </row>
    <row r="449" spans="1:10" x14ac:dyDescent="0.3">
      <c r="A449" t="s">
        <v>2727</v>
      </c>
      <c r="B449" t="s">
        <v>418</v>
      </c>
      <c r="C449" t="s">
        <v>6289</v>
      </c>
      <c r="D449" t="s">
        <v>6310</v>
      </c>
      <c r="E449">
        <v>0.2</v>
      </c>
      <c r="F449">
        <v>40</v>
      </c>
      <c r="G449" t="s">
        <v>6330</v>
      </c>
      <c r="H449">
        <v>13</v>
      </c>
      <c r="I449" t="s">
        <v>7000</v>
      </c>
      <c r="J449" t="s">
        <v>7021</v>
      </c>
    </row>
    <row r="450" spans="1:10" x14ac:dyDescent="0.3">
      <c r="A450" t="s">
        <v>2728</v>
      </c>
      <c r="B450" t="s">
        <v>419</v>
      </c>
      <c r="C450" t="s">
        <v>6286</v>
      </c>
      <c r="D450" t="s">
        <v>6304</v>
      </c>
      <c r="E450">
        <v>0</v>
      </c>
      <c r="F450">
        <v>50</v>
      </c>
      <c r="G450" t="s">
        <v>6330</v>
      </c>
      <c r="H450">
        <v>10</v>
      </c>
      <c r="I450">
        <v>0</v>
      </c>
      <c r="J450">
        <v>13</v>
      </c>
    </row>
    <row r="451" spans="1:10" x14ac:dyDescent="0.3">
      <c r="A451" t="s">
        <v>2729</v>
      </c>
      <c r="B451" t="s">
        <v>420</v>
      </c>
      <c r="C451" t="s">
        <v>6287</v>
      </c>
      <c r="D451" t="s">
        <v>6300</v>
      </c>
      <c r="E451">
        <v>0</v>
      </c>
      <c r="F451">
        <v>50</v>
      </c>
      <c r="G451" t="s">
        <v>6330</v>
      </c>
      <c r="H451">
        <v>13</v>
      </c>
      <c r="I451" t="s">
        <v>7000</v>
      </c>
      <c r="J451" t="s">
        <v>7021</v>
      </c>
    </row>
    <row r="452" spans="1:10" x14ac:dyDescent="0.3">
      <c r="A452" t="s">
        <v>2730</v>
      </c>
      <c r="B452" t="s">
        <v>421</v>
      </c>
      <c r="C452" t="s">
        <v>6290</v>
      </c>
      <c r="D452" t="s">
        <v>6318</v>
      </c>
      <c r="E452">
        <v>0.3</v>
      </c>
      <c r="F452">
        <v>35</v>
      </c>
      <c r="G452" t="s">
        <v>6330</v>
      </c>
      <c r="H452">
        <v>10</v>
      </c>
      <c r="I452">
        <v>0</v>
      </c>
      <c r="J452">
        <v>15</v>
      </c>
    </row>
    <row r="453" spans="1:10" x14ac:dyDescent="0.3">
      <c r="A453" t="s">
        <v>2731</v>
      </c>
      <c r="B453" t="s">
        <v>422</v>
      </c>
      <c r="C453" t="s">
        <v>6281</v>
      </c>
      <c r="D453" t="s">
        <v>6302</v>
      </c>
      <c r="E453">
        <v>0.1</v>
      </c>
      <c r="F453">
        <v>63</v>
      </c>
      <c r="G453" t="s">
        <v>6329</v>
      </c>
      <c r="H453">
        <v>10</v>
      </c>
      <c r="I453" t="s">
        <v>7000</v>
      </c>
      <c r="J453" t="s">
        <v>7021</v>
      </c>
    </row>
    <row r="454" spans="1:10" x14ac:dyDescent="0.3">
      <c r="A454" t="s">
        <v>2732</v>
      </c>
      <c r="B454" t="s">
        <v>423</v>
      </c>
      <c r="C454" t="s">
        <v>6282</v>
      </c>
      <c r="D454" t="s">
        <v>6316</v>
      </c>
      <c r="E454">
        <v>0.4</v>
      </c>
      <c r="F454">
        <v>42</v>
      </c>
      <c r="G454" t="s">
        <v>6329</v>
      </c>
      <c r="H454">
        <v>17</v>
      </c>
      <c r="I454" t="s">
        <v>7000</v>
      </c>
      <c r="J454" t="s">
        <v>7021</v>
      </c>
    </row>
    <row r="455" spans="1:10" x14ac:dyDescent="0.3">
      <c r="A455" t="s">
        <v>2733</v>
      </c>
      <c r="B455" t="s">
        <v>424</v>
      </c>
      <c r="C455" t="s">
        <v>6289</v>
      </c>
      <c r="D455" t="s">
        <v>6296</v>
      </c>
      <c r="E455">
        <v>0.2</v>
      </c>
      <c r="F455">
        <v>40</v>
      </c>
      <c r="G455" t="s">
        <v>6334</v>
      </c>
      <c r="H455">
        <v>12</v>
      </c>
      <c r="I455" t="s">
        <v>7000</v>
      </c>
      <c r="J455" t="s">
        <v>7021</v>
      </c>
    </row>
    <row r="456" spans="1:10" x14ac:dyDescent="0.3">
      <c r="A456" t="s">
        <v>2734</v>
      </c>
      <c r="B456" t="s">
        <v>425</v>
      </c>
      <c r="C456" t="s">
        <v>6290</v>
      </c>
      <c r="D456" t="s">
        <v>6298</v>
      </c>
      <c r="E456">
        <v>0.2</v>
      </c>
      <c r="F456">
        <v>40</v>
      </c>
      <c r="G456" t="s">
        <v>6334</v>
      </c>
      <c r="H456">
        <v>11</v>
      </c>
      <c r="I456">
        <v>0</v>
      </c>
      <c r="J456">
        <v>7</v>
      </c>
    </row>
    <row r="457" spans="1:10" x14ac:dyDescent="0.3">
      <c r="A457" t="s">
        <v>2735</v>
      </c>
      <c r="B457" t="s">
        <v>426</v>
      </c>
      <c r="C457" t="s">
        <v>6288</v>
      </c>
      <c r="D457" t="s">
        <v>6298</v>
      </c>
      <c r="E457">
        <v>0.2</v>
      </c>
      <c r="F457">
        <v>56</v>
      </c>
      <c r="G457" t="s">
        <v>6333</v>
      </c>
      <c r="H457">
        <v>13</v>
      </c>
      <c r="I457">
        <v>0</v>
      </c>
      <c r="J457">
        <v>14</v>
      </c>
    </row>
    <row r="458" spans="1:10" x14ac:dyDescent="0.3">
      <c r="A458" t="s">
        <v>2736</v>
      </c>
      <c r="B458" t="s">
        <v>427</v>
      </c>
      <c r="C458" t="s">
        <v>6286</v>
      </c>
      <c r="D458" t="s">
        <v>6308</v>
      </c>
      <c r="E458">
        <v>0</v>
      </c>
      <c r="F458">
        <v>50</v>
      </c>
      <c r="G458" t="s">
        <v>6332</v>
      </c>
      <c r="H458">
        <v>10</v>
      </c>
      <c r="I458" t="s">
        <v>7000</v>
      </c>
      <c r="J458" t="s">
        <v>7021</v>
      </c>
    </row>
    <row r="459" spans="1:10" x14ac:dyDescent="0.3">
      <c r="A459" t="s">
        <v>2737</v>
      </c>
      <c r="B459" t="s">
        <v>428</v>
      </c>
      <c r="C459" t="s">
        <v>6286</v>
      </c>
      <c r="D459" t="s">
        <v>6302</v>
      </c>
      <c r="E459">
        <v>0.2</v>
      </c>
      <c r="F459">
        <v>40</v>
      </c>
      <c r="G459" t="s">
        <v>6329</v>
      </c>
      <c r="H459">
        <v>9</v>
      </c>
      <c r="I459" t="s">
        <v>7000</v>
      </c>
      <c r="J459" t="s">
        <v>7021</v>
      </c>
    </row>
    <row r="460" spans="1:10" x14ac:dyDescent="0.3">
      <c r="A460" t="s">
        <v>2738</v>
      </c>
      <c r="B460" t="s">
        <v>429</v>
      </c>
      <c r="C460" t="s">
        <v>6287</v>
      </c>
      <c r="D460" t="s">
        <v>6304</v>
      </c>
      <c r="E460">
        <v>0</v>
      </c>
      <c r="F460">
        <v>50</v>
      </c>
      <c r="G460" t="s">
        <v>6332</v>
      </c>
      <c r="H460">
        <v>14</v>
      </c>
      <c r="I460">
        <v>0</v>
      </c>
      <c r="J460">
        <v>19</v>
      </c>
    </row>
    <row r="461" spans="1:10" x14ac:dyDescent="0.3">
      <c r="A461" t="s">
        <v>2739</v>
      </c>
      <c r="B461" t="s">
        <v>430</v>
      </c>
      <c r="C461" t="s">
        <v>6292</v>
      </c>
      <c r="D461" t="s">
        <v>6296</v>
      </c>
      <c r="E461">
        <v>0.3</v>
      </c>
      <c r="F461">
        <v>56</v>
      </c>
      <c r="G461" t="s">
        <v>6329</v>
      </c>
      <c r="H461">
        <v>14</v>
      </c>
      <c r="I461">
        <v>1</v>
      </c>
      <c r="J461">
        <v>10</v>
      </c>
    </row>
    <row r="462" spans="1:10" x14ac:dyDescent="0.3">
      <c r="A462" t="s">
        <v>2740</v>
      </c>
      <c r="B462" t="s">
        <v>431</v>
      </c>
      <c r="C462" t="s">
        <v>6291</v>
      </c>
      <c r="D462" t="s">
        <v>6296</v>
      </c>
      <c r="E462">
        <v>0.4</v>
      </c>
      <c r="F462">
        <v>30</v>
      </c>
      <c r="G462" t="s">
        <v>6329</v>
      </c>
      <c r="H462">
        <v>16</v>
      </c>
      <c r="I462" t="s">
        <v>7000</v>
      </c>
      <c r="J462" t="s">
        <v>7021</v>
      </c>
    </row>
    <row r="463" spans="1:10" x14ac:dyDescent="0.3">
      <c r="A463" t="s">
        <v>2741</v>
      </c>
      <c r="B463" t="s">
        <v>432</v>
      </c>
      <c r="C463" t="s">
        <v>6289</v>
      </c>
      <c r="D463" t="s">
        <v>6298</v>
      </c>
      <c r="E463">
        <v>0.3</v>
      </c>
      <c r="F463">
        <v>35</v>
      </c>
      <c r="G463" t="s">
        <v>6332</v>
      </c>
      <c r="H463">
        <v>17</v>
      </c>
      <c r="I463" t="s">
        <v>7000</v>
      </c>
      <c r="J463" t="s">
        <v>7021</v>
      </c>
    </row>
    <row r="464" spans="1:10" x14ac:dyDescent="0.3">
      <c r="A464" t="s">
        <v>2742</v>
      </c>
      <c r="B464" t="s">
        <v>433</v>
      </c>
      <c r="C464" t="s">
        <v>6283</v>
      </c>
      <c r="D464" t="s">
        <v>6318</v>
      </c>
      <c r="E464">
        <v>0.1</v>
      </c>
      <c r="F464">
        <v>72</v>
      </c>
      <c r="G464" t="s">
        <v>6333</v>
      </c>
      <c r="H464">
        <v>13</v>
      </c>
      <c r="I464">
        <v>0</v>
      </c>
      <c r="J464">
        <v>19</v>
      </c>
    </row>
    <row r="465" spans="1:10" x14ac:dyDescent="0.3">
      <c r="A465" t="s">
        <v>2743</v>
      </c>
      <c r="B465" t="s">
        <v>434</v>
      </c>
      <c r="C465" t="s">
        <v>6289</v>
      </c>
      <c r="D465" t="s">
        <v>6296</v>
      </c>
      <c r="E465">
        <v>0.2</v>
      </c>
      <c r="F465">
        <v>40</v>
      </c>
      <c r="G465" t="s">
        <v>6333</v>
      </c>
      <c r="H465">
        <v>11</v>
      </c>
      <c r="I465">
        <v>1</v>
      </c>
      <c r="J465">
        <v>11</v>
      </c>
    </row>
    <row r="466" spans="1:10" x14ac:dyDescent="0.3">
      <c r="A466" t="s">
        <v>2744</v>
      </c>
      <c r="B466" t="s">
        <v>435</v>
      </c>
      <c r="C466" t="s">
        <v>6289</v>
      </c>
      <c r="D466" t="s">
        <v>6296</v>
      </c>
      <c r="E466">
        <v>0.3</v>
      </c>
      <c r="F466">
        <v>35</v>
      </c>
      <c r="G466" t="s">
        <v>6333</v>
      </c>
      <c r="H466">
        <v>17</v>
      </c>
      <c r="I466" t="s">
        <v>7000</v>
      </c>
      <c r="J466" t="s">
        <v>7021</v>
      </c>
    </row>
    <row r="467" spans="1:10" x14ac:dyDescent="0.3">
      <c r="A467" t="s">
        <v>2745</v>
      </c>
      <c r="B467" t="s">
        <v>436</v>
      </c>
      <c r="C467" t="s">
        <v>6287</v>
      </c>
      <c r="D467" t="s">
        <v>6298</v>
      </c>
      <c r="E467">
        <v>0.1</v>
      </c>
      <c r="F467">
        <v>45</v>
      </c>
      <c r="G467" t="s">
        <v>6330</v>
      </c>
      <c r="H467">
        <v>11</v>
      </c>
      <c r="I467">
        <v>0</v>
      </c>
      <c r="J467">
        <v>12</v>
      </c>
    </row>
    <row r="468" spans="1:10" x14ac:dyDescent="0.3">
      <c r="A468" t="s">
        <v>2746</v>
      </c>
      <c r="B468" t="s">
        <v>437</v>
      </c>
      <c r="C468" t="s">
        <v>6286</v>
      </c>
      <c r="D468" t="s">
        <v>6302</v>
      </c>
      <c r="E468">
        <v>0.2</v>
      </c>
      <c r="F468">
        <v>40</v>
      </c>
      <c r="G468" t="s">
        <v>6334</v>
      </c>
      <c r="H468">
        <v>11</v>
      </c>
      <c r="I468">
        <v>1</v>
      </c>
      <c r="J468">
        <v>16</v>
      </c>
    </row>
    <row r="469" spans="1:10" x14ac:dyDescent="0.3">
      <c r="A469" t="s">
        <v>2747</v>
      </c>
      <c r="B469" t="s">
        <v>438</v>
      </c>
      <c r="C469" t="s">
        <v>6285</v>
      </c>
      <c r="D469" t="s">
        <v>6310</v>
      </c>
      <c r="E469">
        <v>0.1</v>
      </c>
      <c r="F469">
        <v>45</v>
      </c>
      <c r="G469" t="s">
        <v>6331</v>
      </c>
      <c r="H469">
        <v>14</v>
      </c>
      <c r="I469" t="s">
        <v>7000</v>
      </c>
      <c r="J469" t="s">
        <v>7021</v>
      </c>
    </row>
    <row r="470" spans="1:10" x14ac:dyDescent="0.3">
      <c r="A470" t="s">
        <v>2748</v>
      </c>
      <c r="B470" t="s">
        <v>439</v>
      </c>
      <c r="C470" t="s">
        <v>6292</v>
      </c>
      <c r="D470" t="s">
        <v>6300</v>
      </c>
      <c r="E470">
        <v>0.3</v>
      </c>
      <c r="F470">
        <v>56</v>
      </c>
      <c r="G470" t="s">
        <v>6330</v>
      </c>
      <c r="H470">
        <v>13</v>
      </c>
      <c r="I470">
        <v>0</v>
      </c>
      <c r="J470">
        <v>18</v>
      </c>
    </row>
    <row r="471" spans="1:10" x14ac:dyDescent="0.3">
      <c r="A471" t="s">
        <v>2749</v>
      </c>
      <c r="B471" t="s">
        <v>161</v>
      </c>
      <c r="C471" t="s">
        <v>6292</v>
      </c>
      <c r="D471" t="s">
        <v>6298</v>
      </c>
      <c r="E471">
        <v>0.3</v>
      </c>
      <c r="F471">
        <v>56</v>
      </c>
      <c r="G471" t="s">
        <v>6334</v>
      </c>
      <c r="H471">
        <v>10</v>
      </c>
      <c r="I471" t="s">
        <v>7000</v>
      </c>
      <c r="J471" t="s">
        <v>7021</v>
      </c>
    </row>
    <row r="472" spans="1:10" x14ac:dyDescent="0.3">
      <c r="A472" t="s">
        <v>2750</v>
      </c>
      <c r="B472" t="s">
        <v>440</v>
      </c>
      <c r="C472" t="s">
        <v>6285</v>
      </c>
      <c r="D472" t="s">
        <v>6296</v>
      </c>
      <c r="E472">
        <v>0.2</v>
      </c>
      <c r="F472">
        <v>40</v>
      </c>
      <c r="G472" t="s">
        <v>6333</v>
      </c>
      <c r="H472">
        <v>11</v>
      </c>
      <c r="I472" t="s">
        <v>7000</v>
      </c>
      <c r="J472" t="s">
        <v>7021</v>
      </c>
    </row>
    <row r="473" spans="1:10" x14ac:dyDescent="0.3">
      <c r="A473" t="s">
        <v>2751</v>
      </c>
      <c r="B473" t="s">
        <v>441</v>
      </c>
      <c r="C473" t="s">
        <v>6281</v>
      </c>
      <c r="D473" t="s">
        <v>6296</v>
      </c>
      <c r="E473">
        <v>0.1</v>
      </c>
      <c r="F473">
        <v>63</v>
      </c>
      <c r="G473" t="s">
        <v>6329</v>
      </c>
      <c r="H473">
        <v>16</v>
      </c>
      <c r="I473">
        <v>0</v>
      </c>
      <c r="J473">
        <v>19</v>
      </c>
    </row>
    <row r="474" spans="1:10" x14ac:dyDescent="0.3">
      <c r="A474" t="s">
        <v>2752</v>
      </c>
      <c r="B474" t="s">
        <v>442</v>
      </c>
      <c r="C474" t="s">
        <v>6290</v>
      </c>
      <c r="D474" t="s">
        <v>6298</v>
      </c>
      <c r="E474">
        <v>0.2</v>
      </c>
      <c r="F474">
        <v>40</v>
      </c>
      <c r="G474" t="s">
        <v>6328</v>
      </c>
      <c r="H474">
        <v>11</v>
      </c>
      <c r="I474" t="s">
        <v>7000</v>
      </c>
      <c r="J474" t="s">
        <v>7021</v>
      </c>
    </row>
    <row r="475" spans="1:10" x14ac:dyDescent="0.3">
      <c r="A475" t="s">
        <v>2753</v>
      </c>
      <c r="B475" t="s">
        <v>443</v>
      </c>
      <c r="C475" t="s">
        <v>6292</v>
      </c>
      <c r="D475" t="s">
        <v>6298</v>
      </c>
      <c r="E475">
        <v>0.2</v>
      </c>
      <c r="F475">
        <v>64</v>
      </c>
      <c r="G475" t="s">
        <v>6333</v>
      </c>
      <c r="H475">
        <v>16</v>
      </c>
      <c r="I475">
        <v>0</v>
      </c>
      <c r="J475">
        <v>19</v>
      </c>
    </row>
    <row r="476" spans="1:10" x14ac:dyDescent="0.3">
      <c r="A476" t="s">
        <v>2754</v>
      </c>
      <c r="B476" t="s">
        <v>444</v>
      </c>
      <c r="C476" t="s">
        <v>6281</v>
      </c>
      <c r="D476" t="s">
        <v>6298</v>
      </c>
      <c r="E476">
        <v>0.3</v>
      </c>
      <c r="F476">
        <v>49</v>
      </c>
      <c r="G476" t="s">
        <v>6334</v>
      </c>
      <c r="H476">
        <v>16</v>
      </c>
      <c r="I476" t="s">
        <v>7000</v>
      </c>
      <c r="J476" t="s">
        <v>7021</v>
      </c>
    </row>
    <row r="477" spans="1:10" x14ac:dyDescent="0.3">
      <c r="A477" t="s">
        <v>2755</v>
      </c>
      <c r="B477" t="s">
        <v>445</v>
      </c>
      <c r="C477" t="s">
        <v>6285</v>
      </c>
      <c r="D477" t="s">
        <v>6296</v>
      </c>
      <c r="E477">
        <v>0.4</v>
      </c>
      <c r="F477">
        <v>30</v>
      </c>
      <c r="G477" t="s">
        <v>6334</v>
      </c>
      <c r="H477">
        <v>16</v>
      </c>
      <c r="I477">
        <v>0</v>
      </c>
      <c r="J477">
        <v>16</v>
      </c>
    </row>
    <row r="478" spans="1:10" x14ac:dyDescent="0.3">
      <c r="A478" t="s">
        <v>2756</v>
      </c>
      <c r="B478" t="s">
        <v>446</v>
      </c>
      <c r="C478" t="s">
        <v>6286</v>
      </c>
      <c r="D478" t="s">
        <v>6296</v>
      </c>
      <c r="E478">
        <v>0.1</v>
      </c>
      <c r="F478">
        <v>45</v>
      </c>
      <c r="G478" t="s">
        <v>6333</v>
      </c>
      <c r="H478">
        <v>10</v>
      </c>
      <c r="I478">
        <v>0</v>
      </c>
      <c r="J478">
        <v>7</v>
      </c>
    </row>
    <row r="479" spans="1:10" x14ac:dyDescent="0.3">
      <c r="A479" t="s">
        <v>2757</v>
      </c>
      <c r="B479" t="s">
        <v>447</v>
      </c>
      <c r="C479" t="s">
        <v>6284</v>
      </c>
      <c r="D479" t="s">
        <v>6298</v>
      </c>
      <c r="E479">
        <v>0.2</v>
      </c>
      <c r="F479">
        <v>40</v>
      </c>
      <c r="G479" t="s">
        <v>6332</v>
      </c>
      <c r="H479">
        <v>11</v>
      </c>
      <c r="I479">
        <v>0</v>
      </c>
      <c r="J479">
        <v>13</v>
      </c>
    </row>
    <row r="480" spans="1:10" x14ac:dyDescent="0.3">
      <c r="A480" t="s">
        <v>2758</v>
      </c>
      <c r="B480" t="s">
        <v>236</v>
      </c>
      <c r="C480" t="s">
        <v>6291</v>
      </c>
      <c r="D480" t="s">
        <v>6298</v>
      </c>
      <c r="E480">
        <v>0</v>
      </c>
      <c r="F480">
        <v>50</v>
      </c>
      <c r="G480" t="s">
        <v>6329</v>
      </c>
      <c r="H480">
        <v>12</v>
      </c>
      <c r="I480">
        <v>0</v>
      </c>
      <c r="J480">
        <v>8</v>
      </c>
    </row>
    <row r="481" spans="1:10" x14ac:dyDescent="0.3">
      <c r="A481" t="s">
        <v>2759</v>
      </c>
      <c r="B481" t="s">
        <v>448</v>
      </c>
      <c r="C481" t="s">
        <v>6282</v>
      </c>
      <c r="D481" t="s">
        <v>6304</v>
      </c>
      <c r="E481">
        <v>0.4</v>
      </c>
      <c r="F481">
        <v>42</v>
      </c>
      <c r="G481" t="s">
        <v>6328</v>
      </c>
      <c r="H481">
        <v>15</v>
      </c>
      <c r="I481">
        <v>0</v>
      </c>
      <c r="J481">
        <v>17</v>
      </c>
    </row>
    <row r="482" spans="1:10" x14ac:dyDescent="0.3">
      <c r="A482" t="s">
        <v>2760</v>
      </c>
      <c r="B482" t="s">
        <v>449</v>
      </c>
      <c r="C482" t="s">
        <v>6284</v>
      </c>
      <c r="D482" t="s">
        <v>6302</v>
      </c>
      <c r="E482">
        <v>0</v>
      </c>
      <c r="F482">
        <v>50</v>
      </c>
      <c r="G482" t="s">
        <v>6331</v>
      </c>
      <c r="H482">
        <v>9</v>
      </c>
      <c r="I482">
        <v>0</v>
      </c>
      <c r="J482">
        <v>8</v>
      </c>
    </row>
    <row r="483" spans="1:10" x14ac:dyDescent="0.3">
      <c r="A483" t="s">
        <v>2761</v>
      </c>
      <c r="B483" t="s">
        <v>450</v>
      </c>
      <c r="C483" t="s">
        <v>6284</v>
      </c>
      <c r="D483" t="s">
        <v>6302</v>
      </c>
      <c r="E483">
        <v>0.4</v>
      </c>
      <c r="F483">
        <v>30</v>
      </c>
      <c r="G483" t="s">
        <v>6328</v>
      </c>
      <c r="H483">
        <v>10</v>
      </c>
      <c r="I483">
        <v>0</v>
      </c>
      <c r="J483">
        <v>15</v>
      </c>
    </row>
    <row r="484" spans="1:10" x14ac:dyDescent="0.3">
      <c r="A484" t="s">
        <v>2762</v>
      </c>
      <c r="B484" t="s">
        <v>451</v>
      </c>
      <c r="C484" t="s">
        <v>6281</v>
      </c>
      <c r="D484" t="s">
        <v>6296</v>
      </c>
      <c r="E484">
        <v>0.3</v>
      </c>
      <c r="F484">
        <v>49</v>
      </c>
      <c r="G484" t="s">
        <v>6329</v>
      </c>
      <c r="H484">
        <v>15</v>
      </c>
      <c r="I484" t="s">
        <v>7000</v>
      </c>
      <c r="J484" t="s">
        <v>7021</v>
      </c>
    </row>
    <row r="485" spans="1:10" x14ac:dyDescent="0.3">
      <c r="A485" t="s">
        <v>2763</v>
      </c>
      <c r="B485" t="s">
        <v>452</v>
      </c>
      <c r="C485" t="s">
        <v>6289</v>
      </c>
      <c r="D485" t="s">
        <v>6298</v>
      </c>
      <c r="E485">
        <v>0.1</v>
      </c>
      <c r="F485">
        <v>45</v>
      </c>
      <c r="G485" t="s">
        <v>6332</v>
      </c>
      <c r="H485">
        <v>16</v>
      </c>
      <c r="I485">
        <v>0</v>
      </c>
      <c r="J485">
        <v>15</v>
      </c>
    </row>
    <row r="486" spans="1:10" x14ac:dyDescent="0.3">
      <c r="A486" t="s">
        <v>2764</v>
      </c>
      <c r="B486" t="s">
        <v>453</v>
      </c>
      <c r="C486" t="s">
        <v>6285</v>
      </c>
      <c r="D486" t="s">
        <v>6312</v>
      </c>
      <c r="E486">
        <v>0.4</v>
      </c>
      <c r="F486">
        <v>30</v>
      </c>
      <c r="G486" t="s">
        <v>6330</v>
      </c>
      <c r="H486">
        <v>12</v>
      </c>
      <c r="I486">
        <v>0</v>
      </c>
      <c r="J486">
        <v>13</v>
      </c>
    </row>
    <row r="487" spans="1:10" x14ac:dyDescent="0.3">
      <c r="A487" t="s">
        <v>2765</v>
      </c>
      <c r="B487" t="s">
        <v>454</v>
      </c>
      <c r="C487" t="s">
        <v>6285</v>
      </c>
      <c r="D487" t="s">
        <v>6300</v>
      </c>
      <c r="E487">
        <v>0.4</v>
      </c>
      <c r="F487">
        <v>30</v>
      </c>
      <c r="G487" t="s">
        <v>6329</v>
      </c>
      <c r="H487">
        <v>16</v>
      </c>
      <c r="I487">
        <v>0</v>
      </c>
      <c r="J487">
        <v>10</v>
      </c>
    </row>
    <row r="488" spans="1:10" x14ac:dyDescent="0.3">
      <c r="A488" t="s">
        <v>2766</v>
      </c>
      <c r="B488" t="s">
        <v>455</v>
      </c>
      <c r="C488" t="s">
        <v>6287</v>
      </c>
      <c r="D488" t="s">
        <v>6316</v>
      </c>
      <c r="E488">
        <v>0.3</v>
      </c>
      <c r="F488">
        <v>35</v>
      </c>
      <c r="G488" t="s">
        <v>6328</v>
      </c>
      <c r="H488">
        <v>16</v>
      </c>
      <c r="I488">
        <v>0</v>
      </c>
      <c r="J488">
        <v>15</v>
      </c>
    </row>
    <row r="489" spans="1:10" x14ac:dyDescent="0.3">
      <c r="A489" t="s">
        <v>2767</v>
      </c>
      <c r="B489" t="s">
        <v>456</v>
      </c>
      <c r="C489" t="s">
        <v>6286</v>
      </c>
      <c r="D489" t="s">
        <v>6296</v>
      </c>
      <c r="E489">
        <v>0</v>
      </c>
      <c r="F489">
        <v>50</v>
      </c>
      <c r="G489" t="s">
        <v>6330</v>
      </c>
      <c r="H489">
        <v>15</v>
      </c>
      <c r="I489">
        <v>0</v>
      </c>
      <c r="J489">
        <v>11</v>
      </c>
    </row>
    <row r="490" spans="1:10" x14ac:dyDescent="0.3">
      <c r="A490" t="s">
        <v>2768</v>
      </c>
      <c r="B490" t="s">
        <v>457</v>
      </c>
      <c r="C490" t="s">
        <v>6284</v>
      </c>
      <c r="D490" t="s">
        <v>6316</v>
      </c>
      <c r="E490">
        <v>0.3</v>
      </c>
      <c r="F490">
        <v>35</v>
      </c>
      <c r="G490" t="s">
        <v>6329</v>
      </c>
      <c r="H490">
        <v>10</v>
      </c>
      <c r="I490">
        <v>0</v>
      </c>
      <c r="J490">
        <v>19</v>
      </c>
    </row>
    <row r="491" spans="1:10" x14ac:dyDescent="0.3">
      <c r="A491" t="s">
        <v>2769</v>
      </c>
      <c r="B491" t="s">
        <v>458</v>
      </c>
      <c r="C491" t="s">
        <v>6283</v>
      </c>
      <c r="D491" t="s">
        <v>6296</v>
      </c>
      <c r="E491">
        <v>0.3</v>
      </c>
      <c r="F491">
        <v>56</v>
      </c>
      <c r="G491" t="s">
        <v>6331</v>
      </c>
      <c r="H491">
        <v>16</v>
      </c>
      <c r="I491">
        <v>0</v>
      </c>
      <c r="J491">
        <v>9</v>
      </c>
    </row>
    <row r="492" spans="1:10" x14ac:dyDescent="0.3">
      <c r="A492" t="s">
        <v>2770</v>
      </c>
      <c r="B492" t="s">
        <v>459</v>
      </c>
      <c r="C492" t="s">
        <v>6287</v>
      </c>
      <c r="D492" t="s">
        <v>6312</v>
      </c>
      <c r="E492">
        <v>0.4</v>
      </c>
      <c r="F492">
        <v>30</v>
      </c>
      <c r="G492" t="s">
        <v>6331</v>
      </c>
      <c r="H492">
        <v>17</v>
      </c>
      <c r="I492">
        <v>0</v>
      </c>
      <c r="J492">
        <v>13</v>
      </c>
    </row>
    <row r="493" spans="1:10" x14ac:dyDescent="0.3">
      <c r="A493" t="s">
        <v>2771</v>
      </c>
      <c r="B493" t="s">
        <v>460</v>
      </c>
      <c r="C493" t="s">
        <v>6285</v>
      </c>
      <c r="D493" t="s">
        <v>6296</v>
      </c>
      <c r="E493">
        <v>0</v>
      </c>
      <c r="F493">
        <v>50</v>
      </c>
      <c r="G493" t="s">
        <v>6330</v>
      </c>
      <c r="H493">
        <v>15</v>
      </c>
      <c r="I493">
        <v>0</v>
      </c>
      <c r="J493">
        <v>14</v>
      </c>
    </row>
    <row r="494" spans="1:10" x14ac:dyDescent="0.3">
      <c r="A494" t="s">
        <v>2772</v>
      </c>
      <c r="B494" t="s">
        <v>461</v>
      </c>
      <c r="C494" t="s">
        <v>6284</v>
      </c>
      <c r="D494" t="s">
        <v>6310</v>
      </c>
      <c r="E494">
        <v>0.1</v>
      </c>
      <c r="F494">
        <v>45</v>
      </c>
      <c r="G494" t="s">
        <v>6329</v>
      </c>
      <c r="H494">
        <v>10</v>
      </c>
      <c r="I494" t="s">
        <v>7000</v>
      </c>
      <c r="J494" t="s">
        <v>7021</v>
      </c>
    </row>
    <row r="495" spans="1:10" x14ac:dyDescent="0.3">
      <c r="A495" t="s">
        <v>2773</v>
      </c>
      <c r="B495" t="s">
        <v>462</v>
      </c>
      <c r="C495" t="s">
        <v>6287</v>
      </c>
      <c r="D495" t="s">
        <v>6306</v>
      </c>
      <c r="E495">
        <v>0.2</v>
      </c>
      <c r="F495">
        <v>40</v>
      </c>
      <c r="G495" t="s">
        <v>6332</v>
      </c>
      <c r="H495">
        <v>9</v>
      </c>
      <c r="I495" t="s">
        <v>7000</v>
      </c>
      <c r="J495" t="s">
        <v>7021</v>
      </c>
    </row>
    <row r="496" spans="1:10" x14ac:dyDescent="0.3">
      <c r="A496" t="s">
        <v>2774</v>
      </c>
      <c r="B496" t="s">
        <v>463</v>
      </c>
      <c r="C496" t="s">
        <v>6282</v>
      </c>
      <c r="D496" t="s">
        <v>6310</v>
      </c>
      <c r="E496">
        <v>0</v>
      </c>
      <c r="F496">
        <v>70</v>
      </c>
      <c r="G496" t="s">
        <v>6328</v>
      </c>
      <c r="H496">
        <v>12</v>
      </c>
      <c r="I496">
        <v>0</v>
      </c>
      <c r="J496">
        <v>15</v>
      </c>
    </row>
    <row r="497" spans="1:10" x14ac:dyDescent="0.3">
      <c r="A497" t="s">
        <v>2775</v>
      </c>
      <c r="B497" t="s">
        <v>464</v>
      </c>
      <c r="C497" t="s">
        <v>6289</v>
      </c>
      <c r="D497" t="s">
        <v>6296</v>
      </c>
      <c r="E497">
        <v>0.2</v>
      </c>
      <c r="F497">
        <v>40</v>
      </c>
      <c r="G497" t="s">
        <v>6329</v>
      </c>
      <c r="H497">
        <v>9</v>
      </c>
      <c r="I497">
        <v>0</v>
      </c>
      <c r="J497">
        <v>12</v>
      </c>
    </row>
    <row r="498" spans="1:10" x14ac:dyDescent="0.3">
      <c r="A498" t="s">
        <v>2776</v>
      </c>
      <c r="B498" t="s">
        <v>465</v>
      </c>
      <c r="C498" t="s">
        <v>6289</v>
      </c>
      <c r="D498" t="s">
        <v>6300</v>
      </c>
      <c r="E498">
        <v>0.1</v>
      </c>
      <c r="F498">
        <v>45</v>
      </c>
      <c r="G498" t="s">
        <v>6334</v>
      </c>
      <c r="H498">
        <v>9</v>
      </c>
      <c r="I498">
        <v>1</v>
      </c>
      <c r="J498">
        <v>13</v>
      </c>
    </row>
    <row r="499" spans="1:10" x14ac:dyDescent="0.3">
      <c r="A499" t="s">
        <v>2777</v>
      </c>
      <c r="B499" t="s">
        <v>466</v>
      </c>
      <c r="C499" t="s">
        <v>6282</v>
      </c>
      <c r="D499" t="s">
        <v>6316</v>
      </c>
      <c r="E499">
        <v>0.2</v>
      </c>
      <c r="F499">
        <v>56</v>
      </c>
      <c r="G499" t="s">
        <v>6333</v>
      </c>
      <c r="H499">
        <v>11</v>
      </c>
      <c r="I499">
        <v>0</v>
      </c>
      <c r="J499">
        <v>17</v>
      </c>
    </row>
    <row r="500" spans="1:10" x14ac:dyDescent="0.3">
      <c r="A500" t="s">
        <v>2778</v>
      </c>
      <c r="B500" t="s">
        <v>467</v>
      </c>
      <c r="C500" t="s">
        <v>6288</v>
      </c>
      <c r="D500" t="s">
        <v>6300</v>
      </c>
      <c r="E500">
        <v>0.3</v>
      </c>
      <c r="F500">
        <v>49</v>
      </c>
      <c r="G500" t="s">
        <v>6328</v>
      </c>
      <c r="H500">
        <v>10</v>
      </c>
      <c r="I500" t="s">
        <v>7000</v>
      </c>
      <c r="J500" t="s">
        <v>7021</v>
      </c>
    </row>
    <row r="501" spans="1:10" x14ac:dyDescent="0.3">
      <c r="A501" t="s">
        <v>2779</v>
      </c>
      <c r="B501" t="s">
        <v>179</v>
      </c>
      <c r="C501" t="s">
        <v>6289</v>
      </c>
      <c r="D501" t="s">
        <v>6304</v>
      </c>
      <c r="E501">
        <v>0.2</v>
      </c>
      <c r="F501">
        <v>40</v>
      </c>
      <c r="G501" t="s">
        <v>6334</v>
      </c>
      <c r="H501">
        <v>9</v>
      </c>
      <c r="I501">
        <v>1</v>
      </c>
      <c r="J501">
        <v>8</v>
      </c>
    </row>
    <row r="502" spans="1:10" x14ac:dyDescent="0.3">
      <c r="A502" t="s">
        <v>2780</v>
      </c>
      <c r="B502" t="s">
        <v>468</v>
      </c>
      <c r="C502" t="s">
        <v>6282</v>
      </c>
      <c r="D502" t="s">
        <v>6300</v>
      </c>
      <c r="E502">
        <v>0.3</v>
      </c>
      <c r="F502">
        <v>49</v>
      </c>
      <c r="G502" t="s">
        <v>6330</v>
      </c>
      <c r="H502">
        <v>14</v>
      </c>
      <c r="I502">
        <v>0</v>
      </c>
      <c r="J502">
        <v>10</v>
      </c>
    </row>
    <row r="503" spans="1:10" x14ac:dyDescent="0.3">
      <c r="A503" t="s">
        <v>2781</v>
      </c>
      <c r="B503" t="s">
        <v>469</v>
      </c>
      <c r="C503" t="s">
        <v>6288</v>
      </c>
      <c r="D503" t="s">
        <v>6296</v>
      </c>
      <c r="E503">
        <v>0.3</v>
      </c>
      <c r="F503">
        <v>49</v>
      </c>
      <c r="G503" t="s">
        <v>6331</v>
      </c>
      <c r="H503">
        <v>13</v>
      </c>
      <c r="I503">
        <v>1</v>
      </c>
      <c r="J503">
        <v>18</v>
      </c>
    </row>
    <row r="504" spans="1:10" x14ac:dyDescent="0.3">
      <c r="A504" t="s">
        <v>2782</v>
      </c>
      <c r="B504" t="s">
        <v>470</v>
      </c>
      <c r="C504" t="s">
        <v>6283</v>
      </c>
      <c r="D504" t="s">
        <v>6310</v>
      </c>
      <c r="E504">
        <v>0.3</v>
      </c>
      <c r="F504">
        <v>56</v>
      </c>
      <c r="G504" t="s">
        <v>6332</v>
      </c>
      <c r="H504">
        <v>16</v>
      </c>
      <c r="I504">
        <v>0</v>
      </c>
      <c r="J504">
        <v>16</v>
      </c>
    </row>
    <row r="505" spans="1:10" x14ac:dyDescent="0.3">
      <c r="A505" t="s">
        <v>2783</v>
      </c>
      <c r="B505" t="s">
        <v>471</v>
      </c>
      <c r="C505" t="s">
        <v>6284</v>
      </c>
      <c r="D505" t="s">
        <v>6306</v>
      </c>
      <c r="E505">
        <v>0.1</v>
      </c>
      <c r="F505">
        <v>45</v>
      </c>
      <c r="G505" t="s">
        <v>6328</v>
      </c>
      <c r="H505">
        <v>9</v>
      </c>
      <c r="I505" t="s">
        <v>7000</v>
      </c>
      <c r="J505" t="s">
        <v>7021</v>
      </c>
    </row>
    <row r="506" spans="1:10" x14ac:dyDescent="0.3">
      <c r="A506" t="s">
        <v>2784</v>
      </c>
      <c r="B506" t="s">
        <v>472</v>
      </c>
      <c r="C506" t="s">
        <v>6286</v>
      </c>
      <c r="D506" t="s">
        <v>6304</v>
      </c>
      <c r="E506">
        <v>0.2</v>
      </c>
      <c r="F506">
        <v>40</v>
      </c>
      <c r="G506" t="s">
        <v>6331</v>
      </c>
      <c r="H506">
        <v>11</v>
      </c>
      <c r="I506" t="s">
        <v>7000</v>
      </c>
      <c r="J506" t="s">
        <v>7021</v>
      </c>
    </row>
    <row r="507" spans="1:10" x14ac:dyDescent="0.3">
      <c r="A507" t="s">
        <v>2785</v>
      </c>
      <c r="B507" t="s">
        <v>473</v>
      </c>
      <c r="C507" t="s">
        <v>6290</v>
      </c>
      <c r="D507" t="s">
        <v>6302</v>
      </c>
      <c r="E507">
        <v>0.2</v>
      </c>
      <c r="F507">
        <v>40</v>
      </c>
      <c r="G507" t="s">
        <v>6334</v>
      </c>
      <c r="H507">
        <v>14</v>
      </c>
      <c r="I507" t="s">
        <v>7000</v>
      </c>
      <c r="J507" t="s">
        <v>7021</v>
      </c>
    </row>
    <row r="508" spans="1:10" x14ac:dyDescent="0.3">
      <c r="A508" t="s">
        <v>2786</v>
      </c>
      <c r="B508" t="s">
        <v>474</v>
      </c>
      <c r="C508" t="s">
        <v>6292</v>
      </c>
      <c r="D508" t="s">
        <v>6298</v>
      </c>
      <c r="E508">
        <v>0</v>
      </c>
      <c r="F508">
        <v>80</v>
      </c>
      <c r="G508" t="s">
        <v>6328</v>
      </c>
      <c r="H508">
        <v>17</v>
      </c>
      <c r="I508">
        <v>0</v>
      </c>
      <c r="J508">
        <v>8</v>
      </c>
    </row>
    <row r="509" spans="1:10" x14ac:dyDescent="0.3">
      <c r="A509" t="s">
        <v>2787</v>
      </c>
      <c r="B509" t="s">
        <v>475</v>
      </c>
      <c r="C509" t="s">
        <v>6287</v>
      </c>
      <c r="D509" t="s">
        <v>6300</v>
      </c>
      <c r="E509">
        <v>0.3</v>
      </c>
      <c r="F509">
        <v>35</v>
      </c>
      <c r="G509" t="s">
        <v>6329</v>
      </c>
      <c r="H509">
        <v>14</v>
      </c>
      <c r="I509">
        <v>0</v>
      </c>
      <c r="J509">
        <v>14</v>
      </c>
    </row>
    <row r="510" spans="1:10" x14ac:dyDescent="0.3">
      <c r="A510" t="s">
        <v>2788</v>
      </c>
      <c r="B510" t="s">
        <v>349</v>
      </c>
      <c r="C510" t="s">
        <v>6289</v>
      </c>
      <c r="D510" t="s">
        <v>6318</v>
      </c>
      <c r="E510">
        <v>0.4</v>
      </c>
      <c r="F510">
        <v>30</v>
      </c>
      <c r="G510" t="s">
        <v>6334</v>
      </c>
      <c r="H510">
        <v>12</v>
      </c>
      <c r="I510">
        <v>0</v>
      </c>
      <c r="J510">
        <v>17</v>
      </c>
    </row>
    <row r="511" spans="1:10" x14ac:dyDescent="0.3">
      <c r="A511" t="s">
        <v>2789</v>
      </c>
      <c r="B511" t="s">
        <v>476</v>
      </c>
      <c r="C511" t="s">
        <v>6281</v>
      </c>
      <c r="D511" t="s">
        <v>6296</v>
      </c>
      <c r="E511">
        <v>0.3</v>
      </c>
      <c r="F511">
        <v>49</v>
      </c>
      <c r="G511" t="s">
        <v>6330</v>
      </c>
      <c r="H511">
        <v>10</v>
      </c>
      <c r="I511">
        <v>0</v>
      </c>
      <c r="J511">
        <v>10</v>
      </c>
    </row>
    <row r="512" spans="1:10" x14ac:dyDescent="0.3">
      <c r="A512" t="s">
        <v>2790</v>
      </c>
      <c r="B512" t="s">
        <v>477</v>
      </c>
      <c r="C512" t="s">
        <v>6291</v>
      </c>
      <c r="D512" t="s">
        <v>6316</v>
      </c>
      <c r="E512">
        <v>0.3</v>
      </c>
      <c r="F512">
        <v>35</v>
      </c>
      <c r="G512" t="s">
        <v>6334</v>
      </c>
      <c r="H512">
        <v>9</v>
      </c>
      <c r="I512" t="s">
        <v>7000</v>
      </c>
      <c r="J512" t="s">
        <v>7021</v>
      </c>
    </row>
    <row r="513" spans="1:10" x14ac:dyDescent="0.3">
      <c r="A513" t="s">
        <v>2791</v>
      </c>
      <c r="B513" t="s">
        <v>7</v>
      </c>
      <c r="C513" t="s">
        <v>6284</v>
      </c>
      <c r="D513" t="s">
        <v>6308</v>
      </c>
      <c r="E513">
        <v>0.4</v>
      </c>
      <c r="F513">
        <v>30</v>
      </c>
      <c r="G513" t="s">
        <v>6329</v>
      </c>
      <c r="H513">
        <v>9</v>
      </c>
      <c r="I513">
        <v>0</v>
      </c>
      <c r="J513">
        <v>7</v>
      </c>
    </row>
    <row r="514" spans="1:10" x14ac:dyDescent="0.3">
      <c r="A514" t="s">
        <v>2792</v>
      </c>
      <c r="B514" t="s">
        <v>478</v>
      </c>
      <c r="C514" t="s">
        <v>6288</v>
      </c>
      <c r="D514" t="s">
        <v>6304</v>
      </c>
      <c r="E514">
        <v>0.1</v>
      </c>
      <c r="F514">
        <v>63</v>
      </c>
      <c r="G514" t="s">
        <v>6329</v>
      </c>
      <c r="H514">
        <v>13</v>
      </c>
      <c r="I514">
        <v>0</v>
      </c>
      <c r="J514">
        <v>16</v>
      </c>
    </row>
    <row r="515" spans="1:10" x14ac:dyDescent="0.3">
      <c r="A515" t="s">
        <v>2793</v>
      </c>
      <c r="B515" t="s">
        <v>479</v>
      </c>
      <c r="C515" t="s">
        <v>6281</v>
      </c>
      <c r="D515" t="s">
        <v>6298</v>
      </c>
      <c r="E515">
        <v>0.3</v>
      </c>
      <c r="F515">
        <v>49</v>
      </c>
      <c r="G515" t="s">
        <v>6332</v>
      </c>
      <c r="H515">
        <v>16</v>
      </c>
      <c r="I515">
        <v>0</v>
      </c>
      <c r="J515">
        <v>11</v>
      </c>
    </row>
    <row r="516" spans="1:10" x14ac:dyDescent="0.3">
      <c r="A516" t="s">
        <v>2794</v>
      </c>
      <c r="B516" t="s">
        <v>480</v>
      </c>
      <c r="C516" t="s">
        <v>6284</v>
      </c>
      <c r="D516" t="s">
        <v>6300</v>
      </c>
      <c r="E516">
        <v>0.2</v>
      </c>
      <c r="F516">
        <v>40</v>
      </c>
      <c r="G516" t="s">
        <v>6334</v>
      </c>
      <c r="H516">
        <v>15</v>
      </c>
      <c r="I516" t="s">
        <v>7000</v>
      </c>
      <c r="J516" t="s">
        <v>7021</v>
      </c>
    </row>
    <row r="517" spans="1:10" x14ac:dyDescent="0.3">
      <c r="A517" t="s">
        <v>2795</v>
      </c>
      <c r="B517" t="s">
        <v>481</v>
      </c>
      <c r="C517" t="s">
        <v>6284</v>
      </c>
      <c r="D517" t="s">
        <v>6316</v>
      </c>
      <c r="E517">
        <v>0.3</v>
      </c>
      <c r="F517">
        <v>35</v>
      </c>
      <c r="G517" t="s">
        <v>6334</v>
      </c>
      <c r="H517">
        <v>9</v>
      </c>
      <c r="I517">
        <v>0</v>
      </c>
      <c r="J517">
        <v>17</v>
      </c>
    </row>
    <row r="518" spans="1:10" x14ac:dyDescent="0.3">
      <c r="A518" t="s">
        <v>2796</v>
      </c>
      <c r="B518" t="s">
        <v>482</v>
      </c>
      <c r="C518" t="s">
        <v>6283</v>
      </c>
      <c r="D518" t="s">
        <v>6296</v>
      </c>
      <c r="E518">
        <v>0</v>
      </c>
      <c r="F518">
        <v>80</v>
      </c>
      <c r="G518" t="s">
        <v>6328</v>
      </c>
      <c r="H518">
        <v>12</v>
      </c>
      <c r="I518">
        <v>1</v>
      </c>
      <c r="J518">
        <v>12</v>
      </c>
    </row>
    <row r="519" spans="1:10" x14ac:dyDescent="0.3">
      <c r="A519" t="s">
        <v>2797</v>
      </c>
      <c r="B519" t="s">
        <v>483</v>
      </c>
      <c r="C519" t="s">
        <v>6282</v>
      </c>
      <c r="D519" t="s">
        <v>6314</v>
      </c>
      <c r="E519">
        <v>0</v>
      </c>
      <c r="F519">
        <v>70</v>
      </c>
      <c r="G519" t="s">
        <v>6333</v>
      </c>
      <c r="H519">
        <v>10</v>
      </c>
      <c r="I519">
        <v>0</v>
      </c>
      <c r="J519">
        <v>17</v>
      </c>
    </row>
    <row r="520" spans="1:10" x14ac:dyDescent="0.3">
      <c r="A520" t="s">
        <v>2798</v>
      </c>
      <c r="B520" t="s">
        <v>484</v>
      </c>
      <c r="C520" t="s">
        <v>6292</v>
      </c>
      <c r="D520" t="s">
        <v>6296</v>
      </c>
      <c r="E520">
        <v>0.3</v>
      </c>
      <c r="F520">
        <v>56</v>
      </c>
      <c r="G520" t="s">
        <v>6332</v>
      </c>
      <c r="H520">
        <v>17</v>
      </c>
      <c r="I520">
        <v>0</v>
      </c>
      <c r="J520">
        <v>12</v>
      </c>
    </row>
    <row r="521" spans="1:10" x14ac:dyDescent="0.3">
      <c r="A521" t="s">
        <v>2799</v>
      </c>
      <c r="B521" t="s">
        <v>485</v>
      </c>
      <c r="C521" t="s">
        <v>6291</v>
      </c>
      <c r="D521" t="s">
        <v>6310</v>
      </c>
      <c r="E521">
        <v>0</v>
      </c>
      <c r="F521">
        <v>50</v>
      </c>
      <c r="G521" t="s">
        <v>6334</v>
      </c>
      <c r="H521">
        <v>11</v>
      </c>
      <c r="I521">
        <v>1</v>
      </c>
      <c r="J521">
        <v>11</v>
      </c>
    </row>
    <row r="522" spans="1:10" x14ac:dyDescent="0.3">
      <c r="A522" t="s">
        <v>2800</v>
      </c>
      <c r="B522" t="s">
        <v>486</v>
      </c>
      <c r="C522" t="s">
        <v>6281</v>
      </c>
      <c r="D522" t="s">
        <v>6300</v>
      </c>
      <c r="E522">
        <v>0</v>
      </c>
      <c r="F522">
        <v>70</v>
      </c>
      <c r="G522" t="s">
        <v>6331</v>
      </c>
      <c r="H522">
        <v>9</v>
      </c>
      <c r="I522" t="s">
        <v>7000</v>
      </c>
      <c r="J522" t="s">
        <v>7021</v>
      </c>
    </row>
    <row r="523" spans="1:10" x14ac:dyDescent="0.3">
      <c r="A523" t="s">
        <v>2801</v>
      </c>
      <c r="B523" t="s">
        <v>487</v>
      </c>
      <c r="C523" t="s">
        <v>6290</v>
      </c>
      <c r="D523" t="s">
        <v>6318</v>
      </c>
      <c r="E523">
        <v>0</v>
      </c>
      <c r="F523">
        <v>50</v>
      </c>
      <c r="G523" t="s">
        <v>6329</v>
      </c>
      <c r="H523">
        <v>16</v>
      </c>
      <c r="I523" t="s">
        <v>7000</v>
      </c>
      <c r="J523" t="s">
        <v>7021</v>
      </c>
    </row>
    <row r="524" spans="1:10" x14ac:dyDescent="0.3">
      <c r="A524" t="s">
        <v>2802</v>
      </c>
      <c r="B524" t="s">
        <v>488</v>
      </c>
      <c r="C524" t="s">
        <v>6286</v>
      </c>
      <c r="D524" t="s">
        <v>6316</v>
      </c>
      <c r="E524">
        <v>0.4</v>
      </c>
      <c r="F524">
        <v>30</v>
      </c>
      <c r="G524" t="s">
        <v>6334</v>
      </c>
      <c r="H524">
        <v>14</v>
      </c>
      <c r="I524">
        <v>0</v>
      </c>
      <c r="J524">
        <v>9</v>
      </c>
    </row>
    <row r="525" spans="1:10" x14ac:dyDescent="0.3">
      <c r="A525" t="s">
        <v>2803</v>
      </c>
      <c r="B525" t="s">
        <v>489</v>
      </c>
      <c r="C525" t="s">
        <v>6291</v>
      </c>
      <c r="D525" t="s">
        <v>6318</v>
      </c>
      <c r="E525">
        <v>0</v>
      </c>
      <c r="F525">
        <v>50</v>
      </c>
      <c r="G525" t="s">
        <v>6334</v>
      </c>
      <c r="H525">
        <v>13</v>
      </c>
      <c r="I525">
        <v>0</v>
      </c>
      <c r="J525">
        <v>7</v>
      </c>
    </row>
    <row r="526" spans="1:10" x14ac:dyDescent="0.3">
      <c r="A526" t="s">
        <v>2804</v>
      </c>
      <c r="B526" t="s">
        <v>490</v>
      </c>
      <c r="C526" t="s">
        <v>6291</v>
      </c>
      <c r="D526" t="s">
        <v>6312</v>
      </c>
      <c r="E526">
        <v>0.3</v>
      </c>
      <c r="F526">
        <v>35</v>
      </c>
      <c r="G526" t="s">
        <v>6328</v>
      </c>
      <c r="H526">
        <v>17</v>
      </c>
      <c r="I526">
        <v>0</v>
      </c>
      <c r="J526">
        <v>9</v>
      </c>
    </row>
    <row r="527" spans="1:10" x14ac:dyDescent="0.3">
      <c r="A527" t="s">
        <v>2805</v>
      </c>
      <c r="B527" t="s">
        <v>491</v>
      </c>
      <c r="C527" t="s">
        <v>6292</v>
      </c>
      <c r="D527" t="s">
        <v>6316</v>
      </c>
      <c r="E527">
        <v>0.4</v>
      </c>
      <c r="F527">
        <v>48</v>
      </c>
      <c r="G527" t="s">
        <v>6334</v>
      </c>
      <c r="H527">
        <v>13</v>
      </c>
      <c r="I527">
        <v>0</v>
      </c>
      <c r="J527">
        <v>12</v>
      </c>
    </row>
    <row r="528" spans="1:10" x14ac:dyDescent="0.3">
      <c r="A528" t="s">
        <v>2806</v>
      </c>
      <c r="B528" t="s">
        <v>13</v>
      </c>
      <c r="C528" t="s">
        <v>6292</v>
      </c>
      <c r="D528" t="s">
        <v>6302</v>
      </c>
      <c r="E528">
        <v>0.2</v>
      </c>
      <c r="F528">
        <v>64</v>
      </c>
      <c r="G528" t="s">
        <v>6330</v>
      </c>
      <c r="H528">
        <v>13</v>
      </c>
      <c r="I528" t="s">
        <v>7000</v>
      </c>
      <c r="J528" t="s">
        <v>7021</v>
      </c>
    </row>
    <row r="529" spans="1:10" x14ac:dyDescent="0.3">
      <c r="A529" t="s">
        <v>2807</v>
      </c>
      <c r="B529" t="s">
        <v>492</v>
      </c>
      <c r="C529" t="s">
        <v>6281</v>
      </c>
      <c r="D529" t="s">
        <v>6302</v>
      </c>
      <c r="E529">
        <v>0.2</v>
      </c>
      <c r="F529">
        <v>56</v>
      </c>
      <c r="G529" t="s">
        <v>6332</v>
      </c>
      <c r="H529">
        <v>17</v>
      </c>
      <c r="I529" t="s">
        <v>7000</v>
      </c>
      <c r="J529" t="s">
        <v>7021</v>
      </c>
    </row>
    <row r="530" spans="1:10" x14ac:dyDescent="0.3">
      <c r="A530" t="s">
        <v>2808</v>
      </c>
      <c r="B530" t="s">
        <v>493</v>
      </c>
      <c r="C530" t="s">
        <v>6282</v>
      </c>
      <c r="D530" t="s">
        <v>6302</v>
      </c>
      <c r="E530">
        <v>0.2</v>
      </c>
      <c r="F530">
        <v>56</v>
      </c>
      <c r="G530" t="s">
        <v>6328</v>
      </c>
      <c r="H530">
        <v>10</v>
      </c>
      <c r="I530">
        <v>1</v>
      </c>
      <c r="J530">
        <v>7</v>
      </c>
    </row>
    <row r="531" spans="1:10" x14ac:dyDescent="0.3">
      <c r="A531" t="s">
        <v>2809</v>
      </c>
      <c r="B531" t="s">
        <v>494</v>
      </c>
      <c r="C531" t="s">
        <v>6292</v>
      </c>
      <c r="D531" t="s">
        <v>6298</v>
      </c>
      <c r="E531">
        <v>0.1</v>
      </c>
      <c r="F531">
        <v>72</v>
      </c>
      <c r="G531" t="s">
        <v>6330</v>
      </c>
      <c r="H531">
        <v>10</v>
      </c>
      <c r="I531" t="s">
        <v>7000</v>
      </c>
      <c r="J531" t="s">
        <v>7021</v>
      </c>
    </row>
    <row r="532" spans="1:10" x14ac:dyDescent="0.3">
      <c r="A532" t="s">
        <v>2810</v>
      </c>
      <c r="B532" t="s">
        <v>495</v>
      </c>
      <c r="C532" t="s">
        <v>6287</v>
      </c>
      <c r="D532" t="s">
        <v>6318</v>
      </c>
      <c r="E532">
        <v>0.3</v>
      </c>
      <c r="F532">
        <v>35</v>
      </c>
      <c r="G532" t="s">
        <v>6328</v>
      </c>
      <c r="H532">
        <v>17</v>
      </c>
      <c r="I532" t="s">
        <v>7000</v>
      </c>
      <c r="J532" t="s">
        <v>7021</v>
      </c>
    </row>
    <row r="533" spans="1:10" x14ac:dyDescent="0.3">
      <c r="A533" t="s">
        <v>2811</v>
      </c>
      <c r="B533" t="s">
        <v>496</v>
      </c>
      <c r="C533" t="s">
        <v>6283</v>
      </c>
      <c r="D533" t="s">
        <v>6298</v>
      </c>
      <c r="E533">
        <v>0.3</v>
      </c>
      <c r="F533">
        <v>56</v>
      </c>
      <c r="G533" t="s">
        <v>6331</v>
      </c>
      <c r="H533">
        <v>15</v>
      </c>
      <c r="I533" t="s">
        <v>7000</v>
      </c>
      <c r="J533" t="s">
        <v>7021</v>
      </c>
    </row>
    <row r="534" spans="1:10" x14ac:dyDescent="0.3">
      <c r="A534" t="s">
        <v>2812</v>
      </c>
      <c r="B534" t="s">
        <v>497</v>
      </c>
      <c r="C534" t="s">
        <v>6289</v>
      </c>
      <c r="D534" t="s">
        <v>6312</v>
      </c>
      <c r="E534">
        <v>0.2</v>
      </c>
      <c r="F534">
        <v>40</v>
      </c>
      <c r="G534" t="s">
        <v>6334</v>
      </c>
      <c r="H534">
        <v>14</v>
      </c>
      <c r="I534" t="s">
        <v>7000</v>
      </c>
      <c r="J534" t="s">
        <v>7021</v>
      </c>
    </row>
    <row r="535" spans="1:10" x14ac:dyDescent="0.3">
      <c r="A535" t="s">
        <v>2813</v>
      </c>
      <c r="B535" t="s">
        <v>498</v>
      </c>
      <c r="C535" t="s">
        <v>6292</v>
      </c>
      <c r="D535" t="s">
        <v>6300</v>
      </c>
      <c r="E535">
        <v>0.3</v>
      </c>
      <c r="F535">
        <v>56</v>
      </c>
      <c r="G535" t="s">
        <v>6333</v>
      </c>
      <c r="H535">
        <v>10</v>
      </c>
      <c r="I535">
        <v>0</v>
      </c>
      <c r="J535">
        <v>17</v>
      </c>
    </row>
    <row r="536" spans="1:10" x14ac:dyDescent="0.3">
      <c r="A536" t="s">
        <v>2814</v>
      </c>
      <c r="B536" t="s">
        <v>499</v>
      </c>
      <c r="C536" t="s">
        <v>6290</v>
      </c>
      <c r="D536" t="s">
        <v>6300</v>
      </c>
      <c r="E536">
        <v>0</v>
      </c>
      <c r="F536">
        <v>50</v>
      </c>
      <c r="G536" t="s">
        <v>6334</v>
      </c>
      <c r="H536">
        <v>11</v>
      </c>
      <c r="I536">
        <v>1</v>
      </c>
      <c r="J536">
        <v>10</v>
      </c>
    </row>
    <row r="537" spans="1:10" x14ac:dyDescent="0.3">
      <c r="A537" t="s">
        <v>2815</v>
      </c>
      <c r="B537" t="s">
        <v>500</v>
      </c>
      <c r="C537" t="s">
        <v>6289</v>
      </c>
      <c r="D537" t="s">
        <v>6314</v>
      </c>
      <c r="E537">
        <v>0.3</v>
      </c>
      <c r="F537">
        <v>35</v>
      </c>
      <c r="G537" t="s">
        <v>6332</v>
      </c>
      <c r="H537">
        <v>13</v>
      </c>
      <c r="I537">
        <v>0</v>
      </c>
      <c r="J537">
        <v>9</v>
      </c>
    </row>
    <row r="538" spans="1:10" x14ac:dyDescent="0.3">
      <c r="A538" t="s">
        <v>2816</v>
      </c>
      <c r="B538" t="s">
        <v>501</v>
      </c>
      <c r="C538" t="s">
        <v>6282</v>
      </c>
      <c r="D538" t="s">
        <v>6312</v>
      </c>
      <c r="E538">
        <v>0.3</v>
      </c>
      <c r="F538">
        <v>49</v>
      </c>
      <c r="G538" t="s">
        <v>6331</v>
      </c>
      <c r="H538">
        <v>13</v>
      </c>
      <c r="I538" t="s">
        <v>7000</v>
      </c>
      <c r="J538" t="s">
        <v>7021</v>
      </c>
    </row>
    <row r="539" spans="1:10" x14ac:dyDescent="0.3">
      <c r="A539" t="s">
        <v>2817</v>
      </c>
      <c r="B539" t="s">
        <v>502</v>
      </c>
      <c r="C539" t="s">
        <v>6292</v>
      </c>
      <c r="D539" t="s">
        <v>6312</v>
      </c>
      <c r="E539">
        <v>0.2</v>
      </c>
      <c r="F539">
        <v>64</v>
      </c>
      <c r="G539" t="s">
        <v>6329</v>
      </c>
      <c r="H539">
        <v>16</v>
      </c>
      <c r="I539" t="s">
        <v>7000</v>
      </c>
      <c r="J539" t="s">
        <v>7021</v>
      </c>
    </row>
    <row r="540" spans="1:10" x14ac:dyDescent="0.3">
      <c r="A540" t="s">
        <v>2818</v>
      </c>
      <c r="B540" t="s">
        <v>401</v>
      </c>
      <c r="C540" t="s">
        <v>6289</v>
      </c>
      <c r="D540" t="s">
        <v>6296</v>
      </c>
      <c r="E540">
        <v>0.2</v>
      </c>
      <c r="F540">
        <v>40</v>
      </c>
      <c r="G540" t="s">
        <v>6328</v>
      </c>
      <c r="H540">
        <v>15</v>
      </c>
      <c r="I540" t="s">
        <v>7000</v>
      </c>
      <c r="J540" t="s">
        <v>7021</v>
      </c>
    </row>
    <row r="541" spans="1:10" x14ac:dyDescent="0.3">
      <c r="A541" t="s">
        <v>2819</v>
      </c>
      <c r="B541" t="s">
        <v>503</v>
      </c>
      <c r="C541" t="s">
        <v>6287</v>
      </c>
      <c r="D541" t="s">
        <v>6296</v>
      </c>
      <c r="E541">
        <v>0.2</v>
      </c>
      <c r="F541">
        <v>40</v>
      </c>
      <c r="G541" t="s">
        <v>6332</v>
      </c>
      <c r="H541">
        <v>13</v>
      </c>
      <c r="I541" t="s">
        <v>7000</v>
      </c>
      <c r="J541" t="s">
        <v>7021</v>
      </c>
    </row>
    <row r="542" spans="1:10" x14ac:dyDescent="0.3">
      <c r="A542" t="s">
        <v>2820</v>
      </c>
      <c r="B542" t="s">
        <v>504</v>
      </c>
      <c r="C542" t="s">
        <v>6283</v>
      </c>
      <c r="D542" t="s">
        <v>6308</v>
      </c>
      <c r="E542">
        <v>0</v>
      </c>
      <c r="F542">
        <v>80</v>
      </c>
      <c r="G542" t="s">
        <v>6331</v>
      </c>
      <c r="H542">
        <v>12</v>
      </c>
      <c r="I542" t="s">
        <v>7000</v>
      </c>
      <c r="J542" t="s">
        <v>7021</v>
      </c>
    </row>
    <row r="543" spans="1:10" x14ac:dyDescent="0.3">
      <c r="A543" t="s">
        <v>2821</v>
      </c>
      <c r="B543" t="s">
        <v>505</v>
      </c>
      <c r="C543" t="s">
        <v>6288</v>
      </c>
      <c r="D543" t="s">
        <v>6296</v>
      </c>
      <c r="E543">
        <v>0.1</v>
      </c>
      <c r="F543">
        <v>63</v>
      </c>
      <c r="G543" t="s">
        <v>6329</v>
      </c>
      <c r="H543">
        <v>10</v>
      </c>
      <c r="I543">
        <v>0</v>
      </c>
      <c r="J543">
        <v>9</v>
      </c>
    </row>
    <row r="544" spans="1:10" x14ac:dyDescent="0.3">
      <c r="A544" t="s">
        <v>2822</v>
      </c>
      <c r="B544" t="s">
        <v>506</v>
      </c>
      <c r="C544" t="s">
        <v>6287</v>
      </c>
      <c r="D544" t="s">
        <v>6306</v>
      </c>
      <c r="E544">
        <v>0.3</v>
      </c>
      <c r="F544">
        <v>35</v>
      </c>
      <c r="G544" t="s">
        <v>6328</v>
      </c>
      <c r="H544">
        <v>12</v>
      </c>
      <c r="I544" t="s">
        <v>7000</v>
      </c>
      <c r="J544" t="s">
        <v>7021</v>
      </c>
    </row>
    <row r="545" spans="1:10" x14ac:dyDescent="0.3">
      <c r="A545" t="s">
        <v>2823</v>
      </c>
      <c r="B545" t="s">
        <v>507</v>
      </c>
      <c r="C545" t="s">
        <v>6287</v>
      </c>
      <c r="D545" t="s">
        <v>6318</v>
      </c>
      <c r="E545">
        <v>0</v>
      </c>
      <c r="F545">
        <v>50</v>
      </c>
      <c r="G545" t="s">
        <v>6329</v>
      </c>
      <c r="H545">
        <v>15</v>
      </c>
      <c r="I545">
        <v>0</v>
      </c>
      <c r="J545">
        <v>18</v>
      </c>
    </row>
    <row r="546" spans="1:10" x14ac:dyDescent="0.3">
      <c r="A546" t="s">
        <v>2824</v>
      </c>
      <c r="B546" t="s">
        <v>68</v>
      </c>
      <c r="C546" t="s">
        <v>6282</v>
      </c>
      <c r="D546" t="s">
        <v>6296</v>
      </c>
      <c r="E546">
        <v>0</v>
      </c>
      <c r="F546">
        <v>70</v>
      </c>
      <c r="G546" t="s">
        <v>6329</v>
      </c>
      <c r="H546">
        <v>15</v>
      </c>
      <c r="I546">
        <v>0</v>
      </c>
      <c r="J546">
        <v>11</v>
      </c>
    </row>
    <row r="547" spans="1:10" x14ac:dyDescent="0.3">
      <c r="A547" t="s">
        <v>2825</v>
      </c>
      <c r="B547" t="s">
        <v>508</v>
      </c>
      <c r="C547" t="s">
        <v>6282</v>
      </c>
      <c r="D547" t="s">
        <v>6296</v>
      </c>
      <c r="E547">
        <v>0.2</v>
      </c>
      <c r="F547">
        <v>56</v>
      </c>
      <c r="G547" t="s">
        <v>6329</v>
      </c>
      <c r="H547">
        <v>9</v>
      </c>
      <c r="I547" t="s">
        <v>7000</v>
      </c>
      <c r="J547" t="s">
        <v>7021</v>
      </c>
    </row>
    <row r="548" spans="1:10" x14ac:dyDescent="0.3">
      <c r="A548" t="s">
        <v>2826</v>
      </c>
      <c r="B548" t="s">
        <v>509</v>
      </c>
      <c r="C548" t="s">
        <v>6288</v>
      </c>
      <c r="D548" t="s">
        <v>6296</v>
      </c>
      <c r="E548">
        <v>0</v>
      </c>
      <c r="F548">
        <v>70</v>
      </c>
      <c r="G548" t="s">
        <v>6332</v>
      </c>
      <c r="H548">
        <v>12</v>
      </c>
      <c r="I548">
        <v>0</v>
      </c>
      <c r="J548">
        <v>8</v>
      </c>
    </row>
    <row r="549" spans="1:10" x14ac:dyDescent="0.3">
      <c r="A549" t="s">
        <v>2827</v>
      </c>
      <c r="B549" t="s">
        <v>510</v>
      </c>
      <c r="C549" t="s">
        <v>6291</v>
      </c>
      <c r="D549" t="s">
        <v>6298</v>
      </c>
      <c r="E549">
        <v>0.2</v>
      </c>
      <c r="F549">
        <v>40</v>
      </c>
      <c r="G549" t="s">
        <v>6330</v>
      </c>
      <c r="H549">
        <v>13</v>
      </c>
      <c r="I549">
        <v>0</v>
      </c>
      <c r="J549">
        <v>15</v>
      </c>
    </row>
    <row r="550" spans="1:10" x14ac:dyDescent="0.3">
      <c r="A550" t="s">
        <v>2828</v>
      </c>
      <c r="B550" t="s">
        <v>511</v>
      </c>
      <c r="C550" t="s">
        <v>6286</v>
      </c>
      <c r="D550" t="s">
        <v>6316</v>
      </c>
      <c r="E550">
        <v>0.2</v>
      </c>
      <c r="F550">
        <v>40</v>
      </c>
      <c r="G550" t="s">
        <v>6334</v>
      </c>
      <c r="H550">
        <v>16</v>
      </c>
      <c r="I550">
        <v>1</v>
      </c>
      <c r="J550">
        <v>12</v>
      </c>
    </row>
    <row r="551" spans="1:10" x14ac:dyDescent="0.3">
      <c r="A551" t="s">
        <v>2829</v>
      </c>
      <c r="B551" t="s">
        <v>512</v>
      </c>
      <c r="C551" t="s">
        <v>6283</v>
      </c>
      <c r="D551" t="s">
        <v>6318</v>
      </c>
      <c r="E551">
        <v>0</v>
      </c>
      <c r="F551">
        <v>80</v>
      </c>
      <c r="G551" t="s">
        <v>6333</v>
      </c>
      <c r="H551">
        <v>9</v>
      </c>
      <c r="I551" t="s">
        <v>7000</v>
      </c>
      <c r="J551" t="s">
        <v>7021</v>
      </c>
    </row>
    <row r="552" spans="1:10" x14ac:dyDescent="0.3">
      <c r="A552" t="s">
        <v>2830</v>
      </c>
      <c r="B552" t="s">
        <v>513</v>
      </c>
      <c r="C552" t="s">
        <v>6289</v>
      </c>
      <c r="D552" t="s">
        <v>6318</v>
      </c>
      <c r="E552">
        <v>0.4</v>
      </c>
      <c r="F552">
        <v>30</v>
      </c>
      <c r="G552" t="s">
        <v>6328</v>
      </c>
      <c r="H552">
        <v>11</v>
      </c>
      <c r="I552">
        <v>0</v>
      </c>
      <c r="J552">
        <v>14</v>
      </c>
    </row>
    <row r="553" spans="1:10" x14ac:dyDescent="0.3">
      <c r="A553" t="s">
        <v>2831</v>
      </c>
      <c r="B553" t="s">
        <v>514</v>
      </c>
      <c r="C553" t="s">
        <v>6292</v>
      </c>
      <c r="D553" t="s">
        <v>6302</v>
      </c>
      <c r="E553">
        <v>0.1</v>
      </c>
      <c r="F553">
        <v>72</v>
      </c>
      <c r="G553" t="s">
        <v>6333</v>
      </c>
      <c r="H553">
        <v>17</v>
      </c>
      <c r="I553">
        <v>0</v>
      </c>
      <c r="J553">
        <v>17</v>
      </c>
    </row>
    <row r="554" spans="1:10" x14ac:dyDescent="0.3">
      <c r="A554" t="s">
        <v>2832</v>
      </c>
      <c r="B554" t="s">
        <v>515</v>
      </c>
      <c r="C554" t="s">
        <v>6283</v>
      </c>
      <c r="D554" t="s">
        <v>6300</v>
      </c>
      <c r="E554">
        <v>0.2</v>
      </c>
      <c r="F554">
        <v>64</v>
      </c>
      <c r="G554" t="s">
        <v>6330</v>
      </c>
      <c r="H554">
        <v>12</v>
      </c>
      <c r="I554">
        <v>0</v>
      </c>
      <c r="J554">
        <v>14</v>
      </c>
    </row>
    <row r="555" spans="1:10" x14ac:dyDescent="0.3">
      <c r="A555" t="s">
        <v>2833</v>
      </c>
      <c r="B555" t="s">
        <v>516</v>
      </c>
      <c r="C555" t="s">
        <v>6292</v>
      </c>
      <c r="D555" t="s">
        <v>6296</v>
      </c>
      <c r="E555">
        <v>0.2</v>
      </c>
      <c r="F555">
        <v>64</v>
      </c>
      <c r="G555" t="s">
        <v>6330</v>
      </c>
      <c r="H555">
        <v>11</v>
      </c>
      <c r="I555" t="s">
        <v>7000</v>
      </c>
      <c r="J555" t="s">
        <v>7021</v>
      </c>
    </row>
    <row r="556" spans="1:10" x14ac:dyDescent="0.3">
      <c r="A556" t="s">
        <v>2834</v>
      </c>
      <c r="B556" t="s">
        <v>40</v>
      </c>
      <c r="C556" t="s">
        <v>6292</v>
      </c>
      <c r="D556" t="s">
        <v>6314</v>
      </c>
      <c r="E556">
        <v>0.3</v>
      </c>
      <c r="F556">
        <v>56</v>
      </c>
      <c r="G556" t="s">
        <v>6331</v>
      </c>
      <c r="H556">
        <v>17</v>
      </c>
      <c r="I556">
        <v>0</v>
      </c>
      <c r="J556">
        <v>11</v>
      </c>
    </row>
    <row r="557" spans="1:10" x14ac:dyDescent="0.3">
      <c r="A557" t="s">
        <v>2835</v>
      </c>
      <c r="B557" t="s">
        <v>517</v>
      </c>
      <c r="C557" t="s">
        <v>6282</v>
      </c>
      <c r="D557" t="s">
        <v>6318</v>
      </c>
      <c r="E557">
        <v>0.1</v>
      </c>
      <c r="F557">
        <v>63</v>
      </c>
      <c r="G557" t="s">
        <v>6328</v>
      </c>
      <c r="H557">
        <v>14</v>
      </c>
      <c r="I557">
        <v>1</v>
      </c>
      <c r="J557">
        <v>17</v>
      </c>
    </row>
    <row r="558" spans="1:10" x14ac:dyDescent="0.3">
      <c r="A558" t="s">
        <v>2836</v>
      </c>
      <c r="B558" t="s">
        <v>518</v>
      </c>
      <c r="C558" t="s">
        <v>6289</v>
      </c>
      <c r="D558" t="s">
        <v>6296</v>
      </c>
      <c r="E558">
        <v>0.2</v>
      </c>
      <c r="F558">
        <v>40</v>
      </c>
      <c r="G558" t="s">
        <v>6329</v>
      </c>
      <c r="H558">
        <v>13</v>
      </c>
      <c r="I558">
        <v>0</v>
      </c>
      <c r="J558">
        <v>19</v>
      </c>
    </row>
    <row r="559" spans="1:10" x14ac:dyDescent="0.3">
      <c r="A559" t="s">
        <v>2837</v>
      </c>
      <c r="B559" t="s">
        <v>519</v>
      </c>
      <c r="C559" t="s">
        <v>6287</v>
      </c>
      <c r="D559" t="s">
        <v>6298</v>
      </c>
      <c r="E559">
        <v>0.2</v>
      </c>
      <c r="F559">
        <v>40</v>
      </c>
      <c r="G559" t="s">
        <v>6332</v>
      </c>
      <c r="H559">
        <v>16</v>
      </c>
      <c r="I559">
        <v>0</v>
      </c>
      <c r="J559">
        <v>17</v>
      </c>
    </row>
    <row r="560" spans="1:10" x14ac:dyDescent="0.3">
      <c r="A560" t="s">
        <v>2838</v>
      </c>
      <c r="B560" t="s">
        <v>520</v>
      </c>
      <c r="C560" t="s">
        <v>6289</v>
      </c>
      <c r="D560" t="s">
        <v>6296</v>
      </c>
      <c r="E560">
        <v>0.1</v>
      </c>
      <c r="F560">
        <v>45</v>
      </c>
      <c r="G560" t="s">
        <v>6328</v>
      </c>
      <c r="H560">
        <v>16</v>
      </c>
      <c r="I560">
        <v>0</v>
      </c>
      <c r="J560">
        <v>17</v>
      </c>
    </row>
    <row r="561" spans="1:10" x14ac:dyDescent="0.3">
      <c r="A561" t="s">
        <v>2839</v>
      </c>
      <c r="B561" t="s">
        <v>521</v>
      </c>
      <c r="C561" t="s">
        <v>6285</v>
      </c>
      <c r="D561" t="s">
        <v>6296</v>
      </c>
      <c r="E561">
        <v>0.3</v>
      </c>
      <c r="F561">
        <v>35</v>
      </c>
      <c r="G561" t="s">
        <v>6330</v>
      </c>
      <c r="H561">
        <v>16</v>
      </c>
      <c r="I561" t="s">
        <v>7000</v>
      </c>
      <c r="J561" t="s">
        <v>7021</v>
      </c>
    </row>
    <row r="562" spans="1:10" x14ac:dyDescent="0.3">
      <c r="A562" t="s">
        <v>2840</v>
      </c>
      <c r="B562" t="s">
        <v>522</v>
      </c>
      <c r="C562" t="s">
        <v>6292</v>
      </c>
      <c r="D562" t="s">
        <v>6302</v>
      </c>
      <c r="E562">
        <v>0.3</v>
      </c>
      <c r="F562">
        <v>56</v>
      </c>
      <c r="G562" t="s">
        <v>6333</v>
      </c>
      <c r="H562">
        <v>15</v>
      </c>
      <c r="I562">
        <v>0</v>
      </c>
      <c r="J562">
        <v>15</v>
      </c>
    </row>
    <row r="563" spans="1:10" x14ac:dyDescent="0.3">
      <c r="A563" t="s">
        <v>2841</v>
      </c>
      <c r="B563" t="s">
        <v>523</v>
      </c>
      <c r="C563" t="s">
        <v>6286</v>
      </c>
      <c r="D563" t="s">
        <v>6300</v>
      </c>
      <c r="E563">
        <v>0.4</v>
      </c>
      <c r="F563">
        <v>30</v>
      </c>
      <c r="G563" t="s">
        <v>6331</v>
      </c>
      <c r="H563">
        <v>11</v>
      </c>
      <c r="I563" t="s">
        <v>7000</v>
      </c>
      <c r="J563" t="s">
        <v>7021</v>
      </c>
    </row>
    <row r="564" spans="1:10" x14ac:dyDescent="0.3">
      <c r="A564" t="s">
        <v>2842</v>
      </c>
      <c r="B564" t="s">
        <v>436</v>
      </c>
      <c r="C564" t="s">
        <v>6283</v>
      </c>
      <c r="D564" t="s">
        <v>6302</v>
      </c>
      <c r="E564">
        <v>0.3</v>
      </c>
      <c r="F564">
        <v>56</v>
      </c>
      <c r="G564" t="s">
        <v>6332</v>
      </c>
      <c r="H564">
        <v>16</v>
      </c>
      <c r="I564">
        <v>0</v>
      </c>
      <c r="J564">
        <v>12</v>
      </c>
    </row>
    <row r="565" spans="1:10" x14ac:dyDescent="0.3">
      <c r="A565" t="s">
        <v>2843</v>
      </c>
      <c r="B565" t="s">
        <v>524</v>
      </c>
      <c r="C565" t="s">
        <v>6286</v>
      </c>
      <c r="D565" t="s">
        <v>6300</v>
      </c>
      <c r="E565">
        <v>0.1</v>
      </c>
      <c r="F565">
        <v>45</v>
      </c>
      <c r="G565" t="s">
        <v>6330</v>
      </c>
      <c r="H565">
        <v>17</v>
      </c>
      <c r="I565">
        <v>0</v>
      </c>
      <c r="J565">
        <v>15</v>
      </c>
    </row>
    <row r="566" spans="1:10" x14ac:dyDescent="0.3">
      <c r="A566" t="s">
        <v>2844</v>
      </c>
      <c r="B566" t="s">
        <v>525</v>
      </c>
      <c r="C566" t="s">
        <v>6281</v>
      </c>
      <c r="D566" t="s">
        <v>6296</v>
      </c>
      <c r="E566">
        <v>0.1</v>
      </c>
      <c r="F566">
        <v>63</v>
      </c>
      <c r="G566" t="s">
        <v>6332</v>
      </c>
      <c r="H566">
        <v>17</v>
      </c>
      <c r="I566" t="s">
        <v>7000</v>
      </c>
      <c r="J566" t="s">
        <v>7021</v>
      </c>
    </row>
    <row r="567" spans="1:10" x14ac:dyDescent="0.3">
      <c r="A567" t="s">
        <v>2845</v>
      </c>
      <c r="B567" t="s">
        <v>526</v>
      </c>
      <c r="C567" t="s">
        <v>6287</v>
      </c>
      <c r="D567" t="s">
        <v>6296</v>
      </c>
      <c r="E567">
        <v>0.3</v>
      </c>
      <c r="F567">
        <v>35</v>
      </c>
      <c r="G567" t="s">
        <v>6330</v>
      </c>
      <c r="H567">
        <v>13</v>
      </c>
      <c r="I567">
        <v>1</v>
      </c>
      <c r="J567">
        <v>13</v>
      </c>
    </row>
    <row r="568" spans="1:10" x14ac:dyDescent="0.3">
      <c r="A568" t="s">
        <v>2846</v>
      </c>
      <c r="B568" t="s">
        <v>527</v>
      </c>
      <c r="C568" t="s">
        <v>6286</v>
      </c>
      <c r="D568" t="s">
        <v>6300</v>
      </c>
      <c r="E568">
        <v>0.2</v>
      </c>
      <c r="F568">
        <v>40</v>
      </c>
      <c r="G568" t="s">
        <v>6329</v>
      </c>
      <c r="H568">
        <v>10</v>
      </c>
      <c r="I568" t="s">
        <v>7000</v>
      </c>
      <c r="J568" t="s">
        <v>7021</v>
      </c>
    </row>
    <row r="569" spans="1:10" x14ac:dyDescent="0.3">
      <c r="A569" t="s">
        <v>2847</v>
      </c>
      <c r="B569" t="s">
        <v>528</v>
      </c>
      <c r="C569" t="s">
        <v>6286</v>
      </c>
      <c r="D569" t="s">
        <v>6300</v>
      </c>
      <c r="E569">
        <v>0</v>
      </c>
      <c r="F569">
        <v>50</v>
      </c>
      <c r="G569" t="s">
        <v>6333</v>
      </c>
      <c r="H569">
        <v>17</v>
      </c>
      <c r="I569" t="s">
        <v>7000</v>
      </c>
      <c r="J569" t="s">
        <v>7021</v>
      </c>
    </row>
    <row r="570" spans="1:10" x14ac:dyDescent="0.3">
      <c r="A570" t="s">
        <v>2848</v>
      </c>
      <c r="B570" t="s">
        <v>529</v>
      </c>
      <c r="C570" t="s">
        <v>6288</v>
      </c>
      <c r="D570" t="s">
        <v>6296</v>
      </c>
      <c r="E570">
        <v>0.2</v>
      </c>
      <c r="F570">
        <v>56</v>
      </c>
      <c r="G570" t="s">
        <v>6328</v>
      </c>
      <c r="H570">
        <v>9</v>
      </c>
      <c r="I570" t="s">
        <v>7000</v>
      </c>
      <c r="J570" t="s">
        <v>7021</v>
      </c>
    </row>
    <row r="571" spans="1:10" x14ac:dyDescent="0.3">
      <c r="A571" t="s">
        <v>2849</v>
      </c>
      <c r="B571" t="s">
        <v>341</v>
      </c>
      <c r="C571" t="s">
        <v>6285</v>
      </c>
      <c r="D571" t="s">
        <v>6306</v>
      </c>
      <c r="E571">
        <v>0</v>
      </c>
      <c r="F571">
        <v>50</v>
      </c>
      <c r="G571" t="s">
        <v>6333</v>
      </c>
      <c r="H571">
        <v>17</v>
      </c>
      <c r="I571">
        <v>0</v>
      </c>
      <c r="J571">
        <v>11</v>
      </c>
    </row>
    <row r="572" spans="1:10" x14ac:dyDescent="0.3">
      <c r="A572" t="s">
        <v>2850</v>
      </c>
      <c r="B572" t="s">
        <v>530</v>
      </c>
      <c r="C572" t="s">
        <v>6287</v>
      </c>
      <c r="D572" t="s">
        <v>6306</v>
      </c>
      <c r="E572">
        <v>0.4</v>
      </c>
      <c r="F572">
        <v>30</v>
      </c>
      <c r="G572" t="s">
        <v>6328</v>
      </c>
      <c r="H572">
        <v>12</v>
      </c>
      <c r="I572">
        <v>0</v>
      </c>
      <c r="J572">
        <v>19</v>
      </c>
    </row>
    <row r="573" spans="1:10" x14ac:dyDescent="0.3">
      <c r="A573" t="s">
        <v>2851</v>
      </c>
      <c r="B573" t="s">
        <v>531</v>
      </c>
      <c r="C573" t="s">
        <v>6291</v>
      </c>
      <c r="D573" t="s">
        <v>6296</v>
      </c>
      <c r="E573">
        <v>0.1</v>
      </c>
      <c r="F573">
        <v>45</v>
      </c>
      <c r="G573" t="s">
        <v>6330</v>
      </c>
      <c r="H573">
        <v>15</v>
      </c>
      <c r="I573" t="s">
        <v>7000</v>
      </c>
      <c r="J573" t="s">
        <v>7021</v>
      </c>
    </row>
    <row r="574" spans="1:10" x14ac:dyDescent="0.3">
      <c r="A574" t="s">
        <v>2852</v>
      </c>
      <c r="B574" t="s">
        <v>532</v>
      </c>
      <c r="C574" t="s">
        <v>6281</v>
      </c>
      <c r="D574" t="s">
        <v>6304</v>
      </c>
      <c r="E574">
        <v>0</v>
      </c>
      <c r="F574">
        <v>70</v>
      </c>
      <c r="G574" t="s">
        <v>6329</v>
      </c>
      <c r="H574">
        <v>16</v>
      </c>
      <c r="I574">
        <v>0</v>
      </c>
      <c r="J574">
        <v>11</v>
      </c>
    </row>
    <row r="575" spans="1:10" x14ac:dyDescent="0.3">
      <c r="A575" t="s">
        <v>2853</v>
      </c>
      <c r="B575" t="s">
        <v>533</v>
      </c>
      <c r="C575" t="s">
        <v>6281</v>
      </c>
      <c r="D575" t="s">
        <v>6298</v>
      </c>
      <c r="E575">
        <v>0.3</v>
      </c>
      <c r="F575">
        <v>49</v>
      </c>
      <c r="G575" t="s">
        <v>6331</v>
      </c>
      <c r="H575">
        <v>17</v>
      </c>
      <c r="I575">
        <v>0</v>
      </c>
      <c r="J575">
        <v>16</v>
      </c>
    </row>
    <row r="576" spans="1:10" x14ac:dyDescent="0.3">
      <c r="A576" t="s">
        <v>2854</v>
      </c>
      <c r="B576" t="s">
        <v>534</v>
      </c>
      <c r="C576" t="s">
        <v>6288</v>
      </c>
      <c r="D576" t="s">
        <v>6302</v>
      </c>
      <c r="E576">
        <v>0</v>
      </c>
      <c r="F576">
        <v>70</v>
      </c>
      <c r="G576" t="s">
        <v>6334</v>
      </c>
      <c r="H576">
        <v>11</v>
      </c>
      <c r="I576">
        <v>1</v>
      </c>
      <c r="J576">
        <v>16</v>
      </c>
    </row>
    <row r="577" spans="1:10" x14ac:dyDescent="0.3">
      <c r="A577" t="s">
        <v>2855</v>
      </c>
      <c r="B577" t="s">
        <v>535</v>
      </c>
      <c r="C577" t="s">
        <v>6282</v>
      </c>
      <c r="D577" t="s">
        <v>6296</v>
      </c>
      <c r="E577">
        <v>0.2</v>
      </c>
      <c r="F577">
        <v>56</v>
      </c>
      <c r="G577" t="s">
        <v>6332</v>
      </c>
      <c r="H577">
        <v>10</v>
      </c>
      <c r="I577">
        <v>0</v>
      </c>
      <c r="J577">
        <v>9</v>
      </c>
    </row>
    <row r="578" spans="1:10" x14ac:dyDescent="0.3">
      <c r="A578" t="s">
        <v>2856</v>
      </c>
      <c r="B578" t="s">
        <v>536</v>
      </c>
      <c r="C578" t="s">
        <v>6286</v>
      </c>
      <c r="D578" t="s">
        <v>6296</v>
      </c>
      <c r="E578">
        <v>0.3</v>
      </c>
      <c r="F578">
        <v>35</v>
      </c>
      <c r="G578" t="s">
        <v>6328</v>
      </c>
      <c r="H578">
        <v>12</v>
      </c>
      <c r="I578">
        <v>0</v>
      </c>
      <c r="J578">
        <v>11</v>
      </c>
    </row>
    <row r="579" spans="1:10" x14ac:dyDescent="0.3">
      <c r="A579" t="s">
        <v>2857</v>
      </c>
      <c r="B579" t="s">
        <v>537</v>
      </c>
      <c r="C579" t="s">
        <v>6283</v>
      </c>
      <c r="D579" t="s">
        <v>6296</v>
      </c>
      <c r="E579">
        <v>0.3</v>
      </c>
      <c r="F579">
        <v>56</v>
      </c>
      <c r="G579" t="s">
        <v>6332</v>
      </c>
      <c r="H579">
        <v>14</v>
      </c>
      <c r="I579">
        <v>0</v>
      </c>
      <c r="J579">
        <v>14</v>
      </c>
    </row>
    <row r="580" spans="1:10" x14ac:dyDescent="0.3">
      <c r="A580" t="s">
        <v>2858</v>
      </c>
      <c r="B580" t="s">
        <v>538</v>
      </c>
      <c r="C580" t="s">
        <v>6283</v>
      </c>
      <c r="D580" t="s">
        <v>6314</v>
      </c>
      <c r="E580">
        <v>0</v>
      </c>
      <c r="F580">
        <v>80</v>
      </c>
      <c r="G580" t="s">
        <v>6334</v>
      </c>
      <c r="H580">
        <v>14</v>
      </c>
      <c r="I580">
        <v>0</v>
      </c>
      <c r="J580">
        <v>18</v>
      </c>
    </row>
    <row r="581" spans="1:10" x14ac:dyDescent="0.3">
      <c r="A581" t="s">
        <v>2859</v>
      </c>
      <c r="B581" t="s">
        <v>539</v>
      </c>
      <c r="C581" t="s">
        <v>6284</v>
      </c>
      <c r="D581" t="s">
        <v>6296</v>
      </c>
      <c r="E581">
        <v>0</v>
      </c>
      <c r="F581">
        <v>50</v>
      </c>
      <c r="G581" t="s">
        <v>6330</v>
      </c>
      <c r="H581">
        <v>17</v>
      </c>
      <c r="I581">
        <v>0</v>
      </c>
      <c r="J581">
        <v>18</v>
      </c>
    </row>
    <row r="582" spans="1:10" x14ac:dyDescent="0.3">
      <c r="A582" t="s">
        <v>2860</v>
      </c>
      <c r="B582" t="s">
        <v>540</v>
      </c>
      <c r="C582" t="s">
        <v>6285</v>
      </c>
      <c r="D582" t="s">
        <v>6298</v>
      </c>
      <c r="E582">
        <v>0.3</v>
      </c>
      <c r="F582">
        <v>35</v>
      </c>
      <c r="G582" t="s">
        <v>6331</v>
      </c>
      <c r="H582">
        <v>10</v>
      </c>
      <c r="I582">
        <v>0</v>
      </c>
      <c r="J582">
        <v>15</v>
      </c>
    </row>
    <row r="583" spans="1:10" x14ac:dyDescent="0.3">
      <c r="A583" t="s">
        <v>2861</v>
      </c>
      <c r="B583" t="s">
        <v>541</v>
      </c>
      <c r="C583" t="s">
        <v>6282</v>
      </c>
      <c r="D583" t="s">
        <v>6296</v>
      </c>
      <c r="E583">
        <v>0.2</v>
      </c>
      <c r="F583">
        <v>56</v>
      </c>
      <c r="G583" t="s">
        <v>6333</v>
      </c>
      <c r="H583">
        <v>17</v>
      </c>
      <c r="I583">
        <v>0</v>
      </c>
      <c r="J583">
        <v>11</v>
      </c>
    </row>
    <row r="584" spans="1:10" x14ac:dyDescent="0.3">
      <c r="A584" t="s">
        <v>2862</v>
      </c>
      <c r="B584" t="s">
        <v>426</v>
      </c>
      <c r="C584" t="s">
        <v>6281</v>
      </c>
      <c r="D584" t="s">
        <v>6304</v>
      </c>
      <c r="E584">
        <v>0.3</v>
      </c>
      <c r="F584">
        <v>49</v>
      </c>
      <c r="G584" t="s">
        <v>6329</v>
      </c>
      <c r="H584">
        <v>11</v>
      </c>
      <c r="I584">
        <v>0</v>
      </c>
      <c r="J584">
        <v>14</v>
      </c>
    </row>
    <row r="585" spans="1:10" x14ac:dyDescent="0.3">
      <c r="A585" t="s">
        <v>2863</v>
      </c>
      <c r="B585" t="s">
        <v>542</v>
      </c>
      <c r="C585" t="s">
        <v>6288</v>
      </c>
      <c r="D585" t="s">
        <v>6296</v>
      </c>
      <c r="E585">
        <v>0.3</v>
      </c>
      <c r="F585">
        <v>49</v>
      </c>
      <c r="G585" t="s">
        <v>6328</v>
      </c>
      <c r="H585">
        <v>14</v>
      </c>
      <c r="I585">
        <v>0</v>
      </c>
      <c r="J585">
        <v>16</v>
      </c>
    </row>
    <row r="586" spans="1:10" x14ac:dyDescent="0.3">
      <c r="A586" t="s">
        <v>2864</v>
      </c>
      <c r="B586" t="s">
        <v>543</v>
      </c>
      <c r="C586" t="s">
        <v>6287</v>
      </c>
      <c r="D586" t="s">
        <v>6304</v>
      </c>
      <c r="E586">
        <v>0</v>
      </c>
      <c r="F586">
        <v>50</v>
      </c>
      <c r="G586" t="s">
        <v>6328</v>
      </c>
      <c r="H586">
        <v>10</v>
      </c>
      <c r="I586">
        <v>0</v>
      </c>
      <c r="J586">
        <v>9</v>
      </c>
    </row>
    <row r="587" spans="1:10" x14ac:dyDescent="0.3">
      <c r="A587" t="s">
        <v>2865</v>
      </c>
      <c r="B587" t="s">
        <v>544</v>
      </c>
      <c r="C587" t="s">
        <v>6281</v>
      </c>
      <c r="D587" t="s">
        <v>6312</v>
      </c>
      <c r="E587">
        <v>0.2</v>
      </c>
      <c r="F587">
        <v>56</v>
      </c>
      <c r="G587" t="s">
        <v>6328</v>
      </c>
      <c r="H587">
        <v>9</v>
      </c>
      <c r="I587">
        <v>0</v>
      </c>
      <c r="J587">
        <v>14</v>
      </c>
    </row>
    <row r="588" spans="1:10" x14ac:dyDescent="0.3">
      <c r="A588" t="s">
        <v>2866</v>
      </c>
      <c r="B588" t="s">
        <v>545</v>
      </c>
      <c r="C588" t="s">
        <v>6289</v>
      </c>
      <c r="D588" t="s">
        <v>6310</v>
      </c>
      <c r="E588">
        <v>0.1</v>
      </c>
      <c r="F588">
        <v>45</v>
      </c>
      <c r="G588" t="s">
        <v>6331</v>
      </c>
      <c r="H588">
        <v>15</v>
      </c>
      <c r="I588">
        <v>0</v>
      </c>
      <c r="J588">
        <v>17</v>
      </c>
    </row>
    <row r="589" spans="1:10" x14ac:dyDescent="0.3">
      <c r="A589" t="s">
        <v>2867</v>
      </c>
      <c r="B589" t="s">
        <v>546</v>
      </c>
      <c r="C589" t="s">
        <v>6286</v>
      </c>
      <c r="D589" t="s">
        <v>6306</v>
      </c>
      <c r="E589">
        <v>0.2</v>
      </c>
      <c r="F589">
        <v>40</v>
      </c>
      <c r="G589" t="s">
        <v>6331</v>
      </c>
      <c r="H589">
        <v>12</v>
      </c>
      <c r="I589">
        <v>0</v>
      </c>
      <c r="J589">
        <v>16</v>
      </c>
    </row>
    <row r="590" spans="1:10" x14ac:dyDescent="0.3">
      <c r="A590" t="s">
        <v>2868</v>
      </c>
      <c r="B590" t="s">
        <v>547</v>
      </c>
      <c r="C590" t="s">
        <v>6285</v>
      </c>
      <c r="D590" t="s">
        <v>6302</v>
      </c>
      <c r="E590">
        <v>0.2</v>
      </c>
      <c r="F590">
        <v>40</v>
      </c>
      <c r="G590" t="s">
        <v>6329</v>
      </c>
      <c r="H590">
        <v>17</v>
      </c>
      <c r="I590">
        <v>1</v>
      </c>
      <c r="J590">
        <v>16</v>
      </c>
    </row>
    <row r="591" spans="1:10" x14ac:dyDescent="0.3">
      <c r="A591" t="s">
        <v>2869</v>
      </c>
      <c r="B591" t="s">
        <v>548</v>
      </c>
      <c r="C591" t="s">
        <v>6290</v>
      </c>
      <c r="D591" t="s">
        <v>6296</v>
      </c>
      <c r="E591">
        <v>0.2</v>
      </c>
      <c r="F591">
        <v>40</v>
      </c>
      <c r="G591" t="s">
        <v>6332</v>
      </c>
      <c r="H591">
        <v>11</v>
      </c>
      <c r="I591">
        <v>1</v>
      </c>
      <c r="J591">
        <v>14</v>
      </c>
    </row>
    <row r="592" spans="1:10" x14ac:dyDescent="0.3">
      <c r="A592" t="s">
        <v>2870</v>
      </c>
      <c r="B592" t="s">
        <v>268</v>
      </c>
      <c r="C592" t="s">
        <v>6289</v>
      </c>
      <c r="D592" t="s">
        <v>6296</v>
      </c>
      <c r="E592">
        <v>0.3</v>
      </c>
      <c r="F592">
        <v>35</v>
      </c>
      <c r="G592" t="s">
        <v>6334</v>
      </c>
      <c r="H592">
        <v>10</v>
      </c>
      <c r="I592">
        <v>0</v>
      </c>
      <c r="J592">
        <v>7</v>
      </c>
    </row>
    <row r="593" spans="1:10" x14ac:dyDescent="0.3">
      <c r="A593" t="s">
        <v>2871</v>
      </c>
      <c r="B593" t="s">
        <v>549</v>
      </c>
      <c r="C593" t="s">
        <v>6289</v>
      </c>
      <c r="D593" t="s">
        <v>6310</v>
      </c>
      <c r="E593">
        <v>0.3</v>
      </c>
      <c r="F593">
        <v>35</v>
      </c>
      <c r="G593" t="s">
        <v>6332</v>
      </c>
      <c r="H593">
        <v>13</v>
      </c>
      <c r="I593">
        <v>0</v>
      </c>
      <c r="J593">
        <v>14</v>
      </c>
    </row>
    <row r="594" spans="1:10" x14ac:dyDescent="0.3">
      <c r="A594" t="s">
        <v>2872</v>
      </c>
      <c r="B594" t="s">
        <v>467</v>
      </c>
      <c r="C594" t="s">
        <v>6282</v>
      </c>
      <c r="D594" t="s">
        <v>6296</v>
      </c>
      <c r="E594">
        <v>0.3</v>
      </c>
      <c r="F594">
        <v>49</v>
      </c>
      <c r="G594" t="s">
        <v>6330</v>
      </c>
      <c r="H594">
        <v>10</v>
      </c>
      <c r="I594" t="s">
        <v>7000</v>
      </c>
      <c r="J594" t="s">
        <v>7021</v>
      </c>
    </row>
    <row r="595" spans="1:10" x14ac:dyDescent="0.3">
      <c r="A595" t="s">
        <v>2873</v>
      </c>
      <c r="B595" t="s">
        <v>550</v>
      </c>
      <c r="C595" t="s">
        <v>6287</v>
      </c>
      <c r="D595" t="s">
        <v>6302</v>
      </c>
      <c r="E595">
        <v>0.2</v>
      </c>
      <c r="F595">
        <v>40</v>
      </c>
      <c r="G595" t="s">
        <v>6334</v>
      </c>
      <c r="H595">
        <v>15</v>
      </c>
      <c r="I595">
        <v>0</v>
      </c>
      <c r="J595">
        <v>8</v>
      </c>
    </row>
    <row r="596" spans="1:10" x14ac:dyDescent="0.3">
      <c r="A596" t="s">
        <v>2874</v>
      </c>
      <c r="B596" t="s">
        <v>551</v>
      </c>
      <c r="C596" t="s">
        <v>6286</v>
      </c>
      <c r="D596" t="s">
        <v>6300</v>
      </c>
      <c r="E596">
        <v>0.3</v>
      </c>
      <c r="F596">
        <v>35</v>
      </c>
      <c r="G596" t="s">
        <v>6334</v>
      </c>
      <c r="H596">
        <v>14</v>
      </c>
      <c r="I596" t="s">
        <v>7000</v>
      </c>
      <c r="J596" t="s">
        <v>7021</v>
      </c>
    </row>
    <row r="597" spans="1:10" x14ac:dyDescent="0.3">
      <c r="A597" t="s">
        <v>2875</v>
      </c>
      <c r="B597" t="s">
        <v>552</v>
      </c>
      <c r="C597" t="s">
        <v>6292</v>
      </c>
      <c r="D597" t="s">
        <v>6298</v>
      </c>
      <c r="E597">
        <v>0.3</v>
      </c>
      <c r="F597">
        <v>56</v>
      </c>
      <c r="G597" t="s">
        <v>6333</v>
      </c>
      <c r="H597">
        <v>11</v>
      </c>
      <c r="I597">
        <v>1</v>
      </c>
      <c r="J597">
        <v>10</v>
      </c>
    </row>
    <row r="598" spans="1:10" x14ac:dyDescent="0.3">
      <c r="A598" t="s">
        <v>2876</v>
      </c>
      <c r="B598" t="s">
        <v>553</v>
      </c>
      <c r="C598" t="s">
        <v>6285</v>
      </c>
      <c r="D598" t="s">
        <v>6312</v>
      </c>
      <c r="E598">
        <v>0.3</v>
      </c>
      <c r="F598">
        <v>35</v>
      </c>
      <c r="G598" t="s">
        <v>6333</v>
      </c>
      <c r="H598">
        <v>16</v>
      </c>
      <c r="I598">
        <v>0</v>
      </c>
      <c r="J598">
        <v>14</v>
      </c>
    </row>
    <row r="599" spans="1:10" x14ac:dyDescent="0.3">
      <c r="A599" t="s">
        <v>2877</v>
      </c>
      <c r="B599" t="s">
        <v>554</v>
      </c>
      <c r="C599" t="s">
        <v>6283</v>
      </c>
      <c r="D599" t="s">
        <v>6308</v>
      </c>
      <c r="E599">
        <v>0</v>
      </c>
      <c r="F599">
        <v>80</v>
      </c>
      <c r="G599" t="s">
        <v>6331</v>
      </c>
      <c r="H599">
        <v>17</v>
      </c>
      <c r="I599" t="s">
        <v>7000</v>
      </c>
      <c r="J599" t="s">
        <v>7021</v>
      </c>
    </row>
    <row r="600" spans="1:10" x14ac:dyDescent="0.3">
      <c r="A600" t="s">
        <v>2878</v>
      </c>
      <c r="B600" t="s">
        <v>280</v>
      </c>
      <c r="C600" t="s">
        <v>6290</v>
      </c>
      <c r="D600" t="s">
        <v>6306</v>
      </c>
      <c r="E600">
        <v>0.2</v>
      </c>
      <c r="F600">
        <v>40</v>
      </c>
      <c r="G600" t="s">
        <v>6330</v>
      </c>
      <c r="H600">
        <v>15</v>
      </c>
      <c r="I600" t="s">
        <v>7000</v>
      </c>
      <c r="J600" t="s">
        <v>7021</v>
      </c>
    </row>
    <row r="601" spans="1:10" x14ac:dyDescent="0.3">
      <c r="A601" t="s">
        <v>2879</v>
      </c>
      <c r="B601" t="s">
        <v>422</v>
      </c>
      <c r="C601" t="s">
        <v>6289</v>
      </c>
      <c r="D601" t="s">
        <v>6302</v>
      </c>
      <c r="E601">
        <v>0.3</v>
      </c>
      <c r="F601">
        <v>35</v>
      </c>
      <c r="G601" t="s">
        <v>6334</v>
      </c>
      <c r="H601">
        <v>13</v>
      </c>
      <c r="I601" t="s">
        <v>7000</v>
      </c>
      <c r="J601" t="s">
        <v>7021</v>
      </c>
    </row>
    <row r="602" spans="1:10" x14ac:dyDescent="0.3">
      <c r="A602" t="s">
        <v>2880</v>
      </c>
      <c r="B602" t="s">
        <v>555</v>
      </c>
      <c r="C602" t="s">
        <v>6283</v>
      </c>
      <c r="D602" t="s">
        <v>6308</v>
      </c>
      <c r="E602">
        <v>0.2</v>
      </c>
      <c r="F602">
        <v>64</v>
      </c>
      <c r="G602" t="s">
        <v>6330</v>
      </c>
      <c r="H602">
        <v>12</v>
      </c>
      <c r="I602">
        <v>0</v>
      </c>
      <c r="J602">
        <v>16</v>
      </c>
    </row>
    <row r="603" spans="1:10" x14ac:dyDescent="0.3">
      <c r="A603" t="s">
        <v>2881</v>
      </c>
      <c r="B603" t="s">
        <v>556</v>
      </c>
      <c r="C603" t="s">
        <v>6282</v>
      </c>
      <c r="D603" t="s">
        <v>6314</v>
      </c>
      <c r="E603">
        <v>0.3</v>
      </c>
      <c r="F603">
        <v>49</v>
      </c>
      <c r="G603" t="s">
        <v>6329</v>
      </c>
      <c r="H603">
        <v>15</v>
      </c>
      <c r="I603" t="s">
        <v>7000</v>
      </c>
      <c r="J603" t="s">
        <v>7021</v>
      </c>
    </row>
    <row r="604" spans="1:10" x14ac:dyDescent="0.3">
      <c r="A604" t="s">
        <v>2882</v>
      </c>
      <c r="B604" t="s">
        <v>557</v>
      </c>
      <c r="C604" t="s">
        <v>6284</v>
      </c>
      <c r="D604" t="s">
        <v>6296</v>
      </c>
      <c r="E604">
        <v>0.3</v>
      </c>
      <c r="F604">
        <v>35</v>
      </c>
      <c r="G604" t="s">
        <v>6334</v>
      </c>
      <c r="H604">
        <v>17</v>
      </c>
      <c r="I604">
        <v>0</v>
      </c>
      <c r="J604">
        <v>18</v>
      </c>
    </row>
    <row r="605" spans="1:10" x14ac:dyDescent="0.3">
      <c r="A605" t="s">
        <v>2883</v>
      </c>
      <c r="B605" t="s">
        <v>558</v>
      </c>
      <c r="C605" t="s">
        <v>6285</v>
      </c>
      <c r="D605" t="s">
        <v>6306</v>
      </c>
      <c r="E605">
        <v>0.4</v>
      </c>
      <c r="F605">
        <v>30</v>
      </c>
      <c r="G605" t="s">
        <v>6334</v>
      </c>
      <c r="H605">
        <v>17</v>
      </c>
      <c r="I605">
        <v>0</v>
      </c>
      <c r="J605">
        <v>11</v>
      </c>
    </row>
    <row r="606" spans="1:10" x14ac:dyDescent="0.3">
      <c r="A606" t="s">
        <v>2884</v>
      </c>
      <c r="B606" t="s">
        <v>559</v>
      </c>
      <c r="C606" t="s">
        <v>6281</v>
      </c>
      <c r="D606" t="s">
        <v>6314</v>
      </c>
      <c r="E606">
        <v>0.3</v>
      </c>
      <c r="F606">
        <v>49</v>
      </c>
      <c r="G606" t="s">
        <v>6332</v>
      </c>
      <c r="H606">
        <v>11</v>
      </c>
      <c r="I606" t="s">
        <v>7000</v>
      </c>
      <c r="J606" t="s">
        <v>7021</v>
      </c>
    </row>
    <row r="607" spans="1:10" x14ac:dyDescent="0.3">
      <c r="A607" t="s">
        <v>2885</v>
      </c>
      <c r="B607" t="s">
        <v>560</v>
      </c>
      <c r="C607" t="s">
        <v>6287</v>
      </c>
      <c r="D607" t="s">
        <v>6296</v>
      </c>
      <c r="E607">
        <v>0</v>
      </c>
      <c r="F607">
        <v>50</v>
      </c>
      <c r="G607" t="s">
        <v>6333</v>
      </c>
      <c r="H607">
        <v>16</v>
      </c>
      <c r="I607">
        <v>0</v>
      </c>
      <c r="J607">
        <v>8</v>
      </c>
    </row>
    <row r="608" spans="1:10" x14ac:dyDescent="0.3">
      <c r="A608" t="s">
        <v>2886</v>
      </c>
      <c r="B608" t="s">
        <v>561</v>
      </c>
      <c r="C608" t="s">
        <v>6281</v>
      </c>
      <c r="D608" t="s">
        <v>6314</v>
      </c>
      <c r="E608">
        <v>0.3</v>
      </c>
      <c r="F608">
        <v>49</v>
      </c>
      <c r="G608" t="s">
        <v>6332</v>
      </c>
      <c r="H608">
        <v>13</v>
      </c>
      <c r="I608">
        <v>0</v>
      </c>
      <c r="J608">
        <v>18</v>
      </c>
    </row>
    <row r="609" spans="1:10" x14ac:dyDescent="0.3">
      <c r="A609" t="s">
        <v>2887</v>
      </c>
      <c r="B609" t="s">
        <v>46</v>
      </c>
      <c r="C609" t="s">
        <v>6292</v>
      </c>
      <c r="D609" t="s">
        <v>6314</v>
      </c>
      <c r="E609">
        <v>0.1</v>
      </c>
      <c r="F609">
        <v>72</v>
      </c>
      <c r="G609" t="s">
        <v>6332</v>
      </c>
      <c r="H609">
        <v>15</v>
      </c>
      <c r="I609" t="s">
        <v>7000</v>
      </c>
      <c r="J609" t="s">
        <v>7021</v>
      </c>
    </row>
    <row r="610" spans="1:10" x14ac:dyDescent="0.3">
      <c r="A610" t="s">
        <v>2888</v>
      </c>
      <c r="B610" t="s">
        <v>562</v>
      </c>
      <c r="C610" t="s">
        <v>6284</v>
      </c>
      <c r="D610" t="s">
        <v>6308</v>
      </c>
      <c r="E610">
        <v>0.1</v>
      </c>
      <c r="F610">
        <v>45</v>
      </c>
      <c r="G610" t="s">
        <v>6330</v>
      </c>
      <c r="H610">
        <v>16</v>
      </c>
      <c r="I610">
        <v>0</v>
      </c>
      <c r="J610">
        <v>9</v>
      </c>
    </row>
    <row r="611" spans="1:10" x14ac:dyDescent="0.3">
      <c r="A611" t="s">
        <v>2889</v>
      </c>
      <c r="B611" t="s">
        <v>563</v>
      </c>
      <c r="C611" t="s">
        <v>6282</v>
      </c>
      <c r="D611" t="s">
        <v>6318</v>
      </c>
      <c r="E611">
        <v>0.1</v>
      </c>
      <c r="F611">
        <v>63</v>
      </c>
      <c r="G611" t="s">
        <v>6334</v>
      </c>
      <c r="H611">
        <v>17</v>
      </c>
      <c r="I611" t="s">
        <v>7000</v>
      </c>
      <c r="J611" t="s">
        <v>7021</v>
      </c>
    </row>
    <row r="612" spans="1:10" x14ac:dyDescent="0.3">
      <c r="A612" t="s">
        <v>2890</v>
      </c>
      <c r="B612" t="s">
        <v>564</v>
      </c>
      <c r="C612" t="s">
        <v>6290</v>
      </c>
      <c r="D612" t="s">
        <v>6296</v>
      </c>
      <c r="E612">
        <v>0.2</v>
      </c>
      <c r="F612">
        <v>40</v>
      </c>
      <c r="G612" t="s">
        <v>6330</v>
      </c>
      <c r="H612">
        <v>10</v>
      </c>
      <c r="I612">
        <v>0</v>
      </c>
      <c r="J612">
        <v>9</v>
      </c>
    </row>
    <row r="613" spans="1:10" x14ac:dyDescent="0.3">
      <c r="A613" t="s">
        <v>2891</v>
      </c>
      <c r="B613" t="s">
        <v>565</v>
      </c>
      <c r="C613" t="s">
        <v>6287</v>
      </c>
      <c r="D613" t="s">
        <v>6316</v>
      </c>
      <c r="E613">
        <v>0.3</v>
      </c>
      <c r="F613">
        <v>35</v>
      </c>
      <c r="G613" t="s">
        <v>6334</v>
      </c>
      <c r="H613">
        <v>9</v>
      </c>
      <c r="I613">
        <v>0</v>
      </c>
      <c r="J613">
        <v>9</v>
      </c>
    </row>
    <row r="614" spans="1:10" x14ac:dyDescent="0.3">
      <c r="A614" t="s">
        <v>2892</v>
      </c>
      <c r="B614" t="s">
        <v>566</v>
      </c>
      <c r="C614" t="s">
        <v>6286</v>
      </c>
      <c r="D614" t="s">
        <v>6308</v>
      </c>
      <c r="E614">
        <v>0.4</v>
      </c>
      <c r="F614">
        <v>30</v>
      </c>
      <c r="G614" t="s">
        <v>6330</v>
      </c>
      <c r="H614">
        <v>11</v>
      </c>
      <c r="I614">
        <v>0</v>
      </c>
      <c r="J614">
        <v>13</v>
      </c>
    </row>
    <row r="615" spans="1:10" x14ac:dyDescent="0.3">
      <c r="A615" t="s">
        <v>2893</v>
      </c>
      <c r="B615" t="s">
        <v>567</v>
      </c>
      <c r="C615" t="s">
        <v>6281</v>
      </c>
      <c r="D615" t="s">
        <v>6302</v>
      </c>
      <c r="E615">
        <v>0</v>
      </c>
      <c r="F615">
        <v>70</v>
      </c>
      <c r="G615" t="s">
        <v>6332</v>
      </c>
      <c r="H615">
        <v>16</v>
      </c>
      <c r="I615">
        <v>0</v>
      </c>
      <c r="J615">
        <v>8</v>
      </c>
    </row>
    <row r="616" spans="1:10" x14ac:dyDescent="0.3">
      <c r="A616" t="s">
        <v>2894</v>
      </c>
      <c r="B616" t="s">
        <v>366</v>
      </c>
      <c r="C616" t="s">
        <v>6281</v>
      </c>
      <c r="D616" t="s">
        <v>6300</v>
      </c>
      <c r="E616">
        <v>0.3</v>
      </c>
      <c r="F616">
        <v>49</v>
      </c>
      <c r="G616" t="s">
        <v>6331</v>
      </c>
      <c r="H616">
        <v>13</v>
      </c>
      <c r="I616" t="s">
        <v>7000</v>
      </c>
      <c r="J616" t="s">
        <v>7021</v>
      </c>
    </row>
    <row r="617" spans="1:10" x14ac:dyDescent="0.3">
      <c r="A617" t="s">
        <v>2895</v>
      </c>
      <c r="B617" t="s">
        <v>568</v>
      </c>
      <c r="C617" t="s">
        <v>6291</v>
      </c>
      <c r="D617" t="s">
        <v>6300</v>
      </c>
      <c r="E617">
        <v>0.2</v>
      </c>
      <c r="F617">
        <v>40</v>
      </c>
      <c r="G617" t="s">
        <v>6328</v>
      </c>
      <c r="H617">
        <v>16</v>
      </c>
      <c r="I617" t="s">
        <v>7000</v>
      </c>
      <c r="J617" t="s">
        <v>7021</v>
      </c>
    </row>
    <row r="618" spans="1:10" x14ac:dyDescent="0.3">
      <c r="A618" t="s">
        <v>2896</v>
      </c>
      <c r="B618" t="s">
        <v>569</v>
      </c>
      <c r="C618" t="s">
        <v>6291</v>
      </c>
      <c r="D618" t="s">
        <v>6308</v>
      </c>
      <c r="E618">
        <v>0.2</v>
      </c>
      <c r="F618">
        <v>40</v>
      </c>
      <c r="G618" t="s">
        <v>6330</v>
      </c>
      <c r="H618">
        <v>12</v>
      </c>
      <c r="I618" t="s">
        <v>7000</v>
      </c>
      <c r="J618" t="s">
        <v>7021</v>
      </c>
    </row>
    <row r="619" spans="1:10" x14ac:dyDescent="0.3">
      <c r="A619" t="s">
        <v>2897</v>
      </c>
      <c r="B619" t="s">
        <v>529</v>
      </c>
      <c r="C619" t="s">
        <v>6290</v>
      </c>
      <c r="D619" t="s">
        <v>6298</v>
      </c>
      <c r="E619">
        <v>0.4</v>
      </c>
      <c r="F619">
        <v>30</v>
      </c>
      <c r="G619" t="s">
        <v>6334</v>
      </c>
      <c r="H619">
        <v>15</v>
      </c>
      <c r="I619" t="s">
        <v>7000</v>
      </c>
      <c r="J619" t="s">
        <v>7021</v>
      </c>
    </row>
    <row r="620" spans="1:10" x14ac:dyDescent="0.3">
      <c r="A620" t="s">
        <v>2898</v>
      </c>
      <c r="B620" t="s">
        <v>570</v>
      </c>
      <c r="C620" t="s">
        <v>6286</v>
      </c>
      <c r="D620" t="s">
        <v>6296</v>
      </c>
      <c r="E620">
        <v>0.3</v>
      </c>
      <c r="F620">
        <v>35</v>
      </c>
      <c r="G620" t="s">
        <v>6330</v>
      </c>
      <c r="H620">
        <v>17</v>
      </c>
      <c r="I620">
        <v>0</v>
      </c>
      <c r="J620">
        <v>16</v>
      </c>
    </row>
    <row r="621" spans="1:10" x14ac:dyDescent="0.3">
      <c r="A621" t="s">
        <v>2899</v>
      </c>
      <c r="B621" t="s">
        <v>571</v>
      </c>
      <c r="C621" t="s">
        <v>6284</v>
      </c>
      <c r="D621" t="s">
        <v>6310</v>
      </c>
      <c r="E621">
        <v>0.4</v>
      </c>
      <c r="F621">
        <v>30</v>
      </c>
      <c r="G621" t="s">
        <v>6334</v>
      </c>
      <c r="H621">
        <v>12</v>
      </c>
      <c r="I621">
        <v>1</v>
      </c>
      <c r="J621">
        <v>7</v>
      </c>
    </row>
    <row r="622" spans="1:10" x14ac:dyDescent="0.3">
      <c r="A622" t="s">
        <v>2900</v>
      </c>
      <c r="B622" t="s">
        <v>572</v>
      </c>
      <c r="C622" t="s">
        <v>6282</v>
      </c>
      <c r="D622" t="s">
        <v>6302</v>
      </c>
      <c r="E622">
        <v>0</v>
      </c>
      <c r="F622">
        <v>70</v>
      </c>
      <c r="G622" t="s">
        <v>6331</v>
      </c>
      <c r="H622">
        <v>9</v>
      </c>
      <c r="I622">
        <v>0</v>
      </c>
      <c r="J622">
        <v>16</v>
      </c>
    </row>
    <row r="623" spans="1:10" x14ac:dyDescent="0.3">
      <c r="A623" t="s">
        <v>2901</v>
      </c>
      <c r="B623" t="s">
        <v>573</v>
      </c>
      <c r="C623" t="s">
        <v>6291</v>
      </c>
      <c r="D623" t="s">
        <v>6296</v>
      </c>
      <c r="E623">
        <v>0.3</v>
      </c>
      <c r="F623">
        <v>35</v>
      </c>
      <c r="G623" t="s">
        <v>6330</v>
      </c>
      <c r="H623">
        <v>16</v>
      </c>
      <c r="I623" t="s">
        <v>7000</v>
      </c>
      <c r="J623" t="s">
        <v>7021</v>
      </c>
    </row>
    <row r="624" spans="1:10" x14ac:dyDescent="0.3">
      <c r="A624" t="s">
        <v>2902</v>
      </c>
      <c r="B624" t="s">
        <v>574</v>
      </c>
      <c r="C624" t="s">
        <v>6287</v>
      </c>
      <c r="D624" t="s">
        <v>6304</v>
      </c>
      <c r="E624">
        <v>0.3</v>
      </c>
      <c r="F624">
        <v>35</v>
      </c>
      <c r="G624" t="s">
        <v>6330</v>
      </c>
      <c r="H624">
        <v>11</v>
      </c>
      <c r="I624">
        <v>0</v>
      </c>
      <c r="J624">
        <v>14</v>
      </c>
    </row>
    <row r="625" spans="1:10" x14ac:dyDescent="0.3">
      <c r="A625" t="s">
        <v>2903</v>
      </c>
      <c r="B625" t="s">
        <v>575</v>
      </c>
      <c r="C625" t="s">
        <v>6290</v>
      </c>
      <c r="D625" t="s">
        <v>6306</v>
      </c>
      <c r="E625">
        <v>0</v>
      </c>
      <c r="F625">
        <v>50</v>
      </c>
      <c r="G625" t="s">
        <v>6330</v>
      </c>
      <c r="H625">
        <v>17</v>
      </c>
      <c r="I625">
        <v>0</v>
      </c>
      <c r="J625">
        <v>10</v>
      </c>
    </row>
    <row r="626" spans="1:10" x14ac:dyDescent="0.3">
      <c r="A626" t="s">
        <v>2904</v>
      </c>
      <c r="B626" t="s">
        <v>576</v>
      </c>
      <c r="C626" t="s">
        <v>6292</v>
      </c>
      <c r="D626" t="s">
        <v>6312</v>
      </c>
      <c r="E626">
        <v>0.4</v>
      </c>
      <c r="F626">
        <v>48</v>
      </c>
      <c r="G626" t="s">
        <v>6331</v>
      </c>
      <c r="H626">
        <v>17</v>
      </c>
      <c r="I626">
        <v>1</v>
      </c>
      <c r="J626">
        <v>11</v>
      </c>
    </row>
    <row r="627" spans="1:10" x14ac:dyDescent="0.3">
      <c r="A627" t="s">
        <v>2905</v>
      </c>
      <c r="B627" t="s">
        <v>33</v>
      </c>
      <c r="C627" t="s">
        <v>6292</v>
      </c>
      <c r="D627" t="s">
        <v>6306</v>
      </c>
      <c r="E627">
        <v>0.1</v>
      </c>
      <c r="F627">
        <v>72</v>
      </c>
      <c r="G627" t="s">
        <v>6331</v>
      </c>
      <c r="H627">
        <v>17</v>
      </c>
      <c r="I627">
        <v>1</v>
      </c>
      <c r="J627">
        <v>15</v>
      </c>
    </row>
    <row r="628" spans="1:10" x14ac:dyDescent="0.3">
      <c r="A628" t="s">
        <v>2906</v>
      </c>
      <c r="B628" t="s">
        <v>577</v>
      </c>
      <c r="C628" t="s">
        <v>6286</v>
      </c>
      <c r="D628" t="s">
        <v>6296</v>
      </c>
      <c r="E628">
        <v>0.2</v>
      </c>
      <c r="F628">
        <v>40</v>
      </c>
      <c r="G628" t="s">
        <v>6328</v>
      </c>
      <c r="H628">
        <v>13</v>
      </c>
      <c r="I628">
        <v>0</v>
      </c>
      <c r="J628">
        <v>7</v>
      </c>
    </row>
    <row r="629" spans="1:10" x14ac:dyDescent="0.3">
      <c r="A629" t="s">
        <v>2907</v>
      </c>
      <c r="B629" t="s">
        <v>578</v>
      </c>
      <c r="C629" t="s">
        <v>6287</v>
      </c>
      <c r="D629" t="s">
        <v>6302</v>
      </c>
      <c r="E629">
        <v>0.3</v>
      </c>
      <c r="F629">
        <v>35</v>
      </c>
      <c r="G629" t="s">
        <v>6331</v>
      </c>
      <c r="H629">
        <v>13</v>
      </c>
      <c r="I629">
        <v>0</v>
      </c>
      <c r="J629">
        <v>13</v>
      </c>
    </row>
    <row r="630" spans="1:10" x14ac:dyDescent="0.3">
      <c r="A630" t="s">
        <v>2908</v>
      </c>
      <c r="B630" t="s">
        <v>11</v>
      </c>
      <c r="C630" t="s">
        <v>6292</v>
      </c>
      <c r="D630" t="s">
        <v>6296</v>
      </c>
      <c r="E630">
        <v>0.3</v>
      </c>
      <c r="F630">
        <v>56</v>
      </c>
      <c r="G630" t="s">
        <v>6328</v>
      </c>
      <c r="H630">
        <v>14</v>
      </c>
      <c r="I630">
        <v>0</v>
      </c>
      <c r="J630">
        <v>10</v>
      </c>
    </row>
    <row r="631" spans="1:10" x14ac:dyDescent="0.3">
      <c r="A631" t="s">
        <v>2909</v>
      </c>
      <c r="B631" t="s">
        <v>579</v>
      </c>
      <c r="C631" t="s">
        <v>6291</v>
      </c>
      <c r="D631" t="s">
        <v>6314</v>
      </c>
      <c r="E631">
        <v>0.3</v>
      </c>
      <c r="F631">
        <v>35</v>
      </c>
      <c r="G631" t="s">
        <v>6333</v>
      </c>
      <c r="H631">
        <v>14</v>
      </c>
      <c r="I631">
        <v>1</v>
      </c>
      <c r="J631">
        <v>17</v>
      </c>
    </row>
    <row r="632" spans="1:10" x14ac:dyDescent="0.3">
      <c r="A632" t="s">
        <v>2910</v>
      </c>
      <c r="B632" t="s">
        <v>580</v>
      </c>
      <c r="C632" t="s">
        <v>6286</v>
      </c>
      <c r="D632" t="s">
        <v>6300</v>
      </c>
      <c r="E632">
        <v>0.3</v>
      </c>
      <c r="F632">
        <v>35</v>
      </c>
      <c r="G632" t="s">
        <v>6331</v>
      </c>
      <c r="H632">
        <v>16</v>
      </c>
      <c r="I632">
        <v>0</v>
      </c>
      <c r="J632">
        <v>12</v>
      </c>
    </row>
    <row r="633" spans="1:10" x14ac:dyDescent="0.3">
      <c r="A633" t="s">
        <v>2911</v>
      </c>
      <c r="B633" t="s">
        <v>163</v>
      </c>
      <c r="C633" t="s">
        <v>6291</v>
      </c>
      <c r="D633" t="s">
        <v>6308</v>
      </c>
      <c r="E633">
        <v>0</v>
      </c>
      <c r="F633">
        <v>50</v>
      </c>
      <c r="G633" t="s">
        <v>6334</v>
      </c>
      <c r="H633">
        <v>9</v>
      </c>
      <c r="I633" t="s">
        <v>7000</v>
      </c>
      <c r="J633" t="s">
        <v>7021</v>
      </c>
    </row>
    <row r="634" spans="1:10" x14ac:dyDescent="0.3">
      <c r="A634" t="s">
        <v>2912</v>
      </c>
      <c r="B634" t="s">
        <v>581</v>
      </c>
      <c r="C634" t="s">
        <v>6284</v>
      </c>
      <c r="D634" t="s">
        <v>6300</v>
      </c>
      <c r="E634">
        <v>0.3</v>
      </c>
      <c r="F634">
        <v>35</v>
      </c>
      <c r="G634" t="s">
        <v>6329</v>
      </c>
      <c r="H634">
        <v>9</v>
      </c>
      <c r="I634">
        <v>0</v>
      </c>
      <c r="J634">
        <v>9</v>
      </c>
    </row>
    <row r="635" spans="1:10" x14ac:dyDescent="0.3">
      <c r="A635" t="s">
        <v>2913</v>
      </c>
      <c r="B635" t="s">
        <v>582</v>
      </c>
      <c r="C635" t="s">
        <v>6288</v>
      </c>
      <c r="D635" t="s">
        <v>6296</v>
      </c>
      <c r="E635">
        <v>0.4</v>
      </c>
      <c r="F635">
        <v>42</v>
      </c>
      <c r="G635" t="s">
        <v>6328</v>
      </c>
      <c r="H635">
        <v>16</v>
      </c>
      <c r="I635">
        <v>0</v>
      </c>
      <c r="J635">
        <v>16</v>
      </c>
    </row>
    <row r="636" spans="1:10" x14ac:dyDescent="0.3">
      <c r="A636" t="s">
        <v>2914</v>
      </c>
      <c r="B636" t="s">
        <v>583</v>
      </c>
      <c r="C636" t="s">
        <v>6286</v>
      </c>
      <c r="D636" t="s">
        <v>6302</v>
      </c>
      <c r="E636">
        <v>0.2</v>
      </c>
      <c r="F636">
        <v>40</v>
      </c>
      <c r="G636" t="s">
        <v>6332</v>
      </c>
      <c r="H636">
        <v>9</v>
      </c>
      <c r="I636">
        <v>0</v>
      </c>
      <c r="J636">
        <v>12</v>
      </c>
    </row>
    <row r="637" spans="1:10" x14ac:dyDescent="0.3">
      <c r="A637" t="s">
        <v>2915</v>
      </c>
      <c r="B637" t="s">
        <v>584</v>
      </c>
      <c r="C637" t="s">
        <v>6287</v>
      </c>
      <c r="D637" t="s">
        <v>6300</v>
      </c>
      <c r="E637">
        <v>0.3</v>
      </c>
      <c r="F637">
        <v>35</v>
      </c>
      <c r="G637" t="s">
        <v>6334</v>
      </c>
      <c r="H637">
        <v>17</v>
      </c>
      <c r="I637">
        <v>0</v>
      </c>
      <c r="J637">
        <v>14</v>
      </c>
    </row>
    <row r="638" spans="1:10" x14ac:dyDescent="0.3">
      <c r="A638" t="s">
        <v>2916</v>
      </c>
      <c r="B638" t="s">
        <v>585</v>
      </c>
      <c r="C638" t="s">
        <v>6288</v>
      </c>
      <c r="D638" t="s">
        <v>6310</v>
      </c>
      <c r="E638">
        <v>0</v>
      </c>
      <c r="F638">
        <v>70</v>
      </c>
      <c r="G638" t="s">
        <v>6329</v>
      </c>
      <c r="H638">
        <v>16</v>
      </c>
      <c r="I638">
        <v>0</v>
      </c>
      <c r="J638">
        <v>10</v>
      </c>
    </row>
    <row r="639" spans="1:10" x14ac:dyDescent="0.3">
      <c r="A639" t="s">
        <v>2917</v>
      </c>
      <c r="B639" t="s">
        <v>515</v>
      </c>
      <c r="C639" t="s">
        <v>6281</v>
      </c>
      <c r="D639" t="s">
        <v>6308</v>
      </c>
      <c r="E639">
        <v>0</v>
      </c>
      <c r="F639">
        <v>70</v>
      </c>
      <c r="G639" t="s">
        <v>6328</v>
      </c>
      <c r="H639">
        <v>15</v>
      </c>
      <c r="I639">
        <v>0</v>
      </c>
      <c r="J639">
        <v>14</v>
      </c>
    </row>
    <row r="640" spans="1:10" x14ac:dyDescent="0.3">
      <c r="A640" t="s">
        <v>2918</v>
      </c>
      <c r="B640" t="s">
        <v>236</v>
      </c>
      <c r="C640" t="s">
        <v>6282</v>
      </c>
      <c r="D640" t="s">
        <v>6300</v>
      </c>
      <c r="E640">
        <v>0.2</v>
      </c>
      <c r="F640">
        <v>56</v>
      </c>
      <c r="G640" t="s">
        <v>6332</v>
      </c>
      <c r="H640">
        <v>14</v>
      </c>
      <c r="I640">
        <v>0</v>
      </c>
      <c r="J640">
        <v>8</v>
      </c>
    </row>
    <row r="641" spans="1:10" x14ac:dyDescent="0.3">
      <c r="A641" t="s">
        <v>2919</v>
      </c>
      <c r="B641" t="s">
        <v>586</v>
      </c>
      <c r="C641" t="s">
        <v>6284</v>
      </c>
      <c r="D641" t="s">
        <v>6296</v>
      </c>
      <c r="E641">
        <v>0.3</v>
      </c>
      <c r="F641">
        <v>35</v>
      </c>
      <c r="G641" t="s">
        <v>6330</v>
      </c>
      <c r="H641">
        <v>17</v>
      </c>
      <c r="I641" t="s">
        <v>7000</v>
      </c>
      <c r="J641" t="s">
        <v>7021</v>
      </c>
    </row>
    <row r="642" spans="1:10" x14ac:dyDescent="0.3">
      <c r="A642" t="s">
        <v>2920</v>
      </c>
      <c r="B642" t="s">
        <v>587</v>
      </c>
      <c r="C642" t="s">
        <v>6287</v>
      </c>
      <c r="D642" t="s">
        <v>6302</v>
      </c>
      <c r="E642">
        <v>0.1</v>
      </c>
      <c r="F642">
        <v>45</v>
      </c>
      <c r="G642" t="s">
        <v>6333</v>
      </c>
      <c r="H642">
        <v>13</v>
      </c>
      <c r="I642" t="s">
        <v>7000</v>
      </c>
      <c r="J642" t="s">
        <v>7021</v>
      </c>
    </row>
    <row r="643" spans="1:10" x14ac:dyDescent="0.3">
      <c r="A643" t="s">
        <v>2921</v>
      </c>
      <c r="B643" t="s">
        <v>588</v>
      </c>
      <c r="C643" t="s">
        <v>6290</v>
      </c>
      <c r="D643" t="s">
        <v>6314</v>
      </c>
      <c r="E643">
        <v>0.2</v>
      </c>
      <c r="F643">
        <v>40</v>
      </c>
      <c r="G643" t="s">
        <v>6333</v>
      </c>
      <c r="H643">
        <v>11</v>
      </c>
      <c r="I643">
        <v>0</v>
      </c>
      <c r="J643">
        <v>19</v>
      </c>
    </row>
    <row r="644" spans="1:10" x14ac:dyDescent="0.3">
      <c r="A644" t="s">
        <v>2922</v>
      </c>
      <c r="B644" t="s">
        <v>589</v>
      </c>
      <c r="C644" t="s">
        <v>6286</v>
      </c>
      <c r="D644" t="s">
        <v>6296</v>
      </c>
      <c r="E644">
        <v>0</v>
      </c>
      <c r="F644">
        <v>50</v>
      </c>
      <c r="G644" t="s">
        <v>6332</v>
      </c>
      <c r="H644">
        <v>16</v>
      </c>
      <c r="I644">
        <v>0</v>
      </c>
      <c r="J644">
        <v>10</v>
      </c>
    </row>
    <row r="645" spans="1:10" x14ac:dyDescent="0.3">
      <c r="A645" t="s">
        <v>2923</v>
      </c>
      <c r="B645" t="s">
        <v>590</v>
      </c>
      <c r="C645" t="s">
        <v>6283</v>
      </c>
      <c r="D645" t="s">
        <v>6318</v>
      </c>
      <c r="E645">
        <v>0.3</v>
      </c>
      <c r="F645">
        <v>56</v>
      </c>
      <c r="G645" t="s">
        <v>6331</v>
      </c>
      <c r="H645">
        <v>9</v>
      </c>
      <c r="I645">
        <v>0</v>
      </c>
      <c r="J645">
        <v>13</v>
      </c>
    </row>
    <row r="646" spans="1:10" x14ac:dyDescent="0.3">
      <c r="A646" t="s">
        <v>2924</v>
      </c>
      <c r="B646" t="s">
        <v>275</v>
      </c>
      <c r="C646" t="s">
        <v>6284</v>
      </c>
      <c r="D646" t="s">
        <v>6308</v>
      </c>
      <c r="E646">
        <v>0.3</v>
      </c>
      <c r="F646">
        <v>35</v>
      </c>
      <c r="G646" t="s">
        <v>6329</v>
      </c>
      <c r="H646">
        <v>9</v>
      </c>
      <c r="I646">
        <v>1</v>
      </c>
      <c r="J646">
        <v>17</v>
      </c>
    </row>
    <row r="647" spans="1:10" x14ac:dyDescent="0.3">
      <c r="A647" t="s">
        <v>2925</v>
      </c>
      <c r="B647" t="s">
        <v>591</v>
      </c>
      <c r="C647" t="s">
        <v>6282</v>
      </c>
      <c r="D647" t="s">
        <v>6312</v>
      </c>
      <c r="E647">
        <v>0.3</v>
      </c>
      <c r="F647">
        <v>49</v>
      </c>
      <c r="G647" t="s">
        <v>6334</v>
      </c>
      <c r="H647">
        <v>9</v>
      </c>
      <c r="I647">
        <v>1</v>
      </c>
      <c r="J647">
        <v>12</v>
      </c>
    </row>
    <row r="648" spans="1:10" x14ac:dyDescent="0.3">
      <c r="A648" t="s">
        <v>2926</v>
      </c>
      <c r="B648" t="s">
        <v>592</v>
      </c>
      <c r="C648" t="s">
        <v>6289</v>
      </c>
      <c r="D648" t="s">
        <v>6296</v>
      </c>
      <c r="E648">
        <v>0.3</v>
      </c>
      <c r="F648">
        <v>35</v>
      </c>
      <c r="G648" t="s">
        <v>6334</v>
      </c>
      <c r="H648">
        <v>12</v>
      </c>
      <c r="I648">
        <v>0</v>
      </c>
      <c r="J648">
        <v>15</v>
      </c>
    </row>
    <row r="649" spans="1:10" x14ac:dyDescent="0.3">
      <c r="A649" t="s">
        <v>2927</v>
      </c>
      <c r="B649" t="s">
        <v>593</v>
      </c>
      <c r="C649" t="s">
        <v>6284</v>
      </c>
      <c r="D649" t="s">
        <v>6302</v>
      </c>
      <c r="E649">
        <v>0</v>
      </c>
      <c r="F649">
        <v>50</v>
      </c>
      <c r="G649" t="s">
        <v>6331</v>
      </c>
      <c r="H649">
        <v>12</v>
      </c>
      <c r="I649">
        <v>0</v>
      </c>
      <c r="J649">
        <v>12</v>
      </c>
    </row>
    <row r="650" spans="1:10" x14ac:dyDescent="0.3">
      <c r="A650" t="s">
        <v>2928</v>
      </c>
      <c r="B650" t="s">
        <v>109</v>
      </c>
      <c r="C650" t="s">
        <v>6286</v>
      </c>
      <c r="D650" t="s">
        <v>6298</v>
      </c>
      <c r="E650">
        <v>0.2</v>
      </c>
      <c r="F650">
        <v>40</v>
      </c>
      <c r="G650" t="s">
        <v>6329</v>
      </c>
      <c r="H650">
        <v>11</v>
      </c>
      <c r="I650">
        <v>1</v>
      </c>
      <c r="J650">
        <v>18</v>
      </c>
    </row>
    <row r="651" spans="1:10" x14ac:dyDescent="0.3">
      <c r="A651" t="s">
        <v>2929</v>
      </c>
      <c r="B651" t="s">
        <v>594</v>
      </c>
      <c r="C651" t="s">
        <v>6285</v>
      </c>
      <c r="D651" t="s">
        <v>6318</v>
      </c>
      <c r="E651">
        <v>0.2</v>
      </c>
      <c r="F651">
        <v>40</v>
      </c>
      <c r="G651" t="s">
        <v>6331</v>
      </c>
      <c r="H651">
        <v>13</v>
      </c>
      <c r="I651">
        <v>0</v>
      </c>
      <c r="J651">
        <v>11</v>
      </c>
    </row>
    <row r="652" spans="1:10" x14ac:dyDescent="0.3">
      <c r="A652" t="s">
        <v>2930</v>
      </c>
      <c r="B652" t="s">
        <v>595</v>
      </c>
      <c r="C652" t="s">
        <v>6289</v>
      </c>
      <c r="D652" t="s">
        <v>6304</v>
      </c>
      <c r="E652">
        <v>0.1</v>
      </c>
      <c r="F652">
        <v>45</v>
      </c>
      <c r="G652" t="s">
        <v>6333</v>
      </c>
      <c r="H652">
        <v>10</v>
      </c>
      <c r="I652">
        <v>0</v>
      </c>
      <c r="J652">
        <v>11</v>
      </c>
    </row>
    <row r="653" spans="1:10" x14ac:dyDescent="0.3">
      <c r="A653" t="s">
        <v>2931</v>
      </c>
      <c r="B653" t="s">
        <v>596</v>
      </c>
      <c r="C653" t="s">
        <v>6288</v>
      </c>
      <c r="D653" t="s">
        <v>6306</v>
      </c>
      <c r="E653">
        <v>0.3</v>
      </c>
      <c r="F653">
        <v>49</v>
      </c>
      <c r="G653" t="s">
        <v>6331</v>
      </c>
      <c r="H653">
        <v>12</v>
      </c>
      <c r="I653" t="s">
        <v>7000</v>
      </c>
      <c r="J653" t="s">
        <v>7021</v>
      </c>
    </row>
    <row r="654" spans="1:10" x14ac:dyDescent="0.3">
      <c r="A654" t="s">
        <v>2932</v>
      </c>
      <c r="B654" t="s">
        <v>597</v>
      </c>
      <c r="C654" t="s">
        <v>6285</v>
      </c>
      <c r="D654" t="s">
        <v>6296</v>
      </c>
      <c r="E654">
        <v>0.3</v>
      </c>
      <c r="F654">
        <v>35</v>
      </c>
      <c r="G654" t="s">
        <v>6329</v>
      </c>
      <c r="H654">
        <v>14</v>
      </c>
      <c r="I654" t="s">
        <v>7000</v>
      </c>
      <c r="J654" t="s">
        <v>7021</v>
      </c>
    </row>
    <row r="655" spans="1:10" x14ac:dyDescent="0.3">
      <c r="A655" t="s">
        <v>2933</v>
      </c>
      <c r="B655" t="s">
        <v>598</v>
      </c>
      <c r="C655" t="s">
        <v>6286</v>
      </c>
      <c r="D655" t="s">
        <v>6314</v>
      </c>
      <c r="E655">
        <v>0.3</v>
      </c>
      <c r="F655">
        <v>35</v>
      </c>
      <c r="G655" t="s">
        <v>6332</v>
      </c>
      <c r="H655">
        <v>12</v>
      </c>
      <c r="I655">
        <v>0</v>
      </c>
      <c r="J655">
        <v>14</v>
      </c>
    </row>
    <row r="656" spans="1:10" x14ac:dyDescent="0.3">
      <c r="A656" t="s">
        <v>2934</v>
      </c>
      <c r="B656" t="s">
        <v>599</v>
      </c>
      <c r="C656" t="s">
        <v>6286</v>
      </c>
      <c r="D656" t="s">
        <v>6318</v>
      </c>
      <c r="E656">
        <v>0.3</v>
      </c>
      <c r="F656">
        <v>35</v>
      </c>
      <c r="G656" t="s">
        <v>6331</v>
      </c>
      <c r="H656">
        <v>13</v>
      </c>
      <c r="I656">
        <v>0</v>
      </c>
      <c r="J656">
        <v>15</v>
      </c>
    </row>
    <row r="657" spans="1:10" x14ac:dyDescent="0.3">
      <c r="A657" t="s">
        <v>2935</v>
      </c>
      <c r="B657" t="s">
        <v>600</v>
      </c>
      <c r="C657" t="s">
        <v>6290</v>
      </c>
      <c r="D657" t="s">
        <v>6318</v>
      </c>
      <c r="E657">
        <v>0.3</v>
      </c>
      <c r="F657">
        <v>35</v>
      </c>
      <c r="G657" t="s">
        <v>6332</v>
      </c>
      <c r="H657">
        <v>14</v>
      </c>
      <c r="I657" t="s">
        <v>7000</v>
      </c>
      <c r="J657" t="s">
        <v>7021</v>
      </c>
    </row>
    <row r="658" spans="1:10" x14ac:dyDescent="0.3">
      <c r="A658" t="s">
        <v>2936</v>
      </c>
      <c r="B658" t="s">
        <v>601</v>
      </c>
      <c r="C658" t="s">
        <v>6281</v>
      </c>
      <c r="D658" t="s">
        <v>6310</v>
      </c>
      <c r="E658">
        <v>0.1</v>
      </c>
      <c r="F658">
        <v>63</v>
      </c>
      <c r="G658" t="s">
        <v>6333</v>
      </c>
      <c r="H658">
        <v>15</v>
      </c>
      <c r="I658">
        <v>0</v>
      </c>
      <c r="J658">
        <v>13</v>
      </c>
    </row>
    <row r="659" spans="1:10" x14ac:dyDescent="0.3">
      <c r="A659" t="s">
        <v>2937</v>
      </c>
      <c r="B659" t="s">
        <v>602</v>
      </c>
      <c r="C659" t="s">
        <v>6292</v>
      </c>
      <c r="D659" t="s">
        <v>6308</v>
      </c>
      <c r="E659">
        <v>0.1</v>
      </c>
      <c r="F659">
        <v>72</v>
      </c>
      <c r="G659" t="s">
        <v>6332</v>
      </c>
      <c r="H659">
        <v>10</v>
      </c>
      <c r="I659" t="s">
        <v>7000</v>
      </c>
      <c r="J659" t="s">
        <v>7021</v>
      </c>
    </row>
    <row r="660" spans="1:10" x14ac:dyDescent="0.3">
      <c r="A660" t="s">
        <v>2938</v>
      </c>
      <c r="B660" t="s">
        <v>603</v>
      </c>
      <c r="C660" t="s">
        <v>6288</v>
      </c>
      <c r="D660" t="s">
        <v>6318</v>
      </c>
      <c r="E660">
        <v>0.3</v>
      </c>
      <c r="F660">
        <v>49</v>
      </c>
      <c r="G660" t="s">
        <v>6328</v>
      </c>
      <c r="H660">
        <v>11</v>
      </c>
      <c r="I660">
        <v>0</v>
      </c>
      <c r="J660">
        <v>17</v>
      </c>
    </row>
    <row r="661" spans="1:10" x14ac:dyDescent="0.3">
      <c r="A661" t="s">
        <v>2939</v>
      </c>
      <c r="B661" t="s">
        <v>604</v>
      </c>
      <c r="C661" t="s">
        <v>6282</v>
      </c>
      <c r="D661" t="s">
        <v>6302</v>
      </c>
      <c r="E661">
        <v>0.2</v>
      </c>
      <c r="F661">
        <v>56</v>
      </c>
      <c r="G661" t="s">
        <v>6334</v>
      </c>
      <c r="H661">
        <v>13</v>
      </c>
      <c r="I661">
        <v>0</v>
      </c>
      <c r="J661">
        <v>9</v>
      </c>
    </row>
    <row r="662" spans="1:10" x14ac:dyDescent="0.3">
      <c r="A662" t="s">
        <v>2940</v>
      </c>
      <c r="B662" t="s">
        <v>605</v>
      </c>
      <c r="C662" t="s">
        <v>6292</v>
      </c>
      <c r="D662" t="s">
        <v>6318</v>
      </c>
      <c r="E662">
        <v>0</v>
      </c>
      <c r="F662">
        <v>80</v>
      </c>
      <c r="G662" t="s">
        <v>6331</v>
      </c>
      <c r="H662">
        <v>16</v>
      </c>
      <c r="I662">
        <v>0</v>
      </c>
      <c r="J662">
        <v>16</v>
      </c>
    </row>
    <row r="663" spans="1:10" x14ac:dyDescent="0.3">
      <c r="A663" t="s">
        <v>2941</v>
      </c>
      <c r="B663" t="s">
        <v>606</v>
      </c>
      <c r="C663" t="s">
        <v>6286</v>
      </c>
      <c r="D663" t="s">
        <v>6304</v>
      </c>
      <c r="E663">
        <v>0.3</v>
      </c>
      <c r="F663">
        <v>35</v>
      </c>
      <c r="G663" t="s">
        <v>6330</v>
      </c>
      <c r="H663">
        <v>9</v>
      </c>
      <c r="I663">
        <v>1</v>
      </c>
      <c r="J663">
        <v>14</v>
      </c>
    </row>
    <row r="664" spans="1:10" x14ac:dyDescent="0.3">
      <c r="A664" t="s">
        <v>2942</v>
      </c>
      <c r="B664" t="s">
        <v>607</v>
      </c>
      <c r="C664" t="s">
        <v>6290</v>
      </c>
      <c r="D664" t="s">
        <v>6318</v>
      </c>
      <c r="E664">
        <v>0.2</v>
      </c>
      <c r="F664">
        <v>40</v>
      </c>
      <c r="G664" t="s">
        <v>6331</v>
      </c>
      <c r="H664">
        <v>16</v>
      </c>
      <c r="I664">
        <v>1</v>
      </c>
      <c r="J664">
        <v>12</v>
      </c>
    </row>
    <row r="665" spans="1:10" x14ac:dyDescent="0.3">
      <c r="A665" t="s">
        <v>2943</v>
      </c>
      <c r="B665" t="s">
        <v>608</v>
      </c>
      <c r="C665" t="s">
        <v>6282</v>
      </c>
      <c r="D665" t="s">
        <v>6298</v>
      </c>
      <c r="E665">
        <v>0</v>
      </c>
      <c r="F665">
        <v>70</v>
      </c>
      <c r="G665" t="s">
        <v>6331</v>
      </c>
      <c r="H665">
        <v>17</v>
      </c>
      <c r="I665" t="s">
        <v>7000</v>
      </c>
      <c r="J665" t="s">
        <v>7021</v>
      </c>
    </row>
    <row r="666" spans="1:10" x14ac:dyDescent="0.3">
      <c r="A666" t="s">
        <v>2944</v>
      </c>
      <c r="B666" t="s">
        <v>542</v>
      </c>
      <c r="C666" t="s">
        <v>6281</v>
      </c>
      <c r="D666" t="s">
        <v>6302</v>
      </c>
      <c r="E666">
        <v>0.3</v>
      </c>
      <c r="F666">
        <v>49</v>
      </c>
      <c r="G666" t="s">
        <v>6329</v>
      </c>
      <c r="H666">
        <v>14</v>
      </c>
      <c r="I666">
        <v>0</v>
      </c>
      <c r="J666">
        <v>16</v>
      </c>
    </row>
    <row r="667" spans="1:10" x14ac:dyDescent="0.3">
      <c r="A667" t="s">
        <v>2945</v>
      </c>
      <c r="B667" t="s">
        <v>609</v>
      </c>
      <c r="C667" t="s">
        <v>6283</v>
      </c>
      <c r="D667" t="s">
        <v>6314</v>
      </c>
      <c r="E667">
        <v>0.1</v>
      </c>
      <c r="F667">
        <v>72</v>
      </c>
      <c r="G667" t="s">
        <v>6331</v>
      </c>
      <c r="H667">
        <v>10</v>
      </c>
      <c r="I667" t="s">
        <v>7000</v>
      </c>
      <c r="J667" t="s">
        <v>7021</v>
      </c>
    </row>
    <row r="668" spans="1:10" x14ac:dyDescent="0.3">
      <c r="A668" t="s">
        <v>2946</v>
      </c>
      <c r="B668" t="s">
        <v>610</v>
      </c>
      <c r="C668" t="s">
        <v>6283</v>
      </c>
      <c r="D668" t="s">
        <v>6302</v>
      </c>
      <c r="E668">
        <v>0.3</v>
      </c>
      <c r="F668">
        <v>56</v>
      </c>
      <c r="G668" t="s">
        <v>6334</v>
      </c>
      <c r="H668">
        <v>13</v>
      </c>
      <c r="I668">
        <v>0</v>
      </c>
      <c r="J668">
        <v>14</v>
      </c>
    </row>
    <row r="669" spans="1:10" x14ac:dyDescent="0.3">
      <c r="A669" t="s">
        <v>2947</v>
      </c>
      <c r="B669" t="s">
        <v>611</v>
      </c>
      <c r="C669" t="s">
        <v>6292</v>
      </c>
      <c r="D669" t="s">
        <v>6318</v>
      </c>
      <c r="E669">
        <v>0</v>
      </c>
      <c r="F669">
        <v>80</v>
      </c>
      <c r="G669" t="s">
        <v>6333</v>
      </c>
      <c r="H669">
        <v>17</v>
      </c>
      <c r="I669">
        <v>0</v>
      </c>
      <c r="J669">
        <v>11</v>
      </c>
    </row>
    <row r="670" spans="1:10" x14ac:dyDescent="0.3">
      <c r="A670" t="s">
        <v>2948</v>
      </c>
      <c r="B670" t="s">
        <v>612</v>
      </c>
      <c r="C670" t="s">
        <v>6289</v>
      </c>
      <c r="D670" t="s">
        <v>6310</v>
      </c>
      <c r="E670">
        <v>0</v>
      </c>
      <c r="F670">
        <v>50</v>
      </c>
      <c r="G670" t="s">
        <v>6333</v>
      </c>
      <c r="H670">
        <v>9</v>
      </c>
      <c r="I670" t="s">
        <v>7000</v>
      </c>
      <c r="J670" t="s">
        <v>7021</v>
      </c>
    </row>
    <row r="671" spans="1:10" x14ac:dyDescent="0.3">
      <c r="A671" t="s">
        <v>2949</v>
      </c>
      <c r="B671" t="s">
        <v>493</v>
      </c>
      <c r="C671" t="s">
        <v>6284</v>
      </c>
      <c r="D671" t="s">
        <v>6296</v>
      </c>
      <c r="E671">
        <v>0</v>
      </c>
      <c r="F671">
        <v>50</v>
      </c>
      <c r="G671" t="s">
        <v>6333</v>
      </c>
      <c r="H671">
        <v>14</v>
      </c>
      <c r="I671">
        <v>1</v>
      </c>
      <c r="J671">
        <v>7</v>
      </c>
    </row>
    <row r="672" spans="1:10" x14ac:dyDescent="0.3">
      <c r="A672" t="s">
        <v>2950</v>
      </c>
      <c r="B672" t="s">
        <v>19</v>
      </c>
      <c r="C672" t="s">
        <v>6287</v>
      </c>
      <c r="D672" t="s">
        <v>6302</v>
      </c>
      <c r="E672">
        <v>0</v>
      </c>
      <c r="F672">
        <v>50</v>
      </c>
      <c r="G672" t="s">
        <v>6332</v>
      </c>
      <c r="H672">
        <v>16</v>
      </c>
      <c r="I672" t="s">
        <v>7000</v>
      </c>
      <c r="J672" t="s">
        <v>7021</v>
      </c>
    </row>
    <row r="673" spans="1:10" x14ac:dyDescent="0.3">
      <c r="A673" t="s">
        <v>2951</v>
      </c>
      <c r="B673" t="s">
        <v>613</v>
      </c>
      <c r="C673" t="s">
        <v>6284</v>
      </c>
      <c r="D673" t="s">
        <v>6296</v>
      </c>
      <c r="E673">
        <v>0.3</v>
      </c>
      <c r="F673">
        <v>35</v>
      </c>
      <c r="G673" t="s">
        <v>6331</v>
      </c>
      <c r="H673">
        <v>9</v>
      </c>
      <c r="I673">
        <v>0</v>
      </c>
      <c r="J673">
        <v>13</v>
      </c>
    </row>
    <row r="674" spans="1:10" x14ac:dyDescent="0.3">
      <c r="A674" t="s">
        <v>2952</v>
      </c>
      <c r="B674" t="s">
        <v>614</v>
      </c>
      <c r="C674" t="s">
        <v>6281</v>
      </c>
      <c r="D674" t="s">
        <v>6302</v>
      </c>
      <c r="E674">
        <v>0.3</v>
      </c>
      <c r="F674">
        <v>49</v>
      </c>
      <c r="G674" t="s">
        <v>6333</v>
      </c>
      <c r="H674">
        <v>9</v>
      </c>
      <c r="I674">
        <v>0</v>
      </c>
      <c r="J674">
        <v>12</v>
      </c>
    </row>
    <row r="675" spans="1:10" x14ac:dyDescent="0.3">
      <c r="A675" t="s">
        <v>2953</v>
      </c>
      <c r="B675" t="s">
        <v>615</v>
      </c>
      <c r="C675" t="s">
        <v>6283</v>
      </c>
      <c r="D675" t="s">
        <v>6306</v>
      </c>
      <c r="E675">
        <v>0.3</v>
      </c>
      <c r="F675">
        <v>56</v>
      </c>
      <c r="G675" t="s">
        <v>6329</v>
      </c>
      <c r="H675">
        <v>17</v>
      </c>
      <c r="I675" t="s">
        <v>7000</v>
      </c>
      <c r="J675" t="s">
        <v>7021</v>
      </c>
    </row>
    <row r="676" spans="1:10" x14ac:dyDescent="0.3">
      <c r="A676" t="s">
        <v>2954</v>
      </c>
      <c r="B676" t="s">
        <v>616</v>
      </c>
      <c r="C676" t="s">
        <v>6285</v>
      </c>
      <c r="D676" t="s">
        <v>6304</v>
      </c>
      <c r="E676">
        <v>0.2</v>
      </c>
      <c r="F676">
        <v>40</v>
      </c>
      <c r="G676" t="s">
        <v>6329</v>
      </c>
      <c r="H676">
        <v>11</v>
      </c>
      <c r="I676" t="s">
        <v>7000</v>
      </c>
      <c r="J676" t="s">
        <v>7021</v>
      </c>
    </row>
    <row r="677" spans="1:10" x14ac:dyDescent="0.3">
      <c r="A677" t="s">
        <v>2955</v>
      </c>
      <c r="B677" t="s">
        <v>617</v>
      </c>
      <c r="C677" t="s">
        <v>6286</v>
      </c>
      <c r="D677" t="s">
        <v>6302</v>
      </c>
      <c r="E677">
        <v>0.1</v>
      </c>
      <c r="F677">
        <v>45</v>
      </c>
      <c r="G677" t="s">
        <v>6328</v>
      </c>
      <c r="H677">
        <v>17</v>
      </c>
      <c r="I677">
        <v>0</v>
      </c>
      <c r="J677">
        <v>15</v>
      </c>
    </row>
    <row r="678" spans="1:10" x14ac:dyDescent="0.3">
      <c r="A678" t="s">
        <v>2956</v>
      </c>
      <c r="B678" t="s">
        <v>618</v>
      </c>
      <c r="C678" t="s">
        <v>6282</v>
      </c>
      <c r="D678" t="s">
        <v>6296</v>
      </c>
      <c r="E678">
        <v>0.3</v>
      </c>
      <c r="F678">
        <v>49</v>
      </c>
      <c r="G678" t="s">
        <v>6333</v>
      </c>
      <c r="H678">
        <v>12</v>
      </c>
      <c r="I678">
        <v>0</v>
      </c>
      <c r="J678">
        <v>19</v>
      </c>
    </row>
    <row r="679" spans="1:10" x14ac:dyDescent="0.3">
      <c r="A679" t="s">
        <v>2957</v>
      </c>
      <c r="B679" t="s">
        <v>619</v>
      </c>
      <c r="C679" t="s">
        <v>6282</v>
      </c>
      <c r="D679" t="s">
        <v>6308</v>
      </c>
      <c r="E679">
        <v>0.3</v>
      </c>
      <c r="F679">
        <v>49</v>
      </c>
      <c r="G679" t="s">
        <v>6330</v>
      </c>
      <c r="H679">
        <v>9</v>
      </c>
      <c r="I679">
        <v>0</v>
      </c>
      <c r="J679">
        <v>8</v>
      </c>
    </row>
    <row r="680" spans="1:10" x14ac:dyDescent="0.3">
      <c r="A680" t="s">
        <v>2958</v>
      </c>
      <c r="B680" t="s">
        <v>620</v>
      </c>
      <c r="C680" t="s">
        <v>6291</v>
      </c>
      <c r="D680" t="s">
        <v>6300</v>
      </c>
      <c r="E680">
        <v>0.2</v>
      </c>
      <c r="F680">
        <v>40</v>
      </c>
      <c r="G680" t="s">
        <v>6331</v>
      </c>
      <c r="H680">
        <v>11</v>
      </c>
      <c r="I680" t="s">
        <v>7000</v>
      </c>
      <c r="J680" t="s">
        <v>7021</v>
      </c>
    </row>
    <row r="681" spans="1:10" x14ac:dyDescent="0.3">
      <c r="A681" t="s">
        <v>2959</v>
      </c>
      <c r="B681" t="s">
        <v>424</v>
      </c>
      <c r="C681" t="s">
        <v>6281</v>
      </c>
      <c r="D681" t="s">
        <v>6296</v>
      </c>
      <c r="E681">
        <v>0.2</v>
      </c>
      <c r="F681">
        <v>56</v>
      </c>
      <c r="G681" t="s">
        <v>6330</v>
      </c>
      <c r="H681">
        <v>10</v>
      </c>
      <c r="I681" t="s">
        <v>7000</v>
      </c>
      <c r="J681" t="s">
        <v>7021</v>
      </c>
    </row>
    <row r="682" spans="1:10" x14ac:dyDescent="0.3">
      <c r="A682" t="s">
        <v>2960</v>
      </c>
      <c r="B682" t="s">
        <v>621</v>
      </c>
      <c r="C682" t="s">
        <v>6286</v>
      </c>
      <c r="D682" t="s">
        <v>6318</v>
      </c>
      <c r="E682">
        <v>0.2</v>
      </c>
      <c r="F682">
        <v>40</v>
      </c>
      <c r="G682" t="s">
        <v>6328</v>
      </c>
      <c r="H682">
        <v>15</v>
      </c>
      <c r="I682" t="s">
        <v>7000</v>
      </c>
      <c r="J682" t="s">
        <v>7021</v>
      </c>
    </row>
    <row r="683" spans="1:10" x14ac:dyDescent="0.3">
      <c r="A683" t="s">
        <v>2961</v>
      </c>
      <c r="B683" t="s">
        <v>622</v>
      </c>
      <c r="C683" t="s">
        <v>6281</v>
      </c>
      <c r="D683" t="s">
        <v>6298</v>
      </c>
      <c r="E683">
        <v>0</v>
      </c>
      <c r="F683">
        <v>70</v>
      </c>
      <c r="G683" t="s">
        <v>6328</v>
      </c>
      <c r="H683">
        <v>9</v>
      </c>
      <c r="I683" t="s">
        <v>7000</v>
      </c>
      <c r="J683" t="s">
        <v>7021</v>
      </c>
    </row>
    <row r="684" spans="1:10" x14ac:dyDescent="0.3">
      <c r="A684" t="s">
        <v>2962</v>
      </c>
      <c r="B684" t="s">
        <v>319</v>
      </c>
      <c r="C684" t="s">
        <v>6287</v>
      </c>
      <c r="D684" t="s">
        <v>6318</v>
      </c>
      <c r="E684">
        <v>0.1</v>
      </c>
      <c r="F684">
        <v>45</v>
      </c>
      <c r="G684" t="s">
        <v>6332</v>
      </c>
      <c r="H684">
        <v>17</v>
      </c>
      <c r="I684">
        <v>1</v>
      </c>
      <c r="J684">
        <v>14</v>
      </c>
    </row>
    <row r="685" spans="1:10" x14ac:dyDescent="0.3">
      <c r="A685" t="s">
        <v>2963</v>
      </c>
      <c r="B685" t="s">
        <v>623</v>
      </c>
      <c r="C685" t="s">
        <v>6283</v>
      </c>
      <c r="D685" t="s">
        <v>6312</v>
      </c>
      <c r="E685">
        <v>0.3</v>
      </c>
      <c r="F685">
        <v>56</v>
      </c>
      <c r="G685" t="s">
        <v>6332</v>
      </c>
      <c r="H685">
        <v>17</v>
      </c>
      <c r="I685">
        <v>0</v>
      </c>
      <c r="J685">
        <v>17</v>
      </c>
    </row>
    <row r="686" spans="1:10" x14ac:dyDescent="0.3">
      <c r="A686" t="s">
        <v>2964</v>
      </c>
      <c r="B686" t="s">
        <v>624</v>
      </c>
      <c r="C686" t="s">
        <v>6281</v>
      </c>
      <c r="D686" t="s">
        <v>6302</v>
      </c>
      <c r="E686">
        <v>0.4</v>
      </c>
      <c r="F686">
        <v>42</v>
      </c>
      <c r="G686" t="s">
        <v>6330</v>
      </c>
      <c r="H686">
        <v>13</v>
      </c>
      <c r="I686">
        <v>0</v>
      </c>
      <c r="J686">
        <v>9</v>
      </c>
    </row>
    <row r="687" spans="1:10" x14ac:dyDescent="0.3">
      <c r="A687" t="s">
        <v>2965</v>
      </c>
      <c r="B687" t="s">
        <v>625</v>
      </c>
      <c r="C687" t="s">
        <v>6289</v>
      </c>
      <c r="D687" t="s">
        <v>6316</v>
      </c>
      <c r="E687">
        <v>0</v>
      </c>
      <c r="F687">
        <v>50</v>
      </c>
      <c r="G687" t="s">
        <v>6334</v>
      </c>
      <c r="H687">
        <v>11</v>
      </c>
      <c r="I687" t="s">
        <v>7000</v>
      </c>
      <c r="J687" t="s">
        <v>7021</v>
      </c>
    </row>
    <row r="688" spans="1:10" x14ac:dyDescent="0.3">
      <c r="A688" t="s">
        <v>2966</v>
      </c>
      <c r="B688" t="s">
        <v>626</v>
      </c>
      <c r="C688" t="s">
        <v>6292</v>
      </c>
      <c r="D688" t="s">
        <v>6296</v>
      </c>
      <c r="E688">
        <v>0</v>
      </c>
      <c r="F688">
        <v>80</v>
      </c>
      <c r="G688" t="s">
        <v>6330</v>
      </c>
      <c r="H688">
        <v>10</v>
      </c>
      <c r="I688" t="s">
        <v>7000</v>
      </c>
      <c r="J688" t="s">
        <v>7021</v>
      </c>
    </row>
    <row r="689" spans="1:10" x14ac:dyDescent="0.3">
      <c r="A689" t="s">
        <v>2967</v>
      </c>
      <c r="B689" t="s">
        <v>627</v>
      </c>
      <c r="C689" t="s">
        <v>6288</v>
      </c>
      <c r="D689" t="s">
        <v>6318</v>
      </c>
      <c r="E689">
        <v>0.2</v>
      </c>
      <c r="F689">
        <v>56</v>
      </c>
      <c r="G689" t="s">
        <v>6331</v>
      </c>
      <c r="H689">
        <v>10</v>
      </c>
      <c r="I689">
        <v>0</v>
      </c>
      <c r="J689">
        <v>18</v>
      </c>
    </row>
    <row r="690" spans="1:10" x14ac:dyDescent="0.3">
      <c r="A690" t="s">
        <v>2968</v>
      </c>
      <c r="B690" t="s">
        <v>353</v>
      </c>
      <c r="C690" t="s">
        <v>6291</v>
      </c>
      <c r="D690" t="s">
        <v>6306</v>
      </c>
      <c r="E690">
        <v>0</v>
      </c>
      <c r="F690">
        <v>50</v>
      </c>
      <c r="G690" t="s">
        <v>6330</v>
      </c>
      <c r="H690">
        <v>11</v>
      </c>
      <c r="I690" t="s">
        <v>7000</v>
      </c>
      <c r="J690" t="s">
        <v>7021</v>
      </c>
    </row>
    <row r="691" spans="1:10" x14ac:dyDescent="0.3">
      <c r="A691" t="s">
        <v>2969</v>
      </c>
      <c r="B691" t="s">
        <v>628</v>
      </c>
      <c r="C691" t="s">
        <v>6283</v>
      </c>
      <c r="D691" t="s">
        <v>6300</v>
      </c>
      <c r="E691">
        <v>0.1</v>
      </c>
      <c r="F691">
        <v>72</v>
      </c>
      <c r="G691" t="s">
        <v>6334</v>
      </c>
      <c r="H691">
        <v>17</v>
      </c>
      <c r="I691" t="s">
        <v>7000</v>
      </c>
      <c r="J691" t="s">
        <v>7021</v>
      </c>
    </row>
    <row r="692" spans="1:10" x14ac:dyDescent="0.3">
      <c r="A692" t="s">
        <v>2970</v>
      </c>
      <c r="B692" t="s">
        <v>629</v>
      </c>
      <c r="C692" t="s">
        <v>6288</v>
      </c>
      <c r="D692" t="s">
        <v>6314</v>
      </c>
      <c r="E692">
        <v>0</v>
      </c>
      <c r="F692">
        <v>70</v>
      </c>
      <c r="G692" t="s">
        <v>6333</v>
      </c>
      <c r="H692">
        <v>13</v>
      </c>
      <c r="I692">
        <v>1</v>
      </c>
      <c r="J692">
        <v>15</v>
      </c>
    </row>
    <row r="693" spans="1:10" x14ac:dyDescent="0.3">
      <c r="A693" t="s">
        <v>2971</v>
      </c>
      <c r="B693" t="s">
        <v>630</v>
      </c>
      <c r="C693" t="s">
        <v>6289</v>
      </c>
      <c r="D693" t="s">
        <v>6296</v>
      </c>
      <c r="E693">
        <v>0.3</v>
      </c>
      <c r="F693">
        <v>35</v>
      </c>
      <c r="G693" t="s">
        <v>6332</v>
      </c>
      <c r="H693">
        <v>13</v>
      </c>
      <c r="I693">
        <v>0</v>
      </c>
      <c r="J693">
        <v>16</v>
      </c>
    </row>
    <row r="694" spans="1:10" x14ac:dyDescent="0.3">
      <c r="A694" t="s">
        <v>2972</v>
      </c>
      <c r="B694" t="s">
        <v>631</v>
      </c>
      <c r="C694" t="s">
        <v>6287</v>
      </c>
      <c r="D694" t="s">
        <v>6298</v>
      </c>
      <c r="E694">
        <v>0.3</v>
      </c>
      <c r="F694">
        <v>35</v>
      </c>
      <c r="G694" t="s">
        <v>6329</v>
      </c>
      <c r="H694">
        <v>13</v>
      </c>
      <c r="I694" t="s">
        <v>7000</v>
      </c>
      <c r="J694" t="s">
        <v>7021</v>
      </c>
    </row>
    <row r="695" spans="1:10" x14ac:dyDescent="0.3">
      <c r="A695" t="s">
        <v>2973</v>
      </c>
      <c r="B695" t="s">
        <v>632</v>
      </c>
      <c r="C695" t="s">
        <v>6286</v>
      </c>
      <c r="D695" t="s">
        <v>6310</v>
      </c>
      <c r="E695">
        <v>0.3</v>
      </c>
      <c r="F695">
        <v>35</v>
      </c>
      <c r="G695" t="s">
        <v>6328</v>
      </c>
      <c r="H695">
        <v>17</v>
      </c>
      <c r="I695">
        <v>1</v>
      </c>
      <c r="J695">
        <v>12</v>
      </c>
    </row>
    <row r="696" spans="1:10" x14ac:dyDescent="0.3">
      <c r="A696" t="s">
        <v>2974</v>
      </c>
      <c r="B696" t="s">
        <v>633</v>
      </c>
      <c r="C696" t="s">
        <v>6281</v>
      </c>
      <c r="D696" t="s">
        <v>6302</v>
      </c>
      <c r="E696">
        <v>0</v>
      </c>
      <c r="F696">
        <v>70</v>
      </c>
      <c r="G696" t="s">
        <v>6332</v>
      </c>
      <c r="H696">
        <v>10</v>
      </c>
      <c r="I696">
        <v>1</v>
      </c>
      <c r="J696">
        <v>13</v>
      </c>
    </row>
    <row r="697" spans="1:10" x14ac:dyDescent="0.3">
      <c r="A697" t="s">
        <v>2975</v>
      </c>
      <c r="B697" t="s">
        <v>634</v>
      </c>
      <c r="C697" t="s">
        <v>6281</v>
      </c>
      <c r="D697" t="s">
        <v>6314</v>
      </c>
      <c r="E697">
        <v>0</v>
      </c>
      <c r="F697">
        <v>70</v>
      </c>
      <c r="G697" t="s">
        <v>6328</v>
      </c>
      <c r="H697">
        <v>10</v>
      </c>
      <c r="I697" t="s">
        <v>7000</v>
      </c>
      <c r="J697" t="s">
        <v>7021</v>
      </c>
    </row>
    <row r="698" spans="1:10" x14ac:dyDescent="0.3">
      <c r="A698" t="s">
        <v>2976</v>
      </c>
      <c r="B698" t="s">
        <v>635</v>
      </c>
      <c r="C698" t="s">
        <v>6287</v>
      </c>
      <c r="D698" t="s">
        <v>6316</v>
      </c>
      <c r="E698">
        <v>0.2</v>
      </c>
      <c r="F698">
        <v>40</v>
      </c>
      <c r="G698" t="s">
        <v>6333</v>
      </c>
      <c r="H698">
        <v>12</v>
      </c>
      <c r="I698">
        <v>0</v>
      </c>
      <c r="J698">
        <v>10</v>
      </c>
    </row>
    <row r="699" spans="1:10" x14ac:dyDescent="0.3">
      <c r="A699" t="s">
        <v>2977</v>
      </c>
      <c r="B699" t="s">
        <v>636</v>
      </c>
      <c r="C699" t="s">
        <v>6290</v>
      </c>
      <c r="D699" t="s">
        <v>6298</v>
      </c>
      <c r="E699">
        <v>0.2</v>
      </c>
      <c r="F699">
        <v>40</v>
      </c>
      <c r="G699" t="s">
        <v>6328</v>
      </c>
      <c r="H699">
        <v>12</v>
      </c>
      <c r="I699">
        <v>0</v>
      </c>
      <c r="J699">
        <v>8</v>
      </c>
    </row>
    <row r="700" spans="1:10" x14ac:dyDescent="0.3">
      <c r="A700" t="s">
        <v>2978</v>
      </c>
      <c r="B700" t="s">
        <v>637</v>
      </c>
      <c r="C700" t="s">
        <v>6287</v>
      </c>
      <c r="D700" t="s">
        <v>6306</v>
      </c>
      <c r="E700">
        <v>0.4</v>
      </c>
      <c r="F700">
        <v>30</v>
      </c>
      <c r="G700" t="s">
        <v>6330</v>
      </c>
      <c r="H700">
        <v>17</v>
      </c>
      <c r="I700" t="s">
        <v>7000</v>
      </c>
      <c r="J700" t="s">
        <v>7021</v>
      </c>
    </row>
    <row r="701" spans="1:10" x14ac:dyDescent="0.3">
      <c r="A701" t="s">
        <v>2979</v>
      </c>
      <c r="B701" t="s">
        <v>638</v>
      </c>
      <c r="C701" t="s">
        <v>6291</v>
      </c>
      <c r="D701" t="s">
        <v>6318</v>
      </c>
      <c r="E701">
        <v>0.3</v>
      </c>
      <c r="F701">
        <v>35</v>
      </c>
      <c r="G701" t="s">
        <v>6330</v>
      </c>
      <c r="H701">
        <v>9</v>
      </c>
      <c r="I701">
        <v>1</v>
      </c>
      <c r="J701">
        <v>7</v>
      </c>
    </row>
    <row r="702" spans="1:10" x14ac:dyDescent="0.3">
      <c r="A702" t="s">
        <v>2980</v>
      </c>
      <c r="B702" t="s">
        <v>217</v>
      </c>
      <c r="C702" t="s">
        <v>6286</v>
      </c>
      <c r="D702" t="s">
        <v>6314</v>
      </c>
      <c r="E702">
        <v>0.2</v>
      </c>
      <c r="F702">
        <v>40</v>
      </c>
      <c r="G702" t="s">
        <v>6331</v>
      </c>
      <c r="H702">
        <v>17</v>
      </c>
      <c r="I702">
        <v>0</v>
      </c>
      <c r="J702">
        <v>8</v>
      </c>
    </row>
    <row r="703" spans="1:10" x14ac:dyDescent="0.3">
      <c r="A703" t="s">
        <v>2981</v>
      </c>
      <c r="B703" t="s">
        <v>33</v>
      </c>
      <c r="C703" t="s">
        <v>6285</v>
      </c>
      <c r="D703" t="s">
        <v>6298</v>
      </c>
      <c r="E703">
        <v>0.1</v>
      </c>
      <c r="F703">
        <v>45</v>
      </c>
      <c r="G703" t="s">
        <v>6330</v>
      </c>
      <c r="H703">
        <v>14</v>
      </c>
      <c r="I703">
        <v>1</v>
      </c>
      <c r="J703">
        <v>15</v>
      </c>
    </row>
    <row r="704" spans="1:10" x14ac:dyDescent="0.3">
      <c r="A704" t="s">
        <v>2982</v>
      </c>
      <c r="B704" t="s">
        <v>639</v>
      </c>
      <c r="C704" t="s">
        <v>6285</v>
      </c>
      <c r="D704" t="s">
        <v>6296</v>
      </c>
      <c r="E704">
        <v>0.2</v>
      </c>
      <c r="F704">
        <v>40</v>
      </c>
      <c r="G704" t="s">
        <v>6329</v>
      </c>
      <c r="H704">
        <v>12</v>
      </c>
      <c r="I704">
        <v>0</v>
      </c>
      <c r="J704">
        <v>16</v>
      </c>
    </row>
    <row r="705" spans="1:10" x14ac:dyDescent="0.3">
      <c r="A705" t="s">
        <v>2983</v>
      </c>
      <c r="B705" t="s">
        <v>59</v>
      </c>
      <c r="C705" t="s">
        <v>6282</v>
      </c>
      <c r="D705" t="s">
        <v>6302</v>
      </c>
      <c r="E705">
        <v>0.3</v>
      </c>
      <c r="F705">
        <v>49</v>
      </c>
      <c r="G705" t="s">
        <v>6328</v>
      </c>
      <c r="H705">
        <v>14</v>
      </c>
      <c r="I705">
        <v>1</v>
      </c>
      <c r="J705">
        <v>15</v>
      </c>
    </row>
    <row r="706" spans="1:10" x14ac:dyDescent="0.3">
      <c r="A706" t="s">
        <v>2984</v>
      </c>
      <c r="B706" t="s">
        <v>640</v>
      </c>
      <c r="C706" t="s">
        <v>6290</v>
      </c>
      <c r="D706" t="s">
        <v>6296</v>
      </c>
      <c r="E706">
        <v>0.2</v>
      </c>
      <c r="F706">
        <v>40</v>
      </c>
      <c r="G706" t="s">
        <v>6332</v>
      </c>
      <c r="H706">
        <v>9</v>
      </c>
      <c r="I706">
        <v>0</v>
      </c>
      <c r="J706">
        <v>9</v>
      </c>
    </row>
    <row r="707" spans="1:10" x14ac:dyDescent="0.3">
      <c r="A707" t="s">
        <v>2985</v>
      </c>
      <c r="B707" t="s">
        <v>641</v>
      </c>
      <c r="C707" t="s">
        <v>6289</v>
      </c>
      <c r="D707" t="s">
        <v>6296</v>
      </c>
      <c r="E707">
        <v>0.3</v>
      </c>
      <c r="F707">
        <v>35</v>
      </c>
      <c r="G707" t="s">
        <v>6328</v>
      </c>
      <c r="H707">
        <v>9</v>
      </c>
      <c r="I707" t="s">
        <v>7000</v>
      </c>
      <c r="J707" t="s">
        <v>7021</v>
      </c>
    </row>
    <row r="708" spans="1:10" x14ac:dyDescent="0.3">
      <c r="A708" t="s">
        <v>2986</v>
      </c>
      <c r="B708" t="s">
        <v>252</v>
      </c>
      <c r="C708" t="s">
        <v>6285</v>
      </c>
      <c r="D708" t="s">
        <v>6300</v>
      </c>
      <c r="E708">
        <v>0</v>
      </c>
      <c r="F708">
        <v>50</v>
      </c>
      <c r="G708" t="s">
        <v>6332</v>
      </c>
      <c r="H708">
        <v>11</v>
      </c>
      <c r="I708">
        <v>1</v>
      </c>
      <c r="J708">
        <v>17</v>
      </c>
    </row>
    <row r="709" spans="1:10" x14ac:dyDescent="0.3">
      <c r="A709" t="s">
        <v>2987</v>
      </c>
      <c r="B709" t="s">
        <v>326</v>
      </c>
      <c r="C709" t="s">
        <v>6289</v>
      </c>
      <c r="D709" t="s">
        <v>6298</v>
      </c>
      <c r="E709">
        <v>0</v>
      </c>
      <c r="F709">
        <v>50</v>
      </c>
      <c r="G709" t="s">
        <v>6331</v>
      </c>
      <c r="H709">
        <v>11</v>
      </c>
      <c r="I709">
        <v>1</v>
      </c>
      <c r="J709">
        <v>9</v>
      </c>
    </row>
    <row r="710" spans="1:10" x14ac:dyDescent="0.3">
      <c r="A710" t="s">
        <v>2988</v>
      </c>
      <c r="B710" t="s">
        <v>642</v>
      </c>
      <c r="C710" t="s">
        <v>6286</v>
      </c>
      <c r="D710" t="s">
        <v>6318</v>
      </c>
      <c r="E710">
        <v>0.2</v>
      </c>
      <c r="F710">
        <v>40</v>
      </c>
      <c r="G710" t="s">
        <v>6334</v>
      </c>
      <c r="H710">
        <v>13</v>
      </c>
      <c r="I710">
        <v>0</v>
      </c>
      <c r="J710">
        <v>9</v>
      </c>
    </row>
    <row r="711" spans="1:10" x14ac:dyDescent="0.3">
      <c r="A711" t="s">
        <v>2989</v>
      </c>
      <c r="B711" t="s">
        <v>643</v>
      </c>
      <c r="C711" t="s">
        <v>6286</v>
      </c>
      <c r="D711" t="s">
        <v>6298</v>
      </c>
      <c r="E711">
        <v>0.2</v>
      </c>
      <c r="F711">
        <v>40</v>
      </c>
      <c r="G711" t="s">
        <v>6329</v>
      </c>
      <c r="H711">
        <v>14</v>
      </c>
      <c r="I711">
        <v>1</v>
      </c>
      <c r="J711">
        <v>9</v>
      </c>
    </row>
    <row r="712" spans="1:10" x14ac:dyDescent="0.3">
      <c r="A712" t="s">
        <v>2990</v>
      </c>
      <c r="B712" t="s">
        <v>644</v>
      </c>
      <c r="C712" t="s">
        <v>6284</v>
      </c>
      <c r="D712" t="s">
        <v>6298</v>
      </c>
      <c r="E712">
        <v>0.4</v>
      </c>
      <c r="F712">
        <v>30</v>
      </c>
      <c r="G712" t="s">
        <v>6330</v>
      </c>
      <c r="H712">
        <v>15</v>
      </c>
      <c r="I712" t="s">
        <v>7000</v>
      </c>
      <c r="J712" t="s">
        <v>7021</v>
      </c>
    </row>
    <row r="713" spans="1:10" x14ac:dyDescent="0.3">
      <c r="A713" t="s">
        <v>2991</v>
      </c>
      <c r="B713" t="s">
        <v>645</v>
      </c>
      <c r="C713" t="s">
        <v>6285</v>
      </c>
      <c r="D713" t="s">
        <v>6306</v>
      </c>
      <c r="E713">
        <v>0.4</v>
      </c>
      <c r="F713">
        <v>30</v>
      </c>
      <c r="G713" t="s">
        <v>6328</v>
      </c>
      <c r="H713">
        <v>14</v>
      </c>
      <c r="I713">
        <v>1</v>
      </c>
      <c r="J713">
        <v>19</v>
      </c>
    </row>
    <row r="714" spans="1:10" x14ac:dyDescent="0.3">
      <c r="A714" t="s">
        <v>2992</v>
      </c>
      <c r="B714" t="s">
        <v>646</v>
      </c>
      <c r="C714" t="s">
        <v>6292</v>
      </c>
      <c r="D714" t="s">
        <v>6304</v>
      </c>
      <c r="E714">
        <v>0</v>
      </c>
      <c r="F714">
        <v>80</v>
      </c>
      <c r="G714" t="s">
        <v>6331</v>
      </c>
      <c r="H714">
        <v>11</v>
      </c>
      <c r="I714" t="s">
        <v>7000</v>
      </c>
      <c r="J714" t="s">
        <v>7021</v>
      </c>
    </row>
    <row r="715" spans="1:10" x14ac:dyDescent="0.3">
      <c r="A715" t="s">
        <v>2993</v>
      </c>
      <c r="B715" t="s">
        <v>299</v>
      </c>
      <c r="C715" t="s">
        <v>6286</v>
      </c>
      <c r="D715" t="s">
        <v>6296</v>
      </c>
      <c r="E715">
        <v>0.3</v>
      </c>
      <c r="F715">
        <v>35</v>
      </c>
      <c r="G715" t="s">
        <v>6333</v>
      </c>
      <c r="H715">
        <v>12</v>
      </c>
      <c r="I715" t="s">
        <v>7000</v>
      </c>
      <c r="J715" t="s">
        <v>7021</v>
      </c>
    </row>
    <row r="716" spans="1:10" x14ac:dyDescent="0.3">
      <c r="A716" t="s">
        <v>2994</v>
      </c>
      <c r="B716" t="s">
        <v>115</v>
      </c>
      <c r="C716" t="s">
        <v>6281</v>
      </c>
      <c r="D716" t="s">
        <v>6296</v>
      </c>
      <c r="E716">
        <v>0.3</v>
      </c>
      <c r="F716">
        <v>49</v>
      </c>
      <c r="G716" t="s">
        <v>6332</v>
      </c>
      <c r="H716">
        <v>10</v>
      </c>
      <c r="I716">
        <v>0</v>
      </c>
      <c r="J716">
        <v>16</v>
      </c>
    </row>
    <row r="717" spans="1:10" x14ac:dyDescent="0.3">
      <c r="A717" t="s">
        <v>2995</v>
      </c>
      <c r="B717" t="s">
        <v>647</v>
      </c>
      <c r="C717" t="s">
        <v>6288</v>
      </c>
      <c r="D717" t="s">
        <v>6296</v>
      </c>
      <c r="E717">
        <v>0.3</v>
      </c>
      <c r="F717">
        <v>49</v>
      </c>
      <c r="G717" t="s">
        <v>6331</v>
      </c>
      <c r="H717">
        <v>12</v>
      </c>
      <c r="I717">
        <v>0</v>
      </c>
      <c r="J717">
        <v>7</v>
      </c>
    </row>
    <row r="718" spans="1:10" x14ac:dyDescent="0.3">
      <c r="A718" t="s">
        <v>2996</v>
      </c>
      <c r="B718" t="s">
        <v>648</v>
      </c>
      <c r="C718" t="s">
        <v>6289</v>
      </c>
      <c r="D718" t="s">
        <v>6296</v>
      </c>
      <c r="E718">
        <v>0.1</v>
      </c>
      <c r="F718">
        <v>45</v>
      </c>
      <c r="G718" t="s">
        <v>6332</v>
      </c>
      <c r="H718">
        <v>15</v>
      </c>
      <c r="I718">
        <v>1</v>
      </c>
      <c r="J718">
        <v>15</v>
      </c>
    </row>
    <row r="719" spans="1:10" x14ac:dyDescent="0.3">
      <c r="A719" t="s">
        <v>2997</v>
      </c>
      <c r="B719" t="s">
        <v>258</v>
      </c>
      <c r="C719" t="s">
        <v>6290</v>
      </c>
      <c r="D719" t="s">
        <v>6316</v>
      </c>
      <c r="E719">
        <v>0</v>
      </c>
      <c r="F719">
        <v>50</v>
      </c>
      <c r="G719" t="s">
        <v>6329</v>
      </c>
      <c r="H719">
        <v>15</v>
      </c>
      <c r="I719">
        <v>0</v>
      </c>
      <c r="J719">
        <v>19</v>
      </c>
    </row>
    <row r="720" spans="1:10" x14ac:dyDescent="0.3">
      <c r="A720" t="s">
        <v>2998</v>
      </c>
      <c r="B720" t="s">
        <v>649</v>
      </c>
      <c r="C720" t="s">
        <v>6292</v>
      </c>
      <c r="D720" t="s">
        <v>6314</v>
      </c>
      <c r="E720">
        <v>0.3</v>
      </c>
      <c r="F720">
        <v>56</v>
      </c>
      <c r="G720" t="s">
        <v>6329</v>
      </c>
      <c r="H720">
        <v>9</v>
      </c>
      <c r="I720" t="s">
        <v>7000</v>
      </c>
      <c r="J720" t="s">
        <v>7021</v>
      </c>
    </row>
    <row r="721" spans="1:10" x14ac:dyDescent="0.3">
      <c r="A721" t="s">
        <v>2999</v>
      </c>
      <c r="B721" t="s">
        <v>650</v>
      </c>
      <c r="C721" t="s">
        <v>6288</v>
      </c>
      <c r="D721" t="s">
        <v>6298</v>
      </c>
      <c r="E721">
        <v>0.2</v>
      </c>
      <c r="F721">
        <v>56</v>
      </c>
      <c r="G721" t="s">
        <v>6331</v>
      </c>
      <c r="H721">
        <v>12</v>
      </c>
      <c r="I721">
        <v>0</v>
      </c>
      <c r="J721">
        <v>7</v>
      </c>
    </row>
    <row r="722" spans="1:10" x14ac:dyDescent="0.3">
      <c r="A722" t="s">
        <v>3000</v>
      </c>
      <c r="B722" t="s">
        <v>651</v>
      </c>
      <c r="C722" t="s">
        <v>6288</v>
      </c>
      <c r="D722" t="s">
        <v>6298</v>
      </c>
      <c r="E722">
        <v>0.2</v>
      </c>
      <c r="F722">
        <v>56</v>
      </c>
      <c r="G722" t="s">
        <v>6329</v>
      </c>
      <c r="H722">
        <v>11</v>
      </c>
      <c r="I722" t="s">
        <v>7000</v>
      </c>
      <c r="J722" t="s">
        <v>7021</v>
      </c>
    </row>
    <row r="723" spans="1:10" x14ac:dyDescent="0.3">
      <c r="A723" t="s">
        <v>3001</v>
      </c>
      <c r="B723" t="s">
        <v>365</v>
      </c>
      <c r="C723" t="s">
        <v>6281</v>
      </c>
      <c r="D723" t="s">
        <v>6312</v>
      </c>
      <c r="E723">
        <v>0.2</v>
      </c>
      <c r="F723">
        <v>56</v>
      </c>
      <c r="G723" t="s">
        <v>6331</v>
      </c>
      <c r="H723">
        <v>11</v>
      </c>
      <c r="I723">
        <v>0</v>
      </c>
      <c r="J723">
        <v>18</v>
      </c>
    </row>
    <row r="724" spans="1:10" x14ac:dyDescent="0.3">
      <c r="A724" t="s">
        <v>3002</v>
      </c>
      <c r="B724" t="s">
        <v>230</v>
      </c>
      <c r="C724" t="s">
        <v>6285</v>
      </c>
      <c r="D724" t="s">
        <v>6302</v>
      </c>
      <c r="E724">
        <v>0</v>
      </c>
      <c r="F724">
        <v>50</v>
      </c>
      <c r="G724" t="s">
        <v>6334</v>
      </c>
      <c r="H724">
        <v>11</v>
      </c>
      <c r="I724">
        <v>0</v>
      </c>
      <c r="J724">
        <v>13</v>
      </c>
    </row>
    <row r="725" spans="1:10" x14ac:dyDescent="0.3">
      <c r="A725" t="s">
        <v>3003</v>
      </c>
      <c r="B725" t="s">
        <v>652</v>
      </c>
      <c r="C725" t="s">
        <v>6289</v>
      </c>
      <c r="D725" t="s">
        <v>6316</v>
      </c>
      <c r="E725">
        <v>0.2</v>
      </c>
      <c r="F725">
        <v>40</v>
      </c>
      <c r="G725" t="s">
        <v>6328</v>
      </c>
      <c r="H725">
        <v>14</v>
      </c>
      <c r="I725">
        <v>1</v>
      </c>
      <c r="J725">
        <v>14</v>
      </c>
    </row>
    <row r="726" spans="1:10" x14ac:dyDescent="0.3">
      <c r="A726" t="s">
        <v>3004</v>
      </c>
      <c r="B726" t="s">
        <v>653</v>
      </c>
      <c r="C726" t="s">
        <v>6291</v>
      </c>
      <c r="D726" t="s">
        <v>6302</v>
      </c>
      <c r="E726">
        <v>0.2</v>
      </c>
      <c r="F726">
        <v>40</v>
      </c>
      <c r="G726" t="s">
        <v>6328</v>
      </c>
      <c r="H726">
        <v>9</v>
      </c>
      <c r="I726" t="s">
        <v>7000</v>
      </c>
      <c r="J726" t="s">
        <v>7021</v>
      </c>
    </row>
    <row r="727" spans="1:10" x14ac:dyDescent="0.3">
      <c r="A727" t="s">
        <v>3005</v>
      </c>
      <c r="B727" t="s">
        <v>654</v>
      </c>
      <c r="C727" t="s">
        <v>6289</v>
      </c>
      <c r="D727" t="s">
        <v>6308</v>
      </c>
      <c r="E727">
        <v>0.3</v>
      </c>
      <c r="F727">
        <v>35</v>
      </c>
      <c r="G727" t="s">
        <v>6329</v>
      </c>
      <c r="H727">
        <v>13</v>
      </c>
      <c r="I727" t="s">
        <v>7000</v>
      </c>
      <c r="J727" t="s">
        <v>7021</v>
      </c>
    </row>
    <row r="728" spans="1:10" x14ac:dyDescent="0.3">
      <c r="A728" t="s">
        <v>3006</v>
      </c>
      <c r="B728" t="s">
        <v>655</v>
      </c>
      <c r="C728" t="s">
        <v>6285</v>
      </c>
      <c r="D728" t="s">
        <v>6296</v>
      </c>
      <c r="E728">
        <v>0.2</v>
      </c>
      <c r="F728">
        <v>40</v>
      </c>
      <c r="G728" t="s">
        <v>6333</v>
      </c>
      <c r="H728">
        <v>16</v>
      </c>
      <c r="I728">
        <v>0</v>
      </c>
      <c r="J728">
        <v>9</v>
      </c>
    </row>
    <row r="729" spans="1:10" x14ac:dyDescent="0.3">
      <c r="A729" t="s">
        <v>3007</v>
      </c>
      <c r="B729" t="s">
        <v>245</v>
      </c>
      <c r="C729" t="s">
        <v>6288</v>
      </c>
      <c r="D729" t="s">
        <v>6298</v>
      </c>
      <c r="E729">
        <v>0.4</v>
      </c>
      <c r="F729">
        <v>42</v>
      </c>
      <c r="G729" t="s">
        <v>6330</v>
      </c>
      <c r="H729">
        <v>16</v>
      </c>
      <c r="I729">
        <v>0</v>
      </c>
      <c r="J729">
        <v>15</v>
      </c>
    </row>
    <row r="730" spans="1:10" x14ac:dyDescent="0.3">
      <c r="A730" t="s">
        <v>3008</v>
      </c>
      <c r="B730" t="s">
        <v>656</v>
      </c>
      <c r="C730" t="s">
        <v>6292</v>
      </c>
      <c r="D730" t="s">
        <v>6300</v>
      </c>
      <c r="E730">
        <v>0</v>
      </c>
      <c r="F730">
        <v>80</v>
      </c>
      <c r="G730" t="s">
        <v>6334</v>
      </c>
      <c r="H730">
        <v>14</v>
      </c>
      <c r="I730">
        <v>0</v>
      </c>
      <c r="J730">
        <v>19</v>
      </c>
    </row>
    <row r="731" spans="1:10" x14ac:dyDescent="0.3">
      <c r="A731" t="s">
        <v>3009</v>
      </c>
      <c r="B731" t="s">
        <v>657</v>
      </c>
      <c r="C731" t="s">
        <v>6284</v>
      </c>
      <c r="D731" t="s">
        <v>6312</v>
      </c>
      <c r="E731">
        <v>0.3</v>
      </c>
      <c r="F731">
        <v>35</v>
      </c>
      <c r="G731" t="s">
        <v>6333</v>
      </c>
      <c r="H731">
        <v>16</v>
      </c>
      <c r="I731">
        <v>0</v>
      </c>
      <c r="J731">
        <v>10</v>
      </c>
    </row>
    <row r="732" spans="1:10" x14ac:dyDescent="0.3">
      <c r="A732" t="s">
        <v>3010</v>
      </c>
      <c r="B732" t="s">
        <v>658</v>
      </c>
      <c r="C732" t="s">
        <v>6283</v>
      </c>
      <c r="D732" t="s">
        <v>6312</v>
      </c>
      <c r="E732">
        <v>0</v>
      </c>
      <c r="F732">
        <v>80</v>
      </c>
      <c r="G732" t="s">
        <v>6331</v>
      </c>
      <c r="H732">
        <v>17</v>
      </c>
      <c r="I732">
        <v>0</v>
      </c>
      <c r="J732">
        <v>9</v>
      </c>
    </row>
    <row r="733" spans="1:10" x14ac:dyDescent="0.3">
      <c r="A733" t="s">
        <v>3011</v>
      </c>
      <c r="B733" t="s">
        <v>659</v>
      </c>
      <c r="C733" t="s">
        <v>6284</v>
      </c>
      <c r="D733" t="s">
        <v>6310</v>
      </c>
      <c r="E733">
        <v>0</v>
      </c>
      <c r="F733">
        <v>50</v>
      </c>
      <c r="G733" t="s">
        <v>6328</v>
      </c>
      <c r="H733">
        <v>14</v>
      </c>
      <c r="I733">
        <v>0</v>
      </c>
      <c r="J733">
        <v>17</v>
      </c>
    </row>
    <row r="734" spans="1:10" x14ac:dyDescent="0.3">
      <c r="A734" t="s">
        <v>3012</v>
      </c>
      <c r="B734" t="s">
        <v>660</v>
      </c>
      <c r="C734" t="s">
        <v>6288</v>
      </c>
      <c r="D734" t="s">
        <v>6296</v>
      </c>
      <c r="E734">
        <v>0.3</v>
      </c>
      <c r="F734">
        <v>49</v>
      </c>
      <c r="G734" t="s">
        <v>6328</v>
      </c>
      <c r="H734">
        <v>15</v>
      </c>
      <c r="I734">
        <v>0</v>
      </c>
      <c r="J734">
        <v>11</v>
      </c>
    </row>
    <row r="735" spans="1:10" x14ac:dyDescent="0.3">
      <c r="A735" t="s">
        <v>3013</v>
      </c>
      <c r="B735" t="s">
        <v>661</v>
      </c>
      <c r="C735" t="s">
        <v>6285</v>
      </c>
      <c r="D735" t="s">
        <v>6306</v>
      </c>
      <c r="E735">
        <v>0.1</v>
      </c>
      <c r="F735">
        <v>45</v>
      </c>
      <c r="G735" t="s">
        <v>6329</v>
      </c>
      <c r="H735">
        <v>12</v>
      </c>
      <c r="I735" t="s">
        <v>7000</v>
      </c>
      <c r="J735" t="s">
        <v>7021</v>
      </c>
    </row>
    <row r="736" spans="1:10" x14ac:dyDescent="0.3">
      <c r="A736" t="s">
        <v>3014</v>
      </c>
      <c r="B736" t="s">
        <v>662</v>
      </c>
      <c r="C736" t="s">
        <v>6282</v>
      </c>
      <c r="D736" t="s">
        <v>6318</v>
      </c>
      <c r="E736">
        <v>0</v>
      </c>
      <c r="F736">
        <v>70</v>
      </c>
      <c r="G736" t="s">
        <v>6333</v>
      </c>
      <c r="H736">
        <v>9</v>
      </c>
      <c r="I736">
        <v>1</v>
      </c>
      <c r="J736">
        <v>19</v>
      </c>
    </row>
    <row r="737" spans="1:10" x14ac:dyDescent="0.3">
      <c r="A737" t="s">
        <v>3015</v>
      </c>
      <c r="B737" t="s">
        <v>258</v>
      </c>
      <c r="C737" t="s">
        <v>6289</v>
      </c>
      <c r="D737" t="s">
        <v>6304</v>
      </c>
      <c r="E737">
        <v>0</v>
      </c>
      <c r="F737">
        <v>50</v>
      </c>
      <c r="G737" t="s">
        <v>6328</v>
      </c>
      <c r="H737">
        <v>9</v>
      </c>
      <c r="I737">
        <v>0</v>
      </c>
      <c r="J737">
        <v>19</v>
      </c>
    </row>
    <row r="738" spans="1:10" x14ac:dyDescent="0.3">
      <c r="A738" t="s">
        <v>3016</v>
      </c>
      <c r="B738" t="s">
        <v>663</v>
      </c>
      <c r="C738" t="s">
        <v>6292</v>
      </c>
      <c r="D738" t="s">
        <v>6308</v>
      </c>
      <c r="E738">
        <v>0</v>
      </c>
      <c r="F738">
        <v>80</v>
      </c>
      <c r="G738" t="s">
        <v>6334</v>
      </c>
      <c r="H738">
        <v>10</v>
      </c>
      <c r="I738">
        <v>1</v>
      </c>
      <c r="J738">
        <v>9</v>
      </c>
    </row>
    <row r="739" spans="1:10" x14ac:dyDescent="0.3">
      <c r="A739" t="s">
        <v>3017</v>
      </c>
      <c r="B739" t="s">
        <v>362</v>
      </c>
      <c r="C739" t="s">
        <v>6291</v>
      </c>
      <c r="D739" t="s">
        <v>6298</v>
      </c>
      <c r="E739">
        <v>0.1</v>
      </c>
      <c r="F739">
        <v>45</v>
      </c>
      <c r="G739" t="s">
        <v>6331</v>
      </c>
      <c r="H739">
        <v>12</v>
      </c>
      <c r="I739" t="s">
        <v>7000</v>
      </c>
      <c r="J739" t="s">
        <v>7021</v>
      </c>
    </row>
    <row r="740" spans="1:10" x14ac:dyDescent="0.3">
      <c r="A740" t="s">
        <v>3018</v>
      </c>
      <c r="B740" t="s">
        <v>406</v>
      </c>
      <c r="C740" t="s">
        <v>6292</v>
      </c>
      <c r="D740" t="s">
        <v>6312</v>
      </c>
      <c r="E740">
        <v>0.2</v>
      </c>
      <c r="F740">
        <v>64</v>
      </c>
      <c r="G740" t="s">
        <v>6329</v>
      </c>
      <c r="H740">
        <v>12</v>
      </c>
      <c r="I740">
        <v>1</v>
      </c>
      <c r="J740">
        <v>14</v>
      </c>
    </row>
    <row r="741" spans="1:10" x14ac:dyDescent="0.3">
      <c r="A741" t="s">
        <v>3019</v>
      </c>
      <c r="B741" t="s">
        <v>664</v>
      </c>
      <c r="C741" t="s">
        <v>6283</v>
      </c>
      <c r="D741" t="s">
        <v>6304</v>
      </c>
      <c r="E741">
        <v>0.1</v>
      </c>
      <c r="F741">
        <v>72</v>
      </c>
      <c r="G741" t="s">
        <v>6329</v>
      </c>
      <c r="H741">
        <v>16</v>
      </c>
      <c r="I741" t="s">
        <v>7000</v>
      </c>
      <c r="J741" t="s">
        <v>7021</v>
      </c>
    </row>
    <row r="742" spans="1:10" x14ac:dyDescent="0.3">
      <c r="A742" t="s">
        <v>3020</v>
      </c>
      <c r="B742" t="s">
        <v>665</v>
      </c>
      <c r="C742" t="s">
        <v>6290</v>
      </c>
      <c r="D742" t="s">
        <v>6318</v>
      </c>
      <c r="E742">
        <v>0.2</v>
      </c>
      <c r="F742">
        <v>40</v>
      </c>
      <c r="G742" t="s">
        <v>6334</v>
      </c>
      <c r="H742">
        <v>11</v>
      </c>
      <c r="I742">
        <v>1</v>
      </c>
      <c r="J742">
        <v>8</v>
      </c>
    </row>
    <row r="743" spans="1:10" x14ac:dyDescent="0.3">
      <c r="A743" t="s">
        <v>3021</v>
      </c>
      <c r="B743" t="s">
        <v>666</v>
      </c>
      <c r="C743" t="s">
        <v>6283</v>
      </c>
      <c r="D743" t="s">
        <v>6298</v>
      </c>
      <c r="E743">
        <v>0</v>
      </c>
      <c r="F743">
        <v>80</v>
      </c>
      <c r="G743" t="s">
        <v>6330</v>
      </c>
      <c r="H743">
        <v>12</v>
      </c>
      <c r="I743">
        <v>0</v>
      </c>
      <c r="J743">
        <v>19</v>
      </c>
    </row>
    <row r="744" spans="1:10" x14ac:dyDescent="0.3">
      <c r="A744" t="s">
        <v>3022</v>
      </c>
      <c r="B744" t="s">
        <v>667</v>
      </c>
      <c r="C744" t="s">
        <v>6291</v>
      </c>
      <c r="D744" t="s">
        <v>6300</v>
      </c>
      <c r="E744">
        <v>0</v>
      </c>
      <c r="F744">
        <v>50</v>
      </c>
      <c r="G744" t="s">
        <v>6330</v>
      </c>
      <c r="H744">
        <v>13</v>
      </c>
      <c r="I744">
        <v>1</v>
      </c>
      <c r="J744">
        <v>13</v>
      </c>
    </row>
    <row r="745" spans="1:10" x14ac:dyDescent="0.3">
      <c r="A745" t="s">
        <v>3023</v>
      </c>
      <c r="B745" t="s">
        <v>668</v>
      </c>
      <c r="C745" t="s">
        <v>6286</v>
      </c>
      <c r="D745" t="s">
        <v>6300</v>
      </c>
      <c r="E745">
        <v>0.2</v>
      </c>
      <c r="F745">
        <v>40</v>
      </c>
      <c r="G745" t="s">
        <v>6330</v>
      </c>
      <c r="H745">
        <v>13</v>
      </c>
      <c r="I745">
        <v>1</v>
      </c>
      <c r="J745">
        <v>11</v>
      </c>
    </row>
    <row r="746" spans="1:10" x14ac:dyDescent="0.3">
      <c r="A746" t="s">
        <v>3024</v>
      </c>
      <c r="B746" t="s">
        <v>669</v>
      </c>
      <c r="C746" t="s">
        <v>6289</v>
      </c>
      <c r="D746" t="s">
        <v>6310</v>
      </c>
      <c r="E746">
        <v>0.3</v>
      </c>
      <c r="F746">
        <v>35</v>
      </c>
      <c r="G746" t="s">
        <v>6333</v>
      </c>
      <c r="H746">
        <v>14</v>
      </c>
      <c r="I746">
        <v>0</v>
      </c>
      <c r="J746">
        <v>15</v>
      </c>
    </row>
    <row r="747" spans="1:10" x14ac:dyDescent="0.3">
      <c r="A747" t="s">
        <v>3025</v>
      </c>
      <c r="B747" t="s">
        <v>670</v>
      </c>
      <c r="C747" t="s">
        <v>6286</v>
      </c>
      <c r="D747" t="s">
        <v>6298</v>
      </c>
      <c r="E747">
        <v>0</v>
      </c>
      <c r="F747">
        <v>50</v>
      </c>
      <c r="G747" t="s">
        <v>6330</v>
      </c>
      <c r="H747">
        <v>16</v>
      </c>
      <c r="I747">
        <v>0</v>
      </c>
      <c r="J747">
        <v>7</v>
      </c>
    </row>
    <row r="748" spans="1:10" x14ac:dyDescent="0.3">
      <c r="A748" t="s">
        <v>3026</v>
      </c>
      <c r="B748" t="s">
        <v>287</v>
      </c>
      <c r="C748" t="s">
        <v>6287</v>
      </c>
      <c r="D748" t="s">
        <v>6298</v>
      </c>
      <c r="E748">
        <v>0.4</v>
      </c>
      <c r="F748">
        <v>30</v>
      </c>
      <c r="G748" t="s">
        <v>6331</v>
      </c>
      <c r="H748">
        <v>9</v>
      </c>
      <c r="I748">
        <v>0</v>
      </c>
      <c r="J748">
        <v>8</v>
      </c>
    </row>
    <row r="749" spans="1:10" x14ac:dyDescent="0.3">
      <c r="A749" t="s">
        <v>3027</v>
      </c>
      <c r="B749" t="s">
        <v>671</v>
      </c>
      <c r="C749" t="s">
        <v>6283</v>
      </c>
      <c r="D749" t="s">
        <v>6298</v>
      </c>
      <c r="E749">
        <v>0.3</v>
      </c>
      <c r="F749">
        <v>56</v>
      </c>
      <c r="G749" t="s">
        <v>6332</v>
      </c>
      <c r="H749">
        <v>13</v>
      </c>
      <c r="I749">
        <v>1</v>
      </c>
      <c r="J749">
        <v>7</v>
      </c>
    </row>
    <row r="750" spans="1:10" x14ac:dyDescent="0.3">
      <c r="A750" t="s">
        <v>3028</v>
      </c>
      <c r="B750" t="s">
        <v>672</v>
      </c>
      <c r="C750" t="s">
        <v>6286</v>
      </c>
      <c r="D750" t="s">
        <v>6296</v>
      </c>
      <c r="E750">
        <v>0.4</v>
      </c>
      <c r="F750">
        <v>30</v>
      </c>
      <c r="G750" t="s">
        <v>6331</v>
      </c>
      <c r="H750">
        <v>17</v>
      </c>
      <c r="I750" t="s">
        <v>7000</v>
      </c>
      <c r="J750" t="s">
        <v>7021</v>
      </c>
    </row>
    <row r="751" spans="1:10" x14ac:dyDescent="0.3">
      <c r="A751" t="s">
        <v>3029</v>
      </c>
      <c r="B751" t="s">
        <v>673</v>
      </c>
      <c r="C751" t="s">
        <v>6286</v>
      </c>
      <c r="D751" t="s">
        <v>6296</v>
      </c>
      <c r="E751">
        <v>0.1</v>
      </c>
      <c r="F751">
        <v>45</v>
      </c>
      <c r="G751" t="s">
        <v>6333</v>
      </c>
      <c r="H751">
        <v>13</v>
      </c>
      <c r="I751">
        <v>0</v>
      </c>
      <c r="J751">
        <v>11</v>
      </c>
    </row>
    <row r="752" spans="1:10" x14ac:dyDescent="0.3">
      <c r="A752" t="s">
        <v>3030</v>
      </c>
      <c r="B752" t="s">
        <v>674</v>
      </c>
      <c r="C752" t="s">
        <v>6282</v>
      </c>
      <c r="D752" t="s">
        <v>6318</v>
      </c>
      <c r="E752">
        <v>0.3</v>
      </c>
      <c r="F752">
        <v>49</v>
      </c>
      <c r="G752" t="s">
        <v>6334</v>
      </c>
      <c r="H752">
        <v>12</v>
      </c>
      <c r="I752">
        <v>0</v>
      </c>
      <c r="J752">
        <v>16</v>
      </c>
    </row>
    <row r="753" spans="1:10" x14ac:dyDescent="0.3">
      <c r="A753" t="s">
        <v>3031</v>
      </c>
      <c r="B753" t="s">
        <v>675</v>
      </c>
      <c r="C753" t="s">
        <v>6284</v>
      </c>
      <c r="D753" t="s">
        <v>6296</v>
      </c>
      <c r="E753">
        <v>0.3</v>
      </c>
      <c r="F753">
        <v>35</v>
      </c>
      <c r="G753" t="s">
        <v>6331</v>
      </c>
      <c r="H753">
        <v>12</v>
      </c>
      <c r="I753" t="s">
        <v>7000</v>
      </c>
      <c r="J753" t="s">
        <v>7021</v>
      </c>
    </row>
    <row r="754" spans="1:10" x14ac:dyDescent="0.3">
      <c r="A754" t="s">
        <v>3032</v>
      </c>
      <c r="B754" t="s">
        <v>387</v>
      </c>
      <c r="C754" t="s">
        <v>6286</v>
      </c>
      <c r="D754" t="s">
        <v>6298</v>
      </c>
      <c r="E754">
        <v>0.4</v>
      </c>
      <c r="F754">
        <v>30</v>
      </c>
      <c r="G754" t="s">
        <v>6328</v>
      </c>
      <c r="H754">
        <v>9</v>
      </c>
      <c r="I754">
        <v>1</v>
      </c>
      <c r="J754">
        <v>15</v>
      </c>
    </row>
    <row r="755" spans="1:10" x14ac:dyDescent="0.3">
      <c r="A755" t="s">
        <v>3033</v>
      </c>
      <c r="B755" t="s">
        <v>119</v>
      </c>
      <c r="C755" t="s">
        <v>6289</v>
      </c>
      <c r="D755" t="s">
        <v>6302</v>
      </c>
      <c r="E755">
        <v>0</v>
      </c>
      <c r="F755">
        <v>50</v>
      </c>
      <c r="G755" t="s">
        <v>6331</v>
      </c>
      <c r="H755">
        <v>9</v>
      </c>
      <c r="I755" t="s">
        <v>7000</v>
      </c>
      <c r="J755" t="s">
        <v>7021</v>
      </c>
    </row>
    <row r="756" spans="1:10" x14ac:dyDescent="0.3">
      <c r="A756" t="s">
        <v>3034</v>
      </c>
      <c r="B756" t="s">
        <v>676</v>
      </c>
      <c r="C756" t="s">
        <v>6289</v>
      </c>
      <c r="D756" t="s">
        <v>6296</v>
      </c>
      <c r="E756">
        <v>0</v>
      </c>
      <c r="F756">
        <v>50</v>
      </c>
      <c r="G756" t="s">
        <v>6333</v>
      </c>
      <c r="H756">
        <v>11</v>
      </c>
      <c r="I756" t="s">
        <v>7000</v>
      </c>
      <c r="J756" t="s">
        <v>7021</v>
      </c>
    </row>
    <row r="757" spans="1:10" x14ac:dyDescent="0.3">
      <c r="A757" t="s">
        <v>3035</v>
      </c>
      <c r="B757" t="s">
        <v>677</v>
      </c>
      <c r="C757" t="s">
        <v>6291</v>
      </c>
      <c r="D757" t="s">
        <v>6314</v>
      </c>
      <c r="E757">
        <v>0</v>
      </c>
      <c r="F757">
        <v>50</v>
      </c>
      <c r="G757" t="s">
        <v>6331</v>
      </c>
      <c r="H757">
        <v>15</v>
      </c>
      <c r="I757" t="s">
        <v>7000</v>
      </c>
      <c r="J757" t="s">
        <v>7021</v>
      </c>
    </row>
    <row r="758" spans="1:10" x14ac:dyDescent="0.3">
      <c r="A758" t="s">
        <v>3036</v>
      </c>
      <c r="B758" t="s">
        <v>678</v>
      </c>
      <c r="C758" t="s">
        <v>6283</v>
      </c>
      <c r="D758" t="s">
        <v>6314</v>
      </c>
      <c r="E758">
        <v>0.3</v>
      </c>
      <c r="F758">
        <v>56</v>
      </c>
      <c r="G758" t="s">
        <v>6328</v>
      </c>
      <c r="H758">
        <v>13</v>
      </c>
      <c r="I758" t="s">
        <v>7000</v>
      </c>
      <c r="J758" t="s">
        <v>7021</v>
      </c>
    </row>
    <row r="759" spans="1:10" x14ac:dyDescent="0.3">
      <c r="A759" t="s">
        <v>3037</v>
      </c>
      <c r="B759" t="s">
        <v>619</v>
      </c>
      <c r="C759" t="s">
        <v>6286</v>
      </c>
      <c r="D759" t="s">
        <v>6316</v>
      </c>
      <c r="E759">
        <v>0.3</v>
      </c>
      <c r="F759">
        <v>35</v>
      </c>
      <c r="G759" t="s">
        <v>6331</v>
      </c>
      <c r="H759">
        <v>17</v>
      </c>
      <c r="I759">
        <v>0</v>
      </c>
      <c r="J759">
        <v>8</v>
      </c>
    </row>
    <row r="760" spans="1:10" x14ac:dyDescent="0.3">
      <c r="A760" t="s">
        <v>3038</v>
      </c>
      <c r="B760" t="s">
        <v>327</v>
      </c>
      <c r="C760" t="s">
        <v>6283</v>
      </c>
      <c r="D760" t="s">
        <v>6300</v>
      </c>
      <c r="E760">
        <v>0.3</v>
      </c>
      <c r="F760">
        <v>56</v>
      </c>
      <c r="G760" t="s">
        <v>6328</v>
      </c>
      <c r="H760">
        <v>15</v>
      </c>
      <c r="I760">
        <v>1</v>
      </c>
      <c r="J760">
        <v>11</v>
      </c>
    </row>
    <row r="761" spans="1:10" x14ac:dyDescent="0.3">
      <c r="A761" t="s">
        <v>3039</v>
      </c>
      <c r="B761" t="s">
        <v>540</v>
      </c>
      <c r="C761" t="s">
        <v>6281</v>
      </c>
      <c r="D761" t="s">
        <v>6296</v>
      </c>
      <c r="E761">
        <v>0.3</v>
      </c>
      <c r="F761">
        <v>49</v>
      </c>
      <c r="G761" t="s">
        <v>6328</v>
      </c>
      <c r="H761">
        <v>17</v>
      </c>
      <c r="I761">
        <v>0</v>
      </c>
      <c r="J761">
        <v>15</v>
      </c>
    </row>
    <row r="762" spans="1:10" x14ac:dyDescent="0.3">
      <c r="A762" t="s">
        <v>3040</v>
      </c>
      <c r="B762" t="s">
        <v>679</v>
      </c>
      <c r="C762" t="s">
        <v>6285</v>
      </c>
      <c r="D762" t="s">
        <v>6314</v>
      </c>
      <c r="E762">
        <v>0</v>
      </c>
      <c r="F762">
        <v>50</v>
      </c>
      <c r="G762" t="s">
        <v>6334</v>
      </c>
      <c r="H762">
        <v>10</v>
      </c>
      <c r="I762">
        <v>1</v>
      </c>
      <c r="J762">
        <v>18</v>
      </c>
    </row>
    <row r="763" spans="1:10" x14ac:dyDescent="0.3">
      <c r="A763" t="s">
        <v>3041</v>
      </c>
      <c r="B763" t="s">
        <v>680</v>
      </c>
      <c r="C763" t="s">
        <v>6290</v>
      </c>
      <c r="D763" t="s">
        <v>6296</v>
      </c>
      <c r="E763">
        <v>0.3</v>
      </c>
      <c r="F763">
        <v>35</v>
      </c>
      <c r="G763" t="s">
        <v>6333</v>
      </c>
      <c r="H763">
        <v>11</v>
      </c>
      <c r="I763">
        <v>0</v>
      </c>
      <c r="J763">
        <v>7</v>
      </c>
    </row>
    <row r="764" spans="1:10" x14ac:dyDescent="0.3">
      <c r="A764" t="s">
        <v>3042</v>
      </c>
      <c r="B764" t="s">
        <v>681</v>
      </c>
      <c r="C764" t="s">
        <v>6281</v>
      </c>
      <c r="D764" t="s">
        <v>6304</v>
      </c>
      <c r="E764">
        <v>0.4</v>
      </c>
      <c r="F764">
        <v>42</v>
      </c>
      <c r="G764" t="s">
        <v>6329</v>
      </c>
      <c r="H764">
        <v>10</v>
      </c>
      <c r="I764">
        <v>0</v>
      </c>
      <c r="J764">
        <v>7</v>
      </c>
    </row>
    <row r="765" spans="1:10" x14ac:dyDescent="0.3">
      <c r="A765" t="s">
        <v>3043</v>
      </c>
      <c r="B765" t="s">
        <v>682</v>
      </c>
      <c r="C765" t="s">
        <v>6285</v>
      </c>
      <c r="D765" t="s">
        <v>6312</v>
      </c>
      <c r="E765">
        <v>0.3</v>
      </c>
      <c r="F765">
        <v>35</v>
      </c>
      <c r="G765" t="s">
        <v>6334</v>
      </c>
      <c r="H765">
        <v>14</v>
      </c>
      <c r="I765">
        <v>0</v>
      </c>
      <c r="J765">
        <v>16</v>
      </c>
    </row>
    <row r="766" spans="1:10" x14ac:dyDescent="0.3">
      <c r="A766" t="s">
        <v>3044</v>
      </c>
      <c r="B766" t="s">
        <v>683</v>
      </c>
      <c r="C766" t="s">
        <v>6292</v>
      </c>
      <c r="D766" t="s">
        <v>6296</v>
      </c>
      <c r="E766">
        <v>0.2</v>
      </c>
      <c r="F766">
        <v>64</v>
      </c>
      <c r="G766" t="s">
        <v>6333</v>
      </c>
      <c r="H766">
        <v>13</v>
      </c>
      <c r="I766" t="s">
        <v>7000</v>
      </c>
      <c r="J766" t="s">
        <v>7021</v>
      </c>
    </row>
    <row r="767" spans="1:10" x14ac:dyDescent="0.3">
      <c r="A767" t="s">
        <v>3045</v>
      </c>
      <c r="B767" t="s">
        <v>684</v>
      </c>
      <c r="C767" t="s">
        <v>6281</v>
      </c>
      <c r="D767" t="s">
        <v>6296</v>
      </c>
      <c r="E767">
        <v>0.3</v>
      </c>
      <c r="F767">
        <v>49</v>
      </c>
      <c r="G767" t="s">
        <v>6333</v>
      </c>
      <c r="H767">
        <v>9</v>
      </c>
      <c r="I767">
        <v>0</v>
      </c>
      <c r="J767">
        <v>19</v>
      </c>
    </row>
    <row r="768" spans="1:10" x14ac:dyDescent="0.3">
      <c r="A768" t="s">
        <v>3046</v>
      </c>
      <c r="B768" t="s">
        <v>685</v>
      </c>
      <c r="C768" t="s">
        <v>6281</v>
      </c>
      <c r="D768" t="s">
        <v>6300</v>
      </c>
      <c r="E768">
        <v>0.3</v>
      </c>
      <c r="F768">
        <v>49</v>
      </c>
      <c r="G768" t="s">
        <v>6333</v>
      </c>
      <c r="H768">
        <v>15</v>
      </c>
      <c r="I768" t="s">
        <v>7000</v>
      </c>
      <c r="J768" t="s">
        <v>7021</v>
      </c>
    </row>
    <row r="769" spans="1:10" x14ac:dyDescent="0.3">
      <c r="A769" t="s">
        <v>3047</v>
      </c>
      <c r="B769" t="s">
        <v>595</v>
      </c>
      <c r="C769" t="s">
        <v>6288</v>
      </c>
      <c r="D769" t="s">
        <v>6296</v>
      </c>
      <c r="E769">
        <v>0.2</v>
      </c>
      <c r="F769">
        <v>56</v>
      </c>
      <c r="G769" t="s">
        <v>6328</v>
      </c>
      <c r="H769">
        <v>15</v>
      </c>
      <c r="I769">
        <v>0</v>
      </c>
      <c r="J769">
        <v>11</v>
      </c>
    </row>
    <row r="770" spans="1:10" x14ac:dyDescent="0.3">
      <c r="A770" t="s">
        <v>3048</v>
      </c>
      <c r="B770" t="s">
        <v>566</v>
      </c>
      <c r="C770" t="s">
        <v>6286</v>
      </c>
      <c r="D770" t="s">
        <v>6314</v>
      </c>
      <c r="E770">
        <v>0.1</v>
      </c>
      <c r="F770">
        <v>45</v>
      </c>
      <c r="G770" t="s">
        <v>6332</v>
      </c>
      <c r="H770">
        <v>14</v>
      </c>
      <c r="I770">
        <v>0</v>
      </c>
      <c r="J770">
        <v>13</v>
      </c>
    </row>
    <row r="771" spans="1:10" x14ac:dyDescent="0.3">
      <c r="A771" t="s">
        <v>3049</v>
      </c>
      <c r="B771" t="s">
        <v>686</v>
      </c>
      <c r="C771" t="s">
        <v>6282</v>
      </c>
      <c r="D771" t="s">
        <v>6298</v>
      </c>
      <c r="E771">
        <v>0.2</v>
      </c>
      <c r="F771">
        <v>56</v>
      </c>
      <c r="G771" t="s">
        <v>6334</v>
      </c>
      <c r="H771">
        <v>12</v>
      </c>
      <c r="I771">
        <v>0</v>
      </c>
      <c r="J771">
        <v>12</v>
      </c>
    </row>
    <row r="772" spans="1:10" x14ac:dyDescent="0.3">
      <c r="A772" t="s">
        <v>3050</v>
      </c>
      <c r="B772" t="s">
        <v>536</v>
      </c>
      <c r="C772" t="s">
        <v>6283</v>
      </c>
      <c r="D772" t="s">
        <v>6310</v>
      </c>
      <c r="E772">
        <v>0.1</v>
      </c>
      <c r="F772">
        <v>72</v>
      </c>
      <c r="G772" t="s">
        <v>6331</v>
      </c>
      <c r="H772">
        <v>10</v>
      </c>
      <c r="I772">
        <v>0</v>
      </c>
      <c r="J772">
        <v>11</v>
      </c>
    </row>
    <row r="773" spans="1:10" x14ac:dyDescent="0.3">
      <c r="A773" t="s">
        <v>3051</v>
      </c>
      <c r="B773" t="s">
        <v>603</v>
      </c>
      <c r="C773" t="s">
        <v>6288</v>
      </c>
      <c r="D773" t="s">
        <v>6306</v>
      </c>
      <c r="E773">
        <v>0.3</v>
      </c>
      <c r="F773">
        <v>49</v>
      </c>
      <c r="G773" t="s">
        <v>6329</v>
      </c>
      <c r="H773">
        <v>9</v>
      </c>
      <c r="I773">
        <v>0</v>
      </c>
      <c r="J773">
        <v>17</v>
      </c>
    </row>
    <row r="774" spans="1:10" x14ac:dyDescent="0.3">
      <c r="A774" t="s">
        <v>3052</v>
      </c>
      <c r="B774" t="s">
        <v>663</v>
      </c>
      <c r="C774" t="s">
        <v>6289</v>
      </c>
      <c r="D774" t="s">
        <v>6302</v>
      </c>
      <c r="E774">
        <v>0.3</v>
      </c>
      <c r="F774">
        <v>35</v>
      </c>
      <c r="G774" t="s">
        <v>6333</v>
      </c>
      <c r="H774">
        <v>15</v>
      </c>
      <c r="I774">
        <v>1</v>
      </c>
      <c r="J774">
        <v>9</v>
      </c>
    </row>
    <row r="775" spans="1:10" x14ac:dyDescent="0.3">
      <c r="A775" t="s">
        <v>3053</v>
      </c>
      <c r="B775" t="s">
        <v>687</v>
      </c>
      <c r="C775" t="s">
        <v>6288</v>
      </c>
      <c r="D775" t="s">
        <v>6300</v>
      </c>
      <c r="E775">
        <v>0.2</v>
      </c>
      <c r="F775">
        <v>56</v>
      </c>
      <c r="G775" t="s">
        <v>6332</v>
      </c>
      <c r="H775">
        <v>17</v>
      </c>
      <c r="I775">
        <v>0</v>
      </c>
      <c r="J775">
        <v>12</v>
      </c>
    </row>
    <row r="776" spans="1:10" x14ac:dyDescent="0.3">
      <c r="A776" t="s">
        <v>3054</v>
      </c>
      <c r="B776" t="s">
        <v>688</v>
      </c>
      <c r="C776" t="s">
        <v>6290</v>
      </c>
      <c r="D776" t="s">
        <v>6296</v>
      </c>
      <c r="E776">
        <v>0.3</v>
      </c>
      <c r="F776">
        <v>35</v>
      </c>
      <c r="G776" t="s">
        <v>6329</v>
      </c>
      <c r="H776">
        <v>13</v>
      </c>
      <c r="I776" t="s">
        <v>7000</v>
      </c>
      <c r="J776" t="s">
        <v>7021</v>
      </c>
    </row>
    <row r="777" spans="1:10" x14ac:dyDescent="0.3">
      <c r="A777" t="s">
        <v>3055</v>
      </c>
      <c r="B777" t="s">
        <v>689</v>
      </c>
      <c r="C777" t="s">
        <v>6286</v>
      </c>
      <c r="D777" t="s">
        <v>6298</v>
      </c>
      <c r="E777">
        <v>0.1</v>
      </c>
      <c r="F777">
        <v>45</v>
      </c>
      <c r="G777" t="s">
        <v>6334</v>
      </c>
      <c r="H777">
        <v>9</v>
      </c>
      <c r="I777">
        <v>0</v>
      </c>
      <c r="J777">
        <v>13</v>
      </c>
    </row>
    <row r="778" spans="1:10" x14ac:dyDescent="0.3">
      <c r="A778" t="s">
        <v>3056</v>
      </c>
      <c r="B778" t="s">
        <v>106</v>
      </c>
      <c r="C778" t="s">
        <v>6286</v>
      </c>
      <c r="D778" t="s">
        <v>6318</v>
      </c>
      <c r="E778">
        <v>0.3</v>
      </c>
      <c r="F778">
        <v>35</v>
      </c>
      <c r="G778" t="s">
        <v>6334</v>
      </c>
      <c r="H778">
        <v>11</v>
      </c>
      <c r="I778">
        <v>0</v>
      </c>
      <c r="J778">
        <v>19</v>
      </c>
    </row>
    <row r="779" spans="1:10" x14ac:dyDescent="0.3">
      <c r="A779" t="s">
        <v>3057</v>
      </c>
      <c r="B779" t="s">
        <v>690</v>
      </c>
      <c r="C779" t="s">
        <v>6290</v>
      </c>
      <c r="D779" t="s">
        <v>6302</v>
      </c>
      <c r="E779">
        <v>0.3</v>
      </c>
      <c r="F779">
        <v>35</v>
      </c>
      <c r="G779" t="s">
        <v>6329</v>
      </c>
      <c r="H779">
        <v>13</v>
      </c>
      <c r="I779">
        <v>1</v>
      </c>
      <c r="J779">
        <v>18</v>
      </c>
    </row>
    <row r="780" spans="1:10" x14ac:dyDescent="0.3">
      <c r="A780" t="s">
        <v>3058</v>
      </c>
      <c r="B780" t="s">
        <v>691</v>
      </c>
      <c r="C780" t="s">
        <v>6284</v>
      </c>
      <c r="D780" t="s">
        <v>6318</v>
      </c>
      <c r="E780">
        <v>0.1</v>
      </c>
      <c r="F780">
        <v>45</v>
      </c>
      <c r="G780" t="s">
        <v>6330</v>
      </c>
      <c r="H780">
        <v>9</v>
      </c>
      <c r="I780" t="s">
        <v>7000</v>
      </c>
      <c r="J780" t="s">
        <v>7021</v>
      </c>
    </row>
    <row r="781" spans="1:10" x14ac:dyDescent="0.3">
      <c r="A781" t="s">
        <v>3059</v>
      </c>
      <c r="B781" t="s">
        <v>456</v>
      </c>
      <c r="C781" t="s">
        <v>6282</v>
      </c>
      <c r="D781" t="s">
        <v>6298</v>
      </c>
      <c r="E781">
        <v>0.2</v>
      </c>
      <c r="F781">
        <v>56</v>
      </c>
      <c r="G781" t="s">
        <v>6329</v>
      </c>
      <c r="H781">
        <v>11</v>
      </c>
      <c r="I781">
        <v>0</v>
      </c>
      <c r="J781">
        <v>11</v>
      </c>
    </row>
    <row r="782" spans="1:10" x14ac:dyDescent="0.3">
      <c r="A782" t="s">
        <v>3060</v>
      </c>
      <c r="B782" t="s">
        <v>6</v>
      </c>
      <c r="C782" t="s">
        <v>6282</v>
      </c>
      <c r="D782" t="s">
        <v>6296</v>
      </c>
      <c r="E782">
        <v>0.2</v>
      </c>
      <c r="F782">
        <v>56</v>
      </c>
      <c r="G782" t="s">
        <v>6328</v>
      </c>
      <c r="H782">
        <v>9</v>
      </c>
      <c r="I782">
        <v>0</v>
      </c>
      <c r="J782">
        <v>14</v>
      </c>
    </row>
    <row r="783" spans="1:10" x14ac:dyDescent="0.3">
      <c r="A783" t="s">
        <v>3061</v>
      </c>
      <c r="B783" t="s">
        <v>692</v>
      </c>
      <c r="C783" t="s">
        <v>6291</v>
      </c>
      <c r="D783" t="s">
        <v>6300</v>
      </c>
      <c r="E783">
        <v>0.3</v>
      </c>
      <c r="F783">
        <v>35</v>
      </c>
      <c r="G783" t="s">
        <v>6332</v>
      </c>
      <c r="H783">
        <v>9</v>
      </c>
      <c r="I783">
        <v>1</v>
      </c>
      <c r="J783">
        <v>12</v>
      </c>
    </row>
    <row r="784" spans="1:10" x14ac:dyDescent="0.3">
      <c r="A784" t="s">
        <v>3062</v>
      </c>
      <c r="B784" t="s">
        <v>693</v>
      </c>
      <c r="C784" t="s">
        <v>6290</v>
      </c>
      <c r="D784" t="s">
        <v>6310</v>
      </c>
      <c r="E784">
        <v>0.3</v>
      </c>
      <c r="F784">
        <v>35</v>
      </c>
      <c r="G784" t="s">
        <v>6333</v>
      </c>
      <c r="H784">
        <v>11</v>
      </c>
      <c r="I784" t="s">
        <v>7000</v>
      </c>
      <c r="J784" t="s">
        <v>7021</v>
      </c>
    </row>
    <row r="785" spans="1:10" x14ac:dyDescent="0.3">
      <c r="A785" t="s">
        <v>3063</v>
      </c>
      <c r="B785" t="s">
        <v>694</v>
      </c>
      <c r="C785" t="s">
        <v>6286</v>
      </c>
      <c r="D785" t="s">
        <v>6298</v>
      </c>
      <c r="E785">
        <v>0.2</v>
      </c>
      <c r="F785">
        <v>40</v>
      </c>
      <c r="G785" t="s">
        <v>6329</v>
      </c>
      <c r="H785">
        <v>16</v>
      </c>
      <c r="I785" t="s">
        <v>7000</v>
      </c>
      <c r="J785" t="s">
        <v>7021</v>
      </c>
    </row>
    <row r="786" spans="1:10" x14ac:dyDescent="0.3">
      <c r="A786" t="s">
        <v>3064</v>
      </c>
      <c r="B786" t="s">
        <v>695</v>
      </c>
      <c r="C786" t="s">
        <v>6283</v>
      </c>
      <c r="D786" t="s">
        <v>6298</v>
      </c>
      <c r="E786">
        <v>0.2</v>
      </c>
      <c r="F786">
        <v>64</v>
      </c>
      <c r="G786" t="s">
        <v>6333</v>
      </c>
      <c r="H786">
        <v>14</v>
      </c>
      <c r="I786">
        <v>0</v>
      </c>
      <c r="J786">
        <v>12</v>
      </c>
    </row>
    <row r="787" spans="1:10" x14ac:dyDescent="0.3">
      <c r="A787" t="s">
        <v>3065</v>
      </c>
      <c r="B787" t="s">
        <v>696</v>
      </c>
      <c r="C787" t="s">
        <v>6291</v>
      </c>
      <c r="D787" t="s">
        <v>6310</v>
      </c>
      <c r="E787">
        <v>0</v>
      </c>
      <c r="F787">
        <v>50</v>
      </c>
      <c r="G787" t="s">
        <v>6332</v>
      </c>
      <c r="H787">
        <v>9</v>
      </c>
      <c r="I787" t="s">
        <v>7000</v>
      </c>
      <c r="J787" t="s">
        <v>7021</v>
      </c>
    </row>
    <row r="788" spans="1:10" x14ac:dyDescent="0.3">
      <c r="A788" t="s">
        <v>3066</v>
      </c>
      <c r="B788" t="s">
        <v>697</v>
      </c>
      <c r="C788" t="s">
        <v>6281</v>
      </c>
      <c r="D788" t="s">
        <v>6296</v>
      </c>
      <c r="E788">
        <v>0.3</v>
      </c>
      <c r="F788">
        <v>49</v>
      </c>
      <c r="G788" t="s">
        <v>6331</v>
      </c>
      <c r="H788">
        <v>14</v>
      </c>
      <c r="I788" t="s">
        <v>7000</v>
      </c>
      <c r="J788" t="s">
        <v>7021</v>
      </c>
    </row>
    <row r="789" spans="1:10" x14ac:dyDescent="0.3">
      <c r="A789" t="s">
        <v>3067</v>
      </c>
      <c r="B789" t="s">
        <v>698</v>
      </c>
      <c r="C789" t="s">
        <v>6288</v>
      </c>
      <c r="D789" t="s">
        <v>6302</v>
      </c>
      <c r="E789">
        <v>0.2</v>
      </c>
      <c r="F789">
        <v>56</v>
      </c>
      <c r="G789" t="s">
        <v>6330</v>
      </c>
      <c r="H789">
        <v>10</v>
      </c>
      <c r="I789">
        <v>0</v>
      </c>
      <c r="J789">
        <v>17</v>
      </c>
    </row>
    <row r="790" spans="1:10" x14ac:dyDescent="0.3">
      <c r="A790" t="s">
        <v>3068</v>
      </c>
      <c r="B790" t="s">
        <v>699</v>
      </c>
      <c r="C790" t="s">
        <v>6291</v>
      </c>
      <c r="D790" t="s">
        <v>6302</v>
      </c>
      <c r="E790">
        <v>0.2</v>
      </c>
      <c r="F790">
        <v>40</v>
      </c>
      <c r="G790" t="s">
        <v>6332</v>
      </c>
      <c r="H790">
        <v>15</v>
      </c>
      <c r="I790">
        <v>0</v>
      </c>
      <c r="J790">
        <v>16</v>
      </c>
    </row>
    <row r="791" spans="1:10" x14ac:dyDescent="0.3">
      <c r="A791" t="s">
        <v>3069</v>
      </c>
      <c r="B791" t="s">
        <v>110</v>
      </c>
      <c r="C791" t="s">
        <v>6286</v>
      </c>
      <c r="D791" t="s">
        <v>6302</v>
      </c>
      <c r="E791">
        <v>0.2</v>
      </c>
      <c r="F791">
        <v>40</v>
      </c>
      <c r="G791" t="s">
        <v>6332</v>
      </c>
      <c r="H791">
        <v>15</v>
      </c>
      <c r="I791">
        <v>0</v>
      </c>
      <c r="J791">
        <v>18</v>
      </c>
    </row>
    <row r="792" spans="1:10" x14ac:dyDescent="0.3">
      <c r="A792" t="s">
        <v>3070</v>
      </c>
      <c r="B792" t="s">
        <v>594</v>
      </c>
      <c r="C792" t="s">
        <v>6292</v>
      </c>
      <c r="D792" t="s">
        <v>6306</v>
      </c>
      <c r="E792">
        <v>0</v>
      </c>
      <c r="F792">
        <v>80</v>
      </c>
      <c r="G792" t="s">
        <v>6332</v>
      </c>
      <c r="H792">
        <v>16</v>
      </c>
      <c r="I792">
        <v>0</v>
      </c>
      <c r="J792">
        <v>11</v>
      </c>
    </row>
    <row r="793" spans="1:10" x14ac:dyDescent="0.3">
      <c r="A793" t="s">
        <v>3071</v>
      </c>
      <c r="B793" t="s">
        <v>296</v>
      </c>
      <c r="C793" t="s">
        <v>6285</v>
      </c>
      <c r="D793" t="s">
        <v>6316</v>
      </c>
      <c r="E793">
        <v>0.2</v>
      </c>
      <c r="F793">
        <v>40</v>
      </c>
      <c r="G793" t="s">
        <v>6331</v>
      </c>
      <c r="H793">
        <v>13</v>
      </c>
      <c r="I793">
        <v>0</v>
      </c>
      <c r="J793">
        <v>8</v>
      </c>
    </row>
    <row r="794" spans="1:10" x14ac:dyDescent="0.3">
      <c r="A794" t="s">
        <v>3072</v>
      </c>
      <c r="B794" t="s">
        <v>700</v>
      </c>
      <c r="C794" t="s">
        <v>6292</v>
      </c>
      <c r="D794" t="s">
        <v>6300</v>
      </c>
      <c r="E794">
        <v>0.2</v>
      </c>
      <c r="F794">
        <v>64</v>
      </c>
      <c r="G794" t="s">
        <v>6329</v>
      </c>
      <c r="H794">
        <v>12</v>
      </c>
      <c r="I794" t="s">
        <v>7000</v>
      </c>
      <c r="J794" t="s">
        <v>7021</v>
      </c>
    </row>
    <row r="795" spans="1:10" x14ac:dyDescent="0.3">
      <c r="A795" t="s">
        <v>3073</v>
      </c>
      <c r="B795" t="s">
        <v>701</v>
      </c>
      <c r="C795" t="s">
        <v>6287</v>
      </c>
      <c r="D795" t="s">
        <v>6302</v>
      </c>
      <c r="E795">
        <v>0.2</v>
      </c>
      <c r="F795">
        <v>40</v>
      </c>
      <c r="G795" t="s">
        <v>6332</v>
      </c>
      <c r="H795">
        <v>15</v>
      </c>
      <c r="I795">
        <v>1</v>
      </c>
      <c r="J795">
        <v>16</v>
      </c>
    </row>
    <row r="796" spans="1:10" x14ac:dyDescent="0.3">
      <c r="A796" t="s">
        <v>3074</v>
      </c>
      <c r="B796" t="s">
        <v>702</v>
      </c>
      <c r="C796" t="s">
        <v>6287</v>
      </c>
      <c r="D796" t="s">
        <v>6296</v>
      </c>
      <c r="E796">
        <v>0.2</v>
      </c>
      <c r="F796">
        <v>40</v>
      </c>
      <c r="G796" t="s">
        <v>6333</v>
      </c>
      <c r="H796">
        <v>13</v>
      </c>
      <c r="I796">
        <v>1</v>
      </c>
      <c r="J796">
        <v>9</v>
      </c>
    </row>
    <row r="797" spans="1:10" x14ac:dyDescent="0.3">
      <c r="A797" t="s">
        <v>3075</v>
      </c>
      <c r="B797" t="s">
        <v>703</v>
      </c>
      <c r="C797" t="s">
        <v>6284</v>
      </c>
      <c r="D797" t="s">
        <v>6302</v>
      </c>
      <c r="E797">
        <v>0</v>
      </c>
      <c r="F797">
        <v>50</v>
      </c>
      <c r="G797" t="s">
        <v>6329</v>
      </c>
      <c r="H797">
        <v>16</v>
      </c>
      <c r="I797">
        <v>1</v>
      </c>
      <c r="J797">
        <v>11</v>
      </c>
    </row>
    <row r="798" spans="1:10" x14ac:dyDescent="0.3">
      <c r="A798" t="s">
        <v>3076</v>
      </c>
      <c r="B798" t="s">
        <v>704</v>
      </c>
      <c r="C798" t="s">
        <v>6289</v>
      </c>
      <c r="D798" t="s">
        <v>6300</v>
      </c>
      <c r="E798">
        <v>0</v>
      </c>
      <c r="F798">
        <v>50</v>
      </c>
      <c r="G798" t="s">
        <v>6333</v>
      </c>
      <c r="H798">
        <v>16</v>
      </c>
      <c r="I798">
        <v>1</v>
      </c>
      <c r="J798">
        <v>10</v>
      </c>
    </row>
    <row r="799" spans="1:10" x14ac:dyDescent="0.3">
      <c r="A799" t="s">
        <v>3077</v>
      </c>
      <c r="B799" t="s">
        <v>705</v>
      </c>
      <c r="C799" t="s">
        <v>6292</v>
      </c>
      <c r="D799" t="s">
        <v>6298</v>
      </c>
      <c r="E799">
        <v>0.2</v>
      </c>
      <c r="F799">
        <v>64</v>
      </c>
      <c r="G799" t="s">
        <v>6329</v>
      </c>
      <c r="H799">
        <v>14</v>
      </c>
      <c r="I799">
        <v>0</v>
      </c>
      <c r="J799">
        <v>14</v>
      </c>
    </row>
    <row r="800" spans="1:10" x14ac:dyDescent="0.3">
      <c r="A800" t="s">
        <v>3078</v>
      </c>
      <c r="B800" t="s">
        <v>706</v>
      </c>
      <c r="C800" t="s">
        <v>6285</v>
      </c>
      <c r="D800" t="s">
        <v>6302</v>
      </c>
      <c r="E800">
        <v>0</v>
      </c>
      <c r="F800">
        <v>50</v>
      </c>
      <c r="G800" t="s">
        <v>6333</v>
      </c>
      <c r="H800">
        <v>16</v>
      </c>
      <c r="I800">
        <v>0</v>
      </c>
      <c r="J800">
        <v>13</v>
      </c>
    </row>
    <row r="801" spans="1:10" x14ac:dyDescent="0.3">
      <c r="A801" t="s">
        <v>3079</v>
      </c>
      <c r="B801" t="s">
        <v>707</v>
      </c>
      <c r="C801" t="s">
        <v>6281</v>
      </c>
      <c r="D801" t="s">
        <v>6298</v>
      </c>
      <c r="E801">
        <v>0</v>
      </c>
      <c r="F801">
        <v>70</v>
      </c>
      <c r="G801" t="s">
        <v>6331</v>
      </c>
      <c r="H801">
        <v>11</v>
      </c>
      <c r="I801">
        <v>1</v>
      </c>
      <c r="J801">
        <v>8</v>
      </c>
    </row>
    <row r="802" spans="1:10" x14ac:dyDescent="0.3">
      <c r="A802" t="s">
        <v>3080</v>
      </c>
      <c r="B802" t="s">
        <v>708</v>
      </c>
      <c r="C802" t="s">
        <v>6287</v>
      </c>
      <c r="D802" t="s">
        <v>6302</v>
      </c>
      <c r="E802">
        <v>0.3</v>
      </c>
      <c r="F802">
        <v>35</v>
      </c>
      <c r="G802" t="s">
        <v>6334</v>
      </c>
      <c r="H802">
        <v>16</v>
      </c>
      <c r="I802">
        <v>0</v>
      </c>
      <c r="J802">
        <v>7</v>
      </c>
    </row>
    <row r="803" spans="1:10" x14ac:dyDescent="0.3">
      <c r="A803" t="s">
        <v>3081</v>
      </c>
      <c r="B803" t="s">
        <v>709</v>
      </c>
      <c r="C803" t="s">
        <v>6286</v>
      </c>
      <c r="D803" t="s">
        <v>6318</v>
      </c>
      <c r="E803">
        <v>0.3</v>
      </c>
      <c r="F803">
        <v>35</v>
      </c>
      <c r="G803" t="s">
        <v>6328</v>
      </c>
      <c r="H803">
        <v>12</v>
      </c>
      <c r="I803" t="s">
        <v>7000</v>
      </c>
      <c r="J803" t="s">
        <v>7021</v>
      </c>
    </row>
    <row r="804" spans="1:10" x14ac:dyDescent="0.3">
      <c r="A804" t="s">
        <v>3082</v>
      </c>
      <c r="B804" t="s">
        <v>135</v>
      </c>
      <c r="C804" t="s">
        <v>6286</v>
      </c>
      <c r="D804" t="s">
        <v>6298</v>
      </c>
      <c r="E804">
        <v>0</v>
      </c>
      <c r="F804">
        <v>50</v>
      </c>
      <c r="G804" t="s">
        <v>6330</v>
      </c>
      <c r="H804">
        <v>17</v>
      </c>
      <c r="I804">
        <v>1</v>
      </c>
      <c r="J804">
        <v>16</v>
      </c>
    </row>
    <row r="805" spans="1:10" x14ac:dyDescent="0.3">
      <c r="A805" t="s">
        <v>3083</v>
      </c>
      <c r="B805" t="s">
        <v>621</v>
      </c>
      <c r="C805" t="s">
        <v>6292</v>
      </c>
      <c r="D805" t="s">
        <v>6298</v>
      </c>
      <c r="E805">
        <v>0.3</v>
      </c>
      <c r="F805">
        <v>56</v>
      </c>
      <c r="G805" t="s">
        <v>6328</v>
      </c>
      <c r="H805">
        <v>16</v>
      </c>
      <c r="I805" t="s">
        <v>7000</v>
      </c>
      <c r="J805" t="s">
        <v>7021</v>
      </c>
    </row>
    <row r="806" spans="1:10" x14ac:dyDescent="0.3">
      <c r="A806" t="s">
        <v>3084</v>
      </c>
      <c r="B806" t="s">
        <v>710</v>
      </c>
      <c r="C806" t="s">
        <v>6287</v>
      </c>
      <c r="D806" t="s">
        <v>6306</v>
      </c>
      <c r="E806">
        <v>0.3</v>
      </c>
      <c r="F806">
        <v>35</v>
      </c>
      <c r="G806" t="s">
        <v>6331</v>
      </c>
      <c r="H806">
        <v>17</v>
      </c>
      <c r="I806">
        <v>0</v>
      </c>
      <c r="J806">
        <v>14</v>
      </c>
    </row>
    <row r="807" spans="1:10" x14ac:dyDescent="0.3">
      <c r="A807" t="s">
        <v>3085</v>
      </c>
      <c r="B807" t="s">
        <v>711</v>
      </c>
      <c r="C807" t="s">
        <v>6284</v>
      </c>
      <c r="D807" t="s">
        <v>6308</v>
      </c>
      <c r="E807">
        <v>0.3</v>
      </c>
      <c r="F807">
        <v>35</v>
      </c>
      <c r="G807" t="s">
        <v>6328</v>
      </c>
      <c r="H807">
        <v>10</v>
      </c>
      <c r="I807">
        <v>0</v>
      </c>
      <c r="J807">
        <v>10</v>
      </c>
    </row>
    <row r="808" spans="1:10" x14ac:dyDescent="0.3">
      <c r="A808" t="s">
        <v>3086</v>
      </c>
      <c r="B808" t="s">
        <v>228</v>
      </c>
      <c r="C808" t="s">
        <v>6288</v>
      </c>
      <c r="D808" t="s">
        <v>6300</v>
      </c>
      <c r="E808">
        <v>0.1</v>
      </c>
      <c r="F808">
        <v>63</v>
      </c>
      <c r="G808" t="s">
        <v>6329</v>
      </c>
      <c r="H808">
        <v>14</v>
      </c>
      <c r="I808" t="s">
        <v>7000</v>
      </c>
      <c r="J808" t="s">
        <v>7021</v>
      </c>
    </row>
    <row r="809" spans="1:10" x14ac:dyDescent="0.3">
      <c r="A809" t="s">
        <v>3087</v>
      </c>
      <c r="B809" t="s">
        <v>712</v>
      </c>
      <c r="C809" t="s">
        <v>6287</v>
      </c>
      <c r="D809" t="s">
        <v>6318</v>
      </c>
      <c r="E809">
        <v>0.3</v>
      </c>
      <c r="F809">
        <v>35</v>
      </c>
      <c r="G809" t="s">
        <v>6334</v>
      </c>
      <c r="H809">
        <v>10</v>
      </c>
      <c r="I809">
        <v>0</v>
      </c>
      <c r="J809">
        <v>7</v>
      </c>
    </row>
    <row r="810" spans="1:10" x14ac:dyDescent="0.3">
      <c r="A810" t="s">
        <v>3088</v>
      </c>
      <c r="B810" t="s">
        <v>713</v>
      </c>
      <c r="C810" t="s">
        <v>6287</v>
      </c>
      <c r="D810" t="s">
        <v>6298</v>
      </c>
      <c r="E810">
        <v>0.3</v>
      </c>
      <c r="F810">
        <v>35</v>
      </c>
      <c r="G810" t="s">
        <v>6328</v>
      </c>
      <c r="H810">
        <v>13</v>
      </c>
      <c r="I810">
        <v>0</v>
      </c>
      <c r="J810">
        <v>14</v>
      </c>
    </row>
    <row r="811" spans="1:10" x14ac:dyDescent="0.3">
      <c r="A811" t="s">
        <v>3089</v>
      </c>
      <c r="B811" t="s">
        <v>714</v>
      </c>
      <c r="C811" t="s">
        <v>6284</v>
      </c>
      <c r="D811" t="s">
        <v>6302</v>
      </c>
      <c r="E811">
        <v>0.2</v>
      </c>
      <c r="F811">
        <v>40</v>
      </c>
      <c r="G811" t="s">
        <v>6330</v>
      </c>
      <c r="H811">
        <v>10</v>
      </c>
      <c r="I811">
        <v>0</v>
      </c>
      <c r="J811">
        <v>19</v>
      </c>
    </row>
    <row r="812" spans="1:10" x14ac:dyDescent="0.3">
      <c r="A812" t="s">
        <v>3090</v>
      </c>
      <c r="B812" t="s">
        <v>626</v>
      </c>
      <c r="C812" t="s">
        <v>6285</v>
      </c>
      <c r="D812" t="s">
        <v>6318</v>
      </c>
      <c r="E812">
        <v>0</v>
      </c>
      <c r="F812">
        <v>50</v>
      </c>
      <c r="G812" t="s">
        <v>6328</v>
      </c>
      <c r="H812">
        <v>13</v>
      </c>
      <c r="I812" t="s">
        <v>7000</v>
      </c>
      <c r="J812" t="s">
        <v>7021</v>
      </c>
    </row>
    <row r="813" spans="1:10" x14ac:dyDescent="0.3">
      <c r="A813" t="s">
        <v>3091</v>
      </c>
      <c r="B813" t="s">
        <v>715</v>
      </c>
      <c r="C813" t="s">
        <v>6287</v>
      </c>
      <c r="D813" t="s">
        <v>6318</v>
      </c>
      <c r="E813">
        <v>0.2</v>
      </c>
      <c r="F813">
        <v>40</v>
      </c>
      <c r="G813" t="s">
        <v>6334</v>
      </c>
      <c r="H813">
        <v>13</v>
      </c>
      <c r="I813">
        <v>0</v>
      </c>
      <c r="J813">
        <v>13</v>
      </c>
    </row>
    <row r="814" spans="1:10" x14ac:dyDescent="0.3">
      <c r="A814" t="s">
        <v>3092</v>
      </c>
      <c r="B814" t="s">
        <v>716</v>
      </c>
      <c r="C814" t="s">
        <v>6292</v>
      </c>
      <c r="D814" t="s">
        <v>6310</v>
      </c>
      <c r="E814">
        <v>0.2</v>
      </c>
      <c r="F814">
        <v>64</v>
      </c>
      <c r="G814" t="s">
        <v>6328</v>
      </c>
      <c r="H814">
        <v>15</v>
      </c>
      <c r="I814">
        <v>0</v>
      </c>
      <c r="J814">
        <v>13</v>
      </c>
    </row>
    <row r="815" spans="1:10" x14ac:dyDescent="0.3">
      <c r="A815" t="s">
        <v>3093</v>
      </c>
      <c r="B815" t="s">
        <v>717</v>
      </c>
      <c r="C815" t="s">
        <v>6292</v>
      </c>
      <c r="D815" t="s">
        <v>6318</v>
      </c>
      <c r="E815">
        <v>0.4</v>
      </c>
      <c r="F815">
        <v>48</v>
      </c>
      <c r="G815" t="s">
        <v>6332</v>
      </c>
      <c r="H815">
        <v>9</v>
      </c>
      <c r="I815">
        <v>0</v>
      </c>
      <c r="J815">
        <v>17</v>
      </c>
    </row>
    <row r="816" spans="1:10" x14ac:dyDescent="0.3">
      <c r="A816" t="s">
        <v>3094</v>
      </c>
      <c r="B816" t="s">
        <v>718</v>
      </c>
      <c r="C816" t="s">
        <v>6286</v>
      </c>
      <c r="D816" t="s">
        <v>6298</v>
      </c>
      <c r="E816">
        <v>0.3</v>
      </c>
      <c r="F816">
        <v>35</v>
      </c>
      <c r="G816" t="s">
        <v>6332</v>
      </c>
      <c r="H816">
        <v>14</v>
      </c>
      <c r="I816" t="s">
        <v>7000</v>
      </c>
      <c r="J816" t="s">
        <v>7021</v>
      </c>
    </row>
    <row r="817" spans="1:10" x14ac:dyDescent="0.3">
      <c r="A817" t="s">
        <v>3095</v>
      </c>
      <c r="B817" t="s">
        <v>719</v>
      </c>
      <c r="C817" t="s">
        <v>6292</v>
      </c>
      <c r="D817" t="s">
        <v>6298</v>
      </c>
      <c r="E817">
        <v>0.2</v>
      </c>
      <c r="F817">
        <v>64</v>
      </c>
      <c r="G817" t="s">
        <v>6331</v>
      </c>
      <c r="H817">
        <v>12</v>
      </c>
      <c r="I817">
        <v>0</v>
      </c>
      <c r="J817">
        <v>14</v>
      </c>
    </row>
    <row r="818" spans="1:10" x14ac:dyDescent="0.3">
      <c r="A818" t="s">
        <v>3096</v>
      </c>
      <c r="B818" t="s">
        <v>720</v>
      </c>
      <c r="C818" t="s">
        <v>6290</v>
      </c>
      <c r="D818" t="s">
        <v>6298</v>
      </c>
      <c r="E818">
        <v>0.2</v>
      </c>
      <c r="F818">
        <v>40</v>
      </c>
      <c r="G818" t="s">
        <v>6333</v>
      </c>
      <c r="H818">
        <v>12</v>
      </c>
      <c r="I818">
        <v>1</v>
      </c>
      <c r="J818">
        <v>8</v>
      </c>
    </row>
    <row r="819" spans="1:10" x14ac:dyDescent="0.3">
      <c r="A819" t="s">
        <v>3097</v>
      </c>
      <c r="B819" t="s">
        <v>721</v>
      </c>
      <c r="C819" t="s">
        <v>6292</v>
      </c>
      <c r="D819" t="s">
        <v>6308</v>
      </c>
      <c r="E819">
        <v>0.3</v>
      </c>
      <c r="F819">
        <v>56</v>
      </c>
      <c r="G819" t="s">
        <v>6332</v>
      </c>
      <c r="H819">
        <v>13</v>
      </c>
      <c r="I819">
        <v>0</v>
      </c>
      <c r="J819">
        <v>10</v>
      </c>
    </row>
    <row r="820" spans="1:10" x14ac:dyDescent="0.3">
      <c r="A820" t="s">
        <v>3098</v>
      </c>
      <c r="B820" t="s">
        <v>722</v>
      </c>
      <c r="C820" t="s">
        <v>6282</v>
      </c>
      <c r="D820" t="s">
        <v>6296</v>
      </c>
      <c r="E820">
        <v>0.3</v>
      </c>
      <c r="F820">
        <v>49</v>
      </c>
      <c r="G820" t="s">
        <v>6328</v>
      </c>
      <c r="H820">
        <v>9</v>
      </c>
      <c r="I820" t="s">
        <v>7000</v>
      </c>
      <c r="J820" t="s">
        <v>7021</v>
      </c>
    </row>
    <row r="821" spans="1:10" x14ac:dyDescent="0.3">
      <c r="A821" t="s">
        <v>3099</v>
      </c>
      <c r="B821" t="s">
        <v>723</v>
      </c>
      <c r="C821" t="s">
        <v>6287</v>
      </c>
      <c r="D821" t="s">
        <v>6296</v>
      </c>
      <c r="E821">
        <v>0</v>
      </c>
      <c r="F821">
        <v>50</v>
      </c>
      <c r="G821" t="s">
        <v>6333</v>
      </c>
      <c r="H821">
        <v>10</v>
      </c>
      <c r="I821">
        <v>0</v>
      </c>
      <c r="J821">
        <v>17</v>
      </c>
    </row>
    <row r="822" spans="1:10" x14ac:dyDescent="0.3">
      <c r="A822" t="s">
        <v>3100</v>
      </c>
      <c r="B822" t="s">
        <v>724</v>
      </c>
      <c r="C822" t="s">
        <v>6285</v>
      </c>
      <c r="D822" t="s">
        <v>6318</v>
      </c>
      <c r="E822">
        <v>0.3</v>
      </c>
      <c r="F822">
        <v>35</v>
      </c>
      <c r="G822" t="s">
        <v>6329</v>
      </c>
      <c r="H822">
        <v>14</v>
      </c>
      <c r="I822" t="s">
        <v>7000</v>
      </c>
      <c r="J822" t="s">
        <v>7021</v>
      </c>
    </row>
    <row r="823" spans="1:10" x14ac:dyDescent="0.3">
      <c r="A823" t="s">
        <v>3101</v>
      </c>
      <c r="B823" t="s">
        <v>725</v>
      </c>
      <c r="C823" t="s">
        <v>6283</v>
      </c>
      <c r="D823" t="s">
        <v>6318</v>
      </c>
      <c r="E823">
        <v>0.3</v>
      </c>
      <c r="F823">
        <v>56</v>
      </c>
      <c r="G823" t="s">
        <v>6331</v>
      </c>
      <c r="H823">
        <v>11</v>
      </c>
      <c r="I823">
        <v>1</v>
      </c>
      <c r="J823">
        <v>13</v>
      </c>
    </row>
    <row r="824" spans="1:10" x14ac:dyDescent="0.3">
      <c r="A824" t="s">
        <v>3102</v>
      </c>
      <c r="B824" t="s">
        <v>726</v>
      </c>
      <c r="C824" t="s">
        <v>6287</v>
      </c>
      <c r="D824" t="s">
        <v>6298</v>
      </c>
      <c r="E824">
        <v>0.2</v>
      </c>
      <c r="F824">
        <v>40</v>
      </c>
      <c r="G824" t="s">
        <v>6330</v>
      </c>
      <c r="H824">
        <v>15</v>
      </c>
      <c r="I824">
        <v>1</v>
      </c>
      <c r="J824">
        <v>11</v>
      </c>
    </row>
    <row r="825" spans="1:10" x14ac:dyDescent="0.3">
      <c r="A825" t="s">
        <v>3103</v>
      </c>
      <c r="B825" t="s">
        <v>727</v>
      </c>
      <c r="C825" t="s">
        <v>6290</v>
      </c>
      <c r="D825" t="s">
        <v>6296</v>
      </c>
      <c r="E825">
        <v>0.3</v>
      </c>
      <c r="F825">
        <v>35</v>
      </c>
      <c r="G825" t="s">
        <v>6330</v>
      </c>
      <c r="H825">
        <v>14</v>
      </c>
      <c r="I825">
        <v>0</v>
      </c>
      <c r="J825">
        <v>18</v>
      </c>
    </row>
    <row r="826" spans="1:10" x14ac:dyDescent="0.3">
      <c r="A826" t="s">
        <v>3104</v>
      </c>
      <c r="B826" t="s">
        <v>728</v>
      </c>
      <c r="C826" t="s">
        <v>6283</v>
      </c>
      <c r="D826" t="s">
        <v>6310</v>
      </c>
      <c r="E826">
        <v>0.4</v>
      </c>
      <c r="F826">
        <v>48</v>
      </c>
      <c r="G826" t="s">
        <v>6329</v>
      </c>
      <c r="H826">
        <v>10</v>
      </c>
      <c r="I826">
        <v>0</v>
      </c>
      <c r="J826">
        <v>14</v>
      </c>
    </row>
    <row r="827" spans="1:10" x14ac:dyDescent="0.3">
      <c r="A827" t="s">
        <v>3105</v>
      </c>
      <c r="B827" t="s">
        <v>729</v>
      </c>
      <c r="C827" t="s">
        <v>6291</v>
      </c>
      <c r="D827" t="s">
        <v>6302</v>
      </c>
      <c r="E827">
        <v>0</v>
      </c>
      <c r="F827">
        <v>50</v>
      </c>
      <c r="G827" t="s">
        <v>6333</v>
      </c>
      <c r="H827">
        <v>11</v>
      </c>
      <c r="I827">
        <v>1</v>
      </c>
      <c r="J827">
        <v>11</v>
      </c>
    </row>
    <row r="828" spans="1:10" x14ac:dyDescent="0.3">
      <c r="A828" t="s">
        <v>3106</v>
      </c>
      <c r="B828" t="s">
        <v>730</v>
      </c>
      <c r="C828" t="s">
        <v>6283</v>
      </c>
      <c r="D828" t="s">
        <v>6298</v>
      </c>
      <c r="E828">
        <v>0</v>
      </c>
      <c r="F828">
        <v>80</v>
      </c>
      <c r="G828" t="s">
        <v>6329</v>
      </c>
      <c r="H828">
        <v>12</v>
      </c>
      <c r="I828" t="s">
        <v>7000</v>
      </c>
      <c r="J828" t="s">
        <v>7021</v>
      </c>
    </row>
    <row r="829" spans="1:10" x14ac:dyDescent="0.3">
      <c r="A829" t="s">
        <v>3107</v>
      </c>
      <c r="B829" t="s">
        <v>731</v>
      </c>
      <c r="C829" t="s">
        <v>6291</v>
      </c>
      <c r="D829" t="s">
        <v>6314</v>
      </c>
      <c r="E829">
        <v>0.4</v>
      </c>
      <c r="F829">
        <v>30</v>
      </c>
      <c r="G829" t="s">
        <v>6332</v>
      </c>
      <c r="H829">
        <v>9</v>
      </c>
      <c r="I829" t="s">
        <v>7000</v>
      </c>
      <c r="J829" t="s">
        <v>7021</v>
      </c>
    </row>
    <row r="830" spans="1:10" x14ac:dyDescent="0.3">
      <c r="A830" t="s">
        <v>3108</v>
      </c>
      <c r="B830" t="s">
        <v>732</v>
      </c>
      <c r="C830" t="s">
        <v>6287</v>
      </c>
      <c r="D830" t="s">
        <v>6310</v>
      </c>
      <c r="E830">
        <v>0.2</v>
      </c>
      <c r="F830">
        <v>40</v>
      </c>
      <c r="G830" t="s">
        <v>6332</v>
      </c>
      <c r="H830">
        <v>10</v>
      </c>
      <c r="I830">
        <v>1</v>
      </c>
      <c r="J830">
        <v>15</v>
      </c>
    </row>
    <row r="831" spans="1:10" x14ac:dyDescent="0.3">
      <c r="A831" t="s">
        <v>3109</v>
      </c>
      <c r="B831" t="s">
        <v>85</v>
      </c>
      <c r="C831" t="s">
        <v>6286</v>
      </c>
      <c r="D831" t="s">
        <v>6318</v>
      </c>
      <c r="E831">
        <v>0.2</v>
      </c>
      <c r="F831">
        <v>40</v>
      </c>
      <c r="G831" t="s">
        <v>6334</v>
      </c>
      <c r="H831">
        <v>17</v>
      </c>
      <c r="I831">
        <v>0</v>
      </c>
      <c r="J831">
        <v>13</v>
      </c>
    </row>
    <row r="832" spans="1:10" x14ac:dyDescent="0.3">
      <c r="A832" t="s">
        <v>3110</v>
      </c>
      <c r="B832" t="s">
        <v>733</v>
      </c>
      <c r="C832" t="s">
        <v>6283</v>
      </c>
      <c r="D832" t="s">
        <v>6316</v>
      </c>
      <c r="E832">
        <v>0.3</v>
      </c>
      <c r="F832">
        <v>56</v>
      </c>
      <c r="G832" t="s">
        <v>6334</v>
      </c>
      <c r="H832">
        <v>9</v>
      </c>
      <c r="I832">
        <v>0</v>
      </c>
      <c r="J832">
        <v>14</v>
      </c>
    </row>
    <row r="833" spans="1:10" x14ac:dyDescent="0.3">
      <c r="A833" t="s">
        <v>3111</v>
      </c>
      <c r="B833" t="s">
        <v>734</v>
      </c>
      <c r="C833" t="s">
        <v>6287</v>
      </c>
      <c r="D833" t="s">
        <v>6304</v>
      </c>
      <c r="E833">
        <v>0.2</v>
      </c>
      <c r="F833">
        <v>40</v>
      </c>
      <c r="G833" t="s">
        <v>6332</v>
      </c>
      <c r="H833">
        <v>11</v>
      </c>
      <c r="I833">
        <v>0</v>
      </c>
      <c r="J833">
        <v>16</v>
      </c>
    </row>
    <row r="834" spans="1:10" x14ac:dyDescent="0.3">
      <c r="A834" t="s">
        <v>3112</v>
      </c>
      <c r="B834" t="s">
        <v>735</v>
      </c>
      <c r="C834" t="s">
        <v>6292</v>
      </c>
      <c r="D834" t="s">
        <v>6296</v>
      </c>
      <c r="E834">
        <v>0</v>
      </c>
      <c r="F834">
        <v>80</v>
      </c>
      <c r="G834" t="s">
        <v>6329</v>
      </c>
      <c r="H834">
        <v>10</v>
      </c>
      <c r="I834">
        <v>0</v>
      </c>
      <c r="J834">
        <v>11</v>
      </c>
    </row>
    <row r="835" spans="1:10" x14ac:dyDescent="0.3">
      <c r="A835" t="s">
        <v>3113</v>
      </c>
      <c r="B835" t="s">
        <v>736</v>
      </c>
      <c r="C835" t="s">
        <v>6283</v>
      </c>
      <c r="D835" t="s">
        <v>6312</v>
      </c>
      <c r="E835">
        <v>0.3</v>
      </c>
      <c r="F835">
        <v>56</v>
      </c>
      <c r="G835" t="s">
        <v>6332</v>
      </c>
      <c r="H835">
        <v>12</v>
      </c>
      <c r="I835">
        <v>0</v>
      </c>
      <c r="J835">
        <v>8</v>
      </c>
    </row>
    <row r="836" spans="1:10" x14ac:dyDescent="0.3">
      <c r="A836" t="s">
        <v>3114</v>
      </c>
      <c r="B836" t="s">
        <v>737</v>
      </c>
      <c r="C836" t="s">
        <v>6288</v>
      </c>
      <c r="D836" t="s">
        <v>6298</v>
      </c>
      <c r="E836">
        <v>0.1</v>
      </c>
      <c r="F836">
        <v>63</v>
      </c>
      <c r="G836" t="s">
        <v>6331</v>
      </c>
      <c r="H836">
        <v>17</v>
      </c>
      <c r="I836">
        <v>0</v>
      </c>
      <c r="J836">
        <v>19</v>
      </c>
    </row>
    <row r="837" spans="1:10" x14ac:dyDescent="0.3">
      <c r="A837" t="s">
        <v>3115</v>
      </c>
      <c r="B837" t="s">
        <v>738</v>
      </c>
      <c r="C837" t="s">
        <v>6285</v>
      </c>
      <c r="D837" t="s">
        <v>6316</v>
      </c>
      <c r="E837">
        <v>0.4</v>
      </c>
      <c r="F837">
        <v>30</v>
      </c>
      <c r="G837" t="s">
        <v>6330</v>
      </c>
      <c r="H837">
        <v>9</v>
      </c>
      <c r="I837">
        <v>1</v>
      </c>
      <c r="J837">
        <v>9</v>
      </c>
    </row>
    <row r="838" spans="1:10" x14ac:dyDescent="0.3">
      <c r="A838" t="s">
        <v>3116</v>
      </c>
      <c r="B838" t="s">
        <v>226</v>
      </c>
      <c r="C838" t="s">
        <v>6281</v>
      </c>
      <c r="D838" t="s">
        <v>6298</v>
      </c>
      <c r="E838">
        <v>0.2</v>
      </c>
      <c r="F838">
        <v>56</v>
      </c>
      <c r="G838" t="s">
        <v>6328</v>
      </c>
      <c r="H838">
        <v>13</v>
      </c>
      <c r="I838">
        <v>0</v>
      </c>
      <c r="J838">
        <v>18</v>
      </c>
    </row>
    <row r="839" spans="1:10" x14ac:dyDescent="0.3">
      <c r="A839" t="s">
        <v>3117</v>
      </c>
      <c r="B839" t="s">
        <v>739</v>
      </c>
      <c r="C839" t="s">
        <v>6291</v>
      </c>
      <c r="D839" t="s">
        <v>6296</v>
      </c>
      <c r="E839">
        <v>0.4</v>
      </c>
      <c r="F839">
        <v>30</v>
      </c>
      <c r="G839" t="s">
        <v>6331</v>
      </c>
      <c r="H839">
        <v>13</v>
      </c>
      <c r="I839" t="s">
        <v>7000</v>
      </c>
      <c r="J839" t="s">
        <v>7021</v>
      </c>
    </row>
    <row r="840" spans="1:10" x14ac:dyDescent="0.3">
      <c r="A840" t="s">
        <v>3118</v>
      </c>
      <c r="B840" t="s">
        <v>282</v>
      </c>
      <c r="C840" t="s">
        <v>6286</v>
      </c>
      <c r="D840" t="s">
        <v>6300</v>
      </c>
      <c r="E840">
        <v>0.1</v>
      </c>
      <c r="F840">
        <v>45</v>
      </c>
      <c r="G840" t="s">
        <v>6330</v>
      </c>
      <c r="H840">
        <v>13</v>
      </c>
      <c r="I840">
        <v>0</v>
      </c>
      <c r="J840">
        <v>14</v>
      </c>
    </row>
    <row r="841" spans="1:10" x14ac:dyDescent="0.3">
      <c r="A841" t="s">
        <v>3119</v>
      </c>
      <c r="B841" t="s">
        <v>740</v>
      </c>
      <c r="C841" t="s">
        <v>6287</v>
      </c>
      <c r="D841" t="s">
        <v>6302</v>
      </c>
      <c r="E841">
        <v>0.3</v>
      </c>
      <c r="F841">
        <v>35</v>
      </c>
      <c r="G841" t="s">
        <v>6328</v>
      </c>
      <c r="H841">
        <v>14</v>
      </c>
      <c r="I841">
        <v>0</v>
      </c>
      <c r="J841">
        <v>17</v>
      </c>
    </row>
    <row r="842" spans="1:10" x14ac:dyDescent="0.3">
      <c r="A842" t="s">
        <v>3120</v>
      </c>
      <c r="B842" t="s">
        <v>741</v>
      </c>
      <c r="C842" t="s">
        <v>6281</v>
      </c>
      <c r="D842" t="s">
        <v>6298</v>
      </c>
      <c r="E842">
        <v>0.4</v>
      </c>
      <c r="F842">
        <v>42</v>
      </c>
      <c r="G842" t="s">
        <v>6329</v>
      </c>
      <c r="H842">
        <v>13</v>
      </c>
      <c r="I842">
        <v>0</v>
      </c>
      <c r="J842">
        <v>18</v>
      </c>
    </row>
    <row r="843" spans="1:10" x14ac:dyDescent="0.3">
      <c r="A843" t="s">
        <v>3121</v>
      </c>
      <c r="B843" t="s">
        <v>742</v>
      </c>
      <c r="C843" t="s">
        <v>6283</v>
      </c>
      <c r="D843" t="s">
        <v>6300</v>
      </c>
      <c r="E843">
        <v>0</v>
      </c>
      <c r="F843">
        <v>80</v>
      </c>
      <c r="G843" t="s">
        <v>6331</v>
      </c>
      <c r="H843">
        <v>11</v>
      </c>
      <c r="I843">
        <v>0</v>
      </c>
      <c r="J843">
        <v>17</v>
      </c>
    </row>
    <row r="844" spans="1:10" x14ac:dyDescent="0.3">
      <c r="A844" t="s">
        <v>3122</v>
      </c>
      <c r="B844" t="s">
        <v>743</v>
      </c>
      <c r="C844" t="s">
        <v>6286</v>
      </c>
      <c r="D844" t="s">
        <v>6296</v>
      </c>
      <c r="E844">
        <v>0.2</v>
      </c>
      <c r="F844">
        <v>40</v>
      </c>
      <c r="G844" t="s">
        <v>6330</v>
      </c>
      <c r="H844">
        <v>16</v>
      </c>
      <c r="I844">
        <v>0</v>
      </c>
      <c r="J844">
        <v>17</v>
      </c>
    </row>
    <row r="845" spans="1:10" x14ac:dyDescent="0.3">
      <c r="A845" t="s">
        <v>3123</v>
      </c>
      <c r="B845" t="s">
        <v>744</v>
      </c>
      <c r="C845" t="s">
        <v>6290</v>
      </c>
      <c r="D845" t="s">
        <v>6300</v>
      </c>
      <c r="E845">
        <v>0.3</v>
      </c>
      <c r="F845">
        <v>35</v>
      </c>
      <c r="G845" t="s">
        <v>6334</v>
      </c>
      <c r="H845">
        <v>13</v>
      </c>
      <c r="I845">
        <v>1</v>
      </c>
      <c r="J845">
        <v>9</v>
      </c>
    </row>
    <row r="846" spans="1:10" x14ac:dyDescent="0.3">
      <c r="A846" t="s">
        <v>3124</v>
      </c>
      <c r="B846" t="s">
        <v>745</v>
      </c>
      <c r="C846" t="s">
        <v>6286</v>
      </c>
      <c r="D846" t="s">
        <v>6314</v>
      </c>
      <c r="E846">
        <v>0.2</v>
      </c>
      <c r="F846">
        <v>40</v>
      </c>
      <c r="G846" t="s">
        <v>6331</v>
      </c>
      <c r="H846">
        <v>14</v>
      </c>
      <c r="I846">
        <v>0</v>
      </c>
      <c r="J846">
        <v>10</v>
      </c>
    </row>
    <row r="847" spans="1:10" x14ac:dyDescent="0.3">
      <c r="A847" t="s">
        <v>3125</v>
      </c>
      <c r="B847" t="s">
        <v>746</v>
      </c>
      <c r="C847" t="s">
        <v>6288</v>
      </c>
      <c r="D847" t="s">
        <v>6296</v>
      </c>
      <c r="E847">
        <v>0.3</v>
      </c>
      <c r="F847">
        <v>49</v>
      </c>
      <c r="G847" t="s">
        <v>6331</v>
      </c>
      <c r="H847">
        <v>10</v>
      </c>
      <c r="I847">
        <v>0</v>
      </c>
      <c r="J847">
        <v>19</v>
      </c>
    </row>
    <row r="848" spans="1:10" x14ac:dyDescent="0.3">
      <c r="A848" t="s">
        <v>3126</v>
      </c>
      <c r="B848" t="s">
        <v>747</v>
      </c>
      <c r="C848" t="s">
        <v>6287</v>
      </c>
      <c r="D848" t="s">
        <v>6316</v>
      </c>
      <c r="E848">
        <v>0.2</v>
      </c>
      <c r="F848">
        <v>40</v>
      </c>
      <c r="G848" t="s">
        <v>6330</v>
      </c>
      <c r="H848">
        <v>13</v>
      </c>
      <c r="I848">
        <v>0</v>
      </c>
      <c r="J848">
        <v>7</v>
      </c>
    </row>
    <row r="849" spans="1:10" x14ac:dyDescent="0.3">
      <c r="A849" t="s">
        <v>3127</v>
      </c>
      <c r="B849" t="s">
        <v>748</v>
      </c>
      <c r="C849" t="s">
        <v>6284</v>
      </c>
      <c r="D849" t="s">
        <v>6302</v>
      </c>
      <c r="E849">
        <v>0.3</v>
      </c>
      <c r="F849">
        <v>35</v>
      </c>
      <c r="G849" t="s">
        <v>6330</v>
      </c>
      <c r="H849">
        <v>15</v>
      </c>
      <c r="I849">
        <v>1</v>
      </c>
      <c r="J849">
        <v>19</v>
      </c>
    </row>
    <row r="850" spans="1:10" x14ac:dyDescent="0.3">
      <c r="A850" t="s">
        <v>3128</v>
      </c>
      <c r="B850" t="s">
        <v>291</v>
      </c>
      <c r="C850" t="s">
        <v>6287</v>
      </c>
      <c r="D850" t="s">
        <v>6304</v>
      </c>
      <c r="E850">
        <v>0</v>
      </c>
      <c r="F850">
        <v>50</v>
      </c>
      <c r="G850" t="s">
        <v>6334</v>
      </c>
      <c r="H850">
        <v>13</v>
      </c>
      <c r="I850">
        <v>0</v>
      </c>
      <c r="J850">
        <v>16</v>
      </c>
    </row>
    <row r="851" spans="1:10" x14ac:dyDescent="0.3">
      <c r="A851" t="s">
        <v>3129</v>
      </c>
      <c r="B851" t="s">
        <v>268</v>
      </c>
      <c r="C851" t="s">
        <v>6284</v>
      </c>
      <c r="D851" t="s">
        <v>6298</v>
      </c>
      <c r="E851">
        <v>0.2</v>
      </c>
      <c r="F851">
        <v>40</v>
      </c>
      <c r="G851" t="s">
        <v>6330</v>
      </c>
      <c r="H851">
        <v>10</v>
      </c>
      <c r="I851">
        <v>0</v>
      </c>
      <c r="J851">
        <v>7</v>
      </c>
    </row>
    <row r="852" spans="1:10" x14ac:dyDescent="0.3">
      <c r="A852" t="s">
        <v>3130</v>
      </c>
      <c r="B852" t="s">
        <v>582</v>
      </c>
      <c r="C852" t="s">
        <v>6284</v>
      </c>
      <c r="D852" t="s">
        <v>6306</v>
      </c>
      <c r="E852">
        <v>0</v>
      </c>
      <c r="F852">
        <v>50</v>
      </c>
      <c r="G852" t="s">
        <v>6331</v>
      </c>
      <c r="H852">
        <v>9</v>
      </c>
      <c r="I852">
        <v>0</v>
      </c>
      <c r="J852">
        <v>16</v>
      </c>
    </row>
    <row r="853" spans="1:10" x14ac:dyDescent="0.3">
      <c r="A853" t="s">
        <v>3131</v>
      </c>
      <c r="B853" t="s">
        <v>749</v>
      </c>
      <c r="C853" t="s">
        <v>6287</v>
      </c>
      <c r="D853" t="s">
        <v>6306</v>
      </c>
      <c r="E853">
        <v>0.2</v>
      </c>
      <c r="F853">
        <v>40</v>
      </c>
      <c r="G853" t="s">
        <v>6334</v>
      </c>
      <c r="H853">
        <v>13</v>
      </c>
      <c r="I853">
        <v>0</v>
      </c>
      <c r="J853">
        <v>15</v>
      </c>
    </row>
    <row r="854" spans="1:10" x14ac:dyDescent="0.3">
      <c r="A854" t="s">
        <v>3132</v>
      </c>
      <c r="B854" t="s">
        <v>69</v>
      </c>
      <c r="C854" t="s">
        <v>6282</v>
      </c>
      <c r="D854" t="s">
        <v>6302</v>
      </c>
      <c r="E854">
        <v>0.2</v>
      </c>
      <c r="F854">
        <v>56</v>
      </c>
      <c r="G854" t="s">
        <v>6333</v>
      </c>
      <c r="H854">
        <v>11</v>
      </c>
      <c r="I854" t="s">
        <v>7000</v>
      </c>
      <c r="J854" t="s">
        <v>7021</v>
      </c>
    </row>
    <row r="855" spans="1:10" x14ac:dyDescent="0.3">
      <c r="A855" t="s">
        <v>3133</v>
      </c>
      <c r="B855" t="s">
        <v>553</v>
      </c>
      <c r="C855" t="s">
        <v>6285</v>
      </c>
      <c r="D855" t="s">
        <v>6310</v>
      </c>
      <c r="E855">
        <v>0.2</v>
      </c>
      <c r="F855">
        <v>40</v>
      </c>
      <c r="G855" t="s">
        <v>6330</v>
      </c>
      <c r="H855">
        <v>12</v>
      </c>
      <c r="I855">
        <v>0</v>
      </c>
      <c r="J855">
        <v>14</v>
      </c>
    </row>
    <row r="856" spans="1:10" x14ac:dyDescent="0.3">
      <c r="A856" t="s">
        <v>3134</v>
      </c>
      <c r="B856" t="s">
        <v>136</v>
      </c>
      <c r="C856" t="s">
        <v>6287</v>
      </c>
      <c r="D856" t="s">
        <v>6296</v>
      </c>
      <c r="E856">
        <v>0.2</v>
      </c>
      <c r="F856">
        <v>40</v>
      </c>
      <c r="G856" t="s">
        <v>6333</v>
      </c>
      <c r="H856">
        <v>14</v>
      </c>
      <c r="I856">
        <v>1</v>
      </c>
      <c r="J856">
        <v>15</v>
      </c>
    </row>
    <row r="857" spans="1:10" x14ac:dyDescent="0.3">
      <c r="A857" t="s">
        <v>3135</v>
      </c>
      <c r="B857" t="s">
        <v>750</v>
      </c>
      <c r="C857" t="s">
        <v>6284</v>
      </c>
      <c r="D857" t="s">
        <v>6304</v>
      </c>
      <c r="E857">
        <v>0.4</v>
      </c>
      <c r="F857">
        <v>30</v>
      </c>
      <c r="G857" t="s">
        <v>6330</v>
      </c>
      <c r="H857">
        <v>12</v>
      </c>
      <c r="I857">
        <v>0</v>
      </c>
      <c r="J857">
        <v>9</v>
      </c>
    </row>
    <row r="858" spans="1:10" x14ac:dyDescent="0.3">
      <c r="A858" t="s">
        <v>3136</v>
      </c>
      <c r="B858" t="s">
        <v>751</v>
      </c>
      <c r="C858" t="s">
        <v>6287</v>
      </c>
      <c r="D858" t="s">
        <v>6296</v>
      </c>
      <c r="E858">
        <v>0.3</v>
      </c>
      <c r="F858">
        <v>35</v>
      </c>
      <c r="G858" t="s">
        <v>6331</v>
      </c>
      <c r="H858">
        <v>12</v>
      </c>
      <c r="I858" t="s">
        <v>7000</v>
      </c>
      <c r="J858" t="s">
        <v>7021</v>
      </c>
    </row>
    <row r="859" spans="1:10" x14ac:dyDescent="0.3">
      <c r="A859" t="s">
        <v>3137</v>
      </c>
      <c r="B859" t="s">
        <v>752</v>
      </c>
      <c r="C859" t="s">
        <v>6292</v>
      </c>
      <c r="D859" t="s">
        <v>6296</v>
      </c>
      <c r="E859">
        <v>0.1</v>
      </c>
      <c r="F859">
        <v>72</v>
      </c>
      <c r="G859" t="s">
        <v>6332</v>
      </c>
      <c r="H859">
        <v>13</v>
      </c>
      <c r="I859">
        <v>1</v>
      </c>
      <c r="J859">
        <v>12</v>
      </c>
    </row>
    <row r="860" spans="1:10" x14ac:dyDescent="0.3">
      <c r="A860" t="s">
        <v>3138</v>
      </c>
      <c r="B860" t="s">
        <v>753</v>
      </c>
      <c r="C860" t="s">
        <v>6286</v>
      </c>
      <c r="D860" t="s">
        <v>6314</v>
      </c>
      <c r="E860">
        <v>0</v>
      </c>
      <c r="F860">
        <v>50</v>
      </c>
      <c r="G860" t="s">
        <v>6329</v>
      </c>
      <c r="H860">
        <v>9</v>
      </c>
      <c r="I860">
        <v>0</v>
      </c>
      <c r="J860">
        <v>8</v>
      </c>
    </row>
    <row r="861" spans="1:10" x14ac:dyDescent="0.3">
      <c r="A861" t="s">
        <v>3139</v>
      </c>
      <c r="B861" t="s">
        <v>754</v>
      </c>
      <c r="C861" t="s">
        <v>6291</v>
      </c>
      <c r="D861" t="s">
        <v>6310</v>
      </c>
      <c r="E861">
        <v>0.2</v>
      </c>
      <c r="F861">
        <v>40</v>
      </c>
      <c r="G861" t="s">
        <v>6331</v>
      </c>
      <c r="H861">
        <v>14</v>
      </c>
      <c r="I861" t="s">
        <v>7000</v>
      </c>
      <c r="J861" t="s">
        <v>7021</v>
      </c>
    </row>
    <row r="862" spans="1:10" x14ac:dyDescent="0.3">
      <c r="A862" t="s">
        <v>3140</v>
      </c>
      <c r="B862" t="s">
        <v>755</v>
      </c>
      <c r="C862" t="s">
        <v>6282</v>
      </c>
      <c r="D862" t="s">
        <v>6314</v>
      </c>
      <c r="E862">
        <v>0.1</v>
      </c>
      <c r="F862">
        <v>63</v>
      </c>
      <c r="G862" t="s">
        <v>6329</v>
      </c>
      <c r="H862">
        <v>9</v>
      </c>
      <c r="I862">
        <v>0</v>
      </c>
      <c r="J862">
        <v>17</v>
      </c>
    </row>
    <row r="863" spans="1:10" x14ac:dyDescent="0.3">
      <c r="A863" t="s">
        <v>3141</v>
      </c>
      <c r="B863" t="s">
        <v>756</v>
      </c>
      <c r="C863" t="s">
        <v>6287</v>
      </c>
      <c r="D863" t="s">
        <v>6300</v>
      </c>
      <c r="E863">
        <v>0</v>
      </c>
      <c r="F863">
        <v>50</v>
      </c>
      <c r="G863" t="s">
        <v>6332</v>
      </c>
      <c r="H863">
        <v>11</v>
      </c>
      <c r="I863">
        <v>0</v>
      </c>
      <c r="J863">
        <v>17</v>
      </c>
    </row>
    <row r="864" spans="1:10" x14ac:dyDescent="0.3">
      <c r="A864" t="s">
        <v>3142</v>
      </c>
      <c r="B864" t="s">
        <v>757</v>
      </c>
      <c r="C864" t="s">
        <v>6292</v>
      </c>
      <c r="D864" t="s">
        <v>6314</v>
      </c>
      <c r="E864">
        <v>0.1</v>
      </c>
      <c r="F864">
        <v>72</v>
      </c>
      <c r="G864" t="s">
        <v>6328</v>
      </c>
      <c r="H864">
        <v>10</v>
      </c>
      <c r="I864">
        <v>0</v>
      </c>
      <c r="J864">
        <v>11</v>
      </c>
    </row>
    <row r="865" spans="1:10" x14ac:dyDescent="0.3">
      <c r="A865" t="s">
        <v>3143</v>
      </c>
      <c r="B865" t="s">
        <v>758</v>
      </c>
      <c r="C865" t="s">
        <v>6284</v>
      </c>
      <c r="D865" t="s">
        <v>6302</v>
      </c>
      <c r="E865">
        <v>0.2</v>
      </c>
      <c r="F865">
        <v>40</v>
      </c>
      <c r="G865" t="s">
        <v>6329</v>
      </c>
      <c r="H865">
        <v>17</v>
      </c>
      <c r="I865">
        <v>0</v>
      </c>
      <c r="J865">
        <v>17</v>
      </c>
    </row>
    <row r="866" spans="1:10" x14ac:dyDescent="0.3">
      <c r="A866" t="s">
        <v>3144</v>
      </c>
      <c r="B866" t="s">
        <v>759</v>
      </c>
      <c r="C866" t="s">
        <v>6282</v>
      </c>
      <c r="D866" t="s">
        <v>6302</v>
      </c>
      <c r="E866">
        <v>0.3</v>
      </c>
      <c r="F866">
        <v>49</v>
      </c>
      <c r="G866" t="s">
        <v>6334</v>
      </c>
      <c r="H866">
        <v>10</v>
      </c>
      <c r="I866" t="s">
        <v>7000</v>
      </c>
      <c r="J866" t="s">
        <v>7021</v>
      </c>
    </row>
    <row r="867" spans="1:10" x14ac:dyDescent="0.3">
      <c r="A867" t="s">
        <v>3145</v>
      </c>
      <c r="B867" t="s">
        <v>508</v>
      </c>
      <c r="C867" t="s">
        <v>6285</v>
      </c>
      <c r="D867" t="s">
        <v>6316</v>
      </c>
      <c r="E867">
        <v>0</v>
      </c>
      <c r="F867">
        <v>50</v>
      </c>
      <c r="G867" t="s">
        <v>6329</v>
      </c>
      <c r="H867">
        <v>9</v>
      </c>
      <c r="I867" t="s">
        <v>7000</v>
      </c>
      <c r="J867" t="s">
        <v>7021</v>
      </c>
    </row>
    <row r="868" spans="1:10" x14ac:dyDescent="0.3">
      <c r="A868" t="s">
        <v>3146</v>
      </c>
      <c r="B868" t="s">
        <v>91</v>
      </c>
      <c r="C868" t="s">
        <v>6291</v>
      </c>
      <c r="D868" t="s">
        <v>6296</v>
      </c>
      <c r="E868">
        <v>0</v>
      </c>
      <c r="F868">
        <v>50</v>
      </c>
      <c r="G868" t="s">
        <v>6334</v>
      </c>
      <c r="H868">
        <v>9</v>
      </c>
      <c r="I868">
        <v>0</v>
      </c>
      <c r="J868">
        <v>8</v>
      </c>
    </row>
    <row r="869" spans="1:10" x14ac:dyDescent="0.3">
      <c r="A869" t="s">
        <v>3147</v>
      </c>
      <c r="B869" t="s">
        <v>760</v>
      </c>
      <c r="C869" t="s">
        <v>6283</v>
      </c>
      <c r="D869" t="s">
        <v>6314</v>
      </c>
      <c r="E869">
        <v>0.3</v>
      </c>
      <c r="F869">
        <v>56</v>
      </c>
      <c r="G869" t="s">
        <v>6331</v>
      </c>
      <c r="H869">
        <v>13</v>
      </c>
      <c r="I869">
        <v>0</v>
      </c>
      <c r="J869">
        <v>12</v>
      </c>
    </row>
    <row r="870" spans="1:10" x14ac:dyDescent="0.3">
      <c r="A870" t="s">
        <v>3148</v>
      </c>
      <c r="B870" t="s">
        <v>449</v>
      </c>
      <c r="C870" t="s">
        <v>6286</v>
      </c>
      <c r="D870" t="s">
        <v>6298</v>
      </c>
      <c r="E870">
        <v>0.2</v>
      </c>
      <c r="F870">
        <v>40</v>
      </c>
      <c r="G870" t="s">
        <v>6330</v>
      </c>
      <c r="H870">
        <v>10</v>
      </c>
      <c r="I870">
        <v>0</v>
      </c>
      <c r="J870">
        <v>8</v>
      </c>
    </row>
    <row r="871" spans="1:10" x14ac:dyDescent="0.3">
      <c r="A871" t="s">
        <v>3149</v>
      </c>
      <c r="B871" t="s">
        <v>761</v>
      </c>
      <c r="C871" t="s">
        <v>6291</v>
      </c>
      <c r="D871" t="s">
        <v>6298</v>
      </c>
      <c r="E871">
        <v>0.3</v>
      </c>
      <c r="F871">
        <v>35</v>
      </c>
      <c r="G871" t="s">
        <v>6330</v>
      </c>
      <c r="H871">
        <v>15</v>
      </c>
      <c r="I871">
        <v>0</v>
      </c>
      <c r="J871">
        <v>19</v>
      </c>
    </row>
    <row r="872" spans="1:10" x14ac:dyDescent="0.3">
      <c r="A872" t="s">
        <v>3150</v>
      </c>
      <c r="B872" t="s">
        <v>762</v>
      </c>
      <c r="C872" t="s">
        <v>6286</v>
      </c>
      <c r="D872" t="s">
        <v>6296</v>
      </c>
      <c r="E872">
        <v>0</v>
      </c>
      <c r="F872">
        <v>50</v>
      </c>
      <c r="G872" t="s">
        <v>6332</v>
      </c>
      <c r="H872">
        <v>14</v>
      </c>
      <c r="I872">
        <v>0</v>
      </c>
      <c r="J872">
        <v>9</v>
      </c>
    </row>
    <row r="873" spans="1:10" x14ac:dyDescent="0.3">
      <c r="A873" t="s">
        <v>3151</v>
      </c>
      <c r="B873" t="s">
        <v>140</v>
      </c>
      <c r="C873" t="s">
        <v>6285</v>
      </c>
      <c r="D873" t="s">
        <v>6300</v>
      </c>
      <c r="E873">
        <v>0.2</v>
      </c>
      <c r="F873">
        <v>40</v>
      </c>
      <c r="G873" t="s">
        <v>6333</v>
      </c>
      <c r="H873">
        <v>11</v>
      </c>
      <c r="I873">
        <v>0</v>
      </c>
      <c r="J873">
        <v>8</v>
      </c>
    </row>
    <row r="874" spans="1:10" x14ac:dyDescent="0.3">
      <c r="A874" t="s">
        <v>3152</v>
      </c>
      <c r="B874" t="s">
        <v>763</v>
      </c>
      <c r="C874" t="s">
        <v>6292</v>
      </c>
      <c r="D874" t="s">
        <v>6318</v>
      </c>
      <c r="E874">
        <v>0.2</v>
      </c>
      <c r="F874">
        <v>64</v>
      </c>
      <c r="G874" t="s">
        <v>6331</v>
      </c>
      <c r="H874">
        <v>16</v>
      </c>
      <c r="I874">
        <v>0</v>
      </c>
      <c r="J874">
        <v>9</v>
      </c>
    </row>
    <row r="875" spans="1:10" x14ac:dyDescent="0.3">
      <c r="A875" t="s">
        <v>3153</v>
      </c>
      <c r="B875" t="s">
        <v>764</v>
      </c>
      <c r="C875" t="s">
        <v>6283</v>
      </c>
      <c r="D875" t="s">
        <v>6302</v>
      </c>
      <c r="E875">
        <v>0.4</v>
      </c>
      <c r="F875">
        <v>48</v>
      </c>
      <c r="G875" t="s">
        <v>6329</v>
      </c>
      <c r="H875">
        <v>11</v>
      </c>
      <c r="I875">
        <v>0</v>
      </c>
      <c r="J875">
        <v>8</v>
      </c>
    </row>
    <row r="876" spans="1:10" x14ac:dyDescent="0.3">
      <c r="A876" t="s">
        <v>3154</v>
      </c>
      <c r="B876" t="s">
        <v>765</v>
      </c>
      <c r="C876" t="s">
        <v>6289</v>
      </c>
      <c r="D876" t="s">
        <v>6318</v>
      </c>
      <c r="E876">
        <v>0.1</v>
      </c>
      <c r="F876">
        <v>45</v>
      </c>
      <c r="G876" t="s">
        <v>6332</v>
      </c>
      <c r="H876">
        <v>14</v>
      </c>
      <c r="I876">
        <v>0</v>
      </c>
      <c r="J876">
        <v>10</v>
      </c>
    </row>
    <row r="877" spans="1:10" x14ac:dyDescent="0.3">
      <c r="A877" t="s">
        <v>3155</v>
      </c>
      <c r="B877" t="s">
        <v>766</v>
      </c>
      <c r="C877" t="s">
        <v>6292</v>
      </c>
      <c r="D877" t="s">
        <v>6300</v>
      </c>
      <c r="E877">
        <v>0.1</v>
      </c>
      <c r="F877">
        <v>72</v>
      </c>
      <c r="G877" t="s">
        <v>6328</v>
      </c>
      <c r="H877">
        <v>14</v>
      </c>
      <c r="I877">
        <v>1</v>
      </c>
      <c r="J877">
        <v>9</v>
      </c>
    </row>
    <row r="878" spans="1:10" x14ac:dyDescent="0.3">
      <c r="A878" t="s">
        <v>3156</v>
      </c>
      <c r="B878" t="s">
        <v>767</v>
      </c>
      <c r="C878" t="s">
        <v>6289</v>
      </c>
      <c r="D878" t="s">
        <v>6312</v>
      </c>
      <c r="E878">
        <v>0.3</v>
      </c>
      <c r="F878">
        <v>35</v>
      </c>
      <c r="G878" t="s">
        <v>6333</v>
      </c>
      <c r="H878">
        <v>10</v>
      </c>
      <c r="I878">
        <v>1</v>
      </c>
      <c r="J878">
        <v>8</v>
      </c>
    </row>
    <row r="879" spans="1:10" x14ac:dyDescent="0.3">
      <c r="A879" t="s">
        <v>3157</v>
      </c>
      <c r="B879" t="s">
        <v>132</v>
      </c>
      <c r="C879" t="s">
        <v>6282</v>
      </c>
      <c r="D879" t="s">
        <v>6300</v>
      </c>
      <c r="E879">
        <v>0.3</v>
      </c>
      <c r="F879">
        <v>49</v>
      </c>
      <c r="G879" t="s">
        <v>6331</v>
      </c>
      <c r="H879">
        <v>10</v>
      </c>
      <c r="I879">
        <v>0</v>
      </c>
      <c r="J879">
        <v>11</v>
      </c>
    </row>
    <row r="880" spans="1:10" x14ac:dyDescent="0.3">
      <c r="A880" t="s">
        <v>3158</v>
      </c>
      <c r="B880" t="s">
        <v>768</v>
      </c>
      <c r="C880" t="s">
        <v>6283</v>
      </c>
      <c r="D880" t="s">
        <v>6318</v>
      </c>
      <c r="E880">
        <v>0.2</v>
      </c>
      <c r="F880">
        <v>64</v>
      </c>
      <c r="G880" t="s">
        <v>6330</v>
      </c>
      <c r="H880">
        <v>9</v>
      </c>
      <c r="I880" t="s">
        <v>7000</v>
      </c>
      <c r="J880" t="s">
        <v>7021</v>
      </c>
    </row>
    <row r="881" spans="1:10" x14ac:dyDescent="0.3">
      <c r="A881" t="s">
        <v>3159</v>
      </c>
      <c r="B881" t="s">
        <v>769</v>
      </c>
      <c r="C881" t="s">
        <v>6283</v>
      </c>
      <c r="D881" t="s">
        <v>6308</v>
      </c>
      <c r="E881">
        <v>0</v>
      </c>
      <c r="F881">
        <v>80</v>
      </c>
      <c r="G881" t="s">
        <v>6329</v>
      </c>
      <c r="H881">
        <v>12</v>
      </c>
      <c r="I881">
        <v>1</v>
      </c>
      <c r="J881">
        <v>15</v>
      </c>
    </row>
    <row r="882" spans="1:10" x14ac:dyDescent="0.3">
      <c r="A882" t="s">
        <v>3160</v>
      </c>
      <c r="B882" t="s">
        <v>770</v>
      </c>
      <c r="C882" t="s">
        <v>6286</v>
      </c>
      <c r="D882" t="s">
        <v>6306</v>
      </c>
      <c r="E882">
        <v>0.2</v>
      </c>
      <c r="F882">
        <v>40</v>
      </c>
      <c r="G882" t="s">
        <v>6333</v>
      </c>
      <c r="H882">
        <v>9</v>
      </c>
      <c r="I882" t="s">
        <v>7000</v>
      </c>
      <c r="J882" t="s">
        <v>7021</v>
      </c>
    </row>
    <row r="883" spans="1:10" x14ac:dyDescent="0.3">
      <c r="A883" t="s">
        <v>3161</v>
      </c>
      <c r="B883" t="s">
        <v>771</v>
      </c>
      <c r="C883" t="s">
        <v>6286</v>
      </c>
      <c r="D883" t="s">
        <v>6298</v>
      </c>
      <c r="E883">
        <v>0</v>
      </c>
      <c r="F883">
        <v>50</v>
      </c>
      <c r="G883" t="s">
        <v>6331</v>
      </c>
      <c r="H883">
        <v>12</v>
      </c>
      <c r="I883">
        <v>0</v>
      </c>
      <c r="J883">
        <v>12</v>
      </c>
    </row>
    <row r="884" spans="1:10" x14ac:dyDescent="0.3">
      <c r="A884" t="s">
        <v>3162</v>
      </c>
      <c r="B884" t="s">
        <v>772</v>
      </c>
      <c r="C884" t="s">
        <v>6290</v>
      </c>
      <c r="D884" t="s">
        <v>6306</v>
      </c>
      <c r="E884">
        <v>0.2</v>
      </c>
      <c r="F884">
        <v>40</v>
      </c>
      <c r="G884" t="s">
        <v>6332</v>
      </c>
      <c r="H884">
        <v>17</v>
      </c>
      <c r="I884">
        <v>1</v>
      </c>
      <c r="J884">
        <v>8</v>
      </c>
    </row>
    <row r="885" spans="1:10" x14ac:dyDescent="0.3">
      <c r="A885" t="s">
        <v>3163</v>
      </c>
      <c r="B885" t="s">
        <v>773</v>
      </c>
      <c r="C885" t="s">
        <v>6292</v>
      </c>
      <c r="D885" t="s">
        <v>6298</v>
      </c>
      <c r="E885">
        <v>0.2</v>
      </c>
      <c r="F885">
        <v>64</v>
      </c>
      <c r="G885" t="s">
        <v>6332</v>
      </c>
      <c r="H885">
        <v>10</v>
      </c>
      <c r="I885">
        <v>0</v>
      </c>
      <c r="J885">
        <v>10</v>
      </c>
    </row>
    <row r="886" spans="1:10" x14ac:dyDescent="0.3">
      <c r="A886" t="s">
        <v>3164</v>
      </c>
      <c r="B886" t="s">
        <v>774</v>
      </c>
      <c r="C886" t="s">
        <v>6288</v>
      </c>
      <c r="D886" t="s">
        <v>6296</v>
      </c>
      <c r="E886">
        <v>0.3</v>
      </c>
      <c r="F886">
        <v>49</v>
      </c>
      <c r="G886" t="s">
        <v>6330</v>
      </c>
      <c r="H886">
        <v>9</v>
      </c>
      <c r="I886">
        <v>1</v>
      </c>
      <c r="J886">
        <v>19</v>
      </c>
    </row>
    <row r="887" spans="1:10" x14ac:dyDescent="0.3">
      <c r="A887" t="s">
        <v>3165</v>
      </c>
      <c r="B887" t="s">
        <v>775</v>
      </c>
      <c r="C887" t="s">
        <v>6282</v>
      </c>
      <c r="D887" t="s">
        <v>6318</v>
      </c>
      <c r="E887">
        <v>0.2</v>
      </c>
      <c r="F887">
        <v>56</v>
      </c>
      <c r="G887" t="s">
        <v>6328</v>
      </c>
      <c r="H887">
        <v>11</v>
      </c>
      <c r="I887">
        <v>0</v>
      </c>
      <c r="J887">
        <v>16</v>
      </c>
    </row>
    <row r="888" spans="1:10" x14ac:dyDescent="0.3">
      <c r="A888" t="s">
        <v>3166</v>
      </c>
      <c r="B888" t="s">
        <v>776</v>
      </c>
      <c r="C888" t="s">
        <v>6291</v>
      </c>
      <c r="D888" t="s">
        <v>6296</v>
      </c>
      <c r="E888">
        <v>0</v>
      </c>
      <c r="F888">
        <v>50</v>
      </c>
      <c r="G888" t="s">
        <v>6329</v>
      </c>
      <c r="H888">
        <v>15</v>
      </c>
      <c r="I888">
        <v>1</v>
      </c>
      <c r="J888">
        <v>19</v>
      </c>
    </row>
    <row r="889" spans="1:10" x14ac:dyDescent="0.3">
      <c r="A889" t="s">
        <v>3167</v>
      </c>
      <c r="B889" t="s">
        <v>777</v>
      </c>
      <c r="C889" t="s">
        <v>6289</v>
      </c>
      <c r="D889" t="s">
        <v>6306</v>
      </c>
      <c r="E889">
        <v>0</v>
      </c>
      <c r="F889">
        <v>50</v>
      </c>
      <c r="G889" t="s">
        <v>6333</v>
      </c>
      <c r="H889">
        <v>11</v>
      </c>
      <c r="I889">
        <v>1</v>
      </c>
      <c r="J889">
        <v>7</v>
      </c>
    </row>
    <row r="890" spans="1:10" x14ac:dyDescent="0.3">
      <c r="A890" t="s">
        <v>3168</v>
      </c>
      <c r="B890" t="s">
        <v>778</v>
      </c>
      <c r="C890" t="s">
        <v>6290</v>
      </c>
      <c r="D890" t="s">
        <v>6304</v>
      </c>
      <c r="E890">
        <v>0.3</v>
      </c>
      <c r="F890">
        <v>35</v>
      </c>
      <c r="G890" t="s">
        <v>6329</v>
      </c>
      <c r="H890">
        <v>16</v>
      </c>
      <c r="I890">
        <v>0</v>
      </c>
      <c r="J890">
        <v>11</v>
      </c>
    </row>
    <row r="891" spans="1:10" x14ac:dyDescent="0.3">
      <c r="A891" t="s">
        <v>3169</v>
      </c>
      <c r="B891" t="s">
        <v>378</v>
      </c>
      <c r="C891" t="s">
        <v>6288</v>
      </c>
      <c r="D891" t="s">
        <v>6306</v>
      </c>
      <c r="E891">
        <v>0</v>
      </c>
      <c r="F891">
        <v>70</v>
      </c>
      <c r="G891" t="s">
        <v>6328</v>
      </c>
      <c r="H891">
        <v>16</v>
      </c>
      <c r="I891" t="s">
        <v>7000</v>
      </c>
      <c r="J891" t="s">
        <v>7021</v>
      </c>
    </row>
    <row r="892" spans="1:10" x14ac:dyDescent="0.3">
      <c r="A892" t="s">
        <v>3170</v>
      </c>
      <c r="B892" t="s">
        <v>779</v>
      </c>
      <c r="C892" t="s">
        <v>6292</v>
      </c>
      <c r="D892" t="s">
        <v>6298</v>
      </c>
      <c r="E892">
        <v>0</v>
      </c>
      <c r="F892">
        <v>80</v>
      </c>
      <c r="G892" t="s">
        <v>6332</v>
      </c>
      <c r="H892">
        <v>15</v>
      </c>
      <c r="I892">
        <v>0</v>
      </c>
      <c r="J892">
        <v>14</v>
      </c>
    </row>
    <row r="893" spans="1:10" x14ac:dyDescent="0.3">
      <c r="A893" t="s">
        <v>3171</v>
      </c>
      <c r="B893" t="s">
        <v>434</v>
      </c>
      <c r="C893" t="s">
        <v>6287</v>
      </c>
      <c r="D893" t="s">
        <v>6302</v>
      </c>
      <c r="E893">
        <v>0</v>
      </c>
      <c r="F893">
        <v>50</v>
      </c>
      <c r="G893" t="s">
        <v>6333</v>
      </c>
      <c r="H893">
        <v>12</v>
      </c>
      <c r="I893">
        <v>1</v>
      </c>
      <c r="J893">
        <v>11</v>
      </c>
    </row>
    <row r="894" spans="1:10" x14ac:dyDescent="0.3">
      <c r="A894" t="s">
        <v>3172</v>
      </c>
      <c r="B894" t="s">
        <v>183</v>
      </c>
      <c r="C894" t="s">
        <v>6285</v>
      </c>
      <c r="D894" t="s">
        <v>6296</v>
      </c>
      <c r="E894">
        <v>0.3</v>
      </c>
      <c r="F894">
        <v>35</v>
      </c>
      <c r="G894" t="s">
        <v>6334</v>
      </c>
      <c r="H894">
        <v>13</v>
      </c>
      <c r="I894">
        <v>0</v>
      </c>
      <c r="J894">
        <v>7</v>
      </c>
    </row>
    <row r="895" spans="1:10" x14ac:dyDescent="0.3">
      <c r="A895" t="s">
        <v>3173</v>
      </c>
      <c r="B895" t="s">
        <v>780</v>
      </c>
      <c r="C895" t="s">
        <v>6292</v>
      </c>
      <c r="D895" t="s">
        <v>6314</v>
      </c>
      <c r="E895">
        <v>0.1</v>
      </c>
      <c r="F895">
        <v>72</v>
      </c>
      <c r="G895" t="s">
        <v>6329</v>
      </c>
      <c r="H895">
        <v>12</v>
      </c>
      <c r="I895">
        <v>0</v>
      </c>
      <c r="J895">
        <v>16</v>
      </c>
    </row>
    <row r="896" spans="1:10" x14ac:dyDescent="0.3">
      <c r="A896" t="s">
        <v>3174</v>
      </c>
      <c r="B896" t="s">
        <v>781</v>
      </c>
      <c r="C896" t="s">
        <v>6282</v>
      </c>
      <c r="D896" t="s">
        <v>6302</v>
      </c>
      <c r="E896">
        <v>0.3</v>
      </c>
      <c r="F896">
        <v>49</v>
      </c>
      <c r="G896" t="s">
        <v>6334</v>
      </c>
      <c r="H896">
        <v>9</v>
      </c>
      <c r="I896" t="s">
        <v>7000</v>
      </c>
      <c r="J896" t="s">
        <v>7021</v>
      </c>
    </row>
    <row r="897" spans="1:10" x14ac:dyDescent="0.3">
      <c r="A897" t="s">
        <v>3175</v>
      </c>
      <c r="B897" t="s">
        <v>782</v>
      </c>
      <c r="C897" t="s">
        <v>6288</v>
      </c>
      <c r="D897" t="s">
        <v>6308</v>
      </c>
      <c r="E897">
        <v>0.3</v>
      </c>
      <c r="F897">
        <v>49</v>
      </c>
      <c r="G897" t="s">
        <v>6328</v>
      </c>
      <c r="H897">
        <v>10</v>
      </c>
      <c r="I897">
        <v>0</v>
      </c>
      <c r="J897">
        <v>13</v>
      </c>
    </row>
    <row r="898" spans="1:10" x14ac:dyDescent="0.3">
      <c r="A898" t="s">
        <v>3176</v>
      </c>
      <c r="B898" t="s">
        <v>63</v>
      </c>
      <c r="C898" t="s">
        <v>6291</v>
      </c>
      <c r="D898" t="s">
        <v>6300</v>
      </c>
      <c r="E898">
        <v>0</v>
      </c>
      <c r="F898">
        <v>50</v>
      </c>
      <c r="G898" t="s">
        <v>6331</v>
      </c>
      <c r="H898">
        <v>17</v>
      </c>
      <c r="I898">
        <v>1</v>
      </c>
      <c r="J898">
        <v>14</v>
      </c>
    </row>
    <row r="899" spans="1:10" x14ac:dyDescent="0.3">
      <c r="A899" t="s">
        <v>3177</v>
      </c>
      <c r="B899" t="s">
        <v>87</v>
      </c>
      <c r="C899" t="s">
        <v>6292</v>
      </c>
      <c r="D899" t="s">
        <v>6300</v>
      </c>
      <c r="E899">
        <v>0.2</v>
      </c>
      <c r="F899">
        <v>64</v>
      </c>
      <c r="G899" t="s">
        <v>6332</v>
      </c>
      <c r="H899">
        <v>14</v>
      </c>
      <c r="I899">
        <v>1</v>
      </c>
      <c r="J899">
        <v>17</v>
      </c>
    </row>
    <row r="900" spans="1:10" x14ac:dyDescent="0.3">
      <c r="A900" t="s">
        <v>3178</v>
      </c>
      <c r="B900" t="s">
        <v>783</v>
      </c>
      <c r="C900" t="s">
        <v>6291</v>
      </c>
      <c r="D900" t="s">
        <v>6298</v>
      </c>
      <c r="E900">
        <v>0.1</v>
      </c>
      <c r="F900">
        <v>45</v>
      </c>
      <c r="G900" t="s">
        <v>6334</v>
      </c>
      <c r="H900">
        <v>9</v>
      </c>
      <c r="I900">
        <v>0</v>
      </c>
      <c r="J900">
        <v>19</v>
      </c>
    </row>
    <row r="901" spans="1:10" x14ac:dyDescent="0.3">
      <c r="A901" t="s">
        <v>3179</v>
      </c>
      <c r="B901" t="s">
        <v>784</v>
      </c>
      <c r="C901" t="s">
        <v>6292</v>
      </c>
      <c r="D901" t="s">
        <v>6300</v>
      </c>
      <c r="E901">
        <v>0.3</v>
      </c>
      <c r="F901">
        <v>56</v>
      </c>
      <c r="G901" t="s">
        <v>6329</v>
      </c>
      <c r="H901">
        <v>9</v>
      </c>
      <c r="I901">
        <v>0</v>
      </c>
      <c r="J901">
        <v>17</v>
      </c>
    </row>
    <row r="902" spans="1:10" x14ac:dyDescent="0.3">
      <c r="A902" t="s">
        <v>3180</v>
      </c>
      <c r="B902" t="s">
        <v>785</v>
      </c>
      <c r="C902" t="s">
        <v>6287</v>
      </c>
      <c r="D902" t="s">
        <v>6302</v>
      </c>
      <c r="E902">
        <v>0.2</v>
      </c>
      <c r="F902">
        <v>40</v>
      </c>
      <c r="G902" t="s">
        <v>6334</v>
      </c>
      <c r="H902">
        <v>10</v>
      </c>
      <c r="I902" t="s">
        <v>7000</v>
      </c>
      <c r="J902" t="s">
        <v>7021</v>
      </c>
    </row>
    <row r="903" spans="1:10" x14ac:dyDescent="0.3">
      <c r="A903" t="s">
        <v>3181</v>
      </c>
      <c r="B903" t="s">
        <v>786</v>
      </c>
      <c r="C903" t="s">
        <v>6281</v>
      </c>
      <c r="D903" t="s">
        <v>6298</v>
      </c>
      <c r="E903">
        <v>0</v>
      </c>
      <c r="F903">
        <v>70</v>
      </c>
      <c r="G903" t="s">
        <v>6334</v>
      </c>
      <c r="H903">
        <v>9</v>
      </c>
      <c r="I903">
        <v>0</v>
      </c>
      <c r="J903">
        <v>19</v>
      </c>
    </row>
    <row r="904" spans="1:10" x14ac:dyDescent="0.3">
      <c r="A904" t="s">
        <v>3182</v>
      </c>
      <c r="B904" t="s">
        <v>787</v>
      </c>
      <c r="C904" t="s">
        <v>6287</v>
      </c>
      <c r="D904" t="s">
        <v>6296</v>
      </c>
      <c r="E904">
        <v>0.3</v>
      </c>
      <c r="F904">
        <v>35</v>
      </c>
      <c r="G904" t="s">
        <v>6334</v>
      </c>
      <c r="H904">
        <v>11</v>
      </c>
      <c r="I904">
        <v>1</v>
      </c>
      <c r="J904">
        <v>12</v>
      </c>
    </row>
    <row r="905" spans="1:10" x14ac:dyDescent="0.3">
      <c r="A905" t="s">
        <v>3183</v>
      </c>
      <c r="B905" t="s">
        <v>614</v>
      </c>
      <c r="C905" t="s">
        <v>6291</v>
      </c>
      <c r="D905" t="s">
        <v>6306</v>
      </c>
      <c r="E905">
        <v>0.1</v>
      </c>
      <c r="F905">
        <v>45</v>
      </c>
      <c r="G905" t="s">
        <v>6334</v>
      </c>
      <c r="H905">
        <v>15</v>
      </c>
      <c r="I905">
        <v>0</v>
      </c>
      <c r="J905">
        <v>12</v>
      </c>
    </row>
    <row r="906" spans="1:10" x14ac:dyDescent="0.3">
      <c r="A906" t="s">
        <v>3184</v>
      </c>
      <c r="B906" t="s">
        <v>788</v>
      </c>
      <c r="C906" t="s">
        <v>6283</v>
      </c>
      <c r="D906" t="s">
        <v>6318</v>
      </c>
      <c r="E906">
        <v>0.4</v>
      </c>
      <c r="F906">
        <v>48</v>
      </c>
      <c r="G906" t="s">
        <v>6332</v>
      </c>
      <c r="H906">
        <v>11</v>
      </c>
      <c r="I906">
        <v>0</v>
      </c>
      <c r="J906">
        <v>15</v>
      </c>
    </row>
    <row r="907" spans="1:10" x14ac:dyDescent="0.3">
      <c r="A907" t="s">
        <v>3185</v>
      </c>
      <c r="B907" t="s">
        <v>251</v>
      </c>
      <c r="C907" t="s">
        <v>6285</v>
      </c>
      <c r="D907" t="s">
        <v>6298</v>
      </c>
      <c r="E907">
        <v>0.2</v>
      </c>
      <c r="F907">
        <v>40</v>
      </c>
      <c r="G907" t="s">
        <v>6332</v>
      </c>
      <c r="H907">
        <v>10</v>
      </c>
      <c r="I907" t="s">
        <v>7000</v>
      </c>
      <c r="J907" t="s">
        <v>7021</v>
      </c>
    </row>
    <row r="908" spans="1:10" x14ac:dyDescent="0.3">
      <c r="A908" t="s">
        <v>3186</v>
      </c>
      <c r="B908" t="s">
        <v>12</v>
      </c>
      <c r="C908" t="s">
        <v>6290</v>
      </c>
      <c r="D908" t="s">
        <v>6318</v>
      </c>
      <c r="E908">
        <v>0.1</v>
      </c>
      <c r="F908">
        <v>45</v>
      </c>
      <c r="G908" t="s">
        <v>6330</v>
      </c>
      <c r="H908">
        <v>14</v>
      </c>
      <c r="I908">
        <v>1</v>
      </c>
      <c r="J908">
        <v>18</v>
      </c>
    </row>
    <row r="909" spans="1:10" x14ac:dyDescent="0.3">
      <c r="A909" t="s">
        <v>3187</v>
      </c>
      <c r="B909" t="s">
        <v>67</v>
      </c>
      <c r="C909" t="s">
        <v>6291</v>
      </c>
      <c r="D909" t="s">
        <v>6296</v>
      </c>
      <c r="E909">
        <v>0</v>
      </c>
      <c r="F909">
        <v>50</v>
      </c>
      <c r="G909" t="s">
        <v>6329</v>
      </c>
      <c r="H909">
        <v>13</v>
      </c>
      <c r="I909">
        <v>0</v>
      </c>
      <c r="J909">
        <v>9</v>
      </c>
    </row>
    <row r="910" spans="1:10" x14ac:dyDescent="0.3">
      <c r="A910" t="s">
        <v>3188</v>
      </c>
      <c r="B910" t="s">
        <v>651</v>
      </c>
      <c r="C910" t="s">
        <v>6282</v>
      </c>
      <c r="D910" t="s">
        <v>6316</v>
      </c>
      <c r="E910">
        <v>0.3</v>
      </c>
      <c r="F910">
        <v>49</v>
      </c>
      <c r="G910" t="s">
        <v>6330</v>
      </c>
      <c r="H910">
        <v>17</v>
      </c>
      <c r="I910" t="s">
        <v>7000</v>
      </c>
      <c r="J910" t="s">
        <v>7021</v>
      </c>
    </row>
    <row r="911" spans="1:10" x14ac:dyDescent="0.3">
      <c r="A911" t="s">
        <v>3189</v>
      </c>
      <c r="B911" t="s">
        <v>789</v>
      </c>
      <c r="C911" t="s">
        <v>6285</v>
      </c>
      <c r="D911" t="s">
        <v>6304</v>
      </c>
      <c r="E911">
        <v>0.4</v>
      </c>
      <c r="F911">
        <v>30</v>
      </c>
      <c r="G911" t="s">
        <v>6329</v>
      </c>
      <c r="H911">
        <v>16</v>
      </c>
      <c r="I911">
        <v>0</v>
      </c>
      <c r="J911">
        <v>15</v>
      </c>
    </row>
    <row r="912" spans="1:10" x14ac:dyDescent="0.3">
      <c r="A912" t="s">
        <v>3190</v>
      </c>
      <c r="B912" t="s">
        <v>790</v>
      </c>
      <c r="C912" t="s">
        <v>6283</v>
      </c>
      <c r="D912" t="s">
        <v>6298</v>
      </c>
      <c r="E912">
        <v>0.2</v>
      </c>
      <c r="F912">
        <v>64</v>
      </c>
      <c r="G912" t="s">
        <v>6331</v>
      </c>
      <c r="H912">
        <v>15</v>
      </c>
      <c r="I912">
        <v>0</v>
      </c>
      <c r="J912">
        <v>11</v>
      </c>
    </row>
    <row r="913" spans="1:10" x14ac:dyDescent="0.3">
      <c r="A913" t="s">
        <v>3191</v>
      </c>
      <c r="B913" t="s">
        <v>791</v>
      </c>
      <c r="C913" t="s">
        <v>6292</v>
      </c>
      <c r="D913" t="s">
        <v>6314</v>
      </c>
      <c r="E913">
        <v>0.2</v>
      </c>
      <c r="F913">
        <v>64</v>
      </c>
      <c r="G913" t="s">
        <v>6329</v>
      </c>
      <c r="H913">
        <v>11</v>
      </c>
      <c r="I913">
        <v>1</v>
      </c>
      <c r="J913">
        <v>14</v>
      </c>
    </row>
    <row r="914" spans="1:10" x14ac:dyDescent="0.3">
      <c r="A914" t="s">
        <v>3192</v>
      </c>
      <c r="B914" t="s">
        <v>86</v>
      </c>
      <c r="C914" t="s">
        <v>6284</v>
      </c>
      <c r="D914" t="s">
        <v>6306</v>
      </c>
      <c r="E914">
        <v>0</v>
      </c>
      <c r="F914">
        <v>50</v>
      </c>
      <c r="G914" t="s">
        <v>6332</v>
      </c>
      <c r="H914">
        <v>13</v>
      </c>
      <c r="I914" t="s">
        <v>7000</v>
      </c>
      <c r="J914" t="s">
        <v>7021</v>
      </c>
    </row>
    <row r="915" spans="1:10" x14ac:dyDescent="0.3">
      <c r="A915" t="s">
        <v>3193</v>
      </c>
      <c r="B915" t="s">
        <v>792</v>
      </c>
      <c r="C915" t="s">
        <v>6292</v>
      </c>
      <c r="D915" t="s">
        <v>6316</v>
      </c>
      <c r="E915">
        <v>0.4</v>
      </c>
      <c r="F915">
        <v>48</v>
      </c>
      <c r="G915" t="s">
        <v>6333</v>
      </c>
      <c r="H915">
        <v>9</v>
      </c>
      <c r="I915" t="s">
        <v>7000</v>
      </c>
      <c r="J915" t="s">
        <v>7021</v>
      </c>
    </row>
    <row r="916" spans="1:10" x14ac:dyDescent="0.3">
      <c r="A916" t="s">
        <v>3194</v>
      </c>
      <c r="B916" t="s">
        <v>64</v>
      </c>
      <c r="C916" t="s">
        <v>6291</v>
      </c>
      <c r="D916" t="s">
        <v>6298</v>
      </c>
      <c r="E916">
        <v>0.4</v>
      </c>
      <c r="F916">
        <v>30</v>
      </c>
      <c r="G916" t="s">
        <v>6328</v>
      </c>
      <c r="H916">
        <v>12</v>
      </c>
      <c r="I916">
        <v>1</v>
      </c>
      <c r="J916">
        <v>16</v>
      </c>
    </row>
    <row r="917" spans="1:10" x14ac:dyDescent="0.3">
      <c r="A917" t="s">
        <v>3195</v>
      </c>
      <c r="B917" t="s">
        <v>793</v>
      </c>
      <c r="C917" t="s">
        <v>6284</v>
      </c>
      <c r="D917" t="s">
        <v>6298</v>
      </c>
      <c r="E917">
        <v>0.2</v>
      </c>
      <c r="F917">
        <v>40</v>
      </c>
      <c r="G917" t="s">
        <v>6333</v>
      </c>
      <c r="H917">
        <v>13</v>
      </c>
      <c r="I917" t="s">
        <v>7000</v>
      </c>
      <c r="J917" t="s">
        <v>7021</v>
      </c>
    </row>
    <row r="918" spans="1:10" x14ac:dyDescent="0.3">
      <c r="A918" t="s">
        <v>3196</v>
      </c>
      <c r="B918" t="s">
        <v>233</v>
      </c>
      <c r="C918" t="s">
        <v>6292</v>
      </c>
      <c r="D918" t="s">
        <v>6296</v>
      </c>
      <c r="E918">
        <v>0.3</v>
      </c>
      <c r="F918">
        <v>56</v>
      </c>
      <c r="G918" t="s">
        <v>6331</v>
      </c>
      <c r="H918">
        <v>15</v>
      </c>
      <c r="I918">
        <v>0</v>
      </c>
      <c r="J918">
        <v>10</v>
      </c>
    </row>
    <row r="919" spans="1:10" x14ac:dyDescent="0.3">
      <c r="A919" t="s">
        <v>3197</v>
      </c>
      <c r="B919" t="s">
        <v>794</v>
      </c>
      <c r="C919" t="s">
        <v>6287</v>
      </c>
      <c r="D919" t="s">
        <v>6302</v>
      </c>
      <c r="E919">
        <v>0.3</v>
      </c>
      <c r="F919">
        <v>35</v>
      </c>
      <c r="G919" t="s">
        <v>6331</v>
      </c>
      <c r="H919">
        <v>9</v>
      </c>
      <c r="I919" t="s">
        <v>7000</v>
      </c>
      <c r="J919" t="s">
        <v>7021</v>
      </c>
    </row>
    <row r="920" spans="1:10" x14ac:dyDescent="0.3">
      <c r="A920" t="s">
        <v>3198</v>
      </c>
      <c r="B920" t="s">
        <v>795</v>
      </c>
      <c r="C920" t="s">
        <v>6290</v>
      </c>
      <c r="D920" t="s">
        <v>6306</v>
      </c>
      <c r="E920">
        <v>0.1</v>
      </c>
      <c r="F920">
        <v>45</v>
      </c>
      <c r="G920" t="s">
        <v>6333</v>
      </c>
      <c r="H920">
        <v>17</v>
      </c>
      <c r="I920">
        <v>0</v>
      </c>
      <c r="J920">
        <v>15</v>
      </c>
    </row>
    <row r="921" spans="1:10" x14ac:dyDescent="0.3">
      <c r="A921" t="s">
        <v>3199</v>
      </c>
      <c r="B921" t="s">
        <v>14</v>
      </c>
      <c r="C921" t="s">
        <v>6292</v>
      </c>
      <c r="D921" t="s">
        <v>6306</v>
      </c>
      <c r="E921">
        <v>0</v>
      </c>
      <c r="F921">
        <v>80</v>
      </c>
      <c r="G921" t="s">
        <v>6333</v>
      </c>
      <c r="H921">
        <v>12</v>
      </c>
      <c r="I921">
        <v>0</v>
      </c>
      <c r="J921">
        <v>7</v>
      </c>
    </row>
    <row r="922" spans="1:10" x14ac:dyDescent="0.3">
      <c r="A922" t="s">
        <v>3200</v>
      </c>
      <c r="B922" t="s">
        <v>796</v>
      </c>
      <c r="C922" t="s">
        <v>6285</v>
      </c>
      <c r="D922" t="s">
        <v>6316</v>
      </c>
      <c r="E922">
        <v>0.2</v>
      </c>
      <c r="F922">
        <v>40</v>
      </c>
      <c r="G922" t="s">
        <v>6333</v>
      </c>
      <c r="H922">
        <v>17</v>
      </c>
      <c r="I922" t="s">
        <v>7000</v>
      </c>
      <c r="J922" t="s">
        <v>7021</v>
      </c>
    </row>
    <row r="923" spans="1:10" x14ac:dyDescent="0.3">
      <c r="A923" t="s">
        <v>3201</v>
      </c>
      <c r="B923" t="s">
        <v>797</v>
      </c>
      <c r="C923" t="s">
        <v>6290</v>
      </c>
      <c r="D923" t="s">
        <v>6316</v>
      </c>
      <c r="E923">
        <v>0.3</v>
      </c>
      <c r="F923">
        <v>35</v>
      </c>
      <c r="G923" t="s">
        <v>6328</v>
      </c>
      <c r="H923">
        <v>14</v>
      </c>
      <c r="I923" t="s">
        <v>7000</v>
      </c>
      <c r="J923" t="s">
        <v>7021</v>
      </c>
    </row>
    <row r="924" spans="1:10" x14ac:dyDescent="0.3">
      <c r="A924" t="s">
        <v>3202</v>
      </c>
      <c r="B924" t="s">
        <v>488</v>
      </c>
      <c r="C924" t="s">
        <v>6282</v>
      </c>
      <c r="D924" t="s">
        <v>6302</v>
      </c>
      <c r="E924">
        <v>0.3</v>
      </c>
      <c r="F924">
        <v>49</v>
      </c>
      <c r="G924" t="s">
        <v>6328</v>
      </c>
      <c r="H924">
        <v>13</v>
      </c>
      <c r="I924">
        <v>0</v>
      </c>
      <c r="J924">
        <v>9</v>
      </c>
    </row>
    <row r="925" spans="1:10" x14ac:dyDescent="0.3">
      <c r="A925" t="s">
        <v>3203</v>
      </c>
      <c r="B925" t="s">
        <v>620</v>
      </c>
      <c r="C925" t="s">
        <v>6291</v>
      </c>
      <c r="D925" t="s">
        <v>6296</v>
      </c>
      <c r="E925">
        <v>0.3</v>
      </c>
      <c r="F925">
        <v>35</v>
      </c>
      <c r="G925" t="s">
        <v>6330</v>
      </c>
      <c r="H925">
        <v>9</v>
      </c>
      <c r="I925" t="s">
        <v>7000</v>
      </c>
      <c r="J925" t="s">
        <v>7021</v>
      </c>
    </row>
    <row r="926" spans="1:10" x14ac:dyDescent="0.3">
      <c r="A926" t="s">
        <v>3204</v>
      </c>
      <c r="B926" t="s">
        <v>798</v>
      </c>
      <c r="C926" t="s">
        <v>6281</v>
      </c>
      <c r="D926" t="s">
        <v>6310</v>
      </c>
      <c r="E926">
        <v>0.1</v>
      </c>
      <c r="F926">
        <v>63</v>
      </c>
      <c r="G926" t="s">
        <v>6334</v>
      </c>
      <c r="H926">
        <v>15</v>
      </c>
      <c r="I926">
        <v>0</v>
      </c>
      <c r="J926">
        <v>7</v>
      </c>
    </row>
    <row r="927" spans="1:10" x14ac:dyDescent="0.3">
      <c r="A927" t="s">
        <v>3205</v>
      </c>
      <c r="B927" t="s">
        <v>799</v>
      </c>
      <c r="C927" t="s">
        <v>6289</v>
      </c>
      <c r="D927" t="s">
        <v>6308</v>
      </c>
      <c r="E927">
        <v>0.2</v>
      </c>
      <c r="F927">
        <v>40</v>
      </c>
      <c r="G927" t="s">
        <v>6330</v>
      </c>
      <c r="H927">
        <v>11</v>
      </c>
      <c r="I927">
        <v>0</v>
      </c>
      <c r="J927">
        <v>14</v>
      </c>
    </row>
    <row r="928" spans="1:10" x14ac:dyDescent="0.3">
      <c r="A928" t="s">
        <v>3206</v>
      </c>
      <c r="B928" t="s">
        <v>800</v>
      </c>
      <c r="C928" t="s">
        <v>6283</v>
      </c>
      <c r="D928" t="s">
        <v>6300</v>
      </c>
      <c r="E928">
        <v>0.2</v>
      </c>
      <c r="F928">
        <v>64</v>
      </c>
      <c r="G928" t="s">
        <v>6333</v>
      </c>
      <c r="H928">
        <v>10</v>
      </c>
      <c r="I928">
        <v>1</v>
      </c>
      <c r="J928">
        <v>9</v>
      </c>
    </row>
    <row r="929" spans="1:10" x14ac:dyDescent="0.3">
      <c r="A929" t="s">
        <v>3207</v>
      </c>
      <c r="B929" t="s">
        <v>801</v>
      </c>
      <c r="C929" t="s">
        <v>6284</v>
      </c>
      <c r="D929" t="s">
        <v>6298</v>
      </c>
      <c r="E929">
        <v>0.3</v>
      </c>
      <c r="F929">
        <v>35</v>
      </c>
      <c r="G929" t="s">
        <v>6329</v>
      </c>
      <c r="H929">
        <v>15</v>
      </c>
      <c r="I929">
        <v>0</v>
      </c>
      <c r="J929">
        <v>19</v>
      </c>
    </row>
    <row r="930" spans="1:10" x14ac:dyDescent="0.3">
      <c r="A930" t="s">
        <v>3208</v>
      </c>
      <c r="B930" t="s">
        <v>412</v>
      </c>
      <c r="C930" t="s">
        <v>6289</v>
      </c>
      <c r="D930" t="s">
        <v>6298</v>
      </c>
      <c r="E930">
        <v>0.3</v>
      </c>
      <c r="F930">
        <v>35</v>
      </c>
      <c r="G930" t="s">
        <v>6332</v>
      </c>
      <c r="H930">
        <v>17</v>
      </c>
      <c r="I930">
        <v>0</v>
      </c>
      <c r="J930">
        <v>14</v>
      </c>
    </row>
    <row r="931" spans="1:10" x14ac:dyDescent="0.3">
      <c r="A931" t="s">
        <v>3209</v>
      </c>
      <c r="B931" t="s">
        <v>321</v>
      </c>
      <c r="C931" t="s">
        <v>6292</v>
      </c>
      <c r="D931" t="s">
        <v>6296</v>
      </c>
      <c r="E931">
        <v>0</v>
      </c>
      <c r="F931">
        <v>80</v>
      </c>
      <c r="G931" t="s">
        <v>6331</v>
      </c>
      <c r="H931">
        <v>17</v>
      </c>
      <c r="I931">
        <v>0</v>
      </c>
      <c r="J931">
        <v>7</v>
      </c>
    </row>
    <row r="932" spans="1:10" x14ac:dyDescent="0.3">
      <c r="A932" t="s">
        <v>3210</v>
      </c>
      <c r="B932" t="s">
        <v>802</v>
      </c>
      <c r="C932" t="s">
        <v>6289</v>
      </c>
      <c r="D932" t="s">
        <v>6312</v>
      </c>
      <c r="E932">
        <v>0.3</v>
      </c>
      <c r="F932">
        <v>35</v>
      </c>
      <c r="G932" t="s">
        <v>6330</v>
      </c>
      <c r="H932">
        <v>13</v>
      </c>
      <c r="I932" t="s">
        <v>7000</v>
      </c>
      <c r="J932" t="s">
        <v>7021</v>
      </c>
    </row>
    <row r="933" spans="1:10" x14ac:dyDescent="0.3">
      <c r="A933" t="s">
        <v>3211</v>
      </c>
      <c r="B933" t="s">
        <v>803</v>
      </c>
      <c r="C933" t="s">
        <v>6283</v>
      </c>
      <c r="D933" t="s">
        <v>6314</v>
      </c>
      <c r="E933">
        <v>0.3</v>
      </c>
      <c r="F933">
        <v>56</v>
      </c>
      <c r="G933" t="s">
        <v>6330</v>
      </c>
      <c r="H933">
        <v>9</v>
      </c>
      <c r="I933">
        <v>1</v>
      </c>
      <c r="J933">
        <v>19</v>
      </c>
    </row>
    <row r="934" spans="1:10" x14ac:dyDescent="0.3">
      <c r="A934" t="s">
        <v>3212</v>
      </c>
      <c r="B934" t="s">
        <v>804</v>
      </c>
      <c r="C934" t="s">
        <v>6290</v>
      </c>
      <c r="D934" t="s">
        <v>6296</v>
      </c>
      <c r="E934">
        <v>0</v>
      </c>
      <c r="F934">
        <v>50</v>
      </c>
      <c r="G934" t="s">
        <v>6334</v>
      </c>
      <c r="H934">
        <v>12</v>
      </c>
      <c r="I934" t="s">
        <v>7000</v>
      </c>
      <c r="J934" t="s">
        <v>7021</v>
      </c>
    </row>
    <row r="935" spans="1:10" x14ac:dyDescent="0.3">
      <c r="A935" t="s">
        <v>3213</v>
      </c>
      <c r="B935" t="s">
        <v>805</v>
      </c>
      <c r="C935" t="s">
        <v>6287</v>
      </c>
      <c r="D935" t="s">
        <v>6302</v>
      </c>
      <c r="E935">
        <v>0</v>
      </c>
      <c r="F935">
        <v>50</v>
      </c>
      <c r="G935" t="s">
        <v>6328</v>
      </c>
      <c r="H935">
        <v>17</v>
      </c>
      <c r="I935">
        <v>0</v>
      </c>
      <c r="J935">
        <v>15</v>
      </c>
    </row>
    <row r="936" spans="1:10" x14ac:dyDescent="0.3">
      <c r="A936" t="s">
        <v>3214</v>
      </c>
      <c r="B936" t="s">
        <v>806</v>
      </c>
      <c r="C936" t="s">
        <v>6288</v>
      </c>
      <c r="D936" t="s">
        <v>6304</v>
      </c>
      <c r="E936">
        <v>0.4</v>
      </c>
      <c r="F936">
        <v>42</v>
      </c>
      <c r="G936" t="s">
        <v>6331</v>
      </c>
      <c r="H936">
        <v>10</v>
      </c>
      <c r="I936">
        <v>1</v>
      </c>
      <c r="J936">
        <v>15</v>
      </c>
    </row>
    <row r="937" spans="1:10" x14ac:dyDescent="0.3">
      <c r="A937" t="s">
        <v>3215</v>
      </c>
      <c r="B937" t="s">
        <v>807</v>
      </c>
      <c r="C937" t="s">
        <v>6281</v>
      </c>
      <c r="D937" t="s">
        <v>6318</v>
      </c>
      <c r="E937">
        <v>0</v>
      </c>
      <c r="F937">
        <v>70</v>
      </c>
      <c r="G937" t="s">
        <v>6328</v>
      </c>
      <c r="H937">
        <v>9</v>
      </c>
      <c r="I937" t="s">
        <v>7000</v>
      </c>
      <c r="J937" t="s">
        <v>7021</v>
      </c>
    </row>
    <row r="938" spans="1:10" x14ac:dyDescent="0.3">
      <c r="A938" t="s">
        <v>3216</v>
      </c>
      <c r="B938" t="s">
        <v>808</v>
      </c>
      <c r="C938" t="s">
        <v>6286</v>
      </c>
      <c r="D938" t="s">
        <v>6308</v>
      </c>
      <c r="E938">
        <v>0.3</v>
      </c>
      <c r="F938">
        <v>35</v>
      </c>
      <c r="G938" t="s">
        <v>6330</v>
      </c>
      <c r="H938">
        <v>17</v>
      </c>
      <c r="I938" t="s">
        <v>7000</v>
      </c>
      <c r="J938" t="s">
        <v>7021</v>
      </c>
    </row>
    <row r="939" spans="1:10" x14ac:dyDescent="0.3">
      <c r="A939" t="s">
        <v>3217</v>
      </c>
      <c r="B939" t="s">
        <v>809</v>
      </c>
      <c r="C939" t="s">
        <v>6282</v>
      </c>
      <c r="D939" t="s">
        <v>6298</v>
      </c>
      <c r="E939">
        <v>0.2</v>
      </c>
      <c r="F939">
        <v>56</v>
      </c>
      <c r="G939" t="s">
        <v>6331</v>
      </c>
      <c r="H939">
        <v>17</v>
      </c>
      <c r="I939" t="s">
        <v>7000</v>
      </c>
      <c r="J939" t="s">
        <v>7021</v>
      </c>
    </row>
    <row r="940" spans="1:10" x14ac:dyDescent="0.3">
      <c r="A940" t="s">
        <v>3218</v>
      </c>
      <c r="B940" t="s">
        <v>810</v>
      </c>
      <c r="C940" t="s">
        <v>6286</v>
      </c>
      <c r="D940" t="s">
        <v>6298</v>
      </c>
      <c r="E940">
        <v>0.3</v>
      </c>
      <c r="F940">
        <v>35</v>
      </c>
      <c r="G940" t="s">
        <v>6328</v>
      </c>
      <c r="H940">
        <v>11</v>
      </c>
      <c r="I940">
        <v>0</v>
      </c>
      <c r="J940">
        <v>15</v>
      </c>
    </row>
    <row r="941" spans="1:10" x14ac:dyDescent="0.3">
      <c r="A941" t="s">
        <v>3219</v>
      </c>
      <c r="B941" t="s">
        <v>811</v>
      </c>
      <c r="C941" t="s">
        <v>6282</v>
      </c>
      <c r="D941" t="s">
        <v>6298</v>
      </c>
      <c r="E941">
        <v>0.3</v>
      </c>
      <c r="F941">
        <v>49</v>
      </c>
      <c r="G941" t="s">
        <v>6329</v>
      </c>
      <c r="H941">
        <v>16</v>
      </c>
      <c r="I941">
        <v>0</v>
      </c>
      <c r="J941">
        <v>11</v>
      </c>
    </row>
    <row r="942" spans="1:10" x14ac:dyDescent="0.3">
      <c r="A942" t="s">
        <v>3220</v>
      </c>
      <c r="B942" t="s">
        <v>812</v>
      </c>
      <c r="C942" t="s">
        <v>6283</v>
      </c>
      <c r="D942" t="s">
        <v>6298</v>
      </c>
      <c r="E942">
        <v>0.4</v>
      </c>
      <c r="F942">
        <v>48</v>
      </c>
      <c r="G942" t="s">
        <v>6333</v>
      </c>
      <c r="H942">
        <v>12</v>
      </c>
      <c r="I942">
        <v>0</v>
      </c>
      <c r="J942">
        <v>9</v>
      </c>
    </row>
    <row r="943" spans="1:10" x14ac:dyDescent="0.3">
      <c r="A943" t="s">
        <v>3221</v>
      </c>
      <c r="B943" t="s">
        <v>43</v>
      </c>
      <c r="C943" t="s">
        <v>6292</v>
      </c>
      <c r="D943" t="s">
        <v>6300</v>
      </c>
      <c r="E943">
        <v>0.1</v>
      </c>
      <c r="F943">
        <v>72</v>
      </c>
      <c r="G943" t="s">
        <v>6328</v>
      </c>
      <c r="H943">
        <v>13</v>
      </c>
      <c r="I943">
        <v>0</v>
      </c>
      <c r="J943">
        <v>9</v>
      </c>
    </row>
    <row r="944" spans="1:10" x14ac:dyDescent="0.3">
      <c r="A944" t="s">
        <v>3222</v>
      </c>
      <c r="B944" t="s">
        <v>622</v>
      </c>
      <c r="C944" t="s">
        <v>6287</v>
      </c>
      <c r="D944" t="s">
        <v>6312</v>
      </c>
      <c r="E944">
        <v>0.1</v>
      </c>
      <c r="F944">
        <v>45</v>
      </c>
      <c r="G944" t="s">
        <v>6331</v>
      </c>
      <c r="H944">
        <v>15</v>
      </c>
      <c r="I944" t="s">
        <v>7000</v>
      </c>
      <c r="J944" t="s">
        <v>7021</v>
      </c>
    </row>
    <row r="945" spans="1:10" x14ac:dyDescent="0.3">
      <c r="A945" t="s">
        <v>3223</v>
      </c>
      <c r="B945" t="s">
        <v>813</v>
      </c>
      <c r="C945" t="s">
        <v>6292</v>
      </c>
      <c r="D945" t="s">
        <v>6296</v>
      </c>
      <c r="E945">
        <v>0.3</v>
      </c>
      <c r="F945">
        <v>56</v>
      </c>
      <c r="G945" t="s">
        <v>6332</v>
      </c>
      <c r="H945">
        <v>12</v>
      </c>
      <c r="I945">
        <v>0</v>
      </c>
      <c r="J945">
        <v>19</v>
      </c>
    </row>
    <row r="946" spans="1:10" x14ac:dyDescent="0.3">
      <c r="A946" t="s">
        <v>3224</v>
      </c>
      <c r="B946" t="s">
        <v>384</v>
      </c>
      <c r="C946" t="s">
        <v>6289</v>
      </c>
      <c r="D946" t="s">
        <v>6304</v>
      </c>
      <c r="E946">
        <v>0</v>
      </c>
      <c r="F946">
        <v>50</v>
      </c>
      <c r="G946" t="s">
        <v>6331</v>
      </c>
      <c r="H946">
        <v>9</v>
      </c>
      <c r="I946">
        <v>0</v>
      </c>
      <c r="J946">
        <v>8</v>
      </c>
    </row>
    <row r="947" spans="1:10" x14ac:dyDescent="0.3">
      <c r="A947" t="s">
        <v>3225</v>
      </c>
      <c r="B947" t="s">
        <v>814</v>
      </c>
      <c r="C947" t="s">
        <v>6291</v>
      </c>
      <c r="D947" t="s">
        <v>6300</v>
      </c>
      <c r="E947">
        <v>0.2</v>
      </c>
      <c r="F947">
        <v>40</v>
      </c>
      <c r="G947" t="s">
        <v>6330</v>
      </c>
      <c r="H947">
        <v>9</v>
      </c>
      <c r="I947">
        <v>0</v>
      </c>
      <c r="J947">
        <v>16</v>
      </c>
    </row>
    <row r="948" spans="1:10" x14ac:dyDescent="0.3">
      <c r="A948" t="s">
        <v>3226</v>
      </c>
      <c r="B948" t="s">
        <v>815</v>
      </c>
      <c r="C948" t="s">
        <v>6291</v>
      </c>
      <c r="D948" t="s">
        <v>6296</v>
      </c>
      <c r="E948">
        <v>0.3</v>
      </c>
      <c r="F948">
        <v>35</v>
      </c>
      <c r="G948" t="s">
        <v>6329</v>
      </c>
      <c r="H948">
        <v>10</v>
      </c>
      <c r="I948">
        <v>0</v>
      </c>
      <c r="J948">
        <v>10</v>
      </c>
    </row>
    <row r="949" spans="1:10" x14ac:dyDescent="0.3">
      <c r="A949" t="s">
        <v>3227</v>
      </c>
      <c r="B949" t="s">
        <v>816</v>
      </c>
      <c r="C949" t="s">
        <v>6282</v>
      </c>
      <c r="D949" t="s">
        <v>6296</v>
      </c>
      <c r="E949">
        <v>0</v>
      </c>
      <c r="F949">
        <v>70</v>
      </c>
      <c r="G949" t="s">
        <v>6329</v>
      </c>
      <c r="H949">
        <v>12</v>
      </c>
      <c r="I949">
        <v>1</v>
      </c>
      <c r="J949">
        <v>8</v>
      </c>
    </row>
    <row r="950" spans="1:10" x14ac:dyDescent="0.3">
      <c r="A950" t="s">
        <v>3228</v>
      </c>
      <c r="B950" t="s">
        <v>817</v>
      </c>
      <c r="C950" t="s">
        <v>6289</v>
      </c>
      <c r="D950" t="s">
        <v>6296</v>
      </c>
      <c r="E950">
        <v>0.2</v>
      </c>
      <c r="F950">
        <v>40</v>
      </c>
      <c r="G950" t="s">
        <v>6331</v>
      </c>
      <c r="H950">
        <v>10</v>
      </c>
      <c r="I950">
        <v>0</v>
      </c>
      <c r="J950">
        <v>11</v>
      </c>
    </row>
    <row r="951" spans="1:10" x14ac:dyDescent="0.3">
      <c r="A951" t="s">
        <v>3229</v>
      </c>
      <c r="B951" t="s">
        <v>818</v>
      </c>
      <c r="C951" t="s">
        <v>6282</v>
      </c>
      <c r="D951" t="s">
        <v>6296</v>
      </c>
      <c r="E951">
        <v>0.2</v>
      </c>
      <c r="F951">
        <v>56</v>
      </c>
      <c r="G951" t="s">
        <v>6332</v>
      </c>
      <c r="H951">
        <v>13</v>
      </c>
      <c r="I951" t="s">
        <v>7000</v>
      </c>
      <c r="J951" t="s">
        <v>7021</v>
      </c>
    </row>
    <row r="952" spans="1:10" x14ac:dyDescent="0.3">
      <c r="A952" t="s">
        <v>3230</v>
      </c>
      <c r="B952" t="s">
        <v>373</v>
      </c>
      <c r="C952" t="s">
        <v>6292</v>
      </c>
      <c r="D952" t="s">
        <v>6310</v>
      </c>
      <c r="E952">
        <v>0.1</v>
      </c>
      <c r="F952">
        <v>72</v>
      </c>
      <c r="G952" t="s">
        <v>6329</v>
      </c>
      <c r="H952">
        <v>13</v>
      </c>
      <c r="I952">
        <v>0</v>
      </c>
      <c r="J952">
        <v>15</v>
      </c>
    </row>
    <row r="953" spans="1:10" x14ac:dyDescent="0.3">
      <c r="A953" t="s">
        <v>3231</v>
      </c>
      <c r="B953" t="s">
        <v>819</v>
      </c>
      <c r="C953" t="s">
        <v>6290</v>
      </c>
      <c r="D953" t="s">
        <v>6300</v>
      </c>
      <c r="E953">
        <v>0.2</v>
      </c>
      <c r="F953">
        <v>40</v>
      </c>
      <c r="G953" t="s">
        <v>6329</v>
      </c>
      <c r="H953">
        <v>13</v>
      </c>
      <c r="I953">
        <v>0</v>
      </c>
      <c r="J953">
        <v>9</v>
      </c>
    </row>
    <row r="954" spans="1:10" x14ac:dyDescent="0.3">
      <c r="A954" t="s">
        <v>3232</v>
      </c>
      <c r="B954" t="s">
        <v>820</v>
      </c>
      <c r="C954" t="s">
        <v>6282</v>
      </c>
      <c r="D954" t="s">
        <v>6318</v>
      </c>
      <c r="E954">
        <v>0.3</v>
      </c>
      <c r="F954">
        <v>49</v>
      </c>
      <c r="G954" t="s">
        <v>6330</v>
      </c>
      <c r="H954">
        <v>14</v>
      </c>
      <c r="I954" t="s">
        <v>7000</v>
      </c>
      <c r="J954" t="s">
        <v>7021</v>
      </c>
    </row>
    <row r="955" spans="1:10" x14ac:dyDescent="0.3">
      <c r="A955" t="s">
        <v>3233</v>
      </c>
      <c r="B955" t="s">
        <v>731</v>
      </c>
      <c r="C955" t="s">
        <v>6281</v>
      </c>
      <c r="D955" t="s">
        <v>6302</v>
      </c>
      <c r="E955">
        <v>0.2</v>
      </c>
      <c r="F955">
        <v>56</v>
      </c>
      <c r="G955" t="s">
        <v>6333</v>
      </c>
      <c r="H955">
        <v>10</v>
      </c>
      <c r="I955" t="s">
        <v>7000</v>
      </c>
      <c r="J955" t="s">
        <v>7021</v>
      </c>
    </row>
    <row r="956" spans="1:10" x14ac:dyDescent="0.3">
      <c r="A956" t="s">
        <v>3234</v>
      </c>
      <c r="B956" t="s">
        <v>821</v>
      </c>
      <c r="C956" t="s">
        <v>6291</v>
      </c>
      <c r="D956" t="s">
        <v>6318</v>
      </c>
      <c r="E956">
        <v>0.2</v>
      </c>
      <c r="F956">
        <v>40</v>
      </c>
      <c r="G956" t="s">
        <v>6333</v>
      </c>
      <c r="H956">
        <v>12</v>
      </c>
      <c r="I956">
        <v>0</v>
      </c>
      <c r="J956">
        <v>10</v>
      </c>
    </row>
    <row r="957" spans="1:10" x14ac:dyDescent="0.3">
      <c r="A957" t="s">
        <v>3235</v>
      </c>
      <c r="B957" t="s">
        <v>822</v>
      </c>
      <c r="C957" t="s">
        <v>6290</v>
      </c>
      <c r="D957" t="s">
        <v>6300</v>
      </c>
      <c r="E957">
        <v>0.3</v>
      </c>
      <c r="F957">
        <v>35</v>
      </c>
      <c r="G957" t="s">
        <v>6332</v>
      </c>
      <c r="H957">
        <v>13</v>
      </c>
      <c r="I957" t="s">
        <v>7000</v>
      </c>
      <c r="J957" t="s">
        <v>7021</v>
      </c>
    </row>
    <row r="958" spans="1:10" x14ac:dyDescent="0.3">
      <c r="A958" t="s">
        <v>3236</v>
      </c>
      <c r="B958" t="s">
        <v>823</v>
      </c>
      <c r="C958" t="s">
        <v>6285</v>
      </c>
      <c r="D958" t="s">
        <v>6308</v>
      </c>
      <c r="E958">
        <v>0.1</v>
      </c>
      <c r="F958">
        <v>45</v>
      </c>
      <c r="G958" t="s">
        <v>6333</v>
      </c>
      <c r="H958">
        <v>15</v>
      </c>
      <c r="I958">
        <v>1</v>
      </c>
      <c r="J958">
        <v>12</v>
      </c>
    </row>
    <row r="959" spans="1:10" x14ac:dyDescent="0.3">
      <c r="A959" t="s">
        <v>3237</v>
      </c>
      <c r="B959" t="s">
        <v>824</v>
      </c>
      <c r="C959" t="s">
        <v>6281</v>
      </c>
      <c r="D959" t="s">
        <v>6298</v>
      </c>
      <c r="E959">
        <v>0.3</v>
      </c>
      <c r="F959">
        <v>49</v>
      </c>
      <c r="G959" t="s">
        <v>6329</v>
      </c>
      <c r="H959">
        <v>14</v>
      </c>
      <c r="I959">
        <v>1</v>
      </c>
      <c r="J959">
        <v>19</v>
      </c>
    </row>
    <row r="960" spans="1:10" x14ac:dyDescent="0.3">
      <c r="A960" t="s">
        <v>3238</v>
      </c>
      <c r="B960" t="s">
        <v>466</v>
      </c>
      <c r="C960" t="s">
        <v>6286</v>
      </c>
      <c r="D960" t="s">
        <v>6296</v>
      </c>
      <c r="E960">
        <v>0.4</v>
      </c>
      <c r="F960">
        <v>30</v>
      </c>
      <c r="G960" t="s">
        <v>6333</v>
      </c>
      <c r="H960">
        <v>16</v>
      </c>
      <c r="I960">
        <v>0</v>
      </c>
      <c r="J960">
        <v>17</v>
      </c>
    </row>
    <row r="961" spans="1:10" x14ac:dyDescent="0.3">
      <c r="A961" t="s">
        <v>3239</v>
      </c>
      <c r="B961" t="s">
        <v>40</v>
      </c>
      <c r="C961" t="s">
        <v>6291</v>
      </c>
      <c r="D961" t="s">
        <v>6316</v>
      </c>
      <c r="E961">
        <v>0.3</v>
      </c>
      <c r="F961">
        <v>35</v>
      </c>
      <c r="G961" t="s">
        <v>6332</v>
      </c>
      <c r="H961">
        <v>16</v>
      </c>
      <c r="I961">
        <v>0</v>
      </c>
      <c r="J961">
        <v>11</v>
      </c>
    </row>
    <row r="962" spans="1:10" x14ac:dyDescent="0.3">
      <c r="A962" t="s">
        <v>3240</v>
      </c>
      <c r="B962" t="s">
        <v>825</v>
      </c>
      <c r="C962" t="s">
        <v>6285</v>
      </c>
      <c r="D962" t="s">
        <v>6300</v>
      </c>
      <c r="E962">
        <v>0.3</v>
      </c>
      <c r="F962">
        <v>35</v>
      </c>
      <c r="G962" t="s">
        <v>6331</v>
      </c>
      <c r="H962">
        <v>11</v>
      </c>
      <c r="I962">
        <v>0</v>
      </c>
      <c r="J962">
        <v>13</v>
      </c>
    </row>
    <row r="963" spans="1:10" x14ac:dyDescent="0.3">
      <c r="A963" t="s">
        <v>3241</v>
      </c>
      <c r="B963" t="s">
        <v>826</v>
      </c>
      <c r="C963" t="s">
        <v>6281</v>
      </c>
      <c r="D963" t="s">
        <v>6298</v>
      </c>
      <c r="E963">
        <v>0</v>
      </c>
      <c r="F963">
        <v>70</v>
      </c>
      <c r="G963" t="s">
        <v>6332</v>
      </c>
      <c r="H963">
        <v>14</v>
      </c>
      <c r="I963">
        <v>0</v>
      </c>
      <c r="J963">
        <v>11</v>
      </c>
    </row>
    <row r="964" spans="1:10" x14ac:dyDescent="0.3">
      <c r="A964" t="s">
        <v>3242</v>
      </c>
      <c r="B964" t="s">
        <v>827</v>
      </c>
      <c r="C964" t="s">
        <v>6285</v>
      </c>
      <c r="D964" t="s">
        <v>6296</v>
      </c>
      <c r="E964">
        <v>0.1</v>
      </c>
      <c r="F964">
        <v>45</v>
      </c>
      <c r="G964" t="s">
        <v>6331</v>
      </c>
      <c r="H964">
        <v>10</v>
      </c>
      <c r="I964">
        <v>0</v>
      </c>
      <c r="J964">
        <v>16</v>
      </c>
    </row>
    <row r="965" spans="1:10" x14ac:dyDescent="0.3">
      <c r="A965" t="s">
        <v>3243</v>
      </c>
      <c r="B965" t="s">
        <v>828</v>
      </c>
      <c r="C965" t="s">
        <v>6282</v>
      </c>
      <c r="D965" t="s">
        <v>6300</v>
      </c>
      <c r="E965">
        <v>0.3</v>
      </c>
      <c r="F965">
        <v>49</v>
      </c>
      <c r="G965" t="s">
        <v>6334</v>
      </c>
      <c r="H965">
        <v>9</v>
      </c>
      <c r="I965">
        <v>0</v>
      </c>
      <c r="J965">
        <v>9</v>
      </c>
    </row>
    <row r="966" spans="1:10" x14ac:dyDescent="0.3">
      <c r="A966" t="s">
        <v>3244</v>
      </c>
      <c r="B966" t="s">
        <v>829</v>
      </c>
      <c r="C966" t="s">
        <v>6288</v>
      </c>
      <c r="D966" t="s">
        <v>6312</v>
      </c>
      <c r="E966">
        <v>0.1</v>
      </c>
      <c r="F966">
        <v>63</v>
      </c>
      <c r="G966" t="s">
        <v>6329</v>
      </c>
      <c r="H966">
        <v>14</v>
      </c>
      <c r="I966" t="s">
        <v>7000</v>
      </c>
      <c r="J966" t="s">
        <v>7021</v>
      </c>
    </row>
    <row r="967" spans="1:10" x14ac:dyDescent="0.3">
      <c r="A967" t="s">
        <v>3245</v>
      </c>
      <c r="B967" t="s">
        <v>830</v>
      </c>
      <c r="C967" t="s">
        <v>6287</v>
      </c>
      <c r="D967" t="s">
        <v>6316</v>
      </c>
      <c r="E967">
        <v>0.2</v>
      </c>
      <c r="F967">
        <v>40</v>
      </c>
      <c r="G967" t="s">
        <v>6334</v>
      </c>
      <c r="H967">
        <v>17</v>
      </c>
      <c r="I967">
        <v>0</v>
      </c>
      <c r="J967">
        <v>13</v>
      </c>
    </row>
    <row r="968" spans="1:10" x14ac:dyDescent="0.3">
      <c r="A968" t="s">
        <v>3246</v>
      </c>
      <c r="B968" t="s">
        <v>831</v>
      </c>
      <c r="C968" t="s">
        <v>6284</v>
      </c>
      <c r="D968" t="s">
        <v>6306</v>
      </c>
      <c r="E968">
        <v>0.3</v>
      </c>
      <c r="F968">
        <v>35</v>
      </c>
      <c r="G968" t="s">
        <v>6328</v>
      </c>
      <c r="H968">
        <v>12</v>
      </c>
      <c r="I968">
        <v>0</v>
      </c>
      <c r="J968">
        <v>13</v>
      </c>
    </row>
    <row r="969" spans="1:10" x14ac:dyDescent="0.3">
      <c r="A969" t="s">
        <v>3247</v>
      </c>
      <c r="B969" t="s">
        <v>832</v>
      </c>
      <c r="C969" t="s">
        <v>6291</v>
      </c>
      <c r="D969" t="s">
        <v>6296</v>
      </c>
      <c r="E969">
        <v>0.4</v>
      </c>
      <c r="F969">
        <v>30</v>
      </c>
      <c r="G969" t="s">
        <v>6329</v>
      </c>
      <c r="H969">
        <v>10</v>
      </c>
      <c r="I969" t="s">
        <v>7000</v>
      </c>
      <c r="J969" t="s">
        <v>7021</v>
      </c>
    </row>
    <row r="970" spans="1:10" x14ac:dyDescent="0.3">
      <c r="A970" t="s">
        <v>3248</v>
      </c>
      <c r="B970" t="s">
        <v>833</v>
      </c>
      <c r="C970" t="s">
        <v>6285</v>
      </c>
      <c r="D970" t="s">
        <v>6314</v>
      </c>
      <c r="E970">
        <v>0.4</v>
      </c>
      <c r="F970">
        <v>30</v>
      </c>
      <c r="G970" t="s">
        <v>6333</v>
      </c>
      <c r="H970">
        <v>14</v>
      </c>
      <c r="I970">
        <v>0</v>
      </c>
      <c r="J970">
        <v>7</v>
      </c>
    </row>
    <row r="971" spans="1:10" x14ac:dyDescent="0.3">
      <c r="A971" t="s">
        <v>3249</v>
      </c>
      <c r="B971" t="s">
        <v>834</v>
      </c>
      <c r="C971" t="s">
        <v>6281</v>
      </c>
      <c r="D971" t="s">
        <v>6314</v>
      </c>
      <c r="E971">
        <v>0.3</v>
      </c>
      <c r="F971">
        <v>49</v>
      </c>
      <c r="G971" t="s">
        <v>6328</v>
      </c>
      <c r="H971">
        <v>9</v>
      </c>
      <c r="I971">
        <v>1</v>
      </c>
      <c r="J971">
        <v>13</v>
      </c>
    </row>
    <row r="972" spans="1:10" x14ac:dyDescent="0.3">
      <c r="A972" t="s">
        <v>3250</v>
      </c>
      <c r="B972" t="s">
        <v>835</v>
      </c>
      <c r="C972" t="s">
        <v>6286</v>
      </c>
      <c r="D972" t="s">
        <v>6310</v>
      </c>
      <c r="E972">
        <v>0.4</v>
      </c>
      <c r="F972">
        <v>30</v>
      </c>
      <c r="G972" t="s">
        <v>6328</v>
      </c>
      <c r="H972">
        <v>12</v>
      </c>
      <c r="I972" t="s">
        <v>7000</v>
      </c>
      <c r="J972" t="s">
        <v>7021</v>
      </c>
    </row>
    <row r="973" spans="1:10" x14ac:dyDescent="0.3">
      <c r="A973" t="s">
        <v>3251</v>
      </c>
      <c r="B973" t="s">
        <v>836</v>
      </c>
      <c r="C973" t="s">
        <v>6287</v>
      </c>
      <c r="D973" t="s">
        <v>6310</v>
      </c>
      <c r="E973">
        <v>0.3</v>
      </c>
      <c r="F973">
        <v>35</v>
      </c>
      <c r="G973" t="s">
        <v>6330</v>
      </c>
      <c r="H973">
        <v>12</v>
      </c>
      <c r="I973" t="s">
        <v>7000</v>
      </c>
      <c r="J973" t="s">
        <v>7021</v>
      </c>
    </row>
    <row r="974" spans="1:10" x14ac:dyDescent="0.3">
      <c r="A974" t="s">
        <v>3252</v>
      </c>
      <c r="B974" t="s">
        <v>837</v>
      </c>
      <c r="C974" t="s">
        <v>6285</v>
      </c>
      <c r="D974" t="s">
        <v>6304</v>
      </c>
      <c r="E974">
        <v>0</v>
      </c>
      <c r="F974">
        <v>50</v>
      </c>
      <c r="G974" t="s">
        <v>6334</v>
      </c>
      <c r="H974">
        <v>9</v>
      </c>
      <c r="I974">
        <v>0</v>
      </c>
      <c r="J974">
        <v>11</v>
      </c>
    </row>
    <row r="975" spans="1:10" x14ac:dyDescent="0.3">
      <c r="A975" t="s">
        <v>3253</v>
      </c>
      <c r="B975" t="s">
        <v>825</v>
      </c>
      <c r="C975" t="s">
        <v>6281</v>
      </c>
      <c r="D975" t="s">
        <v>6318</v>
      </c>
      <c r="E975">
        <v>0.2</v>
      </c>
      <c r="F975">
        <v>56</v>
      </c>
      <c r="G975" t="s">
        <v>6334</v>
      </c>
      <c r="H975">
        <v>17</v>
      </c>
      <c r="I975">
        <v>0</v>
      </c>
      <c r="J975">
        <v>13</v>
      </c>
    </row>
    <row r="976" spans="1:10" x14ac:dyDescent="0.3">
      <c r="A976" t="s">
        <v>3254</v>
      </c>
      <c r="B976" t="s">
        <v>114</v>
      </c>
      <c r="C976" t="s">
        <v>6287</v>
      </c>
      <c r="D976" t="s">
        <v>6318</v>
      </c>
      <c r="E976">
        <v>0.1</v>
      </c>
      <c r="F976">
        <v>45</v>
      </c>
      <c r="G976" t="s">
        <v>6328</v>
      </c>
      <c r="H976">
        <v>10</v>
      </c>
      <c r="I976">
        <v>1</v>
      </c>
      <c r="J976">
        <v>8</v>
      </c>
    </row>
    <row r="977" spans="1:10" x14ac:dyDescent="0.3">
      <c r="A977" t="s">
        <v>3255</v>
      </c>
      <c r="B977" t="s">
        <v>838</v>
      </c>
      <c r="C977" t="s">
        <v>6286</v>
      </c>
      <c r="D977" t="s">
        <v>6300</v>
      </c>
      <c r="E977">
        <v>0</v>
      </c>
      <c r="F977">
        <v>50</v>
      </c>
      <c r="G977" t="s">
        <v>6332</v>
      </c>
      <c r="H977">
        <v>14</v>
      </c>
      <c r="I977">
        <v>0</v>
      </c>
      <c r="J977">
        <v>9</v>
      </c>
    </row>
    <row r="978" spans="1:10" x14ac:dyDescent="0.3">
      <c r="A978" t="s">
        <v>3256</v>
      </c>
      <c r="B978" t="s">
        <v>839</v>
      </c>
      <c r="C978" t="s">
        <v>6283</v>
      </c>
      <c r="D978" t="s">
        <v>6314</v>
      </c>
      <c r="E978">
        <v>0</v>
      </c>
      <c r="F978">
        <v>80</v>
      </c>
      <c r="G978" t="s">
        <v>6333</v>
      </c>
      <c r="H978">
        <v>17</v>
      </c>
      <c r="I978">
        <v>0</v>
      </c>
      <c r="J978">
        <v>8</v>
      </c>
    </row>
    <row r="979" spans="1:10" x14ac:dyDescent="0.3">
      <c r="A979" t="s">
        <v>3257</v>
      </c>
      <c r="B979" t="s">
        <v>840</v>
      </c>
      <c r="C979" t="s">
        <v>6284</v>
      </c>
      <c r="D979" t="s">
        <v>6298</v>
      </c>
      <c r="E979">
        <v>0</v>
      </c>
      <c r="F979">
        <v>50</v>
      </c>
      <c r="G979" t="s">
        <v>6331</v>
      </c>
      <c r="H979">
        <v>15</v>
      </c>
      <c r="I979" t="s">
        <v>7000</v>
      </c>
      <c r="J979" t="s">
        <v>7021</v>
      </c>
    </row>
    <row r="980" spans="1:10" x14ac:dyDescent="0.3">
      <c r="A980" t="s">
        <v>3258</v>
      </c>
      <c r="B980" t="s">
        <v>634</v>
      </c>
      <c r="C980" t="s">
        <v>6290</v>
      </c>
      <c r="D980" t="s">
        <v>6300</v>
      </c>
      <c r="E980">
        <v>0</v>
      </c>
      <c r="F980">
        <v>50</v>
      </c>
      <c r="G980" t="s">
        <v>6331</v>
      </c>
      <c r="H980">
        <v>14</v>
      </c>
      <c r="I980" t="s">
        <v>7000</v>
      </c>
      <c r="J980" t="s">
        <v>7021</v>
      </c>
    </row>
    <row r="981" spans="1:10" x14ac:dyDescent="0.3">
      <c r="A981" t="s">
        <v>3259</v>
      </c>
      <c r="B981" t="s">
        <v>841</v>
      </c>
      <c r="C981" t="s">
        <v>6286</v>
      </c>
      <c r="D981" t="s">
        <v>6314</v>
      </c>
      <c r="E981">
        <v>0</v>
      </c>
      <c r="F981">
        <v>50</v>
      </c>
      <c r="G981" t="s">
        <v>6334</v>
      </c>
      <c r="H981">
        <v>15</v>
      </c>
      <c r="I981">
        <v>0</v>
      </c>
      <c r="J981">
        <v>18</v>
      </c>
    </row>
    <row r="982" spans="1:10" x14ac:dyDescent="0.3">
      <c r="A982" t="s">
        <v>3260</v>
      </c>
      <c r="B982" t="s">
        <v>842</v>
      </c>
      <c r="C982" t="s">
        <v>6290</v>
      </c>
      <c r="D982" t="s">
        <v>6312</v>
      </c>
      <c r="E982">
        <v>0</v>
      </c>
      <c r="F982">
        <v>50</v>
      </c>
      <c r="G982" t="s">
        <v>6334</v>
      </c>
      <c r="H982">
        <v>10</v>
      </c>
      <c r="I982">
        <v>0</v>
      </c>
      <c r="J982">
        <v>12</v>
      </c>
    </row>
    <row r="983" spans="1:10" x14ac:dyDescent="0.3">
      <c r="A983" t="s">
        <v>3261</v>
      </c>
      <c r="B983" t="s">
        <v>843</v>
      </c>
      <c r="C983" t="s">
        <v>6291</v>
      </c>
      <c r="D983" t="s">
        <v>6298</v>
      </c>
      <c r="E983">
        <v>0.1</v>
      </c>
      <c r="F983">
        <v>45</v>
      </c>
      <c r="G983" t="s">
        <v>6328</v>
      </c>
      <c r="H983">
        <v>17</v>
      </c>
      <c r="I983">
        <v>0</v>
      </c>
      <c r="J983">
        <v>19</v>
      </c>
    </row>
    <row r="984" spans="1:10" x14ac:dyDescent="0.3">
      <c r="A984" t="s">
        <v>3262</v>
      </c>
      <c r="B984" t="s">
        <v>506</v>
      </c>
      <c r="C984" t="s">
        <v>6286</v>
      </c>
      <c r="D984" t="s">
        <v>6296</v>
      </c>
      <c r="E984">
        <v>0</v>
      </c>
      <c r="F984">
        <v>50</v>
      </c>
      <c r="G984" t="s">
        <v>6330</v>
      </c>
      <c r="H984">
        <v>14</v>
      </c>
      <c r="I984" t="s">
        <v>7000</v>
      </c>
      <c r="J984" t="s">
        <v>7021</v>
      </c>
    </row>
    <row r="985" spans="1:10" x14ac:dyDescent="0.3">
      <c r="A985" t="s">
        <v>3263</v>
      </c>
      <c r="B985" t="s">
        <v>143</v>
      </c>
      <c r="C985" t="s">
        <v>6283</v>
      </c>
      <c r="D985" t="s">
        <v>6296</v>
      </c>
      <c r="E985">
        <v>0</v>
      </c>
      <c r="F985">
        <v>80</v>
      </c>
      <c r="G985" t="s">
        <v>6330</v>
      </c>
      <c r="H985">
        <v>11</v>
      </c>
      <c r="I985">
        <v>0</v>
      </c>
      <c r="J985">
        <v>13</v>
      </c>
    </row>
    <row r="986" spans="1:10" x14ac:dyDescent="0.3">
      <c r="A986" t="s">
        <v>3264</v>
      </c>
      <c r="B986" t="s">
        <v>844</v>
      </c>
      <c r="C986" t="s">
        <v>6292</v>
      </c>
      <c r="D986" t="s">
        <v>6308</v>
      </c>
      <c r="E986">
        <v>0.2</v>
      </c>
      <c r="F986">
        <v>64</v>
      </c>
      <c r="G986" t="s">
        <v>6328</v>
      </c>
      <c r="H986">
        <v>14</v>
      </c>
      <c r="I986">
        <v>0</v>
      </c>
      <c r="J986">
        <v>13</v>
      </c>
    </row>
    <row r="987" spans="1:10" x14ac:dyDescent="0.3">
      <c r="A987" t="s">
        <v>3265</v>
      </c>
      <c r="B987" t="s">
        <v>845</v>
      </c>
      <c r="C987" t="s">
        <v>6288</v>
      </c>
      <c r="D987" t="s">
        <v>6298</v>
      </c>
      <c r="E987">
        <v>0.1</v>
      </c>
      <c r="F987">
        <v>63</v>
      </c>
      <c r="G987" t="s">
        <v>6328</v>
      </c>
      <c r="H987">
        <v>15</v>
      </c>
      <c r="I987">
        <v>0</v>
      </c>
      <c r="J987">
        <v>19</v>
      </c>
    </row>
    <row r="988" spans="1:10" x14ac:dyDescent="0.3">
      <c r="A988" t="s">
        <v>3266</v>
      </c>
      <c r="B988" t="s">
        <v>846</v>
      </c>
      <c r="C988" t="s">
        <v>6292</v>
      </c>
      <c r="D988" t="s">
        <v>6300</v>
      </c>
      <c r="E988">
        <v>0</v>
      </c>
      <c r="F988">
        <v>80</v>
      </c>
      <c r="G988" t="s">
        <v>6333</v>
      </c>
      <c r="H988">
        <v>14</v>
      </c>
      <c r="I988" t="s">
        <v>7000</v>
      </c>
      <c r="J988" t="s">
        <v>7021</v>
      </c>
    </row>
    <row r="989" spans="1:10" x14ac:dyDescent="0.3">
      <c r="A989" t="s">
        <v>3267</v>
      </c>
      <c r="B989" t="s">
        <v>847</v>
      </c>
      <c r="C989" t="s">
        <v>6290</v>
      </c>
      <c r="D989" t="s">
        <v>6296</v>
      </c>
      <c r="E989">
        <v>0.3</v>
      </c>
      <c r="F989">
        <v>35</v>
      </c>
      <c r="G989" t="s">
        <v>6332</v>
      </c>
      <c r="H989">
        <v>14</v>
      </c>
      <c r="I989">
        <v>0</v>
      </c>
      <c r="J989">
        <v>17</v>
      </c>
    </row>
    <row r="990" spans="1:10" x14ac:dyDescent="0.3">
      <c r="A990" t="s">
        <v>3268</v>
      </c>
      <c r="B990" t="s">
        <v>146</v>
      </c>
      <c r="C990" t="s">
        <v>6283</v>
      </c>
      <c r="D990" t="s">
        <v>6296</v>
      </c>
      <c r="E990">
        <v>0.2</v>
      </c>
      <c r="F990">
        <v>64</v>
      </c>
      <c r="G990" t="s">
        <v>6329</v>
      </c>
      <c r="H990">
        <v>13</v>
      </c>
      <c r="I990" t="s">
        <v>7000</v>
      </c>
      <c r="J990" t="s">
        <v>7021</v>
      </c>
    </row>
    <row r="991" spans="1:10" x14ac:dyDescent="0.3">
      <c r="A991" t="s">
        <v>3269</v>
      </c>
      <c r="B991" t="s">
        <v>848</v>
      </c>
      <c r="C991" t="s">
        <v>6283</v>
      </c>
      <c r="D991" t="s">
        <v>6300</v>
      </c>
      <c r="E991">
        <v>0.3</v>
      </c>
      <c r="F991">
        <v>56</v>
      </c>
      <c r="G991" t="s">
        <v>6332</v>
      </c>
      <c r="H991">
        <v>17</v>
      </c>
      <c r="I991" t="s">
        <v>7000</v>
      </c>
      <c r="J991" t="s">
        <v>7021</v>
      </c>
    </row>
    <row r="992" spans="1:10" x14ac:dyDescent="0.3">
      <c r="A992" t="s">
        <v>3270</v>
      </c>
      <c r="B992" t="s">
        <v>733</v>
      </c>
      <c r="C992" t="s">
        <v>6288</v>
      </c>
      <c r="D992" t="s">
        <v>6304</v>
      </c>
      <c r="E992">
        <v>0</v>
      </c>
      <c r="F992">
        <v>70</v>
      </c>
      <c r="G992" t="s">
        <v>6334</v>
      </c>
      <c r="H992">
        <v>16</v>
      </c>
      <c r="I992">
        <v>0</v>
      </c>
      <c r="J992">
        <v>14</v>
      </c>
    </row>
    <row r="993" spans="1:10" x14ac:dyDescent="0.3">
      <c r="A993" t="s">
        <v>3271</v>
      </c>
      <c r="B993" t="s">
        <v>849</v>
      </c>
      <c r="C993" t="s">
        <v>6288</v>
      </c>
      <c r="D993" t="s">
        <v>6318</v>
      </c>
      <c r="E993">
        <v>0.3</v>
      </c>
      <c r="F993">
        <v>49</v>
      </c>
      <c r="G993" t="s">
        <v>6332</v>
      </c>
      <c r="H993">
        <v>17</v>
      </c>
      <c r="I993">
        <v>0</v>
      </c>
      <c r="J993">
        <v>16</v>
      </c>
    </row>
    <row r="994" spans="1:10" x14ac:dyDescent="0.3">
      <c r="A994" t="s">
        <v>3272</v>
      </c>
      <c r="B994" t="s">
        <v>850</v>
      </c>
      <c r="C994" t="s">
        <v>6284</v>
      </c>
      <c r="D994" t="s">
        <v>6310</v>
      </c>
      <c r="E994">
        <v>0.3</v>
      </c>
      <c r="F994">
        <v>35</v>
      </c>
      <c r="G994" t="s">
        <v>6334</v>
      </c>
      <c r="H994">
        <v>13</v>
      </c>
      <c r="I994">
        <v>0</v>
      </c>
      <c r="J994">
        <v>18</v>
      </c>
    </row>
    <row r="995" spans="1:10" x14ac:dyDescent="0.3">
      <c r="A995" t="s">
        <v>3273</v>
      </c>
      <c r="B995" t="s">
        <v>851</v>
      </c>
      <c r="C995" t="s">
        <v>6282</v>
      </c>
      <c r="D995" t="s">
        <v>6302</v>
      </c>
      <c r="E995">
        <v>0.3</v>
      </c>
      <c r="F995">
        <v>49</v>
      </c>
      <c r="G995" t="s">
        <v>6329</v>
      </c>
      <c r="H995">
        <v>17</v>
      </c>
      <c r="I995">
        <v>0</v>
      </c>
      <c r="J995">
        <v>13</v>
      </c>
    </row>
    <row r="996" spans="1:10" x14ac:dyDescent="0.3">
      <c r="A996" t="s">
        <v>3274</v>
      </c>
      <c r="B996" t="s">
        <v>700</v>
      </c>
      <c r="C996" t="s">
        <v>6282</v>
      </c>
      <c r="D996" t="s">
        <v>6296</v>
      </c>
      <c r="E996">
        <v>0.1</v>
      </c>
      <c r="F996">
        <v>63</v>
      </c>
      <c r="G996" t="s">
        <v>6332</v>
      </c>
      <c r="H996">
        <v>17</v>
      </c>
      <c r="I996" t="s">
        <v>7000</v>
      </c>
      <c r="J996" t="s">
        <v>7021</v>
      </c>
    </row>
    <row r="997" spans="1:10" x14ac:dyDescent="0.3">
      <c r="A997" t="s">
        <v>3275</v>
      </c>
      <c r="B997" t="s">
        <v>852</v>
      </c>
      <c r="C997" t="s">
        <v>6284</v>
      </c>
      <c r="D997" t="s">
        <v>6298</v>
      </c>
      <c r="E997">
        <v>0.1</v>
      </c>
      <c r="F997">
        <v>45</v>
      </c>
      <c r="G997" t="s">
        <v>6330</v>
      </c>
      <c r="H997">
        <v>13</v>
      </c>
      <c r="I997">
        <v>0</v>
      </c>
      <c r="J997">
        <v>12</v>
      </c>
    </row>
    <row r="998" spans="1:10" x14ac:dyDescent="0.3">
      <c r="A998" t="s">
        <v>3276</v>
      </c>
      <c r="B998" t="s">
        <v>423</v>
      </c>
      <c r="C998" t="s">
        <v>6283</v>
      </c>
      <c r="D998" t="s">
        <v>6302</v>
      </c>
      <c r="E998">
        <v>0</v>
      </c>
      <c r="F998">
        <v>80</v>
      </c>
      <c r="G998" t="s">
        <v>6329</v>
      </c>
      <c r="H998">
        <v>17</v>
      </c>
      <c r="I998" t="s">
        <v>7000</v>
      </c>
      <c r="J998" t="s">
        <v>7021</v>
      </c>
    </row>
    <row r="999" spans="1:10" x14ac:dyDescent="0.3">
      <c r="A999" t="s">
        <v>3277</v>
      </c>
      <c r="B999" t="s">
        <v>853</v>
      </c>
      <c r="C999" t="s">
        <v>6283</v>
      </c>
      <c r="D999" t="s">
        <v>6300</v>
      </c>
      <c r="E999">
        <v>0.2</v>
      </c>
      <c r="F999">
        <v>64</v>
      </c>
      <c r="G999" t="s">
        <v>6334</v>
      </c>
      <c r="H999">
        <v>10</v>
      </c>
      <c r="I999">
        <v>0</v>
      </c>
      <c r="J999">
        <v>14</v>
      </c>
    </row>
    <row r="1000" spans="1:10" x14ac:dyDescent="0.3">
      <c r="A1000" t="s">
        <v>3278</v>
      </c>
      <c r="B1000" t="s">
        <v>854</v>
      </c>
      <c r="C1000" t="s">
        <v>6285</v>
      </c>
      <c r="D1000" t="s">
        <v>6318</v>
      </c>
      <c r="E1000">
        <v>0</v>
      </c>
      <c r="F1000">
        <v>50</v>
      </c>
      <c r="G1000" t="s">
        <v>6330</v>
      </c>
      <c r="H1000">
        <v>14</v>
      </c>
      <c r="I1000">
        <v>0</v>
      </c>
      <c r="J1000">
        <v>14</v>
      </c>
    </row>
    <row r="1001" spans="1:10" x14ac:dyDescent="0.3">
      <c r="A1001" t="s">
        <v>3279</v>
      </c>
      <c r="B1001" t="s">
        <v>855</v>
      </c>
      <c r="C1001" t="s">
        <v>6291</v>
      </c>
      <c r="D1001" t="s">
        <v>6318</v>
      </c>
      <c r="E1001">
        <v>0.4</v>
      </c>
      <c r="F1001">
        <v>30</v>
      </c>
      <c r="G1001" t="s">
        <v>6328</v>
      </c>
      <c r="H1001">
        <v>12</v>
      </c>
      <c r="I1001">
        <v>1</v>
      </c>
      <c r="J1001">
        <v>14</v>
      </c>
    </row>
    <row r="1002" spans="1:10" x14ac:dyDescent="0.3">
      <c r="A1002" t="s">
        <v>3280</v>
      </c>
      <c r="B1002" t="s">
        <v>534</v>
      </c>
      <c r="C1002" t="s">
        <v>6287</v>
      </c>
      <c r="D1002" t="s">
        <v>6296</v>
      </c>
      <c r="E1002">
        <v>0.2</v>
      </c>
      <c r="F1002">
        <v>40</v>
      </c>
      <c r="G1002" t="s">
        <v>6333</v>
      </c>
      <c r="H1002">
        <v>13</v>
      </c>
      <c r="I1002">
        <v>1</v>
      </c>
      <c r="J1002">
        <v>16</v>
      </c>
    </row>
    <row r="1003" spans="1:10" x14ac:dyDescent="0.3">
      <c r="A1003" t="s">
        <v>3281</v>
      </c>
      <c r="B1003" t="s">
        <v>856</v>
      </c>
      <c r="C1003" t="s">
        <v>6282</v>
      </c>
      <c r="D1003" t="s">
        <v>6318</v>
      </c>
      <c r="E1003">
        <v>0</v>
      </c>
      <c r="F1003">
        <v>70</v>
      </c>
      <c r="G1003" t="s">
        <v>6331</v>
      </c>
      <c r="H1003">
        <v>10</v>
      </c>
      <c r="I1003">
        <v>0</v>
      </c>
      <c r="J1003">
        <v>7</v>
      </c>
    </row>
    <row r="1004" spans="1:10" x14ac:dyDescent="0.3">
      <c r="A1004" t="s">
        <v>3282</v>
      </c>
      <c r="B1004" t="s">
        <v>857</v>
      </c>
      <c r="C1004" t="s">
        <v>6282</v>
      </c>
      <c r="D1004" t="s">
        <v>6296</v>
      </c>
      <c r="E1004">
        <v>0.3</v>
      </c>
      <c r="F1004">
        <v>49</v>
      </c>
      <c r="G1004" t="s">
        <v>6332</v>
      </c>
      <c r="H1004">
        <v>9</v>
      </c>
      <c r="I1004" t="s">
        <v>7000</v>
      </c>
      <c r="J1004" t="s">
        <v>7021</v>
      </c>
    </row>
    <row r="1005" spans="1:10" x14ac:dyDescent="0.3">
      <c r="A1005" t="s">
        <v>3283</v>
      </c>
      <c r="B1005" t="s">
        <v>17</v>
      </c>
      <c r="C1005" t="s">
        <v>6288</v>
      </c>
      <c r="D1005" t="s">
        <v>6300</v>
      </c>
      <c r="E1005">
        <v>0.1</v>
      </c>
      <c r="F1005">
        <v>63</v>
      </c>
      <c r="G1005" t="s">
        <v>6330</v>
      </c>
      <c r="H1005">
        <v>17</v>
      </c>
      <c r="I1005" t="s">
        <v>7000</v>
      </c>
      <c r="J1005" t="s">
        <v>7021</v>
      </c>
    </row>
    <row r="1006" spans="1:10" x14ac:dyDescent="0.3">
      <c r="A1006" t="s">
        <v>3284</v>
      </c>
      <c r="B1006" t="s">
        <v>858</v>
      </c>
      <c r="C1006" t="s">
        <v>6286</v>
      </c>
      <c r="D1006" t="s">
        <v>6300</v>
      </c>
      <c r="E1006">
        <v>0</v>
      </c>
      <c r="F1006">
        <v>50</v>
      </c>
      <c r="G1006" t="s">
        <v>6329</v>
      </c>
      <c r="H1006">
        <v>11</v>
      </c>
      <c r="I1006" t="s">
        <v>7000</v>
      </c>
      <c r="J1006" t="s">
        <v>7021</v>
      </c>
    </row>
    <row r="1007" spans="1:10" x14ac:dyDescent="0.3">
      <c r="A1007" t="s">
        <v>3285</v>
      </c>
      <c r="B1007" t="s">
        <v>859</v>
      </c>
      <c r="C1007" t="s">
        <v>6285</v>
      </c>
      <c r="D1007" t="s">
        <v>6302</v>
      </c>
      <c r="E1007">
        <v>0.2</v>
      </c>
      <c r="F1007">
        <v>40</v>
      </c>
      <c r="G1007" t="s">
        <v>6331</v>
      </c>
      <c r="H1007">
        <v>16</v>
      </c>
      <c r="I1007" t="s">
        <v>7000</v>
      </c>
      <c r="J1007" t="s">
        <v>7021</v>
      </c>
    </row>
    <row r="1008" spans="1:10" x14ac:dyDescent="0.3">
      <c r="A1008" t="s">
        <v>3286</v>
      </c>
      <c r="B1008" t="s">
        <v>860</v>
      </c>
      <c r="C1008" t="s">
        <v>6281</v>
      </c>
      <c r="D1008" t="s">
        <v>6310</v>
      </c>
      <c r="E1008">
        <v>0.4</v>
      </c>
      <c r="F1008">
        <v>42</v>
      </c>
      <c r="G1008" t="s">
        <v>6328</v>
      </c>
      <c r="H1008">
        <v>15</v>
      </c>
      <c r="I1008" t="s">
        <v>7000</v>
      </c>
      <c r="J1008" t="s">
        <v>7021</v>
      </c>
    </row>
    <row r="1009" spans="1:10" x14ac:dyDescent="0.3">
      <c r="A1009" t="s">
        <v>3287</v>
      </c>
      <c r="B1009" t="s">
        <v>861</v>
      </c>
      <c r="C1009" t="s">
        <v>6282</v>
      </c>
      <c r="D1009" t="s">
        <v>6296</v>
      </c>
      <c r="E1009">
        <v>0</v>
      </c>
      <c r="F1009">
        <v>70</v>
      </c>
      <c r="G1009" t="s">
        <v>6329</v>
      </c>
      <c r="H1009">
        <v>15</v>
      </c>
      <c r="I1009">
        <v>0</v>
      </c>
      <c r="J1009">
        <v>11</v>
      </c>
    </row>
    <row r="1010" spans="1:10" x14ac:dyDescent="0.3">
      <c r="A1010" t="s">
        <v>3288</v>
      </c>
      <c r="B1010" t="s">
        <v>862</v>
      </c>
      <c r="C1010" t="s">
        <v>6283</v>
      </c>
      <c r="D1010" t="s">
        <v>6296</v>
      </c>
      <c r="E1010">
        <v>0.2</v>
      </c>
      <c r="F1010">
        <v>64</v>
      </c>
      <c r="G1010" t="s">
        <v>6328</v>
      </c>
      <c r="H1010">
        <v>10</v>
      </c>
      <c r="I1010" t="s">
        <v>7000</v>
      </c>
      <c r="J1010" t="s">
        <v>7021</v>
      </c>
    </row>
    <row r="1011" spans="1:10" x14ac:dyDescent="0.3">
      <c r="A1011" t="s">
        <v>3289</v>
      </c>
      <c r="B1011" t="s">
        <v>863</v>
      </c>
      <c r="C1011" t="s">
        <v>6281</v>
      </c>
      <c r="D1011" t="s">
        <v>6312</v>
      </c>
      <c r="E1011">
        <v>0.3</v>
      </c>
      <c r="F1011">
        <v>49</v>
      </c>
      <c r="G1011" t="s">
        <v>6330</v>
      </c>
      <c r="H1011">
        <v>14</v>
      </c>
      <c r="I1011">
        <v>0</v>
      </c>
      <c r="J1011">
        <v>9</v>
      </c>
    </row>
    <row r="1012" spans="1:10" x14ac:dyDescent="0.3">
      <c r="A1012" t="s">
        <v>3290</v>
      </c>
      <c r="B1012" t="s">
        <v>615</v>
      </c>
      <c r="C1012" t="s">
        <v>6292</v>
      </c>
      <c r="D1012" t="s">
        <v>6318</v>
      </c>
      <c r="E1012">
        <v>0.3</v>
      </c>
      <c r="F1012">
        <v>56</v>
      </c>
      <c r="G1012" t="s">
        <v>6329</v>
      </c>
      <c r="H1012">
        <v>10</v>
      </c>
      <c r="I1012" t="s">
        <v>7000</v>
      </c>
      <c r="J1012" t="s">
        <v>7021</v>
      </c>
    </row>
    <row r="1013" spans="1:10" x14ac:dyDescent="0.3">
      <c r="A1013" t="s">
        <v>3291</v>
      </c>
      <c r="B1013" t="s">
        <v>156</v>
      </c>
      <c r="C1013" t="s">
        <v>6287</v>
      </c>
      <c r="D1013" t="s">
        <v>6296</v>
      </c>
      <c r="E1013">
        <v>0.3</v>
      </c>
      <c r="F1013">
        <v>35</v>
      </c>
      <c r="G1013" t="s">
        <v>6333</v>
      </c>
      <c r="H1013">
        <v>13</v>
      </c>
      <c r="I1013">
        <v>1</v>
      </c>
      <c r="J1013">
        <v>14</v>
      </c>
    </row>
    <row r="1014" spans="1:10" x14ac:dyDescent="0.3">
      <c r="A1014" t="s">
        <v>3292</v>
      </c>
      <c r="B1014" t="s">
        <v>864</v>
      </c>
      <c r="C1014" t="s">
        <v>6284</v>
      </c>
      <c r="D1014" t="s">
        <v>6296</v>
      </c>
      <c r="E1014">
        <v>0.1</v>
      </c>
      <c r="F1014">
        <v>45</v>
      </c>
      <c r="G1014" t="s">
        <v>6329</v>
      </c>
      <c r="H1014">
        <v>15</v>
      </c>
      <c r="I1014" t="s">
        <v>7000</v>
      </c>
      <c r="J1014" t="s">
        <v>7021</v>
      </c>
    </row>
    <row r="1015" spans="1:10" x14ac:dyDescent="0.3">
      <c r="A1015" t="s">
        <v>3293</v>
      </c>
      <c r="B1015" t="s">
        <v>865</v>
      </c>
      <c r="C1015" t="s">
        <v>6281</v>
      </c>
      <c r="D1015" t="s">
        <v>6306</v>
      </c>
      <c r="E1015">
        <v>0.3</v>
      </c>
      <c r="F1015">
        <v>49</v>
      </c>
      <c r="G1015" t="s">
        <v>6333</v>
      </c>
      <c r="H1015">
        <v>17</v>
      </c>
      <c r="I1015">
        <v>1</v>
      </c>
      <c r="J1015">
        <v>8</v>
      </c>
    </row>
    <row r="1016" spans="1:10" x14ac:dyDescent="0.3">
      <c r="A1016" t="s">
        <v>3294</v>
      </c>
      <c r="B1016" t="s">
        <v>33</v>
      </c>
      <c r="C1016" t="s">
        <v>6288</v>
      </c>
      <c r="D1016" t="s">
        <v>6300</v>
      </c>
      <c r="E1016">
        <v>0.2</v>
      </c>
      <c r="F1016">
        <v>56</v>
      </c>
      <c r="G1016" t="s">
        <v>6333</v>
      </c>
      <c r="H1016">
        <v>10</v>
      </c>
      <c r="I1016">
        <v>1</v>
      </c>
      <c r="J1016">
        <v>15</v>
      </c>
    </row>
    <row r="1017" spans="1:10" x14ac:dyDescent="0.3">
      <c r="A1017" t="s">
        <v>3295</v>
      </c>
      <c r="B1017" t="s">
        <v>134</v>
      </c>
      <c r="C1017" t="s">
        <v>6291</v>
      </c>
      <c r="D1017" t="s">
        <v>6308</v>
      </c>
      <c r="E1017">
        <v>0.3</v>
      </c>
      <c r="F1017">
        <v>35</v>
      </c>
      <c r="G1017" t="s">
        <v>6334</v>
      </c>
      <c r="H1017">
        <v>10</v>
      </c>
      <c r="I1017">
        <v>0</v>
      </c>
      <c r="J1017">
        <v>19</v>
      </c>
    </row>
    <row r="1018" spans="1:10" x14ac:dyDescent="0.3">
      <c r="A1018" t="s">
        <v>3296</v>
      </c>
      <c r="B1018" t="s">
        <v>866</v>
      </c>
      <c r="C1018" t="s">
        <v>6289</v>
      </c>
      <c r="D1018" t="s">
        <v>6308</v>
      </c>
      <c r="E1018">
        <v>0.2</v>
      </c>
      <c r="F1018">
        <v>40</v>
      </c>
      <c r="G1018" t="s">
        <v>6330</v>
      </c>
      <c r="H1018">
        <v>16</v>
      </c>
      <c r="I1018">
        <v>0</v>
      </c>
      <c r="J1018">
        <v>10</v>
      </c>
    </row>
    <row r="1019" spans="1:10" x14ac:dyDescent="0.3">
      <c r="A1019" t="s">
        <v>3297</v>
      </c>
      <c r="B1019" t="s">
        <v>867</v>
      </c>
      <c r="C1019" t="s">
        <v>6290</v>
      </c>
      <c r="D1019" t="s">
        <v>6316</v>
      </c>
      <c r="E1019">
        <v>0.3</v>
      </c>
      <c r="F1019">
        <v>35</v>
      </c>
      <c r="G1019" t="s">
        <v>6332</v>
      </c>
      <c r="H1019">
        <v>16</v>
      </c>
      <c r="I1019">
        <v>0</v>
      </c>
      <c r="J1019">
        <v>17</v>
      </c>
    </row>
    <row r="1020" spans="1:10" x14ac:dyDescent="0.3">
      <c r="A1020" t="s">
        <v>3298</v>
      </c>
      <c r="B1020" t="s">
        <v>868</v>
      </c>
      <c r="C1020" t="s">
        <v>6283</v>
      </c>
      <c r="D1020" t="s">
        <v>6310</v>
      </c>
      <c r="E1020">
        <v>0.2</v>
      </c>
      <c r="F1020">
        <v>64</v>
      </c>
      <c r="G1020" t="s">
        <v>6330</v>
      </c>
      <c r="H1020">
        <v>16</v>
      </c>
      <c r="I1020">
        <v>1</v>
      </c>
      <c r="J1020">
        <v>14</v>
      </c>
    </row>
    <row r="1021" spans="1:10" x14ac:dyDescent="0.3">
      <c r="A1021" t="s">
        <v>3299</v>
      </c>
      <c r="B1021" t="s">
        <v>869</v>
      </c>
      <c r="C1021" t="s">
        <v>6291</v>
      </c>
      <c r="D1021" t="s">
        <v>6300</v>
      </c>
      <c r="E1021">
        <v>0.2</v>
      </c>
      <c r="F1021">
        <v>40</v>
      </c>
      <c r="G1021" t="s">
        <v>6328</v>
      </c>
      <c r="H1021">
        <v>10</v>
      </c>
      <c r="I1021">
        <v>0</v>
      </c>
      <c r="J1021">
        <v>18</v>
      </c>
    </row>
    <row r="1022" spans="1:10" x14ac:dyDescent="0.3">
      <c r="A1022" t="s">
        <v>3300</v>
      </c>
      <c r="B1022" t="s">
        <v>5</v>
      </c>
      <c r="C1022" t="s">
        <v>6289</v>
      </c>
      <c r="D1022" t="s">
        <v>6298</v>
      </c>
      <c r="E1022">
        <v>0</v>
      </c>
      <c r="F1022">
        <v>50</v>
      </c>
      <c r="G1022" t="s">
        <v>6329</v>
      </c>
      <c r="H1022">
        <v>9</v>
      </c>
      <c r="I1022">
        <v>0</v>
      </c>
      <c r="J1022">
        <v>19</v>
      </c>
    </row>
    <row r="1023" spans="1:10" x14ac:dyDescent="0.3">
      <c r="A1023" t="s">
        <v>3301</v>
      </c>
      <c r="B1023" t="s">
        <v>870</v>
      </c>
      <c r="C1023" t="s">
        <v>6281</v>
      </c>
      <c r="D1023" t="s">
        <v>6318</v>
      </c>
      <c r="E1023">
        <v>0.3</v>
      </c>
      <c r="F1023">
        <v>49</v>
      </c>
      <c r="G1023" t="s">
        <v>6332</v>
      </c>
      <c r="H1023">
        <v>9</v>
      </c>
      <c r="I1023" t="s">
        <v>7000</v>
      </c>
      <c r="J1023" t="s">
        <v>7021</v>
      </c>
    </row>
    <row r="1024" spans="1:10" x14ac:dyDescent="0.3">
      <c r="A1024" t="s">
        <v>3302</v>
      </c>
      <c r="B1024" t="s">
        <v>871</v>
      </c>
      <c r="C1024" t="s">
        <v>6289</v>
      </c>
      <c r="D1024" t="s">
        <v>6302</v>
      </c>
      <c r="E1024">
        <v>0</v>
      </c>
      <c r="F1024">
        <v>50</v>
      </c>
      <c r="G1024" t="s">
        <v>6329</v>
      </c>
      <c r="H1024">
        <v>13</v>
      </c>
      <c r="I1024">
        <v>0</v>
      </c>
      <c r="J1024">
        <v>17</v>
      </c>
    </row>
    <row r="1025" spans="1:10" x14ac:dyDescent="0.3">
      <c r="A1025" t="s">
        <v>3303</v>
      </c>
      <c r="B1025" t="s">
        <v>872</v>
      </c>
      <c r="C1025" t="s">
        <v>6291</v>
      </c>
      <c r="D1025" t="s">
        <v>6302</v>
      </c>
      <c r="E1025">
        <v>0.4</v>
      </c>
      <c r="F1025">
        <v>30</v>
      </c>
      <c r="G1025" t="s">
        <v>6332</v>
      </c>
      <c r="H1025">
        <v>13</v>
      </c>
      <c r="I1025">
        <v>0</v>
      </c>
      <c r="J1025">
        <v>14</v>
      </c>
    </row>
    <row r="1026" spans="1:10" x14ac:dyDescent="0.3">
      <c r="A1026" t="s">
        <v>3304</v>
      </c>
      <c r="B1026" t="s">
        <v>873</v>
      </c>
      <c r="C1026" t="s">
        <v>6288</v>
      </c>
      <c r="D1026" t="s">
        <v>6318</v>
      </c>
      <c r="E1026">
        <v>0.3</v>
      </c>
      <c r="F1026">
        <v>49</v>
      </c>
      <c r="G1026" t="s">
        <v>6328</v>
      </c>
      <c r="H1026">
        <v>13</v>
      </c>
      <c r="I1026" t="s">
        <v>7000</v>
      </c>
      <c r="J1026" t="s">
        <v>7021</v>
      </c>
    </row>
    <row r="1027" spans="1:10" x14ac:dyDescent="0.3">
      <c r="A1027" t="s">
        <v>3305</v>
      </c>
      <c r="B1027" t="s">
        <v>874</v>
      </c>
      <c r="C1027" t="s">
        <v>6289</v>
      </c>
      <c r="D1027" t="s">
        <v>6296</v>
      </c>
      <c r="E1027">
        <v>0.2</v>
      </c>
      <c r="F1027">
        <v>40</v>
      </c>
      <c r="G1027" t="s">
        <v>6332</v>
      </c>
      <c r="H1027">
        <v>10</v>
      </c>
      <c r="I1027">
        <v>0</v>
      </c>
      <c r="J1027">
        <v>13</v>
      </c>
    </row>
    <row r="1028" spans="1:10" x14ac:dyDescent="0.3">
      <c r="A1028" t="s">
        <v>3306</v>
      </c>
      <c r="B1028" t="s">
        <v>875</v>
      </c>
      <c r="C1028" t="s">
        <v>6283</v>
      </c>
      <c r="D1028" t="s">
        <v>6308</v>
      </c>
      <c r="E1028">
        <v>0.3</v>
      </c>
      <c r="F1028">
        <v>56</v>
      </c>
      <c r="G1028" t="s">
        <v>6329</v>
      </c>
      <c r="H1028">
        <v>17</v>
      </c>
      <c r="I1028">
        <v>0</v>
      </c>
      <c r="J1028">
        <v>19</v>
      </c>
    </row>
    <row r="1029" spans="1:10" x14ac:dyDescent="0.3">
      <c r="A1029" t="s">
        <v>3307</v>
      </c>
      <c r="B1029" t="s">
        <v>876</v>
      </c>
      <c r="C1029" t="s">
        <v>6286</v>
      </c>
      <c r="D1029" t="s">
        <v>6308</v>
      </c>
      <c r="E1029">
        <v>0.2</v>
      </c>
      <c r="F1029">
        <v>40</v>
      </c>
      <c r="G1029" t="s">
        <v>6330</v>
      </c>
      <c r="H1029">
        <v>13</v>
      </c>
      <c r="I1029">
        <v>1</v>
      </c>
      <c r="J1029">
        <v>8</v>
      </c>
    </row>
    <row r="1030" spans="1:10" x14ac:dyDescent="0.3">
      <c r="A1030" t="s">
        <v>3308</v>
      </c>
      <c r="B1030" t="s">
        <v>676</v>
      </c>
      <c r="C1030" t="s">
        <v>6291</v>
      </c>
      <c r="D1030" t="s">
        <v>6298</v>
      </c>
      <c r="E1030">
        <v>0.1</v>
      </c>
      <c r="F1030">
        <v>45</v>
      </c>
      <c r="G1030" t="s">
        <v>6328</v>
      </c>
      <c r="H1030">
        <v>13</v>
      </c>
      <c r="I1030" t="s">
        <v>7000</v>
      </c>
      <c r="J1030" t="s">
        <v>7021</v>
      </c>
    </row>
    <row r="1031" spans="1:10" x14ac:dyDescent="0.3">
      <c r="A1031" t="s">
        <v>3309</v>
      </c>
      <c r="B1031" t="s">
        <v>877</v>
      </c>
      <c r="C1031" t="s">
        <v>6288</v>
      </c>
      <c r="D1031" t="s">
        <v>6300</v>
      </c>
      <c r="E1031">
        <v>0.1</v>
      </c>
      <c r="F1031">
        <v>63</v>
      </c>
      <c r="G1031" t="s">
        <v>6331</v>
      </c>
      <c r="H1031">
        <v>15</v>
      </c>
      <c r="I1031">
        <v>0</v>
      </c>
      <c r="J1031">
        <v>7</v>
      </c>
    </row>
    <row r="1032" spans="1:10" x14ac:dyDescent="0.3">
      <c r="A1032" t="s">
        <v>3310</v>
      </c>
      <c r="B1032" t="s">
        <v>878</v>
      </c>
      <c r="C1032" t="s">
        <v>6285</v>
      </c>
      <c r="D1032" t="s">
        <v>6314</v>
      </c>
      <c r="E1032">
        <v>0.4</v>
      </c>
      <c r="F1032">
        <v>30</v>
      </c>
      <c r="G1032" t="s">
        <v>6334</v>
      </c>
      <c r="H1032">
        <v>14</v>
      </c>
      <c r="I1032" t="s">
        <v>7000</v>
      </c>
      <c r="J1032" t="s">
        <v>7021</v>
      </c>
    </row>
    <row r="1033" spans="1:10" x14ac:dyDescent="0.3">
      <c r="A1033" t="s">
        <v>3311</v>
      </c>
      <c r="B1033" t="s">
        <v>879</v>
      </c>
      <c r="C1033" t="s">
        <v>6287</v>
      </c>
      <c r="D1033" t="s">
        <v>6312</v>
      </c>
      <c r="E1033">
        <v>0.2</v>
      </c>
      <c r="F1033">
        <v>40</v>
      </c>
      <c r="G1033" t="s">
        <v>6333</v>
      </c>
      <c r="H1033">
        <v>11</v>
      </c>
      <c r="I1033" t="s">
        <v>7000</v>
      </c>
      <c r="J1033" t="s">
        <v>7021</v>
      </c>
    </row>
    <row r="1034" spans="1:10" x14ac:dyDescent="0.3">
      <c r="A1034" t="s">
        <v>3312</v>
      </c>
      <c r="B1034" t="s">
        <v>880</v>
      </c>
      <c r="C1034" t="s">
        <v>6290</v>
      </c>
      <c r="D1034" t="s">
        <v>6298</v>
      </c>
      <c r="E1034">
        <v>0.3</v>
      </c>
      <c r="F1034">
        <v>35</v>
      </c>
      <c r="G1034" t="s">
        <v>6331</v>
      </c>
      <c r="H1034">
        <v>17</v>
      </c>
      <c r="I1034">
        <v>0</v>
      </c>
      <c r="J1034">
        <v>12</v>
      </c>
    </row>
    <row r="1035" spans="1:10" x14ac:dyDescent="0.3">
      <c r="A1035" t="s">
        <v>3313</v>
      </c>
      <c r="B1035" t="s">
        <v>881</v>
      </c>
      <c r="C1035" t="s">
        <v>6291</v>
      </c>
      <c r="D1035" t="s">
        <v>6298</v>
      </c>
      <c r="E1035">
        <v>0.1</v>
      </c>
      <c r="F1035">
        <v>45</v>
      </c>
      <c r="G1035" t="s">
        <v>6331</v>
      </c>
      <c r="H1035">
        <v>9</v>
      </c>
      <c r="I1035">
        <v>0</v>
      </c>
      <c r="J1035">
        <v>13</v>
      </c>
    </row>
    <row r="1036" spans="1:10" x14ac:dyDescent="0.3">
      <c r="A1036" t="s">
        <v>3314</v>
      </c>
      <c r="B1036" t="s">
        <v>882</v>
      </c>
      <c r="C1036" t="s">
        <v>6288</v>
      </c>
      <c r="D1036" t="s">
        <v>6300</v>
      </c>
      <c r="E1036">
        <v>0.2</v>
      </c>
      <c r="F1036">
        <v>56</v>
      </c>
      <c r="G1036" t="s">
        <v>6331</v>
      </c>
      <c r="H1036">
        <v>12</v>
      </c>
      <c r="I1036" t="s">
        <v>7000</v>
      </c>
      <c r="J1036" t="s">
        <v>7021</v>
      </c>
    </row>
    <row r="1037" spans="1:10" x14ac:dyDescent="0.3">
      <c r="A1037" t="s">
        <v>3315</v>
      </c>
      <c r="B1037" t="s">
        <v>651</v>
      </c>
      <c r="C1037" t="s">
        <v>6291</v>
      </c>
      <c r="D1037" t="s">
        <v>6298</v>
      </c>
      <c r="E1037">
        <v>0.3</v>
      </c>
      <c r="F1037">
        <v>35</v>
      </c>
      <c r="G1037" t="s">
        <v>6332</v>
      </c>
      <c r="H1037">
        <v>9</v>
      </c>
      <c r="I1037" t="s">
        <v>7000</v>
      </c>
      <c r="J1037" t="s">
        <v>7021</v>
      </c>
    </row>
    <row r="1038" spans="1:10" x14ac:dyDescent="0.3">
      <c r="A1038" t="s">
        <v>3316</v>
      </c>
      <c r="B1038" t="s">
        <v>48</v>
      </c>
      <c r="C1038" t="s">
        <v>6288</v>
      </c>
      <c r="D1038" t="s">
        <v>6298</v>
      </c>
      <c r="E1038">
        <v>0.3</v>
      </c>
      <c r="F1038">
        <v>49</v>
      </c>
      <c r="G1038" t="s">
        <v>6334</v>
      </c>
      <c r="H1038">
        <v>16</v>
      </c>
      <c r="I1038">
        <v>0</v>
      </c>
      <c r="J1038">
        <v>10</v>
      </c>
    </row>
    <row r="1039" spans="1:10" x14ac:dyDescent="0.3">
      <c r="A1039" t="s">
        <v>3317</v>
      </c>
      <c r="B1039" t="s">
        <v>883</v>
      </c>
      <c r="C1039" t="s">
        <v>6287</v>
      </c>
      <c r="D1039" t="s">
        <v>6296</v>
      </c>
      <c r="E1039">
        <v>0.4</v>
      </c>
      <c r="F1039">
        <v>30</v>
      </c>
      <c r="G1039" t="s">
        <v>6328</v>
      </c>
      <c r="H1039">
        <v>14</v>
      </c>
      <c r="I1039">
        <v>0</v>
      </c>
      <c r="J1039">
        <v>10</v>
      </c>
    </row>
    <row r="1040" spans="1:10" x14ac:dyDescent="0.3">
      <c r="A1040" t="s">
        <v>3318</v>
      </c>
      <c r="B1040" t="s">
        <v>884</v>
      </c>
      <c r="C1040" t="s">
        <v>6283</v>
      </c>
      <c r="D1040" t="s">
        <v>6300</v>
      </c>
      <c r="E1040">
        <v>0.3</v>
      </c>
      <c r="F1040">
        <v>56</v>
      </c>
      <c r="G1040" t="s">
        <v>6329</v>
      </c>
      <c r="H1040">
        <v>15</v>
      </c>
      <c r="I1040">
        <v>0</v>
      </c>
      <c r="J1040">
        <v>19</v>
      </c>
    </row>
    <row r="1041" spans="1:10" x14ac:dyDescent="0.3">
      <c r="A1041" t="s">
        <v>3319</v>
      </c>
      <c r="B1041" t="s">
        <v>885</v>
      </c>
      <c r="C1041" t="s">
        <v>6285</v>
      </c>
      <c r="D1041" t="s">
        <v>6318</v>
      </c>
      <c r="E1041">
        <v>0.2</v>
      </c>
      <c r="F1041">
        <v>40</v>
      </c>
      <c r="G1041" t="s">
        <v>6329</v>
      </c>
      <c r="H1041">
        <v>14</v>
      </c>
      <c r="I1041">
        <v>0</v>
      </c>
      <c r="J1041">
        <v>17</v>
      </c>
    </row>
    <row r="1042" spans="1:10" x14ac:dyDescent="0.3">
      <c r="A1042" t="s">
        <v>3320</v>
      </c>
      <c r="B1042" t="s">
        <v>332</v>
      </c>
      <c r="C1042" t="s">
        <v>6285</v>
      </c>
      <c r="D1042" t="s">
        <v>6298</v>
      </c>
      <c r="E1042">
        <v>0.3</v>
      </c>
      <c r="F1042">
        <v>35</v>
      </c>
      <c r="G1042" t="s">
        <v>6332</v>
      </c>
      <c r="H1042">
        <v>13</v>
      </c>
      <c r="I1042" t="s">
        <v>7000</v>
      </c>
      <c r="J1042" t="s">
        <v>7021</v>
      </c>
    </row>
    <row r="1043" spans="1:10" x14ac:dyDescent="0.3">
      <c r="A1043" t="s">
        <v>3321</v>
      </c>
      <c r="B1043" t="s">
        <v>886</v>
      </c>
      <c r="C1043" t="s">
        <v>6291</v>
      </c>
      <c r="D1043" t="s">
        <v>6302</v>
      </c>
      <c r="E1043">
        <v>0</v>
      </c>
      <c r="F1043">
        <v>50</v>
      </c>
      <c r="G1043" t="s">
        <v>6329</v>
      </c>
      <c r="H1043">
        <v>11</v>
      </c>
      <c r="I1043">
        <v>0</v>
      </c>
      <c r="J1043">
        <v>8</v>
      </c>
    </row>
    <row r="1044" spans="1:10" x14ac:dyDescent="0.3">
      <c r="A1044" t="s">
        <v>3322</v>
      </c>
      <c r="B1044" t="s">
        <v>437</v>
      </c>
      <c r="C1044" t="s">
        <v>6283</v>
      </c>
      <c r="D1044" t="s">
        <v>6296</v>
      </c>
      <c r="E1044">
        <v>0.3</v>
      </c>
      <c r="F1044">
        <v>56</v>
      </c>
      <c r="G1044" t="s">
        <v>6328</v>
      </c>
      <c r="H1044">
        <v>16</v>
      </c>
      <c r="I1044">
        <v>1</v>
      </c>
      <c r="J1044">
        <v>16</v>
      </c>
    </row>
    <row r="1045" spans="1:10" x14ac:dyDescent="0.3">
      <c r="A1045" t="s">
        <v>3323</v>
      </c>
      <c r="B1045" t="s">
        <v>887</v>
      </c>
      <c r="C1045" t="s">
        <v>6286</v>
      </c>
      <c r="D1045" t="s">
        <v>6304</v>
      </c>
      <c r="E1045">
        <v>0.1</v>
      </c>
      <c r="F1045">
        <v>45</v>
      </c>
      <c r="G1045" t="s">
        <v>6332</v>
      </c>
      <c r="H1045">
        <v>9</v>
      </c>
      <c r="I1045" t="s">
        <v>7000</v>
      </c>
      <c r="J1045" t="s">
        <v>7021</v>
      </c>
    </row>
    <row r="1046" spans="1:10" x14ac:dyDescent="0.3">
      <c r="A1046" t="s">
        <v>3324</v>
      </c>
      <c r="B1046" t="s">
        <v>843</v>
      </c>
      <c r="C1046" t="s">
        <v>6292</v>
      </c>
      <c r="D1046" t="s">
        <v>6308</v>
      </c>
      <c r="E1046">
        <v>0.4</v>
      </c>
      <c r="F1046">
        <v>48</v>
      </c>
      <c r="G1046" t="s">
        <v>6328</v>
      </c>
      <c r="H1046">
        <v>11</v>
      </c>
      <c r="I1046">
        <v>0</v>
      </c>
      <c r="J1046">
        <v>19</v>
      </c>
    </row>
    <row r="1047" spans="1:10" x14ac:dyDescent="0.3">
      <c r="A1047" t="s">
        <v>3325</v>
      </c>
      <c r="B1047" t="s">
        <v>550</v>
      </c>
      <c r="C1047" t="s">
        <v>6291</v>
      </c>
      <c r="D1047" t="s">
        <v>6296</v>
      </c>
      <c r="E1047">
        <v>0.4</v>
      </c>
      <c r="F1047">
        <v>30</v>
      </c>
      <c r="G1047" t="s">
        <v>6334</v>
      </c>
      <c r="H1047">
        <v>10</v>
      </c>
      <c r="I1047">
        <v>0</v>
      </c>
      <c r="J1047">
        <v>8</v>
      </c>
    </row>
    <row r="1048" spans="1:10" x14ac:dyDescent="0.3">
      <c r="A1048" t="s">
        <v>3326</v>
      </c>
      <c r="B1048" t="s">
        <v>615</v>
      </c>
      <c r="C1048" t="s">
        <v>6291</v>
      </c>
      <c r="D1048" t="s">
        <v>6298</v>
      </c>
      <c r="E1048">
        <v>0.2</v>
      </c>
      <c r="F1048">
        <v>40</v>
      </c>
      <c r="G1048" t="s">
        <v>6332</v>
      </c>
      <c r="H1048">
        <v>11</v>
      </c>
      <c r="I1048" t="s">
        <v>7000</v>
      </c>
      <c r="J1048" t="s">
        <v>7021</v>
      </c>
    </row>
    <row r="1049" spans="1:10" x14ac:dyDescent="0.3">
      <c r="A1049" t="s">
        <v>3327</v>
      </c>
      <c r="B1049" t="s">
        <v>888</v>
      </c>
      <c r="C1049" t="s">
        <v>6286</v>
      </c>
      <c r="D1049" t="s">
        <v>6302</v>
      </c>
      <c r="E1049">
        <v>0.4</v>
      </c>
      <c r="F1049">
        <v>30</v>
      </c>
      <c r="G1049" t="s">
        <v>6330</v>
      </c>
      <c r="H1049">
        <v>9</v>
      </c>
      <c r="I1049">
        <v>0</v>
      </c>
      <c r="J1049">
        <v>18</v>
      </c>
    </row>
    <row r="1050" spans="1:10" x14ac:dyDescent="0.3">
      <c r="A1050" t="s">
        <v>3328</v>
      </c>
      <c r="B1050" t="s">
        <v>889</v>
      </c>
      <c r="C1050" t="s">
        <v>6281</v>
      </c>
      <c r="D1050" t="s">
        <v>6298</v>
      </c>
      <c r="E1050">
        <v>0.3</v>
      </c>
      <c r="F1050">
        <v>49</v>
      </c>
      <c r="G1050" t="s">
        <v>6328</v>
      </c>
      <c r="H1050">
        <v>12</v>
      </c>
      <c r="I1050">
        <v>0</v>
      </c>
      <c r="J1050">
        <v>14</v>
      </c>
    </row>
    <row r="1051" spans="1:10" x14ac:dyDescent="0.3">
      <c r="A1051" t="s">
        <v>3329</v>
      </c>
      <c r="B1051" t="s">
        <v>890</v>
      </c>
      <c r="C1051" t="s">
        <v>6289</v>
      </c>
      <c r="D1051" t="s">
        <v>6310</v>
      </c>
      <c r="E1051">
        <v>0.2</v>
      </c>
      <c r="F1051">
        <v>40</v>
      </c>
      <c r="G1051" t="s">
        <v>6328</v>
      </c>
      <c r="H1051">
        <v>16</v>
      </c>
      <c r="I1051">
        <v>0</v>
      </c>
      <c r="J1051">
        <v>19</v>
      </c>
    </row>
    <row r="1052" spans="1:10" x14ac:dyDescent="0.3">
      <c r="A1052" t="s">
        <v>3330</v>
      </c>
      <c r="B1052" t="s">
        <v>891</v>
      </c>
      <c r="C1052" t="s">
        <v>6285</v>
      </c>
      <c r="D1052" t="s">
        <v>6300</v>
      </c>
      <c r="E1052">
        <v>0</v>
      </c>
      <c r="F1052">
        <v>50</v>
      </c>
      <c r="G1052" t="s">
        <v>6332</v>
      </c>
      <c r="H1052">
        <v>10</v>
      </c>
      <c r="I1052" t="s">
        <v>7000</v>
      </c>
      <c r="J1052" t="s">
        <v>7021</v>
      </c>
    </row>
    <row r="1053" spans="1:10" x14ac:dyDescent="0.3">
      <c r="A1053" t="s">
        <v>3331</v>
      </c>
      <c r="B1053" t="s">
        <v>892</v>
      </c>
      <c r="C1053" t="s">
        <v>6292</v>
      </c>
      <c r="D1053" t="s">
        <v>6318</v>
      </c>
      <c r="E1053">
        <v>0.2</v>
      </c>
      <c r="F1053">
        <v>64</v>
      </c>
      <c r="G1053" t="s">
        <v>6334</v>
      </c>
      <c r="H1053">
        <v>13</v>
      </c>
      <c r="I1053">
        <v>0</v>
      </c>
      <c r="J1053">
        <v>19</v>
      </c>
    </row>
    <row r="1054" spans="1:10" x14ac:dyDescent="0.3">
      <c r="A1054" t="s">
        <v>3332</v>
      </c>
      <c r="B1054" t="s">
        <v>754</v>
      </c>
      <c r="C1054" t="s">
        <v>6288</v>
      </c>
      <c r="D1054" t="s">
        <v>6306</v>
      </c>
      <c r="E1054">
        <v>0</v>
      </c>
      <c r="F1054">
        <v>70</v>
      </c>
      <c r="G1054" t="s">
        <v>6329</v>
      </c>
      <c r="H1054">
        <v>17</v>
      </c>
      <c r="I1054" t="s">
        <v>7000</v>
      </c>
      <c r="J1054" t="s">
        <v>7021</v>
      </c>
    </row>
    <row r="1055" spans="1:10" x14ac:dyDescent="0.3">
      <c r="A1055" t="s">
        <v>3333</v>
      </c>
      <c r="B1055" t="s">
        <v>893</v>
      </c>
      <c r="C1055" t="s">
        <v>6288</v>
      </c>
      <c r="D1055" t="s">
        <v>6318</v>
      </c>
      <c r="E1055">
        <v>0.3</v>
      </c>
      <c r="F1055">
        <v>49</v>
      </c>
      <c r="G1055" t="s">
        <v>6334</v>
      </c>
      <c r="H1055">
        <v>16</v>
      </c>
      <c r="I1055">
        <v>0</v>
      </c>
      <c r="J1055">
        <v>11</v>
      </c>
    </row>
    <row r="1056" spans="1:10" x14ac:dyDescent="0.3">
      <c r="A1056" t="s">
        <v>3334</v>
      </c>
      <c r="B1056" t="s">
        <v>894</v>
      </c>
      <c r="C1056" t="s">
        <v>6292</v>
      </c>
      <c r="D1056" t="s">
        <v>6300</v>
      </c>
      <c r="E1056">
        <v>0.2</v>
      </c>
      <c r="F1056">
        <v>64</v>
      </c>
      <c r="G1056" t="s">
        <v>6328</v>
      </c>
      <c r="H1056">
        <v>14</v>
      </c>
      <c r="I1056" t="s">
        <v>7000</v>
      </c>
      <c r="J1056" t="s">
        <v>7021</v>
      </c>
    </row>
    <row r="1057" spans="1:10" x14ac:dyDescent="0.3">
      <c r="A1057" t="s">
        <v>3335</v>
      </c>
      <c r="B1057" t="s">
        <v>895</v>
      </c>
      <c r="C1057" t="s">
        <v>6289</v>
      </c>
      <c r="D1057" t="s">
        <v>6298</v>
      </c>
      <c r="E1057">
        <v>0.2</v>
      </c>
      <c r="F1057">
        <v>40</v>
      </c>
      <c r="G1057" t="s">
        <v>6329</v>
      </c>
      <c r="H1057">
        <v>11</v>
      </c>
      <c r="I1057">
        <v>0</v>
      </c>
      <c r="J1057">
        <v>7</v>
      </c>
    </row>
    <row r="1058" spans="1:10" x14ac:dyDescent="0.3">
      <c r="A1058" t="s">
        <v>3336</v>
      </c>
      <c r="B1058" t="s">
        <v>896</v>
      </c>
      <c r="C1058" t="s">
        <v>6291</v>
      </c>
      <c r="D1058" t="s">
        <v>6296</v>
      </c>
      <c r="E1058">
        <v>0.2</v>
      </c>
      <c r="F1058">
        <v>40</v>
      </c>
      <c r="G1058" t="s">
        <v>6328</v>
      </c>
      <c r="H1058">
        <v>12</v>
      </c>
      <c r="I1058" t="s">
        <v>7000</v>
      </c>
      <c r="J1058" t="s">
        <v>7021</v>
      </c>
    </row>
    <row r="1059" spans="1:10" x14ac:dyDescent="0.3">
      <c r="A1059" t="s">
        <v>3337</v>
      </c>
      <c r="B1059" t="s">
        <v>897</v>
      </c>
      <c r="C1059" t="s">
        <v>6284</v>
      </c>
      <c r="D1059" t="s">
        <v>6298</v>
      </c>
      <c r="E1059">
        <v>0.3</v>
      </c>
      <c r="F1059">
        <v>35</v>
      </c>
      <c r="G1059" t="s">
        <v>6328</v>
      </c>
      <c r="H1059">
        <v>17</v>
      </c>
      <c r="I1059" t="s">
        <v>7000</v>
      </c>
      <c r="J1059" t="s">
        <v>7021</v>
      </c>
    </row>
    <row r="1060" spans="1:10" x14ac:dyDescent="0.3">
      <c r="A1060" t="s">
        <v>3338</v>
      </c>
      <c r="B1060" t="s">
        <v>898</v>
      </c>
      <c r="C1060" t="s">
        <v>6285</v>
      </c>
      <c r="D1060" t="s">
        <v>6300</v>
      </c>
      <c r="E1060">
        <v>0.2</v>
      </c>
      <c r="F1060">
        <v>40</v>
      </c>
      <c r="G1060" t="s">
        <v>6334</v>
      </c>
      <c r="H1060">
        <v>11</v>
      </c>
      <c r="I1060">
        <v>0</v>
      </c>
      <c r="J1060">
        <v>11</v>
      </c>
    </row>
    <row r="1061" spans="1:10" x14ac:dyDescent="0.3">
      <c r="A1061" t="s">
        <v>3339</v>
      </c>
      <c r="B1061" t="s">
        <v>899</v>
      </c>
      <c r="C1061" t="s">
        <v>6289</v>
      </c>
      <c r="D1061" t="s">
        <v>6296</v>
      </c>
      <c r="E1061">
        <v>0.1</v>
      </c>
      <c r="F1061">
        <v>45</v>
      </c>
      <c r="G1061" t="s">
        <v>6328</v>
      </c>
      <c r="H1061">
        <v>17</v>
      </c>
      <c r="I1061" t="s">
        <v>7000</v>
      </c>
      <c r="J1061" t="s">
        <v>7021</v>
      </c>
    </row>
    <row r="1062" spans="1:10" x14ac:dyDescent="0.3">
      <c r="A1062" t="s">
        <v>3340</v>
      </c>
      <c r="B1062" t="s">
        <v>900</v>
      </c>
      <c r="C1062" t="s">
        <v>6292</v>
      </c>
      <c r="D1062" t="s">
        <v>6318</v>
      </c>
      <c r="E1062">
        <v>0</v>
      </c>
      <c r="F1062">
        <v>80</v>
      </c>
      <c r="G1062" t="s">
        <v>6331</v>
      </c>
      <c r="H1062">
        <v>16</v>
      </c>
      <c r="I1062" t="s">
        <v>7000</v>
      </c>
      <c r="J1062" t="s">
        <v>7021</v>
      </c>
    </row>
    <row r="1063" spans="1:10" x14ac:dyDescent="0.3">
      <c r="A1063" t="s">
        <v>3341</v>
      </c>
      <c r="B1063" t="s">
        <v>901</v>
      </c>
      <c r="C1063" t="s">
        <v>6285</v>
      </c>
      <c r="D1063" t="s">
        <v>6298</v>
      </c>
      <c r="E1063">
        <v>0.1</v>
      </c>
      <c r="F1063">
        <v>45</v>
      </c>
      <c r="G1063" t="s">
        <v>6329</v>
      </c>
      <c r="H1063">
        <v>14</v>
      </c>
      <c r="I1063">
        <v>0</v>
      </c>
      <c r="J1063">
        <v>18</v>
      </c>
    </row>
    <row r="1064" spans="1:10" x14ac:dyDescent="0.3">
      <c r="A1064" t="s">
        <v>3342</v>
      </c>
      <c r="B1064" t="s">
        <v>902</v>
      </c>
      <c r="C1064" t="s">
        <v>6283</v>
      </c>
      <c r="D1064" t="s">
        <v>6300</v>
      </c>
      <c r="E1064">
        <v>0.2</v>
      </c>
      <c r="F1064">
        <v>64</v>
      </c>
      <c r="G1064" t="s">
        <v>6329</v>
      </c>
      <c r="H1064">
        <v>10</v>
      </c>
      <c r="I1064">
        <v>0</v>
      </c>
      <c r="J1064">
        <v>16</v>
      </c>
    </row>
    <row r="1065" spans="1:10" x14ac:dyDescent="0.3">
      <c r="A1065" t="s">
        <v>3343</v>
      </c>
      <c r="B1065" t="s">
        <v>677</v>
      </c>
      <c r="C1065" t="s">
        <v>6281</v>
      </c>
      <c r="D1065" t="s">
        <v>6318</v>
      </c>
      <c r="E1065">
        <v>0.3</v>
      </c>
      <c r="F1065">
        <v>49</v>
      </c>
      <c r="G1065" t="s">
        <v>6331</v>
      </c>
      <c r="H1065">
        <v>13</v>
      </c>
      <c r="I1065" t="s">
        <v>7000</v>
      </c>
      <c r="J1065" t="s">
        <v>7021</v>
      </c>
    </row>
    <row r="1066" spans="1:10" x14ac:dyDescent="0.3">
      <c r="A1066" t="s">
        <v>3344</v>
      </c>
      <c r="B1066" t="s">
        <v>903</v>
      </c>
      <c r="C1066" t="s">
        <v>6282</v>
      </c>
      <c r="D1066" t="s">
        <v>6318</v>
      </c>
      <c r="E1066">
        <v>0.2</v>
      </c>
      <c r="F1066">
        <v>56</v>
      </c>
      <c r="G1066" t="s">
        <v>6332</v>
      </c>
      <c r="H1066">
        <v>17</v>
      </c>
      <c r="I1066" t="s">
        <v>7000</v>
      </c>
      <c r="J1066" t="s">
        <v>7021</v>
      </c>
    </row>
    <row r="1067" spans="1:10" x14ac:dyDescent="0.3">
      <c r="A1067" t="s">
        <v>3345</v>
      </c>
      <c r="B1067" t="s">
        <v>904</v>
      </c>
      <c r="C1067" t="s">
        <v>6286</v>
      </c>
      <c r="D1067" t="s">
        <v>6316</v>
      </c>
      <c r="E1067">
        <v>0.1</v>
      </c>
      <c r="F1067">
        <v>45</v>
      </c>
      <c r="G1067" t="s">
        <v>6328</v>
      </c>
      <c r="H1067">
        <v>11</v>
      </c>
      <c r="I1067" t="s">
        <v>7000</v>
      </c>
      <c r="J1067" t="s">
        <v>7021</v>
      </c>
    </row>
    <row r="1068" spans="1:10" x14ac:dyDescent="0.3">
      <c r="A1068" t="s">
        <v>3346</v>
      </c>
      <c r="B1068" t="s">
        <v>905</v>
      </c>
      <c r="C1068" t="s">
        <v>6287</v>
      </c>
      <c r="D1068" t="s">
        <v>6306</v>
      </c>
      <c r="E1068">
        <v>0</v>
      </c>
      <c r="F1068">
        <v>50</v>
      </c>
      <c r="G1068" t="s">
        <v>6334</v>
      </c>
      <c r="H1068">
        <v>17</v>
      </c>
      <c r="I1068">
        <v>1</v>
      </c>
      <c r="J1068">
        <v>18</v>
      </c>
    </row>
    <row r="1069" spans="1:10" x14ac:dyDescent="0.3">
      <c r="A1069" t="s">
        <v>3347</v>
      </c>
      <c r="B1069" t="s">
        <v>906</v>
      </c>
      <c r="C1069" t="s">
        <v>6287</v>
      </c>
      <c r="D1069" t="s">
        <v>6314</v>
      </c>
      <c r="E1069">
        <v>0.3</v>
      </c>
      <c r="F1069">
        <v>35</v>
      </c>
      <c r="G1069" t="s">
        <v>6331</v>
      </c>
      <c r="H1069">
        <v>12</v>
      </c>
      <c r="I1069">
        <v>1</v>
      </c>
      <c r="J1069">
        <v>14</v>
      </c>
    </row>
    <row r="1070" spans="1:10" x14ac:dyDescent="0.3">
      <c r="A1070" t="s">
        <v>3348</v>
      </c>
      <c r="B1070" t="s">
        <v>907</v>
      </c>
      <c r="C1070" t="s">
        <v>6285</v>
      </c>
      <c r="D1070" t="s">
        <v>6318</v>
      </c>
      <c r="E1070">
        <v>0.3</v>
      </c>
      <c r="F1070">
        <v>35</v>
      </c>
      <c r="G1070" t="s">
        <v>6330</v>
      </c>
      <c r="H1070">
        <v>14</v>
      </c>
      <c r="I1070">
        <v>0</v>
      </c>
      <c r="J1070">
        <v>9</v>
      </c>
    </row>
    <row r="1071" spans="1:10" x14ac:dyDescent="0.3">
      <c r="A1071" t="s">
        <v>3349</v>
      </c>
      <c r="B1071" t="s">
        <v>908</v>
      </c>
      <c r="C1071" t="s">
        <v>6289</v>
      </c>
      <c r="D1071" t="s">
        <v>6296</v>
      </c>
      <c r="E1071">
        <v>0.1</v>
      </c>
      <c r="F1071">
        <v>45</v>
      </c>
      <c r="G1071" t="s">
        <v>6329</v>
      </c>
      <c r="H1071">
        <v>13</v>
      </c>
      <c r="I1071">
        <v>1</v>
      </c>
      <c r="J1071">
        <v>17</v>
      </c>
    </row>
    <row r="1072" spans="1:10" x14ac:dyDescent="0.3">
      <c r="A1072" t="s">
        <v>3350</v>
      </c>
      <c r="B1072" t="s">
        <v>909</v>
      </c>
      <c r="C1072" t="s">
        <v>6284</v>
      </c>
      <c r="D1072" t="s">
        <v>6318</v>
      </c>
      <c r="E1072">
        <v>0.3</v>
      </c>
      <c r="F1072">
        <v>35</v>
      </c>
      <c r="G1072" t="s">
        <v>6330</v>
      </c>
      <c r="H1072">
        <v>9</v>
      </c>
      <c r="I1072">
        <v>0</v>
      </c>
      <c r="J1072">
        <v>19</v>
      </c>
    </row>
    <row r="1073" spans="1:10" x14ac:dyDescent="0.3">
      <c r="A1073" t="s">
        <v>3351</v>
      </c>
      <c r="B1073" t="s">
        <v>910</v>
      </c>
      <c r="C1073" t="s">
        <v>6281</v>
      </c>
      <c r="D1073" t="s">
        <v>6298</v>
      </c>
      <c r="E1073">
        <v>0</v>
      </c>
      <c r="F1073">
        <v>70</v>
      </c>
      <c r="G1073" t="s">
        <v>6334</v>
      </c>
      <c r="H1073">
        <v>11</v>
      </c>
      <c r="I1073">
        <v>0</v>
      </c>
      <c r="J1073">
        <v>19</v>
      </c>
    </row>
    <row r="1074" spans="1:10" x14ac:dyDescent="0.3">
      <c r="A1074" t="s">
        <v>3352</v>
      </c>
      <c r="B1074" t="s">
        <v>911</v>
      </c>
      <c r="C1074" t="s">
        <v>6289</v>
      </c>
      <c r="D1074" t="s">
        <v>6316</v>
      </c>
      <c r="E1074">
        <v>0.3</v>
      </c>
      <c r="F1074">
        <v>35</v>
      </c>
      <c r="G1074" t="s">
        <v>6332</v>
      </c>
      <c r="H1074">
        <v>14</v>
      </c>
      <c r="I1074">
        <v>0</v>
      </c>
      <c r="J1074">
        <v>9</v>
      </c>
    </row>
    <row r="1075" spans="1:10" x14ac:dyDescent="0.3">
      <c r="A1075" t="s">
        <v>3353</v>
      </c>
      <c r="B1075" t="s">
        <v>912</v>
      </c>
      <c r="C1075" t="s">
        <v>6290</v>
      </c>
      <c r="D1075" t="s">
        <v>6304</v>
      </c>
      <c r="E1075">
        <v>0.4</v>
      </c>
      <c r="F1075">
        <v>30</v>
      </c>
      <c r="G1075" t="s">
        <v>6332</v>
      </c>
      <c r="H1075">
        <v>11</v>
      </c>
      <c r="I1075">
        <v>0</v>
      </c>
      <c r="J1075">
        <v>17</v>
      </c>
    </row>
    <row r="1076" spans="1:10" x14ac:dyDescent="0.3">
      <c r="A1076" t="s">
        <v>3354</v>
      </c>
      <c r="B1076" t="s">
        <v>913</v>
      </c>
      <c r="C1076" t="s">
        <v>6288</v>
      </c>
      <c r="D1076" t="s">
        <v>6302</v>
      </c>
      <c r="E1076">
        <v>0.2</v>
      </c>
      <c r="F1076">
        <v>56</v>
      </c>
      <c r="G1076" t="s">
        <v>6332</v>
      </c>
      <c r="H1076">
        <v>14</v>
      </c>
      <c r="I1076" t="s">
        <v>7000</v>
      </c>
      <c r="J1076" t="s">
        <v>7021</v>
      </c>
    </row>
    <row r="1077" spans="1:10" x14ac:dyDescent="0.3">
      <c r="A1077" t="s">
        <v>3355</v>
      </c>
      <c r="B1077" t="s">
        <v>537</v>
      </c>
      <c r="C1077" t="s">
        <v>6288</v>
      </c>
      <c r="D1077" t="s">
        <v>6318</v>
      </c>
      <c r="E1077">
        <v>0.2</v>
      </c>
      <c r="F1077">
        <v>56</v>
      </c>
      <c r="G1077" t="s">
        <v>6333</v>
      </c>
      <c r="H1077">
        <v>15</v>
      </c>
      <c r="I1077">
        <v>0</v>
      </c>
      <c r="J1077">
        <v>14</v>
      </c>
    </row>
    <row r="1078" spans="1:10" x14ac:dyDescent="0.3">
      <c r="A1078" t="s">
        <v>3356</v>
      </c>
      <c r="B1078" t="s">
        <v>914</v>
      </c>
      <c r="C1078" t="s">
        <v>6284</v>
      </c>
      <c r="D1078" t="s">
        <v>6300</v>
      </c>
      <c r="E1078">
        <v>0.4</v>
      </c>
      <c r="F1078">
        <v>30</v>
      </c>
      <c r="G1078" t="s">
        <v>6329</v>
      </c>
      <c r="H1078">
        <v>13</v>
      </c>
      <c r="I1078">
        <v>1</v>
      </c>
      <c r="J1078">
        <v>14</v>
      </c>
    </row>
    <row r="1079" spans="1:10" x14ac:dyDescent="0.3">
      <c r="A1079" t="s">
        <v>3357</v>
      </c>
      <c r="B1079" t="s">
        <v>220</v>
      </c>
      <c r="C1079" t="s">
        <v>6291</v>
      </c>
      <c r="D1079" t="s">
        <v>6318</v>
      </c>
      <c r="E1079">
        <v>0.3</v>
      </c>
      <c r="F1079">
        <v>35</v>
      </c>
      <c r="G1079" t="s">
        <v>6334</v>
      </c>
      <c r="H1079">
        <v>17</v>
      </c>
      <c r="I1079">
        <v>1</v>
      </c>
      <c r="J1079">
        <v>18</v>
      </c>
    </row>
    <row r="1080" spans="1:10" x14ac:dyDescent="0.3">
      <c r="A1080" t="s">
        <v>3358</v>
      </c>
      <c r="B1080" t="s">
        <v>915</v>
      </c>
      <c r="C1080" t="s">
        <v>6283</v>
      </c>
      <c r="D1080" t="s">
        <v>6314</v>
      </c>
      <c r="E1080">
        <v>0.2</v>
      </c>
      <c r="F1080">
        <v>64</v>
      </c>
      <c r="G1080" t="s">
        <v>6329</v>
      </c>
      <c r="H1080">
        <v>16</v>
      </c>
      <c r="I1080" t="s">
        <v>7000</v>
      </c>
      <c r="J1080" t="s">
        <v>7021</v>
      </c>
    </row>
    <row r="1081" spans="1:10" x14ac:dyDescent="0.3">
      <c r="A1081" t="s">
        <v>3359</v>
      </c>
      <c r="B1081" t="s">
        <v>916</v>
      </c>
      <c r="C1081" t="s">
        <v>6291</v>
      </c>
      <c r="D1081" t="s">
        <v>6302</v>
      </c>
      <c r="E1081">
        <v>0</v>
      </c>
      <c r="F1081">
        <v>50</v>
      </c>
      <c r="G1081" t="s">
        <v>6329</v>
      </c>
      <c r="H1081">
        <v>17</v>
      </c>
      <c r="I1081" t="s">
        <v>7000</v>
      </c>
      <c r="J1081" t="s">
        <v>7021</v>
      </c>
    </row>
    <row r="1082" spans="1:10" x14ac:dyDescent="0.3">
      <c r="A1082" t="s">
        <v>3360</v>
      </c>
      <c r="B1082" t="s">
        <v>917</v>
      </c>
      <c r="C1082" t="s">
        <v>6282</v>
      </c>
      <c r="D1082" t="s">
        <v>6312</v>
      </c>
      <c r="E1082">
        <v>0.1</v>
      </c>
      <c r="F1082">
        <v>63</v>
      </c>
      <c r="G1082" t="s">
        <v>6331</v>
      </c>
      <c r="H1082">
        <v>16</v>
      </c>
      <c r="I1082">
        <v>0</v>
      </c>
      <c r="J1082">
        <v>8</v>
      </c>
    </row>
    <row r="1083" spans="1:10" x14ac:dyDescent="0.3">
      <c r="A1083" t="s">
        <v>3361</v>
      </c>
      <c r="B1083" t="s">
        <v>918</v>
      </c>
      <c r="C1083" t="s">
        <v>6282</v>
      </c>
      <c r="D1083" t="s">
        <v>6296</v>
      </c>
      <c r="E1083">
        <v>0.3</v>
      </c>
      <c r="F1083">
        <v>49</v>
      </c>
      <c r="G1083" t="s">
        <v>6332</v>
      </c>
      <c r="H1083">
        <v>10</v>
      </c>
      <c r="I1083">
        <v>0</v>
      </c>
      <c r="J1083">
        <v>13</v>
      </c>
    </row>
    <row r="1084" spans="1:10" x14ac:dyDescent="0.3">
      <c r="A1084" t="s">
        <v>3362</v>
      </c>
      <c r="B1084" t="s">
        <v>919</v>
      </c>
      <c r="C1084" t="s">
        <v>6283</v>
      </c>
      <c r="D1084" t="s">
        <v>6316</v>
      </c>
      <c r="E1084">
        <v>0.4</v>
      </c>
      <c r="F1084">
        <v>48</v>
      </c>
      <c r="G1084" t="s">
        <v>6328</v>
      </c>
      <c r="H1084">
        <v>10</v>
      </c>
      <c r="I1084">
        <v>0</v>
      </c>
      <c r="J1084">
        <v>15</v>
      </c>
    </row>
    <row r="1085" spans="1:10" x14ac:dyDescent="0.3">
      <c r="A1085" t="s">
        <v>3363</v>
      </c>
      <c r="B1085" t="s">
        <v>920</v>
      </c>
      <c r="C1085" t="s">
        <v>6284</v>
      </c>
      <c r="D1085" t="s">
        <v>6308</v>
      </c>
      <c r="E1085">
        <v>0.2</v>
      </c>
      <c r="F1085">
        <v>40</v>
      </c>
      <c r="G1085" t="s">
        <v>6331</v>
      </c>
      <c r="H1085">
        <v>17</v>
      </c>
      <c r="I1085">
        <v>1</v>
      </c>
      <c r="J1085">
        <v>12</v>
      </c>
    </row>
    <row r="1086" spans="1:10" x14ac:dyDescent="0.3">
      <c r="A1086" t="s">
        <v>3364</v>
      </c>
      <c r="B1086" t="s">
        <v>921</v>
      </c>
      <c r="C1086" t="s">
        <v>6289</v>
      </c>
      <c r="D1086" t="s">
        <v>6314</v>
      </c>
      <c r="E1086">
        <v>0.4</v>
      </c>
      <c r="F1086">
        <v>30</v>
      </c>
      <c r="G1086" t="s">
        <v>6330</v>
      </c>
      <c r="H1086">
        <v>16</v>
      </c>
      <c r="I1086" t="s">
        <v>7000</v>
      </c>
      <c r="J1086" t="s">
        <v>7021</v>
      </c>
    </row>
    <row r="1087" spans="1:10" x14ac:dyDescent="0.3">
      <c r="A1087" t="s">
        <v>3365</v>
      </c>
      <c r="B1087" t="s">
        <v>922</v>
      </c>
      <c r="C1087" t="s">
        <v>6281</v>
      </c>
      <c r="D1087" t="s">
        <v>6296</v>
      </c>
      <c r="E1087">
        <v>0.3</v>
      </c>
      <c r="F1087">
        <v>49</v>
      </c>
      <c r="G1087" t="s">
        <v>6329</v>
      </c>
      <c r="H1087">
        <v>12</v>
      </c>
      <c r="I1087">
        <v>0</v>
      </c>
      <c r="J1087">
        <v>9</v>
      </c>
    </row>
    <row r="1088" spans="1:10" x14ac:dyDescent="0.3">
      <c r="A1088" t="s">
        <v>3366</v>
      </c>
      <c r="B1088" t="s">
        <v>923</v>
      </c>
      <c r="C1088" t="s">
        <v>6283</v>
      </c>
      <c r="D1088" t="s">
        <v>6314</v>
      </c>
      <c r="E1088">
        <v>0.3</v>
      </c>
      <c r="F1088">
        <v>56</v>
      </c>
      <c r="G1088" t="s">
        <v>6331</v>
      </c>
      <c r="H1088">
        <v>14</v>
      </c>
      <c r="I1088">
        <v>0</v>
      </c>
      <c r="J1088">
        <v>16</v>
      </c>
    </row>
    <row r="1089" spans="1:10" x14ac:dyDescent="0.3">
      <c r="A1089" t="s">
        <v>3367</v>
      </c>
      <c r="B1089" t="s">
        <v>924</v>
      </c>
      <c r="C1089" t="s">
        <v>6287</v>
      </c>
      <c r="D1089" t="s">
        <v>6296</v>
      </c>
      <c r="E1089">
        <v>0.2</v>
      </c>
      <c r="F1089">
        <v>40</v>
      </c>
      <c r="G1089" t="s">
        <v>6328</v>
      </c>
      <c r="H1089">
        <v>10</v>
      </c>
      <c r="I1089">
        <v>0</v>
      </c>
      <c r="J1089">
        <v>16</v>
      </c>
    </row>
    <row r="1090" spans="1:10" x14ac:dyDescent="0.3">
      <c r="A1090" t="s">
        <v>3368</v>
      </c>
      <c r="B1090" t="s">
        <v>925</v>
      </c>
      <c r="C1090" t="s">
        <v>6281</v>
      </c>
      <c r="D1090" t="s">
        <v>6296</v>
      </c>
      <c r="E1090">
        <v>0.3</v>
      </c>
      <c r="F1090">
        <v>49</v>
      </c>
      <c r="G1090" t="s">
        <v>6334</v>
      </c>
      <c r="H1090">
        <v>10</v>
      </c>
      <c r="I1090" t="s">
        <v>7000</v>
      </c>
      <c r="J1090" t="s">
        <v>7021</v>
      </c>
    </row>
    <row r="1091" spans="1:10" x14ac:dyDescent="0.3">
      <c r="A1091" t="s">
        <v>3369</v>
      </c>
      <c r="B1091" t="s">
        <v>926</v>
      </c>
      <c r="C1091" t="s">
        <v>6290</v>
      </c>
      <c r="D1091" t="s">
        <v>6298</v>
      </c>
      <c r="E1091">
        <v>0.3</v>
      </c>
      <c r="F1091">
        <v>35</v>
      </c>
      <c r="G1091" t="s">
        <v>6329</v>
      </c>
      <c r="H1091">
        <v>16</v>
      </c>
      <c r="I1091">
        <v>0</v>
      </c>
      <c r="J1091">
        <v>8</v>
      </c>
    </row>
    <row r="1092" spans="1:10" x14ac:dyDescent="0.3">
      <c r="A1092" t="s">
        <v>3370</v>
      </c>
      <c r="B1092" t="s">
        <v>927</v>
      </c>
      <c r="C1092" t="s">
        <v>6292</v>
      </c>
      <c r="D1092" t="s">
        <v>6300</v>
      </c>
      <c r="E1092">
        <v>0.2</v>
      </c>
      <c r="F1092">
        <v>64</v>
      </c>
      <c r="G1092" t="s">
        <v>6331</v>
      </c>
      <c r="H1092">
        <v>11</v>
      </c>
      <c r="I1092">
        <v>0</v>
      </c>
      <c r="J1092">
        <v>16</v>
      </c>
    </row>
    <row r="1093" spans="1:10" x14ac:dyDescent="0.3">
      <c r="A1093" t="s">
        <v>3371</v>
      </c>
      <c r="B1093" t="s">
        <v>928</v>
      </c>
      <c r="C1093" t="s">
        <v>6286</v>
      </c>
      <c r="D1093" t="s">
        <v>6296</v>
      </c>
      <c r="E1093">
        <v>0.3</v>
      </c>
      <c r="F1093">
        <v>35</v>
      </c>
      <c r="G1093" t="s">
        <v>6333</v>
      </c>
      <c r="H1093">
        <v>14</v>
      </c>
      <c r="I1093">
        <v>0</v>
      </c>
      <c r="J1093">
        <v>7</v>
      </c>
    </row>
    <row r="1094" spans="1:10" x14ac:dyDescent="0.3">
      <c r="A1094" t="s">
        <v>3372</v>
      </c>
      <c r="B1094" t="s">
        <v>929</v>
      </c>
      <c r="C1094" t="s">
        <v>6290</v>
      </c>
      <c r="D1094" t="s">
        <v>6304</v>
      </c>
      <c r="E1094">
        <v>0</v>
      </c>
      <c r="F1094">
        <v>50</v>
      </c>
      <c r="G1094" t="s">
        <v>6331</v>
      </c>
      <c r="H1094">
        <v>9</v>
      </c>
      <c r="I1094">
        <v>0</v>
      </c>
      <c r="J1094">
        <v>14</v>
      </c>
    </row>
    <row r="1095" spans="1:10" x14ac:dyDescent="0.3">
      <c r="A1095" t="s">
        <v>3373</v>
      </c>
      <c r="B1095" t="s">
        <v>930</v>
      </c>
      <c r="C1095" t="s">
        <v>6292</v>
      </c>
      <c r="D1095" t="s">
        <v>6314</v>
      </c>
      <c r="E1095">
        <v>0.4</v>
      </c>
      <c r="F1095">
        <v>48</v>
      </c>
      <c r="G1095" t="s">
        <v>6330</v>
      </c>
      <c r="H1095">
        <v>16</v>
      </c>
      <c r="I1095" t="s">
        <v>7000</v>
      </c>
      <c r="J1095" t="s">
        <v>7021</v>
      </c>
    </row>
    <row r="1096" spans="1:10" x14ac:dyDescent="0.3">
      <c r="A1096" t="s">
        <v>3374</v>
      </c>
      <c r="B1096" t="s">
        <v>435</v>
      </c>
      <c r="C1096" t="s">
        <v>6292</v>
      </c>
      <c r="D1096" t="s">
        <v>6300</v>
      </c>
      <c r="E1096">
        <v>0</v>
      </c>
      <c r="F1096">
        <v>80</v>
      </c>
      <c r="G1096" t="s">
        <v>6329</v>
      </c>
      <c r="H1096">
        <v>11</v>
      </c>
      <c r="I1096" t="s">
        <v>7000</v>
      </c>
      <c r="J1096" t="s">
        <v>7021</v>
      </c>
    </row>
    <row r="1097" spans="1:10" x14ac:dyDescent="0.3">
      <c r="A1097" t="s">
        <v>3375</v>
      </c>
      <c r="B1097" t="s">
        <v>931</v>
      </c>
      <c r="C1097" t="s">
        <v>6281</v>
      </c>
      <c r="D1097" t="s">
        <v>6296</v>
      </c>
      <c r="E1097">
        <v>0.2</v>
      </c>
      <c r="F1097">
        <v>56</v>
      </c>
      <c r="G1097" t="s">
        <v>6328</v>
      </c>
      <c r="H1097">
        <v>16</v>
      </c>
      <c r="I1097">
        <v>0</v>
      </c>
      <c r="J1097">
        <v>15</v>
      </c>
    </row>
    <row r="1098" spans="1:10" x14ac:dyDescent="0.3">
      <c r="A1098" t="s">
        <v>3376</v>
      </c>
      <c r="B1098" t="s">
        <v>932</v>
      </c>
      <c r="C1098" t="s">
        <v>6284</v>
      </c>
      <c r="D1098" t="s">
        <v>6296</v>
      </c>
      <c r="E1098">
        <v>0.2</v>
      </c>
      <c r="F1098">
        <v>40</v>
      </c>
      <c r="G1098" t="s">
        <v>6333</v>
      </c>
      <c r="H1098">
        <v>10</v>
      </c>
      <c r="I1098">
        <v>1</v>
      </c>
      <c r="J1098">
        <v>14</v>
      </c>
    </row>
    <row r="1099" spans="1:10" x14ac:dyDescent="0.3">
      <c r="A1099" t="s">
        <v>3377</v>
      </c>
      <c r="B1099" t="s">
        <v>933</v>
      </c>
      <c r="C1099" t="s">
        <v>6291</v>
      </c>
      <c r="D1099" t="s">
        <v>6302</v>
      </c>
      <c r="E1099">
        <v>0.3</v>
      </c>
      <c r="F1099">
        <v>35</v>
      </c>
      <c r="G1099" t="s">
        <v>6331</v>
      </c>
      <c r="H1099">
        <v>11</v>
      </c>
      <c r="I1099">
        <v>0</v>
      </c>
      <c r="J1099">
        <v>14</v>
      </c>
    </row>
    <row r="1100" spans="1:10" x14ac:dyDescent="0.3">
      <c r="A1100" t="s">
        <v>3378</v>
      </c>
      <c r="B1100" t="s">
        <v>934</v>
      </c>
      <c r="C1100" t="s">
        <v>6284</v>
      </c>
      <c r="D1100" t="s">
        <v>6298</v>
      </c>
      <c r="E1100">
        <v>0</v>
      </c>
      <c r="F1100">
        <v>50</v>
      </c>
      <c r="G1100" t="s">
        <v>6331</v>
      </c>
      <c r="H1100">
        <v>13</v>
      </c>
      <c r="I1100">
        <v>0</v>
      </c>
      <c r="J1100">
        <v>7</v>
      </c>
    </row>
    <row r="1101" spans="1:10" x14ac:dyDescent="0.3">
      <c r="A1101" t="s">
        <v>3379</v>
      </c>
      <c r="B1101" t="s">
        <v>935</v>
      </c>
      <c r="C1101" t="s">
        <v>6291</v>
      </c>
      <c r="D1101" t="s">
        <v>6302</v>
      </c>
      <c r="E1101">
        <v>0.3</v>
      </c>
      <c r="F1101">
        <v>35</v>
      </c>
      <c r="G1101" t="s">
        <v>6332</v>
      </c>
      <c r="H1101">
        <v>14</v>
      </c>
      <c r="I1101" t="s">
        <v>7000</v>
      </c>
      <c r="J1101" t="s">
        <v>7021</v>
      </c>
    </row>
    <row r="1102" spans="1:10" x14ac:dyDescent="0.3">
      <c r="A1102" t="s">
        <v>3380</v>
      </c>
      <c r="B1102" t="s">
        <v>936</v>
      </c>
      <c r="C1102" t="s">
        <v>6281</v>
      </c>
      <c r="D1102" t="s">
        <v>6304</v>
      </c>
      <c r="E1102">
        <v>0.3</v>
      </c>
      <c r="F1102">
        <v>49</v>
      </c>
      <c r="G1102" t="s">
        <v>6333</v>
      </c>
      <c r="H1102">
        <v>13</v>
      </c>
      <c r="I1102">
        <v>0</v>
      </c>
      <c r="J1102">
        <v>17</v>
      </c>
    </row>
    <row r="1103" spans="1:10" x14ac:dyDescent="0.3">
      <c r="A1103" t="s">
        <v>3381</v>
      </c>
      <c r="B1103" t="s">
        <v>937</v>
      </c>
      <c r="C1103" t="s">
        <v>6286</v>
      </c>
      <c r="D1103" t="s">
        <v>6302</v>
      </c>
      <c r="E1103">
        <v>0.4</v>
      </c>
      <c r="F1103">
        <v>30</v>
      </c>
      <c r="G1103" t="s">
        <v>6332</v>
      </c>
      <c r="H1103">
        <v>17</v>
      </c>
      <c r="I1103">
        <v>0</v>
      </c>
      <c r="J1103">
        <v>7</v>
      </c>
    </row>
    <row r="1104" spans="1:10" x14ac:dyDescent="0.3">
      <c r="A1104" t="s">
        <v>3382</v>
      </c>
      <c r="B1104" t="s">
        <v>517</v>
      </c>
      <c r="C1104" t="s">
        <v>6286</v>
      </c>
      <c r="D1104" t="s">
        <v>6298</v>
      </c>
      <c r="E1104">
        <v>0.3</v>
      </c>
      <c r="F1104">
        <v>35</v>
      </c>
      <c r="G1104" t="s">
        <v>6330</v>
      </c>
      <c r="H1104">
        <v>11</v>
      </c>
      <c r="I1104">
        <v>1</v>
      </c>
      <c r="J1104">
        <v>17</v>
      </c>
    </row>
    <row r="1105" spans="1:10" x14ac:dyDescent="0.3">
      <c r="A1105" t="s">
        <v>3383</v>
      </c>
      <c r="B1105" t="s">
        <v>522</v>
      </c>
      <c r="C1105" t="s">
        <v>6288</v>
      </c>
      <c r="D1105" t="s">
        <v>6318</v>
      </c>
      <c r="E1105">
        <v>0</v>
      </c>
      <c r="F1105">
        <v>70</v>
      </c>
      <c r="G1105" t="s">
        <v>6334</v>
      </c>
      <c r="H1105">
        <v>10</v>
      </c>
      <c r="I1105">
        <v>0</v>
      </c>
      <c r="J1105">
        <v>15</v>
      </c>
    </row>
    <row r="1106" spans="1:10" x14ac:dyDescent="0.3">
      <c r="A1106" t="s">
        <v>3384</v>
      </c>
      <c r="B1106" t="s">
        <v>938</v>
      </c>
      <c r="C1106" t="s">
        <v>6290</v>
      </c>
      <c r="D1106" t="s">
        <v>6318</v>
      </c>
      <c r="E1106">
        <v>0</v>
      </c>
      <c r="F1106">
        <v>50</v>
      </c>
      <c r="G1106" t="s">
        <v>6328</v>
      </c>
      <c r="H1106">
        <v>17</v>
      </c>
      <c r="I1106">
        <v>0</v>
      </c>
      <c r="J1106">
        <v>9</v>
      </c>
    </row>
    <row r="1107" spans="1:10" x14ac:dyDescent="0.3">
      <c r="A1107" t="s">
        <v>3385</v>
      </c>
      <c r="B1107" t="s">
        <v>939</v>
      </c>
      <c r="C1107" t="s">
        <v>6291</v>
      </c>
      <c r="D1107" t="s">
        <v>6300</v>
      </c>
      <c r="E1107">
        <v>0.4</v>
      </c>
      <c r="F1107">
        <v>30</v>
      </c>
      <c r="G1107" t="s">
        <v>6333</v>
      </c>
      <c r="H1107">
        <v>14</v>
      </c>
      <c r="I1107">
        <v>1</v>
      </c>
      <c r="J1107">
        <v>17</v>
      </c>
    </row>
    <row r="1108" spans="1:10" x14ac:dyDescent="0.3">
      <c r="A1108" t="s">
        <v>3386</v>
      </c>
      <c r="B1108" t="s">
        <v>940</v>
      </c>
      <c r="C1108" t="s">
        <v>6281</v>
      </c>
      <c r="D1108" t="s">
        <v>6300</v>
      </c>
      <c r="E1108">
        <v>0.1</v>
      </c>
      <c r="F1108">
        <v>63</v>
      </c>
      <c r="G1108" t="s">
        <v>6333</v>
      </c>
      <c r="H1108">
        <v>16</v>
      </c>
      <c r="I1108">
        <v>0</v>
      </c>
      <c r="J1108">
        <v>8</v>
      </c>
    </row>
    <row r="1109" spans="1:10" x14ac:dyDescent="0.3">
      <c r="A1109" t="s">
        <v>3387</v>
      </c>
      <c r="B1109" t="s">
        <v>941</v>
      </c>
      <c r="C1109" t="s">
        <v>6284</v>
      </c>
      <c r="D1109" t="s">
        <v>6296</v>
      </c>
      <c r="E1109">
        <v>0.3</v>
      </c>
      <c r="F1109">
        <v>35</v>
      </c>
      <c r="G1109" t="s">
        <v>6328</v>
      </c>
      <c r="H1109">
        <v>9</v>
      </c>
      <c r="I1109">
        <v>0</v>
      </c>
      <c r="J1109">
        <v>11</v>
      </c>
    </row>
    <row r="1110" spans="1:10" x14ac:dyDescent="0.3">
      <c r="A1110" t="s">
        <v>3388</v>
      </c>
      <c r="B1110" t="s">
        <v>942</v>
      </c>
      <c r="C1110" t="s">
        <v>6289</v>
      </c>
      <c r="D1110" t="s">
        <v>6312</v>
      </c>
      <c r="E1110">
        <v>0.3</v>
      </c>
      <c r="F1110">
        <v>35</v>
      </c>
      <c r="G1110" t="s">
        <v>6332</v>
      </c>
      <c r="H1110">
        <v>15</v>
      </c>
      <c r="I1110">
        <v>1</v>
      </c>
      <c r="J1110">
        <v>16</v>
      </c>
    </row>
    <row r="1111" spans="1:10" x14ac:dyDescent="0.3">
      <c r="A1111" t="s">
        <v>3389</v>
      </c>
      <c r="B1111" t="s">
        <v>943</v>
      </c>
      <c r="C1111" t="s">
        <v>6281</v>
      </c>
      <c r="D1111" t="s">
        <v>6318</v>
      </c>
      <c r="E1111">
        <v>0.4</v>
      </c>
      <c r="F1111">
        <v>42</v>
      </c>
      <c r="G1111" t="s">
        <v>6333</v>
      </c>
      <c r="H1111">
        <v>13</v>
      </c>
      <c r="I1111" t="s">
        <v>7000</v>
      </c>
      <c r="J1111" t="s">
        <v>7021</v>
      </c>
    </row>
    <row r="1112" spans="1:10" x14ac:dyDescent="0.3">
      <c r="A1112" t="s">
        <v>3390</v>
      </c>
      <c r="B1112" t="s">
        <v>944</v>
      </c>
      <c r="C1112" t="s">
        <v>6290</v>
      </c>
      <c r="D1112" t="s">
        <v>6298</v>
      </c>
      <c r="E1112">
        <v>0.2</v>
      </c>
      <c r="F1112">
        <v>40</v>
      </c>
      <c r="G1112" t="s">
        <v>6330</v>
      </c>
      <c r="H1112">
        <v>14</v>
      </c>
      <c r="I1112">
        <v>0</v>
      </c>
      <c r="J1112">
        <v>7</v>
      </c>
    </row>
    <row r="1113" spans="1:10" x14ac:dyDescent="0.3">
      <c r="A1113" t="s">
        <v>3391</v>
      </c>
      <c r="B1113" t="s">
        <v>917</v>
      </c>
      <c r="C1113" t="s">
        <v>6289</v>
      </c>
      <c r="D1113" t="s">
        <v>6318</v>
      </c>
      <c r="E1113">
        <v>0.2</v>
      </c>
      <c r="F1113">
        <v>40</v>
      </c>
      <c r="G1113" t="s">
        <v>6328</v>
      </c>
      <c r="H1113">
        <v>11</v>
      </c>
      <c r="I1113">
        <v>0</v>
      </c>
      <c r="J1113">
        <v>8</v>
      </c>
    </row>
    <row r="1114" spans="1:10" x14ac:dyDescent="0.3">
      <c r="A1114" t="s">
        <v>3392</v>
      </c>
      <c r="B1114" t="s">
        <v>945</v>
      </c>
      <c r="C1114" t="s">
        <v>6288</v>
      </c>
      <c r="D1114" t="s">
        <v>6310</v>
      </c>
      <c r="E1114">
        <v>0.2</v>
      </c>
      <c r="F1114">
        <v>56</v>
      </c>
      <c r="G1114" t="s">
        <v>6334</v>
      </c>
      <c r="H1114">
        <v>15</v>
      </c>
      <c r="I1114">
        <v>0</v>
      </c>
      <c r="J1114">
        <v>17</v>
      </c>
    </row>
    <row r="1115" spans="1:10" x14ac:dyDescent="0.3">
      <c r="A1115" t="s">
        <v>3393</v>
      </c>
      <c r="B1115" t="s">
        <v>946</v>
      </c>
      <c r="C1115" t="s">
        <v>6287</v>
      </c>
      <c r="D1115" t="s">
        <v>6296</v>
      </c>
      <c r="E1115">
        <v>0.3</v>
      </c>
      <c r="F1115">
        <v>35</v>
      </c>
      <c r="G1115" t="s">
        <v>6328</v>
      </c>
      <c r="H1115">
        <v>16</v>
      </c>
      <c r="I1115">
        <v>0</v>
      </c>
      <c r="J1115">
        <v>18</v>
      </c>
    </row>
    <row r="1116" spans="1:10" x14ac:dyDescent="0.3">
      <c r="A1116" t="s">
        <v>3394</v>
      </c>
      <c r="B1116" t="s">
        <v>947</v>
      </c>
      <c r="C1116" t="s">
        <v>6292</v>
      </c>
      <c r="D1116" t="s">
        <v>6304</v>
      </c>
      <c r="E1116">
        <v>0.3</v>
      </c>
      <c r="F1116">
        <v>56</v>
      </c>
      <c r="G1116" t="s">
        <v>6329</v>
      </c>
      <c r="H1116">
        <v>11</v>
      </c>
      <c r="I1116">
        <v>0</v>
      </c>
      <c r="J1116">
        <v>18</v>
      </c>
    </row>
    <row r="1117" spans="1:10" x14ac:dyDescent="0.3">
      <c r="A1117" t="s">
        <v>3395</v>
      </c>
      <c r="B1117" t="s">
        <v>948</v>
      </c>
      <c r="C1117" t="s">
        <v>6281</v>
      </c>
      <c r="D1117" t="s">
        <v>6306</v>
      </c>
      <c r="E1117">
        <v>0.1</v>
      </c>
      <c r="F1117">
        <v>63</v>
      </c>
      <c r="G1117" t="s">
        <v>6331</v>
      </c>
      <c r="H1117">
        <v>16</v>
      </c>
      <c r="I1117">
        <v>0</v>
      </c>
      <c r="J1117">
        <v>18</v>
      </c>
    </row>
    <row r="1118" spans="1:10" x14ac:dyDescent="0.3">
      <c r="A1118" t="s">
        <v>3396</v>
      </c>
      <c r="B1118" t="s">
        <v>152</v>
      </c>
      <c r="C1118" t="s">
        <v>6283</v>
      </c>
      <c r="D1118" t="s">
        <v>6302</v>
      </c>
      <c r="E1118">
        <v>0.4</v>
      </c>
      <c r="F1118">
        <v>48</v>
      </c>
      <c r="G1118" t="s">
        <v>6331</v>
      </c>
      <c r="H1118">
        <v>12</v>
      </c>
      <c r="I1118" t="s">
        <v>7000</v>
      </c>
      <c r="J1118" t="s">
        <v>7021</v>
      </c>
    </row>
    <row r="1119" spans="1:10" x14ac:dyDescent="0.3">
      <c r="A1119" t="s">
        <v>3397</v>
      </c>
      <c r="B1119" t="s">
        <v>949</v>
      </c>
      <c r="C1119" t="s">
        <v>6282</v>
      </c>
      <c r="D1119" t="s">
        <v>6306</v>
      </c>
      <c r="E1119">
        <v>0.3</v>
      </c>
      <c r="F1119">
        <v>49</v>
      </c>
      <c r="G1119" t="s">
        <v>6332</v>
      </c>
      <c r="H1119">
        <v>15</v>
      </c>
      <c r="I1119">
        <v>0</v>
      </c>
      <c r="J1119">
        <v>17</v>
      </c>
    </row>
    <row r="1120" spans="1:10" x14ac:dyDescent="0.3">
      <c r="A1120" t="s">
        <v>3398</v>
      </c>
      <c r="B1120" t="s">
        <v>856</v>
      </c>
      <c r="C1120" t="s">
        <v>6282</v>
      </c>
      <c r="D1120" t="s">
        <v>6302</v>
      </c>
      <c r="E1120">
        <v>0.4</v>
      </c>
      <c r="F1120">
        <v>42</v>
      </c>
      <c r="G1120" t="s">
        <v>6330</v>
      </c>
      <c r="H1120">
        <v>13</v>
      </c>
      <c r="I1120">
        <v>0</v>
      </c>
      <c r="J1120">
        <v>7</v>
      </c>
    </row>
    <row r="1121" spans="1:10" x14ac:dyDescent="0.3">
      <c r="A1121" t="s">
        <v>3399</v>
      </c>
      <c r="B1121" t="s">
        <v>353</v>
      </c>
      <c r="C1121" t="s">
        <v>6290</v>
      </c>
      <c r="D1121" t="s">
        <v>6316</v>
      </c>
      <c r="E1121">
        <v>0</v>
      </c>
      <c r="F1121">
        <v>50</v>
      </c>
      <c r="G1121" t="s">
        <v>6332</v>
      </c>
      <c r="H1121">
        <v>11</v>
      </c>
      <c r="I1121" t="s">
        <v>7000</v>
      </c>
      <c r="J1121" t="s">
        <v>7021</v>
      </c>
    </row>
    <row r="1122" spans="1:10" x14ac:dyDescent="0.3">
      <c r="A1122" t="s">
        <v>3400</v>
      </c>
      <c r="B1122" t="s">
        <v>483</v>
      </c>
      <c r="C1122" t="s">
        <v>6287</v>
      </c>
      <c r="D1122" t="s">
        <v>6298</v>
      </c>
      <c r="E1122">
        <v>0.2</v>
      </c>
      <c r="F1122">
        <v>40</v>
      </c>
      <c r="G1122" t="s">
        <v>6330</v>
      </c>
      <c r="H1122">
        <v>9</v>
      </c>
      <c r="I1122">
        <v>0</v>
      </c>
      <c r="J1122">
        <v>17</v>
      </c>
    </row>
    <row r="1123" spans="1:10" x14ac:dyDescent="0.3">
      <c r="A1123" t="s">
        <v>3401</v>
      </c>
      <c r="B1123" t="s">
        <v>950</v>
      </c>
      <c r="C1123" t="s">
        <v>6291</v>
      </c>
      <c r="D1123" t="s">
        <v>6296</v>
      </c>
      <c r="E1123">
        <v>0.3</v>
      </c>
      <c r="F1123">
        <v>35</v>
      </c>
      <c r="G1123" t="s">
        <v>6333</v>
      </c>
      <c r="H1123">
        <v>16</v>
      </c>
      <c r="I1123" t="s">
        <v>7000</v>
      </c>
      <c r="J1123" t="s">
        <v>7021</v>
      </c>
    </row>
    <row r="1124" spans="1:10" x14ac:dyDescent="0.3">
      <c r="A1124" t="s">
        <v>3402</v>
      </c>
      <c r="B1124" t="s">
        <v>951</v>
      </c>
      <c r="C1124" t="s">
        <v>6290</v>
      </c>
      <c r="D1124" t="s">
        <v>6304</v>
      </c>
      <c r="E1124">
        <v>0</v>
      </c>
      <c r="F1124">
        <v>50</v>
      </c>
      <c r="G1124" t="s">
        <v>6331</v>
      </c>
      <c r="H1124">
        <v>17</v>
      </c>
      <c r="I1124" t="s">
        <v>7000</v>
      </c>
      <c r="J1124" t="s">
        <v>7021</v>
      </c>
    </row>
    <row r="1125" spans="1:10" x14ac:dyDescent="0.3">
      <c r="A1125" t="s">
        <v>3403</v>
      </c>
      <c r="B1125" t="s">
        <v>99</v>
      </c>
      <c r="C1125" t="s">
        <v>6288</v>
      </c>
      <c r="D1125" t="s">
        <v>6296</v>
      </c>
      <c r="E1125">
        <v>0.2</v>
      </c>
      <c r="F1125">
        <v>56</v>
      </c>
      <c r="G1125" t="s">
        <v>6330</v>
      </c>
      <c r="H1125">
        <v>13</v>
      </c>
      <c r="I1125">
        <v>0</v>
      </c>
      <c r="J1125">
        <v>11</v>
      </c>
    </row>
    <row r="1126" spans="1:10" x14ac:dyDescent="0.3">
      <c r="A1126" t="s">
        <v>3404</v>
      </c>
      <c r="B1126" t="s">
        <v>952</v>
      </c>
      <c r="C1126" t="s">
        <v>6288</v>
      </c>
      <c r="D1126" t="s">
        <v>6306</v>
      </c>
      <c r="E1126">
        <v>0.3</v>
      </c>
      <c r="F1126">
        <v>49</v>
      </c>
      <c r="G1126" t="s">
        <v>6334</v>
      </c>
      <c r="H1126">
        <v>13</v>
      </c>
      <c r="I1126" t="s">
        <v>7000</v>
      </c>
      <c r="J1126" t="s">
        <v>7021</v>
      </c>
    </row>
    <row r="1127" spans="1:10" x14ac:dyDescent="0.3">
      <c r="A1127" t="s">
        <v>3405</v>
      </c>
      <c r="B1127" t="s">
        <v>682</v>
      </c>
      <c r="C1127" t="s">
        <v>6281</v>
      </c>
      <c r="D1127" t="s">
        <v>6302</v>
      </c>
      <c r="E1127">
        <v>0.3</v>
      </c>
      <c r="F1127">
        <v>49</v>
      </c>
      <c r="G1127" t="s">
        <v>6331</v>
      </c>
      <c r="H1127">
        <v>13</v>
      </c>
      <c r="I1127">
        <v>0</v>
      </c>
      <c r="J1127">
        <v>16</v>
      </c>
    </row>
    <row r="1128" spans="1:10" x14ac:dyDescent="0.3">
      <c r="A1128" t="s">
        <v>3406</v>
      </c>
      <c r="B1128" t="s">
        <v>953</v>
      </c>
      <c r="C1128" t="s">
        <v>6285</v>
      </c>
      <c r="D1128" t="s">
        <v>6306</v>
      </c>
      <c r="E1128">
        <v>0</v>
      </c>
      <c r="F1128">
        <v>50</v>
      </c>
      <c r="G1128" t="s">
        <v>6329</v>
      </c>
      <c r="H1128">
        <v>11</v>
      </c>
      <c r="I1128">
        <v>0</v>
      </c>
      <c r="J1128">
        <v>18</v>
      </c>
    </row>
    <row r="1129" spans="1:10" x14ac:dyDescent="0.3">
      <c r="A1129" t="s">
        <v>3407</v>
      </c>
      <c r="B1129" t="s">
        <v>821</v>
      </c>
      <c r="C1129" t="s">
        <v>6285</v>
      </c>
      <c r="D1129" t="s">
        <v>6308</v>
      </c>
      <c r="E1129">
        <v>0</v>
      </c>
      <c r="F1129">
        <v>50</v>
      </c>
      <c r="G1129" t="s">
        <v>6332</v>
      </c>
      <c r="H1129">
        <v>10</v>
      </c>
      <c r="I1129">
        <v>0</v>
      </c>
      <c r="J1129">
        <v>10</v>
      </c>
    </row>
    <row r="1130" spans="1:10" x14ac:dyDescent="0.3">
      <c r="A1130" t="s">
        <v>3408</v>
      </c>
      <c r="B1130" t="s">
        <v>954</v>
      </c>
      <c r="C1130" t="s">
        <v>6282</v>
      </c>
      <c r="D1130" t="s">
        <v>6300</v>
      </c>
      <c r="E1130">
        <v>0</v>
      </c>
      <c r="F1130">
        <v>70</v>
      </c>
      <c r="G1130" t="s">
        <v>6330</v>
      </c>
      <c r="H1130">
        <v>13</v>
      </c>
      <c r="I1130">
        <v>1</v>
      </c>
      <c r="J1130">
        <v>16</v>
      </c>
    </row>
    <row r="1131" spans="1:10" x14ac:dyDescent="0.3">
      <c r="A1131" t="s">
        <v>3409</v>
      </c>
      <c r="B1131" t="s">
        <v>955</v>
      </c>
      <c r="C1131" t="s">
        <v>6291</v>
      </c>
      <c r="D1131" t="s">
        <v>6296</v>
      </c>
      <c r="E1131">
        <v>0.3</v>
      </c>
      <c r="F1131">
        <v>35</v>
      </c>
      <c r="G1131" t="s">
        <v>6332</v>
      </c>
      <c r="H1131">
        <v>11</v>
      </c>
      <c r="I1131">
        <v>1</v>
      </c>
      <c r="J1131">
        <v>13</v>
      </c>
    </row>
    <row r="1132" spans="1:10" x14ac:dyDescent="0.3">
      <c r="A1132" t="s">
        <v>3410</v>
      </c>
      <c r="B1132" t="s">
        <v>956</v>
      </c>
      <c r="C1132" t="s">
        <v>6281</v>
      </c>
      <c r="D1132" t="s">
        <v>6318</v>
      </c>
      <c r="E1132">
        <v>0.3</v>
      </c>
      <c r="F1132">
        <v>49</v>
      </c>
      <c r="G1132" t="s">
        <v>6331</v>
      </c>
      <c r="H1132">
        <v>11</v>
      </c>
      <c r="I1132">
        <v>0</v>
      </c>
      <c r="J1132">
        <v>9</v>
      </c>
    </row>
    <row r="1133" spans="1:10" x14ac:dyDescent="0.3">
      <c r="A1133" t="s">
        <v>3411</v>
      </c>
      <c r="B1133" t="s">
        <v>885</v>
      </c>
      <c r="C1133" t="s">
        <v>6282</v>
      </c>
      <c r="D1133" t="s">
        <v>6318</v>
      </c>
      <c r="E1133">
        <v>0</v>
      </c>
      <c r="F1133">
        <v>70</v>
      </c>
      <c r="G1133" t="s">
        <v>6333</v>
      </c>
      <c r="H1133">
        <v>12</v>
      </c>
      <c r="I1133">
        <v>0</v>
      </c>
      <c r="J1133">
        <v>17</v>
      </c>
    </row>
    <row r="1134" spans="1:10" x14ac:dyDescent="0.3">
      <c r="A1134" t="s">
        <v>3412</v>
      </c>
      <c r="B1134" t="s">
        <v>957</v>
      </c>
      <c r="C1134" t="s">
        <v>6291</v>
      </c>
      <c r="D1134" t="s">
        <v>6296</v>
      </c>
      <c r="E1134">
        <v>0.1</v>
      </c>
      <c r="F1134">
        <v>45</v>
      </c>
      <c r="G1134" t="s">
        <v>6328</v>
      </c>
      <c r="H1134">
        <v>12</v>
      </c>
      <c r="I1134">
        <v>1</v>
      </c>
      <c r="J1134">
        <v>10</v>
      </c>
    </row>
    <row r="1135" spans="1:10" x14ac:dyDescent="0.3">
      <c r="A1135" t="s">
        <v>3413</v>
      </c>
      <c r="B1135" t="s">
        <v>828</v>
      </c>
      <c r="C1135" t="s">
        <v>6285</v>
      </c>
      <c r="D1135" t="s">
        <v>6312</v>
      </c>
      <c r="E1135">
        <v>0.2</v>
      </c>
      <c r="F1135">
        <v>40</v>
      </c>
      <c r="G1135" t="s">
        <v>6331</v>
      </c>
      <c r="H1135">
        <v>17</v>
      </c>
      <c r="I1135">
        <v>0</v>
      </c>
      <c r="J1135">
        <v>9</v>
      </c>
    </row>
    <row r="1136" spans="1:10" x14ac:dyDescent="0.3">
      <c r="A1136" t="s">
        <v>3414</v>
      </c>
      <c r="B1136" t="s">
        <v>958</v>
      </c>
      <c r="C1136" t="s">
        <v>6290</v>
      </c>
      <c r="D1136" t="s">
        <v>6300</v>
      </c>
      <c r="E1136">
        <v>0.3</v>
      </c>
      <c r="F1136">
        <v>35</v>
      </c>
      <c r="G1136" t="s">
        <v>6330</v>
      </c>
      <c r="H1136">
        <v>11</v>
      </c>
      <c r="I1136">
        <v>1</v>
      </c>
      <c r="J1136">
        <v>13</v>
      </c>
    </row>
    <row r="1137" spans="1:10" x14ac:dyDescent="0.3">
      <c r="A1137" t="s">
        <v>3415</v>
      </c>
      <c r="B1137" t="s">
        <v>959</v>
      </c>
      <c r="C1137" t="s">
        <v>6290</v>
      </c>
      <c r="D1137" t="s">
        <v>6316</v>
      </c>
      <c r="E1137">
        <v>0.2</v>
      </c>
      <c r="F1137">
        <v>40</v>
      </c>
      <c r="G1137" t="s">
        <v>6334</v>
      </c>
      <c r="H1137">
        <v>14</v>
      </c>
      <c r="I1137">
        <v>1</v>
      </c>
      <c r="J1137">
        <v>8</v>
      </c>
    </row>
    <row r="1138" spans="1:10" x14ac:dyDescent="0.3">
      <c r="A1138" t="s">
        <v>3416</v>
      </c>
      <c r="B1138" t="s">
        <v>960</v>
      </c>
      <c r="C1138" t="s">
        <v>6281</v>
      </c>
      <c r="D1138" t="s">
        <v>6318</v>
      </c>
      <c r="E1138">
        <v>0</v>
      </c>
      <c r="F1138">
        <v>70</v>
      </c>
      <c r="G1138" t="s">
        <v>6332</v>
      </c>
      <c r="H1138">
        <v>11</v>
      </c>
      <c r="I1138">
        <v>1</v>
      </c>
      <c r="J1138">
        <v>8</v>
      </c>
    </row>
    <row r="1139" spans="1:10" x14ac:dyDescent="0.3">
      <c r="A1139" t="s">
        <v>3417</v>
      </c>
      <c r="B1139" t="s">
        <v>961</v>
      </c>
      <c r="C1139" t="s">
        <v>6288</v>
      </c>
      <c r="D1139" t="s">
        <v>6296</v>
      </c>
      <c r="E1139">
        <v>0.2</v>
      </c>
      <c r="F1139">
        <v>56</v>
      </c>
      <c r="G1139" t="s">
        <v>6331</v>
      </c>
      <c r="H1139">
        <v>17</v>
      </c>
      <c r="I1139">
        <v>0</v>
      </c>
      <c r="J1139">
        <v>18</v>
      </c>
    </row>
    <row r="1140" spans="1:10" x14ac:dyDescent="0.3">
      <c r="A1140" t="s">
        <v>3418</v>
      </c>
      <c r="B1140" t="s">
        <v>659</v>
      </c>
      <c r="C1140" t="s">
        <v>6283</v>
      </c>
      <c r="D1140" t="s">
        <v>6304</v>
      </c>
      <c r="E1140">
        <v>0.4</v>
      </c>
      <c r="F1140">
        <v>48</v>
      </c>
      <c r="G1140" t="s">
        <v>6328</v>
      </c>
      <c r="H1140">
        <v>15</v>
      </c>
      <c r="I1140">
        <v>0</v>
      </c>
      <c r="J1140">
        <v>17</v>
      </c>
    </row>
    <row r="1141" spans="1:10" x14ac:dyDescent="0.3">
      <c r="A1141" t="s">
        <v>3419</v>
      </c>
      <c r="B1141" t="s">
        <v>938</v>
      </c>
      <c r="C1141" t="s">
        <v>6287</v>
      </c>
      <c r="D1141" t="s">
        <v>6304</v>
      </c>
      <c r="E1141">
        <v>0</v>
      </c>
      <c r="F1141">
        <v>50</v>
      </c>
      <c r="G1141" t="s">
        <v>6332</v>
      </c>
      <c r="H1141">
        <v>9</v>
      </c>
      <c r="I1141">
        <v>0</v>
      </c>
      <c r="J1141">
        <v>9</v>
      </c>
    </row>
    <row r="1142" spans="1:10" x14ac:dyDescent="0.3">
      <c r="A1142" t="s">
        <v>3420</v>
      </c>
      <c r="B1142" t="s">
        <v>907</v>
      </c>
      <c r="C1142" t="s">
        <v>6290</v>
      </c>
      <c r="D1142" t="s">
        <v>6298</v>
      </c>
      <c r="E1142">
        <v>0</v>
      </c>
      <c r="F1142">
        <v>50</v>
      </c>
      <c r="G1142" t="s">
        <v>6330</v>
      </c>
      <c r="H1142">
        <v>12</v>
      </c>
      <c r="I1142">
        <v>0</v>
      </c>
      <c r="J1142">
        <v>9</v>
      </c>
    </row>
    <row r="1143" spans="1:10" x14ac:dyDescent="0.3">
      <c r="A1143" t="s">
        <v>3421</v>
      </c>
      <c r="B1143" t="s">
        <v>962</v>
      </c>
      <c r="C1143" t="s">
        <v>6281</v>
      </c>
      <c r="D1143" t="s">
        <v>6304</v>
      </c>
      <c r="E1143">
        <v>0</v>
      </c>
      <c r="F1143">
        <v>70</v>
      </c>
      <c r="G1143" t="s">
        <v>6334</v>
      </c>
      <c r="H1143">
        <v>13</v>
      </c>
      <c r="I1143" t="s">
        <v>7000</v>
      </c>
      <c r="J1143" t="s">
        <v>7021</v>
      </c>
    </row>
    <row r="1144" spans="1:10" x14ac:dyDescent="0.3">
      <c r="A1144" t="s">
        <v>3422</v>
      </c>
      <c r="B1144" t="s">
        <v>963</v>
      </c>
      <c r="C1144" t="s">
        <v>6291</v>
      </c>
      <c r="D1144" t="s">
        <v>6308</v>
      </c>
      <c r="E1144">
        <v>0.3</v>
      </c>
      <c r="F1144">
        <v>35</v>
      </c>
      <c r="G1144" t="s">
        <v>6328</v>
      </c>
      <c r="H1144">
        <v>11</v>
      </c>
      <c r="I1144" t="s">
        <v>7000</v>
      </c>
      <c r="J1144" t="s">
        <v>7021</v>
      </c>
    </row>
    <row r="1145" spans="1:10" x14ac:dyDescent="0.3">
      <c r="A1145" t="s">
        <v>3423</v>
      </c>
      <c r="B1145" t="s">
        <v>964</v>
      </c>
      <c r="C1145" t="s">
        <v>6289</v>
      </c>
      <c r="D1145" t="s">
        <v>6318</v>
      </c>
      <c r="E1145">
        <v>0.1</v>
      </c>
      <c r="F1145">
        <v>45</v>
      </c>
      <c r="G1145" t="s">
        <v>6332</v>
      </c>
      <c r="H1145">
        <v>12</v>
      </c>
      <c r="I1145">
        <v>1</v>
      </c>
      <c r="J1145">
        <v>10</v>
      </c>
    </row>
    <row r="1146" spans="1:10" x14ac:dyDescent="0.3">
      <c r="A1146" t="s">
        <v>3424</v>
      </c>
      <c r="B1146" t="s">
        <v>666</v>
      </c>
      <c r="C1146" t="s">
        <v>6291</v>
      </c>
      <c r="D1146" t="s">
        <v>6308</v>
      </c>
      <c r="E1146">
        <v>0.1</v>
      </c>
      <c r="F1146">
        <v>45</v>
      </c>
      <c r="G1146" t="s">
        <v>6334</v>
      </c>
      <c r="H1146">
        <v>11</v>
      </c>
      <c r="I1146">
        <v>0</v>
      </c>
      <c r="J1146">
        <v>19</v>
      </c>
    </row>
    <row r="1147" spans="1:10" x14ac:dyDescent="0.3">
      <c r="A1147" t="s">
        <v>3425</v>
      </c>
      <c r="B1147" t="s">
        <v>965</v>
      </c>
      <c r="C1147" t="s">
        <v>6284</v>
      </c>
      <c r="D1147" t="s">
        <v>6310</v>
      </c>
      <c r="E1147">
        <v>0.4</v>
      </c>
      <c r="F1147">
        <v>30</v>
      </c>
      <c r="G1147" t="s">
        <v>6329</v>
      </c>
      <c r="H1147">
        <v>15</v>
      </c>
      <c r="I1147" t="s">
        <v>7000</v>
      </c>
      <c r="J1147" t="s">
        <v>7021</v>
      </c>
    </row>
    <row r="1148" spans="1:10" x14ac:dyDescent="0.3">
      <c r="A1148" t="s">
        <v>3426</v>
      </c>
      <c r="B1148" t="s">
        <v>17</v>
      </c>
      <c r="C1148" t="s">
        <v>6281</v>
      </c>
      <c r="D1148" t="s">
        <v>6296</v>
      </c>
      <c r="E1148">
        <v>0.1</v>
      </c>
      <c r="F1148">
        <v>63</v>
      </c>
      <c r="G1148" t="s">
        <v>6334</v>
      </c>
      <c r="H1148">
        <v>10</v>
      </c>
      <c r="I1148" t="s">
        <v>7000</v>
      </c>
      <c r="J1148" t="s">
        <v>7021</v>
      </c>
    </row>
    <row r="1149" spans="1:10" x14ac:dyDescent="0.3">
      <c r="A1149" t="s">
        <v>3427</v>
      </c>
      <c r="B1149" t="s">
        <v>966</v>
      </c>
      <c r="C1149" t="s">
        <v>6282</v>
      </c>
      <c r="D1149" t="s">
        <v>6302</v>
      </c>
      <c r="E1149">
        <v>0.3</v>
      </c>
      <c r="F1149">
        <v>49</v>
      </c>
      <c r="G1149" t="s">
        <v>6333</v>
      </c>
      <c r="H1149">
        <v>14</v>
      </c>
      <c r="I1149" t="s">
        <v>7000</v>
      </c>
      <c r="J1149" t="s">
        <v>7021</v>
      </c>
    </row>
    <row r="1150" spans="1:10" x14ac:dyDescent="0.3">
      <c r="A1150" t="s">
        <v>3428</v>
      </c>
      <c r="B1150" t="s">
        <v>967</v>
      </c>
      <c r="C1150" t="s">
        <v>6288</v>
      </c>
      <c r="D1150" t="s">
        <v>6296</v>
      </c>
      <c r="E1150">
        <v>0.4</v>
      </c>
      <c r="F1150">
        <v>42</v>
      </c>
      <c r="G1150" t="s">
        <v>6330</v>
      </c>
      <c r="H1150">
        <v>13</v>
      </c>
      <c r="I1150" t="s">
        <v>7000</v>
      </c>
      <c r="J1150" t="s">
        <v>7021</v>
      </c>
    </row>
    <row r="1151" spans="1:10" x14ac:dyDescent="0.3">
      <c r="A1151" t="s">
        <v>3429</v>
      </c>
      <c r="B1151" t="s">
        <v>584</v>
      </c>
      <c r="C1151" t="s">
        <v>6288</v>
      </c>
      <c r="D1151" t="s">
        <v>6300</v>
      </c>
      <c r="E1151">
        <v>0.3</v>
      </c>
      <c r="F1151">
        <v>49</v>
      </c>
      <c r="G1151" t="s">
        <v>6332</v>
      </c>
      <c r="H1151">
        <v>17</v>
      </c>
      <c r="I1151">
        <v>0</v>
      </c>
      <c r="J1151">
        <v>14</v>
      </c>
    </row>
    <row r="1152" spans="1:10" x14ac:dyDescent="0.3">
      <c r="A1152" t="s">
        <v>3430</v>
      </c>
      <c r="B1152" t="s">
        <v>670</v>
      </c>
      <c r="C1152" t="s">
        <v>6281</v>
      </c>
      <c r="D1152" t="s">
        <v>6314</v>
      </c>
      <c r="E1152">
        <v>0.3</v>
      </c>
      <c r="F1152">
        <v>49</v>
      </c>
      <c r="G1152" t="s">
        <v>6334</v>
      </c>
      <c r="H1152">
        <v>13</v>
      </c>
      <c r="I1152">
        <v>0</v>
      </c>
      <c r="J1152">
        <v>7</v>
      </c>
    </row>
    <row r="1153" spans="1:10" x14ac:dyDescent="0.3">
      <c r="A1153" t="s">
        <v>3431</v>
      </c>
      <c r="B1153" t="s">
        <v>968</v>
      </c>
      <c r="C1153" t="s">
        <v>6281</v>
      </c>
      <c r="D1153" t="s">
        <v>6298</v>
      </c>
      <c r="E1153">
        <v>0.2</v>
      </c>
      <c r="F1153">
        <v>56</v>
      </c>
      <c r="G1153" t="s">
        <v>6332</v>
      </c>
      <c r="H1153">
        <v>16</v>
      </c>
      <c r="I1153">
        <v>1</v>
      </c>
      <c r="J1153">
        <v>18</v>
      </c>
    </row>
    <row r="1154" spans="1:10" x14ac:dyDescent="0.3">
      <c r="A1154" t="s">
        <v>3432</v>
      </c>
      <c r="B1154" t="s">
        <v>969</v>
      </c>
      <c r="C1154" t="s">
        <v>6291</v>
      </c>
      <c r="D1154" t="s">
        <v>6318</v>
      </c>
      <c r="E1154">
        <v>0</v>
      </c>
      <c r="F1154">
        <v>50</v>
      </c>
      <c r="G1154" t="s">
        <v>6334</v>
      </c>
      <c r="H1154">
        <v>16</v>
      </c>
      <c r="I1154" t="s">
        <v>7000</v>
      </c>
      <c r="J1154" t="s">
        <v>7021</v>
      </c>
    </row>
    <row r="1155" spans="1:10" x14ac:dyDescent="0.3">
      <c r="A1155" t="s">
        <v>3433</v>
      </c>
      <c r="B1155" t="s">
        <v>970</v>
      </c>
      <c r="C1155" t="s">
        <v>6286</v>
      </c>
      <c r="D1155" t="s">
        <v>6302</v>
      </c>
      <c r="E1155">
        <v>0.3</v>
      </c>
      <c r="F1155">
        <v>35</v>
      </c>
      <c r="G1155" t="s">
        <v>6332</v>
      </c>
      <c r="H1155">
        <v>17</v>
      </c>
      <c r="I1155">
        <v>0</v>
      </c>
      <c r="J1155">
        <v>9</v>
      </c>
    </row>
    <row r="1156" spans="1:10" x14ac:dyDescent="0.3">
      <c r="A1156" t="s">
        <v>3434</v>
      </c>
      <c r="B1156" t="s">
        <v>8</v>
      </c>
      <c r="C1156" t="s">
        <v>6286</v>
      </c>
      <c r="D1156" t="s">
        <v>6296</v>
      </c>
      <c r="E1156">
        <v>0</v>
      </c>
      <c r="F1156">
        <v>50</v>
      </c>
      <c r="G1156" t="s">
        <v>6332</v>
      </c>
      <c r="H1156">
        <v>12</v>
      </c>
      <c r="I1156" t="s">
        <v>7000</v>
      </c>
      <c r="J1156" t="s">
        <v>7021</v>
      </c>
    </row>
    <row r="1157" spans="1:10" x14ac:dyDescent="0.3">
      <c r="A1157" t="s">
        <v>3435</v>
      </c>
      <c r="B1157" t="s">
        <v>971</v>
      </c>
      <c r="C1157" t="s">
        <v>6287</v>
      </c>
      <c r="D1157" t="s">
        <v>6312</v>
      </c>
      <c r="E1157">
        <v>0.2</v>
      </c>
      <c r="F1157">
        <v>40</v>
      </c>
      <c r="G1157" t="s">
        <v>6328</v>
      </c>
      <c r="H1157">
        <v>14</v>
      </c>
      <c r="I1157">
        <v>0</v>
      </c>
      <c r="J1157">
        <v>18</v>
      </c>
    </row>
    <row r="1158" spans="1:10" x14ac:dyDescent="0.3">
      <c r="A1158" t="s">
        <v>3436</v>
      </c>
      <c r="B1158" t="s">
        <v>972</v>
      </c>
      <c r="C1158" t="s">
        <v>6284</v>
      </c>
      <c r="D1158" t="s">
        <v>6296</v>
      </c>
      <c r="E1158">
        <v>0.4</v>
      </c>
      <c r="F1158">
        <v>30</v>
      </c>
      <c r="G1158" t="s">
        <v>6332</v>
      </c>
      <c r="H1158">
        <v>13</v>
      </c>
      <c r="I1158">
        <v>0</v>
      </c>
      <c r="J1158">
        <v>10</v>
      </c>
    </row>
    <row r="1159" spans="1:10" x14ac:dyDescent="0.3">
      <c r="A1159" t="s">
        <v>3437</v>
      </c>
      <c r="B1159" t="s">
        <v>973</v>
      </c>
      <c r="C1159" t="s">
        <v>6290</v>
      </c>
      <c r="D1159" t="s">
        <v>6298</v>
      </c>
      <c r="E1159">
        <v>0.2</v>
      </c>
      <c r="F1159">
        <v>40</v>
      </c>
      <c r="G1159" t="s">
        <v>6328</v>
      </c>
      <c r="H1159">
        <v>11</v>
      </c>
      <c r="I1159">
        <v>0</v>
      </c>
      <c r="J1159">
        <v>19</v>
      </c>
    </row>
    <row r="1160" spans="1:10" x14ac:dyDescent="0.3">
      <c r="A1160" t="s">
        <v>3438</v>
      </c>
      <c r="B1160" t="s">
        <v>602</v>
      </c>
      <c r="C1160" t="s">
        <v>6289</v>
      </c>
      <c r="D1160" t="s">
        <v>6302</v>
      </c>
      <c r="E1160">
        <v>0.3</v>
      </c>
      <c r="F1160">
        <v>35</v>
      </c>
      <c r="G1160" t="s">
        <v>6328</v>
      </c>
      <c r="H1160">
        <v>11</v>
      </c>
      <c r="I1160" t="s">
        <v>7000</v>
      </c>
      <c r="J1160" t="s">
        <v>7021</v>
      </c>
    </row>
    <row r="1161" spans="1:10" x14ac:dyDescent="0.3">
      <c r="A1161" t="s">
        <v>3439</v>
      </c>
      <c r="B1161" t="s">
        <v>974</v>
      </c>
      <c r="C1161" t="s">
        <v>6283</v>
      </c>
      <c r="D1161" t="s">
        <v>6318</v>
      </c>
      <c r="E1161">
        <v>0.3</v>
      </c>
      <c r="F1161">
        <v>56</v>
      </c>
      <c r="G1161" t="s">
        <v>6329</v>
      </c>
      <c r="H1161">
        <v>17</v>
      </c>
      <c r="I1161">
        <v>1</v>
      </c>
      <c r="J1161">
        <v>16</v>
      </c>
    </row>
    <row r="1162" spans="1:10" x14ac:dyDescent="0.3">
      <c r="A1162" t="s">
        <v>3440</v>
      </c>
      <c r="B1162" t="s">
        <v>975</v>
      </c>
      <c r="C1162" t="s">
        <v>6282</v>
      </c>
      <c r="D1162" t="s">
        <v>6296</v>
      </c>
      <c r="E1162">
        <v>0.3</v>
      </c>
      <c r="F1162">
        <v>49</v>
      </c>
      <c r="G1162" t="s">
        <v>6333</v>
      </c>
      <c r="H1162">
        <v>14</v>
      </c>
      <c r="I1162" t="s">
        <v>7000</v>
      </c>
      <c r="J1162" t="s">
        <v>7021</v>
      </c>
    </row>
    <row r="1163" spans="1:10" x14ac:dyDescent="0.3">
      <c r="A1163" t="s">
        <v>3441</v>
      </c>
      <c r="B1163" t="s">
        <v>342</v>
      </c>
      <c r="C1163" t="s">
        <v>6292</v>
      </c>
      <c r="D1163" t="s">
        <v>6300</v>
      </c>
      <c r="E1163">
        <v>0</v>
      </c>
      <c r="F1163">
        <v>80</v>
      </c>
      <c r="G1163" t="s">
        <v>6331</v>
      </c>
      <c r="H1163">
        <v>15</v>
      </c>
      <c r="I1163">
        <v>0</v>
      </c>
      <c r="J1163">
        <v>18</v>
      </c>
    </row>
    <row r="1164" spans="1:10" x14ac:dyDescent="0.3">
      <c r="A1164" t="s">
        <v>3442</v>
      </c>
      <c r="B1164" t="s">
        <v>976</v>
      </c>
      <c r="C1164" t="s">
        <v>6290</v>
      </c>
      <c r="D1164" t="s">
        <v>6318</v>
      </c>
      <c r="E1164">
        <v>0.4</v>
      </c>
      <c r="F1164">
        <v>30</v>
      </c>
      <c r="G1164" t="s">
        <v>6330</v>
      </c>
      <c r="H1164">
        <v>16</v>
      </c>
      <c r="I1164">
        <v>0</v>
      </c>
      <c r="J1164">
        <v>13</v>
      </c>
    </row>
    <row r="1165" spans="1:10" x14ac:dyDescent="0.3">
      <c r="A1165" t="s">
        <v>3443</v>
      </c>
      <c r="B1165" t="s">
        <v>228</v>
      </c>
      <c r="C1165" t="s">
        <v>6287</v>
      </c>
      <c r="D1165" t="s">
        <v>6306</v>
      </c>
      <c r="E1165">
        <v>0.3</v>
      </c>
      <c r="F1165">
        <v>35</v>
      </c>
      <c r="G1165" t="s">
        <v>6330</v>
      </c>
      <c r="H1165">
        <v>14</v>
      </c>
      <c r="I1165" t="s">
        <v>7000</v>
      </c>
      <c r="J1165" t="s">
        <v>7021</v>
      </c>
    </row>
    <row r="1166" spans="1:10" x14ac:dyDescent="0.3">
      <c r="A1166" t="s">
        <v>3444</v>
      </c>
      <c r="B1166" t="s">
        <v>977</v>
      </c>
      <c r="C1166" t="s">
        <v>6289</v>
      </c>
      <c r="D1166" t="s">
        <v>6298</v>
      </c>
      <c r="E1166">
        <v>0.3</v>
      </c>
      <c r="F1166">
        <v>35</v>
      </c>
      <c r="G1166" t="s">
        <v>6329</v>
      </c>
      <c r="H1166">
        <v>9</v>
      </c>
      <c r="I1166">
        <v>1</v>
      </c>
      <c r="J1166">
        <v>11</v>
      </c>
    </row>
    <row r="1167" spans="1:10" x14ac:dyDescent="0.3">
      <c r="A1167" t="s">
        <v>3445</v>
      </c>
      <c r="B1167" t="s">
        <v>978</v>
      </c>
      <c r="C1167" t="s">
        <v>6283</v>
      </c>
      <c r="D1167" t="s">
        <v>6314</v>
      </c>
      <c r="E1167">
        <v>0.2</v>
      </c>
      <c r="F1167">
        <v>64</v>
      </c>
      <c r="G1167" t="s">
        <v>6333</v>
      </c>
      <c r="H1167">
        <v>12</v>
      </c>
      <c r="I1167">
        <v>1</v>
      </c>
      <c r="J1167">
        <v>17</v>
      </c>
    </row>
    <row r="1168" spans="1:10" x14ac:dyDescent="0.3">
      <c r="A1168" t="s">
        <v>3446</v>
      </c>
      <c r="B1168" t="s">
        <v>979</v>
      </c>
      <c r="C1168" t="s">
        <v>6290</v>
      </c>
      <c r="D1168" t="s">
        <v>6314</v>
      </c>
      <c r="E1168">
        <v>0.3</v>
      </c>
      <c r="F1168">
        <v>35</v>
      </c>
      <c r="G1168" t="s">
        <v>6328</v>
      </c>
      <c r="H1168">
        <v>9</v>
      </c>
      <c r="I1168">
        <v>0</v>
      </c>
      <c r="J1168">
        <v>9</v>
      </c>
    </row>
    <row r="1169" spans="1:10" x14ac:dyDescent="0.3">
      <c r="A1169" t="s">
        <v>3447</v>
      </c>
      <c r="B1169" t="s">
        <v>493</v>
      </c>
      <c r="C1169" t="s">
        <v>6288</v>
      </c>
      <c r="D1169" t="s">
        <v>6302</v>
      </c>
      <c r="E1169">
        <v>0</v>
      </c>
      <c r="F1169">
        <v>70</v>
      </c>
      <c r="G1169" t="s">
        <v>6331</v>
      </c>
      <c r="H1169">
        <v>11</v>
      </c>
      <c r="I1169">
        <v>1</v>
      </c>
      <c r="J1169">
        <v>7</v>
      </c>
    </row>
    <row r="1170" spans="1:10" x14ac:dyDescent="0.3">
      <c r="A1170" t="s">
        <v>3448</v>
      </c>
      <c r="B1170" t="s">
        <v>980</v>
      </c>
      <c r="C1170" t="s">
        <v>6292</v>
      </c>
      <c r="D1170" t="s">
        <v>6304</v>
      </c>
      <c r="E1170">
        <v>0.1</v>
      </c>
      <c r="F1170">
        <v>72</v>
      </c>
      <c r="G1170" t="s">
        <v>6331</v>
      </c>
      <c r="H1170">
        <v>16</v>
      </c>
      <c r="I1170">
        <v>0</v>
      </c>
      <c r="J1170">
        <v>18</v>
      </c>
    </row>
    <row r="1171" spans="1:10" x14ac:dyDescent="0.3">
      <c r="A1171" t="s">
        <v>3449</v>
      </c>
      <c r="B1171" t="s">
        <v>981</v>
      </c>
      <c r="C1171" t="s">
        <v>6290</v>
      </c>
      <c r="D1171" t="s">
        <v>6316</v>
      </c>
      <c r="E1171">
        <v>0.3</v>
      </c>
      <c r="F1171">
        <v>35</v>
      </c>
      <c r="G1171" t="s">
        <v>6332</v>
      </c>
      <c r="H1171">
        <v>10</v>
      </c>
      <c r="I1171">
        <v>0</v>
      </c>
      <c r="J1171">
        <v>12</v>
      </c>
    </row>
    <row r="1172" spans="1:10" x14ac:dyDescent="0.3">
      <c r="A1172" t="s">
        <v>3450</v>
      </c>
      <c r="B1172" t="s">
        <v>903</v>
      </c>
      <c r="C1172" t="s">
        <v>6290</v>
      </c>
      <c r="D1172" t="s">
        <v>6318</v>
      </c>
      <c r="E1172">
        <v>0.3</v>
      </c>
      <c r="F1172">
        <v>35</v>
      </c>
      <c r="G1172" t="s">
        <v>6333</v>
      </c>
      <c r="H1172">
        <v>14</v>
      </c>
      <c r="I1172" t="s">
        <v>7000</v>
      </c>
      <c r="J1172" t="s">
        <v>7021</v>
      </c>
    </row>
    <row r="1173" spans="1:10" x14ac:dyDescent="0.3">
      <c r="A1173" t="s">
        <v>3451</v>
      </c>
      <c r="B1173" t="s">
        <v>513</v>
      </c>
      <c r="C1173" t="s">
        <v>6281</v>
      </c>
      <c r="D1173" t="s">
        <v>6304</v>
      </c>
      <c r="E1173">
        <v>0.2</v>
      </c>
      <c r="F1173">
        <v>56</v>
      </c>
      <c r="G1173" t="s">
        <v>6333</v>
      </c>
      <c r="H1173">
        <v>17</v>
      </c>
      <c r="I1173">
        <v>0</v>
      </c>
      <c r="J1173">
        <v>14</v>
      </c>
    </row>
    <row r="1174" spans="1:10" x14ac:dyDescent="0.3">
      <c r="A1174" t="s">
        <v>3452</v>
      </c>
      <c r="B1174" t="s">
        <v>982</v>
      </c>
      <c r="C1174" t="s">
        <v>6281</v>
      </c>
      <c r="D1174" t="s">
        <v>6296</v>
      </c>
      <c r="E1174">
        <v>0.3</v>
      </c>
      <c r="F1174">
        <v>49</v>
      </c>
      <c r="G1174" t="s">
        <v>6331</v>
      </c>
      <c r="H1174">
        <v>16</v>
      </c>
      <c r="I1174" t="s">
        <v>7000</v>
      </c>
      <c r="J1174" t="s">
        <v>7021</v>
      </c>
    </row>
    <row r="1175" spans="1:10" x14ac:dyDescent="0.3">
      <c r="A1175" t="s">
        <v>3453</v>
      </c>
      <c r="B1175" t="s">
        <v>983</v>
      </c>
      <c r="C1175" t="s">
        <v>6284</v>
      </c>
      <c r="D1175" t="s">
        <v>6302</v>
      </c>
      <c r="E1175">
        <v>0.3</v>
      </c>
      <c r="F1175">
        <v>35</v>
      </c>
      <c r="G1175" t="s">
        <v>6332</v>
      </c>
      <c r="H1175">
        <v>15</v>
      </c>
      <c r="I1175" t="s">
        <v>7000</v>
      </c>
      <c r="J1175" t="s">
        <v>7021</v>
      </c>
    </row>
    <row r="1176" spans="1:10" x14ac:dyDescent="0.3">
      <c r="A1176" t="s">
        <v>3454</v>
      </c>
      <c r="B1176" t="s">
        <v>530</v>
      </c>
      <c r="C1176" t="s">
        <v>6287</v>
      </c>
      <c r="D1176" t="s">
        <v>6296</v>
      </c>
      <c r="E1176">
        <v>0.2</v>
      </c>
      <c r="F1176">
        <v>40</v>
      </c>
      <c r="G1176" t="s">
        <v>6328</v>
      </c>
      <c r="H1176">
        <v>15</v>
      </c>
      <c r="I1176">
        <v>0</v>
      </c>
      <c r="J1176">
        <v>19</v>
      </c>
    </row>
    <row r="1177" spans="1:10" x14ac:dyDescent="0.3">
      <c r="A1177" t="s">
        <v>3455</v>
      </c>
      <c r="B1177" t="s">
        <v>984</v>
      </c>
      <c r="C1177" t="s">
        <v>6288</v>
      </c>
      <c r="D1177" t="s">
        <v>6316</v>
      </c>
      <c r="E1177">
        <v>0.3</v>
      </c>
      <c r="F1177">
        <v>49</v>
      </c>
      <c r="G1177" t="s">
        <v>6333</v>
      </c>
      <c r="H1177">
        <v>10</v>
      </c>
      <c r="I1177" t="s">
        <v>7000</v>
      </c>
      <c r="J1177" t="s">
        <v>7021</v>
      </c>
    </row>
    <row r="1178" spans="1:10" x14ac:dyDescent="0.3">
      <c r="A1178" t="s">
        <v>3456</v>
      </c>
      <c r="B1178" t="s">
        <v>985</v>
      </c>
      <c r="C1178" t="s">
        <v>6288</v>
      </c>
      <c r="D1178" t="s">
        <v>6310</v>
      </c>
      <c r="E1178">
        <v>0</v>
      </c>
      <c r="F1178">
        <v>70</v>
      </c>
      <c r="G1178" t="s">
        <v>6332</v>
      </c>
      <c r="H1178">
        <v>11</v>
      </c>
      <c r="I1178">
        <v>0</v>
      </c>
      <c r="J1178">
        <v>17</v>
      </c>
    </row>
    <row r="1179" spans="1:10" x14ac:dyDescent="0.3">
      <c r="A1179" t="s">
        <v>3457</v>
      </c>
      <c r="B1179" t="s">
        <v>927</v>
      </c>
      <c r="C1179" t="s">
        <v>6282</v>
      </c>
      <c r="D1179" t="s">
        <v>6296</v>
      </c>
      <c r="E1179">
        <v>0.3</v>
      </c>
      <c r="F1179">
        <v>49</v>
      </c>
      <c r="G1179" t="s">
        <v>6329</v>
      </c>
      <c r="H1179">
        <v>10</v>
      </c>
      <c r="I1179">
        <v>0</v>
      </c>
      <c r="J1179">
        <v>16</v>
      </c>
    </row>
    <row r="1180" spans="1:10" x14ac:dyDescent="0.3">
      <c r="A1180" t="s">
        <v>3458</v>
      </c>
      <c r="B1180" t="s">
        <v>986</v>
      </c>
      <c r="C1180" t="s">
        <v>6289</v>
      </c>
      <c r="D1180" t="s">
        <v>6300</v>
      </c>
      <c r="E1180">
        <v>0.4</v>
      </c>
      <c r="F1180">
        <v>30</v>
      </c>
      <c r="G1180" t="s">
        <v>6331</v>
      </c>
      <c r="H1180">
        <v>17</v>
      </c>
      <c r="I1180">
        <v>0</v>
      </c>
      <c r="J1180">
        <v>7</v>
      </c>
    </row>
    <row r="1181" spans="1:10" x14ac:dyDescent="0.3">
      <c r="A1181" t="s">
        <v>3459</v>
      </c>
      <c r="B1181" t="s">
        <v>987</v>
      </c>
      <c r="C1181" t="s">
        <v>6289</v>
      </c>
      <c r="D1181" t="s">
        <v>6316</v>
      </c>
      <c r="E1181">
        <v>0.2</v>
      </c>
      <c r="F1181">
        <v>40</v>
      </c>
      <c r="G1181" t="s">
        <v>6333</v>
      </c>
      <c r="H1181">
        <v>15</v>
      </c>
      <c r="I1181" t="s">
        <v>7000</v>
      </c>
      <c r="J1181" t="s">
        <v>7021</v>
      </c>
    </row>
    <row r="1182" spans="1:10" x14ac:dyDescent="0.3">
      <c r="A1182" t="s">
        <v>3460</v>
      </c>
      <c r="B1182" t="s">
        <v>988</v>
      </c>
      <c r="C1182" t="s">
        <v>6283</v>
      </c>
      <c r="D1182" t="s">
        <v>6298</v>
      </c>
      <c r="E1182">
        <v>0.3</v>
      </c>
      <c r="F1182">
        <v>56</v>
      </c>
      <c r="G1182" t="s">
        <v>6331</v>
      </c>
      <c r="H1182">
        <v>17</v>
      </c>
      <c r="I1182">
        <v>0</v>
      </c>
      <c r="J1182">
        <v>19</v>
      </c>
    </row>
    <row r="1183" spans="1:10" x14ac:dyDescent="0.3">
      <c r="A1183" t="s">
        <v>3461</v>
      </c>
      <c r="B1183" t="s">
        <v>989</v>
      </c>
      <c r="C1183" t="s">
        <v>6284</v>
      </c>
      <c r="D1183" t="s">
        <v>6318</v>
      </c>
      <c r="E1183">
        <v>0.3</v>
      </c>
      <c r="F1183">
        <v>35</v>
      </c>
      <c r="G1183" t="s">
        <v>6331</v>
      </c>
      <c r="H1183">
        <v>10</v>
      </c>
      <c r="I1183">
        <v>1</v>
      </c>
      <c r="J1183">
        <v>15</v>
      </c>
    </row>
    <row r="1184" spans="1:10" x14ac:dyDescent="0.3">
      <c r="A1184" t="s">
        <v>3462</v>
      </c>
      <c r="B1184" t="s">
        <v>990</v>
      </c>
      <c r="C1184" t="s">
        <v>6282</v>
      </c>
      <c r="D1184" t="s">
        <v>6298</v>
      </c>
      <c r="E1184">
        <v>0.2</v>
      </c>
      <c r="F1184">
        <v>56</v>
      </c>
      <c r="G1184" t="s">
        <v>6334</v>
      </c>
      <c r="H1184">
        <v>11</v>
      </c>
      <c r="I1184" t="s">
        <v>7000</v>
      </c>
      <c r="J1184" t="s">
        <v>7021</v>
      </c>
    </row>
    <row r="1185" spans="1:10" x14ac:dyDescent="0.3">
      <c r="A1185" t="s">
        <v>3463</v>
      </c>
      <c r="B1185" t="s">
        <v>991</v>
      </c>
      <c r="C1185" t="s">
        <v>6287</v>
      </c>
      <c r="D1185" t="s">
        <v>6312</v>
      </c>
      <c r="E1185">
        <v>0.3</v>
      </c>
      <c r="F1185">
        <v>35</v>
      </c>
      <c r="G1185" t="s">
        <v>6330</v>
      </c>
      <c r="H1185">
        <v>9</v>
      </c>
      <c r="I1185" t="s">
        <v>7000</v>
      </c>
      <c r="J1185" t="s">
        <v>7021</v>
      </c>
    </row>
    <row r="1186" spans="1:10" x14ac:dyDescent="0.3">
      <c r="A1186" t="s">
        <v>3464</v>
      </c>
      <c r="B1186" t="s">
        <v>992</v>
      </c>
      <c r="C1186" t="s">
        <v>6292</v>
      </c>
      <c r="D1186" t="s">
        <v>6318</v>
      </c>
      <c r="E1186">
        <v>0.3</v>
      </c>
      <c r="F1186">
        <v>56</v>
      </c>
      <c r="G1186" t="s">
        <v>6330</v>
      </c>
      <c r="H1186">
        <v>10</v>
      </c>
      <c r="I1186">
        <v>0</v>
      </c>
      <c r="J1186">
        <v>15</v>
      </c>
    </row>
    <row r="1187" spans="1:10" x14ac:dyDescent="0.3">
      <c r="A1187" t="s">
        <v>3465</v>
      </c>
      <c r="B1187" t="s">
        <v>993</v>
      </c>
      <c r="C1187" t="s">
        <v>6285</v>
      </c>
      <c r="D1187" t="s">
        <v>6296</v>
      </c>
      <c r="E1187">
        <v>0.1</v>
      </c>
      <c r="F1187">
        <v>45</v>
      </c>
      <c r="G1187" t="s">
        <v>6329</v>
      </c>
      <c r="H1187">
        <v>13</v>
      </c>
      <c r="I1187">
        <v>1</v>
      </c>
      <c r="J1187">
        <v>11</v>
      </c>
    </row>
    <row r="1188" spans="1:10" x14ac:dyDescent="0.3">
      <c r="A1188" t="s">
        <v>3466</v>
      </c>
      <c r="B1188" t="s">
        <v>994</v>
      </c>
      <c r="C1188" t="s">
        <v>6282</v>
      </c>
      <c r="D1188" t="s">
        <v>6300</v>
      </c>
      <c r="E1188">
        <v>0.2</v>
      </c>
      <c r="F1188">
        <v>56</v>
      </c>
      <c r="G1188" t="s">
        <v>6329</v>
      </c>
      <c r="H1188">
        <v>11</v>
      </c>
      <c r="I1188">
        <v>0</v>
      </c>
      <c r="J1188">
        <v>19</v>
      </c>
    </row>
    <row r="1189" spans="1:10" x14ac:dyDescent="0.3">
      <c r="A1189" t="s">
        <v>3467</v>
      </c>
      <c r="B1189" t="s">
        <v>929</v>
      </c>
      <c r="C1189" t="s">
        <v>6285</v>
      </c>
      <c r="D1189" t="s">
        <v>6308</v>
      </c>
      <c r="E1189">
        <v>0</v>
      </c>
      <c r="F1189">
        <v>50</v>
      </c>
      <c r="G1189" t="s">
        <v>6332</v>
      </c>
      <c r="H1189">
        <v>16</v>
      </c>
      <c r="I1189">
        <v>0</v>
      </c>
      <c r="J1189">
        <v>14</v>
      </c>
    </row>
    <row r="1190" spans="1:10" x14ac:dyDescent="0.3">
      <c r="A1190" t="s">
        <v>3468</v>
      </c>
      <c r="B1190" t="s">
        <v>995</v>
      </c>
      <c r="C1190" t="s">
        <v>6287</v>
      </c>
      <c r="D1190" t="s">
        <v>6300</v>
      </c>
      <c r="E1190">
        <v>0.3</v>
      </c>
      <c r="F1190">
        <v>35</v>
      </c>
      <c r="G1190" t="s">
        <v>6331</v>
      </c>
      <c r="H1190">
        <v>17</v>
      </c>
      <c r="I1190" t="s">
        <v>7000</v>
      </c>
      <c r="J1190" t="s">
        <v>7021</v>
      </c>
    </row>
    <row r="1191" spans="1:10" x14ac:dyDescent="0.3">
      <c r="A1191" t="s">
        <v>3469</v>
      </c>
      <c r="B1191" t="s">
        <v>996</v>
      </c>
      <c r="C1191" t="s">
        <v>6291</v>
      </c>
      <c r="D1191" t="s">
        <v>6296</v>
      </c>
      <c r="E1191">
        <v>0</v>
      </c>
      <c r="F1191">
        <v>50</v>
      </c>
      <c r="G1191" t="s">
        <v>6331</v>
      </c>
      <c r="H1191">
        <v>11</v>
      </c>
      <c r="I1191">
        <v>1</v>
      </c>
      <c r="J1191">
        <v>10</v>
      </c>
    </row>
    <row r="1192" spans="1:10" x14ac:dyDescent="0.3">
      <c r="A1192" t="s">
        <v>3470</v>
      </c>
      <c r="B1192" t="s">
        <v>997</v>
      </c>
      <c r="C1192" t="s">
        <v>6285</v>
      </c>
      <c r="D1192" t="s">
        <v>6302</v>
      </c>
      <c r="E1192">
        <v>0.3</v>
      </c>
      <c r="F1192">
        <v>35</v>
      </c>
      <c r="G1192" t="s">
        <v>6334</v>
      </c>
      <c r="H1192">
        <v>9</v>
      </c>
      <c r="I1192" t="s">
        <v>7000</v>
      </c>
      <c r="J1192" t="s">
        <v>7021</v>
      </c>
    </row>
    <row r="1193" spans="1:10" x14ac:dyDescent="0.3">
      <c r="A1193" t="s">
        <v>3471</v>
      </c>
      <c r="B1193" t="s">
        <v>998</v>
      </c>
      <c r="C1193" t="s">
        <v>6287</v>
      </c>
      <c r="D1193" t="s">
        <v>6298</v>
      </c>
      <c r="E1193">
        <v>0.3</v>
      </c>
      <c r="F1193">
        <v>35</v>
      </c>
      <c r="G1193" t="s">
        <v>6329</v>
      </c>
      <c r="H1193">
        <v>15</v>
      </c>
      <c r="I1193">
        <v>0</v>
      </c>
      <c r="J1193">
        <v>19</v>
      </c>
    </row>
    <row r="1194" spans="1:10" x14ac:dyDescent="0.3">
      <c r="A1194" t="s">
        <v>3472</v>
      </c>
      <c r="B1194" t="s">
        <v>999</v>
      </c>
      <c r="C1194" t="s">
        <v>6287</v>
      </c>
      <c r="D1194" t="s">
        <v>6304</v>
      </c>
      <c r="E1194">
        <v>0.2</v>
      </c>
      <c r="F1194">
        <v>40</v>
      </c>
      <c r="G1194" t="s">
        <v>6334</v>
      </c>
      <c r="H1194">
        <v>13</v>
      </c>
      <c r="I1194">
        <v>0</v>
      </c>
      <c r="J1194">
        <v>12</v>
      </c>
    </row>
    <row r="1195" spans="1:10" x14ac:dyDescent="0.3">
      <c r="A1195" t="s">
        <v>3473</v>
      </c>
      <c r="B1195" t="s">
        <v>751</v>
      </c>
      <c r="C1195" t="s">
        <v>6287</v>
      </c>
      <c r="D1195" t="s">
        <v>6306</v>
      </c>
      <c r="E1195">
        <v>0.3</v>
      </c>
      <c r="F1195">
        <v>35</v>
      </c>
      <c r="G1195" t="s">
        <v>6329</v>
      </c>
      <c r="H1195">
        <v>17</v>
      </c>
      <c r="I1195" t="s">
        <v>7000</v>
      </c>
      <c r="J1195" t="s">
        <v>7021</v>
      </c>
    </row>
    <row r="1196" spans="1:10" x14ac:dyDescent="0.3">
      <c r="A1196" t="s">
        <v>3474</v>
      </c>
      <c r="B1196" t="s">
        <v>1000</v>
      </c>
      <c r="C1196" t="s">
        <v>6286</v>
      </c>
      <c r="D1196" t="s">
        <v>6296</v>
      </c>
      <c r="E1196">
        <v>0.2</v>
      </c>
      <c r="F1196">
        <v>40</v>
      </c>
      <c r="G1196" t="s">
        <v>6330</v>
      </c>
      <c r="H1196">
        <v>9</v>
      </c>
      <c r="I1196">
        <v>0</v>
      </c>
      <c r="J1196">
        <v>18</v>
      </c>
    </row>
    <row r="1197" spans="1:10" x14ac:dyDescent="0.3">
      <c r="A1197" t="s">
        <v>3475</v>
      </c>
      <c r="B1197" t="s">
        <v>1001</v>
      </c>
      <c r="C1197" t="s">
        <v>6284</v>
      </c>
      <c r="D1197" t="s">
        <v>6318</v>
      </c>
      <c r="E1197">
        <v>0.3</v>
      </c>
      <c r="F1197">
        <v>35</v>
      </c>
      <c r="G1197" t="s">
        <v>6332</v>
      </c>
      <c r="H1197">
        <v>13</v>
      </c>
      <c r="I1197">
        <v>0</v>
      </c>
      <c r="J1197">
        <v>15</v>
      </c>
    </row>
    <row r="1198" spans="1:10" x14ac:dyDescent="0.3">
      <c r="A1198" t="s">
        <v>3476</v>
      </c>
      <c r="B1198" t="s">
        <v>1002</v>
      </c>
      <c r="C1198" t="s">
        <v>6286</v>
      </c>
      <c r="D1198" t="s">
        <v>6296</v>
      </c>
      <c r="E1198">
        <v>0.3</v>
      </c>
      <c r="F1198">
        <v>35</v>
      </c>
      <c r="G1198" t="s">
        <v>6334</v>
      </c>
      <c r="H1198">
        <v>17</v>
      </c>
      <c r="I1198" t="s">
        <v>7000</v>
      </c>
      <c r="J1198" t="s">
        <v>7021</v>
      </c>
    </row>
    <row r="1199" spans="1:10" x14ac:dyDescent="0.3">
      <c r="A1199" t="s">
        <v>3477</v>
      </c>
      <c r="B1199" t="s">
        <v>61</v>
      </c>
      <c r="C1199" t="s">
        <v>6286</v>
      </c>
      <c r="D1199" t="s">
        <v>6312</v>
      </c>
      <c r="E1199">
        <v>0.2</v>
      </c>
      <c r="F1199">
        <v>40</v>
      </c>
      <c r="G1199" t="s">
        <v>6330</v>
      </c>
      <c r="H1199">
        <v>14</v>
      </c>
      <c r="I1199">
        <v>0</v>
      </c>
      <c r="J1199">
        <v>15</v>
      </c>
    </row>
    <row r="1200" spans="1:10" x14ac:dyDescent="0.3">
      <c r="A1200" t="s">
        <v>3478</v>
      </c>
      <c r="B1200" t="s">
        <v>1003</v>
      </c>
      <c r="C1200" t="s">
        <v>6281</v>
      </c>
      <c r="D1200" t="s">
        <v>6298</v>
      </c>
      <c r="E1200">
        <v>0.2</v>
      </c>
      <c r="F1200">
        <v>56</v>
      </c>
      <c r="G1200" t="s">
        <v>6328</v>
      </c>
      <c r="H1200">
        <v>12</v>
      </c>
      <c r="I1200" t="s">
        <v>7000</v>
      </c>
      <c r="J1200" t="s">
        <v>7021</v>
      </c>
    </row>
    <row r="1201" spans="1:10" x14ac:dyDescent="0.3">
      <c r="A1201" t="s">
        <v>3479</v>
      </c>
      <c r="B1201" t="s">
        <v>1004</v>
      </c>
      <c r="C1201" t="s">
        <v>6283</v>
      </c>
      <c r="D1201" t="s">
        <v>6300</v>
      </c>
      <c r="E1201">
        <v>0.4</v>
      </c>
      <c r="F1201">
        <v>48</v>
      </c>
      <c r="G1201" t="s">
        <v>6333</v>
      </c>
      <c r="H1201">
        <v>16</v>
      </c>
      <c r="I1201">
        <v>0</v>
      </c>
      <c r="J1201">
        <v>10</v>
      </c>
    </row>
    <row r="1202" spans="1:10" x14ac:dyDescent="0.3">
      <c r="A1202" t="s">
        <v>3480</v>
      </c>
      <c r="B1202" t="s">
        <v>27</v>
      </c>
      <c r="C1202" t="s">
        <v>6290</v>
      </c>
      <c r="D1202" t="s">
        <v>6318</v>
      </c>
      <c r="E1202">
        <v>0.1</v>
      </c>
      <c r="F1202">
        <v>45</v>
      </c>
      <c r="G1202" t="s">
        <v>6328</v>
      </c>
      <c r="H1202">
        <v>9</v>
      </c>
      <c r="I1202">
        <v>0</v>
      </c>
      <c r="J1202">
        <v>8</v>
      </c>
    </row>
    <row r="1203" spans="1:10" x14ac:dyDescent="0.3">
      <c r="A1203" t="s">
        <v>3481</v>
      </c>
      <c r="B1203" t="s">
        <v>1005</v>
      </c>
      <c r="C1203" t="s">
        <v>6285</v>
      </c>
      <c r="D1203" t="s">
        <v>6312</v>
      </c>
      <c r="E1203">
        <v>0.3</v>
      </c>
      <c r="F1203">
        <v>35</v>
      </c>
      <c r="G1203" t="s">
        <v>6331</v>
      </c>
      <c r="H1203">
        <v>9</v>
      </c>
      <c r="I1203">
        <v>1</v>
      </c>
      <c r="J1203">
        <v>15</v>
      </c>
    </row>
    <row r="1204" spans="1:10" x14ac:dyDescent="0.3">
      <c r="A1204" t="s">
        <v>3482</v>
      </c>
      <c r="B1204" t="s">
        <v>1006</v>
      </c>
      <c r="C1204" t="s">
        <v>6290</v>
      </c>
      <c r="D1204" t="s">
        <v>6300</v>
      </c>
      <c r="E1204">
        <v>0.3</v>
      </c>
      <c r="F1204">
        <v>35</v>
      </c>
      <c r="G1204" t="s">
        <v>6329</v>
      </c>
      <c r="H1204">
        <v>11</v>
      </c>
      <c r="I1204">
        <v>0</v>
      </c>
      <c r="J1204">
        <v>19</v>
      </c>
    </row>
    <row r="1205" spans="1:10" x14ac:dyDescent="0.3">
      <c r="A1205" t="s">
        <v>3483</v>
      </c>
      <c r="B1205" t="s">
        <v>782</v>
      </c>
      <c r="C1205" t="s">
        <v>6284</v>
      </c>
      <c r="D1205" t="s">
        <v>6298</v>
      </c>
      <c r="E1205">
        <v>0.2</v>
      </c>
      <c r="F1205">
        <v>40</v>
      </c>
      <c r="G1205" t="s">
        <v>6329</v>
      </c>
      <c r="H1205">
        <v>12</v>
      </c>
      <c r="I1205">
        <v>0</v>
      </c>
      <c r="J1205">
        <v>13</v>
      </c>
    </row>
    <row r="1206" spans="1:10" x14ac:dyDescent="0.3">
      <c r="A1206" t="s">
        <v>3484</v>
      </c>
      <c r="B1206" t="s">
        <v>1007</v>
      </c>
      <c r="C1206" t="s">
        <v>6285</v>
      </c>
      <c r="D1206" t="s">
        <v>6302</v>
      </c>
      <c r="E1206">
        <v>0.3</v>
      </c>
      <c r="F1206">
        <v>35</v>
      </c>
      <c r="G1206" t="s">
        <v>6334</v>
      </c>
      <c r="H1206">
        <v>16</v>
      </c>
      <c r="I1206" t="s">
        <v>7000</v>
      </c>
      <c r="J1206" t="s">
        <v>7021</v>
      </c>
    </row>
    <row r="1207" spans="1:10" x14ac:dyDescent="0.3">
      <c r="A1207" t="s">
        <v>3485</v>
      </c>
      <c r="B1207" t="s">
        <v>1008</v>
      </c>
      <c r="C1207" t="s">
        <v>6281</v>
      </c>
      <c r="D1207" t="s">
        <v>6318</v>
      </c>
      <c r="E1207">
        <v>0.3</v>
      </c>
      <c r="F1207">
        <v>49</v>
      </c>
      <c r="G1207" t="s">
        <v>6328</v>
      </c>
      <c r="H1207">
        <v>14</v>
      </c>
      <c r="I1207">
        <v>0</v>
      </c>
      <c r="J1207">
        <v>7</v>
      </c>
    </row>
    <row r="1208" spans="1:10" x14ac:dyDescent="0.3">
      <c r="A1208" t="s">
        <v>3486</v>
      </c>
      <c r="B1208" t="s">
        <v>1009</v>
      </c>
      <c r="C1208" t="s">
        <v>6286</v>
      </c>
      <c r="D1208" t="s">
        <v>6296</v>
      </c>
      <c r="E1208">
        <v>0.1</v>
      </c>
      <c r="F1208">
        <v>45</v>
      </c>
      <c r="G1208" t="s">
        <v>6331</v>
      </c>
      <c r="H1208">
        <v>16</v>
      </c>
      <c r="I1208">
        <v>1</v>
      </c>
      <c r="J1208">
        <v>8</v>
      </c>
    </row>
    <row r="1209" spans="1:10" x14ac:dyDescent="0.3">
      <c r="A1209" t="s">
        <v>3487</v>
      </c>
      <c r="B1209" t="s">
        <v>318</v>
      </c>
      <c r="C1209" t="s">
        <v>6288</v>
      </c>
      <c r="D1209" t="s">
        <v>6318</v>
      </c>
      <c r="E1209">
        <v>0</v>
      </c>
      <c r="F1209">
        <v>70</v>
      </c>
      <c r="G1209" t="s">
        <v>6330</v>
      </c>
      <c r="H1209">
        <v>14</v>
      </c>
      <c r="I1209">
        <v>1</v>
      </c>
      <c r="J1209">
        <v>18</v>
      </c>
    </row>
    <row r="1210" spans="1:10" x14ac:dyDescent="0.3">
      <c r="A1210" t="s">
        <v>3488</v>
      </c>
      <c r="B1210" t="s">
        <v>1010</v>
      </c>
      <c r="C1210" t="s">
        <v>6291</v>
      </c>
      <c r="D1210" t="s">
        <v>6298</v>
      </c>
      <c r="E1210">
        <v>0.3</v>
      </c>
      <c r="F1210">
        <v>35</v>
      </c>
      <c r="G1210" t="s">
        <v>6330</v>
      </c>
      <c r="H1210">
        <v>10</v>
      </c>
      <c r="I1210">
        <v>0</v>
      </c>
      <c r="J1210">
        <v>14</v>
      </c>
    </row>
    <row r="1211" spans="1:10" x14ac:dyDescent="0.3">
      <c r="A1211" t="s">
        <v>3489</v>
      </c>
      <c r="B1211" t="s">
        <v>37</v>
      </c>
      <c r="C1211" t="s">
        <v>6292</v>
      </c>
      <c r="D1211" t="s">
        <v>6308</v>
      </c>
      <c r="E1211">
        <v>0.4</v>
      </c>
      <c r="F1211">
        <v>48</v>
      </c>
      <c r="G1211" t="s">
        <v>6328</v>
      </c>
      <c r="H1211">
        <v>12</v>
      </c>
      <c r="I1211">
        <v>0</v>
      </c>
      <c r="J1211">
        <v>17</v>
      </c>
    </row>
    <row r="1212" spans="1:10" x14ac:dyDescent="0.3">
      <c r="A1212" t="s">
        <v>3490</v>
      </c>
      <c r="B1212" t="s">
        <v>795</v>
      </c>
      <c r="C1212" t="s">
        <v>6289</v>
      </c>
      <c r="D1212" t="s">
        <v>6298</v>
      </c>
      <c r="E1212">
        <v>0.4</v>
      </c>
      <c r="F1212">
        <v>30</v>
      </c>
      <c r="G1212" t="s">
        <v>6331</v>
      </c>
      <c r="H1212">
        <v>17</v>
      </c>
      <c r="I1212">
        <v>0</v>
      </c>
      <c r="J1212">
        <v>15</v>
      </c>
    </row>
    <row r="1213" spans="1:10" x14ac:dyDescent="0.3">
      <c r="A1213" t="s">
        <v>3491</v>
      </c>
      <c r="B1213" t="s">
        <v>1011</v>
      </c>
      <c r="C1213" t="s">
        <v>6291</v>
      </c>
      <c r="D1213" t="s">
        <v>6302</v>
      </c>
      <c r="E1213">
        <v>0.4</v>
      </c>
      <c r="F1213">
        <v>30</v>
      </c>
      <c r="G1213" t="s">
        <v>6332</v>
      </c>
      <c r="H1213">
        <v>14</v>
      </c>
      <c r="I1213">
        <v>1</v>
      </c>
      <c r="J1213">
        <v>15</v>
      </c>
    </row>
    <row r="1214" spans="1:10" x14ac:dyDescent="0.3">
      <c r="A1214" t="s">
        <v>3492</v>
      </c>
      <c r="B1214" t="s">
        <v>1012</v>
      </c>
      <c r="C1214" t="s">
        <v>6282</v>
      </c>
      <c r="D1214" t="s">
        <v>6296</v>
      </c>
      <c r="E1214">
        <v>0.1</v>
      </c>
      <c r="F1214">
        <v>63</v>
      </c>
      <c r="G1214" t="s">
        <v>6332</v>
      </c>
      <c r="H1214">
        <v>15</v>
      </c>
      <c r="I1214">
        <v>0</v>
      </c>
      <c r="J1214">
        <v>15</v>
      </c>
    </row>
    <row r="1215" spans="1:10" x14ac:dyDescent="0.3">
      <c r="A1215" t="s">
        <v>3493</v>
      </c>
      <c r="B1215" t="s">
        <v>1013</v>
      </c>
      <c r="C1215" t="s">
        <v>6291</v>
      </c>
      <c r="D1215" t="s">
        <v>6296</v>
      </c>
      <c r="E1215">
        <v>0.2</v>
      </c>
      <c r="F1215">
        <v>40</v>
      </c>
      <c r="G1215" t="s">
        <v>6328</v>
      </c>
      <c r="H1215">
        <v>11</v>
      </c>
      <c r="I1215">
        <v>0</v>
      </c>
      <c r="J1215">
        <v>7</v>
      </c>
    </row>
    <row r="1216" spans="1:10" x14ac:dyDescent="0.3">
      <c r="A1216" t="s">
        <v>3494</v>
      </c>
      <c r="B1216" t="s">
        <v>1014</v>
      </c>
      <c r="C1216" t="s">
        <v>6291</v>
      </c>
      <c r="D1216" t="s">
        <v>6300</v>
      </c>
      <c r="E1216">
        <v>0.2</v>
      </c>
      <c r="F1216">
        <v>40</v>
      </c>
      <c r="G1216" t="s">
        <v>6334</v>
      </c>
      <c r="H1216">
        <v>15</v>
      </c>
      <c r="I1216">
        <v>0</v>
      </c>
      <c r="J1216">
        <v>15</v>
      </c>
    </row>
    <row r="1217" spans="1:10" x14ac:dyDescent="0.3">
      <c r="A1217" t="s">
        <v>3495</v>
      </c>
      <c r="B1217" t="s">
        <v>1015</v>
      </c>
      <c r="C1217" t="s">
        <v>6289</v>
      </c>
      <c r="D1217" t="s">
        <v>6312</v>
      </c>
      <c r="E1217">
        <v>0.3</v>
      </c>
      <c r="F1217">
        <v>35</v>
      </c>
      <c r="G1217" t="s">
        <v>6329</v>
      </c>
      <c r="H1217">
        <v>15</v>
      </c>
      <c r="I1217">
        <v>0</v>
      </c>
      <c r="J1217">
        <v>18</v>
      </c>
    </row>
    <row r="1218" spans="1:10" x14ac:dyDescent="0.3">
      <c r="A1218" t="s">
        <v>3496</v>
      </c>
      <c r="B1218" t="s">
        <v>1016</v>
      </c>
      <c r="C1218" t="s">
        <v>6289</v>
      </c>
      <c r="D1218" t="s">
        <v>6302</v>
      </c>
      <c r="E1218">
        <v>0.1</v>
      </c>
      <c r="F1218">
        <v>45</v>
      </c>
      <c r="G1218" t="s">
        <v>6329</v>
      </c>
      <c r="H1218">
        <v>14</v>
      </c>
      <c r="I1218" t="s">
        <v>7000</v>
      </c>
      <c r="J1218" t="s">
        <v>7021</v>
      </c>
    </row>
    <row r="1219" spans="1:10" x14ac:dyDescent="0.3">
      <c r="A1219" t="s">
        <v>3497</v>
      </c>
      <c r="B1219" t="s">
        <v>1017</v>
      </c>
      <c r="C1219" t="s">
        <v>6284</v>
      </c>
      <c r="D1219" t="s">
        <v>6314</v>
      </c>
      <c r="E1219">
        <v>0.1</v>
      </c>
      <c r="F1219">
        <v>45</v>
      </c>
      <c r="G1219" t="s">
        <v>6331</v>
      </c>
      <c r="H1219">
        <v>12</v>
      </c>
      <c r="I1219">
        <v>0</v>
      </c>
      <c r="J1219">
        <v>11</v>
      </c>
    </row>
    <row r="1220" spans="1:10" x14ac:dyDescent="0.3">
      <c r="A1220" t="s">
        <v>3498</v>
      </c>
      <c r="B1220" t="s">
        <v>399</v>
      </c>
      <c r="C1220" t="s">
        <v>6287</v>
      </c>
      <c r="D1220" t="s">
        <v>6296</v>
      </c>
      <c r="E1220">
        <v>0.2</v>
      </c>
      <c r="F1220">
        <v>40</v>
      </c>
      <c r="G1220" t="s">
        <v>6332</v>
      </c>
      <c r="H1220">
        <v>16</v>
      </c>
      <c r="I1220" t="s">
        <v>7000</v>
      </c>
      <c r="J1220" t="s">
        <v>7021</v>
      </c>
    </row>
    <row r="1221" spans="1:10" x14ac:dyDescent="0.3">
      <c r="A1221" t="s">
        <v>3499</v>
      </c>
      <c r="B1221" t="s">
        <v>158</v>
      </c>
      <c r="C1221" t="s">
        <v>6282</v>
      </c>
      <c r="D1221" t="s">
        <v>6296</v>
      </c>
      <c r="E1221">
        <v>0.3</v>
      </c>
      <c r="F1221">
        <v>49</v>
      </c>
      <c r="G1221" t="s">
        <v>6331</v>
      </c>
      <c r="H1221">
        <v>15</v>
      </c>
      <c r="I1221">
        <v>1</v>
      </c>
      <c r="J1221">
        <v>16</v>
      </c>
    </row>
    <row r="1222" spans="1:10" x14ac:dyDescent="0.3">
      <c r="A1222" t="s">
        <v>3500</v>
      </c>
      <c r="B1222" t="s">
        <v>417</v>
      </c>
      <c r="C1222" t="s">
        <v>6289</v>
      </c>
      <c r="D1222" t="s">
        <v>6298</v>
      </c>
      <c r="E1222">
        <v>0.3</v>
      </c>
      <c r="F1222">
        <v>35</v>
      </c>
      <c r="G1222" t="s">
        <v>6329</v>
      </c>
      <c r="H1222">
        <v>17</v>
      </c>
      <c r="I1222" t="s">
        <v>7000</v>
      </c>
      <c r="J1222" t="s">
        <v>7021</v>
      </c>
    </row>
    <row r="1223" spans="1:10" x14ac:dyDescent="0.3">
      <c r="A1223" t="s">
        <v>3501</v>
      </c>
      <c r="B1223" t="s">
        <v>95</v>
      </c>
      <c r="C1223" t="s">
        <v>6290</v>
      </c>
      <c r="D1223" t="s">
        <v>6298</v>
      </c>
      <c r="E1223">
        <v>0.3</v>
      </c>
      <c r="F1223">
        <v>35</v>
      </c>
      <c r="G1223" t="s">
        <v>6331</v>
      </c>
      <c r="H1223">
        <v>9</v>
      </c>
      <c r="I1223">
        <v>0</v>
      </c>
      <c r="J1223">
        <v>11</v>
      </c>
    </row>
    <row r="1224" spans="1:10" x14ac:dyDescent="0.3">
      <c r="A1224" t="s">
        <v>3502</v>
      </c>
      <c r="B1224" t="s">
        <v>1018</v>
      </c>
      <c r="C1224" t="s">
        <v>6284</v>
      </c>
      <c r="D1224" t="s">
        <v>6306</v>
      </c>
      <c r="E1224">
        <v>0</v>
      </c>
      <c r="F1224">
        <v>50</v>
      </c>
      <c r="G1224" t="s">
        <v>6333</v>
      </c>
      <c r="H1224">
        <v>14</v>
      </c>
      <c r="I1224">
        <v>0</v>
      </c>
      <c r="J1224">
        <v>12</v>
      </c>
    </row>
    <row r="1225" spans="1:10" x14ac:dyDescent="0.3">
      <c r="A1225" t="s">
        <v>3503</v>
      </c>
      <c r="B1225" t="s">
        <v>1019</v>
      </c>
      <c r="C1225" t="s">
        <v>6284</v>
      </c>
      <c r="D1225" t="s">
        <v>6312</v>
      </c>
      <c r="E1225">
        <v>0.2</v>
      </c>
      <c r="F1225">
        <v>40</v>
      </c>
      <c r="G1225" t="s">
        <v>6328</v>
      </c>
      <c r="H1225">
        <v>17</v>
      </c>
      <c r="I1225">
        <v>0</v>
      </c>
      <c r="J1225">
        <v>16</v>
      </c>
    </row>
    <row r="1226" spans="1:10" x14ac:dyDescent="0.3">
      <c r="A1226" t="s">
        <v>3504</v>
      </c>
      <c r="B1226" t="s">
        <v>1020</v>
      </c>
      <c r="C1226" t="s">
        <v>6287</v>
      </c>
      <c r="D1226" t="s">
        <v>6308</v>
      </c>
      <c r="E1226">
        <v>0</v>
      </c>
      <c r="F1226">
        <v>50</v>
      </c>
      <c r="G1226" t="s">
        <v>6334</v>
      </c>
      <c r="H1226">
        <v>12</v>
      </c>
      <c r="I1226">
        <v>0</v>
      </c>
      <c r="J1226">
        <v>18</v>
      </c>
    </row>
    <row r="1227" spans="1:10" x14ac:dyDescent="0.3">
      <c r="A1227" t="s">
        <v>3505</v>
      </c>
      <c r="B1227" t="s">
        <v>454</v>
      </c>
      <c r="C1227" t="s">
        <v>6281</v>
      </c>
      <c r="D1227" t="s">
        <v>6298</v>
      </c>
      <c r="E1227">
        <v>0.3</v>
      </c>
      <c r="F1227">
        <v>49</v>
      </c>
      <c r="G1227" t="s">
        <v>6331</v>
      </c>
      <c r="H1227">
        <v>17</v>
      </c>
      <c r="I1227">
        <v>0</v>
      </c>
      <c r="J1227">
        <v>10</v>
      </c>
    </row>
    <row r="1228" spans="1:10" x14ac:dyDescent="0.3">
      <c r="A1228" t="s">
        <v>3506</v>
      </c>
      <c r="B1228" t="s">
        <v>1021</v>
      </c>
      <c r="C1228" t="s">
        <v>6285</v>
      </c>
      <c r="D1228" t="s">
        <v>6312</v>
      </c>
      <c r="E1228">
        <v>0.3</v>
      </c>
      <c r="F1228">
        <v>35</v>
      </c>
      <c r="G1228" t="s">
        <v>6331</v>
      </c>
      <c r="H1228">
        <v>16</v>
      </c>
      <c r="I1228" t="s">
        <v>7000</v>
      </c>
      <c r="J1228" t="s">
        <v>7021</v>
      </c>
    </row>
    <row r="1229" spans="1:10" x14ac:dyDescent="0.3">
      <c r="A1229" t="s">
        <v>3507</v>
      </c>
      <c r="B1229" t="s">
        <v>1022</v>
      </c>
      <c r="C1229" t="s">
        <v>6292</v>
      </c>
      <c r="D1229" t="s">
        <v>6296</v>
      </c>
      <c r="E1229">
        <v>0.4</v>
      </c>
      <c r="F1229">
        <v>48</v>
      </c>
      <c r="G1229" t="s">
        <v>6329</v>
      </c>
      <c r="H1229">
        <v>11</v>
      </c>
      <c r="I1229" t="s">
        <v>7000</v>
      </c>
      <c r="J1229" t="s">
        <v>7021</v>
      </c>
    </row>
    <row r="1230" spans="1:10" x14ac:dyDescent="0.3">
      <c r="A1230" t="s">
        <v>3508</v>
      </c>
      <c r="B1230" t="s">
        <v>1023</v>
      </c>
      <c r="C1230" t="s">
        <v>6284</v>
      </c>
      <c r="D1230" t="s">
        <v>6296</v>
      </c>
      <c r="E1230">
        <v>0</v>
      </c>
      <c r="F1230">
        <v>50</v>
      </c>
      <c r="G1230" t="s">
        <v>6328</v>
      </c>
      <c r="H1230">
        <v>14</v>
      </c>
      <c r="I1230">
        <v>1</v>
      </c>
      <c r="J1230">
        <v>10</v>
      </c>
    </row>
    <row r="1231" spans="1:10" x14ac:dyDescent="0.3">
      <c r="A1231" t="s">
        <v>3509</v>
      </c>
      <c r="B1231" t="s">
        <v>976</v>
      </c>
      <c r="C1231" t="s">
        <v>6284</v>
      </c>
      <c r="D1231" t="s">
        <v>6296</v>
      </c>
      <c r="E1231">
        <v>0.3</v>
      </c>
      <c r="F1231">
        <v>35</v>
      </c>
      <c r="G1231" t="s">
        <v>6332</v>
      </c>
      <c r="H1231">
        <v>9</v>
      </c>
      <c r="I1231">
        <v>0</v>
      </c>
      <c r="J1231">
        <v>13</v>
      </c>
    </row>
    <row r="1232" spans="1:10" x14ac:dyDescent="0.3">
      <c r="A1232" t="s">
        <v>3510</v>
      </c>
      <c r="B1232" t="s">
        <v>1024</v>
      </c>
      <c r="C1232" t="s">
        <v>6285</v>
      </c>
      <c r="D1232" t="s">
        <v>6304</v>
      </c>
      <c r="E1232">
        <v>0.3</v>
      </c>
      <c r="F1232">
        <v>35</v>
      </c>
      <c r="G1232" t="s">
        <v>6328</v>
      </c>
      <c r="H1232">
        <v>11</v>
      </c>
      <c r="I1232">
        <v>0</v>
      </c>
      <c r="J1232">
        <v>7</v>
      </c>
    </row>
    <row r="1233" spans="1:10" x14ac:dyDescent="0.3">
      <c r="A1233" t="s">
        <v>3511</v>
      </c>
      <c r="B1233" t="s">
        <v>903</v>
      </c>
      <c r="C1233" t="s">
        <v>6285</v>
      </c>
      <c r="D1233" t="s">
        <v>6318</v>
      </c>
      <c r="E1233">
        <v>0</v>
      </c>
      <c r="F1233">
        <v>50</v>
      </c>
      <c r="G1233" t="s">
        <v>6331</v>
      </c>
      <c r="H1233">
        <v>15</v>
      </c>
      <c r="I1233" t="s">
        <v>7000</v>
      </c>
      <c r="J1233" t="s">
        <v>7021</v>
      </c>
    </row>
    <row r="1234" spans="1:10" x14ac:dyDescent="0.3">
      <c r="A1234" t="s">
        <v>3512</v>
      </c>
      <c r="B1234" t="s">
        <v>1025</v>
      </c>
      <c r="C1234" t="s">
        <v>6290</v>
      </c>
      <c r="D1234" t="s">
        <v>6312</v>
      </c>
      <c r="E1234">
        <v>0.3</v>
      </c>
      <c r="F1234">
        <v>35</v>
      </c>
      <c r="G1234" t="s">
        <v>6330</v>
      </c>
      <c r="H1234">
        <v>11</v>
      </c>
      <c r="I1234">
        <v>1</v>
      </c>
      <c r="J1234">
        <v>17</v>
      </c>
    </row>
    <row r="1235" spans="1:10" x14ac:dyDescent="0.3">
      <c r="A1235" t="s">
        <v>3513</v>
      </c>
      <c r="B1235" t="s">
        <v>1026</v>
      </c>
      <c r="C1235" t="s">
        <v>6292</v>
      </c>
      <c r="D1235" t="s">
        <v>6300</v>
      </c>
      <c r="E1235">
        <v>0.1</v>
      </c>
      <c r="F1235">
        <v>72</v>
      </c>
      <c r="G1235" t="s">
        <v>6332</v>
      </c>
      <c r="H1235">
        <v>12</v>
      </c>
      <c r="I1235">
        <v>0</v>
      </c>
      <c r="J1235">
        <v>12</v>
      </c>
    </row>
    <row r="1236" spans="1:10" x14ac:dyDescent="0.3">
      <c r="A1236" t="s">
        <v>3514</v>
      </c>
      <c r="B1236" t="s">
        <v>1027</v>
      </c>
      <c r="C1236" t="s">
        <v>6289</v>
      </c>
      <c r="D1236" t="s">
        <v>6296</v>
      </c>
      <c r="E1236">
        <v>0</v>
      </c>
      <c r="F1236">
        <v>50</v>
      </c>
      <c r="G1236" t="s">
        <v>6332</v>
      </c>
      <c r="H1236">
        <v>10</v>
      </c>
      <c r="I1236">
        <v>0</v>
      </c>
      <c r="J1236">
        <v>18</v>
      </c>
    </row>
    <row r="1237" spans="1:10" x14ac:dyDescent="0.3">
      <c r="A1237" t="s">
        <v>3515</v>
      </c>
      <c r="B1237" t="s">
        <v>714</v>
      </c>
      <c r="C1237" t="s">
        <v>6292</v>
      </c>
      <c r="D1237" t="s">
        <v>6296</v>
      </c>
      <c r="E1237">
        <v>0.1</v>
      </c>
      <c r="F1237">
        <v>72</v>
      </c>
      <c r="G1237" t="s">
        <v>6333</v>
      </c>
      <c r="H1237">
        <v>15</v>
      </c>
      <c r="I1237">
        <v>0</v>
      </c>
      <c r="J1237">
        <v>19</v>
      </c>
    </row>
    <row r="1238" spans="1:10" x14ac:dyDescent="0.3">
      <c r="A1238" t="s">
        <v>3516</v>
      </c>
      <c r="B1238" t="s">
        <v>1028</v>
      </c>
      <c r="C1238" t="s">
        <v>6289</v>
      </c>
      <c r="D1238" t="s">
        <v>6304</v>
      </c>
      <c r="E1238">
        <v>0.1</v>
      </c>
      <c r="F1238">
        <v>45</v>
      </c>
      <c r="G1238" t="s">
        <v>6332</v>
      </c>
      <c r="H1238">
        <v>11</v>
      </c>
      <c r="I1238" t="s">
        <v>7000</v>
      </c>
      <c r="J1238" t="s">
        <v>7021</v>
      </c>
    </row>
    <row r="1239" spans="1:10" x14ac:dyDescent="0.3">
      <c r="A1239" t="s">
        <v>3517</v>
      </c>
      <c r="B1239" t="s">
        <v>1029</v>
      </c>
      <c r="C1239" t="s">
        <v>6285</v>
      </c>
      <c r="D1239" t="s">
        <v>6318</v>
      </c>
      <c r="E1239">
        <v>0.3</v>
      </c>
      <c r="F1239">
        <v>35</v>
      </c>
      <c r="G1239" t="s">
        <v>6334</v>
      </c>
      <c r="H1239">
        <v>15</v>
      </c>
      <c r="I1239">
        <v>0</v>
      </c>
      <c r="J1239">
        <v>11</v>
      </c>
    </row>
    <row r="1240" spans="1:10" x14ac:dyDescent="0.3">
      <c r="A1240" t="s">
        <v>3518</v>
      </c>
      <c r="B1240" t="s">
        <v>1030</v>
      </c>
      <c r="C1240" t="s">
        <v>6292</v>
      </c>
      <c r="D1240" t="s">
        <v>6298</v>
      </c>
      <c r="E1240">
        <v>0.3</v>
      </c>
      <c r="F1240">
        <v>56</v>
      </c>
      <c r="G1240" t="s">
        <v>6330</v>
      </c>
      <c r="H1240">
        <v>13</v>
      </c>
      <c r="I1240" t="s">
        <v>7000</v>
      </c>
      <c r="J1240" t="s">
        <v>7021</v>
      </c>
    </row>
    <row r="1241" spans="1:10" x14ac:dyDescent="0.3">
      <c r="A1241" t="s">
        <v>3519</v>
      </c>
      <c r="B1241" t="s">
        <v>861</v>
      </c>
      <c r="C1241" t="s">
        <v>6286</v>
      </c>
      <c r="D1241" t="s">
        <v>6300</v>
      </c>
      <c r="E1241">
        <v>0</v>
      </c>
      <c r="F1241">
        <v>50</v>
      </c>
      <c r="G1241" t="s">
        <v>6329</v>
      </c>
      <c r="H1241">
        <v>9</v>
      </c>
      <c r="I1241">
        <v>0</v>
      </c>
      <c r="J1241">
        <v>11</v>
      </c>
    </row>
    <row r="1242" spans="1:10" x14ac:dyDescent="0.3">
      <c r="A1242" t="s">
        <v>3520</v>
      </c>
      <c r="B1242" t="s">
        <v>1031</v>
      </c>
      <c r="C1242" t="s">
        <v>6282</v>
      </c>
      <c r="D1242" t="s">
        <v>6304</v>
      </c>
      <c r="E1242">
        <v>0.3</v>
      </c>
      <c r="F1242">
        <v>49</v>
      </c>
      <c r="G1242" t="s">
        <v>6330</v>
      </c>
      <c r="H1242">
        <v>12</v>
      </c>
      <c r="I1242">
        <v>0</v>
      </c>
      <c r="J1242">
        <v>11</v>
      </c>
    </row>
    <row r="1243" spans="1:10" x14ac:dyDescent="0.3">
      <c r="A1243" t="s">
        <v>3521</v>
      </c>
      <c r="B1243" t="s">
        <v>19</v>
      </c>
      <c r="C1243" t="s">
        <v>6292</v>
      </c>
      <c r="D1243" t="s">
        <v>6296</v>
      </c>
      <c r="E1243">
        <v>0.2</v>
      </c>
      <c r="F1243">
        <v>64</v>
      </c>
      <c r="G1243" t="s">
        <v>6330</v>
      </c>
      <c r="H1243">
        <v>11</v>
      </c>
      <c r="I1243" t="s">
        <v>7000</v>
      </c>
      <c r="J1243" t="s">
        <v>7021</v>
      </c>
    </row>
    <row r="1244" spans="1:10" x14ac:dyDescent="0.3">
      <c r="A1244" t="s">
        <v>3522</v>
      </c>
      <c r="B1244" t="s">
        <v>829</v>
      </c>
      <c r="C1244" t="s">
        <v>6284</v>
      </c>
      <c r="D1244" t="s">
        <v>6296</v>
      </c>
      <c r="E1244">
        <v>0.2</v>
      </c>
      <c r="F1244">
        <v>40</v>
      </c>
      <c r="G1244" t="s">
        <v>6332</v>
      </c>
      <c r="H1244">
        <v>10</v>
      </c>
      <c r="I1244" t="s">
        <v>7000</v>
      </c>
      <c r="J1244" t="s">
        <v>7021</v>
      </c>
    </row>
    <row r="1245" spans="1:10" x14ac:dyDescent="0.3">
      <c r="A1245" t="s">
        <v>3523</v>
      </c>
      <c r="B1245" t="s">
        <v>623</v>
      </c>
      <c r="C1245" t="s">
        <v>6287</v>
      </c>
      <c r="D1245" t="s">
        <v>6298</v>
      </c>
      <c r="E1245">
        <v>0.4</v>
      </c>
      <c r="F1245">
        <v>30</v>
      </c>
      <c r="G1245" t="s">
        <v>6333</v>
      </c>
      <c r="H1245">
        <v>10</v>
      </c>
      <c r="I1245">
        <v>0</v>
      </c>
      <c r="J1245">
        <v>17</v>
      </c>
    </row>
    <row r="1246" spans="1:10" x14ac:dyDescent="0.3">
      <c r="A1246" t="s">
        <v>3524</v>
      </c>
      <c r="B1246" t="s">
        <v>1032</v>
      </c>
      <c r="C1246" t="s">
        <v>6288</v>
      </c>
      <c r="D1246" t="s">
        <v>6298</v>
      </c>
      <c r="E1246">
        <v>0.3</v>
      </c>
      <c r="F1246">
        <v>49</v>
      </c>
      <c r="G1246" t="s">
        <v>6333</v>
      </c>
      <c r="H1246">
        <v>14</v>
      </c>
      <c r="I1246" t="s">
        <v>7000</v>
      </c>
      <c r="J1246" t="s">
        <v>7021</v>
      </c>
    </row>
    <row r="1247" spans="1:10" x14ac:dyDescent="0.3">
      <c r="A1247" t="s">
        <v>3525</v>
      </c>
      <c r="B1247" t="s">
        <v>1033</v>
      </c>
      <c r="C1247" t="s">
        <v>6287</v>
      </c>
      <c r="D1247" t="s">
        <v>6312</v>
      </c>
      <c r="E1247">
        <v>0.4</v>
      </c>
      <c r="F1247">
        <v>30</v>
      </c>
      <c r="G1247" t="s">
        <v>6332</v>
      </c>
      <c r="H1247">
        <v>13</v>
      </c>
      <c r="I1247">
        <v>0</v>
      </c>
      <c r="J1247">
        <v>8</v>
      </c>
    </row>
    <row r="1248" spans="1:10" x14ac:dyDescent="0.3">
      <c r="A1248" t="s">
        <v>3526</v>
      </c>
      <c r="B1248" t="s">
        <v>1034</v>
      </c>
      <c r="C1248" t="s">
        <v>6292</v>
      </c>
      <c r="D1248" t="s">
        <v>6300</v>
      </c>
      <c r="E1248">
        <v>0.1</v>
      </c>
      <c r="F1248">
        <v>72</v>
      </c>
      <c r="G1248" t="s">
        <v>6329</v>
      </c>
      <c r="H1248">
        <v>12</v>
      </c>
      <c r="I1248" t="s">
        <v>7000</v>
      </c>
      <c r="J1248" t="s">
        <v>7021</v>
      </c>
    </row>
    <row r="1249" spans="1:10" x14ac:dyDescent="0.3">
      <c r="A1249" t="s">
        <v>3527</v>
      </c>
      <c r="B1249" t="s">
        <v>1035</v>
      </c>
      <c r="C1249" t="s">
        <v>6282</v>
      </c>
      <c r="D1249" t="s">
        <v>6318</v>
      </c>
      <c r="E1249">
        <v>0.3</v>
      </c>
      <c r="F1249">
        <v>49</v>
      </c>
      <c r="G1249" t="s">
        <v>6330</v>
      </c>
      <c r="H1249">
        <v>12</v>
      </c>
      <c r="I1249">
        <v>0</v>
      </c>
      <c r="J1249">
        <v>7</v>
      </c>
    </row>
    <row r="1250" spans="1:10" x14ac:dyDescent="0.3">
      <c r="A1250" t="s">
        <v>3528</v>
      </c>
      <c r="B1250" t="s">
        <v>447</v>
      </c>
      <c r="C1250" t="s">
        <v>6285</v>
      </c>
      <c r="D1250" t="s">
        <v>6300</v>
      </c>
      <c r="E1250">
        <v>0.2</v>
      </c>
      <c r="F1250">
        <v>40</v>
      </c>
      <c r="G1250" t="s">
        <v>6331</v>
      </c>
      <c r="H1250">
        <v>12</v>
      </c>
      <c r="I1250">
        <v>0</v>
      </c>
      <c r="J1250">
        <v>13</v>
      </c>
    </row>
    <row r="1251" spans="1:10" x14ac:dyDescent="0.3">
      <c r="A1251" t="s">
        <v>3529</v>
      </c>
      <c r="B1251" t="s">
        <v>1036</v>
      </c>
      <c r="C1251" t="s">
        <v>6286</v>
      </c>
      <c r="D1251" t="s">
        <v>6298</v>
      </c>
      <c r="E1251">
        <v>0</v>
      </c>
      <c r="F1251">
        <v>50</v>
      </c>
      <c r="G1251" t="s">
        <v>6334</v>
      </c>
      <c r="H1251">
        <v>15</v>
      </c>
      <c r="I1251">
        <v>0</v>
      </c>
      <c r="J1251">
        <v>19</v>
      </c>
    </row>
    <row r="1252" spans="1:10" x14ac:dyDescent="0.3">
      <c r="A1252" t="s">
        <v>3530</v>
      </c>
      <c r="B1252" t="s">
        <v>359</v>
      </c>
      <c r="C1252" t="s">
        <v>6282</v>
      </c>
      <c r="D1252" t="s">
        <v>6302</v>
      </c>
      <c r="E1252">
        <v>0.3</v>
      </c>
      <c r="F1252">
        <v>49</v>
      </c>
      <c r="G1252" t="s">
        <v>6329</v>
      </c>
      <c r="H1252">
        <v>15</v>
      </c>
      <c r="I1252">
        <v>0</v>
      </c>
      <c r="J1252">
        <v>19</v>
      </c>
    </row>
    <row r="1253" spans="1:10" x14ac:dyDescent="0.3">
      <c r="A1253" t="s">
        <v>3531</v>
      </c>
      <c r="B1253" t="s">
        <v>1037</v>
      </c>
      <c r="C1253" t="s">
        <v>6285</v>
      </c>
      <c r="D1253" t="s">
        <v>6300</v>
      </c>
      <c r="E1253">
        <v>0</v>
      </c>
      <c r="F1253">
        <v>50</v>
      </c>
      <c r="G1253" t="s">
        <v>6334</v>
      </c>
      <c r="H1253">
        <v>17</v>
      </c>
      <c r="I1253" t="s">
        <v>7000</v>
      </c>
      <c r="J1253" t="s">
        <v>7021</v>
      </c>
    </row>
    <row r="1254" spans="1:10" x14ac:dyDescent="0.3">
      <c r="A1254" t="s">
        <v>3532</v>
      </c>
      <c r="B1254" t="s">
        <v>1038</v>
      </c>
      <c r="C1254" t="s">
        <v>6283</v>
      </c>
      <c r="D1254" t="s">
        <v>6308</v>
      </c>
      <c r="E1254">
        <v>0.2</v>
      </c>
      <c r="F1254">
        <v>64</v>
      </c>
      <c r="G1254" t="s">
        <v>6328</v>
      </c>
      <c r="H1254">
        <v>13</v>
      </c>
      <c r="I1254">
        <v>0</v>
      </c>
      <c r="J1254">
        <v>12</v>
      </c>
    </row>
    <row r="1255" spans="1:10" x14ac:dyDescent="0.3">
      <c r="A1255" t="s">
        <v>3533</v>
      </c>
      <c r="B1255" t="s">
        <v>591</v>
      </c>
      <c r="C1255" t="s">
        <v>6283</v>
      </c>
      <c r="D1255" t="s">
        <v>6300</v>
      </c>
      <c r="E1255">
        <v>0</v>
      </c>
      <c r="F1255">
        <v>80</v>
      </c>
      <c r="G1255" t="s">
        <v>6328</v>
      </c>
      <c r="H1255">
        <v>15</v>
      </c>
      <c r="I1255">
        <v>1</v>
      </c>
      <c r="J1255">
        <v>12</v>
      </c>
    </row>
    <row r="1256" spans="1:10" x14ac:dyDescent="0.3">
      <c r="A1256" t="s">
        <v>3534</v>
      </c>
      <c r="B1256" t="s">
        <v>399</v>
      </c>
      <c r="C1256" t="s">
        <v>6283</v>
      </c>
      <c r="D1256" t="s">
        <v>6316</v>
      </c>
      <c r="E1256">
        <v>0.1</v>
      </c>
      <c r="F1256">
        <v>72</v>
      </c>
      <c r="G1256" t="s">
        <v>6334</v>
      </c>
      <c r="H1256">
        <v>17</v>
      </c>
      <c r="I1256" t="s">
        <v>7000</v>
      </c>
      <c r="J1256" t="s">
        <v>7021</v>
      </c>
    </row>
    <row r="1257" spans="1:10" x14ac:dyDescent="0.3">
      <c r="A1257" t="s">
        <v>3535</v>
      </c>
      <c r="B1257" t="s">
        <v>786</v>
      </c>
      <c r="C1257" t="s">
        <v>6281</v>
      </c>
      <c r="D1257" t="s">
        <v>6308</v>
      </c>
      <c r="E1257">
        <v>0.4</v>
      </c>
      <c r="F1257">
        <v>42</v>
      </c>
      <c r="G1257" t="s">
        <v>6334</v>
      </c>
      <c r="H1257">
        <v>9</v>
      </c>
      <c r="I1257">
        <v>0</v>
      </c>
      <c r="J1257">
        <v>19</v>
      </c>
    </row>
    <row r="1258" spans="1:10" x14ac:dyDescent="0.3">
      <c r="A1258" t="s">
        <v>3536</v>
      </c>
      <c r="B1258" t="s">
        <v>1039</v>
      </c>
      <c r="C1258" t="s">
        <v>6288</v>
      </c>
      <c r="D1258" t="s">
        <v>6318</v>
      </c>
      <c r="E1258">
        <v>0.2</v>
      </c>
      <c r="F1258">
        <v>56</v>
      </c>
      <c r="G1258" t="s">
        <v>6333</v>
      </c>
      <c r="H1258">
        <v>12</v>
      </c>
      <c r="I1258">
        <v>0</v>
      </c>
      <c r="J1258">
        <v>11</v>
      </c>
    </row>
    <row r="1259" spans="1:10" x14ac:dyDescent="0.3">
      <c r="A1259" t="s">
        <v>3537</v>
      </c>
      <c r="B1259" t="s">
        <v>1040</v>
      </c>
      <c r="C1259" t="s">
        <v>6282</v>
      </c>
      <c r="D1259" t="s">
        <v>6296</v>
      </c>
      <c r="E1259">
        <v>0</v>
      </c>
      <c r="F1259">
        <v>70</v>
      </c>
      <c r="G1259" t="s">
        <v>6331</v>
      </c>
      <c r="H1259">
        <v>16</v>
      </c>
      <c r="I1259" t="s">
        <v>7000</v>
      </c>
      <c r="J1259" t="s">
        <v>7021</v>
      </c>
    </row>
    <row r="1260" spans="1:10" x14ac:dyDescent="0.3">
      <c r="A1260" t="s">
        <v>3538</v>
      </c>
      <c r="B1260" t="s">
        <v>1041</v>
      </c>
      <c r="C1260" t="s">
        <v>6285</v>
      </c>
      <c r="D1260" t="s">
        <v>6312</v>
      </c>
      <c r="E1260">
        <v>0.2</v>
      </c>
      <c r="F1260">
        <v>40</v>
      </c>
      <c r="G1260" t="s">
        <v>6330</v>
      </c>
      <c r="H1260">
        <v>14</v>
      </c>
      <c r="I1260">
        <v>1</v>
      </c>
      <c r="J1260">
        <v>7</v>
      </c>
    </row>
    <row r="1261" spans="1:10" x14ac:dyDescent="0.3">
      <c r="A1261" t="s">
        <v>3539</v>
      </c>
      <c r="B1261" t="s">
        <v>1042</v>
      </c>
      <c r="C1261" t="s">
        <v>6282</v>
      </c>
      <c r="D1261" t="s">
        <v>6314</v>
      </c>
      <c r="E1261">
        <v>0.1</v>
      </c>
      <c r="F1261">
        <v>63</v>
      </c>
      <c r="G1261" t="s">
        <v>6333</v>
      </c>
      <c r="H1261">
        <v>15</v>
      </c>
      <c r="I1261" t="s">
        <v>7000</v>
      </c>
      <c r="J1261" t="s">
        <v>7021</v>
      </c>
    </row>
    <row r="1262" spans="1:10" x14ac:dyDescent="0.3">
      <c r="A1262" t="s">
        <v>3540</v>
      </c>
      <c r="B1262" t="s">
        <v>1043</v>
      </c>
      <c r="C1262" t="s">
        <v>6288</v>
      </c>
      <c r="D1262" t="s">
        <v>6296</v>
      </c>
      <c r="E1262">
        <v>0</v>
      </c>
      <c r="F1262">
        <v>70</v>
      </c>
      <c r="G1262" t="s">
        <v>6331</v>
      </c>
      <c r="H1262">
        <v>13</v>
      </c>
      <c r="I1262">
        <v>0</v>
      </c>
      <c r="J1262">
        <v>15</v>
      </c>
    </row>
    <row r="1263" spans="1:10" x14ac:dyDescent="0.3">
      <c r="A1263" t="s">
        <v>3541</v>
      </c>
      <c r="B1263" t="s">
        <v>622</v>
      </c>
      <c r="C1263" t="s">
        <v>6289</v>
      </c>
      <c r="D1263" t="s">
        <v>6300</v>
      </c>
      <c r="E1263">
        <v>0.3</v>
      </c>
      <c r="F1263">
        <v>35</v>
      </c>
      <c r="G1263" t="s">
        <v>6328</v>
      </c>
      <c r="H1263">
        <v>9</v>
      </c>
      <c r="I1263" t="s">
        <v>7000</v>
      </c>
      <c r="J1263" t="s">
        <v>7021</v>
      </c>
    </row>
    <row r="1264" spans="1:10" x14ac:dyDescent="0.3">
      <c r="A1264" t="s">
        <v>3542</v>
      </c>
      <c r="B1264" t="s">
        <v>1044</v>
      </c>
      <c r="C1264" t="s">
        <v>6284</v>
      </c>
      <c r="D1264" t="s">
        <v>6308</v>
      </c>
      <c r="E1264">
        <v>0</v>
      </c>
      <c r="F1264">
        <v>50</v>
      </c>
      <c r="G1264" t="s">
        <v>6334</v>
      </c>
      <c r="H1264">
        <v>10</v>
      </c>
      <c r="I1264" t="s">
        <v>7000</v>
      </c>
      <c r="J1264" t="s">
        <v>7021</v>
      </c>
    </row>
    <row r="1265" spans="1:10" x14ac:dyDescent="0.3">
      <c r="A1265" t="s">
        <v>3543</v>
      </c>
      <c r="B1265" t="s">
        <v>1045</v>
      </c>
      <c r="C1265" t="s">
        <v>6288</v>
      </c>
      <c r="D1265" t="s">
        <v>6314</v>
      </c>
      <c r="E1265">
        <v>0.3</v>
      </c>
      <c r="F1265">
        <v>49</v>
      </c>
      <c r="G1265" t="s">
        <v>6331</v>
      </c>
      <c r="H1265">
        <v>10</v>
      </c>
      <c r="I1265" t="s">
        <v>7000</v>
      </c>
      <c r="J1265" t="s">
        <v>7021</v>
      </c>
    </row>
    <row r="1266" spans="1:10" x14ac:dyDescent="0.3">
      <c r="A1266" t="s">
        <v>3544</v>
      </c>
      <c r="B1266" t="s">
        <v>1046</v>
      </c>
      <c r="C1266" t="s">
        <v>6287</v>
      </c>
      <c r="D1266" t="s">
        <v>6296</v>
      </c>
      <c r="E1266">
        <v>0.4</v>
      </c>
      <c r="F1266">
        <v>30</v>
      </c>
      <c r="G1266" t="s">
        <v>6334</v>
      </c>
      <c r="H1266">
        <v>9</v>
      </c>
      <c r="I1266" t="s">
        <v>7000</v>
      </c>
      <c r="J1266" t="s">
        <v>7021</v>
      </c>
    </row>
    <row r="1267" spans="1:10" x14ac:dyDescent="0.3">
      <c r="A1267" t="s">
        <v>3545</v>
      </c>
      <c r="B1267" t="s">
        <v>736</v>
      </c>
      <c r="C1267" t="s">
        <v>6289</v>
      </c>
      <c r="D1267" t="s">
        <v>6296</v>
      </c>
      <c r="E1267">
        <v>0.4</v>
      </c>
      <c r="F1267">
        <v>30</v>
      </c>
      <c r="G1267" t="s">
        <v>6333</v>
      </c>
      <c r="H1267">
        <v>15</v>
      </c>
      <c r="I1267">
        <v>0</v>
      </c>
      <c r="J1267">
        <v>8</v>
      </c>
    </row>
    <row r="1268" spans="1:10" x14ac:dyDescent="0.3">
      <c r="A1268" t="s">
        <v>3546</v>
      </c>
      <c r="B1268" t="s">
        <v>1047</v>
      </c>
      <c r="C1268" t="s">
        <v>6284</v>
      </c>
      <c r="D1268" t="s">
        <v>6310</v>
      </c>
      <c r="E1268">
        <v>0.3</v>
      </c>
      <c r="F1268">
        <v>35</v>
      </c>
      <c r="G1268" t="s">
        <v>6328</v>
      </c>
      <c r="H1268">
        <v>11</v>
      </c>
      <c r="I1268" t="s">
        <v>7000</v>
      </c>
      <c r="J1268" t="s">
        <v>7021</v>
      </c>
    </row>
    <row r="1269" spans="1:10" x14ac:dyDescent="0.3">
      <c r="A1269" t="s">
        <v>3547</v>
      </c>
      <c r="B1269" t="s">
        <v>1048</v>
      </c>
      <c r="C1269" t="s">
        <v>6284</v>
      </c>
      <c r="D1269" t="s">
        <v>6316</v>
      </c>
      <c r="E1269">
        <v>0.3</v>
      </c>
      <c r="F1269">
        <v>35</v>
      </c>
      <c r="G1269" t="s">
        <v>6334</v>
      </c>
      <c r="H1269">
        <v>13</v>
      </c>
      <c r="I1269">
        <v>0</v>
      </c>
      <c r="J1269">
        <v>15</v>
      </c>
    </row>
    <row r="1270" spans="1:10" x14ac:dyDescent="0.3">
      <c r="A1270" t="s">
        <v>3548</v>
      </c>
      <c r="B1270" t="s">
        <v>1049</v>
      </c>
      <c r="C1270" t="s">
        <v>6291</v>
      </c>
      <c r="D1270" t="s">
        <v>6302</v>
      </c>
      <c r="E1270">
        <v>0.3</v>
      </c>
      <c r="F1270">
        <v>35</v>
      </c>
      <c r="G1270" t="s">
        <v>6334</v>
      </c>
      <c r="H1270">
        <v>10</v>
      </c>
      <c r="I1270">
        <v>0</v>
      </c>
      <c r="J1270">
        <v>17</v>
      </c>
    </row>
    <row r="1271" spans="1:10" x14ac:dyDescent="0.3">
      <c r="A1271" t="s">
        <v>3549</v>
      </c>
      <c r="B1271" t="s">
        <v>224</v>
      </c>
      <c r="C1271" t="s">
        <v>6284</v>
      </c>
      <c r="D1271" t="s">
        <v>6296</v>
      </c>
      <c r="E1271">
        <v>0.1</v>
      </c>
      <c r="F1271">
        <v>45</v>
      </c>
      <c r="G1271" t="s">
        <v>6329</v>
      </c>
      <c r="H1271">
        <v>17</v>
      </c>
      <c r="I1271">
        <v>0</v>
      </c>
      <c r="J1271">
        <v>13</v>
      </c>
    </row>
    <row r="1272" spans="1:10" x14ac:dyDescent="0.3">
      <c r="A1272" t="s">
        <v>3550</v>
      </c>
      <c r="B1272" t="s">
        <v>753</v>
      </c>
      <c r="C1272" t="s">
        <v>6290</v>
      </c>
      <c r="D1272" t="s">
        <v>6296</v>
      </c>
      <c r="E1272">
        <v>0.3</v>
      </c>
      <c r="F1272">
        <v>35</v>
      </c>
      <c r="G1272" t="s">
        <v>6328</v>
      </c>
      <c r="H1272">
        <v>12</v>
      </c>
      <c r="I1272">
        <v>0</v>
      </c>
      <c r="J1272">
        <v>8</v>
      </c>
    </row>
    <row r="1273" spans="1:10" x14ac:dyDescent="0.3">
      <c r="A1273" t="s">
        <v>3551</v>
      </c>
      <c r="B1273" t="s">
        <v>1050</v>
      </c>
      <c r="C1273" t="s">
        <v>6283</v>
      </c>
      <c r="D1273" t="s">
        <v>6304</v>
      </c>
      <c r="E1273">
        <v>0</v>
      </c>
      <c r="F1273">
        <v>80</v>
      </c>
      <c r="G1273" t="s">
        <v>6333</v>
      </c>
      <c r="H1273">
        <v>11</v>
      </c>
      <c r="I1273" t="s">
        <v>7000</v>
      </c>
      <c r="J1273" t="s">
        <v>7021</v>
      </c>
    </row>
    <row r="1274" spans="1:10" x14ac:dyDescent="0.3">
      <c r="A1274" t="s">
        <v>3552</v>
      </c>
      <c r="B1274" t="s">
        <v>1051</v>
      </c>
      <c r="C1274" t="s">
        <v>6282</v>
      </c>
      <c r="D1274" t="s">
        <v>6296</v>
      </c>
      <c r="E1274">
        <v>0.4</v>
      </c>
      <c r="F1274">
        <v>42</v>
      </c>
      <c r="G1274" t="s">
        <v>6333</v>
      </c>
      <c r="H1274">
        <v>16</v>
      </c>
      <c r="I1274">
        <v>1</v>
      </c>
      <c r="J1274">
        <v>19</v>
      </c>
    </row>
    <row r="1275" spans="1:10" x14ac:dyDescent="0.3">
      <c r="A1275" t="s">
        <v>3553</v>
      </c>
      <c r="B1275" t="s">
        <v>528</v>
      </c>
      <c r="C1275" t="s">
        <v>6288</v>
      </c>
      <c r="D1275" t="s">
        <v>6296</v>
      </c>
      <c r="E1275">
        <v>0.3</v>
      </c>
      <c r="F1275">
        <v>49</v>
      </c>
      <c r="G1275" t="s">
        <v>6333</v>
      </c>
      <c r="H1275">
        <v>10</v>
      </c>
      <c r="I1275" t="s">
        <v>7000</v>
      </c>
      <c r="J1275" t="s">
        <v>7021</v>
      </c>
    </row>
    <row r="1276" spans="1:10" x14ac:dyDescent="0.3">
      <c r="A1276" t="s">
        <v>3554</v>
      </c>
      <c r="B1276" t="s">
        <v>1052</v>
      </c>
      <c r="C1276" t="s">
        <v>6281</v>
      </c>
      <c r="D1276" t="s">
        <v>6296</v>
      </c>
      <c r="E1276">
        <v>0.3</v>
      </c>
      <c r="F1276">
        <v>49</v>
      </c>
      <c r="G1276" t="s">
        <v>6328</v>
      </c>
      <c r="H1276">
        <v>15</v>
      </c>
      <c r="I1276">
        <v>0</v>
      </c>
      <c r="J1276">
        <v>8</v>
      </c>
    </row>
    <row r="1277" spans="1:10" x14ac:dyDescent="0.3">
      <c r="A1277" t="s">
        <v>3555</v>
      </c>
      <c r="B1277" t="s">
        <v>1053</v>
      </c>
      <c r="C1277" t="s">
        <v>6285</v>
      </c>
      <c r="D1277" t="s">
        <v>6310</v>
      </c>
      <c r="E1277">
        <v>0</v>
      </c>
      <c r="F1277">
        <v>50</v>
      </c>
      <c r="G1277" t="s">
        <v>6331</v>
      </c>
      <c r="H1277">
        <v>10</v>
      </c>
      <c r="I1277" t="s">
        <v>7000</v>
      </c>
      <c r="J1277" t="s">
        <v>7021</v>
      </c>
    </row>
    <row r="1278" spans="1:10" x14ac:dyDescent="0.3">
      <c r="A1278" t="s">
        <v>3556</v>
      </c>
      <c r="B1278" t="s">
        <v>1054</v>
      </c>
      <c r="C1278" t="s">
        <v>6285</v>
      </c>
      <c r="D1278" t="s">
        <v>6298</v>
      </c>
      <c r="E1278">
        <v>0.3</v>
      </c>
      <c r="F1278">
        <v>35</v>
      </c>
      <c r="G1278" t="s">
        <v>6331</v>
      </c>
      <c r="H1278">
        <v>16</v>
      </c>
      <c r="I1278" t="s">
        <v>7000</v>
      </c>
      <c r="J1278" t="s">
        <v>7021</v>
      </c>
    </row>
    <row r="1279" spans="1:10" x14ac:dyDescent="0.3">
      <c r="A1279" t="s">
        <v>3557</v>
      </c>
      <c r="B1279" t="s">
        <v>1046</v>
      </c>
      <c r="C1279" t="s">
        <v>6282</v>
      </c>
      <c r="D1279" t="s">
        <v>6300</v>
      </c>
      <c r="E1279">
        <v>0.1</v>
      </c>
      <c r="F1279">
        <v>63</v>
      </c>
      <c r="G1279" t="s">
        <v>6331</v>
      </c>
      <c r="H1279">
        <v>17</v>
      </c>
      <c r="I1279" t="s">
        <v>7000</v>
      </c>
      <c r="J1279" t="s">
        <v>7021</v>
      </c>
    </row>
    <row r="1280" spans="1:10" x14ac:dyDescent="0.3">
      <c r="A1280" t="s">
        <v>3558</v>
      </c>
      <c r="B1280" t="s">
        <v>794</v>
      </c>
      <c r="C1280" t="s">
        <v>6289</v>
      </c>
      <c r="D1280" t="s">
        <v>6312</v>
      </c>
      <c r="E1280">
        <v>0.4</v>
      </c>
      <c r="F1280">
        <v>30</v>
      </c>
      <c r="G1280" t="s">
        <v>6329</v>
      </c>
      <c r="H1280">
        <v>16</v>
      </c>
      <c r="I1280" t="s">
        <v>7000</v>
      </c>
      <c r="J1280" t="s">
        <v>7021</v>
      </c>
    </row>
    <row r="1281" spans="1:10" x14ac:dyDescent="0.3">
      <c r="A1281" t="s">
        <v>3559</v>
      </c>
      <c r="B1281" t="s">
        <v>28</v>
      </c>
      <c r="C1281" t="s">
        <v>6288</v>
      </c>
      <c r="D1281" t="s">
        <v>6296</v>
      </c>
      <c r="E1281">
        <v>0</v>
      </c>
      <c r="F1281">
        <v>70</v>
      </c>
      <c r="G1281" t="s">
        <v>6328</v>
      </c>
      <c r="H1281">
        <v>9</v>
      </c>
      <c r="I1281" t="s">
        <v>7000</v>
      </c>
      <c r="J1281" t="s">
        <v>7021</v>
      </c>
    </row>
    <row r="1282" spans="1:10" x14ac:dyDescent="0.3">
      <c r="A1282" t="s">
        <v>3560</v>
      </c>
      <c r="B1282" t="s">
        <v>1055</v>
      </c>
      <c r="C1282" t="s">
        <v>6281</v>
      </c>
      <c r="D1282" t="s">
        <v>6296</v>
      </c>
      <c r="E1282">
        <v>0.3</v>
      </c>
      <c r="F1282">
        <v>49</v>
      </c>
      <c r="G1282" t="s">
        <v>6333</v>
      </c>
      <c r="H1282">
        <v>9</v>
      </c>
      <c r="I1282">
        <v>0</v>
      </c>
      <c r="J1282">
        <v>11</v>
      </c>
    </row>
    <row r="1283" spans="1:10" x14ac:dyDescent="0.3">
      <c r="A1283" t="s">
        <v>3561</v>
      </c>
      <c r="B1283" t="s">
        <v>1056</v>
      </c>
      <c r="C1283" t="s">
        <v>6283</v>
      </c>
      <c r="D1283" t="s">
        <v>6302</v>
      </c>
      <c r="E1283">
        <v>0</v>
      </c>
      <c r="F1283">
        <v>80</v>
      </c>
      <c r="G1283" t="s">
        <v>6331</v>
      </c>
      <c r="H1283">
        <v>11</v>
      </c>
      <c r="I1283">
        <v>0</v>
      </c>
      <c r="J1283">
        <v>12</v>
      </c>
    </row>
    <row r="1284" spans="1:10" x14ac:dyDescent="0.3">
      <c r="A1284" t="s">
        <v>3562</v>
      </c>
      <c r="B1284" t="s">
        <v>28</v>
      </c>
      <c r="C1284" t="s">
        <v>6288</v>
      </c>
      <c r="D1284" t="s">
        <v>6296</v>
      </c>
      <c r="E1284">
        <v>0.3</v>
      </c>
      <c r="F1284">
        <v>49</v>
      </c>
      <c r="G1284" t="s">
        <v>6332</v>
      </c>
      <c r="H1284">
        <v>11</v>
      </c>
      <c r="I1284" t="s">
        <v>7000</v>
      </c>
      <c r="J1284" t="s">
        <v>7021</v>
      </c>
    </row>
    <row r="1285" spans="1:10" x14ac:dyDescent="0.3">
      <c r="A1285" t="s">
        <v>3563</v>
      </c>
      <c r="B1285" t="s">
        <v>809</v>
      </c>
      <c r="C1285" t="s">
        <v>6291</v>
      </c>
      <c r="D1285" t="s">
        <v>6314</v>
      </c>
      <c r="E1285">
        <v>0</v>
      </c>
      <c r="F1285">
        <v>50</v>
      </c>
      <c r="G1285" t="s">
        <v>6330</v>
      </c>
      <c r="H1285">
        <v>9</v>
      </c>
      <c r="I1285" t="s">
        <v>7000</v>
      </c>
      <c r="J1285" t="s">
        <v>7021</v>
      </c>
    </row>
    <row r="1286" spans="1:10" x14ac:dyDescent="0.3">
      <c r="A1286" t="s">
        <v>3564</v>
      </c>
      <c r="B1286" t="s">
        <v>1057</v>
      </c>
      <c r="C1286" t="s">
        <v>6284</v>
      </c>
      <c r="D1286" t="s">
        <v>6296</v>
      </c>
      <c r="E1286">
        <v>0</v>
      </c>
      <c r="F1286">
        <v>50</v>
      </c>
      <c r="G1286" t="s">
        <v>6332</v>
      </c>
      <c r="H1286">
        <v>11</v>
      </c>
      <c r="I1286" t="s">
        <v>7000</v>
      </c>
      <c r="J1286" t="s">
        <v>7021</v>
      </c>
    </row>
    <row r="1287" spans="1:10" x14ac:dyDescent="0.3">
      <c r="A1287" t="s">
        <v>3565</v>
      </c>
      <c r="B1287" t="s">
        <v>723</v>
      </c>
      <c r="C1287" t="s">
        <v>6281</v>
      </c>
      <c r="D1287" t="s">
        <v>6316</v>
      </c>
      <c r="E1287">
        <v>0.2</v>
      </c>
      <c r="F1287">
        <v>56</v>
      </c>
      <c r="G1287" t="s">
        <v>6332</v>
      </c>
      <c r="H1287">
        <v>11</v>
      </c>
      <c r="I1287">
        <v>0</v>
      </c>
      <c r="J1287">
        <v>17</v>
      </c>
    </row>
    <row r="1288" spans="1:10" x14ac:dyDescent="0.3">
      <c r="A1288" t="s">
        <v>3566</v>
      </c>
      <c r="B1288" t="s">
        <v>204</v>
      </c>
      <c r="C1288" t="s">
        <v>6288</v>
      </c>
      <c r="D1288" t="s">
        <v>6312</v>
      </c>
      <c r="E1288">
        <v>0.4</v>
      </c>
      <c r="F1288">
        <v>42</v>
      </c>
      <c r="G1288" t="s">
        <v>6331</v>
      </c>
      <c r="H1288">
        <v>9</v>
      </c>
      <c r="I1288">
        <v>1</v>
      </c>
      <c r="J1288">
        <v>10</v>
      </c>
    </row>
    <row r="1289" spans="1:10" x14ac:dyDescent="0.3">
      <c r="A1289" t="s">
        <v>3567</v>
      </c>
      <c r="B1289" t="s">
        <v>1058</v>
      </c>
      <c r="C1289" t="s">
        <v>6289</v>
      </c>
      <c r="D1289" t="s">
        <v>6316</v>
      </c>
      <c r="E1289">
        <v>0.2</v>
      </c>
      <c r="F1289">
        <v>40</v>
      </c>
      <c r="G1289" t="s">
        <v>6330</v>
      </c>
      <c r="H1289">
        <v>9</v>
      </c>
      <c r="I1289">
        <v>0</v>
      </c>
      <c r="J1289">
        <v>7</v>
      </c>
    </row>
    <row r="1290" spans="1:10" x14ac:dyDescent="0.3">
      <c r="A1290" t="s">
        <v>3568</v>
      </c>
      <c r="B1290" t="s">
        <v>639</v>
      </c>
      <c r="C1290" t="s">
        <v>6290</v>
      </c>
      <c r="D1290" t="s">
        <v>6302</v>
      </c>
      <c r="E1290">
        <v>0.1</v>
      </c>
      <c r="F1290">
        <v>45</v>
      </c>
      <c r="G1290" t="s">
        <v>6328</v>
      </c>
      <c r="H1290">
        <v>14</v>
      </c>
      <c r="I1290">
        <v>0</v>
      </c>
      <c r="J1290">
        <v>16</v>
      </c>
    </row>
    <row r="1291" spans="1:10" x14ac:dyDescent="0.3">
      <c r="A1291" t="s">
        <v>3569</v>
      </c>
      <c r="B1291" t="s">
        <v>1059</v>
      </c>
      <c r="C1291" t="s">
        <v>6282</v>
      </c>
      <c r="D1291" t="s">
        <v>6308</v>
      </c>
      <c r="E1291">
        <v>0.3</v>
      </c>
      <c r="F1291">
        <v>49</v>
      </c>
      <c r="G1291" t="s">
        <v>6334</v>
      </c>
      <c r="H1291">
        <v>13</v>
      </c>
      <c r="I1291">
        <v>0</v>
      </c>
      <c r="J1291">
        <v>16</v>
      </c>
    </row>
    <row r="1292" spans="1:10" x14ac:dyDescent="0.3">
      <c r="A1292" t="s">
        <v>3570</v>
      </c>
      <c r="B1292" t="s">
        <v>1060</v>
      </c>
      <c r="C1292" t="s">
        <v>6282</v>
      </c>
      <c r="D1292" t="s">
        <v>6298</v>
      </c>
      <c r="E1292">
        <v>0.4</v>
      </c>
      <c r="F1292">
        <v>42</v>
      </c>
      <c r="G1292" t="s">
        <v>6330</v>
      </c>
      <c r="H1292">
        <v>9</v>
      </c>
      <c r="I1292">
        <v>0</v>
      </c>
      <c r="J1292">
        <v>9</v>
      </c>
    </row>
    <row r="1293" spans="1:10" x14ac:dyDescent="0.3">
      <c r="A1293" t="s">
        <v>3571</v>
      </c>
      <c r="B1293" t="s">
        <v>1061</v>
      </c>
      <c r="C1293" t="s">
        <v>6285</v>
      </c>
      <c r="D1293" t="s">
        <v>6312</v>
      </c>
      <c r="E1293">
        <v>0.4</v>
      </c>
      <c r="F1293">
        <v>30</v>
      </c>
      <c r="G1293" t="s">
        <v>6331</v>
      </c>
      <c r="H1293">
        <v>16</v>
      </c>
      <c r="I1293">
        <v>1</v>
      </c>
      <c r="J1293">
        <v>9</v>
      </c>
    </row>
    <row r="1294" spans="1:10" x14ac:dyDescent="0.3">
      <c r="A1294" t="s">
        <v>3572</v>
      </c>
      <c r="B1294" t="s">
        <v>1062</v>
      </c>
      <c r="C1294" t="s">
        <v>6288</v>
      </c>
      <c r="D1294" t="s">
        <v>6300</v>
      </c>
      <c r="E1294">
        <v>0.3</v>
      </c>
      <c r="F1294">
        <v>49</v>
      </c>
      <c r="G1294" t="s">
        <v>6328</v>
      </c>
      <c r="H1294">
        <v>16</v>
      </c>
      <c r="I1294">
        <v>0</v>
      </c>
      <c r="J1294">
        <v>13</v>
      </c>
    </row>
    <row r="1295" spans="1:10" x14ac:dyDescent="0.3">
      <c r="A1295" t="s">
        <v>3573</v>
      </c>
      <c r="B1295" t="s">
        <v>381</v>
      </c>
      <c r="C1295" t="s">
        <v>6287</v>
      </c>
      <c r="D1295" t="s">
        <v>6296</v>
      </c>
      <c r="E1295">
        <v>0.2</v>
      </c>
      <c r="F1295">
        <v>40</v>
      </c>
      <c r="G1295" t="s">
        <v>6329</v>
      </c>
      <c r="H1295">
        <v>11</v>
      </c>
      <c r="I1295">
        <v>0</v>
      </c>
      <c r="J1295">
        <v>15</v>
      </c>
    </row>
    <row r="1296" spans="1:10" x14ac:dyDescent="0.3">
      <c r="A1296" t="s">
        <v>3574</v>
      </c>
      <c r="B1296" t="s">
        <v>556</v>
      </c>
      <c r="C1296" t="s">
        <v>6290</v>
      </c>
      <c r="D1296" t="s">
        <v>6302</v>
      </c>
      <c r="E1296">
        <v>0.2</v>
      </c>
      <c r="F1296">
        <v>40</v>
      </c>
      <c r="G1296" t="s">
        <v>6332</v>
      </c>
      <c r="H1296">
        <v>16</v>
      </c>
      <c r="I1296" t="s">
        <v>7000</v>
      </c>
      <c r="J1296" t="s">
        <v>7021</v>
      </c>
    </row>
    <row r="1297" spans="1:10" x14ac:dyDescent="0.3">
      <c r="A1297" t="s">
        <v>3575</v>
      </c>
      <c r="B1297" t="s">
        <v>1063</v>
      </c>
      <c r="C1297" t="s">
        <v>6285</v>
      </c>
      <c r="D1297" t="s">
        <v>6312</v>
      </c>
      <c r="E1297">
        <v>0.3</v>
      </c>
      <c r="F1297">
        <v>35</v>
      </c>
      <c r="G1297" t="s">
        <v>6331</v>
      </c>
      <c r="H1297">
        <v>14</v>
      </c>
      <c r="I1297" t="s">
        <v>7000</v>
      </c>
      <c r="J1297" t="s">
        <v>7021</v>
      </c>
    </row>
    <row r="1298" spans="1:10" x14ac:dyDescent="0.3">
      <c r="A1298" t="s">
        <v>3576</v>
      </c>
      <c r="B1298" t="s">
        <v>1064</v>
      </c>
      <c r="C1298" t="s">
        <v>6286</v>
      </c>
      <c r="D1298" t="s">
        <v>6298</v>
      </c>
      <c r="E1298">
        <v>0.4</v>
      </c>
      <c r="F1298">
        <v>30</v>
      </c>
      <c r="G1298" t="s">
        <v>6330</v>
      </c>
      <c r="H1298">
        <v>10</v>
      </c>
      <c r="I1298">
        <v>0</v>
      </c>
      <c r="J1298">
        <v>8</v>
      </c>
    </row>
    <row r="1299" spans="1:10" x14ac:dyDescent="0.3">
      <c r="A1299" t="s">
        <v>3577</v>
      </c>
      <c r="B1299" t="s">
        <v>1065</v>
      </c>
      <c r="C1299" t="s">
        <v>6284</v>
      </c>
      <c r="D1299" t="s">
        <v>6298</v>
      </c>
      <c r="E1299">
        <v>0.4</v>
      </c>
      <c r="F1299">
        <v>30</v>
      </c>
      <c r="G1299" t="s">
        <v>6329</v>
      </c>
      <c r="H1299">
        <v>15</v>
      </c>
      <c r="I1299">
        <v>0</v>
      </c>
      <c r="J1299">
        <v>15</v>
      </c>
    </row>
    <row r="1300" spans="1:10" x14ac:dyDescent="0.3">
      <c r="A1300" t="s">
        <v>3578</v>
      </c>
      <c r="B1300" t="s">
        <v>1066</v>
      </c>
      <c r="C1300" t="s">
        <v>6288</v>
      </c>
      <c r="D1300" t="s">
        <v>6300</v>
      </c>
      <c r="E1300">
        <v>0.2</v>
      </c>
      <c r="F1300">
        <v>56</v>
      </c>
      <c r="G1300" t="s">
        <v>6330</v>
      </c>
      <c r="H1300">
        <v>16</v>
      </c>
      <c r="I1300">
        <v>1</v>
      </c>
      <c r="J1300">
        <v>19</v>
      </c>
    </row>
    <row r="1301" spans="1:10" x14ac:dyDescent="0.3">
      <c r="A1301" t="s">
        <v>3579</v>
      </c>
      <c r="B1301" t="s">
        <v>238</v>
      </c>
      <c r="C1301" t="s">
        <v>6292</v>
      </c>
      <c r="D1301" t="s">
        <v>6310</v>
      </c>
      <c r="E1301">
        <v>0.1</v>
      </c>
      <c r="F1301">
        <v>72</v>
      </c>
      <c r="G1301" t="s">
        <v>6331</v>
      </c>
      <c r="H1301">
        <v>17</v>
      </c>
      <c r="I1301" t="s">
        <v>7000</v>
      </c>
      <c r="J1301" t="s">
        <v>7021</v>
      </c>
    </row>
    <row r="1302" spans="1:10" x14ac:dyDescent="0.3">
      <c r="A1302" t="s">
        <v>3580</v>
      </c>
      <c r="B1302" t="s">
        <v>1067</v>
      </c>
      <c r="C1302" t="s">
        <v>6286</v>
      </c>
      <c r="D1302" t="s">
        <v>6296</v>
      </c>
      <c r="E1302">
        <v>0</v>
      </c>
      <c r="F1302">
        <v>50</v>
      </c>
      <c r="G1302" t="s">
        <v>6332</v>
      </c>
      <c r="H1302">
        <v>12</v>
      </c>
      <c r="I1302">
        <v>1</v>
      </c>
      <c r="J1302">
        <v>9</v>
      </c>
    </row>
    <row r="1303" spans="1:10" x14ac:dyDescent="0.3">
      <c r="A1303" t="s">
        <v>3581</v>
      </c>
      <c r="B1303" t="s">
        <v>547</v>
      </c>
      <c r="C1303" t="s">
        <v>6283</v>
      </c>
      <c r="D1303" t="s">
        <v>6310</v>
      </c>
      <c r="E1303">
        <v>0.4</v>
      </c>
      <c r="F1303">
        <v>48</v>
      </c>
      <c r="G1303" t="s">
        <v>6329</v>
      </c>
      <c r="H1303">
        <v>13</v>
      </c>
      <c r="I1303">
        <v>1</v>
      </c>
      <c r="J1303">
        <v>16</v>
      </c>
    </row>
    <row r="1304" spans="1:10" x14ac:dyDescent="0.3">
      <c r="A1304" t="s">
        <v>3582</v>
      </c>
      <c r="B1304" t="s">
        <v>1068</v>
      </c>
      <c r="C1304" t="s">
        <v>6282</v>
      </c>
      <c r="D1304" t="s">
        <v>6300</v>
      </c>
      <c r="E1304">
        <v>0.2</v>
      </c>
      <c r="F1304">
        <v>56</v>
      </c>
      <c r="G1304" t="s">
        <v>6329</v>
      </c>
      <c r="H1304">
        <v>15</v>
      </c>
      <c r="I1304">
        <v>0</v>
      </c>
      <c r="J1304">
        <v>7</v>
      </c>
    </row>
    <row r="1305" spans="1:10" x14ac:dyDescent="0.3">
      <c r="A1305" t="s">
        <v>3583</v>
      </c>
      <c r="B1305" t="s">
        <v>641</v>
      </c>
      <c r="C1305" t="s">
        <v>6284</v>
      </c>
      <c r="D1305" t="s">
        <v>6298</v>
      </c>
      <c r="E1305">
        <v>0.3</v>
      </c>
      <c r="F1305">
        <v>35</v>
      </c>
      <c r="G1305" t="s">
        <v>6334</v>
      </c>
      <c r="H1305">
        <v>15</v>
      </c>
      <c r="I1305" t="s">
        <v>7000</v>
      </c>
      <c r="J1305" t="s">
        <v>7021</v>
      </c>
    </row>
    <row r="1306" spans="1:10" x14ac:dyDescent="0.3">
      <c r="A1306" t="s">
        <v>3584</v>
      </c>
      <c r="B1306" t="s">
        <v>781</v>
      </c>
      <c r="C1306" t="s">
        <v>6291</v>
      </c>
      <c r="D1306" t="s">
        <v>6296</v>
      </c>
      <c r="E1306">
        <v>0.4</v>
      </c>
      <c r="F1306">
        <v>30</v>
      </c>
      <c r="G1306" t="s">
        <v>6331</v>
      </c>
      <c r="H1306">
        <v>15</v>
      </c>
      <c r="I1306" t="s">
        <v>7000</v>
      </c>
      <c r="J1306" t="s">
        <v>7021</v>
      </c>
    </row>
    <row r="1307" spans="1:10" x14ac:dyDescent="0.3">
      <c r="A1307" t="s">
        <v>3585</v>
      </c>
      <c r="B1307" t="s">
        <v>1069</v>
      </c>
      <c r="C1307" t="s">
        <v>6285</v>
      </c>
      <c r="D1307" t="s">
        <v>6296</v>
      </c>
      <c r="E1307">
        <v>0</v>
      </c>
      <c r="F1307">
        <v>50</v>
      </c>
      <c r="G1307" t="s">
        <v>6332</v>
      </c>
      <c r="H1307">
        <v>16</v>
      </c>
      <c r="I1307">
        <v>0</v>
      </c>
      <c r="J1307">
        <v>15</v>
      </c>
    </row>
    <row r="1308" spans="1:10" x14ac:dyDescent="0.3">
      <c r="A1308" t="s">
        <v>3586</v>
      </c>
      <c r="B1308" t="s">
        <v>1070</v>
      </c>
      <c r="C1308" t="s">
        <v>6283</v>
      </c>
      <c r="D1308" t="s">
        <v>6300</v>
      </c>
      <c r="E1308">
        <v>0.2</v>
      </c>
      <c r="F1308">
        <v>64</v>
      </c>
      <c r="G1308" t="s">
        <v>6331</v>
      </c>
      <c r="H1308">
        <v>11</v>
      </c>
      <c r="I1308" t="s">
        <v>7000</v>
      </c>
      <c r="J1308" t="s">
        <v>7021</v>
      </c>
    </row>
    <row r="1309" spans="1:10" x14ac:dyDescent="0.3">
      <c r="A1309" t="s">
        <v>3587</v>
      </c>
      <c r="B1309" t="s">
        <v>1071</v>
      </c>
      <c r="C1309" t="s">
        <v>6291</v>
      </c>
      <c r="D1309" t="s">
        <v>6318</v>
      </c>
      <c r="E1309">
        <v>0.4</v>
      </c>
      <c r="F1309">
        <v>30</v>
      </c>
      <c r="G1309" t="s">
        <v>6334</v>
      </c>
      <c r="H1309">
        <v>15</v>
      </c>
      <c r="I1309" t="s">
        <v>7000</v>
      </c>
      <c r="J1309" t="s">
        <v>7021</v>
      </c>
    </row>
    <row r="1310" spans="1:10" x14ac:dyDescent="0.3">
      <c r="A1310" t="s">
        <v>3588</v>
      </c>
      <c r="B1310" t="s">
        <v>1072</v>
      </c>
      <c r="C1310" t="s">
        <v>6284</v>
      </c>
      <c r="D1310" t="s">
        <v>6302</v>
      </c>
      <c r="E1310">
        <v>0.3</v>
      </c>
      <c r="F1310">
        <v>35</v>
      </c>
      <c r="G1310" t="s">
        <v>6332</v>
      </c>
      <c r="H1310">
        <v>17</v>
      </c>
      <c r="I1310" t="s">
        <v>7000</v>
      </c>
      <c r="J1310" t="s">
        <v>7021</v>
      </c>
    </row>
    <row r="1311" spans="1:10" x14ac:dyDescent="0.3">
      <c r="A1311" t="s">
        <v>3589</v>
      </c>
      <c r="B1311" t="s">
        <v>33</v>
      </c>
      <c r="C1311" t="s">
        <v>6290</v>
      </c>
      <c r="D1311" t="s">
        <v>6302</v>
      </c>
      <c r="E1311">
        <v>0.3</v>
      </c>
      <c r="F1311">
        <v>35</v>
      </c>
      <c r="G1311" t="s">
        <v>6328</v>
      </c>
      <c r="H1311">
        <v>10</v>
      </c>
      <c r="I1311">
        <v>1</v>
      </c>
      <c r="J1311">
        <v>15</v>
      </c>
    </row>
    <row r="1312" spans="1:10" x14ac:dyDescent="0.3">
      <c r="A1312" t="s">
        <v>3590</v>
      </c>
      <c r="B1312" t="s">
        <v>1073</v>
      </c>
      <c r="C1312" t="s">
        <v>6288</v>
      </c>
      <c r="D1312" t="s">
        <v>6304</v>
      </c>
      <c r="E1312">
        <v>0</v>
      </c>
      <c r="F1312">
        <v>70</v>
      </c>
      <c r="G1312" t="s">
        <v>6329</v>
      </c>
      <c r="H1312">
        <v>17</v>
      </c>
      <c r="I1312">
        <v>1</v>
      </c>
      <c r="J1312">
        <v>13</v>
      </c>
    </row>
    <row r="1313" spans="1:10" x14ac:dyDescent="0.3">
      <c r="A1313" t="s">
        <v>3591</v>
      </c>
      <c r="B1313" t="s">
        <v>1018</v>
      </c>
      <c r="C1313" t="s">
        <v>6286</v>
      </c>
      <c r="D1313" t="s">
        <v>6298</v>
      </c>
      <c r="E1313">
        <v>0</v>
      </c>
      <c r="F1313">
        <v>50</v>
      </c>
      <c r="G1313" t="s">
        <v>6328</v>
      </c>
      <c r="H1313">
        <v>11</v>
      </c>
      <c r="I1313">
        <v>0</v>
      </c>
      <c r="J1313">
        <v>12</v>
      </c>
    </row>
    <row r="1314" spans="1:10" x14ac:dyDescent="0.3">
      <c r="A1314" t="s">
        <v>3592</v>
      </c>
      <c r="B1314" t="s">
        <v>1074</v>
      </c>
      <c r="C1314" t="s">
        <v>6281</v>
      </c>
      <c r="D1314" t="s">
        <v>6308</v>
      </c>
      <c r="E1314">
        <v>0</v>
      </c>
      <c r="F1314">
        <v>70</v>
      </c>
      <c r="G1314" t="s">
        <v>6331</v>
      </c>
      <c r="H1314">
        <v>11</v>
      </c>
      <c r="I1314" t="s">
        <v>7000</v>
      </c>
      <c r="J1314" t="s">
        <v>7021</v>
      </c>
    </row>
    <row r="1315" spans="1:10" x14ac:dyDescent="0.3">
      <c r="A1315" t="s">
        <v>3593</v>
      </c>
      <c r="B1315" t="s">
        <v>1075</v>
      </c>
      <c r="C1315" t="s">
        <v>6290</v>
      </c>
      <c r="D1315" t="s">
        <v>6316</v>
      </c>
      <c r="E1315">
        <v>0.3</v>
      </c>
      <c r="F1315">
        <v>35</v>
      </c>
      <c r="G1315" t="s">
        <v>6333</v>
      </c>
      <c r="H1315">
        <v>16</v>
      </c>
      <c r="I1315" t="s">
        <v>7000</v>
      </c>
      <c r="J1315" t="s">
        <v>7021</v>
      </c>
    </row>
    <row r="1316" spans="1:10" x14ac:dyDescent="0.3">
      <c r="A1316" t="s">
        <v>3594</v>
      </c>
      <c r="B1316" t="s">
        <v>1076</v>
      </c>
      <c r="C1316" t="s">
        <v>6288</v>
      </c>
      <c r="D1316" t="s">
        <v>6304</v>
      </c>
      <c r="E1316">
        <v>0.2</v>
      </c>
      <c r="F1316">
        <v>56</v>
      </c>
      <c r="G1316" t="s">
        <v>6329</v>
      </c>
      <c r="H1316">
        <v>14</v>
      </c>
      <c r="I1316">
        <v>0</v>
      </c>
      <c r="J1316">
        <v>7</v>
      </c>
    </row>
    <row r="1317" spans="1:10" x14ac:dyDescent="0.3">
      <c r="A1317" t="s">
        <v>3595</v>
      </c>
      <c r="B1317" t="s">
        <v>59</v>
      </c>
      <c r="C1317" t="s">
        <v>6292</v>
      </c>
      <c r="D1317" t="s">
        <v>6304</v>
      </c>
      <c r="E1317">
        <v>0.3</v>
      </c>
      <c r="F1317">
        <v>56</v>
      </c>
      <c r="G1317" t="s">
        <v>6330</v>
      </c>
      <c r="H1317">
        <v>12</v>
      </c>
      <c r="I1317">
        <v>1</v>
      </c>
      <c r="J1317">
        <v>15</v>
      </c>
    </row>
    <row r="1318" spans="1:10" x14ac:dyDescent="0.3">
      <c r="A1318" t="s">
        <v>3596</v>
      </c>
      <c r="B1318" t="s">
        <v>1077</v>
      </c>
      <c r="C1318" t="s">
        <v>6284</v>
      </c>
      <c r="D1318" t="s">
        <v>6298</v>
      </c>
      <c r="E1318">
        <v>0.3</v>
      </c>
      <c r="F1318">
        <v>35</v>
      </c>
      <c r="G1318" t="s">
        <v>6331</v>
      </c>
      <c r="H1318">
        <v>15</v>
      </c>
      <c r="I1318" t="s">
        <v>7000</v>
      </c>
      <c r="J1318" t="s">
        <v>7021</v>
      </c>
    </row>
    <row r="1319" spans="1:10" x14ac:dyDescent="0.3">
      <c r="A1319" t="s">
        <v>3597</v>
      </c>
      <c r="B1319" t="s">
        <v>1078</v>
      </c>
      <c r="C1319" t="s">
        <v>6285</v>
      </c>
      <c r="D1319" t="s">
        <v>6298</v>
      </c>
      <c r="E1319">
        <v>0.3</v>
      </c>
      <c r="F1319">
        <v>35</v>
      </c>
      <c r="G1319" t="s">
        <v>6333</v>
      </c>
      <c r="H1319">
        <v>9</v>
      </c>
      <c r="I1319">
        <v>0</v>
      </c>
      <c r="J1319">
        <v>15</v>
      </c>
    </row>
    <row r="1320" spans="1:10" x14ac:dyDescent="0.3">
      <c r="A1320" t="s">
        <v>3598</v>
      </c>
      <c r="B1320" t="s">
        <v>552</v>
      </c>
      <c r="C1320" t="s">
        <v>6285</v>
      </c>
      <c r="D1320" t="s">
        <v>6296</v>
      </c>
      <c r="E1320">
        <v>0.2</v>
      </c>
      <c r="F1320">
        <v>40</v>
      </c>
      <c r="G1320" t="s">
        <v>6329</v>
      </c>
      <c r="H1320">
        <v>16</v>
      </c>
      <c r="I1320">
        <v>1</v>
      </c>
      <c r="J1320">
        <v>10</v>
      </c>
    </row>
    <row r="1321" spans="1:10" x14ac:dyDescent="0.3">
      <c r="A1321" t="s">
        <v>3599</v>
      </c>
      <c r="B1321" t="s">
        <v>1079</v>
      </c>
      <c r="C1321" t="s">
        <v>6281</v>
      </c>
      <c r="D1321" t="s">
        <v>6304</v>
      </c>
      <c r="E1321">
        <v>0.4</v>
      </c>
      <c r="F1321">
        <v>42</v>
      </c>
      <c r="G1321" t="s">
        <v>6332</v>
      </c>
      <c r="H1321">
        <v>12</v>
      </c>
      <c r="I1321">
        <v>0</v>
      </c>
      <c r="J1321">
        <v>13</v>
      </c>
    </row>
    <row r="1322" spans="1:10" x14ac:dyDescent="0.3">
      <c r="A1322" t="s">
        <v>3600</v>
      </c>
      <c r="B1322" t="s">
        <v>1080</v>
      </c>
      <c r="C1322" t="s">
        <v>6291</v>
      </c>
      <c r="D1322" t="s">
        <v>6306</v>
      </c>
      <c r="E1322">
        <v>0.3</v>
      </c>
      <c r="F1322">
        <v>35</v>
      </c>
      <c r="G1322" t="s">
        <v>6334</v>
      </c>
      <c r="H1322">
        <v>16</v>
      </c>
      <c r="I1322" t="s">
        <v>7000</v>
      </c>
      <c r="J1322" t="s">
        <v>7021</v>
      </c>
    </row>
    <row r="1323" spans="1:10" x14ac:dyDescent="0.3">
      <c r="A1323" t="s">
        <v>3601</v>
      </c>
      <c r="B1323" t="s">
        <v>1081</v>
      </c>
      <c r="C1323" t="s">
        <v>6292</v>
      </c>
      <c r="D1323" t="s">
        <v>6298</v>
      </c>
      <c r="E1323">
        <v>0.1</v>
      </c>
      <c r="F1323">
        <v>72</v>
      </c>
      <c r="G1323" t="s">
        <v>6330</v>
      </c>
      <c r="H1323">
        <v>16</v>
      </c>
      <c r="I1323">
        <v>1</v>
      </c>
      <c r="J1323">
        <v>18</v>
      </c>
    </row>
    <row r="1324" spans="1:10" x14ac:dyDescent="0.3">
      <c r="A1324" t="s">
        <v>3602</v>
      </c>
      <c r="B1324" t="s">
        <v>1082</v>
      </c>
      <c r="C1324" t="s">
        <v>6291</v>
      </c>
      <c r="D1324" t="s">
        <v>6302</v>
      </c>
      <c r="E1324">
        <v>0</v>
      </c>
      <c r="F1324">
        <v>50</v>
      </c>
      <c r="G1324" t="s">
        <v>6334</v>
      </c>
      <c r="H1324">
        <v>10</v>
      </c>
      <c r="I1324" t="s">
        <v>7000</v>
      </c>
      <c r="J1324" t="s">
        <v>7021</v>
      </c>
    </row>
    <row r="1325" spans="1:10" x14ac:dyDescent="0.3">
      <c r="A1325" t="s">
        <v>3603</v>
      </c>
      <c r="B1325" t="s">
        <v>640</v>
      </c>
      <c r="C1325" t="s">
        <v>6283</v>
      </c>
      <c r="D1325" t="s">
        <v>6302</v>
      </c>
      <c r="E1325">
        <v>0.3</v>
      </c>
      <c r="F1325">
        <v>56</v>
      </c>
      <c r="G1325" t="s">
        <v>6333</v>
      </c>
      <c r="H1325">
        <v>13</v>
      </c>
      <c r="I1325">
        <v>0</v>
      </c>
      <c r="J1325">
        <v>9</v>
      </c>
    </row>
    <row r="1326" spans="1:10" x14ac:dyDescent="0.3">
      <c r="A1326" t="s">
        <v>3604</v>
      </c>
      <c r="B1326" t="s">
        <v>1083</v>
      </c>
      <c r="C1326" t="s">
        <v>6283</v>
      </c>
      <c r="D1326" t="s">
        <v>6300</v>
      </c>
      <c r="E1326">
        <v>0.3</v>
      </c>
      <c r="F1326">
        <v>56</v>
      </c>
      <c r="G1326" t="s">
        <v>6329</v>
      </c>
      <c r="H1326">
        <v>16</v>
      </c>
      <c r="I1326">
        <v>0</v>
      </c>
      <c r="J1326">
        <v>16</v>
      </c>
    </row>
    <row r="1327" spans="1:10" x14ac:dyDescent="0.3">
      <c r="A1327" t="s">
        <v>3605</v>
      </c>
      <c r="B1327" t="s">
        <v>1084</v>
      </c>
      <c r="C1327" t="s">
        <v>6289</v>
      </c>
      <c r="D1327" t="s">
        <v>6306</v>
      </c>
      <c r="E1327">
        <v>0.1</v>
      </c>
      <c r="F1327">
        <v>45</v>
      </c>
      <c r="G1327" t="s">
        <v>6334</v>
      </c>
      <c r="H1327">
        <v>15</v>
      </c>
      <c r="I1327" t="s">
        <v>7000</v>
      </c>
      <c r="J1327" t="s">
        <v>7021</v>
      </c>
    </row>
    <row r="1328" spans="1:10" x14ac:dyDescent="0.3">
      <c r="A1328" t="s">
        <v>3606</v>
      </c>
      <c r="B1328" t="s">
        <v>940</v>
      </c>
      <c r="C1328" t="s">
        <v>6292</v>
      </c>
      <c r="D1328" t="s">
        <v>6298</v>
      </c>
      <c r="E1328">
        <v>0</v>
      </c>
      <c r="F1328">
        <v>80</v>
      </c>
      <c r="G1328" t="s">
        <v>6331</v>
      </c>
      <c r="H1328">
        <v>16</v>
      </c>
      <c r="I1328">
        <v>0</v>
      </c>
      <c r="J1328">
        <v>8</v>
      </c>
    </row>
    <row r="1329" spans="1:10" x14ac:dyDescent="0.3">
      <c r="A1329" t="s">
        <v>3607</v>
      </c>
      <c r="B1329" t="s">
        <v>697</v>
      </c>
      <c r="C1329" t="s">
        <v>6287</v>
      </c>
      <c r="D1329" t="s">
        <v>6306</v>
      </c>
      <c r="E1329">
        <v>0</v>
      </c>
      <c r="F1329">
        <v>50</v>
      </c>
      <c r="G1329" t="s">
        <v>6329</v>
      </c>
      <c r="H1329">
        <v>11</v>
      </c>
      <c r="I1329" t="s">
        <v>7000</v>
      </c>
      <c r="J1329" t="s">
        <v>7021</v>
      </c>
    </row>
    <row r="1330" spans="1:10" x14ac:dyDescent="0.3">
      <c r="A1330" t="s">
        <v>3608</v>
      </c>
      <c r="B1330" t="s">
        <v>1085</v>
      </c>
      <c r="C1330" t="s">
        <v>6284</v>
      </c>
      <c r="D1330" t="s">
        <v>6308</v>
      </c>
      <c r="E1330">
        <v>0</v>
      </c>
      <c r="F1330">
        <v>50</v>
      </c>
      <c r="G1330" t="s">
        <v>6333</v>
      </c>
      <c r="H1330">
        <v>17</v>
      </c>
      <c r="I1330">
        <v>0</v>
      </c>
      <c r="J1330">
        <v>19</v>
      </c>
    </row>
    <row r="1331" spans="1:10" x14ac:dyDescent="0.3">
      <c r="A1331" t="s">
        <v>3609</v>
      </c>
      <c r="B1331" t="s">
        <v>252</v>
      </c>
      <c r="C1331" t="s">
        <v>6287</v>
      </c>
      <c r="D1331" t="s">
        <v>6302</v>
      </c>
      <c r="E1331">
        <v>0.2</v>
      </c>
      <c r="F1331">
        <v>40</v>
      </c>
      <c r="G1331" t="s">
        <v>6332</v>
      </c>
      <c r="H1331">
        <v>10</v>
      </c>
      <c r="I1331">
        <v>1</v>
      </c>
      <c r="J1331">
        <v>17</v>
      </c>
    </row>
    <row r="1332" spans="1:10" x14ac:dyDescent="0.3">
      <c r="A1332" t="s">
        <v>3610</v>
      </c>
      <c r="B1332" t="s">
        <v>1086</v>
      </c>
      <c r="C1332" t="s">
        <v>6281</v>
      </c>
      <c r="D1332" t="s">
        <v>6296</v>
      </c>
      <c r="E1332">
        <v>0</v>
      </c>
      <c r="F1332">
        <v>70</v>
      </c>
      <c r="G1332" t="s">
        <v>6331</v>
      </c>
      <c r="H1332">
        <v>17</v>
      </c>
      <c r="I1332">
        <v>0</v>
      </c>
      <c r="J1332">
        <v>9</v>
      </c>
    </row>
    <row r="1333" spans="1:10" x14ac:dyDescent="0.3">
      <c r="A1333" t="s">
        <v>3611</v>
      </c>
      <c r="B1333" t="s">
        <v>269</v>
      </c>
      <c r="C1333" t="s">
        <v>6283</v>
      </c>
      <c r="D1333" t="s">
        <v>6302</v>
      </c>
      <c r="E1333">
        <v>0.4</v>
      </c>
      <c r="F1333">
        <v>48</v>
      </c>
      <c r="G1333" t="s">
        <v>6328</v>
      </c>
      <c r="H1333">
        <v>15</v>
      </c>
      <c r="I1333">
        <v>0</v>
      </c>
      <c r="J1333">
        <v>14</v>
      </c>
    </row>
    <row r="1334" spans="1:10" x14ac:dyDescent="0.3">
      <c r="A1334" t="s">
        <v>3612</v>
      </c>
      <c r="B1334" t="s">
        <v>1087</v>
      </c>
      <c r="C1334" t="s">
        <v>6290</v>
      </c>
      <c r="D1334" t="s">
        <v>6306</v>
      </c>
      <c r="E1334">
        <v>0.2</v>
      </c>
      <c r="F1334">
        <v>40</v>
      </c>
      <c r="G1334" t="s">
        <v>6333</v>
      </c>
      <c r="H1334">
        <v>17</v>
      </c>
      <c r="I1334" t="s">
        <v>7000</v>
      </c>
      <c r="J1334" t="s">
        <v>7021</v>
      </c>
    </row>
    <row r="1335" spans="1:10" x14ac:dyDescent="0.3">
      <c r="A1335" t="s">
        <v>3613</v>
      </c>
      <c r="B1335" t="s">
        <v>1088</v>
      </c>
      <c r="C1335" t="s">
        <v>6286</v>
      </c>
      <c r="D1335" t="s">
        <v>6314</v>
      </c>
      <c r="E1335">
        <v>0.3</v>
      </c>
      <c r="F1335">
        <v>35</v>
      </c>
      <c r="G1335" t="s">
        <v>6332</v>
      </c>
      <c r="H1335">
        <v>13</v>
      </c>
      <c r="I1335" t="s">
        <v>7000</v>
      </c>
      <c r="J1335" t="s">
        <v>7021</v>
      </c>
    </row>
    <row r="1336" spans="1:10" x14ac:dyDescent="0.3">
      <c r="A1336" t="s">
        <v>3614</v>
      </c>
      <c r="B1336" t="s">
        <v>1089</v>
      </c>
      <c r="C1336" t="s">
        <v>6286</v>
      </c>
      <c r="D1336" t="s">
        <v>6300</v>
      </c>
      <c r="E1336">
        <v>0.1</v>
      </c>
      <c r="F1336">
        <v>45</v>
      </c>
      <c r="G1336" t="s">
        <v>6331</v>
      </c>
      <c r="H1336">
        <v>13</v>
      </c>
      <c r="I1336" t="s">
        <v>7000</v>
      </c>
      <c r="J1336" t="s">
        <v>7021</v>
      </c>
    </row>
    <row r="1337" spans="1:10" x14ac:dyDescent="0.3">
      <c r="A1337" t="s">
        <v>3615</v>
      </c>
      <c r="B1337" t="s">
        <v>644</v>
      </c>
      <c r="C1337" t="s">
        <v>6289</v>
      </c>
      <c r="D1337" t="s">
        <v>6302</v>
      </c>
      <c r="E1337">
        <v>0</v>
      </c>
      <c r="F1337">
        <v>50</v>
      </c>
      <c r="G1337" t="s">
        <v>6329</v>
      </c>
      <c r="H1337">
        <v>9</v>
      </c>
      <c r="I1337" t="s">
        <v>7000</v>
      </c>
      <c r="J1337" t="s">
        <v>7021</v>
      </c>
    </row>
    <row r="1338" spans="1:10" x14ac:dyDescent="0.3">
      <c r="A1338" t="s">
        <v>3616</v>
      </c>
      <c r="B1338" t="s">
        <v>1090</v>
      </c>
      <c r="C1338" t="s">
        <v>6285</v>
      </c>
      <c r="D1338" t="s">
        <v>6296</v>
      </c>
      <c r="E1338">
        <v>0.4</v>
      </c>
      <c r="F1338">
        <v>30</v>
      </c>
      <c r="G1338" t="s">
        <v>6333</v>
      </c>
      <c r="H1338">
        <v>15</v>
      </c>
      <c r="I1338">
        <v>0</v>
      </c>
      <c r="J1338">
        <v>13</v>
      </c>
    </row>
    <row r="1339" spans="1:10" x14ac:dyDescent="0.3">
      <c r="A1339" t="s">
        <v>3617</v>
      </c>
      <c r="B1339" t="s">
        <v>1091</v>
      </c>
      <c r="C1339" t="s">
        <v>6285</v>
      </c>
      <c r="D1339" t="s">
        <v>6308</v>
      </c>
      <c r="E1339">
        <v>0.4</v>
      </c>
      <c r="F1339">
        <v>30</v>
      </c>
      <c r="G1339" t="s">
        <v>6332</v>
      </c>
      <c r="H1339">
        <v>11</v>
      </c>
      <c r="I1339">
        <v>1</v>
      </c>
      <c r="J1339">
        <v>11</v>
      </c>
    </row>
    <row r="1340" spans="1:10" x14ac:dyDescent="0.3">
      <c r="A1340" t="s">
        <v>3618</v>
      </c>
      <c r="B1340" t="s">
        <v>1092</v>
      </c>
      <c r="C1340" t="s">
        <v>6283</v>
      </c>
      <c r="D1340" t="s">
        <v>6302</v>
      </c>
      <c r="E1340">
        <v>0.2</v>
      </c>
      <c r="F1340">
        <v>64</v>
      </c>
      <c r="G1340" t="s">
        <v>6333</v>
      </c>
      <c r="H1340">
        <v>11</v>
      </c>
      <c r="I1340" t="s">
        <v>7000</v>
      </c>
      <c r="J1340" t="s">
        <v>7021</v>
      </c>
    </row>
    <row r="1341" spans="1:10" x14ac:dyDescent="0.3">
      <c r="A1341" t="s">
        <v>3619</v>
      </c>
      <c r="B1341" t="s">
        <v>1093</v>
      </c>
      <c r="C1341" t="s">
        <v>6291</v>
      </c>
      <c r="D1341" t="s">
        <v>6310</v>
      </c>
      <c r="E1341">
        <v>0.1</v>
      </c>
      <c r="F1341">
        <v>45</v>
      </c>
      <c r="G1341" t="s">
        <v>6332</v>
      </c>
      <c r="H1341">
        <v>11</v>
      </c>
      <c r="I1341" t="s">
        <v>7000</v>
      </c>
      <c r="J1341" t="s">
        <v>7021</v>
      </c>
    </row>
    <row r="1342" spans="1:10" x14ac:dyDescent="0.3">
      <c r="A1342" t="s">
        <v>3620</v>
      </c>
      <c r="B1342" t="s">
        <v>741</v>
      </c>
      <c r="C1342" t="s">
        <v>6289</v>
      </c>
      <c r="D1342" t="s">
        <v>6314</v>
      </c>
      <c r="E1342">
        <v>0</v>
      </c>
      <c r="F1342">
        <v>50</v>
      </c>
      <c r="G1342" t="s">
        <v>6330</v>
      </c>
      <c r="H1342">
        <v>16</v>
      </c>
      <c r="I1342">
        <v>0</v>
      </c>
      <c r="J1342">
        <v>18</v>
      </c>
    </row>
    <row r="1343" spans="1:10" x14ac:dyDescent="0.3">
      <c r="A1343" t="s">
        <v>3621</v>
      </c>
      <c r="B1343" t="s">
        <v>91</v>
      </c>
      <c r="C1343" t="s">
        <v>6285</v>
      </c>
      <c r="D1343" t="s">
        <v>6296</v>
      </c>
      <c r="E1343">
        <v>0.4</v>
      </c>
      <c r="F1343">
        <v>30</v>
      </c>
      <c r="G1343" t="s">
        <v>6334</v>
      </c>
      <c r="H1343">
        <v>13</v>
      </c>
      <c r="I1343">
        <v>0</v>
      </c>
      <c r="J1343">
        <v>8</v>
      </c>
    </row>
    <row r="1344" spans="1:10" x14ac:dyDescent="0.3">
      <c r="A1344" t="s">
        <v>3622</v>
      </c>
      <c r="B1344" t="s">
        <v>2</v>
      </c>
      <c r="C1344" t="s">
        <v>6288</v>
      </c>
      <c r="D1344" t="s">
        <v>6302</v>
      </c>
      <c r="E1344">
        <v>0</v>
      </c>
      <c r="F1344">
        <v>70</v>
      </c>
      <c r="G1344" t="s">
        <v>6333</v>
      </c>
      <c r="H1344">
        <v>15</v>
      </c>
      <c r="I1344">
        <v>0</v>
      </c>
      <c r="J1344">
        <v>16</v>
      </c>
    </row>
    <row r="1345" spans="1:10" x14ac:dyDescent="0.3">
      <c r="A1345" t="s">
        <v>3623</v>
      </c>
      <c r="B1345" t="s">
        <v>171</v>
      </c>
      <c r="C1345" t="s">
        <v>6281</v>
      </c>
      <c r="D1345" t="s">
        <v>6296</v>
      </c>
      <c r="E1345">
        <v>0.4</v>
      </c>
      <c r="F1345">
        <v>42</v>
      </c>
      <c r="G1345" t="s">
        <v>6331</v>
      </c>
      <c r="H1345">
        <v>15</v>
      </c>
      <c r="I1345" t="s">
        <v>7000</v>
      </c>
      <c r="J1345" t="s">
        <v>7021</v>
      </c>
    </row>
    <row r="1346" spans="1:10" x14ac:dyDescent="0.3">
      <c r="A1346" t="s">
        <v>3624</v>
      </c>
      <c r="B1346" t="s">
        <v>1094</v>
      </c>
      <c r="C1346" t="s">
        <v>6290</v>
      </c>
      <c r="D1346" t="s">
        <v>6296</v>
      </c>
      <c r="E1346">
        <v>0.3</v>
      </c>
      <c r="F1346">
        <v>35</v>
      </c>
      <c r="G1346" t="s">
        <v>6331</v>
      </c>
      <c r="H1346">
        <v>13</v>
      </c>
      <c r="I1346">
        <v>0</v>
      </c>
      <c r="J1346">
        <v>14</v>
      </c>
    </row>
    <row r="1347" spans="1:10" x14ac:dyDescent="0.3">
      <c r="A1347" t="s">
        <v>3625</v>
      </c>
      <c r="B1347" t="s">
        <v>1095</v>
      </c>
      <c r="C1347" t="s">
        <v>6292</v>
      </c>
      <c r="D1347" t="s">
        <v>6300</v>
      </c>
      <c r="E1347">
        <v>0.3</v>
      </c>
      <c r="F1347">
        <v>56</v>
      </c>
      <c r="G1347" t="s">
        <v>6331</v>
      </c>
      <c r="H1347">
        <v>14</v>
      </c>
      <c r="I1347" t="s">
        <v>7000</v>
      </c>
      <c r="J1347" t="s">
        <v>7021</v>
      </c>
    </row>
    <row r="1348" spans="1:10" x14ac:dyDescent="0.3">
      <c r="A1348" t="s">
        <v>3626</v>
      </c>
      <c r="B1348" t="s">
        <v>1096</v>
      </c>
      <c r="C1348" t="s">
        <v>6285</v>
      </c>
      <c r="D1348" t="s">
        <v>6298</v>
      </c>
      <c r="E1348">
        <v>0.3</v>
      </c>
      <c r="F1348">
        <v>35</v>
      </c>
      <c r="G1348" t="s">
        <v>6332</v>
      </c>
      <c r="H1348">
        <v>10</v>
      </c>
      <c r="I1348">
        <v>0</v>
      </c>
      <c r="J1348">
        <v>8</v>
      </c>
    </row>
    <row r="1349" spans="1:10" x14ac:dyDescent="0.3">
      <c r="A1349" t="s">
        <v>3627</v>
      </c>
      <c r="B1349" t="s">
        <v>1097</v>
      </c>
      <c r="C1349" t="s">
        <v>6291</v>
      </c>
      <c r="D1349" t="s">
        <v>6312</v>
      </c>
      <c r="E1349">
        <v>0.3</v>
      </c>
      <c r="F1349">
        <v>35</v>
      </c>
      <c r="G1349" t="s">
        <v>6329</v>
      </c>
      <c r="H1349">
        <v>9</v>
      </c>
      <c r="I1349" t="s">
        <v>7000</v>
      </c>
      <c r="J1349" t="s">
        <v>7021</v>
      </c>
    </row>
    <row r="1350" spans="1:10" x14ac:dyDescent="0.3">
      <c r="A1350" t="s">
        <v>3628</v>
      </c>
      <c r="B1350" t="s">
        <v>939</v>
      </c>
      <c r="C1350" t="s">
        <v>6292</v>
      </c>
      <c r="D1350" t="s">
        <v>6316</v>
      </c>
      <c r="E1350">
        <v>0.4</v>
      </c>
      <c r="F1350">
        <v>48</v>
      </c>
      <c r="G1350" t="s">
        <v>6332</v>
      </c>
      <c r="H1350">
        <v>16</v>
      </c>
      <c r="I1350">
        <v>1</v>
      </c>
      <c r="J1350">
        <v>17</v>
      </c>
    </row>
    <row r="1351" spans="1:10" x14ac:dyDescent="0.3">
      <c r="A1351" t="s">
        <v>3629</v>
      </c>
      <c r="B1351" t="s">
        <v>1098</v>
      </c>
      <c r="C1351" t="s">
        <v>6283</v>
      </c>
      <c r="D1351" t="s">
        <v>6304</v>
      </c>
      <c r="E1351">
        <v>0.3</v>
      </c>
      <c r="F1351">
        <v>56</v>
      </c>
      <c r="G1351" t="s">
        <v>6329</v>
      </c>
      <c r="H1351">
        <v>14</v>
      </c>
      <c r="I1351">
        <v>0</v>
      </c>
      <c r="J1351">
        <v>17</v>
      </c>
    </row>
    <row r="1352" spans="1:10" x14ac:dyDescent="0.3">
      <c r="A1352" t="s">
        <v>3630</v>
      </c>
      <c r="B1352" t="s">
        <v>51</v>
      </c>
      <c r="C1352" t="s">
        <v>6288</v>
      </c>
      <c r="D1352" t="s">
        <v>6318</v>
      </c>
      <c r="E1352">
        <v>0.1</v>
      </c>
      <c r="F1352">
        <v>63</v>
      </c>
      <c r="G1352" t="s">
        <v>6330</v>
      </c>
      <c r="H1352">
        <v>12</v>
      </c>
      <c r="I1352">
        <v>0</v>
      </c>
      <c r="J1352">
        <v>7</v>
      </c>
    </row>
    <row r="1353" spans="1:10" x14ac:dyDescent="0.3">
      <c r="A1353" t="s">
        <v>3631</v>
      </c>
      <c r="B1353" t="s">
        <v>1099</v>
      </c>
      <c r="C1353" t="s">
        <v>6281</v>
      </c>
      <c r="D1353" t="s">
        <v>6318</v>
      </c>
      <c r="E1353">
        <v>0.4</v>
      </c>
      <c r="F1353">
        <v>42</v>
      </c>
      <c r="G1353" t="s">
        <v>6328</v>
      </c>
      <c r="H1353">
        <v>9</v>
      </c>
      <c r="I1353" t="s">
        <v>7000</v>
      </c>
      <c r="J1353" t="s">
        <v>7021</v>
      </c>
    </row>
    <row r="1354" spans="1:10" x14ac:dyDescent="0.3">
      <c r="A1354" t="s">
        <v>3632</v>
      </c>
      <c r="B1354" t="s">
        <v>1100</v>
      </c>
      <c r="C1354" t="s">
        <v>6290</v>
      </c>
      <c r="D1354" t="s">
        <v>6300</v>
      </c>
      <c r="E1354">
        <v>0.3</v>
      </c>
      <c r="F1354">
        <v>35</v>
      </c>
      <c r="G1354" t="s">
        <v>6333</v>
      </c>
      <c r="H1354">
        <v>12</v>
      </c>
      <c r="I1354" t="s">
        <v>7000</v>
      </c>
      <c r="J1354" t="s">
        <v>7021</v>
      </c>
    </row>
    <row r="1355" spans="1:10" x14ac:dyDescent="0.3">
      <c r="A1355" t="s">
        <v>3633</v>
      </c>
      <c r="B1355" t="s">
        <v>1101</v>
      </c>
      <c r="C1355" t="s">
        <v>6285</v>
      </c>
      <c r="D1355" t="s">
        <v>6304</v>
      </c>
      <c r="E1355">
        <v>0.3</v>
      </c>
      <c r="F1355">
        <v>35</v>
      </c>
      <c r="G1355" t="s">
        <v>6331</v>
      </c>
      <c r="H1355">
        <v>9</v>
      </c>
      <c r="I1355">
        <v>0</v>
      </c>
      <c r="J1355">
        <v>19</v>
      </c>
    </row>
    <row r="1356" spans="1:10" x14ac:dyDescent="0.3">
      <c r="A1356" t="s">
        <v>3634</v>
      </c>
      <c r="B1356" t="s">
        <v>1102</v>
      </c>
      <c r="C1356" t="s">
        <v>6288</v>
      </c>
      <c r="D1356" t="s">
        <v>6298</v>
      </c>
      <c r="E1356">
        <v>0.1</v>
      </c>
      <c r="F1356">
        <v>63</v>
      </c>
      <c r="G1356" t="s">
        <v>6332</v>
      </c>
      <c r="H1356">
        <v>10</v>
      </c>
      <c r="I1356">
        <v>0</v>
      </c>
      <c r="J1356">
        <v>16</v>
      </c>
    </row>
    <row r="1357" spans="1:10" x14ac:dyDescent="0.3">
      <c r="A1357" t="s">
        <v>3635</v>
      </c>
      <c r="B1357" t="s">
        <v>1103</v>
      </c>
      <c r="C1357" t="s">
        <v>6292</v>
      </c>
      <c r="D1357" t="s">
        <v>6312</v>
      </c>
      <c r="E1357">
        <v>0.4</v>
      </c>
      <c r="F1357">
        <v>48</v>
      </c>
      <c r="G1357" t="s">
        <v>6332</v>
      </c>
      <c r="H1357">
        <v>16</v>
      </c>
      <c r="I1357" t="s">
        <v>7000</v>
      </c>
      <c r="J1357" t="s">
        <v>7021</v>
      </c>
    </row>
    <row r="1358" spans="1:10" x14ac:dyDescent="0.3">
      <c r="A1358" t="s">
        <v>3636</v>
      </c>
      <c r="B1358" t="s">
        <v>1104</v>
      </c>
      <c r="C1358" t="s">
        <v>6290</v>
      </c>
      <c r="D1358" t="s">
        <v>6300</v>
      </c>
      <c r="E1358">
        <v>0.2</v>
      </c>
      <c r="F1358">
        <v>40</v>
      </c>
      <c r="G1358" t="s">
        <v>6332</v>
      </c>
      <c r="H1358">
        <v>13</v>
      </c>
      <c r="I1358">
        <v>0</v>
      </c>
      <c r="J1358">
        <v>7</v>
      </c>
    </row>
    <row r="1359" spans="1:10" x14ac:dyDescent="0.3">
      <c r="A1359" t="s">
        <v>3637</v>
      </c>
      <c r="B1359" t="s">
        <v>1105</v>
      </c>
      <c r="C1359" t="s">
        <v>6292</v>
      </c>
      <c r="D1359" t="s">
        <v>6318</v>
      </c>
      <c r="E1359">
        <v>0.3</v>
      </c>
      <c r="F1359">
        <v>56</v>
      </c>
      <c r="G1359" t="s">
        <v>6331</v>
      </c>
      <c r="H1359">
        <v>11</v>
      </c>
      <c r="I1359" t="s">
        <v>7000</v>
      </c>
      <c r="J1359" t="s">
        <v>7021</v>
      </c>
    </row>
    <row r="1360" spans="1:10" x14ac:dyDescent="0.3">
      <c r="A1360" t="s">
        <v>3638</v>
      </c>
      <c r="B1360" t="s">
        <v>911</v>
      </c>
      <c r="C1360" t="s">
        <v>6290</v>
      </c>
      <c r="D1360" t="s">
        <v>6296</v>
      </c>
      <c r="E1360">
        <v>0</v>
      </c>
      <c r="F1360">
        <v>50</v>
      </c>
      <c r="G1360" t="s">
        <v>6329</v>
      </c>
      <c r="H1360">
        <v>13</v>
      </c>
      <c r="I1360">
        <v>0</v>
      </c>
      <c r="J1360">
        <v>9</v>
      </c>
    </row>
    <row r="1361" spans="1:10" x14ac:dyDescent="0.3">
      <c r="A1361" t="s">
        <v>3639</v>
      </c>
      <c r="B1361" t="s">
        <v>1106</v>
      </c>
      <c r="C1361" t="s">
        <v>6290</v>
      </c>
      <c r="D1361" t="s">
        <v>6298</v>
      </c>
      <c r="E1361">
        <v>0.3</v>
      </c>
      <c r="F1361">
        <v>35</v>
      </c>
      <c r="G1361" t="s">
        <v>6330</v>
      </c>
      <c r="H1361">
        <v>16</v>
      </c>
      <c r="I1361" t="s">
        <v>7000</v>
      </c>
      <c r="J1361" t="s">
        <v>7021</v>
      </c>
    </row>
    <row r="1362" spans="1:10" x14ac:dyDescent="0.3">
      <c r="A1362" t="s">
        <v>3640</v>
      </c>
      <c r="B1362" t="s">
        <v>1107</v>
      </c>
      <c r="C1362" t="s">
        <v>6285</v>
      </c>
      <c r="D1362" t="s">
        <v>6308</v>
      </c>
      <c r="E1362">
        <v>0.3</v>
      </c>
      <c r="F1362">
        <v>35</v>
      </c>
      <c r="G1362" t="s">
        <v>6333</v>
      </c>
      <c r="H1362">
        <v>16</v>
      </c>
      <c r="I1362">
        <v>0</v>
      </c>
      <c r="J1362">
        <v>16</v>
      </c>
    </row>
    <row r="1363" spans="1:10" x14ac:dyDescent="0.3">
      <c r="A1363" t="s">
        <v>3641</v>
      </c>
      <c r="B1363" t="s">
        <v>442</v>
      </c>
      <c r="C1363" t="s">
        <v>6285</v>
      </c>
      <c r="D1363" t="s">
        <v>6296</v>
      </c>
      <c r="E1363">
        <v>0.1</v>
      </c>
      <c r="F1363">
        <v>45</v>
      </c>
      <c r="G1363" t="s">
        <v>6328</v>
      </c>
      <c r="H1363">
        <v>15</v>
      </c>
      <c r="I1363" t="s">
        <v>7000</v>
      </c>
      <c r="J1363" t="s">
        <v>7021</v>
      </c>
    </row>
    <row r="1364" spans="1:10" x14ac:dyDescent="0.3">
      <c r="A1364" t="s">
        <v>3642</v>
      </c>
      <c r="B1364" t="s">
        <v>1108</v>
      </c>
      <c r="C1364" t="s">
        <v>6289</v>
      </c>
      <c r="D1364" t="s">
        <v>6314</v>
      </c>
      <c r="E1364">
        <v>0.3</v>
      </c>
      <c r="F1364">
        <v>35</v>
      </c>
      <c r="G1364" t="s">
        <v>6332</v>
      </c>
      <c r="H1364">
        <v>11</v>
      </c>
      <c r="I1364">
        <v>0</v>
      </c>
      <c r="J1364">
        <v>7</v>
      </c>
    </row>
    <row r="1365" spans="1:10" x14ac:dyDescent="0.3">
      <c r="A1365" t="s">
        <v>3643</v>
      </c>
      <c r="B1365" t="s">
        <v>1109</v>
      </c>
      <c r="C1365" t="s">
        <v>6287</v>
      </c>
      <c r="D1365" t="s">
        <v>6312</v>
      </c>
      <c r="E1365">
        <v>0.3</v>
      </c>
      <c r="F1365">
        <v>35</v>
      </c>
      <c r="G1365" t="s">
        <v>6329</v>
      </c>
      <c r="H1365">
        <v>9</v>
      </c>
      <c r="I1365">
        <v>0</v>
      </c>
      <c r="J1365">
        <v>12</v>
      </c>
    </row>
    <row r="1366" spans="1:10" x14ac:dyDescent="0.3">
      <c r="A1366" t="s">
        <v>3644</v>
      </c>
      <c r="B1366" t="s">
        <v>1110</v>
      </c>
      <c r="C1366" t="s">
        <v>6282</v>
      </c>
      <c r="D1366" t="s">
        <v>6298</v>
      </c>
      <c r="E1366">
        <v>0</v>
      </c>
      <c r="F1366">
        <v>70</v>
      </c>
      <c r="G1366" t="s">
        <v>6334</v>
      </c>
      <c r="H1366">
        <v>16</v>
      </c>
      <c r="I1366">
        <v>0</v>
      </c>
      <c r="J1366">
        <v>9</v>
      </c>
    </row>
    <row r="1367" spans="1:10" x14ac:dyDescent="0.3">
      <c r="A1367" t="s">
        <v>3645</v>
      </c>
      <c r="B1367" t="s">
        <v>1111</v>
      </c>
      <c r="C1367" t="s">
        <v>6286</v>
      </c>
      <c r="D1367" t="s">
        <v>6302</v>
      </c>
      <c r="E1367">
        <v>0.3</v>
      </c>
      <c r="F1367">
        <v>35</v>
      </c>
      <c r="G1367" t="s">
        <v>6334</v>
      </c>
      <c r="H1367">
        <v>13</v>
      </c>
      <c r="I1367" t="s">
        <v>7000</v>
      </c>
      <c r="J1367" t="s">
        <v>7021</v>
      </c>
    </row>
    <row r="1368" spans="1:10" x14ac:dyDescent="0.3">
      <c r="A1368" t="s">
        <v>3646</v>
      </c>
      <c r="B1368" t="s">
        <v>1112</v>
      </c>
      <c r="C1368" t="s">
        <v>6282</v>
      </c>
      <c r="D1368" t="s">
        <v>6296</v>
      </c>
      <c r="E1368">
        <v>0</v>
      </c>
      <c r="F1368">
        <v>70</v>
      </c>
      <c r="G1368" t="s">
        <v>6330</v>
      </c>
      <c r="H1368">
        <v>17</v>
      </c>
      <c r="I1368" t="s">
        <v>7000</v>
      </c>
      <c r="J1368" t="s">
        <v>7021</v>
      </c>
    </row>
    <row r="1369" spans="1:10" x14ac:dyDescent="0.3">
      <c r="A1369" t="s">
        <v>3647</v>
      </c>
      <c r="B1369" t="s">
        <v>1113</v>
      </c>
      <c r="C1369" t="s">
        <v>6292</v>
      </c>
      <c r="D1369" t="s">
        <v>6304</v>
      </c>
      <c r="E1369">
        <v>0.1</v>
      </c>
      <c r="F1369">
        <v>72</v>
      </c>
      <c r="G1369" t="s">
        <v>6334</v>
      </c>
      <c r="H1369">
        <v>17</v>
      </c>
      <c r="I1369">
        <v>0</v>
      </c>
      <c r="J1369">
        <v>14</v>
      </c>
    </row>
    <row r="1370" spans="1:10" x14ac:dyDescent="0.3">
      <c r="A1370" t="s">
        <v>3648</v>
      </c>
      <c r="B1370" t="s">
        <v>52</v>
      </c>
      <c r="C1370" t="s">
        <v>6292</v>
      </c>
      <c r="D1370" t="s">
        <v>6302</v>
      </c>
      <c r="E1370">
        <v>0.4</v>
      </c>
      <c r="F1370">
        <v>48</v>
      </c>
      <c r="G1370" t="s">
        <v>6328</v>
      </c>
      <c r="H1370">
        <v>11</v>
      </c>
      <c r="I1370">
        <v>1</v>
      </c>
      <c r="J1370">
        <v>7</v>
      </c>
    </row>
    <row r="1371" spans="1:10" x14ac:dyDescent="0.3">
      <c r="A1371" t="s">
        <v>3649</v>
      </c>
      <c r="B1371" t="s">
        <v>937</v>
      </c>
      <c r="C1371" t="s">
        <v>6287</v>
      </c>
      <c r="D1371" t="s">
        <v>6316</v>
      </c>
      <c r="E1371">
        <v>0.3</v>
      </c>
      <c r="F1371">
        <v>35</v>
      </c>
      <c r="G1371" t="s">
        <v>6332</v>
      </c>
      <c r="H1371">
        <v>13</v>
      </c>
      <c r="I1371">
        <v>0</v>
      </c>
      <c r="J1371">
        <v>7</v>
      </c>
    </row>
    <row r="1372" spans="1:10" x14ac:dyDescent="0.3">
      <c r="A1372" t="s">
        <v>3650</v>
      </c>
      <c r="B1372" t="s">
        <v>430</v>
      </c>
      <c r="C1372" t="s">
        <v>6284</v>
      </c>
      <c r="D1372" t="s">
        <v>6298</v>
      </c>
      <c r="E1372">
        <v>0.4</v>
      </c>
      <c r="F1372">
        <v>30</v>
      </c>
      <c r="G1372" t="s">
        <v>6334</v>
      </c>
      <c r="H1372">
        <v>12</v>
      </c>
      <c r="I1372">
        <v>1</v>
      </c>
      <c r="J1372">
        <v>10</v>
      </c>
    </row>
    <row r="1373" spans="1:10" x14ac:dyDescent="0.3">
      <c r="A1373" t="s">
        <v>3651</v>
      </c>
      <c r="B1373" t="s">
        <v>460</v>
      </c>
      <c r="C1373" t="s">
        <v>6284</v>
      </c>
      <c r="D1373" t="s">
        <v>6296</v>
      </c>
      <c r="E1373">
        <v>0.2</v>
      </c>
      <c r="F1373">
        <v>40</v>
      </c>
      <c r="G1373" t="s">
        <v>6328</v>
      </c>
      <c r="H1373">
        <v>16</v>
      </c>
      <c r="I1373">
        <v>0</v>
      </c>
      <c r="J1373">
        <v>14</v>
      </c>
    </row>
    <row r="1374" spans="1:10" x14ac:dyDescent="0.3">
      <c r="A1374" t="s">
        <v>3652</v>
      </c>
      <c r="B1374" t="s">
        <v>47</v>
      </c>
      <c r="C1374" t="s">
        <v>6287</v>
      </c>
      <c r="D1374" t="s">
        <v>6310</v>
      </c>
      <c r="E1374">
        <v>0</v>
      </c>
      <c r="F1374">
        <v>50</v>
      </c>
      <c r="G1374" t="s">
        <v>6332</v>
      </c>
      <c r="H1374">
        <v>12</v>
      </c>
      <c r="I1374">
        <v>0</v>
      </c>
      <c r="J1374">
        <v>15</v>
      </c>
    </row>
    <row r="1375" spans="1:10" x14ac:dyDescent="0.3">
      <c r="A1375" t="s">
        <v>3653</v>
      </c>
      <c r="B1375" t="s">
        <v>1114</v>
      </c>
      <c r="C1375" t="s">
        <v>6289</v>
      </c>
      <c r="D1375" t="s">
        <v>6296</v>
      </c>
      <c r="E1375">
        <v>0.4</v>
      </c>
      <c r="F1375">
        <v>30</v>
      </c>
      <c r="G1375" t="s">
        <v>6331</v>
      </c>
      <c r="H1375">
        <v>9</v>
      </c>
      <c r="I1375">
        <v>0</v>
      </c>
      <c r="J1375">
        <v>9</v>
      </c>
    </row>
    <row r="1376" spans="1:10" x14ac:dyDescent="0.3">
      <c r="A1376" t="s">
        <v>3654</v>
      </c>
      <c r="B1376" t="s">
        <v>1115</v>
      </c>
      <c r="C1376" t="s">
        <v>6285</v>
      </c>
      <c r="D1376" t="s">
        <v>6298</v>
      </c>
      <c r="E1376">
        <v>0.3</v>
      </c>
      <c r="F1376">
        <v>35</v>
      </c>
      <c r="G1376" t="s">
        <v>6330</v>
      </c>
      <c r="H1376">
        <v>10</v>
      </c>
      <c r="I1376">
        <v>0</v>
      </c>
      <c r="J1376">
        <v>9</v>
      </c>
    </row>
    <row r="1377" spans="1:10" x14ac:dyDescent="0.3">
      <c r="A1377" t="s">
        <v>3655</v>
      </c>
      <c r="B1377" t="s">
        <v>1116</v>
      </c>
      <c r="C1377" t="s">
        <v>6290</v>
      </c>
      <c r="D1377" t="s">
        <v>6318</v>
      </c>
      <c r="E1377">
        <v>0.3</v>
      </c>
      <c r="F1377">
        <v>35</v>
      </c>
      <c r="G1377" t="s">
        <v>6331</v>
      </c>
      <c r="H1377">
        <v>15</v>
      </c>
      <c r="I1377" t="s">
        <v>7000</v>
      </c>
      <c r="J1377" t="s">
        <v>7021</v>
      </c>
    </row>
    <row r="1378" spans="1:10" x14ac:dyDescent="0.3">
      <c r="A1378" t="s">
        <v>3656</v>
      </c>
      <c r="B1378" t="s">
        <v>1117</v>
      </c>
      <c r="C1378" t="s">
        <v>6284</v>
      </c>
      <c r="D1378" t="s">
        <v>6298</v>
      </c>
      <c r="E1378">
        <v>0.1</v>
      </c>
      <c r="F1378">
        <v>45</v>
      </c>
      <c r="G1378" t="s">
        <v>6328</v>
      </c>
      <c r="H1378">
        <v>13</v>
      </c>
      <c r="I1378" t="s">
        <v>7000</v>
      </c>
      <c r="J1378" t="s">
        <v>7021</v>
      </c>
    </row>
    <row r="1379" spans="1:10" x14ac:dyDescent="0.3">
      <c r="A1379" t="s">
        <v>3657</v>
      </c>
      <c r="B1379" t="s">
        <v>1118</v>
      </c>
      <c r="C1379" t="s">
        <v>6291</v>
      </c>
      <c r="D1379" t="s">
        <v>6302</v>
      </c>
      <c r="E1379">
        <v>0.4</v>
      </c>
      <c r="F1379">
        <v>30</v>
      </c>
      <c r="G1379" t="s">
        <v>6333</v>
      </c>
      <c r="H1379">
        <v>9</v>
      </c>
      <c r="I1379">
        <v>0</v>
      </c>
      <c r="J1379">
        <v>7</v>
      </c>
    </row>
    <row r="1380" spans="1:10" x14ac:dyDescent="0.3">
      <c r="A1380" t="s">
        <v>3658</v>
      </c>
      <c r="B1380" t="s">
        <v>483</v>
      </c>
      <c r="C1380" t="s">
        <v>6283</v>
      </c>
      <c r="D1380" t="s">
        <v>6296</v>
      </c>
      <c r="E1380">
        <v>0</v>
      </c>
      <c r="F1380">
        <v>80</v>
      </c>
      <c r="G1380" t="s">
        <v>6330</v>
      </c>
      <c r="H1380">
        <v>11</v>
      </c>
      <c r="I1380">
        <v>0</v>
      </c>
      <c r="J1380">
        <v>17</v>
      </c>
    </row>
    <row r="1381" spans="1:10" x14ac:dyDescent="0.3">
      <c r="A1381" t="s">
        <v>3659</v>
      </c>
      <c r="B1381" t="s">
        <v>477</v>
      </c>
      <c r="C1381" t="s">
        <v>6291</v>
      </c>
      <c r="D1381" t="s">
        <v>6314</v>
      </c>
      <c r="E1381">
        <v>0.2</v>
      </c>
      <c r="F1381">
        <v>40</v>
      </c>
      <c r="G1381" t="s">
        <v>6332</v>
      </c>
      <c r="H1381">
        <v>12</v>
      </c>
      <c r="I1381" t="s">
        <v>7000</v>
      </c>
      <c r="J1381" t="s">
        <v>7021</v>
      </c>
    </row>
    <row r="1382" spans="1:10" x14ac:dyDescent="0.3">
      <c r="A1382" t="s">
        <v>3660</v>
      </c>
      <c r="B1382" t="s">
        <v>1119</v>
      </c>
      <c r="C1382" t="s">
        <v>6288</v>
      </c>
      <c r="D1382" t="s">
        <v>6310</v>
      </c>
      <c r="E1382">
        <v>0.4</v>
      </c>
      <c r="F1382">
        <v>42</v>
      </c>
      <c r="G1382" t="s">
        <v>6332</v>
      </c>
      <c r="H1382">
        <v>17</v>
      </c>
      <c r="I1382">
        <v>0</v>
      </c>
      <c r="J1382">
        <v>12</v>
      </c>
    </row>
    <row r="1383" spans="1:10" x14ac:dyDescent="0.3">
      <c r="A1383" t="s">
        <v>3661</v>
      </c>
      <c r="B1383" t="s">
        <v>1044</v>
      </c>
      <c r="C1383" t="s">
        <v>6283</v>
      </c>
      <c r="D1383" t="s">
        <v>6300</v>
      </c>
      <c r="E1383">
        <v>0.2</v>
      </c>
      <c r="F1383">
        <v>64</v>
      </c>
      <c r="G1383" t="s">
        <v>6332</v>
      </c>
      <c r="H1383">
        <v>14</v>
      </c>
      <c r="I1383" t="s">
        <v>7000</v>
      </c>
      <c r="J1383" t="s">
        <v>7021</v>
      </c>
    </row>
    <row r="1384" spans="1:10" x14ac:dyDescent="0.3">
      <c r="A1384" t="s">
        <v>3662</v>
      </c>
      <c r="B1384" t="s">
        <v>1120</v>
      </c>
      <c r="C1384" t="s">
        <v>6281</v>
      </c>
      <c r="D1384" t="s">
        <v>6308</v>
      </c>
      <c r="E1384">
        <v>0.3</v>
      </c>
      <c r="F1384">
        <v>49</v>
      </c>
      <c r="G1384" t="s">
        <v>6330</v>
      </c>
      <c r="H1384">
        <v>13</v>
      </c>
      <c r="I1384">
        <v>0</v>
      </c>
      <c r="J1384">
        <v>13</v>
      </c>
    </row>
    <row r="1385" spans="1:10" x14ac:dyDescent="0.3">
      <c r="A1385" t="s">
        <v>3663</v>
      </c>
      <c r="B1385" t="s">
        <v>1121</v>
      </c>
      <c r="C1385" t="s">
        <v>6282</v>
      </c>
      <c r="D1385" t="s">
        <v>6296</v>
      </c>
      <c r="E1385">
        <v>0.2</v>
      </c>
      <c r="F1385">
        <v>56</v>
      </c>
      <c r="G1385" t="s">
        <v>6329</v>
      </c>
      <c r="H1385">
        <v>16</v>
      </c>
      <c r="I1385">
        <v>0</v>
      </c>
      <c r="J1385">
        <v>7</v>
      </c>
    </row>
    <row r="1386" spans="1:10" x14ac:dyDescent="0.3">
      <c r="A1386" t="s">
        <v>3664</v>
      </c>
      <c r="B1386" t="s">
        <v>1059</v>
      </c>
      <c r="C1386" t="s">
        <v>6288</v>
      </c>
      <c r="D1386" t="s">
        <v>6316</v>
      </c>
      <c r="E1386">
        <v>0.4</v>
      </c>
      <c r="F1386">
        <v>42</v>
      </c>
      <c r="G1386" t="s">
        <v>6334</v>
      </c>
      <c r="H1386">
        <v>13</v>
      </c>
      <c r="I1386">
        <v>0</v>
      </c>
      <c r="J1386">
        <v>16</v>
      </c>
    </row>
    <row r="1387" spans="1:10" x14ac:dyDescent="0.3">
      <c r="A1387" t="s">
        <v>3665</v>
      </c>
      <c r="B1387" t="s">
        <v>1122</v>
      </c>
      <c r="C1387" t="s">
        <v>6291</v>
      </c>
      <c r="D1387" t="s">
        <v>6304</v>
      </c>
      <c r="E1387">
        <v>0.1</v>
      </c>
      <c r="F1387">
        <v>45</v>
      </c>
      <c r="G1387" t="s">
        <v>6333</v>
      </c>
      <c r="H1387">
        <v>14</v>
      </c>
      <c r="I1387">
        <v>0</v>
      </c>
      <c r="J1387">
        <v>12</v>
      </c>
    </row>
    <row r="1388" spans="1:10" x14ac:dyDescent="0.3">
      <c r="A1388" t="s">
        <v>3666</v>
      </c>
      <c r="B1388" t="s">
        <v>1123</v>
      </c>
      <c r="C1388" t="s">
        <v>6285</v>
      </c>
      <c r="D1388" t="s">
        <v>6310</v>
      </c>
      <c r="E1388">
        <v>0.3</v>
      </c>
      <c r="F1388">
        <v>35</v>
      </c>
      <c r="G1388" t="s">
        <v>6329</v>
      </c>
      <c r="H1388">
        <v>11</v>
      </c>
      <c r="I1388">
        <v>0</v>
      </c>
      <c r="J1388">
        <v>15</v>
      </c>
    </row>
    <row r="1389" spans="1:10" x14ac:dyDescent="0.3">
      <c r="A1389" t="s">
        <v>3667</v>
      </c>
      <c r="B1389" t="s">
        <v>1124</v>
      </c>
      <c r="C1389" t="s">
        <v>6292</v>
      </c>
      <c r="D1389" t="s">
        <v>6306</v>
      </c>
      <c r="E1389">
        <v>0.3</v>
      </c>
      <c r="F1389">
        <v>56</v>
      </c>
      <c r="G1389" t="s">
        <v>6334</v>
      </c>
      <c r="H1389">
        <v>9</v>
      </c>
      <c r="I1389">
        <v>0</v>
      </c>
      <c r="J1389">
        <v>12</v>
      </c>
    </row>
    <row r="1390" spans="1:10" x14ac:dyDescent="0.3">
      <c r="A1390" t="s">
        <v>3668</v>
      </c>
      <c r="B1390" t="s">
        <v>1125</v>
      </c>
      <c r="C1390" t="s">
        <v>6291</v>
      </c>
      <c r="D1390" t="s">
        <v>6296</v>
      </c>
      <c r="E1390">
        <v>0.2</v>
      </c>
      <c r="F1390">
        <v>40</v>
      </c>
      <c r="G1390" t="s">
        <v>6331</v>
      </c>
      <c r="H1390">
        <v>13</v>
      </c>
      <c r="I1390">
        <v>0</v>
      </c>
      <c r="J1390">
        <v>9</v>
      </c>
    </row>
    <row r="1391" spans="1:10" x14ac:dyDescent="0.3">
      <c r="A1391" t="s">
        <v>3669</v>
      </c>
      <c r="B1391" t="s">
        <v>1035</v>
      </c>
      <c r="C1391" t="s">
        <v>6288</v>
      </c>
      <c r="D1391" t="s">
        <v>6300</v>
      </c>
      <c r="E1391">
        <v>0.3</v>
      </c>
      <c r="F1391">
        <v>49</v>
      </c>
      <c r="G1391" t="s">
        <v>6328</v>
      </c>
      <c r="H1391">
        <v>12</v>
      </c>
      <c r="I1391">
        <v>0</v>
      </c>
      <c r="J1391">
        <v>7</v>
      </c>
    </row>
    <row r="1392" spans="1:10" x14ac:dyDescent="0.3">
      <c r="A1392" t="s">
        <v>3670</v>
      </c>
      <c r="B1392" t="s">
        <v>1126</v>
      </c>
      <c r="C1392" t="s">
        <v>6286</v>
      </c>
      <c r="D1392" t="s">
        <v>6306</v>
      </c>
      <c r="E1392">
        <v>0.3</v>
      </c>
      <c r="F1392">
        <v>35</v>
      </c>
      <c r="G1392" t="s">
        <v>6328</v>
      </c>
      <c r="H1392">
        <v>11</v>
      </c>
      <c r="I1392" t="s">
        <v>7000</v>
      </c>
      <c r="J1392" t="s">
        <v>7021</v>
      </c>
    </row>
    <row r="1393" spans="1:10" x14ac:dyDescent="0.3">
      <c r="A1393" t="s">
        <v>3671</v>
      </c>
      <c r="B1393" t="s">
        <v>442</v>
      </c>
      <c r="C1393" t="s">
        <v>6288</v>
      </c>
      <c r="D1393" t="s">
        <v>6302</v>
      </c>
      <c r="E1393">
        <v>0.2</v>
      </c>
      <c r="F1393">
        <v>56</v>
      </c>
      <c r="G1393" t="s">
        <v>6332</v>
      </c>
      <c r="H1393">
        <v>14</v>
      </c>
      <c r="I1393" t="s">
        <v>7000</v>
      </c>
      <c r="J1393" t="s">
        <v>7021</v>
      </c>
    </row>
    <row r="1394" spans="1:10" x14ac:dyDescent="0.3">
      <c r="A1394" t="s">
        <v>3672</v>
      </c>
      <c r="B1394" t="s">
        <v>384</v>
      </c>
      <c r="C1394" t="s">
        <v>6290</v>
      </c>
      <c r="D1394" t="s">
        <v>6312</v>
      </c>
      <c r="E1394">
        <v>0.2</v>
      </c>
      <c r="F1394">
        <v>40</v>
      </c>
      <c r="G1394" t="s">
        <v>6333</v>
      </c>
      <c r="H1394">
        <v>9</v>
      </c>
      <c r="I1394">
        <v>0</v>
      </c>
      <c r="J1394">
        <v>8</v>
      </c>
    </row>
    <row r="1395" spans="1:10" x14ac:dyDescent="0.3">
      <c r="A1395" t="s">
        <v>3673</v>
      </c>
      <c r="B1395" t="s">
        <v>1127</v>
      </c>
      <c r="C1395" t="s">
        <v>6287</v>
      </c>
      <c r="D1395" t="s">
        <v>6318</v>
      </c>
      <c r="E1395">
        <v>0.4</v>
      </c>
      <c r="F1395">
        <v>30</v>
      </c>
      <c r="G1395" t="s">
        <v>6332</v>
      </c>
      <c r="H1395">
        <v>9</v>
      </c>
      <c r="I1395">
        <v>0</v>
      </c>
      <c r="J1395">
        <v>7</v>
      </c>
    </row>
    <row r="1396" spans="1:10" x14ac:dyDescent="0.3">
      <c r="A1396" t="s">
        <v>3674</v>
      </c>
      <c r="B1396" t="s">
        <v>307</v>
      </c>
      <c r="C1396" t="s">
        <v>6291</v>
      </c>
      <c r="D1396" t="s">
        <v>6310</v>
      </c>
      <c r="E1396">
        <v>0.3</v>
      </c>
      <c r="F1396">
        <v>35</v>
      </c>
      <c r="G1396" t="s">
        <v>6331</v>
      </c>
      <c r="H1396">
        <v>11</v>
      </c>
      <c r="I1396">
        <v>0</v>
      </c>
      <c r="J1396">
        <v>8</v>
      </c>
    </row>
    <row r="1397" spans="1:10" x14ac:dyDescent="0.3">
      <c r="A1397" t="s">
        <v>3675</v>
      </c>
      <c r="B1397" t="s">
        <v>1128</v>
      </c>
      <c r="C1397" t="s">
        <v>6292</v>
      </c>
      <c r="D1397" t="s">
        <v>6296</v>
      </c>
      <c r="E1397">
        <v>0</v>
      </c>
      <c r="F1397">
        <v>80</v>
      </c>
      <c r="G1397" t="s">
        <v>6328</v>
      </c>
      <c r="H1397">
        <v>13</v>
      </c>
      <c r="I1397" t="s">
        <v>7000</v>
      </c>
      <c r="J1397" t="s">
        <v>7021</v>
      </c>
    </row>
    <row r="1398" spans="1:10" x14ac:dyDescent="0.3">
      <c r="A1398" t="s">
        <v>3676</v>
      </c>
      <c r="B1398" t="s">
        <v>963</v>
      </c>
      <c r="C1398" t="s">
        <v>6289</v>
      </c>
      <c r="D1398" t="s">
        <v>6296</v>
      </c>
      <c r="E1398">
        <v>0.3</v>
      </c>
      <c r="F1398">
        <v>35</v>
      </c>
      <c r="G1398" t="s">
        <v>6333</v>
      </c>
      <c r="H1398">
        <v>9</v>
      </c>
      <c r="I1398" t="s">
        <v>7000</v>
      </c>
      <c r="J1398" t="s">
        <v>7021</v>
      </c>
    </row>
    <row r="1399" spans="1:10" x14ac:dyDescent="0.3">
      <c r="A1399" t="s">
        <v>3677</v>
      </c>
      <c r="B1399" t="s">
        <v>1129</v>
      </c>
      <c r="C1399" t="s">
        <v>6289</v>
      </c>
      <c r="D1399" t="s">
        <v>6316</v>
      </c>
      <c r="E1399">
        <v>0.3</v>
      </c>
      <c r="F1399">
        <v>35</v>
      </c>
      <c r="G1399" t="s">
        <v>6333</v>
      </c>
      <c r="H1399">
        <v>15</v>
      </c>
      <c r="I1399">
        <v>0</v>
      </c>
      <c r="J1399">
        <v>18</v>
      </c>
    </row>
    <row r="1400" spans="1:10" x14ac:dyDescent="0.3">
      <c r="A1400" t="s">
        <v>3678</v>
      </c>
      <c r="B1400" t="s">
        <v>1062</v>
      </c>
      <c r="C1400" t="s">
        <v>6281</v>
      </c>
      <c r="D1400" t="s">
        <v>6304</v>
      </c>
      <c r="E1400">
        <v>0.1</v>
      </c>
      <c r="F1400">
        <v>63</v>
      </c>
      <c r="G1400" t="s">
        <v>6334</v>
      </c>
      <c r="H1400">
        <v>17</v>
      </c>
      <c r="I1400">
        <v>0</v>
      </c>
      <c r="J1400">
        <v>13</v>
      </c>
    </row>
    <row r="1401" spans="1:10" x14ac:dyDescent="0.3">
      <c r="A1401" t="s">
        <v>3679</v>
      </c>
      <c r="B1401" t="s">
        <v>1130</v>
      </c>
      <c r="C1401" t="s">
        <v>6281</v>
      </c>
      <c r="D1401" t="s">
        <v>6296</v>
      </c>
      <c r="E1401">
        <v>0</v>
      </c>
      <c r="F1401">
        <v>70</v>
      </c>
      <c r="G1401" t="s">
        <v>6328</v>
      </c>
      <c r="H1401">
        <v>17</v>
      </c>
      <c r="I1401">
        <v>0</v>
      </c>
      <c r="J1401">
        <v>17</v>
      </c>
    </row>
    <row r="1402" spans="1:10" x14ac:dyDescent="0.3">
      <c r="A1402" t="s">
        <v>3680</v>
      </c>
      <c r="B1402" t="s">
        <v>1131</v>
      </c>
      <c r="C1402" t="s">
        <v>6287</v>
      </c>
      <c r="D1402" t="s">
        <v>6302</v>
      </c>
      <c r="E1402">
        <v>0.1</v>
      </c>
      <c r="F1402">
        <v>45</v>
      </c>
      <c r="G1402" t="s">
        <v>6333</v>
      </c>
      <c r="H1402">
        <v>15</v>
      </c>
      <c r="I1402" t="s">
        <v>7000</v>
      </c>
      <c r="J1402" t="s">
        <v>7021</v>
      </c>
    </row>
    <row r="1403" spans="1:10" x14ac:dyDescent="0.3">
      <c r="A1403" t="s">
        <v>3681</v>
      </c>
      <c r="B1403" t="s">
        <v>740</v>
      </c>
      <c r="C1403" t="s">
        <v>6289</v>
      </c>
      <c r="D1403" t="s">
        <v>6296</v>
      </c>
      <c r="E1403">
        <v>0.2</v>
      </c>
      <c r="F1403">
        <v>40</v>
      </c>
      <c r="G1403" t="s">
        <v>6331</v>
      </c>
      <c r="H1403">
        <v>12</v>
      </c>
      <c r="I1403">
        <v>0</v>
      </c>
      <c r="J1403">
        <v>17</v>
      </c>
    </row>
    <row r="1404" spans="1:10" x14ac:dyDescent="0.3">
      <c r="A1404" t="s">
        <v>3682</v>
      </c>
      <c r="B1404" t="s">
        <v>1132</v>
      </c>
      <c r="C1404" t="s">
        <v>6283</v>
      </c>
      <c r="D1404" t="s">
        <v>6318</v>
      </c>
      <c r="E1404">
        <v>0.3</v>
      </c>
      <c r="F1404">
        <v>56</v>
      </c>
      <c r="G1404" t="s">
        <v>6332</v>
      </c>
      <c r="H1404">
        <v>10</v>
      </c>
      <c r="I1404">
        <v>0</v>
      </c>
      <c r="J1404">
        <v>11</v>
      </c>
    </row>
    <row r="1405" spans="1:10" x14ac:dyDescent="0.3">
      <c r="A1405" t="s">
        <v>3683</v>
      </c>
      <c r="B1405" t="s">
        <v>1133</v>
      </c>
      <c r="C1405" t="s">
        <v>6286</v>
      </c>
      <c r="D1405" t="s">
        <v>6304</v>
      </c>
      <c r="E1405">
        <v>0.3</v>
      </c>
      <c r="F1405">
        <v>35</v>
      </c>
      <c r="G1405" t="s">
        <v>6334</v>
      </c>
      <c r="H1405">
        <v>14</v>
      </c>
      <c r="I1405">
        <v>0</v>
      </c>
      <c r="J1405">
        <v>19</v>
      </c>
    </row>
    <row r="1406" spans="1:10" x14ac:dyDescent="0.3">
      <c r="A1406" t="s">
        <v>3684</v>
      </c>
      <c r="B1406" t="s">
        <v>917</v>
      </c>
      <c r="C1406" t="s">
        <v>6287</v>
      </c>
      <c r="D1406" t="s">
        <v>6314</v>
      </c>
      <c r="E1406">
        <v>0.4</v>
      </c>
      <c r="F1406">
        <v>30</v>
      </c>
      <c r="G1406" t="s">
        <v>6334</v>
      </c>
      <c r="H1406">
        <v>9</v>
      </c>
      <c r="I1406">
        <v>0</v>
      </c>
      <c r="J1406">
        <v>8</v>
      </c>
    </row>
    <row r="1407" spans="1:10" x14ac:dyDescent="0.3">
      <c r="A1407" t="s">
        <v>3685</v>
      </c>
      <c r="B1407" t="s">
        <v>1134</v>
      </c>
      <c r="C1407" t="s">
        <v>6289</v>
      </c>
      <c r="D1407" t="s">
        <v>6296</v>
      </c>
      <c r="E1407">
        <v>0</v>
      </c>
      <c r="F1407">
        <v>50</v>
      </c>
      <c r="G1407" t="s">
        <v>6334</v>
      </c>
      <c r="H1407">
        <v>14</v>
      </c>
      <c r="I1407">
        <v>0</v>
      </c>
      <c r="J1407">
        <v>8</v>
      </c>
    </row>
    <row r="1408" spans="1:10" x14ac:dyDescent="0.3">
      <c r="A1408" t="s">
        <v>3686</v>
      </c>
      <c r="B1408" t="s">
        <v>1135</v>
      </c>
      <c r="C1408" t="s">
        <v>6288</v>
      </c>
      <c r="D1408" t="s">
        <v>6296</v>
      </c>
      <c r="E1408">
        <v>0.3</v>
      </c>
      <c r="F1408">
        <v>49</v>
      </c>
      <c r="G1408" t="s">
        <v>6328</v>
      </c>
      <c r="H1408">
        <v>11</v>
      </c>
      <c r="I1408">
        <v>1</v>
      </c>
      <c r="J1408">
        <v>10</v>
      </c>
    </row>
    <row r="1409" spans="1:10" x14ac:dyDescent="0.3">
      <c r="A1409" t="s">
        <v>3687</v>
      </c>
      <c r="B1409" t="s">
        <v>1136</v>
      </c>
      <c r="C1409" t="s">
        <v>6284</v>
      </c>
      <c r="D1409" t="s">
        <v>6296</v>
      </c>
      <c r="E1409">
        <v>0.2</v>
      </c>
      <c r="F1409">
        <v>40</v>
      </c>
      <c r="G1409" t="s">
        <v>6333</v>
      </c>
      <c r="H1409">
        <v>16</v>
      </c>
      <c r="I1409">
        <v>0</v>
      </c>
      <c r="J1409">
        <v>18</v>
      </c>
    </row>
    <row r="1410" spans="1:10" x14ac:dyDescent="0.3">
      <c r="A1410" t="s">
        <v>3688</v>
      </c>
      <c r="B1410" t="s">
        <v>371</v>
      </c>
      <c r="C1410" t="s">
        <v>6288</v>
      </c>
      <c r="D1410" t="s">
        <v>6300</v>
      </c>
      <c r="E1410">
        <v>0.1</v>
      </c>
      <c r="F1410">
        <v>63</v>
      </c>
      <c r="G1410" t="s">
        <v>6328</v>
      </c>
      <c r="H1410">
        <v>10</v>
      </c>
      <c r="I1410">
        <v>0</v>
      </c>
      <c r="J1410">
        <v>14</v>
      </c>
    </row>
    <row r="1411" spans="1:10" x14ac:dyDescent="0.3">
      <c r="A1411" t="s">
        <v>3689</v>
      </c>
      <c r="B1411" t="s">
        <v>286</v>
      </c>
      <c r="C1411" t="s">
        <v>6284</v>
      </c>
      <c r="D1411" t="s">
        <v>6310</v>
      </c>
      <c r="E1411">
        <v>0.3</v>
      </c>
      <c r="F1411">
        <v>35</v>
      </c>
      <c r="G1411" t="s">
        <v>6332</v>
      </c>
      <c r="H1411">
        <v>17</v>
      </c>
      <c r="I1411">
        <v>1</v>
      </c>
      <c r="J1411">
        <v>10</v>
      </c>
    </row>
    <row r="1412" spans="1:10" x14ac:dyDescent="0.3">
      <c r="A1412" t="s">
        <v>3690</v>
      </c>
      <c r="B1412" t="s">
        <v>1137</v>
      </c>
      <c r="C1412" t="s">
        <v>6288</v>
      </c>
      <c r="D1412" t="s">
        <v>6296</v>
      </c>
      <c r="E1412">
        <v>0.3</v>
      </c>
      <c r="F1412">
        <v>49</v>
      </c>
      <c r="G1412" t="s">
        <v>6330</v>
      </c>
      <c r="H1412">
        <v>17</v>
      </c>
      <c r="I1412">
        <v>0</v>
      </c>
      <c r="J1412">
        <v>13</v>
      </c>
    </row>
    <row r="1413" spans="1:10" x14ac:dyDescent="0.3">
      <c r="A1413" t="s">
        <v>3691</v>
      </c>
      <c r="B1413" t="s">
        <v>1093</v>
      </c>
      <c r="C1413" t="s">
        <v>6285</v>
      </c>
      <c r="D1413" t="s">
        <v>6312</v>
      </c>
      <c r="E1413">
        <v>0.3</v>
      </c>
      <c r="F1413">
        <v>35</v>
      </c>
      <c r="G1413" t="s">
        <v>6333</v>
      </c>
      <c r="H1413">
        <v>15</v>
      </c>
      <c r="I1413" t="s">
        <v>7000</v>
      </c>
      <c r="J1413" t="s">
        <v>7021</v>
      </c>
    </row>
    <row r="1414" spans="1:10" x14ac:dyDescent="0.3">
      <c r="A1414" t="s">
        <v>3692</v>
      </c>
      <c r="B1414" t="s">
        <v>319</v>
      </c>
      <c r="C1414" t="s">
        <v>6291</v>
      </c>
      <c r="D1414" t="s">
        <v>6304</v>
      </c>
      <c r="E1414">
        <v>0.4</v>
      </c>
      <c r="F1414">
        <v>30</v>
      </c>
      <c r="G1414" t="s">
        <v>6330</v>
      </c>
      <c r="H1414">
        <v>17</v>
      </c>
      <c r="I1414">
        <v>1</v>
      </c>
      <c r="J1414">
        <v>14</v>
      </c>
    </row>
    <row r="1415" spans="1:10" x14ac:dyDescent="0.3">
      <c r="A1415" t="s">
        <v>3693</v>
      </c>
      <c r="B1415" t="s">
        <v>1138</v>
      </c>
      <c r="C1415" t="s">
        <v>6285</v>
      </c>
      <c r="D1415" t="s">
        <v>6304</v>
      </c>
      <c r="E1415">
        <v>0.1</v>
      </c>
      <c r="F1415">
        <v>45</v>
      </c>
      <c r="G1415" t="s">
        <v>6332</v>
      </c>
      <c r="H1415">
        <v>12</v>
      </c>
      <c r="I1415">
        <v>0</v>
      </c>
      <c r="J1415">
        <v>11</v>
      </c>
    </row>
    <row r="1416" spans="1:10" x14ac:dyDescent="0.3">
      <c r="A1416" t="s">
        <v>3694</v>
      </c>
      <c r="B1416" t="s">
        <v>1139</v>
      </c>
      <c r="C1416" t="s">
        <v>6291</v>
      </c>
      <c r="D1416" t="s">
        <v>6300</v>
      </c>
      <c r="E1416">
        <v>0</v>
      </c>
      <c r="F1416">
        <v>50</v>
      </c>
      <c r="G1416" t="s">
        <v>6331</v>
      </c>
      <c r="H1416">
        <v>11</v>
      </c>
      <c r="I1416">
        <v>0</v>
      </c>
      <c r="J1416">
        <v>11</v>
      </c>
    </row>
    <row r="1417" spans="1:10" x14ac:dyDescent="0.3">
      <c r="A1417" t="s">
        <v>3695</v>
      </c>
      <c r="B1417" t="s">
        <v>1140</v>
      </c>
      <c r="C1417" t="s">
        <v>6289</v>
      </c>
      <c r="D1417" t="s">
        <v>6302</v>
      </c>
      <c r="E1417">
        <v>0.1</v>
      </c>
      <c r="F1417">
        <v>45</v>
      </c>
      <c r="G1417" t="s">
        <v>6330</v>
      </c>
      <c r="H1417">
        <v>10</v>
      </c>
      <c r="I1417">
        <v>0</v>
      </c>
      <c r="J1417">
        <v>17</v>
      </c>
    </row>
    <row r="1418" spans="1:10" x14ac:dyDescent="0.3">
      <c r="A1418" t="s">
        <v>3696</v>
      </c>
      <c r="B1418" t="s">
        <v>1059</v>
      </c>
      <c r="C1418" t="s">
        <v>6289</v>
      </c>
      <c r="D1418" t="s">
        <v>6300</v>
      </c>
      <c r="E1418">
        <v>0.2</v>
      </c>
      <c r="F1418">
        <v>40</v>
      </c>
      <c r="G1418" t="s">
        <v>6333</v>
      </c>
      <c r="H1418">
        <v>15</v>
      </c>
      <c r="I1418">
        <v>0</v>
      </c>
      <c r="J1418">
        <v>16</v>
      </c>
    </row>
    <row r="1419" spans="1:10" x14ac:dyDescent="0.3">
      <c r="A1419" t="s">
        <v>3697</v>
      </c>
      <c r="B1419" t="s">
        <v>760</v>
      </c>
      <c r="C1419" t="s">
        <v>6282</v>
      </c>
      <c r="D1419" t="s">
        <v>6312</v>
      </c>
      <c r="E1419">
        <v>0.4</v>
      </c>
      <c r="F1419">
        <v>42</v>
      </c>
      <c r="G1419" t="s">
        <v>6331</v>
      </c>
      <c r="H1419">
        <v>17</v>
      </c>
      <c r="I1419">
        <v>0</v>
      </c>
      <c r="J1419">
        <v>12</v>
      </c>
    </row>
    <row r="1420" spans="1:10" x14ac:dyDescent="0.3">
      <c r="A1420" t="s">
        <v>3698</v>
      </c>
      <c r="B1420" t="s">
        <v>467</v>
      </c>
      <c r="C1420" t="s">
        <v>6291</v>
      </c>
      <c r="D1420" t="s">
        <v>6296</v>
      </c>
      <c r="E1420">
        <v>0</v>
      </c>
      <c r="F1420">
        <v>50</v>
      </c>
      <c r="G1420" t="s">
        <v>6330</v>
      </c>
      <c r="H1420">
        <v>15</v>
      </c>
      <c r="I1420" t="s">
        <v>7000</v>
      </c>
      <c r="J1420" t="s">
        <v>7021</v>
      </c>
    </row>
    <row r="1421" spans="1:10" x14ac:dyDescent="0.3">
      <c r="A1421" t="s">
        <v>3699</v>
      </c>
      <c r="B1421" t="s">
        <v>1141</v>
      </c>
      <c r="C1421" t="s">
        <v>6285</v>
      </c>
      <c r="D1421" t="s">
        <v>6296</v>
      </c>
      <c r="E1421">
        <v>0.1</v>
      </c>
      <c r="F1421">
        <v>45</v>
      </c>
      <c r="G1421" t="s">
        <v>6333</v>
      </c>
      <c r="H1421">
        <v>15</v>
      </c>
      <c r="I1421">
        <v>0</v>
      </c>
      <c r="J1421">
        <v>12</v>
      </c>
    </row>
    <row r="1422" spans="1:10" x14ac:dyDescent="0.3">
      <c r="A1422" t="s">
        <v>3700</v>
      </c>
      <c r="B1422" t="s">
        <v>1142</v>
      </c>
      <c r="C1422" t="s">
        <v>6289</v>
      </c>
      <c r="D1422" t="s">
        <v>6300</v>
      </c>
      <c r="E1422">
        <v>0</v>
      </c>
      <c r="F1422">
        <v>50</v>
      </c>
      <c r="G1422" t="s">
        <v>6334</v>
      </c>
      <c r="H1422">
        <v>11</v>
      </c>
      <c r="I1422">
        <v>0</v>
      </c>
      <c r="J1422">
        <v>18</v>
      </c>
    </row>
    <row r="1423" spans="1:10" x14ac:dyDescent="0.3">
      <c r="A1423" t="s">
        <v>3701</v>
      </c>
      <c r="B1423" t="s">
        <v>1143</v>
      </c>
      <c r="C1423" t="s">
        <v>6292</v>
      </c>
      <c r="D1423" t="s">
        <v>6296</v>
      </c>
      <c r="E1423">
        <v>0.3</v>
      </c>
      <c r="F1423">
        <v>56</v>
      </c>
      <c r="G1423" t="s">
        <v>6334</v>
      </c>
      <c r="H1423">
        <v>14</v>
      </c>
      <c r="I1423" t="s">
        <v>7000</v>
      </c>
      <c r="J1423" t="s">
        <v>7021</v>
      </c>
    </row>
    <row r="1424" spans="1:10" x14ac:dyDescent="0.3">
      <c r="A1424" t="s">
        <v>3702</v>
      </c>
      <c r="B1424" t="s">
        <v>1144</v>
      </c>
      <c r="C1424" t="s">
        <v>6289</v>
      </c>
      <c r="D1424" t="s">
        <v>6306</v>
      </c>
      <c r="E1424">
        <v>0.2</v>
      </c>
      <c r="F1424">
        <v>40</v>
      </c>
      <c r="G1424" t="s">
        <v>6331</v>
      </c>
      <c r="H1424">
        <v>15</v>
      </c>
      <c r="I1424">
        <v>0</v>
      </c>
      <c r="J1424">
        <v>12</v>
      </c>
    </row>
    <row r="1425" spans="1:10" x14ac:dyDescent="0.3">
      <c r="A1425" t="s">
        <v>3703</v>
      </c>
      <c r="B1425" t="s">
        <v>1145</v>
      </c>
      <c r="C1425" t="s">
        <v>6283</v>
      </c>
      <c r="D1425" t="s">
        <v>6316</v>
      </c>
      <c r="E1425">
        <v>0.3</v>
      </c>
      <c r="F1425">
        <v>56</v>
      </c>
      <c r="G1425" t="s">
        <v>6334</v>
      </c>
      <c r="H1425">
        <v>15</v>
      </c>
      <c r="I1425">
        <v>0</v>
      </c>
      <c r="J1425">
        <v>10</v>
      </c>
    </row>
    <row r="1426" spans="1:10" x14ac:dyDescent="0.3">
      <c r="A1426" t="s">
        <v>3704</v>
      </c>
      <c r="B1426" t="s">
        <v>776</v>
      </c>
      <c r="C1426" t="s">
        <v>6283</v>
      </c>
      <c r="D1426" t="s">
        <v>6316</v>
      </c>
      <c r="E1426">
        <v>0.3</v>
      </c>
      <c r="F1426">
        <v>56</v>
      </c>
      <c r="G1426" t="s">
        <v>6334</v>
      </c>
      <c r="H1426">
        <v>9</v>
      </c>
      <c r="I1426">
        <v>1</v>
      </c>
      <c r="J1426">
        <v>19</v>
      </c>
    </row>
    <row r="1427" spans="1:10" x14ac:dyDescent="0.3">
      <c r="A1427" t="s">
        <v>3705</v>
      </c>
      <c r="B1427" t="s">
        <v>1146</v>
      </c>
      <c r="C1427" t="s">
        <v>6290</v>
      </c>
      <c r="D1427" t="s">
        <v>6312</v>
      </c>
      <c r="E1427">
        <v>0.3</v>
      </c>
      <c r="F1427">
        <v>35</v>
      </c>
      <c r="G1427" t="s">
        <v>6330</v>
      </c>
      <c r="H1427">
        <v>12</v>
      </c>
      <c r="I1427">
        <v>0</v>
      </c>
      <c r="J1427">
        <v>14</v>
      </c>
    </row>
    <row r="1428" spans="1:10" x14ac:dyDescent="0.3">
      <c r="A1428" t="s">
        <v>3706</v>
      </c>
      <c r="B1428" t="s">
        <v>1147</v>
      </c>
      <c r="C1428" t="s">
        <v>6281</v>
      </c>
      <c r="D1428" t="s">
        <v>6296</v>
      </c>
      <c r="E1428">
        <v>0.2</v>
      </c>
      <c r="F1428">
        <v>56</v>
      </c>
      <c r="G1428" t="s">
        <v>6328</v>
      </c>
      <c r="H1428">
        <v>9</v>
      </c>
      <c r="I1428">
        <v>1</v>
      </c>
      <c r="J1428">
        <v>19</v>
      </c>
    </row>
    <row r="1429" spans="1:10" x14ac:dyDescent="0.3">
      <c r="A1429" t="s">
        <v>3707</v>
      </c>
      <c r="B1429" t="s">
        <v>1148</v>
      </c>
      <c r="C1429" t="s">
        <v>6281</v>
      </c>
      <c r="D1429" t="s">
        <v>6296</v>
      </c>
      <c r="E1429">
        <v>0.2</v>
      </c>
      <c r="F1429">
        <v>56</v>
      </c>
      <c r="G1429" t="s">
        <v>6328</v>
      </c>
      <c r="H1429">
        <v>10</v>
      </c>
      <c r="I1429">
        <v>0</v>
      </c>
      <c r="J1429">
        <v>12</v>
      </c>
    </row>
    <row r="1430" spans="1:10" x14ac:dyDescent="0.3">
      <c r="A1430" t="s">
        <v>3708</v>
      </c>
      <c r="B1430" t="s">
        <v>1149</v>
      </c>
      <c r="C1430" t="s">
        <v>6291</v>
      </c>
      <c r="D1430" t="s">
        <v>6296</v>
      </c>
      <c r="E1430">
        <v>0.2</v>
      </c>
      <c r="F1430">
        <v>40</v>
      </c>
      <c r="G1430" t="s">
        <v>6330</v>
      </c>
      <c r="H1430">
        <v>15</v>
      </c>
      <c r="I1430">
        <v>0</v>
      </c>
      <c r="J1430">
        <v>14</v>
      </c>
    </row>
    <row r="1431" spans="1:10" x14ac:dyDescent="0.3">
      <c r="A1431" t="s">
        <v>3709</v>
      </c>
      <c r="B1431" t="s">
        <v>162</v>
      </c>
      <c r="C1431" t="s">
        <v>6281</v>
      </c>
      <c r="D1431" t="s">
        <v>6302</v>
      </c>
      <c r="E1431">
        <v>0.1</v>
      </c>
      <c r="F1431">
        <v>63</v>
      </c>
      <c r="G1431" t="s">
        <v>6334</v>
      </c>
      <c r="H1431">
        <v>13</v>
      </c>
      <c r="I1431">
        <v>1</v>
      </c>
      <c r="J1431">
        <v>13</v>
      </c>
    </row>
    <row r="1432" spans="1:10" x14ac:dyDescent="0.3">
      <c r="A1432" t="s">
        <v>3710</v>
      </c>
      <c r="B1432" t="s">
        <v>1150</v>
      </c>
      <c r="C1432" t="s">
        <v>6285</v>
      </c>
      <c r="D1432" t="s">
        <v>6302</v>
      </c>
      <c r="E1432">
        <v>0.4</v>
      </c>
      <c r="F1432">
        <v>30</v>
      </c>
      <c r="G1432" t="s">
        <v>6331</v>
      </c>
      <c r="H1432">
        <v>15</v>
      </c>
      <c r="I1432">
        <v>0</v>
      </c>
      <c r="J1432">
        <v>8</v>
      </c>
    </row>
    <row r="1433" spans="1:10" x14ac:dyDescent="0.3">
      <c r="A1433" t="s">
        <v>3711</v>
      </c>
      <c r="B1433" t="s">
        <v>1151</v>
      </c>
      <c r="C1433" t="s">
        <v>6286</v>
      </c>
      <c r="D1433" t="s">
        <v>6300</v>
      </c>
      <c r="E1433">
        <v>0.1</v>
      </c>
      <c r="F1433">
        <v>45</v>
      </c>
      <c r="G1433" t="s">
        <v>6333</v>
      </c>
      <c r="H1433">
        <v>13</v>
      </c>
      <c r="I1433">
        <v>0</v>
      </c>
      <c r="J1433">
        <v>18</v>
      </c>
    </row>
    <row r="1434" spans="1:10" x14ac:dyDescent="0.3">
      <c r="A1434" t="s">
        <v>3712</v>
      </c>
      <c r="B1434" t="s">
        <v>1152</v>
      </c>
      <c r="C1434" t="s">
        <v>6291</v>
      </c>
      <c r="D1434" t="s">
        <v>6312</v>
      </c>
      <c r="E1434">
        <v>0</v>
      </c>
      <c r="F1434">
        <v>50</v>
      </c>
      <c r="G1434" t="s">
        <v>6334</v>
      </c>
      <c r="H1434">
        <v>15</v>
      </c>
      <c r="I1434" t="s">
        <v>7000</v>
      </c>
      <c r="J1434" t="s">
        <v>7021</v>
      </c>
    </row>
    <row r="1435" spans="1:10" x14ac:dyDescent="0.3">
      <c r="A1435" t="s">
        <v>3713</v>
      </c>
      <c r="B1435" t="s">
        <v>1153</v>
      </c>
      <c r="C1435" t="s">
        <v>6286</v>
      </c>
      <c r="D1435" t="s">
        <v>6298</v>
      </c>
      <c r="E1435">
        <v>0.2</v>
      </c>
      <c r="F1435">
        <v>40</v>
      </c>
      <c r="G1435" t="s">
        <v>6330</v>
      </c>
      <c r="H1435">
        <v>12</v>
      </c>
      <c r="I1435">
        <v>1</v>
      </c>
      <c r="J1435">
        <v>13</v>
      </c>
    </row>
    <row r="1436" spans="1:10" x14ac:dyDescent="0.3">
      <c r="A1436" t="s">
        <v>3714</v>
      </c>
      <c r="B1436" t="s">
        <v>1154</v>
      </c>
      <c r="C1436" t="s">
        <v>6290</v>
      </c>
      <c r="D1436" t="s">
        <v>6298</v>
      </c>
      <c r="E1436">
        <v>0.2</v>
      </c>
      <c r="F1436">
        <v>40</v>
      </c>
      <c r="G1436" t="s">
        <v>6332</v>
      </c>
      <c r="H1436">
        <v>9</v>
      </c>
      <c r="I1436">
        <v>0</v>
      </c>
      <c r="J1436">
        <v>11</v>
      </c>
    </row>
    <row r="1437" spans="1:10" x14ac:dyDescent="0.3">
      <c r="A1437" t="s">
        <v>3715</v>
      </c>
      <c r="B1437" t="s">
        <v>1155</v>
      </c>
      <c r="C1437" t="s">
        <v>6283</v>
      </c>
      <c r="D1437" t="s">
        <v>6312</v>
      </c>
      <c r="E1437">
        <v>0.2</v>
      </c>
      <c r="F1437">
        <v>64</v>
      </c>
      <c r="G1437" t="s">
        <v>6332</v>
      </c>
      <c r="H1437">
        <v>16</v>
      </c>
      <c r="I1437">
        <v>0</v>
      </c>
      <c r="J1437">
        <v>10</v>
      </c>
    </row>
    <row r="1438" spans="1:10" x14ac:dyDescent="0.3">
      <c r="A1438" t="s">
        <v>3716</v>
      </c>
      <c r="B1438" t="s">
        <v>756</v>
      </c>
      <c r="C1438" t="s">
        <v>6287</v>
      </c>
      <c r="D1438" t="s">
        <v>6304</v>
      </c>
      <c r="E1438">
        <v>0.3</v>
      </c>
      <c r="F1438">
        <v>35</v>
      </c>
      <c r="G1438" t="s">
        <v>6334</v>
      </c>
      <c r="H1438">
        <v>11</v>
      </c>
      <c r="I1438">
        <v>0</v>
      </c>
      <c r="J1438">
        <v>17</v>
      </c>
    </row>
    <row r="1439" spans="1:10" x14ac:dyDescent="0.3">
      <c r="A1439" t="s">
        <v>3717</v>
      </c>
      <c r="B1439" t="s">
        <v>1156</v>
      </c>
      <c r="C1439" t="s">
        <v>6286</v>
      </c>
      <c r="D1439" t="s">
        <v>6314</v>
      </c>
      <c r="E1439">
        <v>0.2</v>
      </c>
      <c r="F1439">
        <v>40</v>
      </c>
      <c r="G1439" t="s">
        <v>6328</v>
      </c>
      <c r="H1439">
        <v>17</v>
      </c>
      <c r="I1439">
        <v>0</v>
      </c>
      <c r="J1439">
        <v>11</v>
      </c>
    </row>
    <row r="1440" spans="1:10" x14ac:dyDescent="0.3">
      <c r="A1440" t="s">
        <v>3718</v>
      </c>
      <c r="B1440" t="s">
        <v>760</v>
      </c>
      <c r="C1440" t="s">
        <v>6287</v>
      </c>
      <c r="D1440" t="s">
        <v>6298</v>
      </c>
      <c r="E1440">
        <v>0.3</v>
      </c>
      <c r="F1440">
        <v>35</v>
      </c>
      <c r="G1440" t="s">
        <v>6331</v>
      </c>
      <c r="H1440">
        <v>15</v>
      </c>
      <c r="I1440">
        <v>0</v>
      </c>
      <c r="J1440">
        <v>12</v>
      </c>
    </row>
    <row r="1441" spans="1:10" x14ac:dyDescent="0.3">
      <c r="A1441" t="s">
        <v>3719</v>
      </c>
      <c r="B1441" t="s">
        <v>506</v>
      </c>
      <c r="C1441" t="s">
        <v>6288</v>
      </c>
      <c r="D1441" t="s">
        <v>6302</v>
      </c>
      <c r="E1441">
        <v>0.3</v>
      </c>
      <c r="F1441">
        <v>49</v>
      </c>
      <c r="G1441" t="s">
        <v>6332</v>
      </c>
      <c r="H1441">
        <v>15</v>
      </c>
      <c r="I1441" t="s">
        <v>7000</v>
      </c>
      <c r="J1441" t="s">
        <v>7021</v>
      </c>
    </row>
    <row r="1442" spans="1:10" x14ac:dyDescent="0.3">
      <c r="A1442" t="s">
        <v>3720</v>
      </c>
      <c r="B1442" t="s">
        <v>1157</v>
      </c>
      <c r="C1442" t="s">
        <v>6284</v>
      </c>
      <c r="D1442" t="s">
        <v>6318</v>
      </c>
      <c r="E1442">
        <v>0.3</v>
      </c>
      <c r="F1442">
        <v>35</v>
      </c>
      <c r="G1442" t="s">
        <v>6332</v>
      </c>
      <c r="H1442">
        <v>9</v>
      </c>
      <c r="I1442">
        <v>0</v>
      </c>
      <c r="J1442">
        <v>16</v>
      </c>
    </row>
    <row r="1443" spans="1:10" x14ac:dyDescent="0.3">
      <c r="A1443" t="s">
        <v>3721</v>
      </c>
      <c r="B1443" t="s">
        <v>650</v>
      </c>
      <c r="C1443" t="s">
        <v>6291</v>
      </c>
      <c r="D1443" t="s">
        <v>6306</v>
      </c>
      <c r="E1443">
        <v>0.3</v>
      </c>
      <c r="F1443">
        <v>35</v>
      </c>
      <c r="G1443" t="s">
        <v>6334</v>
      </c>
      <c r="H1443">
        <v>13</v>
      </c>
      <c r="I1443">
        <v>0</v>
      </c>
      <c r="J1443">
        <v>7</v>
      </c>
    </row>
    <row r="1444" spans="1:10" x14ac:dyDescent="0.3">
      <c r="A1444" t="s">
        <v>3722</v>
      </c>
      <c r="B1444" t="s">
        <v>1158</v>
      </c>
      <c r="C1444" t="s">
        <v>6284</v>
      </c>
      <c r="D1444" t="s">
        <v>6314</v>
      </c>
      <c r="E1444">
        <v>0.3</v>
      </c>
      <c r="F1444">
        <v>35</v>
      </c>
      <c r="G1444" t="s">
        <v>6329</v>
      </c>
      <c r="H1444">
        <v>16</v>
      </c>
      <c r="I1444">
        <v>1</v>
      </c>
      <c r="J1444">
        <v>17</v>
      </c>
    </row>
    <row r="1445" spans="1:10" x14ac:dyDescent="0.3">
      <c r="A1445" t="s">
        <v>3723</v>
      </c>
      <c r="B1445" t="s">
        <v>707</v>
      </c>
      <c r="C1445" t="s">
        <v>6288</v>
      </c>
      <c r="D1445" t="s">
        <v>6296</v>
      </c>
      <c r="E1445">
        <v>0.1</v>
      </c>
      <c r="F1445">
        <v>63</v>
      </c>
      <c r="G1445" t="s">
        <v>6331</v>
      </c>
      <c r="H1445">
        <v>11</v>
      </c>
      <c r="I1445">
        <v>1</v>
      </c>
      <c r="J1445">
        <v>8</v>
      </c>
    </row>
    <row r="1446" spans="1:10" x14ac:dyDescent="0.3">
      <c r="A1446" t="s">
        <v>3724</v>
      </c>
      <c r="B1446" t="s">
        <v>45</v>
      </c>
      <c r="C1446" t="s">
        <v>6282</v>
      </c>
      <c r="D1446" t="s">
        <v>6318</v>
      </c>
      <c r="E1446">
        <v>0.3</v>
      </c>
      <c r="F1446">
        <v>49</v>
      </c>
      <c r="G1446" t="s">
        <v>6329</v>
      </c>
      <c r="H1446">
        <v>16</v>
      </c>
      <c r="I1446">
        <v>0</v>
      </c>
      <c r="J1446">
        <v>17</v>
      </c>
    </row>
    <row r="1447" spans="1:10" x14ac:dyDescent="0.3">
      <c r="A1447" t="s">
        <v>3725</v>
      </c>
      <c r="B1447" t="s">
        <v>1159</v>
      </c>
      <c r="C1447" t="s">
        <v>6287</v>
      </c>
      <c r="D1447" t="s">
        <v>6298</v>
      </c>
      <c r="E1447">
        <v>0.2</v>
      </c>
      <c r="F1447">
        <v>40</v>
      </c>
      <c r="G1447" t="s">
        <v>6331</v>
      </c>
      <c r="H1447">
        <v>12</v>
      </c>
      <c r="I1447">
        <v>0</v>
      </c>
      <c r="J1447">
        <v>9</v>
      </c>
    </row>
    <row r="1448" spans="1:10" x14ac:dyDescent="0.3">
      <c r="A1448" t="s">
        <v>3726</v>
      </c>
      <c r="B1448" t="s">
        <v>1160</v>
      </c>
      <c r="C1448" t="s">
        <v>6289</v>
      </c>
      <c r="D1448" t="s">
        <v>6314</v>
      </c>
      <c r="E1448">
        <v>0</v>
      </c>
      <c r="F1448">
        <v>50</v>
      </c>
      <c r="G1448" t="s">
        <v>6333</v>
      </c>
      <c r="H1448">
        <v>16</v>
      </c>
      <c r="I1448" t="s">
        <v>7000</v>
      </c>
      <c r="J1448" t="s">
        <v>7021</v>
      </c>
    </row>
    <row r="1449" spans="1:10" x14ac:dyDescent="0.3">
      <c r="A1449" t="s">
        <v>3727</v>
      </c>
      <c r="B1449" t="s">
        <v>1161</v>
      </c>
      <c r="C1449" t="s">
        <v>6286</v>
      </c>
      <c r="D1449" t="s">
        <v>6306</v>
      </c>
      <c r="E1449">
        <v>0.2</v>
      </c>
      <c r="F1449">
        <v>40</v>
      </c>
      <c r="G1449" t="s">
        <v>6332</v>
      </c>
      <c r="H1449">
        <v>17</v>
      </c>
      <c r="I1449" t="s">
        <v>7000</v>
      </c>
      <c r="J1449" t="s">
        <v>7021</v>
      </c>
    </row>
    <row r="1450" spans="1:10" x14ac:dyDescent="0.3">
      <c r="A1450" t="s">
        <v>3728</v>
      </c>
      <c r="B1450" t="s">
        <v>1162</v>
      </c>
      <c r="C1450" t="s">
        <v>6286</v>
      </c>
      <c r="D1450" t="s">
        <v>6298</v>
      </c>
      <c r="E1450">
        <v>0</v>
      </c>
      <c r="F1450">
        <v>50</v>
      </c>
      <c r="G1450" t="s">
        <v>6333</v>
      </c>
      <c r="H1450">
        <v>10</v>
      </c>
      <c r="I1450">
        <v>0</v>
      </c>
      <c r="J1450">
        <v>16</v>
      </c>
    </row>
    <row r="1451" spans="1:10" x14ac:dyDescent="0.3">
      <c r="A1451" t="s">
        <v>3729</v>
      </c>
      <c r="B1451" t="s">
        <v>1163</v>
      </c>
      <c r="C1451" t="s">
        <v>6289</v>
      </c>
      <c r="D1451" t="s">
        <v>6302</v>
      </c>
      <c r="E1451">
        <v>0.3</v>
      </c>
      <c r="F1451">
        <v>35</v>
      </c>
      <c r="G1451" t="s">
        <v>6331</v>
      </c>
      <c r="H1451">
        <v>14</v>
      </c>
      <c r="I1451">
        <v>1</v>
      </c>
      <c r="J1451">
        <v>10</v>
      </c>
    </row>
    <row r="1452" spans="1:10" x14ac:dyDescent="0.3">
      <c r="A1452" t="s">
        <v>3730</v>
      </c>
      <c r="B1452" t="s">
        <v>1164</v>
      </c>
      <c r="C1452" t="s">
        <v>6281</v>
      </c>
      <c r="D1452" t="s">
        <v>6310</v>
      </c>
      <c r="E1452">
        <v>0</v>
      </c>
      <c r="F1452">
        <v>70</v>
      </c>
      <c r="G1452" t="s">
        <v>6330</v>
      </c>
      <c r="H1452">
        <v>16</v>
      </c>
      <c r="I1452">
        <v>1</v>
      </c>
      <c r="J1452">
        <v>11</v>
      </c>
    </row>
    <row r="1453" spans="1:10" x14ac:dyDescent="0.3">
      <c r="A1453" t="s">
        <v>3731</v>
      </c>
      <c r="B1453" t="s">
        <v>411</v>
      </c>
      <c r="C1453" t="s">
        <v>6288</v>
      </c>
      <c r="D1453" t="s">
        <v>6300</v>
      </c>
      <c r="E1453">
        <v>0</v>
      </c>
      <c r="F1453">
        <v>70</v>
      </c>
      <c r="G1453" t="s">
        <v>6331</v>
      </c>
      <c r="H1453">
        <v>16</v>
      </c>
      <c r="I1453">
        <v>1</v>
      </c>
      <c r="J1453">
        <v>14</v>
      </c>
    </row>
    <row r="1454" spans="1:10" x14ac:dyDescent="0.3">
      <c r="A1454" t="s">
        <v>3732</v>
      </c>
      <c r="B1454" t="s">
        <v>1165</v>
      </c>
      <c r="C1454" t="s">
        <v>6285</v>
      </c>
      <c r="D1454" t="s">
        <v>6298</v>
      </c>
      <c r="E1454">
        <v>0.3</v>
      </c>
      <c r="F1454">
        <v>35</v>
      </c>
      <c r="G1454" t="s">
        <v>6330</v>
      </c>
      <c r="H1454">
        <v>17</v>
      </c>
      <c r="I1454" t="s">
        <v>7000</v>
      </c>
      <c r="J1454" t="s">
        <v>7021</v>
      </c>
    </row>
    <row r="1455" spans="1:10" x14ac:dyDescent="0.3">
      <c r="A1455" t="s">
        <v>3733</v>
      </c>
      <c r="B1455" t="s">
        <v>586</v>
      </c>
      <c r="C1455" t="s">
        <v>6286</v>
      </c>
      <c r="D1455" t="s">
        <v>6300</v>
      </c>
      <c r="E1455">
        <v>0.2</v>
      </c>
      <c r="F1455">
        <v>40</v>
      </c>
      <c r="G1455" t="s">
        <v>6331</v>
      </c>
      <c r="H1455">
        <v>16</v>
      </c>
      <c r="I1455" t="s">
        <v>7000</v>
      </c>
      <c r="J1455" t="s">
        <v>7021</v>
      </c>
    </row>
    <row r="1456" spans="1:10" x14ac:dyDescent="0.3">
      <c r="A1456" t="s">
        <v>3734</v>
      </c>
      <c r="B1456" t="s">
        <v>939</v>
      </c>
      <c r="C1456" t="s">
        <v>6284</v>
      </c>
      <c r="D1456" t="s">
        <v>6296</v>
      </c>
      <c r="E1456">
        <v>0.3</v>
      </c>
      <c r="F1456">
        <v>35</v>
      </c>
      <c r="G1456" t="s">
        <v>6330</v>
      </c>
      <c r="H1456">
        <v>16</v>
      </c>
      <c r="I1456">
        <v>1</v>
      </c>
      <c r="J1456">
        <v>17</v>
      </c>
    </row>
    <row r="1457" spans="1:10" x14ac:dyDescent="0.3">
      <c r="A1457" t="s">
        <v>3735</v>
      </c>
      <c r="B1457" t="s">
        <v>1166</v>
      </c>
      <c r="C1457" t="s">
        <v>6284</v>
      </c>
      <c r="D1457" t="s">
        <v>6300</v>
      </c>
      <c r="E1457">
        <v>0.1</v>
      </c>
      <c r="F1457">
        <v>45</v>
      </c>
      <c r="G1457" t="s">
        <v>6333</v>
      </c>
      <c r="H1457">
        <v>13</v>
      </c>
      <c r="I1457" t="s">
        <v>7000</v>
      </c>
      <c r="J1457" t="s">
        <v>7021</v>
      </c>
    </row>
    <row r="1458" spans="1:10" x14ac:dyDescent="0.3">
      <c r="A1458" t="s">
        <v>3736</v>
      </c>
      <c r="B1458" t="s">
        <v>1167</v>
      </c>
      <c r="C1458" t="s">
        <v>6287</v>
      </c>
      <c r="D1458" t="s">
        <v>6312</v>
      </c>
      <c r="E1458">
        <v>0</v>
      </c>
      <c r="F1458">
        <v>50</v>
      </c>
      <c r="G1458" t="s">
        <v>6329</v>
      </c>
      <c r="H1458">
        <v>15</v>
      </c>
      <c r="I1458">
        <v>0</v>
      </c>
      <c r="J1458">
        <v>15</v>
      </c>
    </row>
    <row r="1459" spans="1:10" x14ac:dyDescent="0.3">
      <c r="A1459" t="s">
        <v>3737</v>
      </c>
      <c r="B1459" t="s">
        <v>1168</v>
      </c>
      <c r="C1459" t="s">
        <v>6291</v>
      </c>
      <c r="D1459" t="s">
        <v>6318</v>
      </c>
      <c r="E1459">
        <v>0</v>
      </c>
      <c r="F1459">
        <v>50</v>
      </c>
      <c r="G1459" t="s">
        <v>6334</v>
      </c>
      <c r="H1459">
        <v>15</v>
      </c>
      <c r="I1459" t="s">
        <v>7000</v>
      </c>
      <c r="J1459" t="s">
        <v>7021</v>
      </c>
    </row>
    <row r="1460" spans="1:10" x14ac:dyDescent="0.3">
      <c r="A1460" t="s">
        <v>3738</v>
      </c>
      <c r="B1460" t="s">
        <v>1169</v>
      </c>
      <c r="C1460" t="s">
        <v>6282</v>
      </c>
      <c r="D1460" t="s">
        <v>6298</v>
      </c>
      <c r="E1460">
        <v>0.4</v>
      </c>
      <c r="F1460">
        <v>42</v>
      </c>
      <c r="G1460" t="s">
        <v>6334</v>
      </c>
      <c r="H1460">
        <v>13</v>
      </c>
      <c r="I1460" t="s">
        <v>7000</v>
      </c>
      <c r="J1460" t="s">
        <v>7021</v>
      </c>
    </row>
    <row r="1461" spans="1:10" x14ac:dyDescent="0.3">
      <c r="A1461" t="s">
        <v>3739</v>
      </c>
      <c r="B1461" t="s">
        <v>1170</v>
      </c>
      <c r="C1461" t="s">
        <v>6288</v>
      </c>
      <c r="D1461" t="s">
        <v>6318</v>
      </c>
      <c r="E1461">
        <v>0.4</v>
      </c>
      <c r="F1461">
        <v>42</v>
      </c>
      <c r="G1461" t="s">
        <v>6332</v>
      </c>
      <c r="H1461">
        <v>17</v>
      </c>
      <c r="I1461">
        <v>0</v>
      </c>
      <c r="J1461">
        <v>13</v>
      </c>
    </row>
    <row r="1462" spans="1:10" x14ac:dyDescent="0.3">
      <c r="A1462" t="s">
        <v>3740</v>
      </c>
      <c r="B1462" t="s">
        <v>1171</v>
      </c>
      <c r="C1462" t="s">
        <v>6283</v>
      </c>
      <c r="D1462" t="s">
        <v>6310</v>
      </c>
      <c r="E1462">
        <v>0.1</v>
      </c>
      <c r="F1462">
        <v>72</v>
      </c>
      <c r="G1462" t="s">
        <v>6330</v>
      </c>
      <c r="H1462">
        <v>16</v>
      </c>
      <c r="I1462">
        <v>0</v>
      </c>
      <c r="J1462">
        <v>14</v>
      </c>
    </row>
    <row r="1463" spans="1:10" x14ac:dyDescent="0.3">
      <c r="A1463" t="s">
        <v>3741</v>
      </c>
      <c r="B1463" t="s">
        <v>1172</v>
      </c>
      <c r="C1463" t="s">
        <v>6286</v>
      </c>
      <c r="D1463" t="s">
        <v>6298</v>
      </c>
      <c r="E1463">
        <v>0.3</v>
      </c>
      <c r="F1463">
        <v>35</v>
      </c>
      <c r="G1463" t="s">
        <v>6328</v>
      </c>
      <c r="H1463">
        <v>14</v>
      </c>
      <c r="I1463" t="s">
        <v>7000</v>
      </c>
      <c r="J1463" t="s">
        <v>7021</v>
      </c>
    </row>
    <row r="1464" spans="1:10" x14ac:dyDescent="0.3">
      <c r="A1464" t="s">
        <v>3742</v>
      </c>
      <c r="B1464" t="s">
        <v>1173</v>
      </c>
      <c r="C1464" t="s">
        <v>6291</v>
      </c>
      <c r="D1464" t="s">
        <v>6308</v>
      </c>
      <c r="E1464">
        <v>0.4</v>
      </c>
      <c r="F1464">
        <v>30</v>
      </c>
      <c r="G1464" t="s">
        <v>6328</v>
      </c>
      <c r="H1464">
        <v>13</v>
      </c>
      <c r="I1464">
        <v>0</v>
      </c>
      <c r="J1464">
        <v>17</v>
      </c>
    </row>
    <row r="1465" spans="1:10" x14ac:dyDescent="0.3">
      <c r="A1465" t="s">
        <v>3743</v>
      </c>
      <c r="B1465" t="s">
        <v>1174</v>
      </c>
      <c r="C1465" t="s">
        <v>6285</v>
      </c>
      <c r="D1465" t="s">
        <v>6308</v>
      </c>
      <c r="E1465">
        <v>0</v>
      </c>
      <c r="F1465">
        <v>50</v>
      </c>
      <c r="G1465" t="s">
        <v>6333</v>
      </c>
      <c r="H1465">
        <v>15</v>
      </c>
      <c r="I1465" t="s">
        <v>7000</v>
      </c>
      <c r="J1465" t="s">
        <v>7021</v>
      </c>
    </row>
    <row r="1466" spans="1:10" x14ac:dyDescent="0.3">
      <c r="A1466" t="s">
        <v>3744</v>
      </c>
      <c r="B1466" t="s">
        <v>1175</v>
      </c>
      <c r="C1466" t="s">
        <v>6289</v>
      </c>
      <c r="D1466" t="s">
        <v>6296</v>
      </c>
      <c r="E1466">
        <v>0.2</v>
      </c>
      <c r="F1466">
        <v>40</v>
      </c>
      <c r="G1466" t="s">
        <v>6328</v>
      </c>
      <c r="H1466">
        <v>17</v>
      </c>
      <c r="I1466">
        <v>0</v>
      </c>
      <c r="J1466">
        <v>14</v>
      </c>
    </row>
    <row r="1467" spans="1:10" x14ac:dyDescent="0.3">
      <c r="A1467" t="s">
        <v>3745</v>
      </c>
      <c r="B1467" t="s">
        <v>656</v>
      </c>
      <c r="C1467" t="s">
        <v>6284</v>
      </c>
      <c r="D1467" t="s">
        <v>6304</v>
      </c>
      <c r="E1467">
        <v>0.2</v>
      </c>
      <c r="F1467">
        <v>40</v>
      </c>
      <c r="G1467" t="s">
        <v>6334</v>
      </c>
      <c r="H1467">
        <v>11</v>
      </c>
      <c r="I1467">
        <v>0</v>
      </c>
      <c r="J1467">
        <v>19</v>
      </c>
    </row>
    <row r="1468" spans="1:10" x14ac:dyDescent="0.3">
      <c r="A1468" t="s">
        <v>3746</v>
      </c>
      <c r="B1468" t="s">
        <v>562</v>
      </c>
      <c r="C1468" t="s">
        <v>6292</v>
      </c>
      <c r="D1468" t="s">
        <v>6302</v>
      </c>
      <c r="E1468">
        <v>0.1</v>
      </c>
      <c r="F1468">
        <v>72</v>
      </c>
      <c r="G1468" t="s">
        <v>6329</v>
      </c>
      <c r="H1468">
        <v>10</v>
      </c>
      <c r="I1468">
        <v>0</v>
      </c>
      <c r="J1468">
        <v>9</v>
      </c>
    </row>
    <row r="1469" spans="1:10" x14ac:dyDescent="0.3">
      <c r="A1469" t="s">
        <v>3747</v>
      </c>
      <c r="B1469" t="s">
        <v>1176</v>
      </c>
      <c r="C1469" t="s">
        <v>6286</v>
      </c>
      <c r="D1469" t="s">
        <v>6310</v>
      </c>
      <c r="E1469">
        <v>0.3</v>
      </c>
      <c r="F1469">
        <v>35</v>
      </c>
      <c r="G1469" t="s">
        <v>6333</v>
      </c>
      <c r="H1469">
        <v>14</v>
      </c>
      <c r="I1469">
        <v>0</v>
      </c>
      <c r="J1469">
        <v>9</v>
      </c>
    </row>
    <row r="1470" spans="1:10" x14ac:dyDescent="0.3">
      <c r="A1470" t="s">
        <v>3748</v>
      </c>
      <c r="B1470" t="s">
        <v>1177</v>
      </c>
      <c r="C1470" t="s">
        <v>6292</v>
      </c>
      <c r="D1470" t="s">
        <v>6306</v>
      </c>
      <c r="E1470">
        <v>0.3</v>
      </c>
      <c r="F1470">
        <v>56</v>
      </c>
      <c r="G1470" t="s">
        <v>6331</v>
      </c>
      <c r="H1470">
        <v>14</v>
      </c>
      <c r="I1470">
        <v>1</v>
      </c>
      <c r="J1470">
        <v>16</v>
      </c>
    </row>
    <row r="1471" spans="1:10" x14ac:dyDescent="0.3">
      <c r="A1471" t="s">
        <v>3749</v>
      </c>
      <c r="B1471" t="s">
        <v>1178</v>
      </c>
      <c r="C1471" t="s">
        <v>6283</v>
      </c>
      <c r="D1471" t="s">
        <v>6300</v>
      </c>
      <c r="E1471">
        <v>0</v>
      </c>
      <c r="F1471">
        <v>80</v>
      </c>
      <c r="G1471" t="s">
        <v>6333</v>
      </c>
      <c r="H1471">
        <v>9</v>
      </c>
      <c r="I1471">
        <v>0</v>
      </c>
      <c r="J1471">
        <v>7</v>
      </c>
    </row>
    <row r="1472" spans="1:10" x14ac:dyDescent="0.3">
      <c r="A1472" t="s">
        <v>3750</v>
      </c>
      <c r="B1472" t="s">
        <v>1179</v>
      </c>
      <c r="C1472" t="s">
        <v>6281</v>
      </c>
      <c r="D1472" t="s">
        <v>6312</v>
      </c>
      <c r="E1472">
        <v>0.2</v>
      </c>
      <c r="F1472">
        <v>56</v>
      </c>
      <c r="G1472" t="s">
        <v>6331</v>
      </c>
      <c r="H1472">
        <v>12</v>
      </c>
      <c r="I1472">
        <v>0</v>
      </c>
      <c r="J1472">
        <v>7</v>
      </c>
    </row>
    <row r="1473" spans="1:10" x14ac:dyDescent="0.3">
      <c r="A1473" t="s">
        <v>3751</v>
      </c>
      <c r="B1473" t="s">
        <v>87</v>
      </c>
      <c r="C1473" t="s">
        <v>6287</v>
      </c>
      <c r="D1473" t="s">
        <v>6302</v>
      </c>
      <c r="E1473">
        <v>0.2</v>
      </c>
      <c r="F1473">
        <v>40</v>
      </c>
      <c r="G1473" t="s">
        <v>6329</v>
      </c>
      <c r="H1473">
        <v>15</v>
      </c>
      <c r="I1473">
        <v>1</v>
      </c>
      <c r="J1473">
        <v>17</v>
      </c>
    </row>
    <row r="1474" spans="1:10" x14ac:dyDescent="0.3">
      <c r="A1474" t="s">
        <v>3752</v>
      </c>
      <c r="B1474" t="s">
        <v>654</v>
      </c>
      <c r="C1474" t="s">
        <v>6287</v>
      </c>
      <c r="D1474" t="s">
        <v>6310</v>
      </c>
      <c r="E1474">
        <v>0.3</v>
      </c>
      <c r="F1474">
        <v>35</v>
      </c>
      <c r="G1474" t="s">
        <v>6333</v>
      </c>
      <c r="H1474">
        <v>14</v>
      </c>
      <c r="I1474" t="s">
        <v>7000</v>
      </c>
      <c r="J1474" t="s">
        <v>7021</v>
      </c>
    </row>
    <row r="1475" spans="1:10" x14ac:dyDescent="0.3">
      <c r="A1475" t="s">
        <v>3753</v>
      </c>
      <c r="B1475" t="s">
        <v>1180</v>
      </c>
      <c r="C1475" t="s">
        <v>6284</v>
      </c>
      <c r="D1475" t="s">
        <v>6304</v>
      </c>
      <c r="E1475">
        <v>0.4</v>
      </c>
      <c r="F1475">
        <v>30</v>
      </c>
      <c r="G1475" t="s">
        <v>6333</v>
      </c>
      <c r="H1475">
        <v>15</v>
      </c>
      <c r="I1475">
        <v>0</v>
      </c>
      <c r="J1475">
        <v>13</v>
      </c>
    </row>
    <row r="1476" spans="1:10" x14ac:dyDescent="0.3">
      <c r="A1476" t="s">
        <v>3754</v>
      </c>
      <c r="B1476" t="s">
        <v>1181</v>
      </c>
      <c r="C1476" t="s">
        <v>6285</v>
      </c>
      <c r="D1476" t="s">
        <v>6316</v>
      </c>
      <c r="E1476">
        <v>0.3</v>
      </c>
      <c r="F1476">
        <v>35</v>
      </c>
      <c r="G1476" t="s">
        <v>6334</v>
      </c>
      <c r="H1476">
        <v>10</v>
      </c>
      <c r="I1476" t="s">
        <v>7000</v>
      </c>
      <c r="J1476" t="s">
        <v>7021</v>
      </c>
    </row>
    <row r="1477" spans="1:10" x14ac:dyDescent="0.3">
      <c r="A1477" t="s">
        <v>3755</v>
      </c>
      <c r="B1477" t="s">
        <v>1182</v>
      </c>
      <c r="C1477" t="s">
        <v>6288</v>
      </c>
      <c r="D1477" t="s">
        <v>6312</v>
      </c>
      <c r="E1477">
        <v>0</v>
      </c>
      <c r="F1477">
        <v>70</v>
      </c>
      <c r="G1477" t="s">
        <v>6331</v>
      </c>
      <c r="H1477">
        <v>10</v>
      </c>
      <c r="I1477">
        <v>1</v>
      </c>
      <c r="J1477">
        <v>19</v>
      </c>
    </row>
    <row r="1478" spans="1:10" x14ac:dyDescent="0.3">
      <c r="A1478" t="s">
        <v>3756</v>
      </c>
      <c r="B1478" t="s">
        <v>791</v>
      </c>
      <c r="C1478" t="s">
        <v>6287</v>
      </c>
      <c r="D1478" t="s">
        <v>6296</v>
      </c>
      <c r="E1478">
        <v>0.3</v>
      </c>
      <c r="F1478">
        <v>35</v>
      </c>
      <c r="G1478" t="s">
        <v>6330</v>
      </c>
      <c r="H1478">
        <v>15</v>
      </c>
      <c r="I1478">
        <v>1</v>
      </c>
      <c r="J1478">
        <v>14</v>
      </c>
    </row>
    <row r="1479" spans="1:10" x14ac:dyDescent="0.3">
      <c r="A1479" t="s">
        <v>3757</v>
      </c>
      <c r="B1479" t="s">
        <v>1183</v>
      </c>
      <c r="C1479" t="s">
        <v>6292</v>
      </c>
      <c r="D1479" t="s">
        <v>6310</v>
      </c>
      <c r="E1479">
        <v>0.2</v>
      </c>
      <c r="F1479">
        <v>64</v>
      </c>
      <c r="G1479" t="s">
        <v>6333</v>
      </c>
      <c r="H1479">
        <v>11</v>
      </c>
      <c r="I1479">
        <v>0</v>
      </c>
      <c r="J1479">
        <v>12</v>
      </c>
    </row>
    <row r="1480" spans="1:10" x14ac:dyDescent="0.3">
      <c r="A1480" t="s">
        <v>3758</v>
      </c>
      <c r="B1480" t="s">
        <v>300</v>
      </c>
      <c r="C1480" t="s">
        <v>6282</v>
      </c>
      <c r="D1480" t="s">
        <v>6318</v>
      </c>
      <c r="E1480">
        <v>0.3</v>
      </c>
      <c r="F1480">
        <v>49</v>
      </c>
      <c r="G1480" t="s">
        <v>6332</v>
      </c>
      <c r="H1480">
        <v>10</v>
      </c>
      <c r="I1480">
        <v>0</v>
      </c>
      <c r="J1480">
        <v>18</v>
      </c>
    </row>
    <row r="1481" spans="1:10" x14ac:dyDescent="0.3">
      <c r="A1481" t="s">
        <v>3759</v>
      </c>
      <c r="B1481" t="s">
        <v>1184</v>
      </c>
      <c r="C1481" t="s">
        <v>6281</v>
      </c>
      <c r="D1481" t="s">
        <v>6296</v>
      </c>
      <c r="E1481">
        <v>0</v>
      </c>
      <c r="F1481">
        <v>70</v>
      </c>
      <c r="G1481" t="s">
        <v>6329</v>
      </c>
      <c r="H1481">
        <v>13</v>
      </c>
      <c r="I1481">
        <v>1</v>
      </c>
      <c r="J1481">
        <v>10</v>
      </c>
    </row>
    <row r="1482" spans="1:10" x14ac:dyDescent="0.3">
      <c r="A1482" t="s">
        <v>3760</v>
      </c>
      <c r="B1482" t="s">
        <v>1185</v>
      </c>
      <c r="C1482" t="s">
        <v>6287</v>
      </c>
      <c r="D1482" t="s">
        <v>6298</v>
      </c>
      <c r="E1482">
        <v>0</v>
      </c>
      <c r="F1482">
        <v>50</v>
      </c>
      <c r="G1482" t="s">
        <v>6328</v>
      </c>
      <c r="H1482">
        <v>16</v>
      </c>
      <c r="I1482">
        <v>0</v>
      </c>
      <c r="J1482">
        <v>7</v>
      </c>
    </row>
    <row r="1483" spans="1:10" x14ac:dyDescent="0.3">
      <c r="A1483" t="s">
        <v>3761</v>
      </c>
      <c r="B1483" t="s">
        <v>1186</v>
      </c>
      <c r="C1483" t="s">
        <v>6283</v>
      </c>
      <c r="D1483" t="s">
        <v>6318</v>
      </c>
      <c r="E1483">
        <v>0.2</v>
      </c>
      <c r="F1483">
        <v>64</v>
      </c>
      <c r="G1483" t="s">
        <v>6329</v>
      </c>
      <c r="H1483">
        <v>9</v>
      </c>
      <c r="I1483">
        <v>1</v>
      </c>
      <c r="J1483">
        <v>16</v>
      </c>
    </row>
    <row r="1484" spans="1:10" x14ac:dyDescent="0.3">
      <c r="A1484" t="s">
        <v>3762</v>
      </c>
      <c r="B1484" t="s">
        <v>1187</v>
      </c>
      <c r="C1484" t="s">
        <v>6290</v>
      </c>
      <c r="D1484" t="s">
        <v>6298</v>
      </c>
      <c r="E1484">
        <v>0</v>
      </c>
      <c r="F1484">
        <v>50</v>
      </c>
      <c r="G1484" t="s">
        <v>6334</v>
      </c>
      <c r="H1484">
        <v>16</v>
      </c>
      <c r="I1484">
        <v>1</v>
      </c>
      <c r="J1484">
        <v>7</v>
      </c>
    </row>
    <row r="1485" spans="1:10" x14ac:dyDescent="0.3">
      <c r="A1485" t="s">
        <v>3763</v>
      </c>
      <c r="B1485" t="s">
        <v>66</v>
      </c>
      <c r="C1485" t="s">
        <v>6285</v>
      </c>
      <c r="D1485" t="s">
        <v>6302</v>
      </c>
      <c r="E1485">
        <v>0</v>
      </c>
      <c r="F1485">
        <v>50</v>
      </c>
      <c r="G1485" t="s">
        <v>6329</v>
      </c>
      <c r="H1485">
        <v>10</v>
      </c>
      <c r="I1485">
        <v>1</v>
      </c>
      <c r="J1485">
        <v>15</v>
      </c>
    </row>
    <row r="1486" spans="1:10" x14ac:dyDescent="0.3">
      <c r="A1486" t="s">
        <v>3764</v>
      </c>
      <c r="B1486" t="s">
        <v>1188</v>
      </c>
      <c r="C1486" t="s">
        <v>6282</v>
      </c>
      <c r="D1486" t="s">
        <v>6312</v>
      </c>
      <c r="E1486">
        <v>0.4</v>
      </c>
      <c r="F1486">
        <v>42</v>
      </c>
      <c r="G1486" t="s">
        <v>6329</v>
      </c>
      <c r="H1486">
        <v>12</v>
      </c>
      <c r="I1486">
        <v>0</v>
      </c>
      <c r="J1486">
        <v>18</v>
      </c>
    </row>
    <row r="1487" spans="1:10" x14ac:dyDescent="0.3">
      <c r="A1487" t="s">
        <v>3765</v>
      </c>
      <c r="B1487" t="s">
        <v>831</v>
      </c>
      <c r="C1487" t="s">
        <v>6292</v>
      </c>
      <c r="D1487" t="s">
        <v>6302</v>
      </c>
      <c r="E1487">
        <v>0.3</v>
      </c>
      <c r="F1487">
        <v>56</v>
      </c>
      <c r="G1487" t="s">
        <v>6330</v>
      </c>
      <c r="H1487">
        <v>9</v>
      </c>
      <c r="I1487">
        <v>0</v>
      </c>
      <c r="J1487">
        <v>13</v>
      </c>
    </row>
    <row r="1488" spans="1:10" x14ac:dyDescent="0.3">
      <c r="A1488" t="s">
        <v>3766</v>
      </c>
      <c r="B1488" t="s">
        <v>1189</v>
      </c>
      <c r="C1488" t="s">
        <v>6292</v>
      </c>
      <c r="D1488" t="s">
        <v>6300</v>
      </c>
      <c r="E1488">
        <v>0.3</v>
      </c>
      <c r="F1488">
        <v>56</v>
      </c>
      <c r="G1488" t="s">
        <v>6333</v>
      </c>
      <c r="H1488">
        <v>14</v>
      </c>
      <c r="I1488" t="s">
        <v>7000</v>
      </c>
      <c r="J1488" t="s">
        <v>7021</v>
      </c>
    </row>
    <row r="1489" spans="1:10" x14ac:dyDescent="0.3">
      <c r="A1489" t="s">
        <v>3767</v>
      </c>
      <c r="B1489" t="s">
        <v>1190</v>
      </c>
      <c r="C1489" t="s">
        <v>6289</v>
      </c>
      <c r="D1489" t="s">
        <v>6296</v>
      </c>
      <c r="E1489">
        <v>0.4</v>
      </c>
      <c r="F1489">
        <v>30</v>
      </c>
      <c r="G1489" t="s">
        <v>6329</v>
      </c>
      <c r="H1489">
        <v>15</v>
      </c>
      <c r="I1489">
        <v>0</v>
      </c>
      <c r="J1489">
        <v>14</v>
      </c>
    </row>
    <row r="1490" spans="1:10" x14ac:dyDescent="0.3">
      <c r="A1490" t="s">
        <v>3768</v>
      </c>
      <c r="B1490" t="s">
        <v>1191</v>
      </c>
      <c r="C1490" t="s">
        <v>6283</v>
      </c>
      <c r="D1490" t="s">
        <v>6302</v>
      </c>
      <c r="E1490">
        <v>0</v>
      </c>
      <c r="F1490">
        <v>80</v>
      </c>
      <c r="G1490" t="s">
        <v>6332</v>
      </c>
      <c r="H1490">
        <v>17</v>
      </c>
      <c r="I1490">
        <v>0</v>
      </c>
      <c r="J1490">
        <v>14</v>
      </c>
    </row>
    <row r="1491" spans="1:10" x14ac:dyDescent="0.3">
      <c r="A1491" t="s">
        <v>3769</v>
      </c>
      <c r="B1491" t="s">
        <v>1072</v>
      </c>
      <c r="C1491" t="s">
        <v>6281</v>
      </c>
      <c r="D1491" t="s">
        <v>6312</v>
      </c>
      <c r="E1491">
        <v>0.4</v>
      </c>
      <c r="F1491">
        <v>42</v>
      </c>
      <c r="G1491" t="s">
        <v>6328</v>
      </c>
      <c r="H1491">
        <v>14</v>
      </c>
      <c r="I1491" t="s">
        <v>7000</v>
      </c>
      <c r="J1491" t="s">
        <v>7021</v>
      </c>
    </row>
    <row r="1492" spans="1:10" x14ac:dyDescent="0.3">
      <c r="A1492" t="s">
        <v>3770</v>
      </c>
      <c r="B1492" t="s">
        <v>1192</v>
      </c>
      <c r="C1492" t="s">
        <v>6289</v>
      </c>
      <c r="D1492" t="s">
        <v>6296</v>
      </c>
      <c r="E1492">
        <v>0.2</v>
      </c>
      <c r="F1492">
        <v>40</v>
      </c>
      <c r="G1492" t="s">
        <v>6329</v>
      </c>
      <c r="H1492">
        <v>17</v>
      </c>
      <c r="I1492">
        <v>1</v>
      </c>
      <c r="J1492">
        <v>19</v>
      </c>
    </row>
    <row r="1493" spans="1:10" x14ac:dyDescent="0.3">
      <c r="A1493" t="s">
        <v>3771</v>
      </c>
      <c r="B1493" t="s">
        <v>1193</v>
      </c>
      <c r="C1493" t="s">
        <v>6287</v>
      </c>
      <c r="D1493" t="s">
        <v>6318</v>
      </c>
      <c r="E1493">
        <v>0</v>
      </c>
      <c r="F1493">
        <v>50</v>
      </c>
      <c r="G1493" t="s">
        <v>6330</v>
      </c>
      <c r="H1493">
        <v>14</v>
      </c>
      <c r="I1493">
        <v>0</v>
      </c>
      <c r="J1493">
        <v>17</v>
      </c>
    </row>
    <row r="1494" spans="1:10" x14ac:dyDescent="0.3">
      <c r="A1494" t="s">
        <v>3772</v>
      </c>
      <c r="B1494" t="s">
        <v>557</v>
      </c>
      <c r="C1494" t="s">
        <v>6287</v>
      </c>
      <c r="D1494" t="s">
        <v>6298</v>
      </c>
      <c r="E1494">
        <v>0.1</v>
      </c>
      <c r="F1494">
        <v>45</v>
      </c>
      <c r="G1494" t="s">
        <v>6331</v>
      </c>
      <c r="H1494">
        <v>11</v>
      </c>
      <c r="I1494">
        <v>0</v>
      </c>
      <c r="J1494">
        <v>18</v>
      </c>
    </row>
    <row r="1495" spans="1:10" x14ac:dyDescent="0.3">
      <c r="A1495" t="s">
        <v>3773</v>
      </c>
      <c r="B1495" t="s">
        <v>350</v>
      </c>
      <c r="C1495" t="s">
        <v>6291</v>
      </c>
      <c r="D1495" t="s">
        <v>6306</v>
      </c>
      <c r="E1495">
        <v>0.3</v>
      </c>
      <c r="F1495">
        <v>35</v>
      </c>
      <c r="G1495" t="s">
        <v>6331</v>
      </c>
      <c r="H1495">
        <v>12</v>
      </c>
      <c r="I1495">
        <v>0</v>
      </c>
      <c r="J1495">
        <v>8</v>
      </c>
    </row>
    <row r="1496" spans="1:10" x14ac:dyDescent="0.3">
      <c r="A1496" t="s">
        <v>3774</v>
      </c>
      <c r="B1496" t="s">
        <v>624</v>
      </c>
      <c r="C1496" t="s">
        <v>6292</v>
      </c>
      <c r="D1496" t="s">
        <v>6318</v>
      </c>
      <c r="E1496">
        <v>0.2</v>
      </c>
      <c r="F1496">
        <v>64</v>
      </c>
      <c r="G1496" t="s">
        <v>6333</v>
      </c>
      <c r="H1496">
        <v>10</v>
      </c>
      <c r="I1496">
        <v>0</v>
      </c>
      <c r="J1496">
        <v>9</v>
      </c>
    </row>
    <row r="1497" spans="1:10" x14ac:dyDescent="0.3">
      <c r="A1497" t="s">
        <v>3775</v>
      </c>
      <c r="B1497" t="s">
        <v>1194</v>
      </c>
      <c r="C1497" t="s">
        <v>6285</v>
      </c>
      <c r="D1497" t="s">
        <v>6316</v>
      </c>
      <c r="E1497">
        <v>0.1</v>
      </c>
      <c r="F1497">
        <v>45</v>
      </c>
      <c r="G1497" t="s">
        <v>6333</v>
      </c>
      <c r="H1497">
        <v>12</v>
      </c>
      <c r="I1497">
        <v>1</v>
      </c>
      <c r="J1497">
        <v>7</v>
      </c>
    </row>
    <row r="1498" spans="1:10" x14ac:dyDescent="0.3">
      <c r="A1498" t="s">
        <v>3776</v>
      </c>
      <c r="B1498" t="s">
        <v>354</v>
      </c>
      <c r="C1498" t="s">
        <v>6282</v>
      </c>
      <c r="D1498" t="s">
        <v>6308</v>
      </c>
      <c r="E1498">
        <v>0.2</v>
      </c>
      <c r="F1498">
        <v>56</v>
      </c>
      <c r="G1498" t="s">
        <v>6334</v>
      </c>
      <c r="H1498">
        <v>11</v>
      </c>
      <c r="I1498">
        <v>0</v>
      </c>
      <c r="J1498">
        <v>15</v>
      </c>
    </row>
    <row r="1499" spans="1:10" x14ac:dyDescent="0.3">
      <c r="A1499" t="s">
        <v>3777</v>
      </c>
      <c r="B1499" t="s">
        <v>1115</v>
      </c>
      <c r="C1499" t="s">
        <v>6283</v>
      </c>
      <c r="D1499" t="s">
        <v>6314</v>
      </c>
      <c r="E1499">
        <v>0.1</v>
      </c>
      <c r="F1499">
        <v>72</v>
      </c>
      <c r="G1499" t="s">
        <v>6332</v>
      </c>
      <c r="H1499">
        <v>17</v>
      </c>
      <c r="I1499">
        <v>0</v>
      </c>
      <c r="J1499">
        <v>9</v>
      </c>
    </row>
    <row r="1500" spans="1:10" x14ac:dyDescent="0.3">
      <c r="A1500" t="s">
        <v>3778</v>
      </c>
      <c r="B1500" t="s">
        <v>1195</v>
      </c>
      <c r="C1500" t="s">
        <v>6288</v>
      </c>
      <c r="D1500" t="s">
        <v>6298</v>
      </c>
      <c r="E1500">
        <v>0.1</v>
      </c>
      <c r="F1500">
        <v>63</v>
      </c>
      <c r="G1500" t="s">
        <v>6330</v>
      </c>
      <c r="H1500">
        <v>15</v>
      </c>
      <c r="I1500">
        <v>1</v>
      </c>
      <c r="J1500">
        <v>11</v>
      </c>
    </row>
    <row r="1501" spans="1:10" x14ac:dyDescent="0.3">
      <c r="A1501" t="s">
        <v>3779</v>
      </c>
      <c r="B1501" t="s">
        <v>680</v>
      </c>
      <c r="C1501" t="s">
        <v>6289</v>
      </c>
      <c r="D1501" t="s">
        <v>6318</v>
      </c>
      <c r="E1501">
        <v>0.3</v>
      </c>
      <c r="F1501">
        <v>35</v>
      </c>
      <c r="G1501" t="s">
        <v>6328</v>
      </c>
      <c r="H1501">
        <v>17</v>
      </c>
      <c r="I1501">
        <v>0</v>
      </c>
      <c r="J1501">
        <v>7</v>
      </c>
    </row>
    <row r="1502" spans="1:10" x14ac:dyDescent="0.3">
      <c r="A1502" t="s">
        <v>3780</v>
      </c>
      <c r="B1502" t="s">
        <v>825</v>
      </c>
      <c r="C1502" t="s">
        <v>6285</v>
      </c>
      <c r="D1502" t="s">
        <v>6296</v>
      </c>
      <c r="E1502">
        <v>0.3</v>
      </c>
      <c r="F1502">
        <v>35</v>
      </c>
      <c r="G1502" t="s">
        <v>6331</v>
      </c>
      <c r="H1502">
        <v>11</v>
      </c>
      <c r="I1502">
        <v>0</v>
      </c>
      <c r="J1502">
        <v>13</v>
      </c>
    </row>
    <row r="1503" spans="1:10" x14ac:dyDescent="0.3">
      <c r="A1503" t="s">
        <v>3781</v>
      </c>
      <c r="B1503" t="s">
        <v>1196</v>
      </c>
      <c r="C1503" t="s">
        <v>6291</v>
      </c>
      <c r="D1503" t="s">
        <v>6296</v>
      </c>
      <c r="E1503">
        <v>0.2</v>
      </c>
      <c r="F1503">
        <v>40</v>
      </c>
      <c r="G1503" t="s">
        <v>6333</v>
      </c>
      <c r="H1503">
        <v>16</v>
      </c>
      <c r="I1503">
        <v>0</v>
      </c>
      <c r="J1503">
        <v>18</v>
      </c>
    </row>
    <row r="1504" spans="1:10" x14ac:dyDescent="0.3">
      <c r="A1504" t="s">
        <v>3782</v>
      </c>
      <c r="B1504" t="s">
        <v>1197</v>
      </c>
      <c r="C1504" t="s">
        <v>6282</v>
      </c>
      <c r="D1504" t="s">
        <v>6300</v>
      </c>
      <c r="E1504">
        <v>0.2</v>
      </c>
      <c r="F1504">
        <v>56</v>
      </c>
      <c r="G1504" t="s">
        <v>6333</v>
      </c>
      <c r="H1504">
        <v>15</v>
      </c>
      <c r="I1504" t="s">
        <v>7000</v>
      </c>
      <c r="J1504" t="s">
        <v>7021</v>
      </c>
    </row>
    <row r="1505" spans="1:10" x14ac:dyDescent="0.3">
      <c r="A1505" t="s">
        <v>3783</v>
      </c>
      <c r="B1505" t="s">
        <v>1198</v>
      </c>
      <c r="C1505" t="s">
        <v>6290</v>
      </c>
      <c r="D1505" t="s">
        <v>6296</v>
      </c>
      <c r="E1505">
        <v>0</v>
      </c>
      <c r="F1505">
        <v>50</v>
      </c>
      <c r="G1505" t="s">
        <v>6334</v>
      </c>
      <c r="H1505">
        <v>12</v>
      </c>
      <c r="I1505">
        <v>0</v>
      </c>
      <c r="J1505">
        <v>11</v>
      </c>
    </row>
    <row r="1506" spans="1:10" x14ac:dyDescent="0.3">
      <c r="A1506" t="s">
        <v>3784</v>
      </c>
      <c r="B1506" t="s">
        <v>1199</v>
      </c>
      <c r="C1506" t="s">
        <v>6288</v>
      </c>
      <c r="D1506" t="s">
        <v>6296</v>
      </c>
      <c r="E1506">
        <v>0</v>
      </c>
      <c r="F1506">
        <v>70</v>
      </c>
      <c r="G1506" t="s">
        <v>6328</v>
      </c>
      <c r="H1506">
        <v>14</v>
      </c>
      <c r="I1506" t="s">
        <v>7000</v>
      </c>
      <c r="J1506" t="s">
        <v>7021</v>
      </c>
    </row>
    <row r="1507" spans="1:10" x14ac:dyDescent="0.3">
      <c r="A1507" t="s">
        <v>3785</v>
      </c>
      <c r="B1507" t="s">
        <v>1200</v>
      </c>
      <c r="C1507" t="s">
        <v>6281</v>
      </c>
      <c r="D1507" t="s">
        <v>6296</v>
      </c>
      <c r="E1507">
        <v>0.3</v>
      </c>
      <c r="F1507">
        <v>49</v>
      </c>
      <c r="G1507" t="s">
        <v>6328</v>
      </c>
      <c r="H1507">
        <v>10</v>
      </c>
      <c r="I1507" t="s">
        <v>7000</v>
      </c>
      <c r="J1507" t="s">
        <v>7021</v>
      </c>
    </row>
    <row r="1508" spans="1:10" x14ac:dyDescent="0.3">
      <c r="A1508" t="s">
        <v>3786</v>
      </c>
      <c r="B1508" t="s">
        <v>1201</v>
      </c>
      <c r="C1508" t="s">
        <v>6284</v>
      </c>
      <c r="D1508" t="s">
        <v>6300</v>
      </c>
      <c r="E1508">
        <v>0.2</v>
      </c>
      <c r="F1508">
        <v>40</v>
      </c>
      <c r="G1508" t="s">
        <v>6331</v>
      </c>
      <c r="H1508">
        <v>15</v>
      </c>
      <c r="I1508">
        <v>1</v>
      </c>
      <c r="J1508">
        <v>9</v>
      </c>
    </row>
    <row r="1509" spans="1:10" x14ac:dyDescent="0.3">
      <c r="A1509" t="s">
        <v>3787</v>
      </c>
      <c r="B1509" t="s">
        <v>1202</v>
      </c>
      <c r="C1509" t="s">
        <v>6292</v>
      </c>
      <c r="D1509" t="s">
        <v>6300</v>
      </c>
      <c r="E1509">
        <v>0.1</v>
      </c>
      <c r="F1509">
        <v>72</v>
      </c>
      <c r="G1509" t="s">
        <v>6330</v>
      </c>
      <c r="H1509">
        <v>14</v>
      </c>
      <c r="I1509" t="s">
        <v>7000</v>
      </c>
      <c r="J1509" t="s">
        <v>7021</v>
      </c>
    </row>
    <row r="1510" spans="1:10" x14ac:dyDescent="0.3">
      <c r="A1510" t="s">
        <v>3788</v>
      </c>
      <c r="B1510" t="s">
        <v>966</v>
      </c>
      <c r="C1510" t="s">
        <v>6284</v>
      </c>
      <c r="D1510" t="s">
        <v>6312</v>
      </c>
      <c r="E1510">
        <v>0.2</v>
      </c>
      <c r="F1510">
        <v>40</v>
      </c>
      <c r="G1510" t="s">
        <v>6331</v>
      </c>
      <c r="H1510">
        <v>11</v>
      </c>
      <c r="I1510" t="s">
        <v>7000</v>
      </c>
      <c r="J1510" t="s">
        <v>7021</v>
      </c>
    </row>
    <row r="1511" spans="1:10" x14ac:dyDescent="0.3">
      <c r="A1511" t="s">
        <v>3789</v>
      </c>
      <c r="B1511" t="s">
        <v>916</v>
      </c>
      <c r="C1511" t="s">
        <v>6289</v>
      </c>
      <c r="D1511" t="s">
        <v>6308</v>
      </c>
      <c r="E1511">
        <v>0.4</v>
      </c>
      <c r="F1511">
        <v>30</v>
      </c>
      <c r="G1511" t="s">
        <v>6334</v>
      </c>
      <c r="H1511">
        <v>9</v>
      </c>
      <c r="I1511" t="s">
        <v>7000</v>
      </c>
      <c r="J1511" t="s">
        <v>7021</v>
      </c>
    </row>
    <row r="1512" spans="1:10" x14ac:dyDescent="0.3">
      <c r="A1512" t="s">
        <v>3790</v>
      </c>
      <c r="B1512" t="s">
        <v>1203</v>
      </c>
      <c r="C1512" t="s">
        <v>6291</v>
      </c>
      <c r="D1512" t="s">
        <v>6318</v>
      </c>
      <c r="E1512">
        <v>0.3</v>
      </c>
      <c r="F1512">
        <v>35</v>
      </c>
      <c r="G1512" t="s">
        <v>6334</v>
      </c>
      <c r="H1512">
        <v>17</v>
      </c>
      <c r="I1512">
        <v>1</v>
      </c>
      <c r="J1512">
        <v>15</v>
      </c>
    </row>
    <row r="1513" spans="1:10" x14ac:dyDescent="0.3">
      <c r="A1513" t="s">
        <v>3791</v>
      </c>
      <c r="B1513" t="s">
        <v>1204</v>
      </c>
      <c r="C1513" t="s">
        <v>6290</v>
      </c>
      <c r="D1513" t="s">
        <v>6296</v>
      </c>
      <c r="E1513">
        <v>0</v>
      </c>
      <c r="F1513">
        <v>50</v>
      </c>
      <c r="G1513" t="s">
        <v>6331</v>
      </c>
      <c r="H1513">
        <v>11</v>
      </c>
      <c r="I1513">
        <v>0</v>
      </c>
      <c r="J1513">
        <v>14</v>
      </c>
    </row>
    <row r="1514" spans="1:10" x14ac:dyDescent="0.3">
      <c r="A1514" t="s">
        <v>3792</v>
      </c>
      <c r="B1514" t="s">
        <v>1205</v>
      </c>
      <c r="C1514" t="s">
        <v>6282</v>
      </c>
      <c r="D1514" t="s">
        <v>6302</v>
      </c>
      <c r="E1514">
        <v>0.2</v>
      </c>
      <c r="F1514">
        <v>56</v>
      </c>
      <c r="G1514" t="s">
        <v>6328</v>
      </c>
      <c r="H1514">
        <v>14</v>
      </c>
      <c r="I1514" t="s">
        <v>7000</v>
      </c>
      <c r="J1514" t="s">
        <v>7021</v>
      </c>
    </row>
    <row r="1515" spans="1:10" x14ac:dyDescent="0.3">
      <c r="A1515" t="s">
        <v>3793</v>
      </c>
      <c r="B1515" t="s">
        <v>1206</v>
      </c>
      <c r="C1515" t="s">
        <v>6285</v>
      </c>
      <c r="D1515" t="s">
        <v>6296</v>
      </c>
      <c r="E1515">
        <v>0.3</v>
      </c>
      <c r="F1515">
        <v>35</v>
      </c>
      <c r="G1515" t="s">
        <v>6333</v>
      </c>
      <c r="H1515">
        <v>12</v>
      </c>
      <c r="I1515">
        <v>0</v>
      </c>
      <c r="J1515">
        <v>9</v>
      </c>
    </row>
    <row r="1516" spans="1:10" x14ac:dyDescent="0.3">
      <c r="A1516" t="s">
        <v>3794</v>
      </c>
      <c r="B1516" t="s">
        <v>1207</v>
      </c>
      <c r="C1516" t="s">
        <v>6291</v>
      </c>
      <c r="D1516" t="s">
        <v>6306</v>
      </c>
      <c r="E1516">
        <v>0.3</v>
      </c>
      <c r="F1516">
        <v>35</v>
      </c>
      <c r="G1516" t="s">
        <v>6329</v>
      </c>
      <c r="H1516">
        <v>13</v>
      </c>
      <c r="I1516">
        <v>0</v>
      </c>
      <c r="J1516">
        <v>19</v>
      </c>
    </row>
    <row r="1517" spans="1:10" x14ac:dyDescent="0.3">
      <c r="A1517" t="s">
        <v>3795</v>
      </c>
      <c r="B1517" t="s">
        <v>392</v>
      </c>
      <c r="C1517" t="s">
        <v>6289</v>
      </c>
      <c r="D1517" t="s">
        <v>6308</v>
      </c>
      <c r="E1517">
        <v>0.3</v>
      </c>
      <c r="F1517">
        <v>35</v>
      </c>
      <c r="G1517" t="s">
        <v>6333</v>
      </c>
      <c r="H1517">
        <v>9</v>
      </c>
      <c r="I1517">
        <v>1</v>
      </c>
      <c r="J1517">
        <v>7</v>
      </c>
    </row>
    <row r="1518" spans="1:10" x14ac:dyDescent="0.3">
      <c r="A1518" t="s">
        <v>3796</v>
      </c>
      <c r="B1518" t="s">
        <v>1208</v>
      </c>
      <c r="C1518" t="s">
        <v>6292</v>
      </c>
      <c r="D1518" t="s">
        <v>6298</v>
      </c>
      <c r="E1518">
        <v>0</v>
      </c>
      <c r="F1518">
        <v>80</v>
      </c>
      <c r="G1518" t="s">
        <v>6329</v>
      </c>
      <c r="H1518">
        <v>12</v>
      </c>
      <c r="I1518">
        <v>1</v>
      </c>
      <c r="J1518">
        <v>12</v>
      </c>
    </row>
    <row r="1519" spans="1:10" x14ac:dyDescent="0.3">
      <c r="A1519" t="s">
        <v>3797</v>
      </c>
      <c r="B1519" t="s">
        <v>610</v>
      </c>
      <c r="C1519" t="s">
        <v>6287</v>
      </c>
      <c r="D1519" t="s">
        <v>6314</v>
      </c>
      <c r="E1519">
        <v>0.2</v>
      </c>
      <c r="F1519">
        <v>40</v>
      </c>
      <c r="G1519" t="s">
        <v>6331</v>
      </c>
      <c r="H1519">
        <v>13</v>
      </c>
      <c r="I1519">
        <v>0</v>
      </c>
      <c r="J1519">
        <v>14</v>
      </c>
    </row>
    <row r="1520" spans="1:10" x14ac:dyDescent="0.3">
      <c r="A1520" t="s">
        <v>3798</v>
      </c>
      <c r="B1520" t="s">
        <v>1209</v>
      </c>
      <c r="C1520" t="s">
        <v>6281</v>
      </c>
      <c r="D1520" t="s">
        <v>6300</v>
      </c>
      <c r="E1520">
        <v>0.2</v>
      </c>
      <c r="F1520">
        <v>56</v>
      </c>
      <c r="G1520" t="s">
        <v>6329</v>
      </c>
      <c r="H1520">
        <v>13</v>
      </c>
      <c r="I1520" t="s">
        <v>7000</v>
      </c>
      <c r="J1520" t="s">
        <v>7021</v>
      </c>
    </row>
    <row r="1521" spans="1:10" x14ac:dyDescent="0.3">
      <c r="A1521" t="s">
        <v>3799</v>
      </c>
      <c r="B1521" t="s">
        <v>1210</v>
      </c>
      <c r="C1521" t="s">
        <v>6290</v>
      </c>
      <c r="D1521" t="s">
        <v>6318</v>
      </c>
      <c r="E1521">
        <v>0.1</v>
      </c>
      <c r="F1521">
        <v>45</v>
      </c>
      <c r="G1521" t="s">
        <v>6333</v>
      </c>
      <c r="H1521">
        <v>14</v>
      </c>
      <c r="I1521">
        <v>0</v>
      </c>
      <c r="J1521">
        <v>17</v>
      </c>
    </row>
    <row r="1522" spans="1:10" x14ac:dyDescent="0.3">
      <c r="A1522" t="s">
        <v>3800</v>
      </c>
      <c r="B1522" t="s">
        <v>1211</v>
      </c>
      <c r="C1522" t="s">
        <v>6283</v>
      </c>
      <c r="D1522" t="s">
        <v>6296</v>
      </c>
      <c r="E1522">
        <v>0.2</v>
      </c>
      <c r="F1522">
        <v>64</v>
      </c>
      <c r="G1522" t="s">
        <v>6329</v>
      </c>
      <c r="H1522">
        <v>12</v>
      </c>
      <c r="I1522" t="s">
        <v>7000</v>
      </c>
      <c r="J1522" t="s">
        <v>7021</v>
      </c>
    </row>
    <row r="1523" spans="1:10" x14ac:dyDescent="0.3">
      <c r="A1523" t="s">
        <v>3801</v>
      </c>
      <c r="B1523" t="s">
        <v>1201</v>
      </c>
      <c r="C1523" t="s">
        <v>6287</v>
      </c>
      <c r="D1523" t="s">
        <v>6316</v>
      </c>
      <c r="E1523">
        <v>0.2</v>
      </c>
      <c r="F1523">
        <v>40</v>
      </c>
      <c r="G1523" t="s">
        <v>6331</v>
      </c>
      <c r="H1523">
        <v>11</v>
      </c>
      <c r="I1523">
        <v>1</v>
      </c>
      <c r="J1523">
        <v>9</v>
      </c>
    </row>
    <row r="1524" spans="1:10" x14ac:dyDescent="0.3">
      <c r="A1524" t="s">
        <v>3802</v>
      </c>
      <c r="B1524" t="s">
        <v>1212</v>
      </c>
      <c r="C1524" t="s">
        <v>6282</v>
      </c>
      <c r="D1524" t="s">
        <v>6300</v>
      </c>
      <c r="E1524">
        <v>0</v>
      </c>
      <c r="F1524">
        <v>70</v>
      </c>
      <c r="G1524" t="s">
        <v>6328</v>
      </c>
      <c r="H1524">
        <v>12</v>
      </c>
      <c r="I1524">
        <v>0</v>
      </c>
      <c r="J1524">
        <v>16</v>
      </c>
    </row>
    <row r="1525" spans="1:10" x14ac:dyDescent="0.3">
      <c r="A1525" t="s">
        <v>3803</v>
      </c>
      <c r="B1525" t="s">
        <v>1213</v>
      </c>
      <c r="C1525" t="s">
        <v>6281</v>
      </c>
      <c r="D1525" t="s">
        <v>6300</v>
      </c>
      <c r="E1525">
        <v>0.2</v>
      </c>
      <c r="F1525">
        <v>56</v>
      </c>
      <c r="G1525" t="s">
        <v>6334</v>
      </c>
      <c r="H1525">
        <v>12</v>
      </c>
      <c r="I1525">
        <v>0</v>
      </c>
      <c r="J1525">
        <v>11</v>
      </c>
    </row>
    <row r="1526" spans="1:10" x14ac:dyDescent="0.3">
      <c r="A1526" t="s">
        <v>3804</v>
      </c>
      <c r="B1526" t="s">
        <v>1214</v>
      </c>
      <c r="C1526" t="s">
        <v>6283</v>
      </c>
      <c r="D1526" t="s">
        <v>6296</v>
      </c>
      <c r="E1526">
        <v>0.2</v>
      </c>
      <c r="F1526">
        <v>64</v>
      </c>
      <c r="G1526" t="s">
        <v>6333</v>
      </c>
      <c r="H1526">
        <v>15</v>
      </c>
      <c r="I1526" t="s">
        <v>7000</v>
      </c>
      <c r="J1526" t="s">
        <v>7021</v>
      </c>
    </row>
    <row r="1527" spans="1:10" x14ac:dyDescent="0.3">
      <c r="A1527" t="s">
        <v>3805</v>
      </c>
      <c r="B1527" t="s">
        <v>1215</v>
      </c>
      <c r="C1527" t="s">
        <v>6286</v>
      </c>
      <c r="D1527" t="s">
        <v>6298</v>
      </c>
      <c r="E1527">
        <v>0.4</v>
      </c>
      <c r="F1527">
        <v>30</v>
      </c>
      <c r="G1527" t="s">
        <v>6329</v>
      </c>
      <c r="H1527">
        <v>11</v>
      </c>
      <c r="I1527">
        <v>0</v>
      </c>
      <c r="J1527">
        <v>13</v>
      </c>
    </row>
    <row r="1528" spans="1:10" x14ac:dyDescent="0.3">
      <c r="A1528" t="s">
        <v>3806</v>
      </c>
      <c r="B1528" t="s">
        <v>1216</v>
      </c>
      <c r="C1528" t="s">
        <v>6290</v>
      </c>
      <c r="D1528" t="s">
        <v>6300</v>
      </c>
      <c r="E1528">
        <v>0</v>
      </c>
      <c r="F1528">
        <v>50</v>
      </c>
      <c r="G1528" t="s">
        <v>6330</v>
      </c>
      <c r="H1528">
        <v>13</v>
      </c>
      <c r="I1528" t="s">
        <v>7000</v>
      </c>
      <c r="J1528" t="s">
        <v>7021</v>
      </c>
    </row>
    <row r="1529" spans="1:10" x14ac:dyDescent="0.3">
      <c r="A1529" t="s">
        <v>3807</v>
      </c>
      <c r="B1529" t="s">
        <v>1217</v>
      </c>
      <c r="C1529" t="s">
        <v>6288</v>
      </c>
      <c r="D1529" t="s">
        <v>6312</v>
      </c>
      <c r="E1529">
        <v>0.4</v>
      </c>
      <c r="F1529">
        <v>42</v>
      </c>
      <c r="G1529" t="s">
        <v>6329</v>
      </c>
      <c r="H1529">
        <v>17</v>
      </c>
      <c r="I1529">
        <v>1</v>
      </c>
      <c r="J1529">
        <v>13</v>
      </c>
    </row>
    <row r="1530" spans="1:10" x14ac:dyDescent="0.3">
      <c r="A1530" t="s">
        <v>3808</v>
      </c>
      <c r="B1530" t="s">
        <v>1218</v>
      </c>
      <c r="C1530" t="s">
        <v>6281</v>
      </c>
      <c r="D1530" t="s">
        <v>6296</v>
      </c>
      <c r="E1530">
        <v>0.2</v>
      </c>
      <c r="F1530">
        <v>56</v>
      </c>
      <c r="G1530" t="s">
        <v>6329</v>
      </c>
      <c r="H1530">
        <v>12</v>
      </c>
      <c r="I1530">
        <v>0</v>
      </c>
      <c r="J1530">
        <v>9</v>
      </c>
    </row>
    <row r="1531" spans="1:10" x14ac:dyDescent="0.3">
      <c r="A1531" t="s">
        <v>3809</v>
      </c>
      <c r="B1531" t="s">
        <v>1189</v>
      </c>
      <c r="C1531" t="s">
        <v>6285</v>
      </c>
      <c r="D1531" t="s">
        <v>6296</v>
      </c>
      <c r="E1531">
        <v>0.2</v>
      </c>
      <c r="F1531">
        <v>40</v>
      </c>
      <c r="G1531" t="s">
        <v>6332</v>
      </c>
      <c r="H1531">
        <v>14</v>
      </c>
      <c r="I1531" t="s">
        <v>7000</v>
      </c>
      <c r="J1531" t="s">
        <v>7021</v>
      </c>
    </row>
    <row r="1532" spans="1:10" x14ac:dyDescent="0.3">
      <c r="A1532" t="s">
        <v>3810</v>
      </c>
      <c r="B1532" t="s">
        <v>1219</v>
      </c>
      <c r="C1532" t="s">
        <v>6290</v>
      </c>
      <c r="D1532" t="s">
        <v>6302</v>
      </c>
      <c r="E1532">
        <v>0.1</v>
      </c>
      <c r="F1532">
        <v>45</v>
      </c>
      <c r="G1532" t="s">
        <v>6332</v>
      </c>
      <c r="H1532">
        <v>16</v>
      </c>
      <c r="I1532">
        <v>0</v>
      </c>
      <c r="J1532">
        <v>19</v>
      </c>
    </row>
    <row r="1533" spans="1:10" x14ac:dyDescent="0.3">
      <c r="A1533" t="s">
        <v>3811</v>
      </c>
      <c r="B1533" t="s">
        <v>1220</v>
      </c>
      <c r="C1533" t="s">
        <v>6282</v>
      </c>
      <c r="D1533" t="s">
        <v>6296</v>
      </c>
      <c r="E1533">
        <v>0.2</v>
      </c>
      <c r="F1533">
        <v>56</v>
      </c>
      <c r="G1533" t="s">
        <v>6328</v>
      </c>
      <c r="H1533">
        <v>9</v>
      </c>
      <c r="I1533">
        <v>0</v>
      </c>
      <c r="J1533">
        <v>18</v>
      </c>
    </row>
    <row r="1534" spans="1:10" x14ac:dyDescent="0.3">
      <c r="A1534" t="s">
        <v>3812</v>
      </c>
      <c r="B1534" t="s">
        <v>1221</v>
      </c>
      <c r="C1534" t="s">
        <v>6286</v>
      </c>
      <c r="D1534" t="s">
        <v>6318</v>
      </c>
      <c r="E1534">
        <v>0.3</v>
      </c>
      <c r="F1534">
        <v>35</v>
      </c>
      <c r="G1534" t="s">
        <v>6333</v>
      </c>
      <c r="H1534">
        <v>16</v>
      </c>
      <c r="I1534">
        <v>0</v>
      </c>
      <c r="J1534">
        <v>10</v>
      </c>
    </row>
    <row r="1535" spans="1:10" x14ac:dyDescent="0.3">
      <c r="A1535" t="s">
        <v>3813</v>
      </c>
      <c r="B1535" t="s">
        <v>130</v>
      </c>
      <c r="C1535" t="s">
        <v>6292</v>
      </c>
      <c r="D1535" t="s">
        <v>6298</v>
      </c>
      <c r="E1535">
        <v>0</v>
      </c>
      <c r="F1535">
        <v>80</v>
      </c>
      <c r="G1535" t="s">
        <v>6333</v>
      </c>
      <c r="H1535">
        <v>9</v>
      </c>
      <c r="I1535">
        <v>0</v>
      </c>
      <c r="J1535">
        <v>15</v>
      </c>
    </row>
    <row r="1536" spans="1:10" x14ac:dyDescent="0.3">
      <c r="A1536" t="s">
        <v>3814</v>
      </c>
      <c r="B1536" t="s">
        <v>1222</v>
      </c>
      <c r="C1536" t="s">
        <v>6291</v>
      </c>
      <c r="D1536" t="s">
        <v>6298</v>
      </c>
      <c r="E1536">
        <v>0.2</v>
      </c>
      <c r="F1536">
        <v>40</v>
      </c>
      <c r="G1536" t="s">
        <v>6332</v>
      </c>
      <c r="H1536">
        <v>13</v>
      </c>
      <c r="I1536">
        <v>0</v>
      </c>
      <c r="J1536">
        <v>13</v>
      </c>
    </row>
    <row r="1537" spans="1:10" x14ac:dyDescent="0.3">
      <c r="A1537" t="s">
        <v>3815</v>
      </c>
      <c r="B1537" t="s">
        <v>1223</v>
      </c>
      <c r="C1537" t="s">
        <v>6285</v>
      </c>
      <c r="D1537" t="s">
        <v>6296</v>
      </c>
      <c r="E1537">
        <v>0.1</v>
      </c>
      <c r="F1537">
        <v>45</v>
      </c>
      <c r="G1537" t="s">
        <v>6332</v>
      </c>
      <c r="H1537">
        <v>14</v>
      </c>
      <c r="I1537">
        <v>0</v>
      </c>
      <c r="J1537">
        <v>18</v>
      </c>
    </row>
    <row r="1538" spans="1:10" x14ac:dyDescent="0.3">
      <c r="A1538" t="s">
        <v>3816</v>
      </c>
      <c r="B1538" t="s">
        <v>1224</v>
      </c>
      <c r="C1538" t="s">
        <v>6286</v>
      </c>
      <c r="D1538" t="s">
        <v>6302</v>
      </c>
      <c r="E1538">
        <v>0.2</v>
      </c>
      <c r="F1538">
        <v>40</v>
      </c>
      <c r="G1538" t="s">
        <v>6329</v>
      </c>
      <c r="H1538">
        <v>12</v>
      </c>
      <c r="I1538">
        <v>0</v>
      </c>
      <c r="J1538">
        <v>10</v>
      </c>
    </row>
    <row r="1539" spans="1:10" x14ac:dyDescent="0.3">
      <c r="A1539" t="s">
        <v>3817</v>
      </c>
      <c r="B1539" t="s">
        <v>1225</v>
      </c>
      <c r="C1539" t="s">
        <v>6284</v>
      </c>
      <c r="D1539" t="s">
        <v>6314</v>
      </c>
      <c r="E1539">
        <v>0</v>
      </c>
      <c r="F1539">
        <v>50</v>
      </c>
      <c r="G1539" t="s">
        <v>6331</v>
      </c>
      <c r="H1539">
        <v>11</v>
      </c>
      <c r="I1539">
        <v>0</v>
      </c>
      <c r="J1539">
        <v>8</v>
      </c>
    </row>
    <row r="1540" spans="1:10" x14ac:dyDescent="0.3">
      <c r="A1540" t="s">
        <v>3818</v>
      </c>
      <c r="B1540" t="s">
        <v>243</v>
      </c>
      <c r="C1540" t="s">
        <v>6285</v>
      </c>
      <c r="D1540" t="s">
        <v>6296</v>
      </c>
      <c r="E1540">
        <v>0.1</v>
      </c>
      <c r="F1540">
        <v>45</v>
      </c>
      <c r="G1540" t="s">
        <v>6333</v>
      </c>
      <c r="H1540">
        <v>17</v>
      </c>
      <c r="I1540">
        <v>0</v>
      </c>
      <c r="J1540">
        <v>7</v>
      </c>
    </row>
    <row r="1541" spans="1:10" x14ac:dyDescent="0.3">
      <c r="A1541" t="s">
        <v>3819</v>
      </c>
      <c r="B1541" t="s">
        <v>596</v>
      </c>
      <c r="C1541" t="s">
        <v>6286</v>
      </c>
      <c r="D1541" t="s">
        <v>6318</v>
      </c>
      <c r="E1541">
        <v>0.2</v>
      </c>
      <c r="F1541">
        <v>40</v>
      </c>
      <c r="G1541" t="s">
        <v>6332</v>
      </c>
      <c r="H1541">
        <v>16</v>
      </c>
      <c r="I1541" t="s">
        <v>7000</v>
      </c>
      <c r="J1541" t="s">
        <v>7021</v>
      </c>
    </row>
    <row r="1542" spans="1:10" x14ac:dyDescent="0.3">
      <c r="A1542" t="s">
        <v>3820</v>
      </c>
      <c r="B1542" t="s">
        <v>1067</v>
      </c>
      <c r="C1542" t="s">
        <v>6285</v>
      </c>
      <c r="D1542" t="s">
        <v>6300</v>
      </c>
      <c r="E1542">
        <v>0.2</v>
      </c>
      <c r="F1542">
        <v>40</v>
      </c>
      <c r="G1542" t="s">
        <v>6329</v>
      </c>
      <c r="H1542">
        <v>10</v>
      </c>
      <c r="I1542">
        <v>1</v>
      </c>
      <c r="J1542">
        <v>9</v>
      </c>
    </row>
    <row r="1543" spans="1:10" x14ac:dyDescent="0.3">
      <c r="A1543" t="s">
        <v>3821</v>
      </c>
      <c r="B1543" t="s">
        <v>1226</v>
      </c>
      <c r="C1543" t="s">
        <v>6291</v>
      </c>
      <c r="D1543" t="s">
        <v>6296</v>
      </c>
      <c r="E1543">
        <v>0.1</v>
      </c>
      <c r="F1543">
        <v>45</v>
      </c>
      <c r="G1543" t="s">
        <v>6329</v>
      </c>
      <c r="H1543">
        <v>11</v>
      </c>
      <c r="I1543">
        <v>0</v>
      </c>
      <c r="J1543">
        <v>12</v>
      </c>
    </row>
    <row r="1544" spans="1:10" x14ac:dyDescent="0.3">
      <c r="A1544" t="s">
        <v>3822</v>
      </c>
      <c r="B1544" t="s">
        <v>1227</v>
      </c>
      <c r="C1544" t="s">
        <v>6288</v>
      </c>
      <c r="D1544" t="s">
        <v>6306</v>
      </c>
      <c r="E1544">
        <v>0.4</v>
      </c>
      <c r="F1544">
        <v>42</v>
      </c>
      <c r="G1544" t="s">
        <v>6329</v>
      </c>
      <c r="H1544">
        <v>15</v>
      </c>
      <c r="I1544" t="s">
        <v>7000</v>
      </c>
      <c r="J1544" t="s">
        <v>7021</v>
      </c>
    </row>
    <row r="1545" spans="1:10" x14ac:dyDescent="0.3">
      <c r="A1545" t="s">
        <v>3823</v>
      </c>
      <c r="B1545" t="s">
        <v>1228</v>
      </c>
      <c r="C1545" t="s">
        <v>6289</v>
      </c>
      <c r="D1545" t="s">
        <v>6312</v>
      </c>
      <c r="E1545">
        <v>0</v>
      </c>
      <c r="F1545">
        <v>50</v>
      </c>
      <c r="G1545" t="s">
        <v>6333</v>
      </c>
      <c r="H1545">
        <v>14</v>
      </c>
      <c r="I1545">
        <v>0</v>
      </c>
      <c r="J1545">
        <v>16</v>
      </c>
    </row>
    <row r="1546" spans="1:10" x14ac:dyDescent="0.3">
      <c r="A1546" t="s">
        <v>3824</v>
      </c>
      <c r="B1546" t="s">
        <v>503</v>
      </c>
      <c r="C1546" t="s">
        <v>6284</v>
      </c>
      <c r="D1546" t="s">
        <v>6306</v>
      </c>
      <c r="E1546">
        <v>0.3</v>
      </c>
      <c r="F1546">
        <v>35</v>
      </c>
      <c r="G1546" t="s">
        <v>6331</v>
      </c>
      <c r="H1546">
        <v>17</v>
      </c>
      <c r="I1546" t="s">
        <v>7000</v>
      </c>
      <c r="J1546" t="s">
        <v>7021</v>
      </c>
    </row>
    <row r="1547" spans="1:10" x14ac:dyDescent="0.3">
      <c r="A1547" t="s">
        <v>3825</v>
      </c>
      <c r="B1547" t="s">
        <v>929</v>
      </c>
      <c r="C1547" t="s">
        <v>6292</v>
      </c>
      <c r="D1547" t="s">
        <v>6300</v>
      </c>
      <c r="E1547">
        <v>0.1</v>
      </c>
      <c r="F1547">
        <v>72</v>
      </c>
      <c r="G1547" t="s">
        <v>6329</v>
      </c>
      <c r="H1547">
        <v>13</v>
      </c>
      <c r="I1547">
        <v>0</v>
      </c>
      <c r="J1547">
        <v>14</v>
      </c>
    </row>
    <row r="1548" spans="1:10" x14ac:dyDescent="0.3">
      <c r="A1548" t="s">
        <v>3826</v>
      </c>
      <c r="B1548" t="s">
        <v>358</v>
      </c>
      <c r="C1548" t="s">
        <v>6292</v>
      </c>
      <c r="D1548" t="s">
        <v>6304</v>
      </c>
      <c r="E1548">
        <v>0.4</v>
      </c>
      <c r="F1548">
        <v>48</v>
      </c>
      <c r="G1548" t="s">
        <v>6329</v>
      </c>
      <c r="H1548">
        <v>14</v>
      </c>
      <c r="I1548" t="s">
        <v>7000</v>
      </c>
      <c r="J1548" t="s">
        <v>7021</v>
      </c>
    </row>
    <row r="1549" spans="1:10" x14ac:dyDescent="0.3">
      <c r="A1549" t="s">
        <v>3827</v>
      </c>
      <c r="B1549" t="s">
        <v>1229</v>
      </c>
      <c r="C1549" t="s">
        <v>6289</v>
      </c>
      <c r="D1549" t="s">
        <v>6298</v>
      </c>
      <c r="E1549">
        <v>0.1</v>
      </c>
      <c r="F1549">
        <v>45</v>
      </c>
      <c r="G1549" t="s">
        <v>6332</v>
      </c>
      <c r="H1549">
        <v>16</v>
      </c>
      <c r="I1549">
        <v>0</v>
      </c>
      <c r="J1549">
        <v>10</v>
      </c>
    </row>
    <row r="1550" spans="1:10" x14ac:dyDescent="0.3">
      <c r="A1550" t="s">
        <v>3828</v>
      </c>
      <c r="B1550" t="s">
        <v>1230</v>
      </c>
      <c r="C1550" t="s">
        <v>6291</v>
      </c>
      <c r="D1550" t="s">
        <v>6300</v>
      </c>
      <c r="E1550">
        <v>0.3</v>
      </c>
      <c r="F1550">
        <v>35</v>
      </c>
      <c r="G1550" t="s">
        <v>6330</v>
      </c>
      <c r="H1550">
        <v>16</v>
      </c>
      <c r="I1550" t="s">
        <v>7000</v>
      </c>
      <c r="J1550" t="s">
        <v>7021</v>
      </c>
    </row>
    <row r="1551" spans="1:10" x14ac:dyDescent="0.3">
      <c r="A1551" t="s">
        <v>3829</v>
      </c>
      <c r="B1551" t="s">
        <v>1231</v>
      </c>
      <c r="C1551" t="s">
        <v>6288</v>
      </c>
      <c r="D1551" t="s">
        <v>6314</v>
      </c>
      <c r="E1551">
        <v>0.4</v>
      </c>
      <c r="F1551">
        <v>42</v>
      </c>
      <c r="G1551" t="s">
        <v>6330</v>
      </c>
      <c r="H1551">
        <v>10</v>
      </c>
      <c r="I1551" t="s">
        <v>7000</v>
      </c>
      <c r="J1551" t="s">
        <v>7021</v>
      </c>
    </row>
    <row r="1552" spans="1:10" x14ac:dyDescent="0.3">
      <c r="A1552" t="s">
        <v>3830</v>
      </c>
      <c r="B1552" t="s">
        <v>214</v>
      </c>
      <c r="C1552" t="s">
        <v>6283</v>
      </c>
      <c r="D1552" t="s">
        <v>6308</v>
      </c>
      <c r="E1552">
        <v>0.4</v>
      </c>
      <c r="F1552">
        <v>48</v>
      </c>
      <c r="G1552" t="s">
        <v>6334</v>
      </c>
      <c r="H1552">
        <v>16</v>
      </c>
      <c r="I1552">
        <v>0</v>
      </c>
      <c r="J1552">
        <v>14</v>
      </c>
    </row>
    <row r="1553" spans="1:10" x14ac:dyDescent="0.3">
      <c r="A1553" t="s">
        <v>3831</v>
      </c>
      <c r="B1553" t="s">
        <v>1232</v>
      </c>
      <c r="C1553" t="s">
        <v>6291</v>
      </c>
      <c r="D1553" t="s">
        <v>6302</v>
      </c>
      <c r="E1553">
        <v>0.2</v>
      </c>
      <c r="F1553">
        <v>40</v>
      </c>
      <c r="G1553" t="s">
        <v>6334</v>
      </c>
      <c r="H1553">
        <v>17</v>
      </c>
      <c r="I1553">
        <v>0</v>
      </c>
      <c r="J1553">
        <v>8</v>
      </c>
    </row>
    <row r="1554" spans="1:10" x14ac:dyDescent="0.3">
      <c r="A1554" t="s">
        <v>3832</v>
      </c>
      <c r="B1554" t="s">
        <v>1233</v>
      </c>
      <c r="C1554" t="s">
        <v>6284</v>
      </c>
      <c r="D1554" t="s">
        <v>6298</v>
      </c>
      <c r="E1554">
        <v>0.2</v>
      </c>
      <c r="F1554">
        <v>40</v>
      </c>
      <c r="G1554" t="s">
        <v>6330</v>
      </c>
      <c r="H1554">
        <v>9</v>
      </c>
      <c r="I1554">
        <v>0</v>
      </c>
      <c r="J1554">
        <v>18</v>
      </c>
    </row>
    <row r="1555" spans="1:10" x14ac:dyDescent="0.3">
      <c r="A1555" t="s">
        <v>3833</v>
      </c>
      <c r="B1555" t="s">
        <v>381</v>
      </c>
      <c r="C1555" t="s">
        <v>6288</v>
      </c>
      <c r="D1555" t="s">
        <v>6296</v>
      </c>
      <c r="E1555">
        <v>0</v>
      </c>
      <c r="F1555">
        <v>70</v>
      </c>
      <c r="G1555" t="s">
        <v>6333</v>
      </c>
      <c r="H1555">
        <v>15</v>
      </c>
      <c r="I1555">
        <v>0</v>
      </c>
      <c r="J1555">
        <v>15</v>
      </c>
    </row>
    <row r="1556" spans="1:10" x14ac:dyDescent="0.3">
      <c r="A1556" t="s">
        <v>3834</v>
      </c>
      <c r="B1556" t="s">
        <v>445</v>
      </c>
      <c r="C1556" t="s">
        <v>6289</v>
      </c>
      <c r="D1556" t="s">
        <v>6296</v>
      </c>
      <c r="E1556">
        <v>0.3</v>
      </c>
      <c r="F1556">
        <v>35</v>
      </c>
      <c r="G1556" t="s">
        <v>6329</v>
      </c>
      <c r="H1556">
        <v>16</v>
      </c>
      <c r="I1556">
        <v>0</v>
      </c>
      <c r="J1556">
        <v>16</v>
      </c>
    </row>
    <row r="1557" spans="1:10" x14ac:dyDescent="0.3">
      <c r="A1557" t="s">
        <v>3835</v>
      </c>
      <c r="B1557" t="s">
        <v>1028</v>
      </c>
      <c r="C1557" t="s">
        <v>6286</v>
      </c>
      <c r="D1557" t="s">
        <v>6298</v>
      </c>
      <c r="E1557">
        <v>0.3</v>
      </c>
      <c r="F1557">
        <v>35</v>
      </c>
      <c r="G1557" t="s">
        <v>6333</v>
      </c>
      <c r="H1557">
        <v>10</v>
      </c>
      <c r="I1557" t="s">
        <v>7000</v>
      </c>
      <c r="J1557" t="s">
        <v>7021</v>
      </c>
    </row>
    <row r="1558" spans="1:10" x14ac:dyDescent="0.3">
      <c r="A1558" t="s">
        <v>3836</v>
      </c>
      <c r="B1558" t="s">
        <v>1234</v>
      </c>
      <c r="C1558" t="s">
        <v>6290</v>
      </c>
      <c r="D1558" t="s">
        <v>6296</v>
      </c>
      <c r="E1558">
        <v>0.2</v>
      </c>
      <c r="F1558">
        <v>40</v>
      </c>
      <c r="G1558" t="s">
        <v>6331</v>
      </c>
      <c r="H1558">
        <v>13</v>
      </c>
      <c r="I1558" t="s">
        <v>7000</v>
      </c>
      <c r="J1558" t="s">
        <v>7021</v>
      </c>
    </row>
    <row r="1559" spans="1:10" x14ac:dyDescent="0.3">
      <c r="A1559" t="s">
        <v>3837</v>
      </c>
      <c r="B1559" t="s">
        <v>1235</v>
      </c>
      <c r="C1559" t="s">
        <v>6285</v>
      </c>
      <c r="D1559" t="s">
        <v>6304</v>
      </c>
      <c r="E1559">
        <v>0.3</v>
      </c>
      <c r="F1559">
        <v>35</v>
      </c>
      <c r="G1559" t="s">
        <v>6329</v>
      </c>
      <c r="H1559">
        <v>15</v>
      </c>
      <c r="I1559">
        <v>0</v>
      </c>
      <c r="J1559">
        <v>19</v>
      </c>
    </row>
    <row r="1560" spans="1:10" x14ac:dyDescent="0.3">
      <c r="A1560" t="s">
        <v>3838</v>
      </c>
      <c r="B1560" t="s">
        <v>1221</v>
      </c>
      <c r="C1560" t="s">
        <v>6285</v>
      </c>
      <c r="D1560" t="s">
        <v>6296</v>
      </c>
      <c r="E1560">
        <v>0.1</v>
      </c>
      <c r="F1560">
        <v>45</v>
      </c>
      <c r="G1560" t="s">
        <v>6330</v>
      </c>
      <c r="H1560">
        <v>10</v>
      </c>
      <c r="I1560">
        <v>0</v>
      </c>
      <c r="J1560">
        <v>10</v>
      </c>
    </row>
    <row r="1561" spans="1:10" x14ac:dyDescent="0.3">
      <c r="A1561" t="s">
        <v>3839</v>
      </c>
      <c r="B1561" t="s">
        <v>1236</v>
      </c>
      <c r="C1561" t="s">
        <v>6288</v>
      </c>
      <c r="D1561" t="s">
        <v>6302</v>
      </c>
      <c r="E1561">
        <v>0</v>
      </c>
      <c r="F1561">
        <v>70</v>
      </c>
      <c r="G1561" t="s">
        <v>6332</v>
      </c>
      <c r="H1561">
        <v>15</v>
      </c>
      <c r="I1561" t="s">
        <v>7000</v>
      </c>
      <c r="J1561" t="s">
        <v>7021</v>
      </c>
    </row>
    <row r="1562" spans="1:10" x14ac:dyDescent="0.3">
      <c r="A1562" t="s">
        <v>3840</v>
      </c>
      <c r="B1562" t="s">
        <v>473</v>
      </c>
      <c r="C1562" t="s">
        <v>6289</v>
      </c>
      <c r="D1562" t="s">
        <v>6304</v>
      </c>
      <c r="E1562">
        <v>0.4</v>
      </c>
      <c r="F1562">
        <v>30</v>
      </c>
      <c r="G1562" t="s">
        <v>6333</v>
      </c>
      <c r="H1562">
        <v>16</v>
      </c>
      <c r="I1562" t="s">
        <v>7000</v>
      </c>
      <c r="J1562" t="s">
        <v>7021</v>
      </c>
    </row>
    <row r="1563" spans="1:10" x14ac:dyDescent="0.3">
      <c r="A1563" t="s">
        <v>3841</v>
      </c>
      <c r="B1563" t="s">
        <v>542</v>
      </c>
      <c r="C1563" t="s">
        <v>6288</v>
      </c>
      <c r="D1563" t="s">
        <v>6312</v>
      </c>
      <c r="E1563">
        <v>0.1</v>
      </c>
      <c r="F1563">
        <v>63</v>
      </c>
      <c r="G1563" t="s">
        <v>6329</v>
      </c>
      <c r="H1563">
        <v>11</v>
      </c>
      <c r="I1563">
        <v>0</v>
      </c>
      <c r="J1563">
        <v>16</v>
      </c>
    </row>
    <row r="1564" spans="1:10" x14ac:dyDescent="0.3">
      <c r="A1564" t="s">
        <v>3842</v>
      </c>
      <c r="B1564" t="s">
        <v>1237</v>
      </c>
      <c r="C1564" t="s">
        <v>6285</v>
      </c>
      <c r="D1564" t="s">
        <v>6298</v>
      </c>
      <c r="E1564">
        <v>0.4</v>
      </c>
      <c r="F1564">
        <v>30</v>
      </c>
      <c r="G1564" t="s">
        <v>6334</v>
      </c>
      <c r="H1564">
        <v>15</v>
      </c>
      <c r="I1564">
        <v>1</v>
      </c>
      <c r="J1564">
        <v>13</v>
      </c>
    </row>
    <row r="1565" spans="1:10" x14ac:dyDescent="0.3">
      <c r="A1565" t="s">
        <v>3843</v>
      </c>
      <c r="B1565" t="s">
        <v>1238</v>
      </c>
      <c r="C1565" t="s">
        <v>6290</v>
      </c>
      <c r="D1565" t="s">
        <v>6296</v>
      </c>
      <c r="E1565">
        <v>0.3</v>
      </c>
      <c r="F1565">
        <v>35</v>
      </c>
      <c r="G1565" t="s">
        <v>6329</v>
      </c>
      <c r="H1565">
        <v>10</v>
      </c>
      <c r="I1565" t="s">
        <v>7000</v>
      </c>
      <c r="J1565" t="s">
        <v>7021</v>
      </c>
    </row>
    <row r="1566" spans="1:10" x14ac:dyDescent="0.3">
      <c r="A1566" t="s">
        <v>3844</v>
      </c>
      <c r="B1566" t="s">
        <v>235</v>
      </c>
      <c r="C1566" t="s">
        <v>6288</v>
      </c>
      <c r="D1566" t="s">
        <v>6300</v>
      </c>
      <c r="E1566">
        <v>0</v>
      </c>
      <c r="F1566">
        <v>70</v>
      </c>
      <c r="G1566" t="s">
        <v>6328</v>
      </c>
      <c r="H1566">
        <v>10</v>
      </c>
      <c r="I1566" t="s">
        <v>7000</v>
      </c>
      <c r="J1566" t="s">
        <v>7021</v>
      </c>
    </row>
    <row r="1567" spans="1:10" x14ac:dyDescent="0.3">
      <c r="A1567" t="s">
        <v>3845</v>
      </c>
      <c r="B1567" t="s">
        <v>518</v>
      </c>
      <c r="C1567" t="s">
        <v>6284</v>
      </c>
      <c r="D1567" t="s">
        <v>6314</v>
      </c>
      <c r="E1567">
        <v>0.2</v>
      </c>
      <c r="F1567">
        <v>40</v>
      </c>
      <c r="G1567" t="s">
        <v>6334</v>
      </c>
      <c r="H1567">
        <v>17</v>
      </c>
      <c r="I1567">
        <v>0</v>
      </c>
      <c r="J1567">
        <v>19</v>
      </c>
    </row>
    <row r="1568" spans="1:10" x14ac:dyDescent="0.3">
      <c r="A1568" t="s">
        <v>3846</v>
      </c>
      <c r="B1568" t="s">
        <v>99</v>
      </c>
      <c r="C1568" t="s">
        <v>6283</v>
      </c>
      <c r="D1568" t="s">
        <v>6302</v>
      </c>
      <c r="E1568">
        <v>0</v>
      </c>
      <c r="F1568">
        <v>80</v>
      </c>
      <c r="G1568" t="s">
        <v>6328</v>
      </c>
      <c r="H1568">
        <v>16</v>
      </c>
      <c r="I1568">
        <v>0</v>
      </c>
      <c r="J1568">
        <v>11</v>
      </c>
    </row>
    <row r="1569" spans="1:10" x14ac:dyDescent="0.3">
      <c r="A1569" t="s">
        <v>3847</v>
      </c>
      <c r="B1569" t="s">
        <v>1239</v>
      </c>
      <c r="C1569" t="s">
        <v>6286</v>
      </c>
      <c r="D1569" t="s">
        <v>6316</v>
      </c>
      <c r="E1569">
        <v>0</v>
      </c>
      <c r="F1569">
        <v>50</v>
      </c>
      <c r="G1569" t="s">
        <v>6328</v>
      </c>
      <c r="H1569">
        <v>17</v>
      </c>
      <c r="I1569">
        <v>0</v>
      </c>
      <c r="J1569">
        <v>11</v>
      </c>
    </row>
    <row r="1570" spans="1:10" x14ac:dyDescent="0.3">
      <c r="A1570" t="s">
        <v>3848</v>
      </c>
      <c r="B1570" t="s">
        <v>1240</v>
      </c>
      <c r="C1570" t="s">
        <v>6290</v>
      </c>
      <c r="D1570" t="s">
        <v>6318</v>
      </c>
      <c r="E1570">
        <v>0.2</v>
      </c>
      <c r="F1570">
        <v>40</v>
      </c>
      <c r="G1570" t="s">
        <v>6331</v>
      </c>
      <c r="H1570">
        <v>9</v>
      </c>
      <c r="I1570" t="s">
        <v>7000</v>
      </c>
      <c r="J1570" t="s">
        <v>7021</v>
      </c>
    </row>
    <row r="1571" spans="1:10" x14ac:dyDescent="0.3">
      <c r="A1571" t="s">
        <v>3849</v>
      </c>
      <c r="B1571" t="s">
        <v>1241</v>
      </c>
      <c r="C1571" t="s">
        <v>6283</v>
      </c>
      <c r="D1571" t="s">
        <v>6318</v>
      </c>
      <c r="E1571">
        <v>0.3</v>
      </c>
      <c r="F1571">
        <v>56</v>
      </c>
      <c r="G1571" t="s">
        <v>6329</v>
      </c>
      <c r="H1571">
        <v>17</v>
      </c>
      <c r="I1571" t="s">
        <v>7000</v>
      </c>
      <c r="J1571" t="s">
        <v>7021</v>
      </c>
    </row>
    <row r="1572" spans="1:10" x14ac:dyDescent="0.3">
      <c r="A1572" t="s">
        <v>3850</v>
      </c>
      <c r="B1572" t="s">
        <v>966</v>
      </c>
      <c r="C1572" t="s">
        <v>6283</v>
      </c>
      <c r="D1572" t="s">
        <v>6300</v>
      </c>
      <c r="E1572">
        <v>0.2</v>
      </c>
      <c r="F1572">
        <v>64</v>
      </c>
      <c r="G1572" t="s">
        <v>6333</v>
      </c>
      <c r="H1572">
        <v>13</v>
      </c>
      <c r="I1572" t="s">
        <v>7000</v>
      </c>
      <c r="J1572" t="s">
        <v>7021</v>
      </c>
    </row>
    <row r="1573" spans="1:10" x14ac:dyDescent="0.3">
      <c r="A1573" t="s">
        <v>3851</v>
      </c>
      <c r="B1573" t="s">
        <v>1242</v>
      </c>
      <c r="C1573" t="s">
        <v>6284</v>
      </c>
      <c r="D1573" t="s">
        <v>6296</v>
      </c>
      <c r="E1573">
        <v>0</v>
      </c>
      <c r="F1573">
        <v>50</v>
      </c>
      <c r="G1573" t="s">
        <v>6328</v>
      </c>
      <c r="H1573">
        <v>10</v>
      </c>
      <c r="I1573">
        <v>0</v>
      </c>
      <c r="J1573">
        <v>8</v>
      </c>
    </row>
    <row r="1574" spans="1:10" x14ac:dyDescent="0.3">
      <c r="A1574" t="s">
        <v>3852</v>
      </c>
      <c r="B1574" t="s">
        <v>1243</v>
      </c>
      <c r="C1574" t="s">
        <v>6290</v>
      </c>
      <c r="D1574" t="s">
        <v>6296</v>
      </c>
      <c r="E1574">
        <v>0.2</v>
      </c>
      <c r="F1574">
        <v>40</v>
      </c>
      <c r="G1574" t="s">
        <v>6328</v>
      </c>
      <c r="H1574">
        <v>12</v>
      </c>
      <c r="I1574">
        <v>0</v>
      </c>
      <c r="J1574">
        <v>12</v>
      </c>
    </row>
    <row r="1575" spans="1:10" x14ac:dyDescent="0.3">
      <c r="A1575" t="s">
        <v>3853</v>
      </c>
      <c r="B1575" t="s">
        <v>1244</v>
      </c>
      <c r="C1575" t="s">
        <v>6282</v>
      </c>
      <c r="D1575" t="s">
        <v>6296</v>
      </c>
      <c r="E1575">
        <v>0</v>
      </c>
      <c r="F1575">
        <v>70</v>
      </c>
      <c r="G1575" t="s">
        <v>6330</v>
      </c>
      <c r="H1575">
        <v>17</v>
      </c>
      <c r="I1575">
        <v>0</v>
      </c>
      <c r="J1575">
        <v>12</v>
      </c>
    </row>
    <row r="1576" spans="1:10" x14ac:dyDescent="0.3">
      <c r="A1576" t="s">
        <v>3854</v>
      </c>
      <c r="B1576" t="s">
        <v>1131</v>
      </c>
      <c r="C1576" t="s">
        <v>6290</v>
      </c>
      <c r="D1576" t="s">
        <v>6312</v>
      </c>
      <c r="E1576">
        <v>0.3</v>
      </c>
      <c r="F1576">
        <v>35</v>
      </c>
      <c r="G1576" t="s">
        <v>6329</v>
      </c>
      <c r="H1576">
        <v>13</v>
      </c>
      <c r="I1576" t="s">
        <v>7000</v>
      </c>
      <c r="J1576" t="s">
        <v>7021</v>
      </c>
    </row>
    <row r="1577" spans="1:10" x14ac:dyDescent="0.3">
      <c r="A1577" t="s">
        <v>3855</v>
      </c>
      <c r="B1577" t="s">
        <v>1245</v>
      </c>
      <c r="C1577" t="s">
        <v>6289</v>
      </c>
      <c r="D1577" t="s">
        <v>6298</v>
      </c>
      <c r="E1577">
        <v>0.2</v>
      </c>
      <c r="F1577">
        <v>40</v>
      </c>
      <c r="G1577" t="s">
        <v>6334</v>
      </c>
      <c r="H1577">
        <v>17</v>
      </c>
      <c r="I1577">
        <v>1</v>
      </c>
      <c r="J1577">
        <v>13</v>
      </c>
    </row>
    <row r="1578" spans="1:10" x14ac:dyDescent="0.3">
      <c r="A1578" t="s">
        <v>3856</v>
      </c>
      <c r="B1578" t="s">
        <v>1246</v>
      </c>
      <c r="C1578" t="s">
        <v>6288</v>
      </c>
      <c r="D1578" t="s">
        <v>6308</v>
      </c>
      <c r="E1578">
        <v>0.3</v>
      </c>
      <c r="F1578">
        <v>49</v>
      </c>
      <c r="G1578" t="s">
        <v>6329</v>
      </c>
      <c r="H1578">
        <v>16</v>
      </c>
      <c r="I1578" t="s">
        <v>7000</v>
      </c>
      <c r="J1578" t="s">
        <v>7021</v>
      </c>
    </row>
    <row r="1579" spans="1:10" x14ac:dyDescent="0.3">
      <c r="A1579" t="s">
        <v>3857</v>
      </c>
      <c r="B1579" t="s">
        <v>1247</v>
      </c>
      <c r="C1579" t="s">
        <v>6288</v>
      </c>
      <c r="D1579" t="s">
        <v>6300</v>
      </c>
      <c r="E1579">
        <v>0.2</v>
      </c>
      <c r="F1579">
        <v>56</v>
      </c>
      <c r="G1579" t="s">
        <v>6334</v>
      </c>
      <c r="H1579">
        <v>10</v>
      </c>
      <c r="I1579">
        <v>0</v>
      </c>
      <c r="J1579">
        <v>15</v>
      </c>
    </row>
    <row r="1580" spans="1:10" x14ac:dyDescent="0.3">
      <c r="A1580" t="s">
        <v>3858</v>
      </c>
      <c r="B1580" t="s">
        <v>1248</v>
      </c>
      <c r="C1580" t="s">
        <v>6286</v>
      </c>
      <c r="D1580" t="s">
        <v>6318</v>
      </c>
      <c r="E1580">
        <v>0.3</v>
      </c>
      <c r="F1580">
        <v>35</v>
      </c>
      <c r="G1580" t="s">
        <v>6333</v>
      </c>
      <c r="H1580">
        <v>13</v>
      </c>
      <c r="I1580">
        <v>0</v>
      </c>
      <c r="J1580">
        <v>17</v>
      </c>
    </row>
    <row r="1581" spans="1:10" x14ac:dyDescent="0.3">
      <c r="A1581" t="s">
        <v>3859</v>
      </c>
      <c r="B1581" t="s">
        <v>370</v>
      </c>
      <c r="C1581" t="s">
        <v>6287</v>
      </c>
      <c r="D1581" t="s">
        <v>6296</v>
      </c>
      <c r="E1581">
        <v>0.1</v>
      </c>
      <c r="F1581">
        <v>45</v>
      </c>
      <c r="G1581" t="s">
        <v>6331</v>
      </c>
      <c r="H1581">
        <v>15</v>
      </c>
      <c r="I1581">
        <v>0</v>
      </c>
      <c r="J1581">
        <v>7</v>
      </c>
    </row>
    <row r="1582" spans="1:10" x14ac:dyDescent="0.3">
      <c r="A1582" t="s">
        <v>3860</v>
      </c>
      <c r="B1582" t="s">
        <v>1249</v>
      </c>
      <c r="C1582" t="s">
        <v>6281</v>
      </c>
      <c r="D1582" t="s">
        <v>6300</v>
      </c>
      <c r="E1582">
        <v>0.3</v>
      </c>
      <c r="F1582">
        <v>49</v>
      </c>
      <c r="G1582" t="s">
        <v>6329</v>
      </c>
      <c r="H1582">
        <v>12</v>
      </c>
      <c r="I1582">
        <v>0</v>
      </c>
      <c r="J1582">
        <v>10</v>
      </c>
    </row>
    <row r="1583" spans="1:10" x14ac:dyDescent="0.3">
      <c r="A1583" t="s">
        <v>3861</v>
      </c>
      <c r="B1583" t="s">
        <v>1250</v>
      </c>
      <c r="C1583" t="s">
        <v>6282</v>
      </c>
      <c r="D1583" t="s">
        <v>6304</v>
      </c>
      <c r="E1583">
        <v>0.2</v>
      </c>
      <c r="F1583">
        <v>56</v>
      </c>
      <c r="G1583" t="s">
        <v>6334</v>
      </c>
      <c r="H1583">
        <v>17</v>
      </c>
      <c r="I1583" t="s">
        <v>7000</v>
      </c>
      <c r="J1583" t="s">
        <v>7021</v>
      </c>
    </row>
    <row r="1584" spans="1:10" x14ac:dyDescent="0.3">
      <c r="A1584" t="s">
        <v>3862</v>
      </c>
      <c r="B1584" t="s">
        <v>1251</v>
      </c>
      <c r="C1584" t="s">
        <v>6282</v>
      </c>
      <c r="D1584" t="s">
        <v>6318</v>
      </c>
      <c r="E1584">
        <v>0.2</v>
      </c>
      <c r="F1584">
        <v>56</v>
      </c>
      <c r="G1584" t="s">
        <v>6331</v>
      </c>
      <c r="H1584">
        <v>10</v>
      </c>
      <c r="I1584" t="s">
        <v>7000</v>
      </c>
      <c r="J1584" t="s">
        <v>7021</v>
      </c>
    </row>
    <row r="1585" spans="1:10" x14ac:dyDescent="0.3">
      <c r="A1585" t="s">
        <v>3863</v>
      </c>
      <c r="B1585" t="s">
        <v>1252</v>
      </c>
      <c r="C1585" t="s">
        <v>6288</v>
      </c>
      <c r="D1585" t="s">
        <v>6316</v>
      </c>
      <c r="E1585">
        <v>0.2</v>
      </c>
      <c r="F1585">
        <v>56</v>
      </c>
      <c r="G1585" t="s">
        <v>6329</v>
      </c>
      <c r="H1585">
        <v>15</v>
      </c>
      <c r="I1585">
        <v>0</v>
      </c>
      <c r="J1585">
        <v>16</v>
      </c>
    </row>
    <row r="1586" spans="1:10" x14ac:dyDescent="0.3">
      <c r="A1586" t="s">
        <v>3864</v>
      </c>
      <c r="B1586" t="s">
        <v>1253</v>
      </c>
      <c r="C1586" t="s">
        <v>6292</v>
      </c>
      <c r="D1586" t="s">
        <v>6302</v>
      </c>
      <c r="E1586">
        <v>0.3</v>
      </c>
      <c r="F1586">
        <v>56</v>
      </c>
      <c r="G1586" t="s">
        <v>6328</v>
      </c>
      <c r="H1586">
        <v>15</v>
      </c>
      <c r="I1586">
        <v>0</v>
      </c>
      <c r="J1586">
        <v>8</v>
      </c>
    </row>
    <row r="1587" spans="1:10" x14ac:dyDescent="0.3">
      <c r="A1587" t="s">
        <v>3865</v>
      </c>
      <c r="B1587" t="s">
        <v>476</v>
      </c>
      <c r="C1587" t="s">
        <v>6281</v>
      </c>
      <c r="D1587" t="s">
        <v>6296</v>
      </c>
      <c r="E1587">
        <v>0.4</v>
      </c>
      <c r="F1587">
        <v>42</v>
      </c>
      <c r="G1587" t="s">
        <v>6329</v>
      </c>
      <c r="H1587">
        <v>13</v>
      </c>
      <c r="I1587">
        <v>0</v>
      </c>
      <c r="J1587">
        <v>10</v>
      </c>
    </row>
    <row r="1588" spans="1:10" x14ac:dyDescent="0.3">
      <c r="A1588" t="s">
        <v>3866</v>
      </c>
      <c r="B1588" t="s">
        <v>693</v>
      </c>
      <c r="C1588" t="s">
        <v>6288</v>
      </c>
      <c r="D1588" t="s">
        <v>6296</v>
      </c>
      <c r="E1588">
        <v>0</v>
      </c>
      <c r="F1588">
        <v>70</v>
      </c>
      <c r="G1588" t="s">
        <v>6330</v>
      </c>
      <c r="H1588">
        <v>16</v>
      </c>
      <c r="I1588" t="s">
        <v>7000</v>
      </c>
      <c r="J1588" t="s">
        <v>7021</v>
      </c>
    </row>
    <row r="1589" spans="1:10" x14ac:dyDescent="0.3">
      <c r="A1589" t="s">
        <v>3867</v>
      </c>
      <c r="B1589" t="s">
        <v>144</v>
      </c>
      <c r="C1589" t="s">
        <v>6285</v>
      </c>
      <c r="D1589" t="s">
        <v>6296</v>
      </c>
      <c r="E1589">
        <v>0</v>
      </c>
      <c r="F1589">
        <v>50</v>
      </c>
      <c r="G1589" t="s">
        <v>6333</v>
      </c>
      <c r="H1589">
        <v>14</v>
      </c>
      <c r="I1589" t="s">
        <v>7000</v>
      </c>
      <c r="J1589" t="s">
        <v>7021</v>
      </c>
    </row>
    <row r="1590" spans="1:10" x14ac:dyDescent="0.3">
      <c r="A1590" t="s">
        <v>3868</v>
      </c>
      <c r="B1590" t="s">
        <v>1254</v>
      </c>
      <c r="C1590" t="s">
        <v>6284</v>
      </c>
      <c r="D1590" t="s">
        <v>6308</v>
      </c>
      <c r="E1590">
        <v>0.3</v>
      </c>
      <c r="F1590">
        <v>35</v>
      </c>
      <c r="G1590" t="s">
        <v>6330</v>
      </c>
      <c r="H1590">
        <v>17</v>
      </c>
      <c r="I1590">
        <v>1</v>
      </c>
      <c r="J1590">
        <v>12</v>
      </c>
    </row>
    <row r="1591" spans="1:10" x14ac:dyDescent="0.3">
      <c r="A1591" t="s">
        <v>3869</v>
      </c>
      <c r="B1591" t="s">
        <v>1255</v>
      </c>
      <c r="C1591" t="s">
        <v>6288</v>
      </c>
      <c r="D1591" t="s">
        <v>6296</v>
      </c>
      <c r="E1591">
        <v>0</v>
      </c>
      <c r="F1591">
        <v>70</v>
      </c>
      <c r="G1591" t="s">
        <v>6329</v>
      </c>
      <c r="H1591">
        <v>10</v>
      </c>
      <c r="I1591" t="s">
        <v>7000</v>
      </c>
      <c r="J1591" t="s">
        <v>7021</v>
      </c>
    </row>
    <row r="1592" spans="1:10" x14ac:dyDescent="0.3">
      <c r="A1592" t="s">
        <v>3870</v>
      </c>
      <c r="B1592" t="s">
        <v>1256</v>
      </c>
      <c r="C1592" t="s">
        <v>6291</v>
      </c>
      <c r="D1592" t="s">
        <v>6318</v>
      </c>
      <c r="E1592">
        <v>0</v>
      </c>
      <c r="F1592">
        <v>50</v>
      </c>
      <c r="G1592" t="s">
        <v>6334</v>
      </c>
      <c r="H1592">
        <v>10</v>
      </c>
      <c r="I1592">
        <v>0</v>
      </c>
      <c r="J1592">
        <v>17</v>
      </c>
    </row>
    <row r="1593" spans="1:10" x14ac:dyDescent="0.3">
      <c r="A1593" t="s">
        <v>3871</v>
      </c>
      <c r="B1593" t="s">
        <v>969</v>
      </c>
      <c r="C1593" t="s">
        <v>6287</v>
      </c>
      <c r="D1593" t="s">
        <v>6302</v>
      </c>
      <c r="E1593">
        <v>0.1</v>
      </c>
      <c r="F1593">
        <v>45</v>
      </c>
      <c r="G1593" t="s">
        <v>6331</v>
      </c>
      <c r="H1593">
        <v>17</v>
      </c>
      <c r="I1593" t="s">
        <v>7000</v>
      </c>
      <c r="J1593" t="s">
        <v>7021</v>
      </c>
    </row>
    <row r="1594" spans="1:10" x14ac:dyDescent="0.3">
      <c r="A1594" t="s">
        <v>3872</v>
      </c>
      <c r="B1594" t="s">
        <v>583</v>
      </c>
      <c r="C1594" t="s">
        <v>6286</v>
      </c>
      <c r="D1594" t="s">
        <v>6316</v>
      </c>
      <c r="E1594">
        <v>0.2</v>
      </c>
      <c r="F1594">
        <v>40</v>
      </c>
      <c r="G1594" t="s">
        <v>6334</v>
      </c>
      <c r="H1594">
        <v>9</v>
      </c>
      <c r="I1594">
        <v>0</v>
      </c>
      <c r="J1594">
        <v>12</v>
      </c>
    </row>
    <row r="1595" spans="1:10" x14ac:dyDescent="0.3">
      <c r="A1595" t="s">
        <v>3873</v>
      </c>
      <c r="B1595" t="s">
        <v>1257</v>
      </c>
      <c r="C1595" t="s">
        <v>6282</v>
      </c>
      <c r="D1595" t="s">
        <v>6318</v>
      </c>
      <c r="E1595">
        <v>0.1</v>
      </c>
      <c r="F1595">
        <v>63</v>
      </c>
      <c r="G1595" t="s">
        <v>6334</v>
      </c>
      <c r="H1595">
        <v>14</v>
      </c>
      <c r="I1595" t="s">
        <v>7000</v>
      </c>
      <c r="J1595" t="s">
        <v>7021</v>
      </c>
    </row>
    <row r="1596" spans="1:10" x14ac:dyDescent="0.3">
      <c r="A1596" t="s">
        <v>3874</v>
      </c>
      <c r="B1596" t="s">
        <v>1258</v>
      </c>
      <c r="C1596" t="s">
        <v>6285</v>
      </c>
      <c r="D1596" t="s">
        <v>6306</v>
      </c>
      <c r="E1596">
        <v>0</v>
      </c>
      <c r="F1596">
        <v>50</v>
      </c>
      <c r="G1596" t="s">
        <v>6333</v>
      </c>
      <c r="H1596">
        <v>15</v>
      </c>
      <c r="I1596">
        <v>1</v>
      </c>
      <c r="J1596">
        <v>15</v>
      </c>
    </row>
    <row r="1597" spans="1:10" x14ac:dyDescent="0.3">
      <c r="A1597" t="s">
        <v>3875</v>
      </c>
      <c r="B1597" t="s">
        <v>1259</v>
      </c>
      <c r="C1597" t="s">
        <v>6286</v>
      </c>
      <c r="D1597" t="s">
        <v>6314</v>
      </c>
      <c r="E1597">
        <v>0.4</v>
      </c>
      <c r="F1597">
        <v>30</v>
      </c>
      <c r="G1597" t="s">
        <v>6333</v>
      </c>
      <c r="H1597">
        <v>11</v>
      </c>
      <c r="I1597" t="s">
        <v>7000</v>
      </c>
      <c r="J1597" t="s">
        <v>7021</v>
      </c>
    </row>
    <row r="1598" spans="1:10" x14ac:dyDescent="0.3">
      <c r="A1598" t="s">
        <v>3876</v>
      </c>
      <c r="B1598" t="s">
        <v>1260</v>
      </c>
      <c r="C1598" t="s">
        <v>6286</v>
      </c>
      <c r="D1598" t="s">
        <v>6298</v>
      </c>
      <c r="E1598">
        <v>0.2</v>
      </c>
      <c r="F1598">
        <v>40</v>
      </c>
      <c r="G1598" t="s">
        <v>6330</v>
      </c>
      <c r="H1598">
        <v>14</v>
      </c>
      <c r="I1598">
        <v>0</v>
      </c>
      <c r="J1598">
        <v>18</v>
      </c>
    </row>
    <row r="1599" spans="1:10" x14ac:dyDescent="0.3">
      <c r="A1599" t="s">
        <v>3877</v>
      </c>
      <c r="B1599" t="s">
        <v>355</v>
      </c>
      <c r="C1599" t="s">
        <v>6283</v>
      </c>
      <c r="D1599" t="s">
        <v>6300</v>
      </c>
      <c r="E1599">
        <v>0</v>
      </c>
      <c r="F1599">
        <v>80</v>
      </c>
      <c r="G1599" t="s">
        <v>6332</v>
      </c>
      <c r="H1599">
        <v>9</v>
      </c>
      <c r="I1599" t="s">
        <v>7000</v>
      </c>
      <c r="J1599" t="s">
        <v>7021</v>
      </c>
    </row>
    <row r="1600" spans="1:10" x14ac:dyDescent="0.3">
      <c r="A1600" t="s">
        <v>3878</v>
      </c>
      <c r="B1600" t="s">
        <v>1261</v>
      </c>
      <c r="C1600" t="s">
        <v>6286</v>
      </c>
      <c r="D1600" t="s">
        <v>6302</v>
      </c>
      <c r="E1600">
        <v>0.2</v>
      </c>
      <c r="F1600">
        <v>40</v>
      </c>
      <c r="G1600" t="s">
        <v>6332</v>
      </c>
      <c r="H1600">
        <v>12</v>
      </c>
      <c r="I1600">
        <v>0</v>
      </c>
      <c r="J1600">
        <v>12</v>
      </c>
    </row>
    <row r="1601" spans="1:10" x14ac:dyDescent="0.3">
      <c r="A1601" t="s">
        <v>3879</v>
      </c>
      <c r="B1601" t="s">
        <v>1262</v>
      </c>
      <c r="C1601" t="s">
        <v>6285</v>
      </c>
      <c r="D1601" t="s">
        <v>6318</v>
      </c>
      <c r="E1601">
        <v>0.3</v>
      </c>
      <c r="F1601">
        <v>35</v>
      </c>
      <c r="G1601" t="s">
        <v>6331</v>
      </c>
      <c r="H1601">
        <v>10</v>
      </c>
      <c r="I1601" t="s">
        <v>7000</v>
      </c>
      <c r="J1601" t="s">
        <v>7021</v>
      </c>
    </row>
    <row r="1602" spans="1:10" x14ac:dyDescent="0.3">
      <c r="A1602" t="s">
        <v>3880</v>
      </c>
      <c r="B1602" t="s">
        <v>1212</v>
      </c>
      <c r="C1602" t="s">
        <v>6290</v>
      </c>
      <c r="D1602" t="s">
        <v>6308</v>
      </c>
      <c r="E1602">
        <v>0.2</v>
      </c>
      <c r="F1602">
        <v>40</v>
      </c>
      <c r="G1602" t="s">
        <v>6334</v>
      </c>
      <c r="H1602">
        <v>9</v>
      </c>
      <c r="I1602">
        <v>0</v>
      </c>
      <c r="J1602">
        <v>16</v>
      </c>
    </row>
    <row r="1603" spans="1:10" x14ac:dyDescent="0.3">
      <c r="A1603" t="s">
        <v>3881</v>
      </c>
      <c r="B1603" t="s">
        <v>1263</v>
      </c>
      <c r="C1603" t="s">
        <v>6288</v>
      </c>
      <c r="D1603" t="s">
        <v>6306</v>
      </c>
      <c r="E1603">
        <v>0.2</v>
      </c>
      <c r="F1603">
        <v>56</v>
      </c>
      <c r="G1603" t="s">
        <v>6331</v>
      </c>
      <c r="H1603">
        <v>14</v>
      </c>
      <c r="I1603">
        <v>0</v>
      </c>
      <c r="J1603">
        <v>9</v>
      </c>
    </row>
    <row r="1604" spans="1:10" x14ac:dyDescent="0.3">
      <c r="A1604" t="s">
        <v>3882</v>
      </c>
      <c r="B1604" t="s">
        <v>1264</v>
      </c>
      <c r="C1604" t="s">
        <v>6284</v>
      </c>
      <c r="D1604" t="s">
        <v>6298</v>
      </c>
      <c r="E1604">
        <v>0</v>
      </c>
      <c r="F1604">
        <v>50</v>
      </c>
      <c r="G1604" t="s">
        <v>6329</v>
      </c>
      <c r="H1604">
        <v>17</v>
      </c>
      <c r="I1604">
        <v>0</v>
      </c>
      <c r="J1604">
        <v>10</v>
      </c>
    </row>
    <row r="1605" spans="1:10" x14ac:dyDescent="0.3">
      <c r="A1605" t="s">
        <v>3883</v>
      </c>
      <c r="B1605" t="s">
        <v>819</v>
      </c>
      <c r="C1605" t="s">
        <v>6286</v>
      </c>
      <c r="D1605" t="s">
        <v>6296</v>
      </c>
      <c r="E1605">
        <v>0.2</v>
      </c>
      <c r="F1605">
        <v>40</v>
      </c>
      <c r="G1605" t="s">
        <v>6328</v>
      </c>
      <c r="H1605">
        <v>10</v>
      </c>
      <c r="I1605">
        <v>0</v>
      </c>
      <c r="J1605">
        <v>9</v>
      </c>
    </row>
    <row r="1606" spans="1:10" x14ac:dyDescent="0.3">
      <c r="A1606" t="s">
        <v>3884</v>
      </c>
      <c r="B1606" t="s">
        <v>1158</v>
      </c>
      <c r="C1606" t="s">
        <v>6282</v>
      </c>
      <c r="D1606" t="s">
        <v>6310</v>
      </c>
      <c r="E1606">
        <v>0.3</v>
      </c>
      <c r="F1606">
        <v>49</v>
      </c>
      <c r="G1606" t="s">
        <v>6332</v>
      </c>
      <c r="H1606">
        <v>11</v>
      </c>
      <c r="I1606">
        <v>1</v>
      </c>
      <c r="J1606">
        <v>17</v>
      </c>
    </row>
    <row r="1607" spans="1:10" x14ac:dyDescent="0.3">
      <c r="A1607" t="s">
        <v>3885</v>
      </c>
      <c r="B1607" t="s">
        <v>1265</v>
      </c>
      <c r="C1607" t="s">
        <v>6290</v>
      </c>
      <c r="D1607" t="s">
        <v>6302</v>
      </c>
      <c r="E1607">
        <v>0.4</v>
      </c>
      <c r="F1607">
        <v>30</v>
      </c>
      <c r="G1607" t="s">
        <v>6330</v>
      </c>
      <c r="H1607">
        <v>9</v>
      </c>
      <c r="I1607" t="s">
        <v>7000</v>
      </c>
      <c r="J1607" t="s">
        <v>7021</v>
      </c>
    </row>
    <row r="1608" spans="1:10" x14ac:dyDescent="0.3">
      <c r="A1608" t="s">
        <v>3886</v>
      </c>
      <c r="B1608" t="s">
        <v>1266</v>
      </c>
      <c r="C1608" t="s">
        <v>6281</v>
      </c>
      <c r="D1608" t="s">
        <v>6302</v>
      </c>
      <c r="E1608">
        <v>0.3</v>
      </c>
      <c r="F1608">
        <v>49</v>
      </c>
      <c r="G1608" t="s">
        <v>6332</v>
      </c>
      <c r="H1608">
        <v>11</v>
      </c>
      <c r="I1608" t="s">
        <v>7000</v>
      </c>
      <c r="J1608" t="s">
        <v>7021</v>
      </c>
    </row>
    <row r="1609" spans="1:10" x14ac:dyDescent="0.3">
      <c r="A1609" t="s">
        <v>3887</v>
      </c>
      <c r="B1609" t="s">
        <v>1267</v>
      </c>
      <c r="C1609" t="s">
        <v>6285</v>
      </c>
      <c r="D1609" t="s">
        <v>6312</v>
      </c>
      <c r="E1609">
        <v>0.2</v>
      </c>
      <c r="F1609">
        <v>40</v>
      </c>
      <c r="G1609" t="s">
        <v>6334</v>
      </c>
      <c r="H1609">
        <v>9</v>
      </c>
      <c r="I1609" t="s">
        <v>7000</v>
      </c>
      <c r="J1609" t="s">
        <v>7021</v>
      </c>
    </row>
    <row r="1610" spans="1:10" x14ac:dyDescent="0.3">
      <c r="A1610" t="s">
        <v>3888</v>
      </c>
      <c r="B1610" t="s">
        <v>1268</v>
      </c>
      <c r="C1610" t="s">
        <v>6285</v>
      </c>
      <c r="D1610" t="s">
        <v>6300</v>
      </c>
      <c r="E1610">
        <v>0.3</v>
      </c>
      <c r="F1610">
        <v>35</v>
      </c>
      <c r="G1610" t="s">
        <v>6334</v>
      </c>
      <c r="H1610">
        <v>12</v>
      </c>
      <c r="I1610">
        <v>0</v>
      </c>
      <c r="J1610">
        <v>16</v>
      </c>
    </row>
    <row r="1611" spans="1:10" x14ac:dyDescent="0.3">
      <c r="A1611" t="s">
        <v>3889</v>
      </c>
      <c r="B1611" t="s">
        <v>1269</v>
      </c>
      <c r="C1611" t="s">
        <v>6282</v>
      </c>
      <c r="D1611" t="s">
        <v>6318</v>
      </c>
      <c r="E1611">
        <v>0.3</v>
      </c>
      <c r="F1611">
        <v>49</v>
      </c>
      <c r="G1611" t="s">
        <v>6333</v>
      </c>
      <c r="H1611">
        <v>10</v>
      </c>
      <c r="I1611">
        <v>0</v>
      </c>
      <c r="J1611">
        <v>12</v>
      </c>
    </row>
    <row r="1612" spans="1:10" x14ac:dyDescent="0.3">
      <c r="A1612" t="s">
        <v>3890</v>
      </c>
      <c r="B1612" t="s">
        <v>1270</v>
      </c>
      <c r="C1612" t="s">
        <v>6286</v>
      </c>
      <c r="D1612" t="s">
        <v>6300</v>
      </c>
      <c r="E1612">
        <v>0</v>
      </c>
      <c r="F1612">
        <v>50</v>
      </c>
      <c r="G1612" t="s">
        <v>6334</v>
      </c>
      <c r="H1612">
        <v>10</v>
      </c>
      <c r="I1612">
        <v>0</v>
      </c>
      <c r="J1612">
        <v>18</v>
      </c>
    </row>
    <row r="1613" spans="1:10" x14ac:dyDescent="0.3">
      <c r="A1613" t="s">
        <v>3891</v>
      </c>
      <c r="B1613" t="s">
        <v>758</v>
      </c>
      <c r="C1613" t="s">
        <v>6288</v>
      </c>
      <c r="D1613" t="s">
        <v>6298</v>
      </c>
      <c r="E1613">
        <v>0.2</v>
      </c>
      <c r="F1613">
        <v>56</v>
      </c>
      <c r="G1613" t="s">
        <v>6330</v>
      </c>
      <c r="H1613">
        <v>11</v>
      </c>
      <c r="I1613">
        <v>0</v>
      </c>
      <c r="J1613">
        <v>17</v>
      </c>
    </row>
    <row r="1614" spans="1:10" x14ac:dyDescent="0.3">
      <c r="A1614" t="s">
        <v>3892</v>
      </c>
      <c r="B1614" t="s">
        <v>1271</v>
      </c>
      <c r="C1614" t="s">
        <v>6286</v>
      </c>
      <c r="D1614" t="s">
        <v>6300</v>
      </c>
      <c r="E1614">
        <v>0.4</v>
      </c>
      <c r="F1614">
        <v>30</v>
      </c>
      <c r="G1614" t="s">
        <v>6332</v>
      </c>
      <c r="H1614">
        <v>9</v>
      </c>
      <c r="I1614" t="s">
        <v>7000</v>
      </c>
      <c r="J1614" t="s">
        <v>7021</v>
      </c>
    </row>
    <row r="1615" spans="1:10" x14ac:dyDescent="0.3">
      <c r="A1615" t="s">
        <v>3893</v>
      </c>
      <c r="B1615" t="s">
        <v>1272</v>
      </c>
      <c r="C1615" t="s">
        <v>6291</v>
      </c>
      <c r="D1615" t="s">
        <v>6298</v>
      </c>
      <c r="E1615">
        <v>0.2</v>
      </c>
      <c r="F1615">
        <v>40</v>
      </c>
      <c r="G1615" t="s">
        <v>6332</v>
      </c>
      <c r="H1615">
        <v>9</v>
      </c>
      <c r="I1615">
        <v>0</v>
      </c>
      <c r="J1615">
        <v>15</v>
      </c>
    </row>
    <row r="1616" spans="1:10" x14ac:dyDescent="0.3">
      <c r="A1616" t="s">
        <v>3894</v>
      </c>
      <c r="B1616" t="s">
        <v>1273</v>
      </c>
      <c r="C1616" t="s">
        <v>6283</v>
      </c>
      <c r="D1616" t="s">
        <v>6302</v>
      </c>
      <c r="E1616">
        <v>0.3</v>
      </c>
      <c r="F1616">
        <v>56</v>
      </c>
      <c r="G1616" t="s">
        <v>6330</v>
      </c>
      <c r="H1616">
        <v>16</v>
      </c>
      <c r="I1616">
        <v>1</v>
      </c>
      <c r="J1616">
        <v>19</v>
      </c>
    </row>
    <row r="1617" spans="1:10" x14ac:dyDescent="0.3">
      <c r="A1617" t="s">
        <v>3895</v>
      </c>
      <c r="B1617" t="s">
        <v>1274</v>
      </c>
      <c r="C1617" t="s">
        <v>6290</v>
      </c>
      <c r="D1617" t="s">
        <v>6298</v>
      </c>
      <c r="E1617">
        <v>0.3</v>
      </c>
      <c r="F1617">
        <v>35</v>
      </c>
      <c r="G1617" t="s">
        <v>6332</v>
      </c>
      <c r="H1617">
        <v>16</v>
      </c>
      <c r="I1617" t="s">
        <v>7000</v>
      </c>
      <c r="J1617" t="s">
        <v>7021</v>
      </c>
    </row>
    <row r="1618" spans="1:10" x14ac:dyDescent="0.3">
      <c r="A1618" t="s">
        <v>3896</v>
      </c>
      <c r="B1618" t="s">
        <v>180</v>
      </c>
      <c r="C1618" t="s">
        <v>6288</v>
      </c>
      <c r="D1618" t="s">
        <v>6318</v>
      </c>
      <c r="E1618">
        <v>0.3</v>
      </c>
      <c r="F1618">
        <v>49</v>
      </c>
      <c r="G1618" t="s">
        <v>6333</v>
      </c>
      <c r="H1618">
        <v>15</v>
      </c>
      <c r="I1618">
        <v>0</v>
      </c>
      <c r="J1618">
        <v>15</v>
      </c>
    </row>
    <row r="1619" spans="1:10" x14ac:dyDescent="0.3">
      <c r="A1619" t="s">
        <v>3897</v>
      </c>
      <c r="B1619" t="s">
        <v>695</v>
      </c>
      <c r="C1619" t="s">
        <v>6291</v>
      </c>
      <c r="D1619" t="s">
        <v>6314</v>
      </c>
      <c r="E1619">
        <v>0</v>
      </c>
      <c r="F1619">
        <v>50</v>
      </c>
      <c r="G1619" t="s">
        <v>6334</v>
      </c>
      <c r="H1619">
        <v>16</v>
      </c>
      <c r="I1619">
        <v>0</v>
      </c>
      <c r="J1619">
        <v>12</v>
      </c>
    </row>
    <row r="1620" spans="1:10" x14ac:dyDescent="0.3">
      <c r="A1620" t="s">
        <v>3898</v>
      </c>
      <c r="B1620" t="s">
        <v>1275</v>
      </c>
      <c r="C1620" t="s">
        <v>6291</v>
      </c>
      <c r="D1620" t="s">
        <v>6300</v>
      </c>
      <c r="E1620">
        <v>0.1</v>
      </c>
      <c r="F1620">
        <v>45</v>
      </c>
      <c r="G1620" t="s">
        <v>6334</v>
      </c>
      <c r="H1620">
        <v>13</v>
      </c>
      <c r="I1620">
        <v>0</v>
      </c>
      <c r="J1620">
        <v>13</v>
      </c>
    </row>
    <row r="1621" spans="1:10" x14ac:dyDescent="0.3">
      <c r="A1621" t="s">
        <v>3899</v>
      </c>
      <c r="B1621" t="s">
        <v>1276</v>
      </c>
      <c r="C1621" t="s">
        <v>6285</v>
      </c>
      <c r="D1621" t="s">
        <v>6318</v>
      </c>
      <c r="E1621">
        <v>0.1</v>
      </c>
      <c r="F1621">
        <v>45</v>
      </c>
      <c r="G1621" t="s">
        <v>6330</v>
      </c>
      <c r="H1621">
        <v>13</v>
      </c>
      <c r="I1621">
        <v>0</v>
      </c>
      <c r="J1621">
        <v>19</v>
      </c>
    </row>
    <row r="1622" spans="1:10" x14ac:dyDescent="0.3">
      <c r="A1622" t="s">
        <v>3900</v>
      </c>
      <c r="B1622" t="s">
        <v>1277</v>
      </c>
      <c r="C1622" t="s">
        <v>6284</v>
      </c>
      <c r="D1622" t="s">
        <v>6296</v>
      </c>
      <c r="E1622">
        <v>0</v>
      </c>
      <c r="F1622">
        <v>50</v>
      </c>
      <c r="G1622" t="s">
        <v>6334</v>
      </c>
      <c r="H1622">
        <v>14</v>
      </c>
      <c r="I1622" t="s">
        <v>7000</v>
      </c>
      <c r="J1622" t="s">
        <v>7021</v>
      </c>
    </row>
    <row r="1623" spans="1:10" x14ac:dyDescent="0.3">
      <c r="A1623" t="s">
        <v>3901</v>
      </c>
      <c r="B1623" t="s">
        <v>1278</v>
      </c>
      <c r="C1623" t="s">
        <v>6282</v>
      </c>
      <c r="D1623" t="s">
        <v>6308</v>
      </c>
      <c r="E1623">
        <v>0.3</v>
      </c>
      <c r="F1623">
        <v>49</v>
      </c>
      <c r="G1623" t="s">
        <v>6334</v>
      </c>
      <c r="H1623">
        <v>17</v>
      </c>
      <c r="I1623">
        <v>0</v>
      </c>
      <c r="J1623">
        <v>7</v>
      </c>
    </row>
    <row r="1624" spans="1:10" x14ac:dyDescent="0.3">
      <c r="A1624" t="s">
        <v>3902</v>
      </c>
      <c r="B1624" t="s">
        <v>1279</v>
      </c>
      <c r="C1624" t="s">
        <v>6281</v>
      </c>
      <c r="D1624" t="s">
        <v>6304</v>
      </c>
      <c r="E1624">
        <v>0.4</v>
      </c>
      <c r="F1624">
        <v>42</v>
      </c>
      <c r="G1624" t="s">
        <v>6328</v>
      </c>
      <c r="H1624">
        <v>16</v>
      </c>
      <c r="I1624">
        <v>0</v>
      </c>
      <c r="J1624">
        <v>12</v>
      </c>
    </row>
    <row r="1625" spans="1:10" x14ac:dyDescent="0.3">
      <c r="A1625" t="s">
        <v>3903</v>
      </c>
      <c r="B1625" t="s">
        <v>1280</v>
      </c>
      <c r="C1625" t="s">
        <v>6284</v>
      </c>
      <c r="D1625" t="s">
        <v>6304</v>
      </c>
      <c r="E1625">
        <v>0.2</v>
      </c>
      <c r="F1625">
        <v>40</v>
      </c>
      <c r="G1625" t="s">
        <v>6332</v>
      </c>
      <c r="H1625">
        <v>12</v>
      </c>
      <c r="I1625">
        <v>0</v>
      </c>
      <c r="J1625">
        <v>13</v>
      </c>
    </row>
    <row r="1626" spans="1:10" x14ac:dyDescent="0.3">
      <c r="A1626" t="s">
        <v>3904</v>
      </c>
      <c r="B1626" t="s">
        <v>1281</v>
      </c>
      <c r="C1626" t="s">
        <v>6285</v>
      </c>
      <c r="D1626" t="s">
        <v>6306</v>
      </c>
      <c r="E1626">
        <v>0.2</v>
      </c>
      <c r="F1626">
        <v>40</v>
      </c>
      <c r="G1626" t="s">
        <v>6329</v>
      </c>
      <c r="H1626">
        <v>9</v>
      </c>
      <c r="I1626">
        <v>0</v>
      </c>
      <c r="J1626">
        <v>16</v>
      </c>
    </row>
    <row r="1627" spans="1:10" x14ac:dyDescent="0.3">
      <c r="A1627" t="s">
        <v>3905</v>
      </c>
      <c r="B1627" t="s">
        <v>1282</v>
      </c>
      <c r="C1627" t="s">
        <v>6290</v>
      </c>
      <c r="D1627" t="s">
        <v>6298</v>
      </c>
      <c r="E1627">
        <v>0.2</v>
      </c>
      <c r="F1627">
        <v>40</v>
      </c>
      <c r="G1627" t="s">
        <v>6332</v>
      </c>
      <c r="H1627">
        <v>9</v>
      </c>
      <c r="I1627">
        <v>1</v>
      </c>
      <c r="J1627">
        <v>10</v>
      </c>
    </row>
    <row r="1628" spans="1:10" x14ac:dyDescent="0.3">
      <c r="A1628" t="s">
        <v>3906</v>
      </c>
      <c r="B1628" t="s">
        <v>1283</v>
      </c>
      <c r="C1628" t="s">
        <v>6291</v>
      </c>
      <c r="D1628" t="s">
        <v>6298</v>
      </c>
      <c r="E1628">
        <v>0.3</v>
      </c>
      <c r="F1628">
        <v>35</v>
      </c>
      <c r="G1628" t="s">
        <v>6333</v>
      </c>
      <c r="H1628">
        <v>14</v>
      </c>
      <c r="I1628">
        <v>0</v>
      </c>
      <c r="J1628">
        <v>19</v>
      </c>
    </row>
    <row r="1629" spans="1:10" x14ac:dyDescent="0.3">
      <c r="A1629" t="s">
        <v>3907</v>
      </c>
      <c r="B1629" t="s">
        <v>1060</v>
      </c>
      <c r="C1629" t="s">
        <v>6287</v>
      </c>
      <c r="D1629" t="s">
        <v>6298</v>
      </c>
      <c r="E1629">
        <v>0</v>
      </c>
      <c r="F1629">
        <v>50</v>
      </c>
      <c r="G1629" t="s">
        <v>6329</v>
      </c>
      <c r="H1629">
        <v>11</v>
      </c>
      <c r="I1629">
        <v>0</v>
      </c>
      <c r="J1629">
        <v>9</v>
      </c>
    </row>
    <row r="1630" spans="1:10" x14ac:dyDescent="0.3">
      <c r="A1630" t="s">
        <v>3908</v>
      </c>
      <c r="B1630" t="s">
        <v>292</v>
      </c>
      <c r="C1630" t="s">
        <v>6283</v>
      </c>
      <c r="D1630" t="s">
        <v>6296</v>
      </c>
      <c r="E1630">
        <v>0</v>
      </c>
      <c r="F1630">
        <v>80</v>
      </c>
      <c r="G1630" t="s">
        <v>6329</v>
      </c>
      <c r="H1630">
        <v>14</v>
      </c>
      <c r="I1630">
        <v>0</v>
      </c>
      <c r="J1630">
        <v>17</v>
      </c>
    </row>
    <row r="1631" spans="1:10" x14ac:dyDescent="0.3">
      <c r="A1631" t="s">
        <v>3909</v>
      </c>
      <c r="B1631" t="s">
        <v>1025</v>
      </c>
      <c r="C1631" t="s">
        <v>6285</v>
      </c>
      <c r="D1631" t="s">
        <v>6302</v>
      </c>
      <c r="E1631">
        <v>0.4</v>
      </c>
      <c r="F1631">
        <v>30</v>
      </c>
      <c r="G1631" t="s">
        <v>6331</v>
      </c>
      <c r="H1631">
        <v>12</v>
      </c>
      <c r="I1631">
        <v>1</v>
      </c>
      <c r="J1631">
        <v>17</v>
      </c>
    </row>
    <row r="1632" spans="1:10" x14ac:dyDescent="0.3">
      <c r="A1632" t="s">
        <v>3910</v>
      </c>
      <c r="B1632" t="s">
        <v>453</v>
      </c>
      <c r="C1632" t="s">
        <v>6290</v>
      </c>
      <c r="D1632" t="s">
        <v>6298</v>
      </c>
      <c r="E1632">
        <v>0.2</v>
      </c>
      <c r="F1632">
        <v>40</v>
      </c>
      <c r="G1632" t="s">
        <v>6333</v>
      </c>
      <c r="H1632">
        <v>12</v>
      </c>
      <c r="I1632">
        <v>0</v>
      </c>
      <c r="J1632">
        <v>13</v>
      </c>
    </row>
    <row r="1633" spans="1:10" x14ac:dyDescent="0.3">
      <c r="A1633" t="s">
        <v>3911</v>
      </c>
      <c r="B1633" t="s">
        <v>1284</v>
      </c>
      <c r="C1633" t="s">
        <v>6284</v>
      </c>
      <c r="D1633" t="s">
        <v>6314</v>
      </c>
      <c r="E1633">
        <v>0</v>
      </c>
      <c r="F1633">
        <v>50</v>
      </c>
      <c r="G1633" t="s">
        <v>6333</v>
      </c>
      <c r="H1633">
        <v>9</v>
      </c>
      <c r="I1633">
        <v>0</v>
      </c>
      <c r="J1633">
        <v>14</v>
      </c>
    </row>
    <row r="1634" spans="1:10" x14ac:dyDescent="0.3">
      <c r="A1634" t="s">
        <v>3912</v>
      </c>
      <c r="B1634" t="s">
        <v>1285</v>
      </c>
      <c r="C1634" t="s">
        <v>6285</v>
      </c>
      <c r="D1634" t="s">
        <v>6316</v>
      </c>
      <c r="E1634">
        <v>0</v>
      </c>
      <c r="F1634">
        <v>50</v>
      </c>
      <c r="G1634" t="s">
        <v>6334</v>
      </c>
      <c r="H1634">
        <v>12</v>
      </c>
      <c r="I1634">
        <v>0</v>
      </c>
      <c r="J1634">
        <v>11</v>
      </c>
    </row>
    <row r="1635" spans="1:10" x14ac:dyDescent="0.3">
      <c r="A1635" t="s">
        <v>3913</v>
      </c>
      <c r="B1635" t="s">
        <v>1286</v>
      </c>
      <c r="C1635" t="s">
        <v>6283</v>
      </c>
      <c r="D1635" t="s">
        <v>6302</v>
      </c>
      <c r="E1635">
        <v>0.2</v>
      </c>
      <c r="F1635">
        <v>64</v>
      </c>
      <c r="G1635" t="s">
        <v>6333</v>
      </c>
      <c r="H1635">
        <v>9</v>
      </c>
      <c r="I1635">
        <v>0</v>
      </c>
      <c r="J1635">
        <v>9</v>
      </c>
    </row>
    <row r="1636" spans="1:10" x14ac:dyDescent="0.3">
      <c r="A1636" t="s">
        <v>3914</v>
      </c>
      <c r="B1636" t="s">
        <v>1030</v>
      </c>
      <c r="C1636" t="s">
        <v>6291</v>
      </c>
      <c r="D1636" t="s">
        <v>6318</v>
      </c>
      <c r="E1636">
        <v>0.1</v>
      </c>
      <c r="F1636">
        <v>45</v>
      </c>
      <c r="G1636" t="s">
        <v>6328</v>
      </c>
      <c r="H1636">
        <v>15</v>
      </c>
      <c r="I1636" t="s">
        <v>7000</v>
      </c>
      <c r="J1636" t="s">
        <v>7021</v>
      </c>
    </row>
    <row r="1637" spans="1:10" x14ac:dyDescent="0.3">
      <c r="A1637" t="s">
        <v>3915</v>
      </c>
      <c r="B1637" t="s">
        <v>1287</v>
      </c>
      <c r="C1637" t="s">
        <v>6290</v>
      </c>
      <c r="D1637" t="s">
        <v>6296</v>
      </c>
      <c r="E1637">
        <v>0.3</v>
      </c>
      <c r="F1637">
        <v>35</v>
      </c>
      <c r="G1637" t="s">
        <v>6329</v>
      </c>
      <c r="H1637">
        <v>10</v>
      </c>
      <c r="I1637" t="s">
        <v>7000</v>
      </c>
      <c r="J1637" t="s">
        <v>7021</v>
      </c>
    </row>
    <row r="1638" spans="1:10" x14ac:dyDescent="0.3">
      <c r="A1638" t="s">
        <v>3916</v>
      </c>
      <c r="B1638" t="s">
        <v>1288</v>
      </c>
      <c r="C1638" t="s">
        <v>6289</v>
      </c>
      <c r="D1638" t="s">
        <v>6312</v>
      </c>
      <c r="E1638">
        <v>0</v>
      </c>
      <c r="F1638">
        <v>50</v>
      </c>
      <c r="G1638" t="s">
        <v>6330</v>
      </c>
      <c r="H1638">
        <v>12</v>
      </c>
      <c r="I1638" t="s">
        <v>7000</v>
      </c>
      <c r="J1638" t="s">
        <v>7021</v>
      </c>
    </row>
    <row r="1639" spans="1:10" x14ac:dyDescent="0.3">
      <c r="A1639" t="s">
        <v>3917</v>
      </c>
      <c r="B1639" t="s">
        <v>1289</v>
      </c>
      <c r="C1639" t="s">
        <v>6288</v>
      </c>
      <c r="D1639" t="s">
        <v>6318</v>
      </c>
      <c r="E1639">
        <v>0.2</v>
      </c>
      <c r="F1639">
        <v>56</v>
      </c>
      <c r="G1639" t="s">
        <v>6333</v>
      </c>
      <c r="H1639">
        <v>13</v>
      </c>
      <c r="I1639">
        <v>1</v>
      </c>
      <c r="J1639">
        <v>12</v>
      </c>
    </row>
    <row r="1640" spans="1:10" x14ac:dyDescent="0.3">
      <c r="A1640" t="s">
        <v>3918</v>
      </c>
      <c r="B1640" t="s">
        <v>336</v>
      </c>
      <c r="C1640" t="s">
        <v>6287</v>
      </c>
      <c r="D1640" t="s">
        <v>6306</v>
      </c>
      <c r="E1640">
        <v>0</v>
      </c>
      <c r="F1640">
        <v>50</v>
      </c>
      <c r="G1640" t="s">
        <v>6329</v>
      </c>
      <c r="H1640">
        <v>17</v>
      </c>
      <c r="I1640" t="s">
        <v>7000</v>
      </c>
      <c r="J1640" t="s">
        <v>7021</v>
      </c>
    </row>
    <row r="1641" spans="1:10" x14ac:dyDescent="0.3">
      <c r="A1641" t="s">
        <v>3919</v>
      </c>
      <c r="B1641" t="s">
        <v>921</v>
      </c>
      <c r="C1641" t="s">
        <v>6284</v>
      </c>
      <c r="D1641" t="s">
        <v>6302</v>
      </c>
      <c r="E1641">
        <v>0.3</v>
      </c>
      <c r="F1641">
        <v>35</v>
      </c>
      <c r="G1641" t="s">
        <v>6330</v>
      </c>
      <c r="H1641">
        <v>12</v>
      </c>
      <c r="I1641" t="s">
        <v>7000</v>
      </c>
      <c r="J1641" t="s">
        <v>7021</v>
      </c>
    </row>
    <row r="1642" spans="1:10" x14ac:dyDescent="0.3">
      <c r="A1642" t="s">
        <v>3920</v>
      </c>
      <c r="B1642" t="s">
        <v>1290</v>
      </c>
      <c r="C1642" t="s">
        <v>6292</v>
      </c>
      <c r="D1642" t="s">
        <v>6296</v>
      </c>
      <c r="E1642">
        <v>0.2</v>
      </c>
      <c r="F1642">
        <v>64</v>
      </c>
      <c r="G1642" t="s">
        <v>6332</v>
      </c>
      <c r="H1642">
        <v>11</v>
      </c>
      <c r="I1642">
        <v>0</v>
      </c>
      <c r="J1642">
        <v>10</v>
      </c>
    </row>
    <row r="1643" spans="1:10" x14ac:dyDescent="0.3">
      <c r="A1643" t="s">
        <v>3921</v>
      </c>
      <c r="B1643" t="s">
        <v>1291</v>
      </c>
      <c r="C1643" t="s">
        <v>6284</v>
      </c>
      <c r="D1643" t="s">
        <v>6312</v>
      </c>
      <c r="E1643">
        <v>0.2</v>
      </c>
      <c r="F1643">
        <v>40</v>
      </c>
      <c r="G1643" t="s">
        <v>6334</v>
      </c>
      <c r="H1643">
        <v>10</v>
      </c>
      <c r="I1643" t="s">
        <v>7000</v>
      </c>
      <c r="J1643" t="s">
        <v>7021</v>
      </c>
    </row>
    <row r="1644" spans="1:10" x14ac:dyDescent="0.3">
      <c r="A1644" t="s">
        <v>3922</v>
      </c>
      <c r="B1644" t="s">
        <v>1292</v>
      </c>
      <c r="C1644" t="s">
        <v>6284</v>
      </c>
      <c r="D1644" t="s">
        <v>6298</v>
      </c>
      <c r="E1644">
        <v>0</v>
      </c>
      <c r="F1644">
        <v>50</v>
      </c>
      <c r="G1644" t="s">
        <v>6332</v>
      </c>
      <c r="H1644">
        <v>10</v>
      </c>
      <c r="I1644" t="s">
        <v>7000</v>
      </c>
      <c r="J1644" t="s">
        <v>7021</v>
      </c>
    </row>
    <row r="1645" spans="1:10" x14ac:dyDescent="0.3">
      <c r="A1645" t="s">
        <v>3923</v>
      </c>
      <c r="B1645" t="s">
        <v>1293</v>
      </c>
      <c r="C1645" t="s">
        <v>6281</v>
      </c>
      <c r="D1645" t="s">
        <v>6296</v>
      </c>
      <c r="E1645">
        <v>0.3</v>
      </c>
      <c r="F1645">
        <v>49</v>
      </c>
      <c r="G1645" t="s">
        <v>6332</v>
      </c>
      <c r="H1645">
        <v>13</v>
      </c>
      <c r="I1645" t="s">
        <v>7000</v>
      </c>
      <c r="J1645" t="s">
        <v>7021</v>
      </c>
    </row>
    <row r="1646" spans="1:10" x14ac:dyDescent="0.3">
      <c r="A1646" t="s">
        <v>3924</v>
      </c>
      <c r="B1646" t="s">
        <v>1294</v>
      </c>
      <c r="C1646" t="s">
        <v>6283</v>
      </c>
      <c r="D1646" t="s">
        <v>6296</v>
      </c>
      <c r="E1646">
        <v>0.4</v>
      </c>
      <c r="F1646">
        <v>48</v>
      </c>
      <c r="G1646" t="s">
        <v>6334</v>
      </c>
      <c r="H1646">
        <v>14</v>
      </c>
      <c r="I1646" t="s">
        <v>7000</v>
      </c>
      <c r="J1646" t="s">
        <v>7021</v>
      </c>
    </row>
    <row r="1647" spans="1:10" x14ac:dyDescent="0.3">
      <c r="A1647" t="s">
        <v>3925</v>
      </c>
      <c r="B1647" t="s">
        <v>1295</v>
      </c>
      <c r="C1647" t="s">
        <v>6288</v>
      </c>
      <c r="D1647" t="s">
        <v>6296</v>
      </c>
      <c r="E1647">
        <v>0</v>
      </c>
      <c r="F1647">
        <v>70</v>
      </c>
      <c r="G1647" t="s">
        <v>6328</v>
      </c>
      <c r="H1647">
        <v>16</v>
      </c>
      <c r="I1647">
        <v>0</v>
      </c>
      <c r="J1647">
        <v>14</v>
      </c>
    </row>
    <row r="1648" spans="1:10" x14ac:dyDescent="0.3">
      <c r="A1648" t="s">
        <v>3926</v>
      </c>
      <c r="B1648" t="s">
        <v>476</v>
      </c>
      <c r="C1648" t="s">
        <v>6289</v>
      </c>
      <c r="D1648" t="s">
        <v>6302</v>
      </c>
      <c r="E1648">
        <v>0.3</v>
      </c>
      <c r="F1648">
        <v>35</v>
      </c>
      <c r="G1648" t="s">
        <v>6328</v>
      </c>
      <c r="H1648">
        <v>17</v>
      </c>
      <c r="I1648">
        <v>0</v>
      </c>
      <c r="J1648">
        <v>10</v>
      </c>
    </row>
    <row r="1649" spans="1:10" x14ac:dyDescent="0.3">
      <c r="A1649" t="s">
        <v>3927</v>
      </c>
      <c r="B1649" t="s">
        <v>977</v>
      </c>
      <c r="C1649" t="s">
        <v>6289</v>
      </c>
      <c r="D1649" t="s">
        <v>6312</v>
      </c>
      <c r="E1649">
        <v>0.1</v>
      </c>
      <c r="F1649">
        <v>45</v>
      </c>
      <c r="G1649" t="s">
        <v>6333</v>
      </c>
      <c r="H1649">
        <v>13</v>
      </c>
      <c r="I1649">
        <v>1</v>
      </c>
      <c r="J1649">
        <v>11</v>
      </c>
    </row>
    <row r="1650" spans="1:10" x14ac:dyDescent="0.3">
      <c r="A1650" t="s">
        <v>3928</v>
      </c>
      <c r="B1650" t="s">
        <v>1296</v>
      </c>
      <c r="C1650" t="s">
        <v>6292</v>
      </c>
      <c r="D1650" t="s">
        <v>6296</v>
      </c>
      <c r="E1650">
        <v>0.2</v>
      </c>
      <c r="F1650">
        <v>64</v>
      </c>
      <c r="G1650" t="s">
        <v>6332</v>
      </c>
      <c r="H1650">
        <v>14</v>
      </c>
      <c r="I1650" t="s">
        <v>7000</v>
      </c>
      <c r="J1650" t="s">
        <v>7021</v>
      </c>
    </row>
    <row r="1651" spans="1:10" x14ac:dyDescent="0.3">
      <c r="A1651" t="s">
        <v>3929</v>
      </c>
      <c r="B1651" t="s">
        <v>1297</v>
      </c>
      <c r="C1651" t="s">
        <v>6291</v>
      </c>
      <c r="D1651" t="s">
        <v>6314</v>
      </c>
      <c r="E1651">
        <v>0.1</v>
      </c>
      <c r="F1651">
        <v>45</v>
      </c>
      <c r="G1651" t="s">
        <v>6329</v>
      </c>
      <c r="H1651">
        <v>12</v>
      </c>
      <c r="I1651">
        <v>1</v>
      </c>
      <c r="J1651">
        <v>11</v>
      </c>
    </row>
    <row r="1652" spans="1:10" x14ac:dyDescent="0.3">
      <c r="A1652" t="s">
        <v>3930</v>
      </c>
      <c r="B1652" t="s">
        <v>1298</v>
      </c>
      <c r="C1652" t="s">
        <v>6292</v>
      </c>
      <c r="D1652" t="s">
        <v>6316</v>
      </c>
      <c r="E1652">
        <v>0.1</v>
      </c>
      <c r="F1652">
        <v>72</v>
      </c>
      <c r="G1652" t="s">
        <v>6329</v>
      </c>
      <c r="H1652">
        <v>9</v>
      </c>
      <c r="I1652" t="s">
        <v>7000</v>
      </c>
      <c r="J1652" t="s">
        <v>7021</v>
      </c>
    </row>
    <row r="1653" spans="1:10" x14ac:dyDescent="0.3">
      <c r="A1653" t="s">
        <v>3931</v>
      </c>
      <c r="B1653" t="s">
        <v>1299</v>
      </c>
      <c r="C1653" t="s">
        <v>6285</v>
      </c>
      <c r="D1653" t="s">
        <v>6314</v>
      </c>
      <c r="E1653">
        <v>0.3</v>
      </c>
      <c r="F1653">
        <v>35</v>
      </c>
      <c r="G1653" t="s">
        <v>6329</v>
      </c>
      <c r="H1653">
        <v>12</v>
      </c>
      <c r="I1653">
        <v>0</v>
      </c>
      <c r="J1653">
        <v>14</v>
      </c>
    </row>
    <row r="1654" spans="1:10" x14ac:dyDescent="0.3">
      <c r="A1654" t="s">
        <v>3932</v>
      </c>
      <c r="B1654" t="s">
        <v>1300</v>
      </c>
      <c r="C1654" t="s">
        <v>6281</v>
      </c>
      <c r="D1654" t="s">
        <v>6312</v>
      </c>
      <c r="E1654">
        <v>0.2</v>
      </c>
      <c r="F1654">
        <v>56</v>
      </c>
      <c r="G1654" t="s">
        <v>6331</v>
      </c>
      <c r="H1654">
        <v>10</v>
      </c>
      <c r="I1654" t="s">
        <v>7000</v>
      </c>
      <c r="J1654" t="s">
        <v>7021</v>
      </c>
    </row>
    <row r="1655" spans="1:10" x14ac:dyDescent="0.3">
      <c r="A1655" t="s">
        <v>3933</v>
      </c>
      <c r="B1655" t="s">
        <v>1058</v>
      </c>
      <c r="C1655" t="s">
        <v>6290</v>
      </c>
      <c r="D1655" t="s">
        <v>6300</v>
      </c>
      <c r="E1655">
        <v>0</v>
      </c>
      <c r="F1655">
        <v>50</v>
      </c>
      <c r="G1655" t="s">
        <v>6334</v>
      </c>
      <c r="H1655">
        <v>13</v>
      </c>
      <c r="I1655">
        <v>0</v>
      </c>
      <c r="J1655">
        <v>7</v>
      </c>
    </row>
    <row r="1656" spans="1:10" x14ac:dyDescent="0.3">
      <c r="A1656" t="s">
        <v>3934</v>
      </c>
      <c r="B1656" t="s">
        <v>1109</v>
      </c>
      <c r="C1656" t="s">
        <v>6288</v>
      </c>
      <c r="D1656" t="s">
        <v>6306</v>
      </c>
      <c r="E1656">
        <v>0.3</v>
      </c>
      <c r="F1656">
        <v>49</v>
      </c>
      <c r="G1656" t="s">
        <v>6328</v>
      </c>
      <c r="H1656">
        <v>10</v>
      </c>
      <c r="I1656">
        <v>0</v>
      </c>
      <c r="J1656">
        <v>12</v>
      </c>
    </row>
    <row r="1657" spans="1:10" x14ac:dyDescent="0.3">
      <c r="A1657" t="s">
        <v>3935</v>
      </c>
      <c r="B1657" t="s">
        <v>1301</v>
      </c>
      <c r="C1657" t="s">
        <v>6286</v>
      </c>
      <c r="D1657" t="s">
        <v>6316</v>
      </c>
      <c r="E1657">
        <v>0.3</v>
      </c>
      <c r="F1657">
        <v>35</v>
      </c>
      <c r="G1657" t="s">
        <v>6334</v>
      </c>
      <c r="H1657">
        <v>14</v>
      </c>
      <c r="I1657">
        <v>0</v>
      </c>
      <c r="J1657">
        <v>16</v>
      </c>
    </row>
    <row r="1658" spans="1:10" x14ac:dyDescent="0.3">
      <c r="A1658" t="s">
        <v>3936</v>
      </c>
      <c r="B1658" t="s">
        <v>51</v>
      </c>
      <c r="C1658" t="s">
        <v>6292</v>
      </c>
      <c r="D1658" t="s">
        <v>6312</v>
      </c>
      <c r="E1658">
        <v>0.3</v>
      </c>
      <c r="F1658">
        <v>56</v>
      </c>
      <c r="G1658" t="s">
        <v>6331</v>
      </c>
      <c r="H1658">
        <v>15</v>
      </c>
      <c r="I1658">
        <v>0</v>
      </c>
      <c r="J1658">
        <v>7</v>
      </c>
    </row>
    <row r="1659" spans="1:10" x14ac:dyDescent="0.3">
      <c r="A1659" t="s">
        <v>3937</v>
      </c>
      <c r="B1659" t="s">
        <v>77</v>
      </c>
      <c r="C1659" t="s">
        <v>6285</v>
      </c>
      <c r="D1659" t="s">
        <v>6296</v>
      </c>
      <c r="E1659">
        <v>0</v>
      </c>
      <c r="F1659">
        <v>50</v>
      </c>
      <c r="G1659" t="s">
        <v>6331</v>
      </c>
      <c r="H1659">
        <v>10</v>
      </c>
      <c r="I1659">
        <v>0</v>
      </c>
      <c r="J1659">
        <v>15</v>
      </c>
    </row>
    <row r="1660" spans="1:10" x14ac:dyDescent="0.3">
      <c r="A1660" t="s">
        <v>3938</v>
      </c>
      <c r="B1660" t="s">
        <v>1277</v>
      </c>
      <c r="C1660" t="s">
        <v>6289</v>
      </c>
      <c r="D1660" t="s">
        <v>6296</v>
      </c>
      <c r="E1660">
        <v>0.3</v>
      </c>
      <c r="F1660">
        <v>35</v>
      </c>
      <c r="G1660" t="s">
        <v>6333</v>
      </c>
      <c r="H1660">
        <v>13</v>
      </c>
      <c r="I1660" t="s">
        <v>7000</v>
      </c>
      <c r="J1660" t="s">
        <v>7021</v>
      </c>
    </row>
    <row r="1661" spans="1:10" x14ac:dyDescent="0.3">
      <c r="A1661" t="s">
        <v>3939</v>
      </c>
      <c r="B1661" t="s">
        <v>1302</v>
      </c>
      <c r="C1661" t="s">
        <v>6289</v>
      </c>
      <c r="D1661" t="s">
        <v>6296</v>
      </c>
      <c r="E1661">
        <v>0</v>
      </c>
      <c r="F1661">
        <v>50</v>
      </c>
      <c r="G1661" t="s">
        <v>6329</v>
      </c>
      <c r="H1661">
        <v>13</v>
      </c>
      <c r="I1661">
        <v>1</v>
      </c>
      <c r="J1661">
        <v>8</v>
      </c>
    </row>
    <row r="1662" spans="1:10" x14ac:dyDescent="0.3">
      <c r="A1662" t="s">
        <v>3940</v>
      </c>
      <c r="B1662" t="s">
        <v>240</v>
      </c>
      <c r="C1662" t="s">
        <v>6292</v>
      </c>
      <c r="D1662" t="s">
        <v>6304</v>
      </c>
      <c r="E1662">
        <v>0.2</v>
      </c>
      <c r="F1662">
        <v>64</v>
      </c>
      <c r="G1662" t="s">
        <v>6331</v>
      </c>
      <c r="H1662">
        <v>9</v>
      </c>
      <c r="I1662">
        <v>1</v>
      </c>
      <c r="J1662">
        <v>15</v>
      </c>
    </row>
    <row r="1663" spans="1:10" x14ac:dyDescent="0.3">
      <c r="A1663" t="s">
        <v>3941</v>
      </c>
      <c r="B1663" t="s">
        <v>1303</v>
      </c>
      <c r="C1663" t="s">
        <v>6281</v>
      </c>
      <c r="D1663" t="s">
        <v>6296</v>
      </c>
      <c r="E1663">
        <v>0.3</v>
      </c>
      <c r="F1663">
        <v>49</v>
      </c>
      <c r="G1663" t="s">
        <v>6332</v>
      </c>
      <c r="H1663">
        <v>13</v>
      </c>
      <c r="I1663" t="s">
        <v>7000</v>
      </c>
      <c r="J1663" t="s">
        <v>7021</v>
      </c>
    </row>
    <row r="1664" spans="1:10" x14ac:dyDescent="0.3">
      <c r="A1664" t="s">
        <v>3942</v>
      </c>
      <c r="B1664" t="s">
        <v>1077</v>
      </c>
      <c r="C1664" t="s">
        <v>6290</v>
      </c>
      <c r="D1664" t="s">
        <v>6296</v>
      </c>
      <c r="E1664">
        <v>0.2</v>
      </c>
      <c r="F1664">
        <v>40</v>
      </c>
      <c r="G1664" t="s">
        <v>6334</v>
      </c>
      <c r="H1664">
        <v>10</v>
      </c>
      <c r="I1664" t="s">
        <v>7000</v>
      </c>
      <c r="J1664" t="s">
        <v>7021</v>
      </c>
    </row>
    <row r="1665" spans="1:10" x14ac:dyDescent="0.3">
      <c r="A1665" t="s">
        <v>3943</v>
      </c>
      <c r="B1665" t="s">
        <v>343</v>
      </c>
      <c r="C1665" t="s">
        <v>6289</v>
      </c>
      <c r="D1665" t="s">
        <v>6312</v>
      </c>
      <c r="E1665">
        <v>0.2</v>
      </c>
      <c r="F1665">
        <v>40</v>
      </c>
      <c r="G1665" t="s">
        <v>6330</v>
      </c>
      <c r="H1665">
        <v>15</v>
      </c>
      <c r="I1665">
        <v>1</v>
      </c>
      <c r="J1665">
        <v>18</v>
      </c>
    </row>
    <row r="1666" spans="1:10" x14ac:dyDescent="0.3">
      <c r="A1666" t="s">
        <v>3944</v>
      </c>
      <c r="B1666" t="s">
        <v>754</v>
      </c>
      <c r="C1666" t="s">
        <v>6289</v>
      </c>
      <c r="D1666" t="s">
        <v>6300</v>
      </c>
      <c r="E1666">
        <v>0.3</v>
      </c>
      <c r="F1666">
        <v>35</v>
      </c>
      <c r="G1666" t="s">
        <v>6332</v>
      </c>
      <c r="H1666">
        <v>15</v>
      </c>
      <c r="I1666" t="s">
        <v>7000</v>
      </c>
      <c r="J1666" t="s">
        <v>7021</v>
      </c>
    </row>
    <row r="1667" spans="1:10" x14ac:dyDescent="0.3">
      <c r="A1667" t="s">
        <v>3945</v>
      </c>
      <c r="B1667" t="s">
        <v>1304</v>
      </c>
      <c r="C1667" t="s">
        <v>6281</v>
      </c>
      <c r="D1667" t="s">
        <v>6304</v>
      </c>
      <c r="E1667">
        <v>0.1</v>
      </c>
      <c r="F1667">
        <v>63</v>
      </c>
      <c r="G1667" t="s">
        <v>6329</v>
      </c>
      <c r="H1667">
        <v>17</v>
      </c>
      <c r="I1667" t="s">
        <v>7000</v>
      </c>
      <c r="J1667" t="s">
        <v>7021</v>
      </c>
    </row>
    <row r="1668" spans="1:10" x14ac:dyDescent="0.3">
      <c r="A1668" t="s">
        <v>3946</v>
      </c>
      <c r="B1668" t="s">
        <v>1305</v>
      </c>
      <c r="C1668" t="s">
        <v>6286</v>
      </c>
      <c r="D1668" t="s">
        <v>6304</v>
      </c>
      <c r="E1668">
        <v>0</v>
      </c>
      <c r="F1668">
        <v>50</v>
      </c>
      <c r="G1668" t="s">
        <v>6334</v>
      </c>
      <c r="H1668">
        <v>12</v>
      </c>
      <c r="I1668">
        <v>1</v>
      </c>
      <c r="J1668">
        <v>14</v>
      </c>
    </row>
    <row r="1669" spans="1:10" x14ac:dyDescent="0.3">
      <c r="A1669" t="s">
        <v>3947</v>
      </c>
      <c r="B1669" t="s">
        <v>311</v>
      </c>
      <c r="C1669" t="s">
        <v>6282</v>
      </c>
      <c r="D1669" t="s">
        <v>6300</v>
      </c>
      <c r="E1669">
        <v>0.1</v>
      </c>
      <c r="F1669">
        <v>63</v>
      </c>
      <c r="G1669" t="s">
        <v>6328</v>
      </c>
      <c r="H1669">
        <v>9</v>
      </c>
      <c r="I1669">
        <v>1</v>
      </c>
      <c r="J1669">
        <v>18</v>
      </c>
    </row>
    <row r="1670" spans="1:10" x14ac:dyDescent="0.3">
      <c r="A1670" t="s">
        <v>3948</v>
      </c>
      <c r="B1670" t="s">
        <v>1306</v>
      </c>
      <c r="C1670" t="s">
        <v>6284</v>
      </c>
      <c r="D1670" t="s">
        <v>6300</v>
      </c>
      <c r="E1670">
        <v>0.2</v>
      </c>
      <c r="F1670">
        <v>40</v>
      </c>
      <c r="G1670" t="s">
        <v>6328</v>
      </c>
      <c r="H1670">
        <v>12</v>
      </c>
      <c r="I1670">
        <v>0</v>
      </c>
      <c r="J1670">
        <v>11</v>
      </c>
    </row>
    <row r="1671" spans="1:10" x14ac:dyDescent="0.3">
      <c r="A1671" t="s">
        <v>3949</v>
      </c>
      <c r="B1671" t="s">
        <v>1307</v>
      </c>
      <c r="C1671" t="s">
        <v>6282</v>
      </c>
      <c r="D1671" t="s">
        <v>6318</v>
      </c>
      <c r="E1671">
        <v>0.1</v>
      </c>
      <c r="F1671">
        <v>63</v>
      </c>
      <c r="G1671" t="s">
        <v>6328</v>
      </c>
      <c r="H1671">
        <v>16</v>
      </c>
      <c r="I1671">
        <v>1</v>
      </c>
      <c r="J1671">
        <v>11</v>
      </c>
    </row>
    <row r="1672" spans="1:10" x14ac:dyDescent="0.3">
      <c r="A1672" t="s">
        <v>3950</v>
      </c>
      <c r="B1672" t="s">
        <v>1308</v>
      </c>
      <c r="C1672" t="s">
        <v>6290</v>
      </c>
      <c r="D1672" t="s">
        <v>6302</v>
      </c>
      <c r="E1672">
        <v>0.3</v>
      </c>
      <c r="F1672">
        <v>35</v>
      </c>
      <c r="G1672" t="s">
        <v>6334</v>
      </c>
      <c r="H1672">
        <v>9</v>
      </c>
      <c r="I1672" t="s">
        <v>7000</v>
      </c>
      <c r="J1672" t="s">
        <v>7021</v>
      </c>
    </row>
    <row r="1673" spans="1:10" x14ac:dyDescent="0.3">
      <c r="A1673" t="s">
        <v>3951</v>
      </c>
      <c r="B1673" t="s">
        <v>1309</v>
      </c>
      <c r="C1673" t="s">
        <v>6292</v>
      </c>
      <c r="D1673" t="s">
        <v>6312</v>
      </c>
      <c r="E1673">
        <v>0.3</v>
      </c>
      <c r="F1673">
        <v>56</v>
      </c>
      <c r="G1673" t="s">
        <v>6332</v>
      </c>
      <c r="H1673">
        <v>16</v>
      </c>
      <c r="I1673" t="s">
        <v>7000</v>
      </c>
      <c r="J1673" t="s">
        <v>7021</v>
      </c>
    </row>
    <row r="1674" spans="1:10" x14ac:dyDescent="0.3">
      <c r="A1674" t="s">
        <v>3952</v>
      </c>
      <c r="B1674" t="s">
        <v>1310</v>
      </c>
      <c r="C1674" t="s">
        <v>6285</v>
      </c>
      <c r="D1674" t="s">
        <v>6316</v>
      </c>
      <c r="E1674">
        <v>0</v>
      </c>
      <c r="F1674">
        <v>50</v>
      </c>
      <c r="G1674" t="s">
        <v>6332</v>
      </c>
      <c r="H1674">
        <v>13</v>
      </c>
      <c r="I1674" t="s">
        <v>7000</v>
      </c>
      <c r="J1674" t="s">
        <v>7021</v>
      </c>
    </row>
    <row r="1675" spans="1:10" x14ac:dyDescent="0.3">
      <c r="A1675" t="s">
        <v>3953</v>
      </c>
      <c r="B1675" t="s">
        <v>570</v>
      </c>
      <c r="C1675" t="s">
        <v>6281</v>
      </c>
      <c r="D1675" t="s">
        <v>6298</v>
      </c>
      <c r="E1675">
        <v>0.3</v>
      </c>
      <c r="F1675">
        <v>49</v>
      </c>
      <c r="G1675" t="s">
        <v>6334</v>
      </c>
      <c r="H1675">
        <v>9</v>
      </c>
      <c r="I1675">
        <v>0</v>
      </c>
      <c r="J1675">
        <v>16</v>
      </c>
    </row>
    <row r="1676" spans="1:10" x14ac:dyDescent="0.3">
      <c r="A1676" t="s">
        <v>3954</v>
      </c>
      <c r="B1676" t="s">
        <v>1311</v>
      </c>
      <c r="C1676" t="s">
        <v>6291</v>
      </c>
      <c r="D1676" t="s">
        <v>6298</v>
      </c>
      <c r="E1676">
        <v>0.1</v>
      </c>
      <c r="F1676">
        <v>45</v>
      </c>
      <c r="G1676" t="s">
        <v>6331</v>
      </c>
      <c r="H1676">
        <v>12</v>
      </c>
      <c r="I1676">
        <v>1</v>
      </c>
      <c r="J1676">
        <v>10</v>
      </c>
    </row>
    <row r="1677" spans="1:10" x14ac:dyDescent="0.3">
      <c r="A1677" t="s">
        <v>3955</v>
      </c>
      <c r="B1677" t="s">
        <v>1312</v>
      </c>
      <c r="C1677" t="s">
        <v>6285</v>
      </c>
      <c r="D1677" t="s">
        <v>6318</v>
      </c>
      <c r="E1677">
        <v>0</v>
      </c>
      <c r="F1677">
        <v>50</v>
      </c>
      <c r="G1677" t="s">
        <v>6332</v>
      </c>
      <c r="H1677">
        <v>16</v>
      </c>
      <c r="I1677" t="s">
        <v>7000</v>
      </c>
      <c r="J1677" t="s">
        <v>7021</v>
      </c>
    </row>
    <row r="1678" spans="1:10" x14ac:dyDescent="0.3">
      <c r="A1678" t="s">
        <v>3956</v>
      </c>
      <c r="B1678" t="s">
        <v>1313</v>
      </c>
      <c r="C1678" t="s">
        <v>6289</v>
      </c>
      <c r="D1678" t="s">
        <v>6314</v>
      </c>
      <c r="E1678">
        <v>0.3</v>
      </c>
      <c r="F1678">
        <v>35</v>
      </c>
      <c r="G1678" t="s">
        <v>6329</v>
      </c>
      <c r="H1678">
        <v>13</v>
      </c>
      <c r="I1678">
        <v>1</v>
      </c>
      <c r="J1678">
        <v>14</v>
      </c>
    </row>
    <row r="1679" spans="1:10" x14ac:dyDescent="0.3">
      <c r="A1679" t="s">
        <v>3957</v>
      </c>
      <c r="B1679" t="s">
        <v>1314</v>
      </c>
      <c r="C1679" t="s">
        <v>6281</v>
      </c>
      <c r="D1679" t="s">
        <v>6296</v>
      </c>
      <c r="E1679">
        <v>0.3</v>
      </c>
      <c r="F1679">
        <v>49</v>
      </c>
      <c r="G1679" t="s">
        <v>6332</v>
      </c>
      <c r="H1679">
        <v>17</v>
      </c>
      <c r="I1679" t="s">
        <v>7000</v>
      </c>
      <c r="J1679" t="s">
        <v>7021</v>
      </c>
    </row>
    <row r="1680" spans="1:10" x14ac:dyDescent="0.3">
      <c r="A1680" t="s">
        <v>3958</v>
      </c>
      <c r="B1680" t="s">
        <v>1315</v>
      </c>
      <c r="C1680" t="s">
        <v>6282</v>
      </c>
      <c r="D1680" t="s">
        <v>6308</v>
      </c>
      <c r="E1680">
        <v>0.1</v>
      </c>
      <c r="F1680">
        <v>63</v>
      </c>
      <c r="G1680" t="s">
        <v>6334</v>
      </c>
      <c r="H1680">
        <v>11</v>
      </c>
      <c r="I1680">
        <v>1</v>
      </c>
      <c r="J1680">
        <v>12</v>
      </c>
    </row>
    <row r="1681" spans="1:10" x14ac:dyDescent="0.3">
      <c r="A1681" t="s">
        <v>3959</v>
      </c>
      <c r="B1681" t="s">
        <v>879</v>
      </c>
      <c r="C1681" t="s">
        <v>6281</v>
      </c>
      <c r="D1681" t="s">
        <v>6296</v>
      </c>
      <c r="E1681">
        <v>0.2</v>
      </c>
      <c r="F1681">
        <v>56</v>
      </c>
      <c r="G1681" t="s">
        <v>6334</v>
      </c>
      <c r="H1681">
        <v>10</v>
      </c>
      <c r="I1681" t="s">
        <v>7000</v>
      </c>
      <c r="J1681" t="s">
        <v>7021</v>
      </c>
    </row>
    <row r="1682" spans="1:10" x14ac:dyDescent="0.3">
      <c r="A1682" t="s">
        <v>3960</v>
      </c>
      <c r="B1682" t="s">
        <v>76</v>
      </c>
      <c r="C1682" t="s">
        <v>6290</v>
      </c>
      <c r="D1682" t="s">
        <v>6306</v>
      </c>
      <c r="E1682">
        <v>0.3</v>
      </c>
      <c r="F1682">
        <v>35</v>
      </c>
      <c r="G1682" t="s">
        <v>6332</v>
      </c>
      <c r="H1682">
        <v>12</v>
      </c>
      <c r="I1682">
        <v>1</v>
      </c>
      <c r="J1682">
        <v>15</v>
      </c>
    </row>
    <row r="1683" spans="1:10" x14ac:dyDescent="0.3">
      <c r="A1683" t="s">
        <v>3961</v>
      </c>
      <c r="B1683" t="s">
        <v>1316</v>
      </c>
      <c r="C1683" t="s">
        <v>6285</v>
      </c>
      <c r="D1683" t="s">
        <v>6304</v>
      </c>
      <c r="E1683">
        <v>0.3</v>
      </c>
      <c r="F1683">
        <v>35</v>
      </c>
      <c r="G1683" t="s">
        <v>6334</v>
      </c>
      <c r="H1683">
        <v>9</v>
      </c>
      <c r="I1683">
        <v>0</v>
      </c>
      <c r="J1683">
        <v>14</v>
      </c>
    </row>
    <row r="1684" spans="1:10" x14ac:dyDescent="0.3">
      <c r="A1684" t="s">
        <v>3962</v>
      </c>
      <c r="B1684" t="s">
        <v>430</v>
      </c>
      <c r="C1684" t="s">
        <v>6283</v>
      </c>
      <c r="D1684" t="s">
        <v>6310</v>
      </c>
      <c r="E1684">
        <v>0.1</v>
      </c>
      <c r="F1684">
        <v>72</v>
      </c>
      <c r="G1684" t="s">
        <v>6328</v>
      </c>
      <c r="H1684">
        <v>9</v>
      </c>
      <c r="I1684">
        <v>1</v>
      </c>
      <c r="J1684">
        <v>10</v>
      </c>
    </row>
    <row r="1685" spans="1:10" x14ac:dyDescent="0.3">
      <c r="A1685" t="s">
        <v>3963</v>
      </c>
      <c r="B1685" t="s">
        <v>312</v>
      </c>
      <c r="C1685" t="s">
        <v>6286</v>
      </c>
      <c r="D1685" t="s">
        <v>6298</v>
      </c>
      <c r="E1685">
        <v>0.1</v>
      </c>
      <c r="F1685">
        <v>45</v>
      </c>
      <c r="G1685" t="s">
        <v>6331</v>
      </c>
      <c r="H1685">
        <v>13</v>
      </c>
      <c r="I1685">
        <v>0</v>
      </c>
      <c r="J1685">
        <v>10</v>
      </c>
    </row>
    <row r="1686" spans="1:10" x14ac:dyDescent="0.3">
      <c r="A1686" t="s">
        <v>3964</v>
      </c>
      <c r="B1686" t="s">
        <v>1317</v>
      </c>
      <c r="C1686" t="s">
        <v>6286</v>
      </c>
      <c r="D1686" t="s">
        <v>6296</v>
      </c>
      <c r="E1686">
        <v>0.3</v>
      </c>
      <c r="F1686">
        <v>35</v>
      </c>
      <c r="G1686" t="s">
        <v>6333</v>
      </c>
      <c r="H1686">
        <v>9</v>
      </c>
      <c r="I1686">
        <v>1</v>
      </c>
      <c r="J1686">
        <v>19</v>
      </c>
    </row>
    <row r="1687" spans="1:10" x14ac:dyDescent="0.3">
      <c r="A1687" t="s">
        <v>3965</v>
      </c>
      <c r="B1687" t="s">
        <v>819</v>
      </c>
      <c r="C1687" t="s">
        <v>6281</v>
      </c>
      <c r="D1687" t="s">
        <v>6298</v>
      </c>
      <c r="E1687">
        <v>0</v>
      </c>
      <c r="F1687">
        <v>70</v>
      </c>
      <c r="G1687" t="s">
        <v>6334</v>
      </c>
      <c r="H1687">
        <v>14</v>
      </c>
      <c r="I1687">
        <v>0</v>
      </c>
      <c r="J1687">
        <v>9</v>
      </c>
    </row>
    <row r="1688" spans="1:10" x14ac:dyDescent="0.3">
      <c r="A1688" t="s">
        <v>3966</v>
      </c>
      <c r="B1688" t="s">
        <v>565</v>
      </c>
      <c r="C1688" t="s">
        <v>6291</v>
      </c>
      <c r="D1688" t="s">
        <v>6304</v>
      </c>
      <c r="E1688">
        <v>0.2</v>
      </c>
      <c r="F1688">
        <v>40</v>
      </c>
      <c r="G1688" t="s">
        <v>6331</v>
      </c>
      <c r="H1688">
        <v>11</v>
      </c>
      <c r="I1688">
        <v>0</v>
      </c>
      <c r="J1688">
        <v>9</v>
      </c>
    </row>
    <row r="1689" spans="1:10" x14ac:dyDescent="0.3">
      <c r="A1689" t="s">
        <v>3967</v>
      </c>
      <c r="B1689" t="s">
        <v>821</v>
      </c>
      <c r="C1689" t="s">
        <v>6288</v>
      </c>
      <c r="D1689" t="s">
        <v>6296</v>
      </c>
      <c r="E1689">
        <v>0.2</v>
      </c>
      <c r="F1689">
        <v>56</v>
      </c>
      <c r="G1689" t="s">
        <v>6332</v>
      </c>
      <c r="H1689">
        <v>13</v>
      </c>
      <c r="I1689">
        <v>0</v>
      </c>
      <c r="J1689">
        <v>10</v>
      </c>
    </row>
    <row r="1690" spans="1:10" x14ac:dyDescent="0.3">
      <c r="A1690" t="s">
        <v>3968</v>
      </c>
      <c r="B1690" t="s">
        <v>1318</v>
      </c>
      <c r="C1690" t="s">
        <v>6286</v>
      </c>
      <c r="D1690" t="s">
        <v>6314</v>
      </c>
      <c r="E1690">
        <v>0.3</v>
      </c>
      <c r="F1690">
        <v>35</v>
      </c>
      <c r="G1690" t="s">
        <v>6334</v>
      </c>
      <c r="H1690">
        <v>12</v>
      </c>
      <c r="I1690">
        <v>0</v>
      </c>
      <c r="J1690">
        <v>13</v>
      </c>
    </row>
    <row r="1691" spans="1:10" x14ac:dyDescent="0.3">
      <c r="A1691" t="s">
        <v>3969</v>
      </c>
      <c r="B1691" t="s">
        <v>1060</v>
      </c>
      <c r="C1691" t="s">
        <v>6290</v>
      </c>
      <c r="D1691" t="s">
        <v>6298</v>
      </c>
      <c r="E1691">
        <v>0</v>
      </c>
      <c r="F1691">
        <v>50</v>
      </c>
      <c r="G1691" t="s">
        <v>6334</v>
      </c>
      <c r="H1691">
        <v>14</v>
      </c>
      <c r="I1691">
        <v>0</v>
      </c>
      <c r="J1691">
        <v>9</v>
      </c>
    </row>
    <row r="1692" spans="1:10" x14ac:dyDescent="0.3">
      <c r="A1692" t="s">
        <v>3970</v>
      </c>
      <c r="B1692" t="s">
        <v>1319</v>
      </c>
      <c r="C1692" t="s">
        <v>6292</v>
      </c>
      <c r="D1692" t="s">
        <v>6304</v>
      </c>
      <c r="E1692">
        <v>0.3</v>
      </c>
      <c r="F1692">
        <v>56</v>
      </c>
      <c r="G1692" t="s">
        <v>6333</v>
      </c>
      <c r="H1692">
        <v>14</v>
      </c>
      <c r="I1692">
        <v>0</v>
      </c>
      <c r="J1692">
        <v>19</v>
      </c>
    </row>
    <row r="1693" spans="1:10" x14ac:dyDescent="0.3">
      <c r="A1693" t="s">
        <v>3971</v>
      </c>
      <c r="B1693" t="s">
        <v>1320</v>
      </c>
      <c r="C1693" t="s">
        <v>6288</v>
      </c>
      <c r="D1693" t="s">
        <v>6308</v>
      </c>
      <c r="E1693">
        <v>0.4</v>
      </c>
      <c r="F1693">
        <v>42</v>
      </c>
      <c r="G1693" t="s">
        <v>6332</v>
      </c>
      <c r="H1693">
        <v>17</v>
      </c>
      <c r="I1693">
        <v>0</v>
      </c>
      <c r="J1693">
        <v>19</v>
      </c>
    </row>
    <row r="1694" spans="1:10" x14ac:dyDescent="0.3">
      <c r="A1694" t="s">
        <v>3972</v>
      </c>
      <c r="B1694" t="s">
        <v>47</v>
      </c>
      <c r="C1694" t="s">
        <v>6282</v>
      </c>
      <c r="D1694" t="s">
        <v>6310</v>
      </c>
      <c r="E1694">
        <v>0.2</v>
      </c>
      <c r="F1694">
        <v>56</v>
      </c>
      <c r="G1694" t="s">
        <v>6330</v>
      </c>
      <c r="H1694">
        <v>17</v>
      </c>
      <c r="I1694">
        <v>0</v>
      </c>
      <c r="J1694">
        <v>15</v>
      </c>
    </row>
    <row r="1695" spans="1:10" x14ac:dyDescent="0.3">
      <c r="A1695" t="s">
        <v>3973</v>
      </c>
      <c r="B1695" t="s">
        <v>1321</v>
      </c>
      <c r="C1695" t="s">
        <v>6291</v>
      </c>
      <c r="D1695" t="s">
        <v>6312</v>
      </c>
      <c r="E1695">
        <v>0</v>
      </c>
      <c r="F1695">
        <v>50</v>
      </c>
      <c r="G1695" t="s">
        <v>6330</v>
      </c>
      <c r="H1695">
        <v>12</v>
      </c>
      <c r="I1695">
        <v>0</v>
      </c>
      <c r="J1695">
        <v>13</v>
      </c>
    </row>
    <row r="1696" spans="1:10" x14ac:dyDescent="0.3">
      <c r="A1696" t="s">
        <v>3974</v>
      </c>
      <c r="B1696" t="s">
        <v>1322</v>
      </c>
      <c r="C1696" t="s">
        <v>6290</v>
      </c>
      <c r="D1696" t="s">
        <v>6296</v>
      </c>
      <c r="E1696">
        <v>0.3</v>
      </c>
      <c r="F1696">
        <v>35</v>
      </c>
      <c r="G1696" t="s">
        <v>6332</v>
      </c>
      <c r="H1696">
        <v>12</v>
      </c>
      <c r="I1696" t="s">
        <v>7000</v>
      </c>
      <c r="J1696" t="s">
        <v>7021</v>
      </c>
    </row>
    <row r="1697" spans="1:10" x14ac:dyDescent="0.3">
      <c r="A1697" t="s">
        <v>3975</v>
      </c>
      <c r="B1697" t="s">
        <v>1323</v>
      </c>
      <c r="C1697" t="s">
        <v>6291</v>
      </c>
      <c r="D1697" t="s">
        <v>6316</v>
      </c>
      <c r="E1697">
        <v>0.2</v>
      </c>
      <c r="F1697">
        <v>40</v>
      </c>
      <c r="G1697" t="s">
        <v>6333</v>
      </c>
      <c r="H1697">
        <v>15</v>
      </c>
      <c r="I1697" t="s">
        <v>7000</v>
      </c>
      <c r="J1697" t="s">
        <v>7021</v>
      </c>
    </row>
    <row r="1698" spans="1:10" x14ac:dyDescent="0.3">
      <c r="A1698" t="s">
        <v>3976</v>
      </c>
      <c r="B1698" t="s">
        <v>1324</v>
      </c>
      <c r="C1698" t="s">
        <v>6288</v>
      </c>
      <c r="D1698" t="s">
        <v>6298</v>
      </c>
      <c r="E1698">
        <v>0.4</v>
      </c>
      <c r="F1698">
        <v>42</v>
      </c>
      <c r="G1698" t="s">
        <v>6333</v>
      </c>
      <c r="H1698">
        <v>16</v>
      </c>
      <c r="I1698" t="s">
        <v>7000</v>
      </c>
      <c r="J1698" t="s">
        <v>7021</v>
      </c>
    </row>
    <row r="1699" spans="1:10" x14ac:dyDescent="0.3">
      <c r="A1699" t="s">
        <v>3977</v>
      </c>
      <c r="B1699" t="s">
        <v>1325</v>
      </c>
      <c r="C1699" t="s">
        <v>6285</v>
      </c>
      <c r="D1699" t="s">
        <v>6296</v>
      </c>
      <c r="E1699">
        <v>0</v>
      </c>
      <c r="F1699">
        <v>50</v>
      </c>
      <c r="G1699" t="s">
        <v>6330</v>
      </c>
      <c r="H1699">
        <v>14</v>
      </c>
      <c r="I1699">
        <v>0</v>
      </c>
      <c r="J1699">
        <v>19</v>
      </c>
    </row>
    <row r="1700" spans="1:10" x14ac:dyDescent="0.3">
      <c r="A1700" t="s">
        <v>3978</v>
      </c>
      <c r="B1700" t="s">
        <v>1326</v>
      </c>
      <c r="C1700" t="s">
        <v>6281</v>
      </c>
      <c r="D1700" t="s">
        <v>6312</v>
      </c>
      <c r="E1700">
        <v>0.3</v>
      </c>
      <c r="F1700">
        <v>49</v>
      </c>
      <c r="G1700" t="s">
        <v>6334</v>
      </c>
      <c r="H1700">
        <v>11</v>
      </c>
      <c r="I1700" t="s">
        <v>7000</v>
      </c>
      <c r="J1700" t="s">
        <v>7021</v>
      </c>
    </row>
    <row r="1701" spans="1:10" x14ac:dyDescent="0.3">
      <c r="A1701" t="s">
        <v>3979</v>
      </c>
      <c r="B1701" t="s">
        <v>1327</v>
      </c>
      <c r="C1701" t="s">
        <v>6289</v>
      </c>
      <c r="D1701" t="s">
        <v>6304</v>
      </c>
      <c r="E1701">
        <v>0.2</v>
      </c>
      <c r="F1701">
        <v>40</v>
      </c>
      <c r="G1701" t="s">
        <v>6334</v>
      </c>
      <c r="H1701">
        <v>16</v>
      </c>
      <c r="I1701">
        <v>0</v>
      </c>
      <c r="J1701">
        <v>12</v>
      </c>
    </row>
    <row r="1702" spans="1:10" x14ac:dyDescent="0.3">
      <c r="A1702" t="s">
        <v>3980</v>
      </c>
      <c r="B1702" t="s">
        <v>171</v>
      </c>
      <c r="C1702" t="s">
        <v>6283</v>
      </c>
      <c r="D1702" t="s">
        <v>6302</v>
      </c>
      <c r="E1702">
        <v>0.1</v>
      </c>
      <c r="F1702">
        <v>72</v>
      </c>
      <c r="G1702" t="s">
        <v>6333</v>
      </c>
      <c r="H1702">
        <v>16</v>
      </c>
      <c r="I1702" t="s">
        <v>7000</v>
      </c>
      <c r="J1702" t="s">
        <v>7021</v>
      </c>
    </row>
    <row r="1703" spans="1:10" x14ac:dyDescent="0.3">
      <c r="A1703" t="s">
        <v>3981</v>
      </c>
      <c r="B1703" t="s">
        <v>27</v>
      </c>
      <c r="C1703" t="s">
        <v>6284</v>
      </c>
      <c r="D1703" t="s">
        <v>6306</v>
      </c>
      <c r="E1703">
        <v>0</v>
      </c>
      <c r="F1703">
        <v>50</v>
      </c>
      <c r="G1703" t="s">
        <v>6333</v>
      </c>
      <c r="H1703">
        <v>14</v>
      </c>
      <c r="I1703">
        <v>0</v>
      </c>
      <c r="J1703">
        <v>8</v>
      </c>
    </row>
    <row r="1704" spans="1:10" x14ac:dyDescent="0.3">
      <c r="A1704" t="s">
        <v>3982</v>
      </c>
      <c r="B1704" t="s">
        <v>1328</v>
      </c>
      <c r="C1704" t="s">
        <v>6287</v>
      </c>
      <c r="D1704" t="s">
        <v>6296</v>
      </c>
      <c r="E1704">
        <v>0.3</v>
      </c>
      <c r="F1704">
        <v>35</v>
      </c>
      <c r="G1704" t="s">
        <v>6328</v>
      </c>
      <c r="H1704">
        <v>9</v>
      </c>
      <c r="I1704">
        <v>0</v>
      </c>
      <c r="J1704">
        <v>10</v>
      </c>
    </row>
    <row r="1705" spans="1:10" x14ac:dyDescent="0.3">
      <c r="A1705" t="s">
        <v>3983</v>
      </c>
      <c r="B1705" t="s">
        <v>37</v>
      </c>
      <c r="C1705" t="s">
        <v>6288</v>
      </c>
      <c r="D1705" t="s">
        <v>6298</v>
      </c>
      <c r="E1705">
        <v>0.3</v>
      </c>
      <c r="F1705">
        <v>49</v>
      </c>
      <c r="G1705" t="s">
        <v>6330</v>
      </c>
      <c r="H1705">
        <v>11</v>
      </c>
      <c r="I1705">
        <v>0</v>
      </c>
      <c r="J1705">
        <v>17</v>
      </c>
    </row>
    <row r="1706" spans="1:10" x14ac:dyDescent="0.3">
      <c r="A1706" t="s">
        <v>3984</v>
      </c>
      <c r="B1706" t="s">
        <v>1329</v>
      </c>
      <c r="C1706" t="s">
        <v>6282</v>
      </c>
      <c r="D1706" t="s">
        <v>6318</v>
      </c>
      <c r="E1706">
        <v>0.4</v>
      </c>
      <c r="F1706">
        <v>42</v>
      </c>
      <c r="G1706" t="s">
        <v>6331</v>
      </c>
      <c r="H1706">
        <v>14</v>
      </c>
      <c r="I1706" t="s">
        <v>7000</v>
      </c>
      <c r="J1706" t="s">
        <v>7021</v>
      </c>
    </row>
    <row r="1707" spans="1:10" x14ac:dyDescent="0.3">
      <c r="A1707" t="s">
        <v>3985</v>
      </c>
      <c r="B1707" t="s">
        <v>696</v>
      </c>
      <c r="C1707" t="s">
        <v>6288</v>
      </c>
      <c r="D1707" t="s">
        <v>6298</v>
      </c>
      <c r="E1707">
        <v>0.4</v>
      </c>
      <c r="F1707">
        <v>42</v>
      </c>
      <c r="G1707" t="s">
        <v>6331</v>
      </c>
      <c r="H1707">
        <v>16</v>
      </c>
      <c r="I1707" t="s">
        <v>7000</v>
      </c>
      <c r="J1707" t="s">
        <v>7021</v>
      </c>
    </row>
    <row r="1708" spans="1:10" x14ac:dyDescent="0.3">
      <c r="A1708" t="s">
        <v>3986</v>
      </c>
      <c r="B1708" t="s">
        <v>1330</v>
      </c>
      <c r="C1708" t="s">
        <v>6292</v>
      </c>
      <c r="D1708" t="s">
        <v>6296</v>
      </c>
      <c r="E1708">
        <v>0</v>
      </c>
      <c r="F1708">
        <v>80</v>
      </c>
      <c r="G1708" t="s">
        <v>6328</v>
      </c>
      <c r="H1708">
        <v>14</v>
      </c>
      <c r="I1708" t="s">
        <v>7000</v>
      </c>
      <c r="J1708" t="s">
        <v>7021</v>
      </c>
    </row>
    <row r="1709" spans="1:10" x14ac:dyDescent="0.3">
      <c r="A1709" t="s">
        <v>3987</v>
      </c>
      <c r="B1709" t="s">
        <v>1314</v>
      </c>
      <c r="C1709" t="s">
        <v>6290</v>
      </c>
      <c r="D1709" t="s">
        <v>6302</v>
      </c>
      <c r="E1709">
        <v>0.1</v>
      </c>
      <c r="F1709">
        <v>45</v>
      </c>
      <c r="G1709" t="s">
        <v>6333</v>
      </c>
      <c r="H1709">
        <v>15</v>
      </c>
      <c r="I1709" t="s">
        <v>7000</v>
      </c>
      <c r="J1709" t="s">
        <v>7021</v>
      </c>
    </row>
    <row r="1710" spans="1:10" x14ac:dyDescent="0.3">
      <c r="A1710" t="s">
        <v>3988</v>
      </c>
      <c r="B1710" t="s">
        <v>1331</v>
      </c>
      <c r="C1710" t="s">
        <v>6290</v>
      </c>
      <c r="D1710" t="s">
        <v>6312</v>
      </c>
      <c r="E1710">
        <v>0.2</v>
      </c>
      <c r="F1710">
        <v>40</v>
      </c>
      <c r="G1710" t="s">
        <v>6329</v>
      </c>
      <c r="H1710">
        <v>14</v>
      </c>
      <c r="I1710">
        <v>1</v>
      </c>
      <c r="J1710">
        <v>19</v>
      </c>
    </row>
    <row r="1711" spans="1:10" x14ac:dyDescent="0.3">
      <c r="A1711" t="s">
        <v>3989</v>
      </c>
      <c r="B1711" t="s">
        <v>131</v>
      </c>
      <c r="C1711" t="s">
        <v>6290</v>
      </c>
      <c r="D1711" t="s">
        <v>6302</v>
      </c>
      <c r="E1711">
        <v>0.2</v>
      </c>
      <c r="F1711">
        <v>40</v>
      </c>
      <c r="G1711" t="s">
        <v>6329</v>
      </c>
      <c r="H1711">
        <v>12</v>
      </c>
      <c r="I1711" t="s">
        <v>7000</v>
      </c>
      <c r="J1711" t="s">
        <v>7021</v>
      </c>
    </row>
    <row r="1712" spans="1:10" x14ac:dyDescent="0.3">
      <c r="A1712" t="s">
        <v>3990</v>
      </c>
      <c r="B1712" t="s">
        <v>1332</v>
      </c>
      <c r="C1712" t="s">
        <v>6292</v>
      </c>
      <c r="D1712" t="s">
        <v>6318</v>
      </c>
      <c r="E1712">
        <v>0.2</v>
      </c>
      <c r="F1712">
        <v>64</v>
      </c>
      <c r="G1712" t="s">
        <v>6330</v>
      </c>
      <c r="H1712">
        <v>13</v>
      </c>
      <c r="I1712" t="s">
        <v>7000</v>
      </c>
      <c r="J1712" t="s">
        <v>7021</v>
      </c>
    </row>
    <row r="1713" spans="1:10" x14ac:dyDescent="0.3">
      <c r="A1713" t="s">
        <v>3991</v>
      </c>
      <c r="B1713" t="s">
        <v>1333</v>
      </c>
      <c r="C1713" t="s">
        <v>6284</v>
      </c>
      <c r="D1713" t="s">
        <v>6296</v>
      </c>
      <c r="E1713">
        <v>0.4</v>
      </c>
      <c r="F1713">
        <v>30</v>
      </c>
      <c r="G1713" t="s">
        <v>6332</v>
      </c>
      <c r="H1713">
        <v>12</v>
      </c>
      <c r="I1713">
        <v>1</v>
      </c>
      <c r="J1713">
        <v>11</v>
      </c>
    </row>
    <row r="1714" spans="1:10" x14ac:dyDescent="0.3">
      <c r="A1714" t="s">
        <v>3992</v>
      </c>
      <c r="B1714" t="s">
        <v>1334</v>
      </c>
      <c r="C1714" t="s">
        <v>6285</v>
      </c>
      <c r="D1714" t="s">
        <v>6306</v>
      </c>
      <c r="E1714">
        <v>0.3</v>
      </c>
      <c r="F1714">
        <v>35</v>
      </c>
      <c r="G1714" t="s">
        <v>6331</v>
      </c>
      <c r="H1714">
        <v>11</v>
      </c>
      <c r="I1714" t="s">
        <v>7000</v>
      </c>
      <c r="J1714" t="s">
        <v>7021</v>
      </c>
    </row>
    <row r="1715" spans="1:10" x14ac:dyDescent="0.3">
      <c r="A1715" t="s">
        <v>3993</v>
      </c>
      <c r="B1715" t="s">
        <v>1335</v>
      </c>
      <c r="C1715" t="s">
        <v>6288</v>
      </c>
      <c r="D1715" t="s">
        <v>6314</v>
      </c>
      <c r="E1715">
        <v>0</v>
      </c>
      <c r="F1715">
        <v>70</v>
      </c>
      <c r="G1715" t="s">
        <v>6329</v>
      </c>
      <c r="H1715">
        <v>13</v>
      </c>
      <c r="I1715" t="s">
        <v>7000</v>
      </c>
      <c r="J1715" t="s">
        <v>7021</v>
      </c>
    </row>
    <row r="1716" spans="1:10" x14ac:dyDescent="0.3">
      <c r="A1716" t="s">
        <v>3994</v>
      </c>
      <c r="B1716" t="s">
        <v>1336</v>
      </c>
      <c r="C1716" t="s">
        <v>6285</v>
      </c>
      <c r="D1716" t="s">
        <v>6298</v>
      </c>
      <c r="E1716">
        <v>0.1</v>
      </c>
      <c r="F1716">
        <v>45</v>
      </c>
      <c r="G1716" t="s">
        <v>6332</v>
      </c>
      <c r="H1716">
        <v>11</v>
      </c>
      <c r="I1716">
        <v>0</v>
      </c>
      <c r="J1716">
        <v>16</v>
      </c>
    </row>
    <row r="1717" spans="1:10" x14ac:dyDescent="0.3">
      <c r="A1717" t="s">
        <v>3995</v>
      </c>
      <c r="B1717" t="s">
        <v>1337</v>
      </c>
      <c r="C1717" t="s">
        <v>6287</v>
      </c>
      <c r="D1717" t="s">
        <v>6304</v>
      </c>
      <c r="E1717">
        <v>0.3</v>
      </c>
      <c r="F1717">
        <v>35</v>
      </c>
      <c r="G1717" t="s">
        <v>6331</v>
      </c>
      <c r="H1717">
        <v>15</v>
      </c>
      <c r="I1717">
        <v>0</v>
      </c>
      <c r="J1717">
        <v>7</v>
      </c>
    </row>
    <row r="1718" spans="1:10" x14ac:dyDescent="0.3">
      <c r="A1718" t="s">
        <v>3996</v>
      </c>
      <c r="B1718" t="s">
        <v>698</v>
      </c>
      <c r="C1718" t="s">
        <v>6283</v>
      </c>
      <c r="D1718" t="s">
        <v>6296</v>
      </c>
      <c r="E1718">
        <v>0.3</v>
      </c>
      <c r="F1718">
        <v>56</v>
      </c>
      <c r="G1718" t="s">
        <v>6334</v>
      </c>
      <c r="H1718">
        <v>16</v>
      </c>
      <c r="I1718">
        <v>0</v>
      </c>
      <c r="J1718">
        <v>17</v>
      </c>
    </row>
    <row r="1719" spans="1:10" x14ac:dyDescent="0.3">
      <c r="A1719" t="s">
        <v>3997</v>
      </c>
      <c r="B1719" t="s">
        <v>1338</v>
      </c>
      <c r="C1719" t="s">
        <v>6282</v>
      </c>
      <c r="D1719" t="s">
        <v>6310</v>
      </c>
      <c r="E1719">
        <v>0.3</v>
      </c>
      <c r="F1719">
        <v>49</v>
      </c>
      <c r="G1719" t="s">
        <v>6333</v>
      </c>
      <c r="H1719">
        <v>13</v>
      </c>
      <c r="I1719" t="s">
        <v>7000</v>
      </c>
      <c r="J1719" t="s">
        <v>7021</v>
      </c>
    </row>
    <row r="1720" spans="1:10" x14ac:dyDescent="0.3">
      <c r="A1720" t="s">
        <v>3998</v>
      </c>
      <c r="B1720" t="s">
        <v>1338</v>
      </c>
      <c r="C1720" t="s">
        <v>6284</v>
      </c>
      <c r="D1720" t="s">
        <v>6316</v>
      </c>
      <c r="E1720">
        <v>0.2</v>
      </c>
      <c r="F1720">
        <v>40</v>
      </c>
      <c r="G1720" t="s">
        <v>6328</v>
      </c>
      <c r="H1720">
        <v>17</v>
      </c>
      <c r="I1720" t="s">
        <v>7000</v>
      </c>
      <c r="J1720" t="s">
        <v>7021</v>
      </c>
    </row>
    <row r="1721" spans="1:10" x14ac:dyDescent="0.3">
      <c r="A1721" t="s">
        <v>3999</v>
      </c>
      <c r="B1721" t="s">
        <v>1339</v>
      </c>
      <c r="C1721" t="s">
        <v>6289</v>
      </c>
      <c r="D1721" t="s">
        <v>6302</v>
      </c>
      <c r="E1721">
        <v>0.2</v>
      </c>
      <c r="F1721">
        <v>40</v>
      </c>
      <c r="G1721" t="s">
        <v>6330</v>
      </c>
      <c r="H1721">
        <v>10</v>
      </c>
      <c r="I1721">
        <v>0</v>
      </c>
      <c r="J1721">
        <v>15</v>
      </c>
    </row>
    <row r="1722" spans="1:10" x14ac:dyDescent="0.3">
      <c r="A1722" t="s">
        <v>4000</v>
      </c>
      <c r="B1722" t="s">
        <v>1340</v>
      </c>
      <c r="C1722" t="s">
        <v>6281</v>
      </c>
      <c r="D1722" t="s">
        <v>6302</v>
      </c>
      <c r="E1722">
        <v>0.1</v>
      </c>
      <c r="F1722">
        <v>63</v>
      </c>
      <c r="G1722" t="s">
        <v>6331</v>
      </c>
      <c r="H1722">
        <v>10</v>
      </c>
      <c r="I1722">
        <v>0</v>
      </c>
      <c r="J1722">
        <v>11</v>
      </c>
    </row>
    <row r="1723" spans="1:10" x14ac:dyDescent="0.3">
      <c r="A1723" t="s">
        <v>4001</v>
      </c>
      <c r="B1723" t="s">
        <v>1341</v>
      </c>
      <c r="C1723" t="s">
        <v>6291</v>
      </c>
      <c r="D1723" t="s">
        <v>6312</v>
      </c>
      <c r="E1723">
        <v>0.3</v>
      </c>
      <c r="F1723">
        <v>35</v>
      </c>
      <c r="G1723" t="s">
        <v>6331</v>
      </c>
      <c r="H1723">
        <v>17</v>
      </c>
      <c r="I1723" t="s">
        <v>7000</v>
      </c>
      <c r="J1723" t="s">
        <v>7021</v>
      </c>
    </row>
    <row r="1724" spans="1:10" x14ac:dyDescent="0.3">
      <c r="A1724" t="s">
        <v>4002</v>
      </c>
      <c r="B1724" t="s">
        <v>206</v>
      </c>
      <c r="C1724" t="s">
        <v>6285</v>
      </c>
      <c r="D1724" t="s">
        <v>6312</v>
      </c>
      <c r="E1724">
        <v>0</v>
      </c>
      <c r="F1724">
        <v>50</v>
      </c>
      <c r="G1724" t="s">
        <v>6332</v>
      </c>
      <c r="H1724">
        <v>9</v>
      </c>
      <c r="I1724">
        <v>1</v>
      </c>
      <c r="J1724">
        <v>7</v>
      </c>
    </row>
    <row r="1725" spans="1:10" x14ac:dyDescent="0.3">
      <c r="A1725" t="s">
        <v>4003</v>
      </c>
      <c r="B1725" t="s">
        <v>1342</v>
      </c>
      <c r="C1725" t="s">
        <v>6292</v>
      </c>
      <c r="D1725" t="s">
        <v>6302</v>
      </c>
      <c r="E1725">
        <v>0</v>
      </c>
      <c r="F1725">
        <v>80</v>
      </c>
      <c r="G1725" t="s">
        <v>6334</v>
      </c>
      <c r="H1725">
        <v>14</v>
      </c>
      <c r="I1725">
        <v>0</v>
      </c>
      <c r="J1725">
        <v>8</v>
      </c>
    </row>
    <row r="1726" spans="1:10" x14ac:dyDescent="0.3">
      <c r="A1726" t="s">
        <v>4004</v>
      </c>
      <c r="B1726" t="s">
        <v>45</v>
      </c>
      <c r="C1726" t="s">
        <v>6285</v>
      </c>
      <c r="D1726" t="s">
        <v>6318</v>
      </c>
      <c r="E1726">
        <v>0</v>
      </c>
      <c r="F1726">
        <v>50</v>
      </c>
      <c r="G1726" t="s">
        <v>6334</v>
      </c>
      <c r="H1726">
        <v>13</v>
      </c>
      <c r="I1726">
        <v>0</v>
      </c>
      <c r="J1726">
        <v>17</v>
      </c>
    </row>
    <row r="1727" spans="1:10" x14ac:dyDescent="0.3">
      <c r="A1727" t="s">
        <v>4005</v>
      </c>
      <c r="B1727" t="s">
        <v>1343</v>
      </c>
      <c r="C1727" t="s">
        <v>6292</v>
      </c>
      <c r="D1727" t="s">
        <v>6312</v>
      </c>
      <c r="E1727">
        <v>0.2</v>
      </c>
      <c r="F1727">
        <v>64</v>
      </c>
      <c r="G1727" t="s">
        <v>6331</v>
      </c>
      <c r="H1727">
        <v>15</v>
      </c>
      <c r="I1727">
        <v>0</v>
      </c>
      <c r="J1727">
        <v>14</v>
      </c>
    </row>
    <row r="1728" spans="1:10" x14ac:dyDescent="0.3">
      <c r="A1728" t="s">
        <v>4006</v>
      </c>
      <c r="B1728" t="s">
        <v>1344</v>
      </c>
      <c r="C1728" t="s">
        <v>6281</v>
      </c>
      <c r="D1728" t="s">
        <v>6296</v>
      </c>
      <c r="E1728">
        <v>0.3</v>
      </c>
      <c r="F1728">
        <v>49</v>
      </c>
      <c r="G1728" t="s">
        <v>6331</v>
      </c>
      <c r="H1728">
        <v>14</v>
      </c>
      <c r="I1728">
        <v>0</v>
      </c>
      <c r="J1728">
        <v>18</v>
      </c>
    </row>
    <row r="1729" spans="1:10" x14ac:dyDescent="0.3">
      <c r="A1729" t="s">
        <v>4007</v>
      </c>
      <c r="B1729" t="s">
        <v>875</v>
      </c>
      <c r="C1729" t="s">
        <v>6289</v>
      </c>
      <c r="D1729" t="s">
        <v>6296</v>
      </c>
      <c r="E1729">
        <v>0.2</v>
      </c>
      <c r="F1729">
        <v>40</v>
      </c>
      <c r="G1729" t="s">
        <v>6328</v>
      </c>
      <c r="H1729">
        <v>15</v>
      </c>
      <c r="I1729">
        <v>0</v>
      </c>
      <c r="J1729">
        <v>19</v>
      </c>
    </row>
    <row r="1730" spans="1:10" x14ac:dyDescent="0.3">
      <c r="A1730" t="s">
        <v>4008</v>
      </c>
      <c r="B1730" t="s">
        <v>447</v>
      </c>
      <c r="C1730" t="s">
        <v>6282</v>
      </c>
      <c r="D1730" t="s">
        <v>6298</v>
      </c>
      <c r="E1730">
        <v>0.1</v>
      </c>
      <c r="F1730">
        <v>63</v>
      </c>
      <c r="G1730" t="s">
        <v>6334</v>
      </c>
      <c r="H1730">
        <v>14</v>
      </c>
      <c r="I1730">
        <v>0</v>
      </c>
      <c r="J1730">
        <v>13</v>
      </c>
    </row>
    <row r="1731" spans="1:10" x14ac:dyDescent="0.3">
      <c r="A1731" t="s">
        <v>4009</v>
      </c>
      <c r="B1731" t="s">
        <v>1345</v>
      </c>
      <c r="C1731" t="s">
        <v>6283</v>
      </c>
      <c r="D1731" t="s">
        <v>6304</v>
      </c>
      <c r="E1731">
        <v>0.4</v>
      </c>
      <c r="F1731">
        <v>48</v>
      </c>
      <c r="G1731" t="s">
        <v>6333</v>
      </c>
      <c r="H1731">
        <v>12</v>
      </c>
      <c r="I1731">
        <v>1</v>
      </c>
      <c r="J1731">
        <v>10</v>
      </c>
    </row>
    <row r="1732" spans="1:10" x14ac:dyDescent="0.3">
      <c r="A1732" t="s">
        <v>4010</v>
      </c>
      <c r="B1732" t="s">
        <v>1346</v>
      </c>
      <c r="C1732" t="s">
        <v>6286</v>
      </c>
      <c r="D1732" t="s">
        <v>6296</v>
      </c>
      <c r="E1732">
        <v>0.3</v>
      </c>
      <c r="F1732">
        <v>35</v>
      </c>
      <c r="G1732" t="s">
        <v>6333</v>
      </c>
      <c r="H1732">
        <v>16</v>
      </c>
      <c r="I1732">
        <v>0</v>
      </c>
      <c r="J1732">
        <v>7</v>
      </c>
    </row>
    <row r="1733" spans="1:10" x14ac:dyDescent="0.3">
      <c r="A1733" t="s">
        <v>4011</v>
      </c>
      <c r="B1733" t="s">
        <v>1347</v>
      </c>
      <c r="C1733" t="s">
        <v>6288</v>
      </c>
      <c r="D1733" t="s">
        <v>6298</v>
      </c>
      <c r="E1733">
        <v>0.3</v>
      </c>
      <c r="F1733">
        <v>49</v>
      </c>
      <c r="G1733" t="s">
        <v>6334</v>
      </c>
      <c r="H1733">
        <v>17</v>
      </c>
      <c r="I1733">
        <v>0</v>
      </c>
      <c r="J1733">
        <v>16</v>
      </c>
    </row>
    <row r="1734" spans="1:10" x14ac:dyDescent="0.3">
      <c r="A1734" t="s">
        <v>4012</v>
      </c>
      <c r="B1734" t="s">
        <v>1065</v>
      </c>
      <c r="C1734" t="s">
        <v>6286</v>
      </c>
      <c r="D1734" t="s">
        <v>6304</v>
      </c>
      <c r="E1734">
        <v>0.3</v>
      </c>
      <c r="F1734">
        <v>35</v>
      </c>
      <c r="G1734" t="s">
        <v>6333</v>
      </c>
      <c r="H1734">
        <v>17</v>
      </c>
      <c r="I1734">
        <v>0</v>
      </c>
      <c r="J1734">
        <v>15</v>
      </c>
    </row>
    <row r="1735" spans="1:10" x14ac:dyDescent="0.3">
      <c r="A1735" t="s">
        <v>4013</v>
      </c>
      <c r="B1735" t="s">
        <v>1348</v>
      </c>
      <c r="C1735" t="s">
        <v>6285</v>
      </c>
      <c r="D1735" t="s">
        <v>6298</v>
      </c>
      <c r="E1735">
        <v>0.3</v>
      </c>
      <c r="F1735">
        <v>35</v>
      </c>
      <c r="G1735" t="s">
        <v>6330</v>
      </c>
      <c r="H1735">
        <v>11</v>
      </c>
      <c r="I1735">
        <v>1</v>
      </c>
      <c r="J1735">
        <v>18</v>
      </c>
    </row>
    <row r="1736" spans="1:10" x14ac:dyDescent="0.3">
      <c r="A1736" t="s">
        <v>4014</v>
      </c>
      <c r="B1736" t="s">
        <v>635</v>
      </c>
      <c r="C1736" t="s">
        <v>6283</v>
      </c>
      <c r="D1736" t="s">
        <v>6298</v>
      </c>
      <c r="E1736">
        <v>0.2</v>
      </c>
      <c r="F1736">
        <v>64</v>
      </c>
      <c r="G1736" t="s">
        <v>6328</v>
      </c>
      <c r="H1736">
        <v>12</v>
      </c>
      <c r="I1736">
        <v>0</v>
      </c>
      <c r="J1736">
        <v>10</v>
      </c>
    </row>
    <row r="1737" spans="1:10" x14ac:dyDescent="0.3">
      <c r="A1737" t="s">
        <v>4015</v>
      </c>
      <c r="B1737" t="s">
        <v>991</v>
      </c>
      <c r="C1737" t="s">
        <v>6289</v>
      </c>
      <c r="D1737" t="s">
        <v>6318</v>
      </c>
      <c r="E1737">
        <v>0.3</v>
      </c>
      <c r="F1737">
        <v>35</v>
      </c>
      <c r="G1737" t="s">
        <v>6331</v>
      </c>
      <c r="H1737">
        <v>13</v>
      </c>
      <c r="I1737" t="s">
        <v>7000</v>
      </c>
      <c r="J1737" t="s">
        <v>7021</v>
      </c>
    </row>
    <row r="1738" spans="1:10" x14ac:dyDescent="0.3">
      <c r="A1738" t="s">
        <v>4016</v>
      </c>
      <c r="B1738" t="s">
        <v>202</v>
      </c>
      <c r="C1738" t="s">
        <v>6283</v>
      </c>
      <c r="D1738" t="s">
        <v>6296</v>
      </c>
      <c r="E1738">
        <v>0.2</v>
      </c>
      <c r="F1738">
        <v>64</v>
      </c>
      <c r="G1738" t="s">
        <v>6330</v>
      </c>
      <c r="H1738">
        <v>13</v>
      </c>
      <c r="I1738">
        <v>0</v>
      </c>
      <c r="J1738">
        <v>7</v>
      </c>
    </row>
    <row r="1739" spans="1:10" x14ac:dyDescent="0.3">
      <c r="A1739" t="s">
        <v>4017</v>
      </c>
      <c r="B1739" t="s">
        <v>1349</v>
      </c>
      <c r="C1739" t="s">
        <v>6286</v>
      </c>
      <c r="D1739" t="s">
        <v>6318</v>
      </c>
      <c r="E1739">
        <v>0</v>
      </c>
      <c r="F1739">
        <v>50</v>
      </c>
      <c r="G1739" t="s">
        <v>6334</v>
      </c>
      <c r="H1739">
        <v>12</v>
      </c>
      <c r="I1739" t="s">
        <v>7000</v>
      </c>
      <c r="J1739" t="s">
        <v>7021</v>
      </c>
    </row>
    <row r="1740" spans="1:10" x14ac:dyDescent="0.3">
      <c r="A1740" t="s">
        <v>4018</v>
      </c>
      <c r="B1740" t="s">
        <v>1350</v>
      </c>
      <c r="C1740" t="s">
        <v>6282</v>
      </c>
      <c r="D1740" t="s">
        <v>6314</v>
      </c>
      <c r="E1740">
        <v>0</v>
      </c>
      <c r="F1740">
        <v>70</v>
      </c>
      <c r="G1740" t="s">
        <v>6333</v>
      </c>
      <c r="H1740">
        <v>17</v>
      </c>
      <c r="I1740">
        <v>0</v>
      </c>
      <c r="J1740">
        <v>8</v>
      </c>
    </row>
    <row r="1741" spans="1:10" x14ac:dyDescent="0.3">
      <c r="A1741" t="s">
        <v>4019</v>
      </c>
      <c r="B1741" t="s">
        <v>1149</v>
      </c>
      <c r="C1741" t="s">
        <v>6285</v>
      </c>
      <c r="D1741" t="s">
        <v>6302</v>
      </c>
      <c r="E1741">
        <v>0.2</v>
      </c>
      <c r="F1741">
        <v>40</v>
      </c>
      <c r="G1741" t="s">
        <v>6330</v>
      </c>
      <c r="H1741">
        <v>10</v>
      </c>
      <c r="I1741">
        <v>0</v>
      </c>
      <c r="J1741">
        <v>14</v>
      </c>
    </row>
    <row r="1742" spans="1:10" x14ac:dyDescent="0.3">
      <c r="A1742" t="s">
        <v>4020</v>
      </c>
      <c r="B1742" t="s">
        <v>666</v>
      </c>
      <c r="C1742" t="s">
        <v>6284</v>
      </c>
      <c r="D1742" t="s">
        <v>6300</v>
      </c>
      <c r="E1742">
        <v>0.4</v>
      </c>
      <c r="F1742">
        <v>30</v>
      </c>
      <c r="G1742" t="s">
        <v>6332</v>
      </c>
      <c r="H1742">
        <v>16</v>
      </c>
      <c r="I1742">
        <v>0</v>
      </c>
      <c r="J1742">
        <v>19</v>
      </c>
    </row>
    <row r="1743" spans="1:10" x14ac:dyDescent="0.3">
      <c r="A1743" t="s">
        <v>4021</v>
      </c>
      <c r="B1743" t="s">
        <v>1351</v>
      </c>
      <c r="C1743" t="s">
        <v>6282</v>
      </c>
      <c r="D1743" t="s">
        <v>6300</v>
      </c>
      <c r="E1743">
        <v>0.3</v>
      </c>
      <c r="F1743">
        <v>49</v>
      </c>
      <c r="G1743" t="s">
        <v>6331</v>
      </c>
      <c r="H1743">
        <v>10</v>
      </c>
      <c r="I1743">
        <v>0</v>
      </c>
      <c r="J1743">
        <v>15</v>
      </c>
    </row>
    <row r="1744" spans="1:10" x14ac:dyDescent="0.3">
      <c r="A1744" t="s">
        <v>4022</v>
      </c>
      <c r="B1744" t="s">
        <v>1352</v>
      </c>
      <c r="C1744" t="s">
        <v>6291</v>
      </c>
      <c r="D1744" t="s">
        <v>6314</v>
      </c>
      <c r="E1744">
        <v>0</v>
      </c>
      <c r="F1744">
        <v>50</v>
      </c>
      <c r="G1744" t="s">
        <v>6334</v>
      </c>
      <c r="H1744">
        <v>12</v>
      </c>
      <c r="I1744">
        <v>0</v>
      </c>
      <c r="J1744">
        <v>17</v>
      </c>
    </row>
    <row r="1745" spans="1:10" x14ac:dyDescent="0.3">
      <c r="A1745" t="s">
        <v>4023</v>
      </c>
      <c r="B1745" t="s">
        <v>1353</v>
      </c>
      <c r="C1745" t="s">
        <v>6289</v>
      </c>
      <c r="D1745" t="s">
        <v>6316</v>
      </c>
      <c r="E1745">
        <v>0.3</v>
      </c>
      <c r="F1745">
        <v>35</v>
      </c>
      <c r="G1745" t="s">
        <v>6328</v>
      </c>
      <c r="H1745">
        <v>9</v>
      </c>
      <c r="I1745">
        <v>0</v>
      </c>
      <c r="J1745">
        <v>10</v>
      </c>
    </row>
    <row r="1746" spans="1:10" x14ac:dyDescent="0.3">
      <c r="A1746" t="s">
        <v>4024</v>
      </c>
      <c r="B1746" t="s">
        <v>1035</v>
      </c>
      <c r="C1746" t="s">
        <v>6290</v>
      </c>
      <c r="D1746" t="s">
        <v>6302</v>
      </c>
      <c r="E1746">
        <v>0.1</v>
      </c>
      <c r="F1746">
        <v>45</v>
      </c>
      <c r="G1746" t="s">
        <v>6333</v>
      </c>
      <c r="H1746">
        <v>13</v>
      </c>
      <c r="I1746">
        <v>0</v>
      </c>
      <c r="J1746">
        <v>7</v>
      </c>
    </row>
    <row r="1747" spans="1:10" x14ac:dyDescent="0.3">
      <c r="A1747" t="s">
        <v>4025</v>
      </c>
      <c r="B1747" t="s">
        <v>382</v>
      </c>
      <c r="C1747" t="s">
        <v>6289</v>
      </c>
      <c r="D1747" t="s">
        <v>6314</v>
      </c>
      <c r="E1747">
        <v>0</v>
      </c>
      <c r="F1747">
        <v>50</v>
      </c>
      <c r="G1747" t="s">
        <v>6333</v>
      </c>
      <c r="H1747">
        <v>15</v>
      </c>
      <c r="I1747">
        <v>0</v>
      </c>
      <c r="J1747">
        <v>12</v>
      </c>
    </row>
    <row r="1748" spans="1:10" x14ac:dyDescent="0.3">
      <c r="A1748" t="s">
        <v>4026</v>
      </c>
      <c r="B1748" t="s">
        <v>1354</v>
      </c>
      <c r="C1748" t="s">
        <v>6284</v>
      </c>
      <c r="D1748" t="s">
        <v>6296</v>
      </c>
      <c r="E1748">
        <v>0.3</v>
      </c>
      <c r="F1748">
        <v>35</v>
      </c>
      <c r="G1748" t="s">
        <v>6331</v>
      </c>
      <c r="H1748">
        <v>11</v>
      </c>
      <c r="I1748">
        <v>0</v>
      </c>
      <c r="J1748">
        <v>19</v>
      </c>
    </row>
    <row r="1749" spans="1:10" x14ac:dyDescent="0.3">
      <c r="A1749" t="s">
        <v>4027</v>
      </c>
      <c r="B1749" t="s">
        <v>354</v>
      </c>
      <c r="C1749" t="s">
        <v>6291</v>
      </c>
      <c r="D1749" t="s">
        <v>6302</v>
      </c>
      <c r="E1749">
        <v>0.3</v>
      </c>
      <c r="F1749">
        <v>35</v>
      </c>
      <c r="G1749" t="s">
        <v>6328</v>
      </c>
      <c r="H1749">
        <v>11</v>
      </c>
      <c r="I1749">
        <v>0</v>
      </c>
      <c r="J1749">
        <v>15</v>
      </c>
    </row>
    <row r="1750" spans="1:10" x14ac:dyDescent="0.3">
      <c r="A1750" t="s">
        <v>4028</v>
      </c>
      <c r="B1750" t="s">
        <v>1355</v>
      </c>
      <c r="C1750" t="s">
        <v>6284</v>
      </c>
      <c r="D1750" t="s">
        <v>6304</v>
      </c>
      <c r="E1750">
        <v>0.3</v>
      </c>
      <c r="F1750">
        <v>35</v>
      </c>
      <c r="G1750" t="s">
        <v>6334</v>
      </c>
      <c r="H1750">
        <v>14</v>
      </c>
      <c r="I1750">
        <v>1</v>
      </c>
      <c r="J1750">
        <v>16</v>
      </c>
    </row>
    <row r="1751" spans="1:10" x14ac:dyDescent="0.3">
      <c r="A1751" t="s">
        <v>4029</v>
      </c>
      <c r="B1751" t="s">
        <v>500</v>
      </c>
      <c r="C1751" t="s">
        <v>6284</v>
      </c>
      <c r="D1751" t="s">
        <v>6312</v>
      </c>
      <c r="E1751">
        <v>0</v>
      </c>
      <c r="F1751">
        <v>50</v>
      </c>
      <c r="G1751" t="s">
        <v>6334</v>
      </c>
      <c r="H1751">
        <v>11</v>
      </c>
      <c r="I1751">
        <v>0</v>
      </c>
      <c r="J1751">
        <v>9</v>
      </c>
    </row>
    <row r="1752" spans="1:10" x14ac:dyDescent="0.3">
      <c r="A1752" t="s">
        <v>4030</v>
      </c>
      <c r="B1752" t="s">
        <v>1356</v>
      </c>
      <c r="C1752" t="s">
        <v>6281</v>
      </c>
      <c r="D1752" t="s">
        <v>6310</v>
      </c>
      <c r="E1752">
        <v>0.1</v>
      </c>
      <c r="F1752">
        <v>63</v>
      </c>
      <c r="G1752" t="s">
        <v>6331</v>
      </c>
      <c r="H1752">
        <v>9</v>
      </c>
      <c r="I1752">
        <v>0</v>
      </c>
      <c r="J1752">
        <v>18</v>
      </c>
    </row>
    <row r="1753" spans="1:10" x14ac:dyDescent="0.3">
      <c r="A1753" t="s">
        <v>4031</v>
      </c>
      <c r="B1753" t="s">
        <v>1165</v>
      </c>
      <c r="C1753" t="s">
        <v>6291</v>
      </c>
      <c r="D1753" t="s">
        <v>6316</v>
      </c>
      <c r="E1753">
        <v>0.3</v>
      </c>
      <c r="F1753">
        <v>35</v>
      </c>
      <c r="G1753" t="s">
        <v>6330</v>
      </c>
      <c r="H1753">
        <v>11</v>
      </c>
      <c r="I1753" t="s">
        <v>7000</v>
      </c>
      <c r="J1753" t="s">
        <v>7021</v>
      </c>
    </row>
    <row r="1754" spans="1:10" x14ac:dyDescent="0.3">
      <c r="A1754" t="s">
        <v>4032</v>
      </c>
      <c r="B1754" t="s">
        <v>1357</v>
      </c>
      <c r="C1754" t="s">
        <v>6284</v>
      </c>
      <c r="D1754" t="s">
        <v>6318</v>
      </c>
      <c r="E1754">
        <v>0.3</v>
      </c>
      <c r="F1754">
        <v>35</v>
      </c>
      <c r="G1754" t="s">
        <v>6329</v>
      </c>
      <c r="H1754">
        <v>14</v>
      </c>
      <c r="I1754">
        <v>1</v>
      </c>
      <c r="J1754">
        <v>13</v>
      </c>
    </row>
    <row r="1755" spans="1:10" x14ac:dyDescent="0.3">
      <c r="A1755" t="s">
        <v>4033</v>
      </c>
      <c r="B1755" t="s">
        <v>1011</v>
      </c>
      <c r="C1755" t="s">
        <v>6291</v>
      </c>
      <c r="D1755" t="s">
        <v>6318</v>
      </c>
      <c r="E1755">
        <v>0</v>
      </c>
      <c r="F1755">
        <v>50</v>
      </c>
      <c r="G1755" t="s">
        <v>6331</v>
      </c>
      <c r="H1755">
        <v>14</v>
      </c>
      <c r="I1755">
        <v>1</v>
      </c>
      <c r="J1755">
        <v>15</v>
      </c>
    </row>
    <row r="1756" spans="1:10" x14ac:dyDescent="0.3">
      <c r="A1756" t="s">
        <v>4034</v>
      </c>
      <c r="B1756" t="s">
        <v>1358</v>
      </c>
      <c r="C1756" t="s">
        <v>6289</v>
      </c>
      <c r="D1756" t="s">
        <v>6316</v>
      </c>
      <c r="E1756">
        <v>0</v>
      </c>
      <c r="F1756">
        <v>50</v>
      </c>
      <c r="G1756" t="s">
        <v>6331</v>
      </c>
      <c r="H1756">
        <v>16</v>
      </c>
      <c r="I1756" t="s">
        <v>7000</v>
      </c>
      <c r="J1756" t="s">
        <v>7021</v>
      </c>
    </row>
    <row r="1757" spans="1:10" x14ac:dyDescent="0.3">
      <c r="A1757" t="s">
        <v>4035</v>
      </c>
      <c r="B1757" t="s">
        <v>76</v>
      </c>
      <c r="C1757" t="s">
        <v>6288</v>
      </c>
      <c r="D1757" t="s">
        <v>6318</v>
      </c>
      <c r="E1757">
        <v>0.2</v>
      </c>
      <c r="F1757">
        <v>56</v>
      </c>
      <c r="G1757" t="s">
        <v>6328</v>
      </c>
      <c r="H1757">
        <v>10</v>
      </c>
      <c r="I1757">
        <v>1</v>
      </c>
      <c r="J1757">
        <v>15</v>
      </c>
    </row>
    <row r="1758" spans="1:10" x14ac:dyDescent="0.3">
      <c r="A1758" t="s">
        <v>4036</v>
      </c>
      <c r="B1758" t="s">
        <v>933</v>
      </c>
      <c r="C1758" t="s">
        <v>6290</v>
      </c>
      <c r="D1758" t="s">
        <v>6302</v>
      </c>
      <c r="E1758">
        <v>0.3</v>
      </c>
      <c r="F1758">
        <v>35</v>
      </c>
      <c r="G1758" t="s">
        <v>6332</v>
      </c>
      <c r="H1758">
        <v>12</v>
      </c>
      <c r="I1758">
        <v>0</v>
      </c>
      <c r="J1758">
        <v>14</v>
      </c>
    </row>
    <row r="1759" spans="1:10" x14ac:dyDescent="0.3">
      <c r="A1759" t="s">
        <v>4037</v>
      </c>
      <c r="B1759" t="s">
        <v>805</v>
      </c>
      <c r="C1759" t="s">
        <v>6281</v>
      </c>
      <c r="D1759" t="s">
        <v>6318</v>
      </c>
      <c r="E1759">
        <v>0.3</v>
      </c>
      <c r="F1759">
        <v>49</v>
      </c>
      <c r="G1759" t="s">
        <v>6332</v>
      </c>
      <c r="H1759">
        <v>14</v>
      </c>
      <c r="I1759">
        <v>0</v>
      </c>
      <c r="J1759">
        <v>15</v>
      </c>
    </row>
    <row r="1760" spans="1:10" x14ac:dyDescent="0.3">
      <c r="A1760" t="s">
        <v>4038</v>
      </c>
      <c r="B1760" t="s">
        <v>689</v>
      </c>
      <c r="C1760" t="s">
        <v>6289</v>
      </c>
      <c r="D1760" t="s">
        <v>6300</v>
      </c>
      <c r="E1760">
        <v>0.1</v>
      </c>
      <c r="F1760">
        <v>45</v>
      </c>
      <c r="G1760" t="s">
        <v>6330</v>
      </c>
      <c r="H1760">
        <v>14</v>
      </c>
      <c r="I1760">
        <v>0</v>
      </c>
      <c r="J1760">
        <v>13</v>
      </c>
    </row>
    <row r="1761" spans="1:10" x14ac:dyDescent="0.3">
      <c r="A1761" t="s">
        <v>4039</v>
      </c>
      <c r="B1761" t="s">
        <v>1359</v>
      </c>
      <c r="C1761" t="s">
        <v>6283</v>
      </c>
      <c r="D1761" t="s">
        <v>6318</v>
      </c>
      <c r="E1761">
        <v>0.4</v>
      </c>
      <c r="F1761">
        <v>48</v>
      </c>
      <c r="G1761" t="s">
        <v>6333</v>
      </c>
      <c r="H1761">
        <v>12</v>
      </c>
      <c r="I1761" t="s">
        <v>7000</v>
      </c>
      <c r="J1761" t="s">
        <v>7021</v>
      </c>
    </row>
    <row r="1762" spans="1:10" x14ac:dyDescent="0.3">
      <c r="A1762" t="s">
        <v>4040</v>
      </c>
      <c r="B1762" t="s">
        <v>1360</v>
      </c>
      <c r="C1762" t="s">
        <v>6283</v>
      </c>
      <c r="D1762" t="s">
        <v>6296</v>
      </c>
      <c r="E1762">
        <v>0</v>
      </c>
      <c r="F1762">
        <v>80</v>
      </c>
      <c r="G1762" t="s">
        <v>6331</v>
      </c>
      <c r="H1762">
        <v>17</v>
      </c>
      <c r="I1762">
        <v>0</v>
      </c>
      <c r="J1762">
        <v>16</v>
      </c>
    </row>
    <row r="1763" spans="1:10" x14ac:dyDescent="0.3">
      <c r="A1763" t="s">
        <v>4041</v>
      </c>
      <c r="B1763" t="s">
        <v>1361</v>
      </c>
      <c r="C1763" t="s">
        <v>6282</v>
      </c>
      <c r="D1763" t="s">
        <v>6298</v>
      </c>
      <c r="E1763">
        <v>0.3</v>
      </c>
      <c r="F1763">
        <v>49</v>
      </c>
      <c r="G1763" t="s">
        <v>6331</v>
      </c>
      <c r="H1763">
        <v>12</v>
      </c>
      <c r="I1763">
        <v>0</v>
      </c>
      <c r="J1763">
        <v>8</v>
      </c>
    </row>
    <row r="1764" spans="1:10" x14ac:dyDescent="0.3">
      <c r="A1764" t="s">
        <v>4042</v>
      </c>
      <c r="B1764" t="s">
        <v>1362</v>
      </c>
      <c r="C1764" t="s">
        <v>6281</v>
      </c>
      <c r="D1764" t="s">
        <v>6310</v>
      </c>
      <c r="E1764">
        <v>0.3</v>
      </c>
      <c r="F1764">
        <v>49</v>
      </c>
      <c r="G1764" t="s">
        <v>6330</v>
      </c>
      <c r="H1764">
        <v>9</v>
      </c>
      <c r="I1764">
        <v>0</v>
      </c>
      <c r="J1764">
        <v>7</v>
      </c>
    </row>
    <row r="1765" spans="1:10" x14ac:dyDescent="0.3">
      <c r="A1765" t="s">
        <v>4043</v>
      </c>
      <c r="B1765" t="s">
        <v>166</v>
      </c>
      <c r="C1765" t="s">
        <v>6284</v>
      </c>
      <c r="D1765" t="s">
        <v>6302</v>
      </c>
      <c r="E1765">
        <v>0</v>
      </c>
      <c r="F1765">
        <v>50</v>
      </c>
      <c r="G1765" t="s">
        <v>6332</v>
      </c>
      <c r="H1765">
        <v>13</v>
      </c>
      <c r="I1765">
        <v>0</v>
      </c>
      <c r="J1765">
        <v>8</v>
      </c>
    </row>
    <row r="1766" spans="1:10" x14ac:dyDescent="0.3">
      <c r="A1766" t="s">
        <v>4044</v>
      </c>
      <c r="B1766" t="s">
        <v>523</v>
      </c>
      <c r="C1766" t="s">
        <v>6284</v>
      </c>
      <c r="D1766" t="s">
        <v>6296</v>
      </c>
      <c r="E1766">
        <v>0.4</v>
      </c>
      <c r="F1766">
        <v>30</v>
      </c>
      <c r="G1766" t="s">
        <v>6332</v>
      </c>
      <c r="H1766">
        <v>14</v>
      </c>
      <c r="I1766" t="s">
        <v>7000</v>
      </c>
      <c r="J1766" t="s">
        <v>7021</v>
      </c>
    </row>
    <row r="1767" spans="1:10" x14ac:dyDescent="0.3">
      <c r="A1767" t="s">
        <v>4045</v>
      </c>
      <c r="B1767" t="s">
        <v>1363</v>
      </c>
      <c r="C1767" t="s">
        <v>6288</v>
      </c>
      <c r="D1767" t="s">
        <v>6310</v>
      </c>
      <c r="E1767">
        <v>0</v>
      </c>
      <c r="F1767">
        <v>70</v>
      </c>
      <c r="G1767" t="s">
        <v>6333</v>
      </c>
      <c r="H1767">
        <v>12</v>
      </c>
      <c r="I1767" t="s">
        <v>7000</v>
      </c>
      <c r="J1767" t="s">
        <v>7021</v>
      </c>
    </row>
    <row r="1768" spans="1:10" x14ac:dyDescent="0.3">
      <c r="A1768" t="s">
        <v>4046</v>
      </c>
      <c r="B1768" t="s">
        <v>1364</v>
      </c>
      <c r="C1768" t="s">
        <v>6284</v>
      </c>
      <c r="D1768" t="s">
        <v>6300</v>
      </c>
      <c r="E1768">
        <v>0.4</v>
      </c>
      <c r="F1768">
        <v>30</v>
      </c>
      <c r="G1768" t="s">
        <v>6331</v>
      </c>
      <c r="H1768">
        <v>16</v>
      </c>
      <c r="I1768" t="s">
        <v>7000</v>
      </c>
      <c r="J1768" t="s">
        <v>7021</v>
      </c>
    </row>
    <row r="1769" spans="1:10" x14ac:dyDescent="0.3">
      <c r="A1769" t="s">
        <v>4047</v>
      </c>
      <c r="B1769" t="s">
        <v>4</v>
      </c>
      <c r="C1769" t="s">
        <v>6286</v>
      </c>
      <c r="D1769" t="s">
        <v>6316</v>
      </c>
      <c r="E1769">
        <v>0.2</v>
      </c>
      <c r="F1769">
        <v>40</v>
      </c>
      <c r="G1769" t="s">
        <v>6332</v>
      </c>
      <c r="H1769">
        <v>9</v>
      </c>
      <c r="I1769">
        <v>0</v>
      </c>
      <c r="J1769">
        <v>9</v>
      </c>
    </row>
    <row r="1770" spans="1:10" x14ac:dyDescent="0.3">
      <c r="A1770" t="s">
        <v>4048</v>
      </c>
      <c r="B1770" t="s">
        <v>613</v>
      </c>
      <c r="C1770" t="s">
        <v>6292</v>
      </c>
      <c r="D1770" t="s">
        <v>6296</v>
      </c>
      <c r="E1770">
        <v>0.4</v>
      </c>
      <c r="F1770">
        <v>48</v>
      </c>
      <c r="G1770" t="s">
        <v>6333</v>
      </c>
      <c r="H1770">
        <v>15</v>
      </c>
      <c r="I1770">
        <v>0</v>
      </c>
      <c r="J1770">
        <v>13</v>
      </c>
    </row>
    <row r="1771" spans="1:10" x14ac:dyDescent="0.3">
      <c r="A1771" t="s">
        <v>4049</v>
      </c>
      <c r="B1771" t="s">
        <v>260</v>
      </c>
      <c r="C1771" t="s">
        <v>6292</v>
      </c>
      <c r="D1771" t="s">
        <v>6296</v>
      </c>
      <c r="E1771">
        <v>0.2</v>
      </c>
      <c r="F1771">
        <v>64</v>
      </c>
      <c r="G1771" t="s">
        <v>6329</v>
      </c>
      <c r="H1771">
        <v>14</v>
      </c>
      <c r="I1771">
        <v>1</v>
      </c>
      <c r="J1771">
        <v>7</v>
      </c>
    </row>
    <row r="1772" spans="1:10" x14ac:dyDescent="0.3">
      <c r="A1772" t="s">
        <v>4050</v>
      </c>
      <c r="B1772" t="s">
        <v>442</v>
      </c>
      <c r="C1772" t="s">
        <v>6292</v>
      </c>
      <c r="D1772" t="s">
        <v>6314</v>
      </c>
      <c r="E1772">
        <v>0</v>
      </c>
      <c r="F1772">
        <v>80</v>
      </c>
      <c r="G1772" t="s">
        <v>6329</v>
      </c>
      <c r="H1772">
        <v>16</v>
      </c>
      <c r="I1772" t="s">
        <v>7000</v>
      </c>
      <c r="J1772" t="s">
        <v>7021</v>
      </c>
    </row>
    <row r="1773" spans="1:10" x14ac:dyDescent="0.3">
      <c r="A1773" t="s">
        <v>4051</v>
      </c>
      <c r="B1773" t="s">
        <v>1365</v>
      </c>
      <c r="C1773" t="s">
        <v>6284</v>
      </c>
      <c r="D1773" t="s">
        <v>6318</v>
      </c>
      <c r="E1773">
        <v>0</v>
      </c>
      <c r="F1773">
        <v>50</v>
      </c>
      <c r="G1773" t="s">
        <v>6333</v>
      </c>
      <c r="H1773">
        <v>16</v>
      </c>
      <c r="I1773">
        <v>0</v>
      </c>
      <c r="J1773">
        <v>14</v>
      </c>
    </row>
    <row r="1774" spans="1:10" x14ac:dyDescent="0.3">
      <c r="A1774" t="s">
        <v>4052</v>
      </c>
      <c r="B1774" t="s">
        <v>1366</v>
      </c>
      <c r="C1774" t="s">
        <v>6281</v>
      </c>
      <c r="D1774" t="s">
        <v>6306</v>
      </c>
      <c r="E1774">
        <v>0.2</v>
      </c>
      <c r="F1774">
        <v>56</v>
      </c>
      <c r="G1774" t="s">
        <v>6332</v>
      </c>
      <c r="H1774">
        <v>12</v>
      </c>
      <c r="I1774">
        <v>0</v>
      </c>
      <c r="J1774">
        <v>9</v>
      </c>
    </row>
    <row r="1775" spans="1:10" x14ac:dyDescent="0.3">
      <c r="A1775" t="s">
        <v>4053</v>
      </c>
      <c r="B1775" t="s">
        <v>110</v>
      </c>
      <c r="C1775" t="s">
        <v>6285</v>
      </c>
      <c r="D1775" t="s">
        <v>6298</v>
      </c>
      <c r="E1775">
        <v>0.2</v>
      </c>
      <c r="F1775">
        <v>40</v>
      </c>
      <c r="G1775" t="s">
        <v>6330</v>
      </c>
      <c r="H1775">
        <v>12</v>
      </c>
      <c r="I1775">
        <v>0</v>
      </c>
      <c r="J1775">
        <v>18</v>
      </c>
    </row>
    <row r="1776" spans="1:10" x14ac:dyDescent="0.3">
      <c r="A1776" t="s">
        <v>4054</v>
      </c>
      <c r="B1776" t="s">
        <v>798</v>
      </c>
      <c r="C1776" t="s">
        <v>6286</v>
      </c>
      <c r="D1776" t="s">
        <v>6298</v>
      </c>
      <c r="E1776">
        <v>0.3</v>
      </c>
      <c r="F1776">
        <v>35</v>
      </c>
      <c r="G1776" t="s">
        <v>6332</v>
      </c>
      <c r="H1776">
        <v>15</v>
      </c>
      <c r="I1776">
        <v>0</v>
      </c>
      <c r="J1776">
        <v>7</v>
      </c>
    </row>
    <row r="1777" spans="1:10" x14ac:dyDescent="0.3">
      <c r="A1777" t="s">
        <v>4055</v>
      </c>
      <c r="B1777" t="s">
        <v>1345</v>
      </c>
      <c r="C1777" t="s">
        <v>6292</v>
      </c>
      <c r="D1777" t="s">
        <v>6296</v>
      </c>
      <c r="E1777">
        <v>0.2</v>
      </c>
      <c r="F1777">
        <v>64</v>
      </c>
      <c r="G1777" t="s">
        <v>6329</v>
      </c>
      <c r="H1777">
        <v>17</v>
      </c>
      <c r="I1777">
        <v>1</v>
      </c>
      <c r="J1777">
        <v>10</v>
      </c>
    </row>
    <row r="1778" spans="1:10" x14ac:dyDescent="0.3">
      <c r="A1778" t="s">
        <v>4056</v>
      </c>
      <c r="B1778" t="s">
        <v>1367</v>
      </c>
      <c r="C1778" t="s">
        <v>6289</v>
      </c>
      <c r="D1778" t="s">
        <v>6310</v>
      </c>
      <c r="E1778">
        <v>0</v>
      </c>
      <c r="F1778">
        <v>50</v>
      </c>
      <c r="G1778" t="s">
        <v>6330</v>
      </c>
      <c r="H1778">
        <v>9</v>
      </c>
      <c r="I1778" t="s">
        <v>7000</v>
      </c>
      <c r="J1778" t="s">
        <v>7021</v>
      </c>
    </row>
    <row r="1779" spans="1:10" x14ac:dyDescent="0.3">
      <c r="A1779" t="s">
        <v>4057</v>
      </c>
      <c r="B1779" t="s">
        <v>1291</v>
      </c>
      <c r="C1779" t="s">
        <v>6289</v>
      </c>
      <c r="D1779" t="s">
        <v>6314</v>
      </c>
      <c r="E1779">
        <v>0.1</v>
      </c>
      <c r="F1779">
        <v>45</v>
      </c>
      <c r="G1779" t="s">
        <v>6333</v>
      </c>
      <c r="H1779">
        <v>15</v>
      </c>
      <c r="I1779" t="s">
        <v>7000</v>
      </c>
      <c r="J1779" t="s">
        <v>7021</v>
      </c>
    </row>
    <row r="1780" spans="1:10" x14ac:dyDescent="0.3">
      <c r="A1780" t="s">
        <v>4058</v>
      </c>
      <c r="B1780" t="s">
        <v>1368</v>
      </c>
      <c r="C1780" t="s">
        <v>6287</v>
      </c>
      <c r="D1780" t="s">
        <v>6306</v>
      </c>
      <c r="E1780">
        <v>0.4</v>
      </c>
      <c r="F1780">
        <v>30</v>
      </c>
      <c r="G1780" t="s">
        <v>6330</v>
      </c>
      <c r="H1780">
        <v>12</v>
      </c>
      <c r="I1780" t="s">
        <v>7000</v>
      </c>
      <c r="J1780" t="s">
        <v>7021</v>
      </c>
    </row>
    <row r="1781" spans="1:10" x14ac:dyDescent="0.3">
      <c r="A1781" t="s">
        <v>4059</v>
      </c>
      <c r="B1781" t="s">
        <v>169</v>
      </c>
      <c r="C1781" t="s">
        <v>6285</v>
      </c>
      <c r="D1781" t="s">
        <v>6318</v>
      </c>
      <c r="E1781">
        <v>0.3</v>
      </c>
      <c r="F1781">
        <v>35</v>
      </c>
      <c r="G1781" t="s">
        <v>6328</v>
      </c>
      <c r="H1781">
        <v>15</v>
      </c>
      <c r="I1781" t="s">
        <v>7000</v>
      </c>
      <c r="J1781" t="s">
        <v>7021</v>
      </c>
    </row>
    <row r="1782" spans="1:10" x14ac:dyDescent="0.3">
      <c r="A1782" t="s">
        <v>4060</v>
      </c>
      <c r="B1782" t="s">
        <v>1369</v>
      </c>
      <c r="C1782" t="s">
        <v>6283</v>
      </c>
      <c r="D1782" t="s">
        <v>6304</v>
      </c>
      <c r="E1782">
        <v>0</v>
      </c>
      <c r="F1782">
        <v>80</v>
      </c>
      <c r="G1782" t="s">
        <v>6332</v>
      </c>
      <c r="H1782">
        <v>12</v>
      </c>
      <c r="I1782" t="s">
        <v>7000</v>
      </c>
      <c r="J1782" t="s">
        <v>7021</v>
      </c>
    </row>
    <row r="1783" spans="1:10" x14ac:dyDescent="0.3">
      <c r="A1783" t="s">
        <v>4061</v>
      </c>
      <c r="B1783" t="s">
        <v>1370</v>
      </c>
      <c r="C1783" t="s">
        <v>6290</v>
      </c>
      <c r="D1783" t="s">
        <v>6298</v>
      </c>
      <c r="E1783">
        <v>0.3</v>
      </c>
      <c r="F1783">
        <v>35</v>
      </c>
      <c r="G1783" t="s">
        <v>6331</v>
      </c>
      <c r="H1783">
        <v>14</v>
      </c>
      <c r="I1783">
        <v>0</v>
      </c>
      <c r="J1783">
        <v>8</v>
      </c>
    </row>
    <row r="1784" spans="1:10" x14ac:dyDescent="0.3">
      <c r="A1784" t="s">
        <v>4062</v>
      </c>
      <c r="B1784" t="s">
        <v>1210</v>
      </c>
      <c r="C1784" t="s">
        <v>6286</v>
      </c>
      <c r="D1784" t="s">
        <v>6308</v>
      </c>
      <c r="E1784">
        <v>0.2</v>
      </c>
      <c r="F1784">
        <v>40</v>
      </c>
      <c r="G1784" t="s">
        <v>6328</v>
      </c>
      <c r="H1784">
        <v>9</v>
      </c>
      <c r="I1784">
        <v>0</v>
      </c>
      <c r="J1784">
        <v>17</v>
      </c>
    </row>
    <row r="1785" spans="1:10" x14ac:dyDescent="0.3">
      <c r="A1785" t="s">
        <v>4063</v>
      </c>
      <c r="B1785" t="s">
        <v>1371</v>
      </c>
      <c r="C1785" t="s">
        <v>6287</v>
      </c>
      <c r="D1785" t="s">
        <v>6314</v>
      </c>
      <c r="E1785">
        <v>0.3</v>
      </c>
      <c r="F1785">
        <v>35</v>
      </c>
      <c r="G1785" t="s">
        <v>6334</v>
      </c>
      <c r="H1785">
        <v>17</v>
      </c>
      <c r="I1785">
        <v>0</v>
      </c>
      <c r="J1785">
        <v>11</v>
      </c>
    </row>
    <row r="1786" spans="1:10" x14ac:dyDescent="0.3">
      <c r="A1786" t="s">
        <v>4064</v>
      </c>
      <c r="B1786" t="s">
        <v>1372</v>
      </c>
      <c r="C1786" t="s">
        <v>6282</v>
      </c>
      <c r="D1786" t="s">
        <v>6300</v>
      </c>
      <c r="E1786">
        <v>0</v>
      </c>
      <c r="F1786">
        <v>70</v>
      </c>
      <c r="G1786" t="s">
        <v>6333</v>
      </c>
      <c r="H1786">
        <v>16</v>
      </c>
      <c r="I1786">
        <v>1</v>
      </c>
      <c r="J1786">
        <v>17</v>
      </c>
    </row>
    <row r="1787" spans="1:10" x14ac:dyDescent="0.3">
      <c r="A1787" t="s">
        <v>4065</v>
      </c>
      <c r="B1787" t="s">
        <v>1373</v>
      </c>
      <c r="C1787" t="s">
        <v>6289</v>
      </c>
      <c r="D1787" t="s">
        <v>6296</v>
      </c>
      <c r="E1787">
        <v>0</v>
      </c>
      <c r="F1787">
        <v>50</v>
      </c>
      <c r="G1787" t="s">
        <v>6329</v>
      </c>
      <c r="H1787">
        <v>9</v>
      </c>
      <c r="I1787">
        <v>0</v>
      </c>
      <c r="J1787">
        <v>13</v>
      </c>
    </row>
    <row r="1788" spans="1:10" x14ac:dyDescent="0.3">
      <c r="A1788" t="s">
        <v>4066</v>
      </c>
      <c r="B1788" t="s">
        <v>1374</v>
      </c>
      <c r="C1788" t="s">
        <v>6292</v>
      </c>
      <c r="D1788" t="s">
        <v>6298</v>
      </c>
      <c r="E1788">
        <v>0.3</v>
      </c>
      <c r="F1788">
        <v>56</v>
      </c>
      <c r="G1788" t="s">
        <v>6330</v>
      </c>
      <c r="H1788">
        <v>10</v>
      </c>
      <c r="I1788">
        <v>0</v>
      </c>
      <c r="J1788">
        <v>8</v>
      </c>
    </row>
    <row r="1789" spans="1:10" x14ac:dyDescent="0.3">
      <c r="A1789" t="s">
        <v>4067</v>
      </c>
      <c r="B1789" t="s">
        <v>1375</v>
      </c>
      <c r="C1789" t="s">
        <v>6285</v>
      </c>
      <c r="D1789" t="s">
        <v>6306</v>
      </c>
      <c r="E1789">
        <v>0.3</v>
      </c>
      <c r="F1789">
        <v>35</v>
      </c>
      <c r="G1789" t="s">
        <v>6329</v>
      </c>
      <c r="H1789">
        <v>15</v>
      </c>
      <c r="I1789">
        <v>0</v>
      </c>
      <c r="J1789">
        <v>8</v>
      </c>
    </row>
    <row r="1790" spans="1:10" x14ac:dyDescent="0.3">
      <c r="A1790" t="s">
        <v>4068</v>
      </c>
      <c r="B1790" t="s">
        <v>1376</v>
      </c>
      <c r="C1790" t="s">
        <v>6291</v>
      </c>
      <c r="D1790" t="s">
        <v>6314</v>
      </c>
      <c r="E1790">
        <v>0.2</v>
      </c>
      <c r="F1790">
        <v>40</v>
      </c>
      <c r="G1790" t="s">
        <v>6330</v>
      </c>
      <c r="H1790">
        <v>11</v>
      </c>
      <c r="I1790">
        <v>0</v>
      </c>
      <c r="J1790">
        <v>11</v>
      </c>
    </row>
    <row r="1791" spans="1:10" x14ac:dyDescent="0.3">
      <c r="A1791" t="s">
        <v>4069</v>
      </c>
      <c r="B1791" t="s">
        <v>486</v>
      </c>
      <c r="C1791" t="s">
        <v>6288</v>
      </c>
      <c r="D1791" t="s">
        <v>6296</v>
      </c>
      <c r="E1791">
        <v>0.4</v>
      </c>
      <c r="F1791">
        <v>42</v>
      </c>
      <c r="G1791" t="s">
        <v>6331</v>
      </c>
      <c r="H1791">
        <v>13</v>
      </c>
      <c r="I1791" t="s">
        <v>7000</v>
      </c>
      <c r="J1791" t="s">
        <v>7021</v>
      </c>
    </row>
    <row r="1792" spans="1:10" x14ac:dyDescent="0.3">
      <c r="A1792" t="s">
        <v>4070</v>
      </c>
      <c r="B1792" t="s">
        <v>1377</v>
      </c>
      <c r="C1792" t="s">
        <v>6291</v>
      </c>
      <c r="D1792" t="s">
        <v>6314</v>
      </c>
      <c r="E1792">
        <v>0.3</v>
      </c>
      <c r="F1792">
        <v>35</v>
      </c>
      <c r="G1792" t="s">
        <v>6329</v>
      </c>
      <c r="H1792">
        <v>16</v>
      </c>
      <c r="I1792">
        <v>0</v>
      </c>
      <c r="J1792">
        <v>8</v>
      </c>
    </row>
    <row r="1793" spans="1:10" x14ac:dyDescent="0.3">
      <c r="A1793" t="s">
        <v>4071</v>
      </c>
      <c r="B1793" t="s">
        <v>1378</v>
      </c>
      <c r="C1793" t="s">
        <v>6283</v>
      </c>
      <c r="D1793" t="s">
        <v>6298</v>
      </c>
      <c r="E1793">
        <v>0.1</v>
      </c>
      <c r="F1793">
        <v>72</v>
      </c>
      <c r="G1793" t="s">
        <v>6333</v>
      </c>
      <c r="H1793">
        <v>13</v>
      </c>
      <c r="I1793">
        <v>0</v>
      </c>
      <c r="J1793">
        <v>18</v>
      </c>
    </row>
    <row r="1794" spans="1:10" x14ac:dyDescent="0.3">
      <c r="A1794" t="s">
        <v>4072</v>
      </c>
      <c r="B1794" t="s">
        <v>1379</v>
      </c>
      <c r="C1794" t="s">
        <v>6292</v>
      </c>
      <c r="D1794" t="s">
        <v>6300</v>
      </c>
      <c r="E1794">
        <v>0.1</v>
      </c>
      <c r="F1794">
        <v>72</v>
      </c>
      <c r="G1794" t="s">
        <v>6329</v>
      </c>
      <c r="H1794">
        <v>13</v>
      </c>
      <c r="I1794">
        <v>0</v>
      </c>
      <c r="J1794">
        <v>19</v>
      </c>
    </row>
    <row r="1795" spans="1:10" x14ac:dyDescent="0.3">
      <c r="A1795" t="s">
        <v>4073</v>
      </c>
      <c r="B1795" t="s">
        <v>1380</v>
      </c>
      <c r="C1795" t="s">
        <v>6288</v>
      </c>
      <c r="D1795" t="s">
        <v>6318</v>
      </c>
      <c r="E1795">
        <v>0</v>
      </c>
      <c r="F1795">
        <v>70</v>
      </c>
      <c r="G1795" t="s">
        <v>6331</v>
      </c>
      <c r="H1795">
        <v>17</v>
      </c>
      <c r="I1795" t="s">
        <v>7000</v>
      </c>
      <c r="J1795" t="s">
        <v>7021</v>
      </c>
    </row>
    <row r="1796" spans="1:10" x14ac:dyDescent="0.3">
      <c r="A1796" t="s">
        <v>4074</v>
      </c>
      <c r="B1796" t="s">
        <v>995</v>
      </c>
      <c r="C1796" t="s">
        <v>6290</v>
      </c>
      <c r="D1796" t="s">
        <v>6308</v>
      </c>
      <c r="E1796">
        <v>0.1</v>
      </c>
      <c r="F1796">
        <v>45</v>
      </c>
      <c r="G1796" t="s">
        <v>6332</v>
      </c>
      <c r="H1796">
        <v>16</v>
      </c>
      <c r="I1796" t="s">
        <v>7000</v>
      </c>
      <c r="J1796" t="s">
        <v>7021</v>
      </c>
    </row>
    <row r="1797" spans="1:10" x14ac:dyDescent="0.3">
      <c r="A1797" t="s">
        <v>4075</v>
      </c>
      <c r="B1797" t="s">
        <v>1381</v>
      </c>
      <c r="C1797" t="s">
        <v>6289</v>
      </c>
      <c r="D1797" t="s">
        <v>6302</v>
      </c>
      <c r="E1797">
        <v>0.2</v>
      </c>
      <c r="F1797">
        <v>40</v>
      </c>
      <c r="G1797" t="s">
        <v>6333</v>
      </c>
      <c r="H1797">
        <v>12</v>
      </c>
      <c r="I1797" t="s">
        <v>7000</v>
      </c>
      <c r="J1797" t="s">
        <v>7021</v>
      </c>
    </row>
    <row r="1798" spans="1:10" x14ac:dyDescent="0.3">
      <c r="A1798" t="s">
        <v>4076</v>
      </c>
      <c r="B1798" t="s">
        <v>1382</v>
      </c>
      <c r="C1798" t="s">
        <v>6281</v>
      </c>
      <c r="D1798" t="s">
        <v>6318</v>
      </c>
      <c r="E1798">
        <v>0.3</v>
      </c>
      <c r="F1798">
        <v>49</v>
      </c>
      <c r="G1798" t="s">
        <v>6332</v>
      </c>
      <c r="H1798">
        <v>9</v>
      </c>
      <c r="I1798" t="s">
        <v>7000</v>
      </c>
      <c r="J1798" t="s">
        <v>7021</v>
      </c>
    </row>
    <row r="1799" spans="1:10" x14ac:dyDescent="0.3">
      <c r="A1799" t="s">
        <v>4077</v>
      </c>
      <c r="B1799" t="s">
        <v>1383</v>
      </c>
      <c r="C1799" t="s">
        <v>6288</v>
      </c>
      <c r="D1799" t="s">
        <v>6316</v>
      </c>
      <c r="E1799">
        <v>0.2</v>
      </c>
      <c r="F1799">
        <v>56</v>
      </c>
      <c r="G1799" t="s">
        <v>6333</v>
      </c>
      <c r="H1799">
        <v>9</v>
      </c>
      <c r="I1799" t="s">
        <v>7000</v>
      </c>
      <c r="J1799" t="s">
        <v>7021</v>
      </c>
    </row>
    <row r="1800" spans="1:10" x14ac:dyDescent="0.3">
      <c r="A1800" t="s">
        <v>4078</v>
      </c>
      <c r="B1800" t="s">
        <v>1384</v>
      </c>
      <c r="C1800" t="s">
        <v>6289</v>
      </c>
      <c r="D1800" t="s">
        <v>6300</v>
      </c>
      <c r="E1800">
        <v>0.2</v>
      </c>
      <c r="F1800">
        <v>40</v>
      </c>
      <c r="G1800" t="s">
        <v>6331</v>
      </c>
      <c r="H1800">
        <v>12</v>
      </c>
      <c r="I1800">
        <v>0</v>
      </c>
      <c r="J1800">
        <v>15</v>
      </c>
    </row>
    <row r="1801" spans="1:10" x14ac:dyDescent="0.3">
      <c r="A1801" t="s">
        <v>4079</v>
      </c>
      <c r="B1801" t="s">
        <v>1385</v>
      </c>
      <c r="C1801" t="s">
        <v>6292</v>
      </c>
      <c r="D1801" t="s">
        <v>6306</v>
      </c>
      <c r="E1801">
        <v>0.2</v>
      </c>
      <c r="F1801">
        <v>64</v>
      </c>
      <c r="G1801" t="s">
        <v>6329</v>
      </c>
      <c r="H1801">
        <v>9</v>
      </c>
      <c r="I1801" t="s">
        <v>7000</v>
      </c>
      <c r="J1801" t="s">
        <v>7021</v>
      </c>
    </row>
    <row r="1802" spans="1:10" x14ac:dyDescent="0.3">
      <c r="A1802" t="s">
        <v>4080</v>
      </c>
      <c r="B1802" t="s">
        <v>1386</v>
      </c>
      <c r="C1802" t="s">
        <v>6290</v>
      </c>
      <c r="D1802" t="s">
        <v>6318</v>
      </c>
      <c r="E1802">
        <v>0.4</v>
      </c>
      <c r="F1802">
        <v>30</v>
      </c>
      <c r="G1802" t="s">
        <v>6331</v>
      </c>
      <c r="H1802">
        <v>17</v>
      </c>
      <c r="I1802">
        <v>0</v>
      </c>
      <c r="J1802">
        <v>16</v>
      </c>
    </row>
    <row r="1803" spans="1:10" x14ac:dyDescent="0.3">
      <c r="A1803" t="s">
        <v>4081</v>
      </c>
      <c r="B1803" t="s">
        <v>1387</v>
      </c>
      <c r="C1803" t="s">
        <v>6288</v>
      </c>
      <c r="D1803" t="s">
        <v>6298</v>
      </c>
      <c r="E1803">
        <v>0.3</v>
      </c>
      <c r="F1803">
        <v>49</v>
      </c>
      <c r="G1803" t="s">
        <v>6330</v>
      </c>
      <c r="H1803">
        <v>11</v>
      </c>
      <c r="I1803" t="s">
        <v>7000</v>
      </c>
      <c r="J1803" t="s">
        <v>7021</v>
      </c>
    </row>
    <row r="1804" spans="1:10" x14ac:dyDescent="0.3">
      <c r="A1804" t="s">
        <v>4082</v>
      </c>
      <c r="B1804" t="s">
        <v>1388</v>
      </c>
      <c r="C1804" t="s">
        <v>6286</v>
      </c>
      <c r="D1804" t="s">
        <v>6296</v>
      </c>
      <c r="E1804">
        <v>0</v>
      </c>
      <c r="F1804">
        <v>50</v>
      </c>
      <c r="G1804" t="s">
        <v>6331</v>
      </c>
      <c r="H1804">
        <v>13</v>
      </c>
      <c r="I1804" t="s">
        <v>7000</v>
      </c>
      <c r="J1804" t="s">
        <v>7021</v>
      </c>
    </row>
    <row r="1805" spans="1:10" x14ac:dyDescent="0.3">
      <c r="A1805" t="s">
        <v>4083</v>
      </c>
      <c r="B1805" t="s">
        <v>387</v>
      </c>
      <c r="C1805" t="s">
        <v>6288</v>
      </c>
      <c r="D1805" t="s">
        <v>6296</v>
      </c>
      <c r="E1805">
        <v>0.3</v>
      </c>
      <c r="F1805">
        <v>49</v>
      </c>
      <c r="G1805" t="s">
        <v>6329</v>
      </c>
      <c r="H1805">
        <v>16</v>
      </c>
      <c r="I1805">
        <v>1</v>
      </c>
      <c r="J1805">
        <v>15</v>
      </c>
    </row>
    <row r="1806" spans="1:10" x14ac:dyDescent="0.3">
      <c r="A1806" t="s">
        <v>4084</v>
      </c>
      <c r="B1806" t="s">
        <v>1389</v>
      </c>
      <c r="C1806" t="s">
        <v>6290</v>
      </c>
      <c r="D1806" t="s">
        <v>6298</v>
      </c>
      <c r="E1806">
        <v>0.1</v>
      </c>
      <c r="F1806">
        <v>45</v>
      </c>
      <c r="G1806" t="s">
        <v>6329</v>
      </c>
      <c r="H1806">
        <v>9</v>
      </c>
      <c r="I1806" t="s">
        <v>7000</v>
      </c>
      <c r="J1806" t="s">
        <v>7021</v>
      </c>
    </row>
    <row r="1807" spans="1:10" x14ac:dyDescent="0.3">
      <c r="A1807" t="s">
        <v>4085</v>
      </c>
      <c r="B1807" t="s">
        <v>1390</v>
      </c>
      <c r="C1807" t="s">
        <v>6281</v>
      </c>
      <c r="D1807" t="s">
        <v>6298</v>
      </c>
      <c r="E1807">
        <v>0</v>
      </c>
      <c r="F1807">
        <v>70</v>
      </c>
      <c r="G1807" t="s">
        <v>6334</v>
      </c>
      <c r="H1807">
        <v>14</v>
      </c>
      <c r="I1807">
        <v>0</v>
      </c>
      <c r="J1807">
        <v>18</v>
      </c>
    </row>
    <row r="1808" spans="1:10" x14ac:dyDescent="0.3">
      <c r="A1808" t="s">
        <v>4086</v>
      </c>
      <c r="B1808" t="s">
        <v>1391</v>
      </c>
      <c r="C1808" t="s">
        <v>6292</v>
      </c>
      <c r="D1808" t="s">
        <v>6314</v>
      </c>
      <c r="E1808">
        <v>0.3</v>
      </c>
      <c r="F1808">
        <v>56</v>
      </c>
      <c r="G1808" t="s">
        <v>6328</v>
      </c>
      <c r="H1808">
        <v>12</v>
      </c>
      <c r="I1808">
        <v>0</v>
      </c>
      <c r="J1808">
        <v>12</v>
      </c>
    </row>
    <row r="1809" spans="1:10" x14ac:dyDescent="0.3">
      <c r="A1809" t="s">
        <v>4087</v>
      </c>
      <c r="B1809" t="s">
        <v>1392</v>
      </c>
      <c r="C1809" t="s">
        <v>6281</v>
      </c>
      <c r="D1809" t="s">
        <v>6298</v>
      </c>
      <c r="E1809">
        <v>0</v>
      </c>
      <c r="F1809">
        <v>70</v>
      </c>
      <c r="G1809" t="s">
        <v>6330</v>
      </c>
      <c r="H1809">
        <v>15</v>
      </c>
      <c r="I1809">
        <v>0</v>
      </c>
      <c r="J1809">
        <v>18</v>
      </c>
    </row>
    <row r="1810" spans="1:10" x14ac:dyDescent="0.3">
      <c r="A1810" t="s">
        <v>4088</v>
      </c>
      <c r="B1810" t="s">
        <v>1393</v>
      </c>
      <c r="C1810" t="s">
        <v>6286</v>
      </c>
      <c r="D1810" t="s">
        <v>6296</v>
      </c>
      <c r="E1810">
        <v>0.2</v>
      </c>
      <c r="F1810">
        <v>40</v>
      </c>
      <c r="G1810" t="s">
        <v>6334</v>
      </c>
      <c r="H1810">
        <v>16</v>
      </c>
      <c r="I1810" t="s">
        <v>7000</v>
      </c>
      <c r="J1810" t="s">
        <v>7021</v>
      </c>
    </row>
    <row r="1811" spans="1:10" x14ac:dyDescent="0.3">
      <c r="A1811" t="s">
        <v>4089</v>
      </c>
      <c r="B1811" t="s">
        <v>1394</v>
      </c>
      <c r="C1811" t="s">
        <v>6284</v>
      </c>
      <c r="D1811" t="s">
        <v>6296</v>
      </c>
      <c r="E1811">
        <v>0.2</v>
      </c>
      <c r="F1811">
        <v>40</v>
      </c>
      <c r="G1811" t="s">
        <v>6334</v>
      </c>
      <c r="H1811">
        <v>11</v>
      </c>
      <c r="I1811">
        <v>1</v>
      </c>
      <c r="J1811">
        <v>11</v>
      </c>
    </row>
    <row r="1812" spans="1:10" x14ac:dyDescent="0.3">
      <c r="A1812" t="s">
        <v>4090</v>
      </c>
      <c r="B1812" t="s">
        <v>1099</v>
      </c>
      <c r="C1812" t="s">
        <v>6290</v>
      </c>
      <c r="D1812" t="s">
        <v>6296</v>
      </c>
      <c r="E1812">
        <v>0.3</v>
      </c>
      <c r="F1812">
        <v>35</v>
      </c>
      <c r="G1812" t="s">
        <v>6328</v>
      </c>
      <c r="H1812">
        <v>16</v>
      </c>
      <c r="I1812" t="s">
        <v>7000</v>
      </c>
      <c r="J1812" t="s">
        <v>7021</v>
      </c>
    </row>
    <row r="1813" spans="1:10" x14ac:dyDescent="0.3">
      <c r="A1813" t="s">
        <v>4091</v>
      </c>
      <c r="B1813" t="s">
        <v>722</v>
      </c>
      <c r="C1813" t="s">
        <v>6291</v>
      </c>
      <c r="D1813" t="s">
        <v>6316</v>
      </c>
      <c r="E1813">
        <v>0</v>
      </c>
      <c r="F1813">
        <v>50</v>
      </c>
      <c r="G1813" t="s">
        <v>6334</v>
      </c>
      <c r="H1813">
        <v>13</v>
      </c>
      <c r="I1813" t="s">
        <v>7000</v>
      </c>
      <c r="J1813" t="s">
        <v>7021</v>
      </c>
    </row>
    <row r="1814" spans="1:10" x14ac:dyDescent="0.3">
      <c r="A1814" t="s">
        <v>4092</v>
      </c>
      <c r="B1814" t="s">
        <v>1395</v>
      </c>
      <c r="C1814" t="s">
        <v>6283</v>
      </c>
      <c r="D1814" t="s">
        <v>6314</v>
      </c>
      <c r="E1814">
        <v>0.3</v>
      </c>
      <c r="F1814">
        <v>56</v>
      </c>
      <c r="G1814" t="s">
        <v>6330</v>
      </c>
      <c r="H1814">
        <v>13</v>
      </c>
      <c r="I1814">
        <v>0</v>
      </c>
      <c r="J1814">
        <v>17</v>
      </c>
    </row>
    <row r="1815" spans="1:10" x14ac:dyDescent="0.3">
      <c r="A1815" t="s">
        <v>4093</v>
      </c>
      <c r="B1815" t="s">
        <v>715</v>
      </c>
      <c r="C1815" t="s">
        <v>6282</v>
      </c>
      <c r="D1815" t="s">
        <v>6300</v>
      </c>
      <c r="E1815">
        <v>0.3</v>
      </c>
      <c r="F1815">
        <v>49</v>
      </c>
      <c r="G1815" t="s">
        <v>6332</v>
      </c>
      <c r="H1815">
        <v>11</v>
      </c>
      <c r="I1815">
        <v>0</v>
      </c>
      <c r="J1815">
        <v>13</v>
      </c>
    </row>
    <row r="1816" spans="1:10" x14ac:dyDescent="0.3">
      <c r="A1816" t="s">
        <v>4094</v>
      </c>
      <c r="B1816" t="s">
        <v>1396</v>
      </c>
      <c r="C1816" t="s">
        <v>6284</v>
      </c>
      <c r="D1816" t="s">
        <v>6318</v>
      </c>
      <c r="E1816">
        <v>0.4</v>
      </c>
      <c r="F1816">
        <v>30</v>
      </c>
      <c r="G1816" t="s">
        <v>6334</v>
      </c>
      <c r="H1816">
        <v>10</v>
      </c>
      <c r="I1816">
        <v>0</v>
      </c>
      <c r="J1816">
        <v>18</v>
      </c>
    </row>
    <row r="1817" spans="1:10" x14ac:dyDescent="0.3">
      <c r="A1817" t="s">
        <v>4095</v>
      </c>
      <c r="B1817" t="s">
        <v>1241</v>
      </c>
      <c r="C1817" t="s">
        <v>6283</v>
      </c>
      <c r="D1817" t="s">
        <v>6302</v>
      </c>
      <c r="E1817">
        <v>0.3</v>
      </c>
      <c r="F1817">
        <v>56</v>
      </c>
      <c r="G1817" t="s">
        <v>6328</v>
      </c>
      <c r="H1817">
        <v>15</v>
      </c>
      <c r="I1817" t="s">
        <v>7000</v>
      </c>
      <c r="J1817" t="s">
        <v>7021</v>
      </c>
    </row>
    <row r="1818" spans="1:10" x14ac:dyDescent="0.3">
      <c r="A1818" t="s">
        <v>4096</v>
      </c>
      <c r="B1818" t="s">
        <v>1397</v>
      </c>
      <c r="C1818" t="s">
        <v>6286</v>
      </c>
      <c r="D1818" t="s">
        <v>6302</v>
      </c>
      <c r="E1818">
        <v>0</v>
      </c>
      <c r="F1818">
        <v>50</v>
      </c>
      <c r="G1818" t="s">
        <v>6331</v>
      </c>
      <c r="H1818">
        <v>12</v>
      </c>
      <c r="I1818" t="s">
        <v>7000</v>
      </c>
      <c r="J1818" t="s">
        <v>7021</v>
      </c>
    </row>
    <row r="1819" spans="1:10" x14ac:dyDescent="0.3">
      <c r="A1819" t="s">
        <v>4097</v>
      </c>
      <c r="B1819" t="s">
        <v>1398</v>
      </c>
      <c r="C1819" t="s">
        <v>6286</v>
      </c>
      <c r="D1819" t="s">
        <v>6298</v>
      </c>
      <c r="E1819">
        <v>0.3</v>
      </c>
      <c r="F1819">
        <v>35</v>
      </c>
      <c r="G1819" t="s">
        <v>6328</v>
      </c>
      <c r="H1819">
        <v>17</v>
      </c>
      <c r="I1819">
        <v>0</v>
      </c>
      <c r="J1819">
        <v>19</v>
      </c>
    </row>
    <row r="1820" spans="1:10" x14ac:dyDescent="0.3">
      <c r="A1820" t="s">
        <v>4098</v>
      </c>
      <c r="B1820" t="s">
        <v>1399</v>
      </c>
      <c r="C1820" t="s">
        <v>6284</v>
      </c>
      <c r="D1820" t="s">
        <v>6296</v>
      </c>
      <c r="E1820">
        <v>0.2</v>
      </c>
      <c r="F1820">
        <v>40</v>
      </c>
      <c r="G1820" t="s">
        <v>6328</v>
      </c>
      <c r="H1820">
        <v>16</v>
      </c>
      <c r="I1820" t="s">
        <v>7000</v>
      </c>
      <c r="J1820" t="s">
        <v>7021</v>
      </c>
    </row>
    <row r="1821" spans="1:10" x14ac:dyDescent="0.3">
      <c r="A1821" t="s">
        <v>4099</v>
      </c>
      <c r="B1821" t="s">
        <v>300</v>
      </c>
      <c r="C1821" t="s">
        <v>6288</v>
      </c>
      <c r="D1821" t="s">
        <v>6296</v>
      </c>
      <c r="E1821">
        <v>0</v>
      </c>
      <c r="F1821">
        <v>70</v>
      </c>
      <c r="G1821" t="s">
        <v>6329</v>
      </c>
      <c r="H1821">
        <v>9</v>
      </c>
      <c r="I1821">
        <v>0</v>
      </c>
      <c r="J1821">
        <v>18</v>
      </c>
    </row>
    <row r="1822" spans="1:10" x14ac:dyDescent="0.3">
      <c r="A1822" t="s">
        <v>4100</v>
      </c>
      <c r="B1822" t="s">
        <v>833</v>
      </c>
      <c r="C1822" t="s">
        <v>6285</v>
      </c>
      <c r="D1822" t="s">
        <v>6296</v>
      </c>
      <c r="E1822">
        <v>0</v>
      </c>
      <c r="F1822">
        <v>50</v>
      </c>
      <c r="G1822" t="s">
        <v>6333</v>
      </c>
      <c r="H1822">
        <v>13</v>
      </c>
      <c r="I1822">
        <v>0</v>
      </c>
      <c r="J1822">
        <v>7</v>
      </c>
    </row>
    <row r="1823" spans="1:10" x14ac:dyDescent="0.3">
      <c r="A1823" t="s">
        <v>4101</v>
      </c>
      <c r="B1823" t="s">
        <v>1400</v>
      </c>
      <c r="C1823" t="s">
        <v>6284</v>
      </c>
      <c r="D1823" t="s">
        <v>6308</v>
      </c>
      <c r="E1823">
        <v>0</v>
      </c>
      <c r="F1823">
        <v>50</v>
      </c>
      <c r="G1823" t="s">
        <v>6332</v>
      </c>
      <c r="H1823">
        <v>13</v>
      </c>
      <c r="I1823">
        <v>0</v>
      </c>
      <c r="J1823">
        <v>14</v>
      </c>
    </row>
    <row r="1824" spans="1:10" x14ac:dyDescent="0.3">
      <c r="A1824" t="s">
        <v>4102</v>
      </c>
      <c r="B1824" t="s">
        <v>1401</v>
      </c>
      <c r="C1824" t="s">
        <v>6290</v>
      </c>
      <c r="D1824" t="s">
        <v>6300</v>
      </c>
      <c r="E1824">
        <v>0.3</v>
      </c>
      <c r="F1824">
        <v>35</v>
      </c>
      <c r="G1824" t="s">
        <v>6333</v>
      </c>
      <c r="H1824">
        <v>14</v>
      </c>
      <c r="I1824" t="s">
        <v>7000</v>
      </c>
      <c r="J1824" t="s">
        <v>7021</v>
      </c>
    </row>
    <row r="1825" spans="1:10" x14ac:dyDescent="0.3">
      <c r="A1825" t="s">
        <v>4103</v>
      </c>
      <c r="B1825" t="s">
        <v>598</v>
      </c>
      <c r="C1825" t="s">
        <v>6284</v>
      </c>
      <c r="D1825" t="s">
        <v>6318</v>
      </c>
      <c r="E1825">
        <v>0.2</v>
      </c>
      <c r="F1825">
        <v>40</v>
      </c>
      <c r="G1825" t="s">
        <v>6331</v>
      </c>
      <c r="H1825">
        <v>17</v>
      </c>
      <c r="I1825">
        <v>0</v>
      </c>
      <c r="J1825">
        <v>14</v>
      </c>
    </row>
    <row r="1826" spans="1:10" x14ac:dyDescent="0.3">
      <c r="A1826" t="s">
        <v>4104</v>
      </c>
      <c r="B1826" t="s">
        <v>530</v>
      </c>
      <c r="C1826" t="s">
        <v>6287</v>
      </c>
      <c r="D1826" t="s">
        <v>6298</v>
      </c>
      <c r="E1826">
        <v>0</v>
      </c>
      <c r="F1826">
        <v>50</v>
      </c>
      <c r="G1826" t="s">
        <v>6328</v>
      </c>
      <c r="H1826">
        <v>17</v>
      </c>
      <c r="I1826">
        <v>0</v>
      </c>
      <c r="J1826">
        <v>19</v>
      </c>
    </row>
    <row r="1827" spans="1:10" x14ac:dyDescent="0.3">
      <c r="A1827" t="s">
        <v>4105</v>
      </c>
      <c r="B1827" t="s">
        <v>1402</v>
      </c>
      <c r="C1827" t="s">
        <v>6281</v>
      </c>
      <c r="D1827" t="s">
        <v>6316</v>
      </c>
      <c r="E1827">
        <v>0.3</v>
      </c>
      <c r="F1827">
        <v>49</v>
      </c>
      <c r="G1827" t="s">
        <v>6333</v>
      </c>
      <c r="H1827">
        <v>13</v>
      </c>
      <c r="I1827">
        <v>0</v>
      </c>
      <c r="J1827">
        <v>18</v>
      </c>
    </row>
    <row r="1828" spans="1:10" x14ac:dyDescent="0.3">
      <c r="A1828" t="s">
        <v>4106</v>
      </c>
      <c r="B1828" t="s">
        <v>1403</v>
      </c>
      <c r="C1828" t="s">
        <v>6283</v>
      </c>
      <c r="D1828" t="s">
        <v>6304</v>
      </c>
      <c r="E1828">
        <v>0.2</v>
      </c>
      <c r="F1828">
        <v>64</v>
      </c>
      <c r="G1828" t="s">
        <v>6329</v>
      </c>
      <c r="H1828">
        <v>16</v>
      </c>
      <c r="I1828" t="s">
        <v>7000</v>
      </c>
      <c r="J1828" t="s">
        <v>7021</v>
      </c>
    </row>
    <row r="1829" spans="1:10" x14ac:dyDescent="0.3">
      <c r="A1829" t="s">
        <v>4107</v>
      </c>
      <c r="B1829" t="s">
        <v>1404</v>
      </c>
      <c r="C1829" t="s">
        <v>6285</v>
      </c>
      <c r="D1829" t="s">
        <v>6300</v>
      </c>
      <c r="E1829">
        <v>0.3</v>
      </c>
      <c r="F1829">
        <v>35</v>
      </c>
      <c r="G1829" t="s">
        <v>6333</v>
      </c>
      <c r="H1829">
        <v>17</v>
      </c>
      <c r="I1829">
        <v>0</v>
      </c>
      <c r="J1829">
        <v>18</v>
      </c>
    </row>
    <row r="1830" spans="1:10" x14ac:dyDescent="0.3">
      <c r="A1830" t="s">
        <v>4108</v>
      </c>
      <c r="B1830" t="s">
        <v>1405</v>
      </c>
      <c r="C1830" t="s">
        <v>6285</v>
      </c>
      <c r="D1830" t="s">
        <v>6300</v>
      </c>
      <c r="E1830">
        <v>0.3</v>
      </c>
      <c r="F1830">
        <v>35</v>
      </c>
      <c r="G1830" t="s">
        <v>6331</v>
      </c>
      <c r="H1830">
        <v>11</v>
      </c>
      <c r="I1830">
        <v>0</v>
      </c>
      <c r="J1830">
        <v>10</v>
      </c>
    </row>
    <row r="1831" spans="1:10" x14ac:dyDescent="0.3">
      <c r="A1831" t="s">
        <v>4109</v>
      </c>
      <c r="B1831" t="s">
        <v>1406</v>
      </c>
      <c r="C1831" t="s">
        <v>6282</v>
      </c>
      <c r="D1831" t="s">
        <v>6310</v>
      </c>
      <c r="E1831">
        <v>0</v>
      </c>
      <c r="F1831">
        <v>70</v>
      </c>
      <c r="G1831" t="s">
        <v>6330</v>
      </c>
      <c r="H1831">
        <v>16</v>
      </c>
      <c r="I1831">
        <v>0</v>
      </c>
      <c r="J1831">
        <v>17</v>
      </c>
    </row>
    <row r="1832" spans="1:10" x14ac:dyDescent="0.3">
      <c r="A1832" t="s">
        <v>4110</v>
      </c>
      <c r="B1832" t="s">
        <v>1393</v>
      </c>
      <c r="C1832" t="s">
        <v>6283</v>
      </c>
      <c r="D1832" t="s">
        <v>6316</v>
      </c>
      <c r="E1832">
        <v>0</v>
      </c>
      <c r="F1832">
        <v>80</v>
      </c>
      <c r="G1832" t="s">
        <v>6332</v>
      </c>
      <c r="H1832">
        <v>9</v>
      </c>
      <c r="I1832" t="s">
        <v>7000</v>
      </c>
      <c r="J1832" t="s">
        <v>7021</v>
      </c>
    </row>
    <row r="1833" spans="1:10" x14ac:dyDescent="0.3">
      <c r="A1833" t="s">
        <v>4111</v>
      </c>
      <c r="B1833" t="s">
        <v>1407</v>
      </c>
      <c r="C1833" t="s">
        <v>6281</v>
      </c>
      <c r="D1833" t="s">
        <v>6296</v>
      </c>
      <c r="E1833">
        <v>0</v>
      </c>
      <c r="F1833">
        <v>70</v>
      </c>
      <c r="G1833" t="s">
        <v>6328</v>
      </c>
      <c r="H1833">
        <v>13</v>
      </c>
      <c r="I1833">
        <v>0</v>
      </c>
      <c r="J1833">
        <v>10</v>
      </c>
    </row>
    <row r="1834" spans="1:10" x14ac:dyDescent="0.3">
      <c r="A1834" t="s">
        <v>4112</v>
      </c>
      <c r="B1834" t="s">
        <v>881</v>
      </c>
      <c r="C1834" t="s">
        <v>6282</v>
      </c>
      <c r="D1834" t="s">
        <v>6312</v>
      </c>
      <c r="E1834">
        <v>0.3</v>
      </c>
      <c r="F1834">
        <v>49</v>
      </c>
      <c r="G1834" t="s">
        <v>6329</v>
      </c>
      <c r="H1834">
        <v>16</v>
      </c>
      <c r="I1834">
        <v>0</v>
      </c>
      <c r="J1834">
        <v>13</v>
      </c>
    </row>
    <row r="1835" spans="1:10" x14ac:dyDescent="0.3">
      <c r="A1835" t="s">
        <v>4113</v>
      </c>
      <c r="B1835" t="s">
        <v>1408</v>
      </c>
      <c r="C1835" t="s">
        <v>6286</v>
      </c>
      <c r="D1835" t="s">
        <v>6318</v>
      </c>
      <c r="E1835">
        <v>0</v>
      </c>
      <c r="F1835">
        <v>50</v>
      </c>
      <c r="G1835" t="s">
        <v>6331</v>
      </c>
      <c r="H1835">
        <v>15</v>
      </c>
      <c r="I1835" t="s">
        <v>7000</v>
      </c>
      <c r="J1835" t="s">
        <v>7021</v>
      </c>
    </row>
    <row r="1836" spans="1:10" x14ac:dyDescent="0.3">
      <c r="A1836" t="s">
        <v>4114</v>
      </c>
      <c r="B1836" t="s">
        <v>1409</v>
      </c>
      <c r="C1836" t="s">
        <v>6287</v>
      </c>
      <c r="D1836" t="s">
        <v>6298</v>
      </c>
      <c r="E1836">
        <v>0.4</v>
      </c>
      <c r="F1836">
        <v>30</v>
      </c>
      <c r="G1836" t="s">
        <v>6328</v>
      </c>
      <c r="H1836">
        <v>14</v>
      </c>
      <c r="I1836" t="s">
        <v>7000</v>
      </c>
      <c r="J1836" t="s">
        <v>7021</v>
      </c>
    </row>
    <row r="1837" spans="1:10" x14ac:dyDescent="0.3">
      <c r="A1837" t="s">
        <v>4115</v>
      </c>
      <c r="B1837" t="s">
        <v>1410</v>
      </c>
      <c r="C1837" t="s">
        <v>6289</v>
      </c>
      <c r="D1837" t="s">
        <v>6302</v>
      </c>
      <c r="E1837">
        <v>0</v>
      </c>
      <c r="F1837">
        <v>50</v>
      </c>
      <c r="G1837" t="s">
        <v>6332</v>
      </c>
      <c r="H1837">
        <v>13</v>
      </c>
      <c r="I1837" t="s">
        <v>7000</v>
      </c>
      <c r="J1837" t="s">
        <v>7021</v>
      </c>
    </row>
    <row r="1838" spans="1:10" x14ac:dyDescent="0.3">
      <c r="A1838" t="s">
        <v>4116</v>
      </c>
      <c r="B1838" t="s">
        <v>1411</v>
      </c>
      <c r="C1838" t="s">
        <v>6282</v>
      </c>
      <c r="D1838" t="s">
        <v>6302</v>
      </c>
      <c r="E1838">
        <v>0.2</v>
      </c>
      <c r="F1838">
        <v>56</v>
      </c>
      <c r="G1838" t="s">
        <v>6328</v>
      </c>
      <c r="H1838">
        <v>10</v>
      </c>
      <c r="I1838" t="s">
        <v>7000</v>
      </c>
      <c r="J1838" t="s">
        <v>7021</v>
      </c>
    </row>
    <row r="1839" spans="1:10" x14ac:dyDescent="0.3">
      <c r="A1839" t="s">
        <v>4117</v>
      </c>
      <c r="B1839" t="s">
        <v>1205</v>
      </c>
      <c r="C1839" t="s">
        <v>6286</v>
      </c>
      <c r="D1839" t="s">
        <v>6304</v>
      </c>
      <c r="E1839">
        <v>0.3</v>
      </c>
      <c r="F1839">
        <v>35</v>
      </c>
      <c r="G1839" t="s">
        <v>6334</v>
      </c>
      <c r="H1839">
        <v>14</v>
      </c>
      <c r="I1839" t="s">
        <v>7000</v>
      </c>
      <c r="J1839" t="s">
        <v>7021</v>
      </c>
    </row>
    <row r="1840" spans="1:10" x14ac:dyDescent="0.3">
      <c r="A1840" t="s">
        <v>4118</v>
      </c>
      <c r="B1840" t="s">
        <v>1412</v>
      </c>
      <c r="C1840" t="s">
        <v>6281</v>
      </c>
      <c r="D1840" t="s">
        <v>6314</v>
      </c>
      <c r="E1840">
        <v>0.3</v>
      </c>
      <c r="F1840">
        <v>49</v>
      </c>
      <c r="G1840" t="s">
        <v>6332</v>
      </c>
      <c r="H1840">
        <v>15</v>
      </c>
      <c r="I1840">
        <v>0</v>
      </c>
      <c r="J1840">
        <v>16</v>
      </c>
    </row>
    <row r="1841" spans="1:10" x14ac:dyDescent="0.3">
      <c r="A1841" t="s">
        <v>4119</v>
      </c>
      <c r="B1841" t="s">
        <v>1242</v>
      </c>
      <c r="C1841" t="s">
        <v>6292</v>
      </c>
      <c r="D1841" t="s">
        <v>6318</v>
      </c>
      <c r="E1841">
        <v>0.3</v>
      </c>
      <c r="F1841">
        <v>56</v>
      </c>
      <c r="G1841" t="s">
        <v>6329</v>
      </c>
      <c r="H1841">
        <v>14</v>
      </c>
      <c r="I1841">
        <v>0</v>
      </c>
      <c r="J1841">
        <v>8</v>
      </c>
    </row>
    <row r="1842" spans="1:10" x14ac:dyDescent="0.3">
      <c r="A1842" t="s">
        <v>4120</v>
      </c>
      <c r="B1842" t="s">
        <v>1021</v>
      </c>
      <c r="C1842" t="s">
        <v>6281</v>
      </c>
      <c r="D1842" t="s">
        <v>6318</v>
      </c>
      <c r="E1842">
        <v>0.3</v>
      </c>
      <c r="F1842">
        <v>49</v>
      </c>
      <c r="G1842" t="s">
        <v>6329</v>
      </c>
      <c r="H1842">
        <v>14</v>
      </c>
      <c r="I1842" t="s">
        <v>7000</v>
      </c>
      <c r="J1842" t="s">
        <v>7021</v>
      </c>
    </row>
    <row r="1843" spans="1:10" x14ac:dyDescent="0.3">
      <c r="A1843" t="s">
        <v>4121</v>
      </c>
      <c r="B1843" t="s">
        <v>66</v>
      </c>
      <c r="C1843" t="s">
        <v>6286</v>
      </c>
      <c r="D1843" t="s">
        <v>6318</v>
      </c>
      <c r="E1843">
        <v>0.4</v>
      </c>
      <c r="F1843">
        <v>30</v>
      </c>
      <c r="G1843" t="s">
        <v>6334</v>
      </c>
      <c r="H1843">
        <v>11</v>
      </c>
      <c r="I1843">
        <v>1</v>
      </c>
      <c r="J1843">
        <v>15</v>
      </c>
    </row>
    <row r="1844" spans="1:10" x14ac:dyDescent="0.3">
      <c r="A1844" t="s">
        <v>4122</v>
      </c>
      <c r="B1844" t="s">
        <v>1413</v>
      </c>
      <c r="C1844" t="s">
        <v>6292</v>
      </c>
      <c r="D1844" t="s">
        <v>6302</v>
      </c>
      <c r="E1844">
        <v>0.2</v>
      </c>
      <c r="F1844">
        <v>64</v>
      </c>
      <c r="G1844" t="s">
        <v>6334</v>
      </c>
      <c r="H1844">
        <v>12</v>
      </c>
      <c r="I1844">
        <v>0</v>
      </c>
      <c r="J1844">
        <v>14</v>
      </c>
    </row>
    <row r="1845" spans="1:10" x14ac:dyDescent="0.3">
      <c r="A1845" t="s">
        <v>4123</v>
      </c>
      <c r="B1845" t="s">
        <v>1048</v>
      </c>
      <c r="C1845" t="s">
        <v>6286</v>
      </c>
      <c r="D1845" t="s">
        <v>6296</v>
      </c>
      <c r="E1845">
        <v>0.4</v>
      </c>
      <c r="F1845">
        <v>30</v>
      </c>
      <c r="G1845" t="s">
        <v>6332</v>
      </c>
      <c r="H1845">
        <v>16</v>
      </c>
      <c r="I1845">
        <v>0</v>
      </c>
      <c r="J1845">
        <v>15</v>
      </c>
    </row>
    <row r="1846" spans="1:10" x14ac:dyDescent="0.3">
      <c r="A1846" t="s">
        <v>4124</v>
      </c>
      <c r="B1846" t="s">
        <v>1414</v>
      </c>
      <c r="C1846" t="s">
        <v>6287</v>
      </c>
      <c r="D1846" t="s">
        <v>6308</v>
      </c>
      <c r="E1846">
        <v>0</v>
      </c>
      <c r="F1846">
        <v>50</v>
      </c>
      <c r="G1846" t="s">
        <v>6328</v>
      </c>
      <c r="H1846">
        <v>12</v>
      </c>
      <c r="I1846">
        <v>1</v>
      </c>
      <c r="J1846">
        <v>10</v>
      </c>
    </row>
    <row r="1847" spans="1:10" x14ac:dyDescent="0.3">
      <c r="A1847" t="s">
        <v>4125</v>
      </c>
      <c r="B1847" t="s">
        <v>1415</v>
      </c>
      <c r="C1847" t="s">
        <v>6281</v>
      </c>
      <c r="D1847" t="s">
        <v>6302</v>
      </c>
      <c r="E1847">
        <v>0.3</v>
      </c>
      <c r="F1847">
        <v>49</v>
      </c>
      <c r="G1847" t="s">
        <v>6334</v>
      </c>
      <c r="H1847">
        <v>10</v>
      </c>
      <c r="I1847">
        <v>0</v>
      </c>
      <c r="J1847">
        <v>8</v>
      </c>
    </row>
    <row r="1848" spans="1:10" x14ac:dyDescent="0.3">
      <c r="A1848" t="s">
        <v>4126</v>
      </c>
      <c r="B1848" t="s">
        <v>329</v>
      </c>
      <c r="C1848" t="s">
        <v>6287</v>
      </c>
      <c r="D1848" t="s">
        <v>6296</v>
      </c>
      <c r="E1848">
        <v>0</v>
      </c>
      <c r="F1848">
        <v>50</v>
      </c>
      <c r="G1848" t="s">
        <v>6334</v>
      </c>
      <c r="H1848">
        <v>9</v>
      </c>
      <c r="I1848">
        <v>0</v>
      </c>
      <c r="J1848">
        <v>13</v>
      </c>
    </row>
    <row r="1849" spans="1:10" x14ac:dyDescent="0.3">
      <c r="A1849" t="s">
        <v>4127</v>
      </c>
      <c r="B1849" t="s">
        <v>1416</v>
      </c>
      <c r="C1849" t="s">
        <v>6288</v>
      </c>
      <c r="D1849" t="s">
        <v>6312</v>
      </c>
      <c r="E1849">
        <v>0.4</v>
      </c>
      <c r="F1849">
        <v>42</v>
      </c>
      <c r="G1849" t="s">
        <v>6334</v>
      </c>
      <c r="H1849">
        <v>17</v>
      </c>
      <c r="I1849" t="s">
        <v>7000</v>
      </c>
      <c r="J1849" t="s">
        <v>7021</v>
      </c>
    </row>
    <row r="1850" spans="1:10" x14ac:dyDescent="0.3">
      <c r="A1850" t="s">
        <v>4128</v>
      </c>
      <c r="B1850" t="s">
        <v>1417</v>
      </c>
      <c r="C1850" t="s">
        <v>6288</v>
      </c>
      <c r="D1850" t="s">
        <v>6298</v>
      </c>
      <c r="E1850">
        <v>0.3</v>
      </c>
      <c r="F1850">
        <v>49</v>
      </c>
      <c r="G1850" t="s">
        <v>6334</v>
      </c>
      <c r="H1850">
        <v>13</v>
      </c>
      <c r="I1850">
        <v>0</v>
      </c>
      <c r="J1850">
        <v>13</v>
      </c>
    </row>
    <row r="1851" spans="1:10" x14ac:dyDescent="0.3">
      <c r="A1851" t="s">
        <v>4129</v>
      </c>
      <c r="B1851" t="s">
        <v>510</v>
      </c>
      <c r="C1851" t="s">
        <v>6284</v>
      </c>
      <c r="D1851" t="s">
        <v>6296</v>
      </c>
      <c r="E1851">
        <v>0.3</v>
      </c>
      <c r="F1851">
        <v>35</v>
      </c>
      <c r="G1851" t="s">
        <v>6331</v>
      </c>
      <c r="H1851">
        <v>13</v>
      </c>
      <c r="I1851">
        <v>0</v>
      </c>
      <c r="J1851">
        <v>15</v>
      </c>
    </row>
    <row r="1852" spans="1:10" x14ac:dyDescent="0.3">
      <c r="A1852" t="s">
        <v>4130</v>
      </c>
      <c r="B1852" t="s">
        <v>191</v>
      </c>
      <c r="C1852" t="s">
        <v>6289</v>
      </c>
      <c r="D1852" t="s">
        <v>6302</v>
      </c>
      <c r="E1852">
        <v>0</v>
      </c>
      <c r="F1852">
        <v>50</v>
      </c>
      <c r="G1852" t="s">
        <v>6334</v>
      </c>
      <c r="H1852">
        <v>14</v>
      </c>
      <c r="I1852" t="s">
        <v>7000</v>
      </c>
      <c r="J1852" t="s">
        <v>7021</v>
      </c>
    </row>
    <row r="1853" spans="1:10" x14ac:dyDescent="0.3">
      <c r="A1853" t="s">
        <v>4131</v>
      </c>
      <c r="B1853" t="s">
        <v>1418</v>
      </c>
      <c r="C1853" t="s">
        <v>6284</v>
      </c>
      <c r="D1853" t="s">
        <v>6304</v>
      </c>
      <c r="E1853">
        <v>0.3</v>
      </c>
      <c r="F1853">
        <v>35</v>
      </c>
      <c r="G1853" t="s">
        <v>6329</v>
      </c>
      <c r="H1853">
        <v>17</v>
      </c>
      <c r="I1853" t="s">
        <v>7000</v>
      </c>
      <c r="J1853" t="s">
        <v>7021</v>
      </c>
    </row>
    <row r="1854" spans="1:10" x14ac:dyDescent="0.3">
      <c r="A1854" t="s">
        <v>4132</v>
      </c>
      <c r="B1854" t="s">
        <v>315</v>
      </c>
      <c r="C1854" t="s">
        <v>6289</v>
      </c>
      <c r="D1854" t="s">
        <v>6314</v>
      </c>
      <c r="E1854">
        <v>0.1</v>
      </c>
      <c r="F1854">
        <v>45</v>
      </c>
      <c r="G1854" t="s">
        <v>6331</v>
      </c>
      <c r="H1854">
        <v>13</v>
      </c>
      <c r="I1854" t="s">
        <v>7000</v>
      </c>
      <c r="J1854" t="s">
        <v>7021</v>
      </c>
    </row>
    <row r="1855" spans="1:10" x14ac:dyDescent="0.3">
      <c r="A1855" t="s">
        <v>4133</v>
      </c>
      <c r="B1855" t="s">
        <v>1419</v>
      </c>
      <c r="C1855" t="s">
        <v>6281</v>
      </c>
      <c r="D1855" t="s">
        <v>6300</v>
      </c>
      <c r="E1855">
        <v>0.3</v>
      </c>
      <c r="F1855">
        <v>49</v>
      </c>
      <c r="G1855" t="s">
        <v>6332</v>
      </c>
      <c r="H1855">
        <v>11</v>
      </c>
      <c r="I1855">
        <v>0</v>
      </c>
      <c r="J1855">
        <v>19</v>
      </c>
    </row>
    <row r="1856" spans="1:10" x14ac:dyDescent="0.3">
      <c r="A1856" t="s">
        <v>4134</v>
      </c>
      <c r="B1856" t="s">
        <v>63</v>
      </c>
      <c r="C1856" t="s">
        <v>6285</v>
      </c>
      <c r="D1856" t="s">
        <v>6314</v>
      </c>
      <c r="E1856">
        <v>0.3</v>
      </c>
      <c r="F1856">
        <v>35</v>
      </c>
      <c r="G1856" t="s">
        <v>6333</v>
      </c>
      <c r="H1856">
        <v>13</v>
      </c>
      <c r="I1856">
        <v>1</v>
      </c>
      <c r="J1856">
        <v>14</v>
      </c>
    </row>
    <row r="1857" spans="1:10" x14ac:dyDescent="0.3">
      <c r="A1857" t="s">
        <v>4135</v>
      </c>
      <c r="B1857" t="s">
        <v>1420</v>
      </c>
      <c r="C1857" t="s">
        <v>6282</v>
      </c>
      <c r="D1857" t="s">
        <v>6310</v>
      </c>
      <c r="E1857">
        <v>0.3</v>
      </c>
      <c r="F1857">
        <v>49</v>
      </c>
      <c r="G1857" t="s">
        <v>6329</v>
      </c>
      <c r="H1857">
        <v>11</v>
      </c>
      <c r="I1857" t="s">
        <v>7000</v>
      </c>
      <c r="J1857" t="s">
        <v>7021</v>
      </c>
    </row>
    <row r="1858" spans="1:10" x14ac:dyDescent="0.3">
      <c r="A1858" t="s">
        <v>4136</v>
      </c>
      <c r="B1858" t="s">
        <v>81</v>
      </c>
      <c r="C1858" t="s">
        <v>6291</v>
      </c>
      <c r="D1858" t="s">
        <v>6302</v>
      </c>
      <c r="E1858">
        <v>0.3</v>
      </c>
      <c r="F1858">
        <v>35</v>
      </c>
      <c r="G1858" t="s">
        <v>6333</v>
      </c>
      <c r="H1858">
        <v>12</v>
      </c>
      <c r="I1858">
        <v>1</v>
      </c>
      <c r="J1858">
        <v>10</v>
      </c>
    </row>
    <row r="1859" spans="1:10" x14ac:dyDescent="0.3">
      <c r="A1859" t="s">
        <v>4137</v>
      </c>
      <c r="B1859" t="s">
        <v>829</v>
      </c>
      <c r="C1859" t="s">
        <v>6282</v>
      </c>
      <c r="D1859" t="s">
        <v>6312</v>
      </c>
      <c r="E1859">
        <v>0</v>
      </c>
      <c r="F1859">
        <v>70</v>
      </c>
      <c r="G1859" t="s">
        <v>6334</v>
      </c>
      <c r="H1859">
        <v>14</v>
      </c>
      <c r="I1859" t="s">
        <v>7000</v>
      </c>
      <c r="J1859" t="s">
        <v>7021</v>
      </c>
    </row>
    <row r="1860" spans="1:10" x14ac:dyDescent="0.3">
      <c r="A1860" t="s">
        <v>4138</v>
      </c>
      <c r="B1860" t="s">
        <v>1386</v>
      </c>
      <c r="C1860" t="s">
        <v>6292</v>
      </c>
      <c r="D1860" t="s">
        <v>6304</v>
      </c>
      <c r="E1860">
        <v>0.3</v>
      </c>
      <c r="F1860">
        <v>56</v>
      </c>
      <c r="G1860" t="s">
        <v>6329</v>
      </c>
      <c r="H1860">
        <v>15</v>
      </c>
      <c r="I1860">
        <v>0</v>
      </c>
      <c r="J1860">
        <v>16</v>
      </c>
    </row>
    <row r="1861" spans="1:10" x14ac:dyDescent="0.3">
      <c r="A1861" t="s">
        <v>4139</v>
      </c>
      <c r="B1861" t="s">
        <v>1421</v>
      </c>
      <c r="C1861" t="s">
        <v>6291</v>
      </c>
      <c r="D1861" t="s">
        <v>6300</v>
      </c>
      <c r="E1861">
        <v>0.4</v>
      </c>
      <c r="F1861">
        <v>30</v>
      </c>
      <c r="G1861" t="s">
        <v>6328</v>
      </c>
      <c r="H1861">
        <v>11</v>
      </c>
      <c r="I1861" t="s">
        <v>7000</v>
      </c>
      <c r="J1861" t="s">
        <v>7021</v>
      </c>
    </row>
    <row r="1862" spans="1:10" x14ac:dyDescent="0.3">
      <c r="A1862" t="s">
        <v>4140</v>
      </c>
      <c r="B1862" t="s">
        <v>1422</v>
      </c>
      <c r="C1862" t="s">
        <v>6290</v>
      </c>
      <c r="D1862" t="s">
        <v>6318</v>
      </c>
      <c r="E1862">
        <v>0</v>
      </c>
      <c r="F1862">
        <v>50</v>
      </c>
      <c r="G1862" t="s">
        <v>6331</v>
      </c>
      <c r="H1862">
        <v>9</v>
      </c>
      <c r="I1862" t="s">
        <v>7000</v>
      </c>
      <c r="J1862" t="s">
        <v>7021</v>
      </c>
    </row>
    <row r="1863" spans="1:10" x14ac:dyDescent="0.3">
      <c r="A1863" t="s">
        <v>4141</v>
      </c>
      <c r="B1863" t="s">
        <v>1423</v>
      </c>
      <c r="C1863" t="s">
        <v>6283</v>
      </c>
      <c r="D1863" t="s">
        <v>6308</v>
      </c>
      <c r="E1863">
        <v>0.3</v>
      </c>
      <c r="F1863">
        <v>56</v>
      </c>
      <c r="G1863" t="s">
        <v>6332</v>
      </c>
      <c r="H1863">
        <v>16</v>
      </c>
      <c r="I1863">
        <v>0</v>
      </c>
      <c r="J1863">
        <v>18</v>
      </c>
    </row>
    <row r="1864" spans="1:10" x14ac:dyDescent="0.3">
      <c r="A1864" t="s">
        <v>4142</v>
      </c>
      <c r="B1864" t="s">
        <v>1424</v>
      </c>
      <c r="C1864" t="s">
        <v>6281</v>
      </c>
      <c r="D1864" t="s">
        <v>6302</v>
      </c>
      <c r="E1864">
        <v>0.2</v>
      </c>
      <c r="F1864">
        <v>56</v>
      </c>
      <c r="G1864" t="s">
        <v>6334</v>
      </c>
      <c r="H1864">
        <v>11</v>
      </c>
      <c r="I1864" t="s">
        <v>7000</v>
      </c>
      <c r="J1864" t="s">
        <v>7021</v>
      </c>
    </row>
    <row r="1865" spans="1:10" x14ac:dyDescent="0.3">
      <c r="A1865" t="s">
        <v>4143</v>
      </c>
      <c r="B1865" t="s">
        <v>540</v>
      </c>
      <c r="C1865" t="s">
        <v>6282</v>
      </c>
      <c r="D1865" t="s">
        <v>6310</v>
      </c>
      <c r="E1865">
        <v>0</v>
      </c>
      <c r="F1865">
        <v>70</v>
      </c>
      <c r="G1865" t="s">
        <v>6332</v>
      </c>
      <c r="H1865">
        <v>11</v>
      </c>
      <c r="I1865">
        <v>0</v>
      </c>
      <c r="J1865">
        <v>15</v>
      </c>
    </row>
    <row r="1866" spans="1:10" x14ac:dyDescent="0.3">
      <c r="A1866" t="s">
        <v>4144</v>
      </c>
      <c r="B1866" t="s">
        <v>1307</v>
      </c>
      <c r="C1866" t="s">
        <v>6285</v>
      </c>
      <c r="D1866" t="s">
        <v>6318</v>
      </c>
      <c r="E1866">
        <v>0.2</v>
      </c>
      <c r="F1866">
        <v>40</v>
      </c>
      <c r="G1866" t="s">
        <v>6329</v>
      </c>
      <c r="H1866">
        <v>12</v>
      </c>
      <c r="I1866">
        <v>1</v>
      </c>
      <c r="J1866">
        <v>11</v>
      </c>
    </row>
    <row r="1867" spans="1:10" x14ac:dyDescent="0.3">
      <c r="A1867" t="s">
        <v>4145</v>
      </c>
      <c r="B1867" t="s">
        <v>1425</v>
      </c>
      <c r="C1867" t="s">
        <v>6288</v>
      </c>
      <c r="D1867" t="s">
        <v>6296</v>
      </c>
      <c r="E1867">
        <v>0.3</v>
      </c>
      <c r="F1867">
        <v>49</v>
      </c>
      <c r="G1867" t="s">
        <v>6329</v>
      </c>
      <c r="H1867">
        <v>17</v>
      </c>
      <c r="I1867" t="s">
        <v>7000</v>
      </c>
      <c r="J1867" t="s">
        <v>7021</v>
      </c>
    </row>
    <row r="1868" spans="1:10" x14ac:dyDescent="0.3">
      <c r="A1868" t="s">
        <v>4146</v>
      </c>
      <c r="B1868" t="s">
        <v>963</v>
      </c>
      <c r="C1868" t="s">
        <v>6287</v>
      </c>
      <c r="D1868" t="s">
        <v>6298</v>
      </c>
      <c r="E1868">
        <v>0.2</v>
      </c>
      <c r="F1868">
        <v>40</v>
      </c>
      <c r="G1868" t="s">
        <v>6334</v>
      </c>
      <c r="H1868">
        <v>15</v>
      </c>
      <c r="I1868" t="s">
        <v>7000</v>
      </c>
      <c r="J1868" t="s">
        <v>7021</v>
      </c>
    </row>
    <row r="1869" spans="1:10" x14ac:dyDescent="0.3">
      <c r="A1869" t="s">
        <v>4147</v>
      </c>
      <c r="B1869" t="s">
        <v>204</v>
      </c>
      <c r="C1869" t="s">
        <v>6289</v>
      </c>
      <c r="D1869" t="s">
        <v>6310</v>
      </c>
      <c r="E1869">
        <v>0.2</v>
      </c>
      <c r="F1869">
        <v>40</v>
      </c>
      <c r="G1869" t="s">
        <v>6332</v>
      </c>
      <c r="H1869">
        <v>9</v>
      </c>
      <c r="I1869">
        <v>1</v>
      </c>
      <c r="J1869">
        <v>10</v>
      </c>
    </row>
    <row r="1870" spans="1:10" x14ac:dyDescent="0.3">
      <c r="A1870" t="s">
        <v>4148</v>
      </c>
      <c r="B1870" t="s">
        <v>1426</v>
      </c>
      <c r="C1870" t="s">
        <v>6281</v>
      </c>
      <c r="D1870" t="s">
        <v>6318</v>
      </c>
      <c r="E1870">
        <v>0.1</v>
      </c>
      <c r="F1870">
        <v>63</v>
      </c>
      <c r="G1870" t="s">
        <v>6332</v>
      </c>
      <c r="H1870">
        <v>12</v>
      </c>
      <c r="I1870">
        <v>0</v>
      </c>
      <c r="J1870">
        <v>17</v>
      </c>
    </row>
    <row r="1871" spans="1:10" x14ac:dyDescent="0.3">
      <c r="A1871" t="s">
        <v>4149</v>
      </c>
      <c r="B1871" t="s">
        <v>117</v>
      </c>
      <c r="C1871" t="s">
        <v>6282</v>
      </c>
      <c r="D1871" t="s">
        <v>6296</v>
      </c>
      <c r="E1871">
        <v>0.3</v>
      </c>
      <c r="F1871">
        <v>49</v>
      </c>
      <c r="G1871" t="s">
        <v>6332</v>
      </c>
      <c r="H1871">
        <v>9</v>
      </c>
      <c r="I1871" t="s">
        <v>7000</v>
      </c>
      <c r="J1871" t="s">
        <v>7021</v>
      </c>
    </row>
    <row r="1872" spans="1:10" x14ac:dyDescent="0.3">
      <c r="A1872" t="s">
        <v>4150</v>
      </c>
      <c r="B1872" t="s">
        <v>1015</v>
      </c>
      <c r="C1872" t="s">
        <v>6281</v>
      </c>
      <c r="D1872" t="s">
        <v>6296</v>
      </c>
      <c r="E1872">
        <v>0</v>
      </c>
      <c r="F1872">
        <v>70</v>
      </c>
      <c r="G1872" t="s">
        <v>6334</v>
      </c>
      <c r="H1872">
        <v>14</v>
      </c>
      <c r="I1872">
        <v>0</v>
      </c>
      <c r="J1872">
        <v>18</v>
      </c>
    </row>
    <row r="1873" spans="1:10" x14ac:dyDescent="0.3">
      <c r="A1873" t="s">
        <v>4151</v>
      </c>
      <c r="B1873" t="s">
        <v>1307</v>
      </c>
      <c r="C1873" t="s">
        <v>6284</v>
      </c>
      <c r="D1873" t="s">
        <v>6308</v>
      </c>
      <c r="E1873">
        <v>0.3</v>
      </c>
      <c r="F1873">
        <v>35</v>
      </c>
      <c r="G1873" t="s">
        <v>6329</v>
      </c>
      <c r="H1873">
        <v>11</v>
      </c>
      <c r="I1873">
        <v>1</v>
      </c>
      <c r="J1873">
        <v>11</v>
      </c>
    </row>
    <row r="1874" spans="1:10" x14ac:dyDescent="0.3">
      <c r="A1874" t="s">
        <v>4152</v>
      </c>
      <c r="B1874" t="s">
        <v>1427</v>
      </c>
      <c r="C1874" t="s">
        <v>6282</v>
      </c>
      <c r="D1874" t="s">
        <v>6304</v>
      </c>
      <c r="E1874">
        <v>0.4</v>
      </c>
      <c r="F1874">
        <v>42</v>
      </c>
      <c r="G1874" t="s">
        <v>6328</v>
      </c>
      <c r="H1874">
        <v>11</v>
      </c>
      <c r="I1874">
        <v>0</v>
      </c>
      <c r="J1874">
        <v>10</v>
      </c>
    </row>
    <row r="1875" spans="1:10" x14ac:dyDescent="0.3">
      <c r="A1875" t="s">
        <v>4153</v>
      </c>
      <c r="B1875" t="s">
        <v>1428</v>
      </c>
      <c r="C1875" t="s">
        <v>6285</v>
      </c>
      <c r="D1875" t="s">
        <v>6318</v>
      </c>
      <c r="E1875">
        <v>0.3</v>
      </c>
      <c r="F1875">
        <v>35</v>
      </c>
      <c r="G1875" t="s">
        <v>6329</v>
      </c>
      <c r="H1875">
        <v>16</v>
      </c>
      <c r="I1875">
        <v>0</v>
      </c>
      <c r="J1875">
        <v>18</v>
      </c>
    </row>
    <row r="1876" spans="1:10" x14ac:dyDescent="0.3">
      <c r="A1876" t="s">
        <v>4154</v>
      </c>
      <c r="B1876" t="s">
        <v>151</v>
      </c>
      <c r="C1876" t="s">
        <v>6282</v>
      </c>
      <c r="D1876" t="s">
        <v>6318</v>
      </c>
      <c r="E1876">
        <v>0.1</v>
      </c>
      <c r="F1876">
        <v>63</v>
      </c>
      <c r="G1876" t="s">
        <v>6330</v>
      </c>
      <c r="H1876">
        <v>16</v>
      </c>
      <c r="I1876" t="s">
        <v>7000</v>
      </c>
      <c r="J1876" t="s">
        <v>7021</v>
      </c>
    </row>
    <row r="1877" spans="1:10" x14ac:dyDescent="0.3">
      <c r="A1877" t="s">
        <v>4155</v>
      </c>
      <c r="B1877" t="s">
        <v>317</v>
      </c>
      <c r="C1877" t="s">
        <v>6287</v>
      </c>
      <c r="D1877" t="s">
        <v>6306</v>
      </c>
      <c r="E1877">
        <v>0.2</v>
      </c>
      <c r="F1877">
        <v>40</v>
      </c>
      <c r="G1877" t="s">
        <v>6330</v>
      </c>
      <c r="H1877">
        <v>15</v>
      </c>
      <c r="I1877">
        <v>0</v>
      </c>
      <c r="J1877">
        <v>12</v>
      </c>
    </row>
    <row r="1878" spans="1:10" x14ac:dyDescent="0.3">
      <c r="A1878" t="s">
        <v>4156</v>
      </c>
      <c r="B1878" t="s">
        <v>956</v>
      </c>
      <c r="C1878" t="s">
        <v>6292</v>
      </c>
      <c r="D1878" t="s">
        <v>6296</v>
      </c>
      <c r="E1878">
        <v>0</v>
      </c>
      <c r="F1878">
        <v>80</v>
      </c>
      <c r="G1878" t="s">
        <v>6328</v>
      </c>
      <c r="H1878">
        <v>15</v>
      </c>
      <c r="I1878">
        <v>0</v>
      </c>
      <c r="J1878">
        <v>9</v>
      </c>
    </row>
    <row r="1879" spans="1:10" x14ac:dyDescent="0.3">
      <c r="A1879" t="s">
        <v>4157</v>
      </c>
      <c r="B1879" t="s">
        <v>345</v>
      </c>
      <c r="C1879" t="s">
        <v>6290</v>
      </c>
      <c r="D1879" t="s">
        <v>6296</v>
      </c>
      <c r="E1879">
        <v>0</v>
      </c>
      <c r="F1879">
        <v>50</v>
      </c>
      <c r="G1879" t="s">
        <v>6333</v>
      </c>
      <c r="H1879">
        <v>15</v>
      </c>
      <c r="I1879" t="s">
        <v>7000</v>
      </c>
      <c r="J1879" t="s">
        <v>7021</v>
      </c>
    </row>
    <row r="1880" spans="1:10" x14ac:dyDescent="0.3">
      <c r="A1880" t="s">
        <v>4158</v>
      </c>
      <c r="B1880" t="s">
        <v>816</v>
      </c>
      <c r="C1880" t="s">
        <v>6283</v>
      </c>
      <c r="D1880" t="s">
        <v>6310</v>
      </c>
      <c r="E1880">
        <v>0.3</v>
      </c>
      <c r="F1880">
        <v>56</v>
      </c>
      <c r="G1880" t="s">
        <v>6330</v>
      </c>
      <c r="H1880">
        <v>16</v>
      </c>
      <c r="I1880">
        <v>1</v>
      </c>
      <c r="J1880">
        <v>8</v>
      </c>
    </row>
    <row r="1881" spans="1:10" x14ac:dyDescent="0.3">
      <c r="A1881" t="s">
        <v>4159</v>
      </c>
      <c r="B1881" t="s">
        <v>1429</v>
      </c>
      <c r="C1881" t="s">
        <v>6285</v>
      </c>
      <c r="D1881" t="s">
        <v>6308</v>
      </c>
      <c r="E1881">
        <v>0</v>
      </c>
      <c r="F1881">
        <v>50</v>
      </c>
      <c r="G1881" t="s">
        <v>6329</v>
      </c>
      <c r="H1881">
        <v>14</v>
      </c>
      <c r="I1881">
        <v>0</v>
      </c>
      <c r="J1881">
        <v>14</v>
      </c>
    </row>
    <row r="1882" spans="1:10" x14ac:dyDescent="0.3">
      <c r="A1882" t="s">
        <v>4160</v>
      </c>
      <c r="B1882" t="s">
        <v>491</v>
      </c>
      <c r="C1882" t="s">
        <v>6286</v>
      </c>
      <c r="D1882" t="s">
        <v>6300</v>
      </c>
      <c r="E1882">
        <v>0.3</v>
      </c>
      <c r="F1882">
        <v>35</v>
      </c>
      <c r="G1882" t="s">
        <v>6332</v>
      </c>
      <c r="H1882">
        <v>9</v>
      </c>
      <c r="I1882">
        <v>0</v>
      </c>
      <c r="J1882">
        <v>12</v>
      </c>
    </row>
    <row r="1883" spans="1:10" x14ac:dyDescent="0.3">
      <c r="A1883" t="s">
        <v>4161</v>
      </c>
      <c r="B1883" t="s">
        <v>1430</v>
      </c>
      <c r="C1883" t="s">
        <v>6284</v>
      </c>
      <c r="D1883" t="s">
        <v>6296</v>
      </c>
      <c r="E1883">
        <v>0.4</v>
      </c>
      <c r="F1883">
        <v>30</v>
      </c>
      <c r="G1883" t="s">
        <v>6333</v>
      </c>
      <c r="H1883">
        <v>10</v>
      </c>
      <c r="I1883" t="s">
        <v>7000</v>
      </c>
      <c r="J1883" t="s">
        <v>7021</v>
      </c>
    </row>
    <row r="1884" spans="1:10" x14ac:dyDescent="0.3">
      <c r="A1884" t="s">
        <v>4162</v>
      </c>
      <c r="B1884" t="s">
        <v>756</v>
      </c>
      <c r="C1884" t="s">
        <v>6289</v>
      </c>
      <c r="D1884" t="s">
        <v>6306</v>
      </c>
      <c r="E1884">
        <v>0.3</v>
      </c>
      <c r="F1884">
        <v>35</v>
      </c>
      <c r="G1884" t="s">
        <v>6331</v>
      </c>
      <c r="H1884">
        <v>14</v>
      </c>
      <c r="I1884">
        <v>0</v>
      </c>
      <c r="J1884">
        <v>17</v>
      </c>
    </row>
    <row r="1885" spans="1:10" x14ac:dyDescent="0.3">
      <c r="A1885" t="s">
        <v>4163</v>
      </c>
      <c r="B1885" t="s">
        <v>1431</v>
      </c>
      <c r="C1885" t="s">
        <v>6284</v>
      </c>
      <c r="D1885" t="s">
        <v>6316</v>
      </c>
      <c r="E1885">
        <v>0.3</v>
      </c>
      <c r="F1885">
        <v>35</v>
      </c>
      <c r="G1885" t="s">
        <v>6328</v>
      </c>
      <c r="H1885">
        <v>11</v>
      </c>
      <c r="I1885">
        <v>0</v>
      </c>
      <c r="J1885">
        <v>12</v>
      </c>
    </row>
    <row r="1886" spans="1:10" x14ac:dyDescent="0.3">
      <c r="A1886" t="s">
        <v>4164</v>
      </c>
      <c r="B1886" t="s">
        <v>1432</v>
      </c>
      <c r="C1886" t="s">
        <v>6282</v>
      </c>
      <c r="D1886" t="s">
        <v>6296</v>
      </c>
      <c r="E1886">
        <v>0.3</v>
      </c>
      <c r="F1886">
        <v>49</v>
      </c>
      <c r="G1886" t="s">
        <v>6329</v>
      </c>
      <c r="H1886">
        <v>12</v>
      </c>
      <c r="I1886">
        <v>0</v>
      </c>
      <c r="J1886">
        <v>12</v>
      </c>
    </row>
    <row r="1887" spans="1:10" x14ac:dyDescent="0.3">
      <c r="A1887" t="s">
        <v>4165</v>
      </c>
      <c r="B1887" t="s">
        <v>1433</v>
      </c>
      <c r="C1887" t="s">
        <v>6282</v>
      </c>
      <c r="D1887" t="s">
        <v>6300</v>
      </c>
      <c r="E1887">
        <v>0.1</v>
      </c>
      <c r="F1887">
        <v>63</v>
      </c>
      <c r="G1887" t="s">
        <v>6332</v>
      </c>
      <c r="H1887">
        <v>9</v>
      </c>
      <c r="I1887" t="s">
        <v>7000</v>
      </c>
      <c r="J1887" t="s">
        <v>7021</v>
      </c>
    </row>
    <row r="1888" spans="1:10" x14ac:dyDescent="0.3">
      <c r="A1888" t="s">
        <v>4166</v>
      </c>
      <c r="B1888" t="s">
        <v>1434</v>
      </c>
      <c r="C1888" t="s">
        <v>6281</v>
      </c>
      <c r="D1888" t="s">
        <v>6296</v>
      </c>
      <c r="E1888">
        <v>0.2</v>
      </c>
      <c r="F1888">
        <v>56</v>
      </c>
      <c r="G1888" t="s">
        <v>6329</v>
      </c>
      <c r="H1888">
        <v>11</v>
      </c>
      <c r="I1888" t="s">
        <v>7000</v>
      </c>
      <c r="J1888" t="s">
        <v>7021</v>
      </c>
    </row>
    <row r="1889" spans="1:10" x14ac:dyDescent="0.3">
      <c r="A1889" t="s">
        <v>4167</v>
      </c>
      <c r="B1889" t="s">
        <v>864</v>
      </c>
      <c r="C1889" t="s">
        <v>6285</v>
      </c>
      <c r="D1889" t="s">
        <v>6312</v>
      </c>
      <c r="E1889">
        <v>0</v>
      </c>
      <c r="F1889">
        <v>50</v>
      </c>
      <c r="G1889" t="s">
        <v>6334</v>
      </c>
      <c r="H1889">
        <v>10</v>
      </c>
      <c r="I1889" t="s">
        <v>7000</v>
      </c>
      <c r="J1889" t="s">
        <v>7021</v>
      </c>
    </row>
    <row r="1890" spans="1:10" x14ac:dyDescent="0.3">
      <c r="A1890" t="s">
        <v>4168</v>
      </c>
      <c r="B1890" t="s">
        <v>1435</v>
      </c>
      <c r="C1890" t="s">
        <v>6288</v>
      </c>
      <c r="D1890" t="s">
        <v>6318</v>
      </c>
      <c r="E1890">
        <v>0.1</v>
      </c>
      <c r="F1890">
        <v>63</v>
      </c>
      <c r="G1890" t="s">
        <v>6334</v>
      </c>
      <c r="H1890">
        <v>13</v>
      </c>
      <c r="I1890" t="s">
        <v>7000</v>
      </c>
      <c r="J1890" t="s">
        <v>7021</v>
      </c>
    </row>
    <row r="1891" spans="1:10" x14ac:dyDescent="0.3">
      <c r="A1891" t="s">
        <v>4169</v>
      </c>
      <c r="B1891" t="s">
        <v>1436</v>
      </c>
      <c r="C1891" t="s">
        <v>6287</v>
      </c>
      <c r="D1891" t="s">
        <v>6300</v>
      </c>
      <c r="E1891">
        <v>0.4</v>
      </c>
      <c r="F1891">
        <v>30</v>
      </c>
      <c r="G1891" t="s">
        <v>6328</v>
      </c>
      <c r="H1891">
        <v>10</v>
      </c>
      <c r="I1891" t="s">
        <v>7000</v>
      </c>
      <c r="J1891" t="s">
        <v>7021</v>
      </c>
    </row>
    <row r="1892" spans="1:10" x14ac:dyDescent="0.3">
      <c r="A1892" t="s">
        <v>4170</v>
      </c>
      <c r="B1892" t="s">
        <v>1437</v>
      </c>
      <c r="C1892" t="s">
        <v>6288</v>
      </c>
      <c r="D1892" t="s">
        <v>6298</v>
      </c>
      <c r="E1892">
        <v>0.3</v>
      </c>
      <c r="F1892">
        <v>49</v>
      </c>
      <c r="G1892" t="s">
        <v>6329</v>
      </c>
      <c r="H1892">
        <v>17</v>
      </c>
      <c r="I1892">
        <v>0</v>
      </c>
      <c r="J1892">
        <v>11</v>
      </c>
    </row>
    <row r="1893" spans="1:10" x14ac:dyDescent="0.3">
      <c r="A1893" t="s">
        <v>4171</v>
      </c>
      <c r="B1893" t="s">
        <v>1309</v>
      </c>
      <c r="C1893" t="s">
        <v>6288</v>
      </c>
      <c r="D1893" t="s">
        <v>6314</v>
      </c>
      <c r="E1893">
        <v>0</v>
      </c>
      <c r="F1893">
        <v>70</v>
      </c>
      <c r="G1893" t="s">
        <v>6331</v>
      </c>
      <c r="H1893">
        <v>10</v>
      </c>
      <c r="I1893" t="s">
        <v>7000</v>
      </c>
      <c r="J1893" t="s">
        <v>7021</v>
      </c>
    </row>
    <row r="1894" spans="1:10" x14ac:dyDescent="0.3">
      <c r="A1894" t="s">
        <v>4172</v>
      </c>
      <c r="B1894" t="s">
        <v>1042</v>
      </c>
      <c r="C1894" t="s">
        <v>6283</v>
      </c>
      <c r="D1894" t="s">
        <v>6298</v>
      </c>
      <c r="E1894">
        <v>0.1</v>
      </c>
      <c r="F1894">
        <v>72</v>
      </c>
      <c r="G1894" t="s">
        <v>6333</v>
      </c>
      <c r="H1894">
        <v>11</v>
      </c>
      <c r="I1894" t="s">
        <v>7000</v>
      </c>
      <c r="J1894" t="s">
        <v>7021</v>
      </c>
    </row>
    <row r="1895" spans="1:10" x14ac:dyDescent="0.3">
      <c r="A1895" t="s">
        <v>4173</v>
      </c>
      <c r="B1895" t="s">
        <v>1438</v>
      </c>
      <c r="C1895" t="s">
        <v>6281</v>
      </c>
      <c r="D1895" t="s">
        <v>6302</v>
      </c>
      <c r="E1895">
        <v>0.1</v>
      </c>
      <c r="F1895">
        <v>63</v>
      </c>
      <c r="G1895" t="s">
        <v>6329</v>
      </c>
      <c r="H1895">
        <v>11</v>
      </c>
      <c r="I1895">
        <v>0</v>
      </c>
      <c r="J1895">
        <v>15</v>
      </c>
    </row>
    <row r="1896" spans="1:10" x14ac:dyDescent="0.3">
      <c r="A1896" t="s">
        <v>4174</v>
      </c>
      <c r="B1896" t="s">
        <v>595</v>
      </c>
      <c r="C1896" t="s">
        <v>6286</v>
      </c>
      <c r="D1896" t="s">
        <v>6318</v>
      </c>
      <c r="E1896">
        <v>0.1</v>
      </c>
      <c r="F1896">
        <v>45</v>
      </c>
      <c r="G1896" t="s">
        <v>6333</v>
      </c>
      <c r="H1896">
        <v>17</v>
      </c>
      <c r="I1896">
        <v>0</v>
      </c>
      <c r="J1896">
        <v>11</v>
      </c>
    </row>
    <row r="1897" spans="1:10" x14ac:dyDescent="0.3">
      <c r="A1897" t="s">
        <v>4175</v>
      </c>
      <c r="B1897" t="s">
        <v>1439</v>
      </c>
      <c r="C1897" t="s">
        <v>6284</v>
      </c>
      <c r="D1897" t="s">
        <v>6318</v>
      </c>
      <c r="E1897">
        <v>0.3</v>
      </c>
      <c r="F1897">
        <v>35</v>
      </c>
      <c r="G1897" t="s">
        <v>6331</v>
      </c>
      <c r="H1897">
        <v>9</v>
      </c>
      <c r="I1897">
        <v>1</v>
      </c>
      <c r="J1897">
        <v>16</v>
      </c>
    </row>
    <row r="1898" spans="1:10" x14ac:dyDescent="0.3">
      <c r="A1898" t="s">
        <v>4176</v>
      </c>
      <c r="B1898" t="s">
        <v>953</v>
      </c>
      <c r="C1898" t="s">
        <v>6285</v>
      </c>
      <c r="D1898" t="s">
        <v>6296</v>
      </c>
      <c r="E1898">
        <v>0.2</v>
      </c>
      <c r="F1898">
        <v>40</v>
      </c>
      <c r="G1898" t="s">
        <v>6331</v>
      </c>
      <c r="H1898">
        <v>13</v>
      </c>
      <c r="I1898">
        <v>0</v>
      </c>
      <c r="J1898">
        <v>18</v>
      </c>
    </row>
    <row r="1899" spans="1:10" x14ac:dyDescent="0.3">
      <c r="A1899" t="s">
        <v>4177</v>
      </c>
      <c r="B1899" t="s">
        <v>301</v>
      </c>
      <c r="C1899" t="s">
        <v>6291</v>
      </c>
      <c r="D1899" t="s">
        <v>6298</v>
      </c>
      <c r="E1899">
        <v>0.1</v>
      </c>
      <c r="F1899">
        <v>45</v>
      </c>
      <c r="G1899" t="s">
        <v>6334</v>
      </c>
      <c r="H1899">
        <v>14</v>
      </c>
      <c r="I1899" t="s">
        <v>7000</v>
      </c>
      <c r="J1899" t="s">
        <v>7021</v>
      </c>
    </row>
    <row r="1900" spans="1:10" x14ac:dyDescent="0.3">
      <c r="A1900" t="s">
        <v>4178</v>
      </c>
      <c r="B1900" t="s">
        <v>1440</v>
      </c>
      <c r="C1900" t="s">
        <v>6288</v>
      </c>
      <c r="D1900" t="s">
        <v>6300</v>
      </c>
      <c r="E1900">
        <v>0.2</v>
      </c>
      <c r="F1900">
        <v>56</v>
      </c>
      <c r="G1900" t="s">
        <v>6331</v>
      </c>
      <c r="H1900">
        <v>10</v>
      </c>
      <c r="I1900" t="s">
        <v>7000</v>
      </c>
      <c r="J1900" t="s">
        <v>7021</v>
      </c>
    </row>
    <row r="1901" spans="1:10" x14ac:dyDescent="0.3">
      <c r="A1901" t="s">
        <v>4179</v>
      </c>
      <c r="B1901" t="s">
        <v>1441</v>
      </c>
      <c r="C1901" t="s">
        <v>6292</v>
      </c>
      <c r="D1901" t="s">
        <v>6316</v>
      </c>
      <c r="E1901">
        <v>0.1</v>
      </c>
      <c r="F1901">
        <v>72</v>
      </c>
      <c r="G1901" t="s">
        <v>6329</v>
      </c>
      <c r="H1901">
        <v>10</v>
      </c>
      <c r="I1901">
        <v>0</v>
      </c>
      <c r="J1901">
        <v>15</v>
      </c>
    </row>
    <row r="1902" spans="1:10" x14ac:dyDescent="0.3">
      <c r="A1902" t="s">
        <v>4180</v>
      </c>
      <c r="B1902" t="s">
        <v>1442</v>
      </c>
      <c r="C1902" t="s">
        <v>6287</v>
      </c>
      <c r="D1902" t="s">
        <v>6302</v>
      </c>
      <c r="E1902">
        <v>0.1</v>
      </c>
      <c r="F1902">
        <v>45</v>
      </c>
      <c r="G1902" t="s">
        <v>6330</v>
      </c>
      <c r="H1902">
        <v>17</v>
      </c>
      <c r="I1902">
        <v>0</v>
      </c>
      <c r="J1902">
        <v>9</v>
      </c>
    </row>
    <row r="1903" spans="1:10" x14ac:dyDescent="0.3">
      <c r="A1903" t="s">
        <v>4181</v>
      </c>
      <c r="B1903" t="s">
        <v>1443</v>
      </c>
      <c r="C1903" t="s">
        <v>6283</v>
      </c>
      <c r="D1903" t="s">
        <v>6306</v>
      </c>
      <c r="E1903">
        <v>0.1</v>
      </c>
      <c r="F1903">
        <v>72</v>
      </c>
      <c r="G1903" t="s">
        <v>6334</v>
      </c>
      <c r="H1903">
        <v>17</v>
      </c>
      <c r="I1903">
        <v>0</v>
      </c>
      <c r="J1903">
        <v>8</v>
      </c>
    </row>
    <row r="1904" spans="1:10" x14ac:dyDescent="0.3">
      <c r="A1904" t="s">
        <v>4182</v>
      </c>
      <c r="B1904" t="s">
        <v>1444</v>
      </c>
      <c r="C1904" t="s">
        <v>6288</v>
      </c>
      <c r="D1904" t="s">
        <v>6296</v>
      </c>
      <c r="E1904">
        <v>0.3</v>
      </c>
      <c r="F1904">
        <v>49</v>
      </c>
      <c r="G1904" t="s">
        <v>6331</v>
      </c>
      <c r="H1904">
        <v>11</v>
      </c>
      <c r="I1904">
        <v>1</v>
      </c>
      <c r="J1904">
        <v>10</v>
      </c>
    </row>
    <row r="1905" spans="1:10" x14ac:dyDescent="0.3">
      <c r="A1905" t="s">
        <v>4183</v>
      </c>
      <c r="B1905" t="s">
        <v>796</v>
      </c>
      <c r="C1905" t="s">
        <v>6284</v>
      </c>
      <c r="D1905" t="s">
        <v>6308</v>
      </c>
      <c r="E1905">
        <v>0.1</v>
      </c>
      <c r="F1905">
        <v>45</v>
      </c>
      <c r="G1905" t="s">
        <v>6333</v>
      </c>
      <c r="H1905">
        <v>14</v>
      </c>
      <c r="I1905" t="s">
        <v>7000</v>
      </c>
      <c r="J1905" t="s">
        <v>7021</v>
      </c>
    </row>
    <row r="1906" spans="1:10" x14ac:dyDescent="0.3">
      <c r="A1906" t="s">
        <v>4184</v>
      </c>
      <c r="B1906" t="s">
        <v>1445</v>
      </c>
      <c r="C1906" t="s">
        <v>6285</v>
      </c>
      <c r="D1906" t="s">
        <v>6296</v>
      </c>
      <c r="E1906">
        <v>0</v>
      </c>
      <c r="F1906">
        <v>50</v>
      </c>
      <c r="G1906" t="s">
        <v>6333</v>
      </c>
      <c r="H1906">
        <v>10</v>
      </c>
      <c r="I1906">
        <v>0</v>
      </c>
      <c r="J1906">
        <v>18</v>
      </c>
    </row>
    <row r="1907" spans="1:10" x14ac:dyDescent="0.3">
      <c r="A1907" t="s">
        <v>4185</v>
      </c>
      <c r="B1907" t="s">
        <v>1446</v>
      </c>
      <c r="C1907" t="s">
        <v>6281</v>
      </c>
      <c r="D1907" t="s">
        <v>6296</v>
      </c>
      <c r="E1907">
        <v>0.3</v>
      </c>
      <c r="F1907">
        <v>49</v>
      </c>
      <c r="G1907" t="s">
        <v>6332</v>
      </c>
      <c r="H1907">
        <v>11</v>
      </c>
      <c r="I1907">
        <v>0</v>
      </c>
      <c r="J1907">
        <v>16</v>
      </c>
    </row>
    <row r="1908" spans="1:10" x14ac:dyDescent="0.3">
      <c r="A1908" t="s">
        <v>4186</v>
      </c>
      <c r="B1908" t="s">
        <v>271</v>
      </c>
      <c r="C1908" t="s">
        <v>6283</v>
      </c>
      <c r="D1908" t="s">
        <v>6312</v>
      </c>
      <c r="E1908">
        <v>0</v>
      </c>
      <c r="F1908">
        <v>80</v>
      </c>
      <c r="G1908" t="s">
        <v>6332</v>
      </c>
      <c r="H1908">
        <v>13</v>
      </c>
      <c r="I1908">
        <v>0</v>
      </c>
      <c r="J1908">
        <v>11</v>
      </c>
    </row>
    <row r="1909" spans="1:10" x14ac:dyDescent="0.3">
      <c r="A1909" t="s">
        <v>4187</v>
      </c>
      <c r="B1909" t="s">
        <v>1406</v>
      </c>
      <c r="C1909" t="s">
        <v>6284</v>
      </c>
      <c r="D1909" t="s">
        <v>6316</v>
      </c>
      <c r="E1909">
        <v>0.1</v>
      </c>
      <c r="F1909">
        <v>45</v>
      </c>
      <c r="G1909" t="s">
        <v>6334</v>
      </c>
      <c r="H1909">
        <v>16</v>
      </c>
      <c r="I1909">
        <v>0</v>
      </c>
      <c r="J1909">
        <v>17</v>
      </c>
    </row>
    <row r="1910" spans="1:10" x14ac:dyDescent="0.3">
      <c r="A1910" t="s">
        <v>4188</v>
      </c>
      <c r="B1910" t="s">
        <v>1447</v>
      </c>
      <c r="C1910" t="s">
        <v>6290</v>
      </c>
      <c r="D1910" t="s">
        <v>6300</v>
      </c>
      <c r="E1910">
        <v>0.3</v>
      </c>
      <c r="F1910">
        <v>35</v>
      </c>
      <c r="G1910" t="s">
        <v>6328</v>
      </c>
      <c r="H1910">
        <v>15</v>
      </c>
      <c r="I1910">
        <v>0</v>
      </c>
      <c r="J1910">
        <v>19</v>
      </c>
    </row>
    <row r="1911" spans="1:10" x14ac:dyDescent="0.3">
      <c r="A1911" t="s">
        <v>4189</v>
      </c>
      <c r="B1911" t="s">
        <v>670</v>
      </c>
      <c r="C1911" t="s">
        <v>6281</v>
      </c>
      <c r="D1911" t="s">
        <v>6300</v>
      </c>
      <c r="E1911">
        <v>0.3</v>
      </c>
      <c r="F1911">
        <v>49</v>
      </c>
      <c r="G1911" t="s">
        <v>6329</v>
      </c>
      <c r="H1911">
        <v>17</v>
      </c>
      <c r="I1911">
        <v>0</v>
      </c>
      <c r="J1911">
        <v>7</v>
      </c>
    </row>
    <row r="1912" spans="1:10" x14ac:dyDescent="0.3">
      <c r="A1912" t="s">
        <v>4190</v>
      </c>
      <c r="B1912" t="s">
        <v>1448</v>
      </c>
      <c r="C1912" t="s">
        <v>6289</v>
      </c>
      <c r="D1912" t="s">
        <v>6312</v>
      </c>
      <c r="E1912">
        <v>0.3</v>
      </c>
      <c r="F1912">
        <v>35</v>
      </c>
      <c r="G1912" t="s">
        <v>6332</v>
      </c>
      <c r="H1912">
        <v>15</v>
      </c>
      <c r="I1912">
        <v>1</v>
      </c>
      <c r="J1912">
        <v>13</v>
      </c>
    </row>
    <row r="1913" spans="1:10" x14ac:dyDescent="0.3">
      <c r="A1913" t="s">
        <v>4191</v>
      </c>
      <c r="B1913" t="s">
        <v>1449</v>
      </c>
      <c r="C1913" t="s">
        <v>6282</v>
      </c>
      <c r="D1913" t="s">
        <v>6308</v>
      </c>
      <c r="E1913">
        <v>0.3</v>
      </c>
      <c r="F1913">
        <v>49</v>
      </c>
      <c r="G1913" t="s">
        <v>6329</v>
      </c>
      <c r="H1913">
        <v>10</v>
      </c>
      <c r="I1913">
        <v>0</v>
      </c>
      <c r="J1913">
        <v>10</v>
      </c>
    </row>
    <row r="1914" spans="1:10" x14ac:dyDescent="0.3">
      <c r="A1914" t="s">
        <v>4192</v>
      </c>
      <c r="B1914" t="s">
        <v>282</v>
      </c>
      <c r="C1914" t="s">
        <v>6291</v>
      </c>
      <c r="D1914" t="s">
        <v>6312</v>
      </c>
      <c r="E1914">
        <v>0</v>
      </c>
      <c r="F1914">
        <v>50</v>
      </c>
      <c r="G1914" t="s">
        <v>6331</v>
      </c>
      <c r="H1914">
        <v>13</v>
      </c>
      <c r="I1914">
        <v>0</v>
      </c>
      <c r="J1914">
        <v>14</v>
      </c>
    </row>
    <row r="1915" spans="1:10" x14ac:dyDescent="0.3">
      <c r="A1915" t="s">
        <v>4193</v>
      </c>
      <c r="B1915" t="s">
        <v>1450</v>
      </c>
      <c r="C1915" t="s">
        <v>6284</v>
      </c>
      <c r="D1915" t="s">
        <v>6304</v>
      </c>
      <c r="E1915">
        <v>0.4</v>
      </c>
      <c r="F1915">
        <v>30</v>
      </c>
      <c r="G1915" t="s">
        <v>6329</v>
      </c>
      <c r="H1915">
        <v>14</v>
      </c>
      <c r="I1915">
        <v>0</v>
      </c>
      <c r="J1915">
        <v>13</v>
      </c>
    </row>
    <row r="1916" spans="1:10" x14ac:dyDescent="0.3">
      <c r="A1916" t="s">
        <v>4194</v>
      </c>
      <c r="B1916" t="s">
        <v>1347</v>
      </c>
      <c r="C1916" t="s">
        <v>6287</v>
      </c>
      <c r="D1916" t="s">
        <v>6302</v>
      </c>
      <c r="E1916">
        <v>0.3</v>
      </c>
      <c r="F1916">
        <v>35</v>
      </c>
      <c r="G1916" t="s">
        <v>6328</v>
      </c>
      <c r="H1916">
        <v>13</v>
      </c>
      <c r="I1916">
        <v>0</v>
      </c>
      <c r="J1916">
        <v>16</v>
      </c>
    </row>
    <row r="1917" spans="1:10" x14ac:dyDescent="0.3">
      <c r="A1917" t="s">
        <v>4195</v>
      </c>
      <c r="B1917" t="s">
        <v>454</v>
      </c>
      <c r="C1917" t="s">
        <v>6290</v>
      </c>
      <c r="D1917" t="s">
        <v>6302</v>
      </c>
      <c r="E1917">
        <v>0.3</v>
      </c>
      <c r="F1917">
        <v>35</v>
      </c>
      <c r="G1917" t="s">
        <v>6331</v>
      </c>
      <c r="H1917">
        <v>17</v>
      </c>
      <c r="I1917">
        <v>0</v>
      </c>
      <c r="J1917">
        <v>10</v>
      </c>
    </row>
    <row r="1918" spans="1:10" x14ac:dyDescent="0.3">
      <c r="A1918" t="s">
        <v>4196</v>
      </c>
      <c r="B1918" t="s">
        <v>1083</v>
      </c>
      <c r="C1918" t="s">
        <v>6285</v>
      </c>
      <c r="D1918" t="s">
        <v>6296</v>
      </c>
      <c r="E1918">
        <v>0.1</v>
      </c>
      <c r="F1918">
        <v>45</v>
      </c>
      <c r="G1918" t="s">
        <v>6331</v>
      </c>
      <c r="H1918">
        <v>14</v>
      </c>
      <c r="I1918">
        <v>0</v>
      </c>
      <c r="J1918">
        <v>16</v>
      </c>
    </row>
    <row r="1919" spans="1:10" x14ac:dyDescent="0.3">
      <c r="A1919" t="s">
        <v>4197</v>
      </c>
      <c r="B1919" t="s">
        <v>425</v>
      </c>
      <c r="C1919" t="s">
        <v>6290</v>
      </c>
      <c r="D1919" t="s">
        <v>6296</v>
      </c>
      <c r="E1919">
        <v>0.2</v>
      </c>
      <c r="F1919">
        <v>40</v>
      </c>
      <c r="G1919" t="s">
        <v>6328</v>
      </c>
      <c r="H1919">
        <v>12</v>
      </c>
      <c r="I1919">
        <v>0</v>
      </c>
      <c r="J1919">
        <v>7</v>
      </c>
    </row>
    <row r="1920" spans="1:10" x14ac:dyDescent="0.3">
      <c r="A1920" t="s">
        <v>4198</v>
      </c>
      <c r="B1920" t="s">
        <v>777</v>
      </c>
      <c r="C1920" t="s">
        <v>6290</v>
      </c>
      <c r="D1920" t="s">
        <v>6316</v>
      </c>
      <c r="E1920">
        <v>0.3</v>
      </c>
      <c r="F1920">
        <v>35</v>
      </c>
      <c r="G1920" t="s">
        <v>6333</v>
      </c>
      <c r="H1920">
        <v>11</v>
      </c>
      <c r="I1920">
        <v>1</v>
      </c>
      <c r="J1920">
        <v>7</v>
      </c>
    </row>
    <row r="1921" spans="1:10" x14ac:dyDescent="0.3">
      <c r="A1921" t="s">
        <v>4199</v>
      </c>
      <c r="B1921" t="s">
        <v>1382</v>
      </c>
      <c r="C1921" t="s">
        <v>6292</v>
      </c>
      <c r="D1921" t="s">
        <v>6314</v>
      </c>
      <c r="E1921">
        <v>0.1</v>
      </c>
      <c r="F1921">
        <v>72</v>
      </c>
      <c r="G1921" t="s">
        <v>6328</v>
      </c>
      <c r="H1921">
        <v>10</v>
      </c>
      <c r="I1921" t="s">
        <v>7000</v>
      </c>
      <c r="J1921" t="s">
        <v>7021</v>
      </c>
    </row>
    <row r="1922" spans="1:10" x14ac:dyDescent="0.3">
      <c r="A1922" t="s">
        <v>4200</v>
      </c>
      <c r="B1922" t="s">
        <v>1451</v>
      </c>
      <c r="C1922" t="s">
        <v>6287</v>
      </c>
      <c r="D1922" t="s">
        <v>6318</v>
      </c>
      <c r="E1922">
        <v>0.2</v>
      </c>
      <c r="F1922">
        <v>40</v>
      </c>
      <c r="G1922" t="s">
        <v>6331</v>
      </c>
      <c r="H1922">
        <v>15</v>
      </c>
      <c r="I1922" t="s">
        <v>7000</v>
      </c>
      <c r="J1922" t="s">
        <v>7021</v>
      </c>
    </row>
    <row r="1923" spans="1:10" x14ac:dyDescent="0.3">
      <c r="A1923" t="s">
        <v>4201</v>
      </c>
      <c r="B1923" t="s">
        <v>1106</v>
      </c>
      <c r="C1923" t="s">
        <v>6284</v>
      </c>
      <c r="D1923" t="s">
        <v>6298</v>
      </c>
      <c r="E1923">
        <v>0.3</v>
      </c>
      <c r="F1923">
        <v>35</v>
      </c>
      <c r="G1923" t="s">
        <v>6334</v>
      </c>
      <c r="H1923">
        <v>11</v>
      </c>
      <c r="I1923" t="s">
        <v>7000</v>
      </c>
      <c r="J1923" t="s">
        <v>7021</v>
      </c>
    </row>
    <row r="1924" spans="1:10" x14ac:dyDescent="0.3">
      <c r="A1924" t="s">
        <v>4202</v>
      </c>
      <c r="B1924" t="s">
        <v>1452</v>
      </c>
      <c r="C1924" t="s">
        <v>6286</v>
      </c>
      <c r="D1924" t="s">
        <v>6314</v>
      </c>
      <c r="E1924">
        <v>0</v>
      </c>
      <c r="F1924">
        <v>50</v>
      </c>
      <c r="G1924" t="s">
        <v>6333</v>
      </c>
      <c r="H1924">
        <v>11</v>
      </c>
      <c r="I1924">
        <v>1</v>
      </c>
      <c r="J1924">
        <v>9</v>
      </c>
    </row>
    <row r="1925" spans="1:10" x14ac:dyDescent="0.3">
      <c r="A1925" t="s">
        <v>4203</v>
      </c>
      <c r="B1925" t="s">
        <v>1453</v>
      </c>
      <c r="C1925" t="s">
        <v>6287</v>
      </c>
      <c r="D1925" t="s">
        <v>6316</v>
      </c>
      <c r="E1925">
        <v>0.3</v>
      </c>
      <c r="F1925">
        <v>35</v>
      </c>
      <c r="G1925" t="s">
        <v>6329</v>
      </c>
      <c r="H1925">
        <v>11</v>
      </c>
      <c r="I1925" t="s">
        <v>7000</v>
      </c>
      <c r="J1925" t="s">
        <v>7021</v>
      </c>
    </row>
    <row r="1926" spans="1:10" x14ac:dyDescent="0.3">
      <c r="A1926" t="s">
        <v>4204</v>
      </c>
      <c r="B1926" t="s">
        <v>1454</v>
      </c>
      <c r="C1926" t="s">
        <v>6286</v>
      </c>
      <c r="D1926" t="s">
        <v>6296</v>
      </c>
      <c r="E1926">
        <v>0</v>
      </c>
      <c r="F1926">
        <v>50</v>
      </c>
      <c r="G1926" t="s">
        <v>6328</v>
      </c>
      <c r="H1926">
        <v>9</v>
      </c>
      <c r="I1926">
        <v>0</v>
      </c>
      <c r="J1926">
        <v>18</v>
      </c>
    </row>
    <row r="1927" spans="1:10" x14ac:dyDescent="0.3">
      <c r="A1927" t="s">
        <v>4205</v>
      </c>
      <c r="B1927" t="s">
        <v>1455</v>
      </c>
      <c r="C1927" t="s">
        <v>6283</v>
      </c>
      <c r="D1927" t="s">
        <v>6300</v>
      </c>
      <c r="E1927">
        <v>0.3</v>
      </c>
      <c r="F1927">
        <v>56</v>
      </c>
      <c r="G1927" t="s">
        <v>6332</v>
      </c>
      <c r="H1927">
        <v>12</v>
      </c>
      <c r="I1927">
        <v>0</v>
      </c>
      <c r="J1927">
        <v>12</v>
      </c>
    </row>
    <row r="1928" spans="1:10" x14ac:dyDescent="0.3">
      <c r="A1928" t="s">
        <v>4206</v>
      </c>
      <c r="B1928" t="s">
        <v>1378</v>
      </c>
      <c r="C1928" t="s">
        <v>6282</v>
      </c>
      <c r="D1928" t="s">
        <v>6302</v>
      </c>
      <c r="E1928">
        <v>0</v>
      </c>
      <c r="F1928">
        <v>70</v>
      </c>
      <c r="G1928" t="s">
        <v>6329</v>
      </c>
      <c r="H1928">
        <v>11</v>
      </c>
      <c r="I1928">
        <v>0</v>
      </c>
      <c r="J1928">
        <v>18</v>
      </c>
    </row>
    <row r="1929" spans="1:10" x14ac:dyDescent="0.3">
      <c r="A1929" t="s">
        <v>4207</v>
      </c>
      <c r="B1929" t="s">
        <v>1456</v>
      </c>
      <c r="C1929" t="s">
        <v>6290</v>
      </c>
      <c r="D1929" t="s">
        <v>6300</v>
      </c>
      <c r="E1929">
        <v>0.4</v>
      </c>
      <c r="F1929">
        <v>30</v>
      </c>
      <c r="G1929" t="s">
        <v>6334</v>
      </c>
      <c r="H1929">
        <v>16</v>
      </c>
      <c r="I1929">
        <v>0</v>
      </c>
      <c r="J1929">
        <v>8</v>
      </c>
    </row>
    <row r="1930" spans="1:10" x14ac:dyDescent="0.3">
      <c r="A1930" t="s">
        <v>4208</v>
      </c>
      <c r="B1930" t="s">
        <v>61</v>
      </c>
      <c r="C1930" t="s">
        <v>6291</v>
      </c>
      <c r="D1930" t="s">
        <v>6298</v>
      </c>
      <c r="E1930">
        <v>0.3</v>
      </c>
      <c r="F1930">
        <v>35</v>
      </c>
      <c r="G1930" t="s">
        <v>6328</v>
      </c>
      <c r="H1930">
        <v>17</v>
      </c>
      <c r="I1930">
        <v>0</v>
      </c>
      <c r="J1930">
        <v>15</v>
      </c>
    </row>
    <row r="1931" spans="1:10" x14ac:dyDescent="0.3">
      <c r="A1931" t="s">
        <v>4209</v>
      </c>
      <c r="B1931" t="s">
        <v>1457</v>
      </c>
      <c r="C1931" t="s">
        <v>6286</v>
      </c>
      <c r="D1931" t="s">
        <v>6296</v>
      </c>
      <c r="E1931">
        <v>0</v>
      </c>
      <c r="F1931">
        <v>50</v>
      </c>
      <c r="G1931" t="s">
        <v>6331</v>
      </c>
      <c r="H1931">
        <v>12</v>
      </c>
      <c r="I1931">
        <v>0</v>
      </c>
      <c r="J1931">
        <v>17</v>
      </c>
    </row>
    <row r="1932" spans="1:10" x14ac:dyDescent="0.3">
      <c r="A1932" t="s">
        <v>4210</v>
      </c>
      <c r="B1932" t="s">
        <v>1258</v>
      </c>
      <c r="C1932" t="s">
        <v>6283</v>
      </c>
      <c r="D1932" t="s">
        <v>6314</v>
      </c>
      <c r="E1932">
        <v>0.2</v>
      </c>
      <c r="F1932">
        <v>64</v>
      </c>
      <c r="G1932" t="s">
        <v>6330</v>
      </c>
      <c r="H1932">
        <v>13</v>
      </c>
      <c r="I1932">
        <v>1</v>
      </c>
      <c r="J1932">
        <v>15</v>
      </c>
    </row>
    <row r="1933" spans="1:10" x14ac:dyDescent="0.3">
      <c r="A1933" t="s">
        <v>4211</v>
      </c>
      <c r="B1933" t="s">
        <v>1458</v>
      </c>
      <c r="C1933" t="s">
        <v>6287</v>
      </c>
      <c r="D1933" t="s">
        <v>6296</v>
      </c>
      <c r="E1933">
        <v>0.3</v>
      </c>
      <c r="F1933">
        <v>35</v>
      </c>
      <c r="G1933" t="s">
        <v>6334</v>
      </c>
      <c r="H1933">
        <v>15</v>
      </c>
      <c r="I1933" t="s">
        <v>7000</v>
      </c>
      <c r="J1933" t="s">
        <v>7021</v>
      </c>
    </row>
    <row r="1934" spans="1:10" x14ac:dyDescent="0.3">
      <c r="A1934" t="s">
        <v>4212</v>
      </c>
      <c r="B1934" t="s">
        <v>1459</v>
      </c>
      <c r="C1934" t="s">
        <v>6287</v>
      </c>
      <c r="D1934" t="s">
        <v>6306</v>
      </c>
      <c r="E1934">
        <v>0</v>
      </c>
      <c r="F1934">
        <v>50</v>
      </c>
      <c r="G1934" t="s">
        <v>6332</v>
      </c>
      <c r="H1934">
        <v>12</v>
      </c>
      <c r="I1934">
        <v>0</v>
      </c>
      <c r="J1934">
        <v>12</v>
      </c>
    </row>
    <row r="1935" spans="1:10" x14ac:dyDescent="0.3">
      <c r="A1935" t="s">
        <v>4213</v>
      </c>
      <c r="B1935" t="s">
        <v>1419</v>
      </c>
      <c r="C1935" t="s">
        <v>6289</v>
      </c>
      <c r="D1935" t="s">
        <v>6298</v>
      </c>
      <c r="E1935">
        <v>0.3</v>
      </c>
      <c r="F1935">
        <v>35</v>
      </c>
      <c r="G1935" t="s">
        <v>6332</v>
      </c>
      <c r="H1935">
        <v>11</v>
      </c>
      <c r="I1935">
        <v>0</v>
      </c>
      <c r="J1935">
        <v>19</v>
      </c>
    </row>
    <row r="1936" spans="1:10" x14ac:dyDescent="0.3">
      <c r="A1936" t="s">
        <v>4214</v>
      </c>
      <c r="B1936" t="s">
        <v>1335</v>
      </c>
      <c r="C1936" t="s">
        <v>6284</v>
      </c>
      <c r="D1936" t="s">
        <v>6302</v>
      </c>
      <c r="E1936">
        <v>0.2</v>
      </c>
      <c r="F1936">
        <v>40</v>
      </c>
      <c r="G1936" t="s">
        <v>6333</v>
      </c>
      <c r="H1936">
        <v>17</v>
      </c>
      <c r="I1936" t="s">
        <v>7000</v>
      </c>
      <c r="J1936" t="s">
        <v>7021</v>
      </c>
    </row>
    <row r="1937" spans="1:10" x14ac:dyDescent="0.3">
      <c r="A1937" t="s">
        <v>4215</v>
      </c>
      <c r="B1937" t="s">
        <v>1460</v>
      </c>
      <c r="C1937" t="s">
        <v>6291</v>
      </c>
      <c r="D1937" t="s">
        <v>6318</v>
      </c>
      <c r="E1937">
        <v>0.2</v>
      </c>
      <c r="F1937">
        <v>40</v>
      </c>
      <c r="G1937" t="s">
        <v>6330</v>
      </c>
      <c r="H1937">
        <v>16</v>
      </c>
      <c r="I1937">
        <v>0</v>
      </c>
      <c r="J1937">
        <v>16</v>
      </c>
    </row>
    <row r="1938" spans="1:10" x14ac:dyDescent="0.3">
      <c r="A1938" t="s">
        <v>4216</v>
      </c>
      <c r="B1938" t="s">
        <v>1461</v>
      </c>
      <c r="C1938" t="s">
        <v>6283</v>
      </c>
      <c r="D1938" t="s">
        <v>6308</v>
      </c>
      <c r="E1938">
        <v>0.2</v>
      </c>
      <c r="F1938">
        <v>64</v>
      </c>
      <c r="G1938" t="s">
        <v>6329</v>
      </c>
      <c r="H1938">
        <v>14</v>
      </c>
      <c r="I1938">
        <v>0</v>
      </c>
      <c r="J1938">
        <v>15</v>
      </c>
    </row>
    <row r="1939" spans="1:10" x14ac:dyDescent="0.3">
      <c r="A1939" t="s">
        <v>4217</v>
      </c>
      <c r="B1939" t="s">
        <v>1462</v>
      </c>
      <c r="C1939" t="s">
        <v>6284</v>
      </c>
      <c r="D1939" t="s">
        <v>6304</v>
      </c>
      <c r="E1939">
        <v>0.1</v>
      </c>
      <c r="F1939">
        <v>45</v>
      </c>
      <c r="G1939" t="s">
        <v>6330</v>
      </c>
      <c r="H1939">
        <v>13</v>
      </c>
      <c r="I1939" t="s">
        <v>7000</v>
      </c>
      <c r="J1939" t="s">
        <v>7021</v>
      </c>
    </row>
    <row r="1940" spans="1:10" x14ac:dyDescent="0.3">
      <c r="A1940" t="s">
        <v>4218</v>
      </c>
      <c r="B1940" t="s">
        <v>651</v>
      </c>
      <c r="C1940" t="s">
        <v>6292</v>
      </c>
      <c r="D1940" t="s">
        <v>6316</v>
      </c>
      <c r="E1940">
        <v>0</v>
      </c>
      <c r="F1940">
        <v>80</v>
      </c>
      <c r="G1940" t="s">
        <v>6333</v>
      </c>
      <c r="H1940">
        <v>16</v>
      </c>
      <c r="I1940" t="s">
        <v>7000</v>
      </c>
      <c r="J1940" t="s">
        <v>7021</v>
      </c>
    </row>
    <row r="1941" spans="1:10" x14ac:dyDescent="0.3">
      <c r="A1941" t="s">
        <v>4219</v>
      </c>
      <c r="B1941" t="s">
        <v>1463</v>
      </c>
      <c r="C1941" t="s">
        <v>6285</v>
      </c>
      <c r="D1941" t="s">
        <v>6296</v>
      </c>
      <c r="E1941">
        <v>0</v>
      </c>
      <c r="F1941">
        <v>50</v>
      </c>
      <c r="G1941" t="s">
        <v>6333</v>
      </c>
      <c r="H1941">
        <v>12</v>
      </c>
      <c r="I1941">
        <v>0</v>
      </c>
      <c r="J1941">
        <v>10</v>
      </c>
    </row>
    <row r="1942" spans="1:10" x14ac:dyDescent="0.3">
      <c r="A1942" t="s">
        <v>4220</v>
      </c>
      <c r="B1942" t="s">
        <v>1439</v>
      </c>
      <c r="C1942" t="s">
        <v>6292</v>
      </c>
      <c r="D1942" t="s">
        <v>6318</v>
      </c>
      <c r="E1942">
        <v>0</v>
      </c>
      <c r="F1942">
        <v>80</v>
      </c>
      <c r="G1942" t="s">
        <v>6329</v>
      </c>
      <c r="H1942">
        <v>11</v>
      </c>
      <c r="I1942">
        <v>1</v>
      </c>
      <c r="J1942">
        <v>16</v>
      </c>
    </row>
    <row r="1943" spans="1:10" x14ac:dyDescent="0.3">
      <c r="A1943" t="s">
        <v>4221</v>
      </c>
      <c r="B1943" t="s">
        <v>1464</v>
      </c>
      <c r="C1943" t="s">
        <v>6282</v>
      </c>
      <c r="D1943" t="s">
        <v>6298</v>
      </c>
      <c r="E1943">
        <v>0.4</v>
      </c>
      <c r="F1943">
        <v>42</v>
      </c>
      <c r="G1943" t="s">
        <v>6329</v>
      </c>
      <c r="H1943">
        <v>15</v>
      </c>
      <c r="I1943">
        <v>0</v>
      </c>
      <c r="J1943">
        <v>16</v>
      </c>
    </row>
    <row r="1944" spans="1:10" x14ac:dyDescent="0.3">
      <c r="A1944" t="s">
        <v>4222</v>
      </c>
      <c r="B1944" t="s">
        <v>71</v>
      </c>
      <c r="C1944" t="s">
        <v>6288</v>
      </c>
      <c r="D1944" t="s">
        <v>6296</v>
      </c>
      <c r="E1944">
        <v>0.3</v>
      </c>
      <c r="F1944">
        <v>49</v>
      </c>
      <c r="G1944" t="s">
        <v>6333</v>
      </c>
      <c r="H1944">
        <v>11</v>
      </c>
      <c r="I1944">
        <v>0</v>
      </c>
      <c r="J1944">
        <v>13</v>
      </c>
    </row>
    <row r="1945" spans="1:10" x14ac:dyDescent="0.3">
      <c r="A1945" t="s">
        <v>4223</v>
      </c>
      <c r="B1945" t="s">
        <v>470</v>
      </c>
      <c r="C1945" t="s">
        <v>6290</v>
      </c>
      <c r="D1945" t="s">
        <v>6316</v>
      </c>
      <c r="E1945">
        <v>0</v>
      </c>
      <c r="F1945">
        <v>50</v>
      </c>
      <c r="G1945" t="s">
        <v>6333</v>
      </c>
      <c r="H1945">
        <v>13</v>
      </c>
      <c r="I1945">
        <v>0</v>
      </c>
      <c r="J1945">
        <v>16</v>
      </c>
    </row>
    <row r="1946" spans="1:10" x14ac:dyDescent="0.3">
      <c r="A1946" t="s">
        <v>4224</v>
      </c>
      <c r="B1946" t="s">
        <v>419</v>
      </c>
      <c r="C1946" t="s">
        <v>6289</v>
      </c>
      <c r="D1946" t="s">
        <v>6308</v>
      </c>
      <c r="E1946">
        <v>0.2</v>
      </c>
      <c r="F1946">
        <v>40</v>
      </c>
      <c r="G1946" t="s">
        <v>6328</v>
      </c>
      <c r="H1946">
        <v>17</v>
      </c>
      <c r="I1946">
        <v>0</v>
      </c>
      <c r="J1946">
        <v>13</v>
      </c>
    </row>
    <row r="1947" spans="1:10" x14ac:dyDescent="0.3">
      <c r="A1947" t="s">
        <v>4225</v>
      </c>
      <c r="B1947" t="s">
        <v>1431</v>
      </c>
      <c r="C1947" t="s">
        <v>6288</v>
      </c>
      <c r="D1947" t="s">
        <v>6296</v>
      </c>
      <c r="E1947">
        <v>0.2</v>
      </c>
      <c r="F1947">
        <v>56</v>
      </c>
      <c r="G1947" t="s">
        <v>6334</v>
      </c>
      <c r="H1947">
        <v>17</v>
      </c>
      <c r="I1947">
        <v>0</v>
      </c>
      <c r="J1947">
        <v>12</v>
      </c>
    </row>
    <row r="1948" spans="1:10" x14ac:dyDescent="0.3">
      <c r="A1948" t="s">
        <v>4226</v>
      </c>
      <c r="B1948" t="s">
        <v>1465</v>
      </c>
      <c r="C1948" t="s">
        <v>6286</v>
      </c>
      <c r="D1948" t="s">
        <v>6304</v>
      </c>
      <c r="E1948">
        <v>0</v>
      </c>
      <c r="F1948">
        <v>50</v>
      </c>
      <c r="G1948" t="s">
        <v>6331</v>
      </c>
      <c r="H1948">
        <v>11</v>
      </c>
      <c r="I1948">
        <v>1</v>
      </c>
      <c r="J1948">
        <v>12</v>
      </c>
    </row>
    <row r="1949" spans="1:10" x14ac:dyDescent="0.3">
      <c r="A1949" t="s">
        <v>4227</v>
      </c>
      <c r="B1949" t="s">
        <v>1397</v>
      </c>
      <c r="C1949" t="s">
        <v>6284</v>
      </c>
      <c r="D1949" t="s">
        <v>6316</v>
      </c>
      <c r="E1949">
        <v>0.3</v>
      </c>
      <c r="F1949">
        <v>35</v>
      </c>
      <c r="G1949" t="s">
        <v>6333</v>
      </c>
      <c r="H1949">
        <v>9</v>
      </c>
      <c r="I1949" t="s">
        <v>7000</v>
      </c>
      <c r="J1949" t="s">
        <v>7021</v>
      </c>
    </row>
    <row r="1950" spans="1:10" x14ac:dyDescent="0.3">
      <c r="A1950" t="s">
        <v>4228</v>
      </c>
      <c r="B1950" t="s">
        <v>737</v>
      </c>
      <c r="C1950" t="s">
        <v>6290</v>
      </c>
      <c r="D1950" t="s">
        <v>6298</v>
      </c>
      <c r="E1950">
        <v>0.3</v>
      </c>
      <c r="F1950">
        <v>35</v>
      </c>
      <c r="G1950" t="s">
        <v>6331</v>
      </c>
      <c r="H1950">
        <v>16</v>
      </c>
      <c r="I1950">
        <v>0</v>
      </c>
      <c r="J1950">
        <v>19</v>
      </c>
    </row>
    <row r="1951" spans="1:10" x14ac:dyDescent="0.3">
      <c r="A1951" t="s">
        <v>4229</v>
      </c>
      <c r="B1951" t="s">
        <v>413</v>
      </c>
      <c r="C1951" t="s">
        <v>6292</v>
      </c>
      <c r="D1951" t="s">
        <v>6298</v>
      </c>
      <c r="E1951">
        <v>0.3</v>
      </c>
      <c r="F1951">
        <v>56</v>
      </c>
      <c r="G1951" t="s">
        <v>6330</v>
      </c>
      <c r="H1951">
        <v>9</v>
      </c>
      <c r="I1951" t="s">
        <v>7000</v>
      </c>
      <c r="J1951" t="s">
        <v>7021</v>
      </c>
    </row>
    <row r="1952" spans="1:10" x14ac:dyDescent="0.3">
      <c r="A1952" t="s">
        <v>4230</v>
      </c>
      <c r="B1952" t="s">
        <v>1193</v>
      </c>
      <c r="C1952" t="s">
        <v>6283</v>
      </c>
      <c r="D1952" t="s">
        <v>6304</v>
      </c>
      <c r="E1952">
        <v>0.4</v>
      </c>
      <c r="F1952">
        <v>48</v>
      </c>
      <c r="G1952" t="s">
        <v>6333</v>
      </c>
      <c r="H1952">
        <v>13</v>
      </c>
      <c r="I1952">
        <v>0</v>
      </c>
      <c r="J1952">
        <v>17</v>
      </c>
    </row>
    <row r="1953" spans="1:10" x14ac:dyDescent="0.3">
      <c r="A1953" t="s">
        <v>4231</v>
      </c>
      <c r="B1953" t="s">
        <v>1116</v>
      </c>
      <c r="C1953" t="s">
        <v>6285</v>
      </c>
      <c r="D1953" t="s">
        <v>6310</v>
      </c>
      <c r="E1953">
        <v>0.2</v>
      </c>
      <c r="F1953">
        <v>40</v>
      </c>
      <c r="G1953" t="s">
        <v>6331</v>
      </c>
      <c r="H1953">
        <v>16</v>
      </c>
      <c r="I1953" t="s">
        <v>7000</v>
      </c>
      <c r="J1953" t="s">
        <v>7021</v>
      </c>
    </row>
    <row r="1954" spans="1:10" x14ac:dyDescent="0.3">
      <c r="A1954" t="s">
        <v>4232</v>
      </c>
      <c r="B1954" t="s">
        <v>1186</v>
      </c>
      <c r="C1954" t="s">
        <v>6282</v>
      </c>
      <c r="D1954" t="s">
        <v>6298</v>
      </c>
      <c r="E1954">
        <v>0.1</v>
      </c>
      <c r="F1954">
        <v>63</v>
      </c>
      <c r="G1954" t="s">
        <v>6333</v>
      </c>
      <c r="H1954">
        <v>13</v>
      </c>
      <c r="I1954">
        <v>1</v>
      </c>
      <c r="J1954">
        <v>16</v>
      </c>
    </row>
    <row r="1955" spans="1:10" x14ac:dyDescent="0.3">
      <c r="A1955" t="s">
        <v>4233</v>
      </c>
      <c r="B1955" t="s">
        <v>1466</v>
      </c>
      <c r="C1955" t="s">
        <v>6289</v>
      </c>
      <c r="D1955" t="s">
        <v>6296</v>
      </c>
      <c r="E1955">
        <v>0.4</v>
      </c>
      <c r="F1955">
        <v>30</v>
      </c>
      <c r="G1955" t="s">
        <v>6334</v>
      </c>
      <c r="H1955">
        <v>12</v>
      </c>
      <c r="I1955">
        <v>1</v>
      </c>
      <c r="J1955">
        <v>18</v>
      </c>
    </row>
    <row r="1956" spans="1:10" x14ac:dyDescent="0.3">
      <c r="A1956" t="s">
        <v>4234</v>
      </c>
      <c r="B1956" t="s">
        <v>271</v>
      </c>
      <c r="C1956" t="s">
        <v>6283</v>
      </c>
      <c r="D1956" t="s">
        <v>6302</v>
      </c>
      <c r="E1956">
        <v>0.2</v>
      </c>
      <c r="F1956">
        <v>64</v>
      </c>
      <c r="G1956" t="s">
        <v>6333</v>
      </c>
      <c r="H1956">
        <v>10</v>
      </c>
      <c r="I1956">
        <v>0</v>
      </c>
      <c r="J1956">
        <v>11</v>
      </c>
    </row>
    <row r="1957" spans="1:10" x14ac:dyDescent="0.3">
      <c r="A1957" t="s">
        <v>4235</v>
      </c>
      <c r="B1957" t="s">
        <v>387</v>
      </c>
      <c r="C1957" t="s">
        <v>6292</v>
      </c>
      <c r="D1957" t="s">
        <v>6298</v>
      </c>
      <c r="E1957">
        <v>0.3</v>
      </c>
      <c r="F1957">
        <v>56</v>
      </c>
      <c r="G1957" t="s">
        <v>6331</v>
      </c>
      <c r="H1957">
        <v>10</v>
      </c>
      <c r="I1957">
        <v>1</v>
      </c>
      <c r="J1957">
        <v>15</v>
      </c>
    </row>
    <row r="1958" spans="1:10" x14ac:dyDescent="0.3">
      <c r="A1958" t="s">
        <v>4236</v>
      </c>
      <c r="B1958" t="s">
        <v>1467</v>
      </c>
      <c r="C1958" t="s">
        <v>6287</v>
      </c>
      <c r="D1958" t="s">
        <v>6308</v>
      </c>
      <c r="E1958">
        <v>0.2</v>
      </c>
      <c r="F1958">
        <v>40</v>
      </c>
      <c r="G1958" t="s">
        <v>6334</v>
      </c>
      <c r="H1958">
        <v>11</v>
      </c>
      <c r="I1958" t="s">
        <v>7000</v>
      </c>
      <c r="J1958" t="s">
        <v>7021</v>
      </c>
    </row>
    <row r="1959" spans="1:10" x14ac:dyDescent="0.3">
      <c r="A1959" t="s">
        <v>4237</v>
      </c>
      <c r="B1959" t="s">
        <v>1191</v>
      </c>
      <c r="C1959" t="s">
        <v>6283</v>
      </c>
      <c r="D1959" t="s">
        <v>6300</v>
      </c>
      <c r="E1959">
        <v>0</v>
      </c>
      <c r="F1959">
        <v>80</v>
      </c>
      <c r="G1959" t="s">
        <v>6332</v>
      </c>
      <c r="H1959">
        <v>9</v>
      </c>
      <c r="I1959">
        <v>0</v>
      </c>
      <c r="J1959">
        <v>14</v>
      </c>
    </row>
    <row r="1960" spans="1:10" x14ac:dyDescent="0.3">
      <c r="A1960" t="s">
        <v>4238</v>
      </c>
      <c r="B1960" t="s">
        <v>1468</v>
      </c>
      <c r="C1960" t="s">
        <v>6292</v>
      </c>
      <c r="D1960" t="s">
        <v>6296</v>
      </c>
      <c r="E1960">
        <v>0.2</v>
      </c>
      <c r="F1960">
        <v>64</v>
      </c>
      <c r="G1960" t="s">
        <v>6332</v>
      </c>
      <c r="H1960">
        <v>12</v>
      </c>
      <c r="I1960">
        <v>0</v>
      </c>
      <c r="J1960">
        <v>14</v>
      </c>
    </row>
    <row r="1961" spans="1:10" x14ac:dyDescent="0.3">
      <c r="A1961" t="s">
        <v>4239</v>
      </c>
      <c r="B1961" t="s">
        <v>147</v>
      </c>
      <c r="C1961" t="s">
        <v>6288</v>
      </c>
      <c r="D1961" t="s">
        <v>6296</v>
      </c>
      <c r="E1961">
        <v>0.3</v>
      </c>
      <c r="F1961">
        <v>49</v>
      </c>
      <c r="G1961" t="s">
        <v>6328</v>
      </c>
      <c r="H1961">
        <v>10</v>
      </c>
      <c r="I1961" t="s">
        <v>7000</v>
      </c>
      <c r="J1961" t="s">
        <v>7021</v>
      </c>
    </row>
    <row r="1962" spans="1:10" x14ac:dyDescent="0.3">
      <c r="A1962" t="s">
        <v>4240</v>
      </c>
      <c r="B1962" t="s">
        <v>1058</v>
      </c>
      <c r="C1962" t="s">
        <v>6282</v>
      </c>
      <c r="D1962" t="s">
        <v>6304</v>
      </c>
      <c r="E1962">
        <v>0.2</v>
      </c>
      <c r="F1962">
        <v>56</v>
      </c>
      <c r="G1962" t="s">
        <v>6332</v>
      </c>
      <c r="H1962">
        <v>14</v>
      </c>
      <c r="I1962">
        <v>0</v>
      </c>
      <c r="J1962">
        <v>7</v>
      </c>
    </row>
    <row r="1963" spans="1:10" x14ac:dyDescent="0.3">
      <c r="A1963" t="s">
        <v>4241</v>
      </c>
      <c r="B1963" t="s">
        <v>1469</v>
      </c>
      <c r="C1963" t="s">
        <v>6284</v>
      </c>
      <c r="D1963" t="s">
        <v>6314</v>
      </c>
      <c r="E1963">
        <v>0.4</v>
      </c>
      <c r="F1963">
        <v>30</v>
      </c>
      <c r="G1963" t="s">
        <v>6328</v>
      </c>
      <c r="H1963">
        <v>11</v>
      </c>
      <c r="I1963">
        <v>1</v>
      </c>
      <c r="J1963">
        <v>14</v>
      </c>
    </row>
    <row r="1964" spans="1:10" x14ac:dyDescent="0.3">
      <c r="A1964" t="s">
        <v>4242</v>
      </c>
      <c r="B1964" t="s">
        <v>1337</v>
      </c>
      <c r="C1964" t="s">
        <v>6289</v>
      </c>
      <c r="D1964" t="s">
        <v>6296</v>
      </c>
      <c r="E1964">
        <v>0.2</v>
      </c>
      <c r="F1964">
        <v>40</v>
      </c>
      <c r="G1964" t="s">
        <v>6332</v>
      </c>
      <c r="H1964">
        <v>13</v>
      </c>
      <c r="I1964">
        <v>0</v>
      </c>
      <c r="J1964">
        <v>7</v>
      </c>
    </row>
    <row r="1965" spans="1:10" x14ac:dyDescent="0.3">
      <c r="A1965" t="s">
        <v>4243</v>
      </c>
      <c r="B1965" t="s">
        <v>1470</v>
      </c>
      <c r="C1965" t="s">
        <v>6290</v>
      </c>
      <c r="D1965" t="s">
        <v>6312</v>
      </c>
      <c r="E1965">
        <v>0</v>
      </c>
      <c r="F1965">
        <v>50</v>
      </c>
      <c r="G1965" t="s">
        <v>6334</v>
      </c>
      <c r="H1965">
        <v>10</v>
      </c>
      <c r="I1965">
        <v>0</v>
      </c>
      <c r="J1965">
        <v>7</v>
      </c>
    </row>
    <row r="1966" spans="1:10" x14ac:dyDescent="0.3">
      <c r="A1966" t="s">
        <v>4244</v>
      </c>
      <c r="B1966" t="s">
        <v>1471</v>
      </c>
      <c r="C1966" t="s">
        <v>6286</v>
      </c>
      <c r="D1966" t="s">
        <v>6318</v>
      </c>
      <c r="E1966">
        <v>0</v>
      </c>
      <c r="F1966">
        <v>50</v>
      </c>
      <c r="G1966" t="s">
        <v>6334</v>
      </c>
      <c r="H1966">
        <v>14</v>
      </c>
      <c r="I1966">
        <v>0</v>
      </c>
      <c r="J1966">
        <v>16</v>
      </c>
    </row>
    <row r="1967" spans="1:10" x14ac:dyDescent="0.3">
      <c r="A1967" t="s">
        <v>4245</v>
      </c>
      <c r="B1967" t="s">
        <v>1472</v>
      </c>
      <c r="C1967" t="s">
        <v>6281</v>
      </c>
      <c r="D1967" t="s">
        <v>6296</v>
      </c>
      <c r="E1967">
        <v>0.3</v>
      </c>
      <c r="F1967">
        <v>49</v>
      </c>
      <c r="G1967" t="s">
        <v>6329</v>
      </c>
      <c r="H1967">
        <v>16</v>
      </c>
      <c r="I1967">
        <v>0</v>
      </c>
      <c r="J1967">
        <v>13</v>
      </c>
    </row>
    <row r="1968" spans="1:10" x14ac:dyDescent="0.3">
      <c r="A1968" t="s">
        <v>4246</v>
      </c>
      <c r="B1968" t="s">
        <v>1473</v>
      </c>
      <c r="C1968" t="s">
        <v>6288</v>
      </c>
      <c r="D1968" t="s">
        <v>6308</v>
      </c>
      <c r="E1968">
        <v>0.1</v>
      </c>
      <c r="F1968">
        <v>63</v>
      </c>
      <c r="G1968" t="s">
        <v>6329</v>
      </c>
      <c r="H1968">
        <v>12</v>
      </c>
      <c r="I1968">
        <v>0</v>
      </c>
      <c r="J1968">
        <v>13</v>
      </c>
    </row>
    <row r="1969" spans="1:10" x14ac:dyDescent="0.3">
      <c r="A1969" t="s">
        <v>4247</v>
      </c>
      <c r="B1969" t="s">
        <v>252</v>
      </c>
      <c r="C1969" t="s">
        <v>6292</v>
      </c>
      <c r="D1969" t="s">
        <v>6308</v>
      </c>
      <c r="E1969">
        <v>0</v>
      </c>
      <c r="F1969">
        <v>80</v>
      </c>
      <c r="G1969" t="s">
        <v>6329</v>
      </c>
      <c r="H1969">
        <v>12</v>
      </c>
      <c r="I1969">
        <v>1</v>
      </c>
      <c r="J1969">
        <v>17</v>
      </c>
    </row>
    <row r="1970" spans="1:10" x14ac:dyDescent="0.3">
      <c r="A1970" t="s">
        <v>4248</v>
      </c>
      <c r="B1970" t="s">
        <v>1474</v>
      </c>
      <c r="C1970" t="s">
        <v>6286</v>
      </c>
      <c r="D1970" t="s">
        <v>6306</v>
      </c>
      <c r="E1970">
        <v>0.3</v>
      </c>
      <c r="F1970">
        <v>35</v>
      </c>
      <c r="G1970" t="s">
        <v>6329</v>
      </c>
      <c r="H1970">
        <v>12</v>
      </c>
      <c r="I1970" t="s">
        <v>7000</v>
      </c>
      <c r="J1970" t="s">
        <v>7021</v>
      </c>
    </row>
    <row r="1971" spans="1:10" x14ac:dyDescent="0.3">
      <c r="A1971" t="s">
        <v>4249</v>
      </c>
      <c r="B1971" t="s">
        <v>1475</v>
      </c>
      <c r="C1971" t="s">
        <v>6289</v>
      </c>
      <c r="D1971" t="s">
        <v>6298</v>
      </c>
      <c r="E1971">
        <v>0.1</v>
      </c>
      <c r="F1971">
        <v>45</v>
      </c>
      <c r="G1971" t="s">
        <v>6328</v>
      </c>
      <c r="H1971">
        <v>13</v>
      </c>
      <c r="I1971">
        <v>0</v>
      </c>
      <c r="J1971">
        <v>14</v>
      </c>
    </row>
    <row r="1972" spans="1:10" x14ac:dyDescent="0.3">
      <c r="A1972" t="s">
        <v>4250</v>
      </c>
      <c r="B1972" t="s">
        <v>1162</v>
      </c>
      <c r="C1972" t="s">
        <v>6283</v>
      </c>
      <c r="D1972" t="s">
        <v>6300</v>
      </c>
      <c r="E1972">
        <v>0.3</v>
      </c>
      <c r="F1972">
        <v>56</v>
      </c>
      <c r="G1972" t="s">
        <v>6331</v>
      </c>
      <c r="H1972">
        <v>14</v>
      </c>
      <c r="I1972">
        <v>0</v>
      </c>
      <c r="J1972">
        <v>16</v>
      </c>
    </row>
    <row r="1973" spans="1:10" x14ac:dyDescent="0.3">
      <c r="A1973" t="s">
        <v>4251</v>
      </c>
      <c r="B1973" t="s">
        <v>1476</v>
      </c>
      <c r="C1973" t="s">
        <v>6281</v>
      </c>
      <c r="D1973" t="s">
        <v>6304</v>
      </c>
      <c r="E1973">
        <v>0.3</v>
      </c>
      <c r="F1973">
        <v>49</v>
      </c>
      <c r="G1973" t="s">
        <v>6328</v>
      </c>
      <c r="H1973">
        <v>14</v>
      </c>
      <c r="I1973">
        <v>0</v>
      </c>
      <c r="J1973">
        <v>8</v>
      </c>
    </row>
    <row r="1974" spans="1:10" x14ac:dyDescent="0.3">
      <c r="A1974" t="s">
        <v>4252</v>
      </c>
      <c r="B1974" t="s">
        <v>1477</v>
      </c>
      <c r="C1974" t="s">
        <v>6286</v>
      </c>
      <c r="D1974" t="s">
        <v>6302</v>
      </c>
      <c r="E1974">
        <v>0.2</v>
      </c>
      <c r="F1974">
        <v>40</v>
      </c>
      <c r="G1974" t="s">
        <v>6332</v>
      </c>
      <c r="H1974">
        <v>14</v>
      </c>
      <c r="I1974">
        <v>0</v>
      </c>
      <c r="J1974">
        <v>17</v>
      </c>
    </row>
    <row r="1975" spans="1:10" x14ac:dyDescent="0.3">
      <c r="A1975" t="s">
        <v>4253</v>
      </c>
      <c r="B1975" t="s">
        <v>1478</v>
      </c>
      <c r="C1975" t="s">
        <v>6281</v>
      </c>
      <c r="D1975" t="s">
        <v>6302</v>
      </c>
      <c r="E1975">
        <v>0.2</v>
      </c>
      <c r="F1975">
        <v>56</v>
      </c>
      <c r="G1975" t="s">
        <v>6333</v>
      </c>
      <c r="H1975">
        <v>14</v>
      </c>
      <c r="I1975" t="s">
        <v>7000</v>
      </c>
      <c r="J1975" t="s">
        <v>7021</v>
      </c>
    </row>
    <row r="1976" spans="1:10" x14ac:dyDescent="0.3">
      <c r="A1976" t="s">
        <v>4254</v>
      </c>
      <c r="B1976" t="s">
        <v>195</v>
      </c>
      <c r="C1976" t="s">
        <v>6289</v>
      </c>
      <c r="D1976" t="s">
        <v>6300</v>
      </c>
      <c r="E1976">
        <v>0.3</v>
      </c>
      <c r="F1976">
        <v>35</v>
      </c>
      <c r="G1976" t="s">
        <v>6328</v>
      </c>
      <c r="H1976">
        <v>12</v>
      </c>
      <c r="I1976">
        <v>0</v>
      </c>
      <c r="J1976">
        <v>16</v>
      </c>
    </row>
    <row r="1977" spans="1:10" x14ac:dyDescent="0.3">
      <c r="A1977" t="s">
        <v>4255</v>
      </c>
      <c r="B1977" t="s">
        <v>1479</v>
      </c>
      <c r="C1977" t="s">
        <v>6289</v>
      </c>
      <c r="D1977" t="s">
        <v>6298</v>
      </c>
      <c r="E1977">
        <v>0</v>
      </c>
      <c r="F1977">
        <v>50</v>
      </c>
      <c r="G1977" t="s">
        <v>6329</v>
      </c>
      <c r="H1977">
        <v>17</v>
      </c>
      <c r="I1977" t="s">
        <v>7000</v>
      </c>
      <c r="J1977" t="s">
        <v>7021</v>
      </c>
    </row>
    <row r="1978" spans="1:10" x14ac:dyDescent="0.3">
      <c r="A1978" t="s">
        <v>4256</v>
      </c>
      <c r="B1978" t="s">
        <v>119</v>
      </c>
      <c r="C1978" t="s">
        <v>6282</v>
      </c>
      <c r="D1978" t="s">
        <v>6308</v>
      </c>
      <c r="E1978">
        <v>0.1</v>
      </c>
      <c r="F1978">
        <v>63</v>
      </c>
      <c r="G1978" t="s">
        <v>6333</v>
      </c>
      <c r="H1978">
        <v>15</v>
      </c>
      <c r="I1978" t="s">
        <v>7000</v>
      </c>
      <c r="J1978" t="s">
        <v>7021</v>
      </c>
    </row>
    <row r="1979" spans="1:10" x14ac:dyDescent="0.3">
      <c r="A1979" t="s">
        <v>4257</v>
      </c>
      <c r="B1979" t="s">
        <v>332</v>
      </c>
      <c r="C1979" t="s">
        <v>6283</v>
      </c>
      <c r="D1979" t="s">
        <v>6308</v>
      </c>
      <c r="E1979">
        <v>0.4</v>
      </c>
      <c r="F1979">
        <v>48</v>
      </c>
      <c r="G1979" t="s">
        <v>6329</v>
      </c>
      <c r="H1979">
        <v>9</v>
      </c>
      <c r="I1979" t="s">
        <v>7000</v>
      </c>
      <c r="J1979" t="s">
        <v>7021</v>
      </c>
    </row>
    <row r="1980" spans="1:10" x14ac:dyDescent="0.3">
      <c r="A1980" t="s">
        <v>4258</v>
      </c>
      <c r="B1980" t="s">
        <v>659</v>
      </c>
      <c r="C1980" t="s">
        <v>6289</v>
      </c>
      <c r="D1980" t="s">
        <v>6308</v>
      </c>
      <c r="E1980">
        <v>0.3</v>
      </c>
      <c r="F1980">
        <v>35</v>
      </c>
      <c r="G1980" t="s">
        <v>6331</v>
      </c>
      <c r="H1980">
        <v>10</v>
      </c>
      <c r="I1980">
        <v>0</v>
      </c>
      <c r="J1980">
        <v>17</v>
      </c>
    </row>
    <row r="1981" spans="1:10" x14ac:dyDescent="0.3">
      <c r="A1981" t="s">
        <v>4259</v>
      </c>
      <c r="B1981" t="s">
        <v>986</v>
      </c>
      <c r="C1981" t="s">
        <v>6286</v>
      </c>
      <c r="D1981" t="s">
        <v>6296</v>
      </c>
      <c r="E1981">
        <v>0</v>
      </c>
      <c r="F1981">
        <v>50</v>
      </c>
      <c r="G1981" t="s">
        <v>6332</v>
      </c>
      <c r="H1981">
        <v>12</v>
      </c>
      <c r="I1981">
        <v>0</v>
      </c>
      <c r="J1981">
        <v>7</v>
      </c>
    </row>
    <row r="1982" spans="1:10" x14ac:dyDescent="0.3">
      <c r="A1982" t="s">
        <v>4260</v>
      </c>
      <c r="B1982" t="s">
        <v>1480</v>
      </c>
      <c r="C1982" t="s">
        <v>6292</v>
      </c>
      <c r="D1982" t="s">
        <v>6318</v>
      </c>
      <c r="E1982">
        <v>0</v>
      </c>
      <c r="F1982">
        <v>80</v>
      </c>
      <c r="G1982" t="s">
        <v>6333</v>
      </c>
      <c r="H1982">
        <v>15</v>
      </c>
      <c r="I1982">
        <v>0</v>
      </c>
      <c r="J1982">
        <v>14</v>
      </c>
    </row>
    <row r="1983" spans="1:10" x14ac:dyDescent="0.3">
      <c r="A1983" t="s">
        <v>4261</v>
      </c>
      <c r="B1983" t="s">
        <v>1481</v>
      </c>
      <c r="C1983" t="s">
        <v>6289</v>
      </c>
      <c r="D1983" t="s">
        <v>6298</v>
      </c>
      <c r="E1983">
        <v>0.3</v>
      </c>
      <c r="F1983">
        <v>35</v>
      </c>
      <c r="G1983" t="s">
        <v>6330</v>
      </c>
      <c r="H1983">
        <v>17</v>
      </c>
      <c r="I1983">
        <v>0</v>
      </c>
      <c r="J1983">
        <v>14</v>
      </c>
    </row>
    <row r="1984" spans="1:10" x14ac:dyDescent="0.3">
      <c r="A1984" t="s">
        <v>4262</v>
      </c>
      <c r="B1984" t="s">
        <v>1482</v>
      </c>
      <c r="C1984" t="s">
        <v>6288</v>
      </c>
      <c r="D1984" t="s">
        <v>6300</v>
      </c>
      <c r="E1984">
        <v>0.2</v>
      </c>
      <c r="F1984">
        <v>56</v>
      </c>
      <c r="G1984" t="s">
        <v>6333</v>
      </c>
      <c r="H1984">
        <v>10</v>
      </c>
      <c r="I1984">
        <v>1</v>
      </c>
      <c r="J1984">
        <v>11</v>
      </c>
    </row>
    <row r="1985" spans="1:10" x14ac:dyDescent="0.3">
      <c r="A1985" t="s">
        <v>4263</v>
      </c>
      <c r="B1985" t="s">
        <v>1483</v>
      </c>
      <c r="C1985" t="s">
        <v>6287</v>
      </c>
      <c r="D1985" t="s">
        <v>6316</v>
      </c>
      <c r="E1985">
        <v>0.2</v>
      </c>
      <c r="F1985">
        <v>40</v>
      </c>
      <c r="G1985" t="s">
        <v>6334</v>
      </c>
      <c r="H1985">
        <v>12</v>
      </c>
      <c r="I1985" t="s">
        <v>7000</v>
      </c>
      <c r="J1985" t="s">
        <v>7021</v>
      </c>
    </row>
    <row r="1986" spans="1:10" x14ac:dyDescent="0.3">
      <c r="A1986" t="s">
        <v>4264</v>
      </c>
      <c r="B1986" t="s">
        <v>1484</v>
      </c>
      <c r="C1986" t="s">
        <v>6286</v>
      </c>
      <c r="D1986" t="s">
        <v>6296</v>
      </c>
      <c r="E1986">
        <v>0.3</v>
      </c>
      <c r="F1986">
        <v>35</v>
      </c>
      <c r="G1986" t="s">
        <v>6328</v>
      </c>
      <c r="H1986">
        <v>14</v>
      </c>
      <c r="I1986" t="s">
        <v>7000</v>
      </c>
      <c r="J1986" t="s">
        <v>7021</v>
      </c>
    </row>
    <row r="1987" spans="1:10" x14ac:dyDescent="0.3">
      <c r="A1987" t="s">
        <v>4265</v>
      </c>
      <c r="B1987" t="s">
        <v>1485</v>
      </c>
      <c r="C1987" t="s">
        <v>6285</v>
      </c>
      <c r="D1987" t="s">
        <v>6296</v>
      </c>
      <c r="E1987">
        <v>0.3</v>
      </c>
      <c r="F1987">
        <v>35</v>
      </c>
      <c r="G1987" t="s">
        <v>6329</v>
      </c>
      <c r="H1987">
        <v>14</v>
      </c>
      <c r="I1987" t="s">
        <v>7000</v>
      </c>
      <c r="J1987" t="s">
        <v>7021</v>
      </c>
    </row>
    <row r="1988" spans="1:10" x14ac:dyDescent="0.3">
      <c r="A1988" t="s">
        <v>4266</v>
      </c>
      <c r="B1988" t="s">
        <v>1486</v>
      </c>
      <c r="C1988" t="s">
        <v>6284</v>
      </c>
      <c r="D1988" t="s">
        <v>6308</v>
      </c>
      <c r="E1988">
        <v>0.3</v>
      </c>
      <c r="F1988">
        <v>35</v>
      </c>
      <c r="G1988" t="s">
        <v>6328</v>
      </c>
      <c r="H1988">
        <v>14</v>
      </c>
      <c r="I1988">
        <v>0</v>
      </c>
      <c r="J1988">
        <v>17</v>
      </c>
    </row>
    <row r="1989" spans="1:10" x14ac:dyDescent="0.3">
      <c r="A1989" t="s">
        <v>4267</v>
      </c>
      <c r="B1989" t="s">
        <v>1487</v>
      </c>
      <c r="C1989" t="s">
        <v>6282</v>
      </c>
      <c r="D1989" t="s">
        <v>6296</v>
      </c>
      <c r="E1989">
        <v>0</v>
      </c>
      <c r="F1989">
        <v>70</v>
      </c>
      <c r="G1989" t="s">
        <v>6330</v>
      </c>
      <c r="H1989">
        <v>17</v>
      </c>
      <c r="I1989">
        <v>1</v>
      </c>
      <c r="J1989">
        <v>12</v>
      </c>
    </row>
    <row r="1990" spans="1:10" x14ac:dyDescent="0.3">
      <c r="A1990" t="s">
        <v>4268</v>
      </c>
      <c r="B1990" t="s">
        <v>945</v>
      </c>
      <c r="C1990" t="s">
        <v>6289</v>
      </c>
      <c r="D1990" t="s">
        <v>6312</v>
      </c>
      <c r="E1990">
        <v>0.1</v>
      </c>
      <c r="F1990">
        <v>45</v>
      </c>
      <c r="G1990" t="s">
        <v>6333</v>
      </c>
      <c r="H1990">
        <v>12</v>
      </c>
      <c r="I1990">
        <v>0</v>
      </c>
      <c r="J1990">
        <v>17</v>
      </c>
    </row>
    <row r="1991" spans="1:10" x14ac:dyDescent="0.3">
      <c r="A1991" t="s">
        <v>4269</v>
      </c>
      <c r="B1991" t="s">
        <v>230</v>
      </c>
      <c r="C1991" t="s">
        <v>6285</v>
      </c>
      <c r="D1991" t="s">
        <v>6298</v>
      </c>
      <c r="E1991">
        <v>0</v>
      </c>
      <c r="F1991">
        <v>50</v>
      </c>
      <c r="G1991" t="s">
        <v>6334</v>
      </c>
      <c r="H1991">
        <v>17</v>
      </c>
      <c r="I1991">
        <v>0</v>
      </c>
      <c r="J1991">
        <v>13</v>
      </c>
    </row>
    <row r="1992" spans="1:10" x14ac:dyDescent="0.3">
      <c r="A1992" t="s">
        <v>4270</v>
      </c>
      <c r="B1992" t="s">
        <v>1488</v>
      </c>
      <c r="C1992" t="s">
        <v>6291</v>
      </c>
      <c r="D1992" t="s">
        <v>6298</v>
      </c>
      <c r="E1992">
        <v>0</v>
      </c>
      <c r="F1992">
        <v>50</v>
      </c>
      <c r="G1992" t="s">
        <v>6328</v>
      </c>
      <c r="H1992">
        <v>16</v>
      </c>
      <c r="I1992">
        <v>0</v>
      </c>
      <c r="J1992">
        <v>14</v>
      </c>
    </row>
    <row r="1993" spans="1:10" x14ac:dyDescent="0.3">
      <c r="A1993" t="s">
        <v>4271</v>
      </c>
      <c r="B1993" t="s">
        <v>1489</v>
      </c>
      <c r="C1993" t="s">
        <v>6281</v>
      </c>
      <c r="D1993" t="s">
        <v>6296</v>
      </c>
      <c r="E1993">
        <v>0.4</v>
      </c>
      <c r="F1993">
        <v>42</v>
      </c>
      <c r="G1993" t="s">
        <v>6334</v>
      </c>
      <c r="H1993">
        <v>12</v>
      </c>
      <c r="I1993">
        <v>0</v>
      </c>
      <c r="J1993">
        <v>16</v>
      </c>
    </row>
    <row r="1994" spans="1:10" x14ac:dyDescent="0.3">
      <c r="A1994" t="s">
        <v>4272</v>
      </c>
      <c r="B1994" t="s">
        <v>1490</v>
      </c>
      <c r="C1994" t="s">
        <v>6292</v>
      </c>
      <c r="D1994" t="s">
        <v>6302</v>
      </c>
      <c r="E1994">
        <v>0.3</v>
      </c>
      <c r="F1994">
        <v>56</v>
      </c>
      <c r="G1994" t="s">
        <v>6333</v>
      </c>
      <c r="H1994">
        <v>12</v>
      </c>
      <c r="I1994" t="s">
        <v>7000</v>
      </c>
      <c r="J1994" t="s">
        <v>7021</v>
      </c>
    </row>
    <row r="1995" spans="1:10" x14ac:dyDescent="0.3">
      <c r="A1995" t="s">
        <v>4273</v>
      </c>
      <c r="B1995" t="s">
        <v>479</v>
      </c>
      <c r="C1995" t="s">
        <v>6290</v>
      </c>
      <c r="D1995" t="s">
        <v>6296</v>
      </c>
      <c r="E1995">
        <v>0</v>
      </c>
      <c r="F1995">
        <v>50</v>
      </c>
      <c r="G1995" t="s">
        <v>6330</v>
      </c>
      <c r="H1995">
        <v>14</v>
      </c>
      <c r="I1995">
        <v>0</v>
      </c>
      <c r="J1995">
        <v>11</v>
      </c>
    </row>
    <row r="1996" spans="1:10" x14ac:dyDescent="0.3">
      <c r="A1996" t="s">
        <v>4274</v>
      </c>
      <c r="B1996" t="s">
        <v>1491</v>
      </c>
      <c r="C1996" t="s">
        <v>6290</v>
      </c>
      <c r="D1996" t="s">
        <v>6300</v>
      </c>
      <c r="E1996">
        <v>0.3</v>
      </c>
      <c r="F1996">
        <v>35</v>
      </c>
      <c r="G1996" t="s">
        <v>6334</v>
      </c>
      <c r="H1996">
        <v>16</v>
      </c>
      <c r="I1996" t="s">
        <v>7000</v>
      </c>
      <c r="J1996" t="s">
        <v>7021</v>
      </c>
    </row>
    <row r="1997" spans="1:10" x14ac:dyDescent="0.3">
      <c r="A1997" t="s">
        <v>4275</v>
      </c>
      <c r="B1997" t="s">
        <v>1338</v>
      </c>
      <c r="C1997" t="s">
        <v>6287</v>
      </c>
      <c r="D1997" t="s">
        <v>6302</v>
      </c>
      <c r="E1997">
        <v>0.3</v>
      </c>
      <c r="F1997">
        <v>35</v>
      </c>
      <c r="G1997" t="s">
        <v>6329</v>
      </c>
      <c r="H1997">
        <v>13</v>
      </c>
      <c r="I1997" t="s">
        <v>7000</v>
      </c>
      <c r="J1997" t="s">
        <v>7021</v>
      </c>
    </row>
    <row r="1998" spans="1:10" x14ac:dyDescent="0.3">
      <c r="A1998" t="s">
        <v>4276</v>
      </c>
      <c r="B1998" t="s">
        <v>1457</v>
      </c>
      <c r="C1998" t="s">
        <v>6285</v>
      </c>
      <c r="D1998" t="s">
        <v>6298</v>
      </c>
      <c r="E1998">
        <v>0.2</v>
      </c>
      <c r="F1998">
        <v>40</v>
      </c>
      <c r="G1998" t="s">
        <v>6333</v>
      </c>
      <c r="H1998">
        <v>10</v>
      </c>
      <c r="I1998">
        <v>0</v>
      </c>
      <c r="J1998">
        <v>17</v>
      </c>
    </row>
    <row r="1999" spans="1:10" x14ac:dyDescent="0.3">
      <c r="A1999" t="s">
        <v>4277</v>
      </c>
      <c r="B1999" t="s">
        <v>1337</v>
      </c>
      <c r="C1999" t="s">
        <v>6286</v>
      </c>
      <c r="D1999" t="s">
        <v>6298</v>
      </c>
      <c r="E1999">
        <v>0.2</v>
      </c>
      <c r="F1999">
        <v>40</v>
      </c>
      <c r="G1999" t="s">
        <v>6328</v>
      </c>
      <c r="H1999">
        <v>15</v>
      </c>
      <c r="I1999">
        <v>0</v>
      </c>
      <c r="J1999">
        <v>7</v>
      </c>
    </row>
    <row r="2000" spans="1:10" x14ac:dyDescent="0.3">
      <c r="A2000" t="s">
        <v>4278</v>
      </c>
      <c r="B2000" t="s">
        <v>1492</v>
      </c>
      <c r="C2000" t="s">
        <v>6289</v>
      </c>
      <c r="D2000" t="s">
        <v>6296</v>
      </c>
      <c r="E2000">
        <v>0.4</v>
      </c>
      <c r="F2000">
        <v>30</v>
      </c>
      <c r="G2000" t="s">
        <v>6330</v>
      </c>
      <c r="H2000">
        <v>13</v>
      </c>
      <c r="I2000">
        <v>0</v>
      </c>
      <c r="J2000">
        <v>14</v>
      </c>
    </row>
    <row r="2001" spans="1:10" x14ac:dyDescent="0.3">
      <c r="A2001" t="s">
        <v>4279</v>
      </c>
      <c r="B2001" t="s">
        <v>1493</v>
      </c>
      <c r="C2001" t="s">
        <v>6283</v>
      </c>
      <c r="D2001" t="s">
        <v>6318</v>
      </c>
      <c r="E2001">
        <v>0.2</v>
      </c>
      <c r="F2001">
        <v>64</v>
      </c>
      <c r="G2001" t="s">
        <v>6328</v>
      </c>
      <c r="H2001">
        <v>13</v>
      </c>
      <c r="I2001">
        <v>0</v>
      </c>
      <c r="J2001">
        <v>11</v>
      </c>
    </row>
    <row r="2002" spans="1:10" x14ac:dyDescent="0.3">
      <c r="A2002" t="s">
        <v>4280</v>
      </c>
      <c r="B2002" t="s">
        <v>192</v>
      </c>
      <c r="C2002" t="s">
        <v>6291</v>
      </c>
      <c r="D2002" t="s">
        <v>6298</v>
      </c>
      <c r="E2002">
        <v>0.3</v>
      </c>
      <c r="F2002">
        <v>35</v>
      </c>
      <c r="G2002" t="s">
        <v>6329</v>
      </c>
      <c r="H2002">
        <v>14</v>
      </c>
      <c r="I2002">
        <v>1</v>
      </c>
      <c r="J2002">
        <v>18</v>
      </c>
    </row>
    <row r="2003" spans="1:10" x14ac:dyDescent="0.3">
      <c r="A2003" t="s">
        <v>4281</v>
      </c>
      <c r="B2003" t="s">
        <v>793</v>
      </c>
      <c r="C2003" t="s">
        <v>6281</v>
      </c>
      <c r="D2003" t="s">
        <v>6316</v>
      </c>
      <c r="E2003">
        <v>0</v>
      </c>
      <c r="F2003">
        <v>70</v>
      </c>
      <c r="G2003" t="s">
        <v>6334</v>
      </c>
      <c r="H2003">
        <v>11</v>
      </c>
      <c r="I2003" t="s">
        <v>7000</v>
      </c>
      <c r="J2003" t="s">
        <v>7021</v>
      </c>
    </row>
    <row r="2004" spans="1:10" x14ac:dyDescent="0.3">
      <c r="A2004" t="s">
        <v>4282</v>
      </c>
      <c r="B2004" t="s">
        <v>1494</v>
      </c>
      <c r="C2004" t="s">
        <v>6287</v>
      </c>
      <c r="D2004" t="s">
        <v>6296</v>
      </c>
      <c r="E2004">
        <v>0.2</v>
      </c>
      <c r="F2004">
        <v>40</v>
      </c>
      <c r="G2004" t="s">
        <v>6334</v>
      </c>
      <c r="H2004">
        <v>12</v>
      </c>
      <c r="I2004">
        <v>0</v>
      </c>
      <c r="J2004">
        <v>10</v>
      </c>
    </row>
    <row r="2005" spans="1:10" x14ac:dyDescent="0.3">
      <c r="A2005" t="s">
        <v>4283</v>
      </c>
      <c r="B2005" t="s">
        <v>1495</v>
      </c>
      <c r="C2005" t="s">
        <v>6285</v>
      </c>
      <c r="D2005" t="s">
        <v>6306</v>
      </c>
      <c r="E2005">
        <v>0.1</v>
      </c>
      <c r="F2005">
        <v>45</v>
      </c>
      <c r="G2005" t="s">
        <v>6331</v>
      </c>
      <c r="H2005">
        <v>13</v>
      </c>
      <c r="I2005" t="s">
        <v>7000</v>
      </c>
      <c r="J2005" t="s">
        <v>7021</v>
      </c>
    </row>
    <row r="2006" spans="1:10" x14ac:dyDescent="0.3">
      <c r="A2006" t="s">
        <v>4284</v>
      </c>
      <c r="B2006" t="s">
        <v>1226</v>
      </c>
      <c r="C2006" t="s">
        <v>6282</v>
      </c>
      <c r="D2006" t="s">
        <v>6296</v>
      </c>
      <c r="E2006">
        <v>0</v>
      </c>
      <c r="F2006">
        <v>70</v>
      </c>
      <c r="G2006" t="s">
        <v>6334</v>
      </c>
      <c r="H2006">
        <v>9</v>
      </c>
      <c r="I2006">
        <v>0</v>
      </c>
      <c r="J2006">
        <v>12</v>
      </c>
    </row>
    <row r="2007" spans="1:10" x14ac:dyDescent="0.3">
      <c r="A2007" t="s">
        <v>4285</v>
      </c>
      <c r="B2007" t="s">
        <v>1496</v>
      </c>
      <c r="C2007" t="s">
        <v>6286</v>
      </c>
      <c r="D2007" t="s">
        <v>6312</v>
      </c>
      <c r="E2007">
        <v>0.3</v>
      </c>
      <c r="F2007">
        <v>35</v>
      </c>
      <c r="G2007" t="s">
        <v>6334</v>
      </c>
      <c r="H2007">
        <v>11</v>
      </c>
      <c r="I2007" t="s">
        <v>7000</v>
      </c>
      <c r="J2007" t="s">
        <v>7021</v>
      </c>
    </row>
    <row r="2008" spans="1:10" x14ac:dyDescent="0.3">
      <c r="A2008" t="s">
        <v>4286</v>
      </c>
      <c r="B2008" t="s">
        <v>872</v>
      </c>
      <c r="C2008" t="s">
        <v>6291</v>
      </c>
      <c r="D2008" t="s">
        <v>6298</v>
      </c>
      <c r="E2008">
        <v>0.3</v>
      </c>
      <c r="F2008">
        <v>35</v>
      </c>
      <c r="G2008" t="s">
        <v>6333</v>
      </c>
      <c r="H2008">
        <v>17</v>
      </c>
      <c r="I2008">
        <v>0</v>
      </c>
      <c r="J2008">
        <v>14</v>
      </c>
    </row>
    <row r="2009" spans="1:10" x14ac:dyDescent="0.3">
      <c r="A2009" t="s">
        <v>4287</v>
      </c>
      <c r="B2009" t="s">
        <v>1497</v>
      </c>
      <c r="C2009" t="s">
        <v>6291</v>
      </c>
      <c r="D2009" t="s">
        <v>6318</v>
      </c>
      <c r="E2009">
        <v>0</v>
      </c>
      <c r="F2009">
        <v>50</v>
      </c>
      <c r="G2009" t="s">
        <v>6333</v>
      </c>
      <c r="H2009">
        <v>15</v>
      </c>
      <c r="I2009">
        <v>0</v>
      </c>
      <c r="J2009">
        <v>17</v>
      </c>
    </row>
    <row r="2010" spans="1:10" x14ac:dyDescent="0.3">
      <c r="A2010" t="s">
        <v>4288</v>
      </c>
      <c r="B2010" t="s">
        <v>741</v>
      </c>
      <c r="C2010" t="s">
        <v>6287</v>
      </c>
      <c r="D2010" t="s">
        <v>6300</v>
      </c>
      <c r="E2010">
        <v>0.3</v>
      </c>
      <c r="F2010">
        <v>35</v>
      </c>
      <c r="G2010" t="s">
        <v>6330</v>
      </c>
      <c r="H2010">
        <v>14</v>
      </c>
      <c r="I2010">
        <v>0</v>
      </c>
      <c r="J2010">
        <v>18</v>
      </c>
    </row>
    <row r="2011" spans="1:10" x14ac:dyDescent="0.3">
      <c r="A2011" t="s">
        <v>4289</v>
      </c>
      <c r="B2011" t="s">
        <v>1498</v>
      </c>
      <c r="C2011" t="s">
        <v>6288</v>
      </c>
      <c r="D2011" t="s">
        <v>6296</v>
      </c>
      <c r="E2011">
        <v>0.2</v>
      </c>
      <c r="F2011">
        <v>56</v>
      </c>
      <c r="G2011" t="s">
        <v>6332</v>
      </c>
      <c r="H2011">
        <v>11</v>
      </c>
      <c r="I2011">
        <v>0</v>
      </c>
      <c r="J2011">
        <v>13</v>
      </c>
    </row>
    <row r="2012" spans="1:10" x14ac:dyDescent="0.3">
      <c r="A2012" t="s">
        <v>4290</v>
      </c>
      <c r="B2012" t="s">
        <v>106</v>
      </c>
      <c r="C2012" t="s">
        <v>6288</v>
      </c>
      <c r="D2012" t="s">
        <v>6314</v>
      </c>
      <c r="E2012">
        <v>0.3</v>
      </c>
      <c r="F2012">
        <v>49</v>
      </c>
      <c r="G2012" t="s">
        <v>6332</v>
      </c>
      <c r="H2012">
        <v>14</v>
      </c>
      <c r="I2012">
        <v>0</v>
      </c>
      <c r="J2012">
        <v>19</v>
      </c>
    </row>
    <row r="2013" spans="1:10" x14ac:dyDescent="0.3">
      <c r="A2013" t="s">
        <v>4291</v>
      </c>
      <c r="B2013" t="s">
        <v>600</v>
      </c>
      <c r="C2013" t="s">
        <v>6281</v>
      </c>
      <c r="D2013" t="s">
        <v>6302</v>
      </c>
      <c r="E2013">
        <v>0.3</v>
      </c>
      <c r="F2013">
        <v>49</v>
      </c>
      <c r="G2013" t="s">
        <v>6329</v>
      </c>
      <c r="H2013">
        <v>10</v>
      </c>
      <c r="I2013" t="s">
        <v>7000</v>
      </c>
      <c r="J2013" t="s">
        <v>7021</v>
      </c>
    </row>
    <row r="2014" spans="1:10" x14ac:dyDescent="0.3">
      <c r="A2014" t="s">
        <v>4292</v>
      </c>
      <c r="B2014" t="s">
        <v>252</v>
      </c>
      <c r="C2014" t="s">
        <v>6291</v>
      </c>
      <c r="D2014" t="s">
        <v>6318</v>
      </c>
      <c r="E2014">
        <v>0</v>
      </c>
      <c r="F2014">
        <v>50</v>
      </c>
      <c r="G2014" t="s">
        <v>6330</v>
      </c>
      <c r="H2014">
        <v>16</v>
      </c>
      <c r="I2014">
        <v>1</v>
      </c>
      <c r="J2014">
        <v>17</v>
      </c>
    </row>
    <row r="2015" spans="1:10" x14ac:dyDescent="0.3">
      <c r="A2015" t="s">
        <v>4293</v>
      </c>
      <c r="B2015" t="s">
        <v>305</v>
      </c>
      <c r="C2015" t="s">
        <v>6282</v>
      </c>
      <c r="D2015" t="s">
        <v>6302</v>
      </c>
      <c r="E2015">
        <v>0.2</v>
      </c>
      <c r="F2015">
        <v>56</v>
      </c>
      <c r="G2015" t="s">
        <v>6334</v>
      </c>
      <c r="H2015">
        <v>9</v>
      </c>
      <c r="I2015">
        <v>0</v>
      </c>
      <c r="J2015">
        <v>9</v>
      </c>
    </row>
    <row r="2016" spans="1:10" x14ac:dyDescent="0.3">
      <c r="A2016" t="s">
        <v>4294</v>
      </c>
      <c r="B2016" t="s">
        <v>1499</v>
      </c>
      <c r="C2016" t="s">
        <v>6284</v>
      </c>
      <c r="D2016" t="s">
        <v>6298</v>
      </c>
      <c r="E2016">
        <v>0</v>
      </c>
      <c r="F2016">
        <v>50</v>
      </c>
      <c r="G2016" t="s">
        <v>6329</v>
      </c>
      <c r="H2016">
        <v>10</v>
      </c>
      <c r="I2016">
        <v>0</v>
      </c>
      <c r="J2016">
        <v>8</v>
      </c>
    </row>
    <row r="2017" spans="1:10" x14ac:dyDescent="0.3">
      <c r="A2017" t="s">
        <v>4295</v>
      </c>
      <c r="B2017" t="s">
        <v>1500</v>
      </c>
      <c r="C2017" t="s">
        <v>6292</v>
      </c>
      <c r="D2017" t="s">
        <v>6296</v>
      </c>
      <c r="E2017">
        <v>0.3</v>
      </c>
      <c r="F2017">
        <v>56</v>
      </c>
      <c r="G2017" t="s">
        <v>6329</v>
      </c>
      <c r="H2017">
        <v>14</v>
      </c>
      <c r="I2017" t="s">
        <v>7000</v>
      </c>
      <c r="J2017" t="s">
        <v>7021</v>
      </c>
    </row>
    <row r="2018" spans="1:10" x14ac:dyDescent="0.3">
      <c r="A2018" t="s">
        <v>4296</v>
      </c>
      <c r="B2018" t="s">
        <v>1501</v>
      </c>
      <c r="C2018" t="s">
        <v>6284</v>
      </c>
      <c r="D2018" t="s">
        <v>6302</v>
      </c>
      <c r="E2018">
        <v>0</v>
      </c>
      <c r="F2018">
        <v>50</v>
      </c>
      <c r="G2018" t="s">
        <v>6329</v>
      </c>
      <c r="H2018">
        <v>17</v>
      </c>
      <c r="I2018" t="s">
        <v>7000</v>
      </c>
      <c r="J2018" t="s">
        <v>7021</v>
      </c>
    </row>
    <row r="2019" spans="1:10" x14ac:dyDescent="0.3">
      <c r="A2019" t="s">
        <v>4297</v>
      </c>
      <c r="B2019" t="s">
        <v>1502</v>
      </c>
      <c r="C2019" t="s">
        <v>6289</v>
      </c>
      <c r="D2019" t="s">
        <v>6312</v>
      </c>
      <c r="E2019">
        <v>0.2</v>
      </c>
      <c r="F2019">
        <v>40</v>
      </c>
      <c r="G2019" t="s">
        <v>6329</v>
      </c>
      <c r="H2019">
        <v>13</v>
      </c>
      <c r="I2019" t="s">
        <v>7000</v>
      </c>
      <c r="J2019" t="s">
        <v>7021</v>
      </c>
    </row>
    <row r="2020" spans="1:10" x14ac:dyDescent="0.3">
      <c r="A2020" t="s">
        <v>4298</v>
      </c>
      <c r="B2020" t="s">
        <v>301</v>
      </c>
      <c r="C2020" t="s">
        <v>6282</v>
      </c>
      <c r="D2020" t="s">
        <v>6300</v>
      </c>
      <c r="E2020">
        <v>0</v>
      </c>
      <c r="F2020">
        <v>70</v>
      </c>
      <c r="G2020" t="s">
        <v>6331</v>
      </c>
      <c r="H2020">
        <v>11</v>
      </c>
      <c r="I2020" t="s">
        <v>7000</v>
      </c>
      <c r="J2020" t="s">
        <v>7021</v>
      </c>
    </row>
    <row r="2021" spans="1:10" x14ac:dyDescent="0.3">
      <c r="A2021" t="s">
        <v>4299</v>
      </c>
      <c r="B2021" t="s">
        <v>1184</v>
      </c>
      <c r="C2021" t="s">
        <v>6281</v>
      </c>
      <c r="D2021" t="s">
        <v>6298</v>
      </c>
      <c r="E2021">
        <v>0</v>
      </c>
      <c r="F2021">
        <v>70</v>
      </c>
      <c r="G2021" t="s">
        <v>6333</v>
      </c>
      <c r="H2021">
        <v>15</v>
      </c>
      <c r="I2021">
        <v>1</v>
      </c>
      <c r="J2021">
        <v>10</v>
      </c>
    </row>
    <row r="2022" spans="1:10" x14ac:dyDescent="0.3">
      <c r="A2022" t="s">
        <v>4300</v>
      </c>
      <c r="B2022" t="s">
        <v>24</v>
      </c>
      <c r="C2022" t="s">
        <v>6283</v>
      </c>
      <c r="D2022" t="s">
        <v>6302</v>
      </c>
      <c r="E2022">
        <v>0.2</v>
      </c>
      <c r="F2022">
        <v>64</v>
      </c>
      <c r="G2022" t="s">
        <v>6328</v>
      </c>
      <c r="H2022">
        <v>11</v>
      </c>
      <c r="I2022">
        <v>0</v>
      </c>
      <c r="J2022">
        <v>7</v>
      </c>
    </row>
    <row r="2023" spans="1:10" x14ac:dyDescent="0.3">
      <c r="A2023" t="s">
        <v>4301</v>
      </c>
      <c r="B2023" t="s">
        <v>679</v>
      </c>
      <c r="C2023" t="s">
        <v>6290</v>
      </c>
      <c r="D2023" t="s">
        <v>6300</v>
      </c>
      <c r="E2023">
        <v>0.3</v>
      </c>
      <c r="F2023">
        <v>35</v>
      </c>
      <c r="G2023" t="s">
        <v>6331</v>
      </c>
      <c r="H2023">
        <v>10</v>
      </c>
      <c r="I2023">
        <v>1</v>
      </c>
      <c r="J2023">
        <v>18</v>
      </c>
    </row>
    <row r="2024" spans="1:10" x14ac:dyDescent="0.3">
      <c r="A2024" t="s">
        <v>4302</v>
      </c>
      <c r="B2024" t="s">
        <v>1503</v>
      </c>
      <c r="C2024" t="s">
        <v>6288</v>
      </c>
      <c r="D2024" t="s">
        <v>6298</v>
      </c>
      <c r="E2024">
        <v>0.2</v>
      </c>
      <c r="F2024">
        <v>56</v>
      </c>
      <c r="G2024" t="s">
        <v>6330</v>
      </c>
      <c r="H2024">
        <v>17</v>
      </c>
      <c r="I2024">
        <v>1</v>
      </c>
      <c r="J2024">
        <v>11</v>
      </c>
    </row>
    <row r="2025" spans="1:10" x14ac:dyDescent="0.3">
      <c r="A2025" t="s">
        <v>4303</v>
      </c>
      <c r="B2025" t="s">
        <v>481</v>
      </c>
      <c r="C2025" t="s">
        <v>6284</v>
      </c>
      <c r="D2025" t="s">
        <v>6318</v>
      </c>
      <c r="E2025">
        <v>0.4</v>
      </c>
      <c r="F2025">
        <v>30</v>
      </c>
      <c r="G2025" t="s">
        <v>6331</v>
      </c>
      <c r="H2025">
        <v>15</v>
      </c>
      <c r="I2025">
        <v>0</v>
      </c>
      <c r="J2025">
        <v>17</v>
      </c>
    </row>
    <row r="2026" spans="1:10" x14ac:dyDescent="0.3">
      <c r="A2026" t="s">
        <v>4304</v>
      </c>
      <c r="B2026" t="s">
        <v>1504</v>
      </c>
      <c r="C2026" t="s">
        <v>6288</v>
      </c>
      <c r="D2026" t="s">
        <v>6296</v>
      </c>
      <c r="E2026">
        <v>0</v>
      </c>
      <c r="F2026">
        <v>70</v>
      </c>
      <c r="G2026" t="s">
        <v>6329</v>
      </c>
      <c r="H2026">
        <v>13</v>
      </c>
      <c r="I2026">
        <v>0</v>
      </c>
      <c r="J2026">
        <v>15</v>
      </c>
    </row>
    <row r="2027" spans="1:10" x14ac:dyDescent="0.3">
      <c r="A2027" t="s">
        <v>4305</v>
      </c>
      <c r="B2027" t="s">
        <v>1037</v>
      </c>
      <c r="C2027" t="s">
        <v>6285</v>
      </c>
      <c r="D2027" t="s">
        <v>6314</v>
      </c>
      <c r="E2027">
        <v>0.3</v>
      </c>
      <c r="F2027">
        <v>35</v>
      </c>
      <c r="G2027" t="s">
        <v>6329</v>
      </c>
      <c r="H2027">
        <v>15</v>
      </c>
      <c r="I2027" t="s">
        <v>7000</v>
      </c>
      <c r="J2027" t="s">
        <v>7021</v>
      </c>
    </row>
    <row r="2028" spans="1:10" x14ac:dyDescent="0.3">
      <c r="A2028" t="s">
        <v>4306</v>
      </c>
      <c r="B2028" t="s">
        <v>1505</v>
      </c>
      <c r="C2028" t="s">
        <v>6281</v>
      </c>
      <c r="D2028" t="s">
        <v>6304</v>
      </c>
      <c r="E2028">
        <v>0.4</v>
      </c>
      <c r="F2028">
        <v>42</v>
      </c>
      <c r="G2028" t="s">
        <v>6332</v>
      </c>
      <c r="H2028">
        <v>10</v>
      </c>
      <c r="I2028">
        <v>0</v>
      </c>
      <c r="J2028">
        <v>17</v>
      </c>
    </row>
    <row r="2029" spans="1:10" x14ac:dyDescent="0.3">
      <c r="A2029" t="s">
        <v>4307</v>
      </c>
      <c r="B2029" t="s">
        <v>1071</v>
      </c>
      <c r="C2029" t="s">
        <v>6290</v>
      </c>
      <c r="D2029" t="s">
        <v>6298</v>
      </c>
      <c r="E2029">
        <v>0.1</v>
      </c>
      <c r="F2029">
        <v>45</v>
      </c>
      <c r="G2029" t="s">
        <v>6331</v>
      </c>
      <c r="H2029">
        <v>16</v>
      </c>
      <c r="I2029" t="s">
        <v>7000</v>
      </c>
      <c r="J2029" t="s">
        <v>7021</v>
      </c>
    </row>
    <row r="2030" spans="1:10" x14ac:dyDescent="0.3">
      <c r="A2030" t="s">
        <v>4308</v>
      </c>
      <c r="B2030" t="s">
        <v>1506</v>
      </c>
      <c r="C2030" t="s">
        <v>6285</v>
      </c>
      <c r="D2030" t="s">
        <v>6302</v>
      </c>
      <c r="E2030">
        <v>0</v>
      </c>
      <c r="F2030">
        <v>50</v>
      </c>
      <c r="G2030" t="s">
        <v>6328</v>
      </c>
      <c r="H2030">
        <v>15</v>
      </c>
      <c r="I2030">
        <v>1</v>
      </c>
      <c r="J2030">
        <v>13</v>
      </c>
    </row>
    <row r="2031" spans="1:10" x14ac:dyDescent="0.3">
      <c r="A2031" t="s">
        <v>4309</v>
      </c>
      <c r="B2031" t="s">
        <v>1507</v>
      </c>
      <c r="C2031" t="s">
        <v>6282</v>
      </c>
      <c r="D2031" t="s">
        <v>6298</v>
      </c>
      <c r="E2031">
        <v>0.4</v>
      </c>
      <c r="F2031">
        <v>42</v>
      </c>
      <c r="G2031" t="s">
        <v>6330</v>
      </c>
      <c r="H2031">
        <v>9</v>
      </c>
      <c r="I2031">
        <v>0</v>
      </c>
      <c r="J2031">
        <v>8</v>
      </c>
    </row>
    <row r="2032" spans="1:10" x14ac:dyDescent="0.3">
      <c r="A2032" t="s">
        <v>4310</v>
      </c>
      <c r="B2032" t="s">
        <v>1508</v>
      </c>
      <c r="C2032" t="s">
        <v>6288</v>
      </c>
      <c r="D2032" t="s">
        <v>6314</v>
      </c>
      <c r="E2032">
        <v>0.2</v>
      </c>
      <c r="F2032">
        <v>56</v>
      </c>
      <c r="G2032" t="s">
        <v>6330</v>
      </c>
      <c r="H2032">
        <v>15</v>
      </c>
      <c r="I2032" t="s">
        <v>7000</v>
      </c>
      <c r="J2032" t="s">
        <v>7021</v>
      </c>
    </row>
    <row r="2033" spans="1:10" x14ac:dyDescent="0.3">
      <c r="A2033" t="s">
        <v>4311</v>
      </c>
      <c r="B2033" t="s">
        <v>1509</v>
      </c>
      <c r="C2033" t="s">
        <v>6281</v>
      </c>
      <c r="D2033" t="s">
        <v>6306</v>
      </c>
      <c r="E2033">
        <v>0.3</v>
      </c>
      <c r="F2033">
        <v>49</v>
      </c>
      <c r="G2033" t="s">
        <v>6330</v>
      </c>
      <c r="H2033">
        <v>12</v>
      </c>
      <c r="I2033" t="s">
        <v>7000</v>
      </c>
      <c r="J2033" t="s">
        <v>7021</v>
      </c>
    </row>
    <row r="2034" spans="1:10" x14ac:dyDescent="0.3">
      <c r="A2034" t="s">
        <v>4312</v>
      </c>
      <c r="B2034" t="s">
        <v>1510</v>
      </c>
      <c r="C2034" t="s">
        <v>6287</v>
      </c>
      <c r="D2034" t="s">
        <v>6306</v>
      </c>
      <c r="E2034">
        <v>0</v>
      </c>
      <c r="F2034">
        <v>50</v>
      </c>
      <c r="G2034" t="s">
        <v>6330</v>
      </c>
      <c r="H2034">
        <v>17</v>
      </c>
      <c r="I2034">
        <v>0</v>
      </c>
      <c r="J2034">
        <v>13</v>
      </c>
    </row>
    <row r="2035" spans="1:10" x14ac:dyDescent="0.3">
      <c r="A2035" t="s">
        <v>4313</v>
      </c>
      <c r="B2035" t="s">
        <v>1511</v>
      </c>
      <c r="C2035" t="s">
        <v>6285</v>
      </c>
      <c r="D2035" t="s">
        <v>6302</v>
      </c>
      <c r="E2035">
        <v>0.3</v>
      </c>
      <c r="F2035">
        <v>35</v>
      </c>
      <c r="G2035" t="s">
        <v>6329</v>
      </c>
      <c r="H2035">
        <v>15</v>
      </c>
      <c r="I2035">
        <v>0</v>
      </c>
      <c r="J2035">
        <v>12</v>
      </c>
    </row>
    <row r="2036" spans="1:10" x14ac:dyDescent="0.3">
      <c r="A2036" t="s">
        <v>4314</v>
      </c>
      <c r="B2036" t="s">
        <v>525</v>
      </c>
      <c r="C2036" t="s">
        <v>6283</v>
      </c>
      <c r="D2036" t="s">
        <v>6306</v>
      </c>
      <c r="E2036">
        <v>0.3</v>
      </c>
      <c r="F2036">
        <v>56</v>
      </c>
      <c r="G2036" t="s">
        <v>6330</v>
      </c>
      <c r="H2036">
        <v>14</v>
      </c>
      <c r="I2036" t="s">
        <v>7000</v>
      </c>
      <c r="J2036" t="s">
        <v>7021</v>
      </c>
    </row>
    <row r="2037" spans="1:10" x14ac:dyDescent="0.3">
      <c r="A2037" t="s">
        <v>4315</v>
      </c>
      <c r="B2037" t="s">
        <v>1512</v>
      </c>
      <c r="C2037" t="s">
        <v>6283</v>
      </c>
      <c r="D2037" t="s">
        <v>6310</v>
      </c>
      <c r="E2037">
        <v>0.3</v>
      </c>
      <c r="F2037">
        <v>56</v>
      </c>
      <c r="G2037" t="s">
        <v>6328</v>
      </c>
      <c r="H2037">
        <v>16</v>
      </c>
      <c r="I2037">
        <v>0</v>
      </c>
      <c r="J2037">
        <v>19</v>
      </c>
    </row>
    <row r="2038" spans="1:10" x14ac:dyDescent="0.3">
      <c r="A2038" t="s">
        <v>4316</v>
      </c>
      <c r="B2038" t="s">
        <v>203</v>
      </c>
      <c r="C2038" t="s">
        <v>6289</v>
      </c>
      <c r="D2038" t="s">
        <v>6296</v>
      </c>
      <c r="E2038">
        <v>0.1</v>
      </c>
      <c r="F2038">
        <v>45</v>
      </c>
      <c r="G2038" t="s">
        <v>6332</v>
      </c>
      <c r="H2038">
        <v>16</v>
      </c>
      <c r="I2038">
        <v>0</v>
      </c>
      <c r="J2038">
        <v>15</v>
      </c>
    </row>
    <row r="2039" spans="1:10" x14ac:dyDescent="0.3">
      <c r="A2039" t="s">
        <v>4317</v>
      </c>
      <c r="B2039" t="s">
        <v>1513</v>
      </c>
      <c r="C2039" t="s">
        <v>6285</v>
      </c>
      <c r="D2039" t="s">
        <v>6296</v>
      </c>
      <c r="E2039">
        <v>0.4</v>
      </c>
      <c r="F2039">
        <v>30</v>
      </c>
      <c r="G2039" t="s">
        <v>6330</v>
      </c>
      <c r="H2039">
        <v>10</v>
      </c>
      <c r="I2039">
        <v>0</v>
      </c>
      <c r="J2039">
        <v>10</v>
      </c>
    </row>
    <row r="2040" spans="1:10" x14ac:dyDescent="0.3">
      <c r="A2040" t="s">
        <v>4318</v>
      </c>
      <c r="B2040" t="s">
        <v>1514</v>
      </c>
      <c r="C2040" t="s">
        <v>6288</v>
      </c>
      <c r="D2040" t="s">
        <v>6314</v>
      </c>
      <c r="E2040">
        <v>0.1</v>
      </c>
      <c r="F2040">
        <v>63</v>
      </c>
      <c r="G2040" t="s">
        <v>6330</v>
      </c>
      <c r="H2040">
        <v>16</v>
      </c>
      <c r="I2040">
        <v>0</v>
      </c>
      <c r="J2040">
        <v>13</v>
      </c>
    </row>
    <row r="2041" spans="1:10" x14ac:dyDescent="0.3">
      <c r="A2041" t="s">
        <v>4319</v>
      </c>
      <c r="B2041" t="s">
        <v>1515</v>
      </c>
      <c r="C2041" t="s">
        <v>6286</v>
      </c>
      <c r="D2041" t="s">
        <v>6300</v>
      </c>
      <c r="E2041">
        <v>0</v>
      </c>
      <c r="F2041">
        <v>50</v>
      </c>
      <c r="G2041" t="s">
        <v>6334</v>
      </c>
      <c r="H2041">
        <v>13</v>
      </c>
      <c r="I2041">
        <v>0</v>
      </c>
      <c r="J2041">
        <v>14</v>
      </c>
    </row>
    <row r="2042" spans="1:10" x14ac:dyDescent="0.3">
      <c r="A2042" t="s">
        <v>4320</v>
      </c>
      <c r="B2042" t="s">
        <v>1516</v>
      </c>
      <c r="C2042" t="s">
        <v>6282</v>
      </c>
      <c r="D2042" t="s">
        <v>6314</v>
      </c>
      <c r="E2042">
        <v>0.1</v>
      </c>
      <c r="F2042">
        <v>63</v>
      </c>
      <c r="G2042" t="s">
        <v>6332</v>
      </c>
      <c r="H2042">
        <v>10</v>
      </c>
      <c r="I2042">
        <v>0</v>
      </c>
      <c r="J2042">
        <v>9</v>
      </c>
    </row>
    <row r="2043" spans="1:10" x14ac:dyDescent="0.3">
      <c r="A2043" t="s">
        <v>4321</v>
      </c>
      <c r="B2043" t="s">
        <v>1517</v>
      </c>
      <c r="C2043" t="s">
        <v>6282</v>
      </c>
      <c r="D2043" t="s">
        <v>6302</v>
      </c>
      <c r="E2043">
        <v>0.2</v>
      </c>
      <c r="F2043">
        <v>56</v>
      </c>
      <c r="G2043" t="s">
        <v>6333</v>
      </c>
      <c r="H2043">
        <v>10</v>
      </c>
      <c r="I2043">
        <v>0</v>
      </c>
      <c r="J2043">
        <v>15</v>
      </c>
    </row>
    <row r="2044" spans="1:10" x14ac:dyDescent="0.3">
      <c r="A2044" t="s">
        <v>4322</v>
      </c>
      <c r="B2044" t="s">
        <v>1419</v>
      </c>
      <c r="C2044" t="s">
        <v>6282</v>
      </c>
      <c r="D2044" t="s">
        <v>6304</v>
      </c>
      <c r="E2044">
        <v>0.3</v>
      </c>
      <c r="F2044">
        <v>49</v>
      </c>
      <c r="G2044" t="s">
        <v>6329</v>
      </c>
      <c r="H2044">
        <v>15</v>
      </c>
      <c r="I2044">
        <v>0</v>
      </c>
      <c r="J2044">
        <v>19</v>
      </c>
    </row>
    <row r="2045" spans="1:10" x14ac:dyDescent="0.3">
      <c r="A2045" t="s">
        <v>4323</v>
      </c>
      <c r="B2045" t="s">
        <v>1518</v>
      </c>
      <c r="C2045" t="s">
        <v>6286</v>
      </c>
      <c r="D2045" t="s">
        <v>6318</v>
      </c>
      <c r="E2045">
        <v>0.3</v>
      </c>
      <c r="F2045">
        <v>35</v>
      </c>
      <c r="G2045" t="s">
        <v>6331</v>
      </c>
      <c r="H2045">
        <v>10</v>
      </c>
      <c r="I2045">
        <v>1</v>
      </c>
      <c r="J2045">
        <v>17</v>
      </c>
    </row>
    <row r="2046" spans="1:10" x14ac:dyDescent="0.3">
      <c r="A2046" t="s">
        <v>4324</v>
      </c>
      <c r="B2046" t="s">
        <v>1519</v>
      </c>
      <c r="C2046" t="s">
        <v>6283</v>
      </c>
      <c r="D2046" t="s">
        <v>6298</v>
      </c>
      <c r="E2046">
        <v>0</v>
      </c>
      <c r="F2046">
        <v>80</v>
      </c>
      <c r="G2046" t="s">
        <v>6330</v>
      </c>
      <c r="H2046">
        <v>9</v>
      </c>
      <c r="I2046">
        <v>1</v>
      </c>
      <c r="J2046">
        <v>8</v>
      </c>
    </row>
    <row r="2047" spans="1:10" x14ac:dyDescent="0.3">
      <c r="A2047" t="s">
        <v>4325</v>
      </c>
      <c r="B2047" t="s">
        <v>1520</v>
      </c>
      <c r="C2047" t="s">
        <v>6286</v>
      </c>
      <c r="D2047" t="s">
        <v>6312</v>
      </c>
      <c r="E2047">
        <v>0</v>
      </c>
      <c r="F2047">
        <v>50</v>
      </c>
      <c r="G2047" t="s">
        <v>6333</v>
      </c>
      <c r="H2047">
        <v>17</v>
      </c>
      <c r="I2047">
        <v>0</v>
      </c>
      <c r="J2047">
        <v>15</v>
      </c>
    </row>
    <row r="2048" spans="1:10" x14ac:dyDescent="0.3">
      <c r="A2048" t="s">
        <v>4326</v>
      </c>
      <c r="B2048" t="s">
        <v>1521</v>
      </c>
      <c r="C2048" t="s">
        <v>6287</v>
      </c>
      <c r="D2048" t="s">
        <v>6304</v>
      </c>
      <c r="E2048">
        <v>0.1</v>
      </c>
      <c r="F2048">
        <v>45</v>
      </c>
      <c r="G2048" t="s">
        <v>6331</v>
      </c>
      <c r="H2048">
        <v>14</v>
      </c>
      <c r="I2048">
        <v>1</v>
      </c>
      <c r="J2048">
        <v>13</v>
      </c>
    </row>
    <row r="2049" spans="1:10" x14ac:dyDescent="0.3">
      <c r="A2049" t="s">
        <v>4327</v>
      </c>
      <c r="B2049" t="s">
        <v>1276</v>
      </c>
      <c r="C2049" t="s">
        <v>6282</v>
      </c>
      <c r="D2049" t="s">
        <v>6296</v>
      </c>
      <c r="E2049">
        <v>0.4</v>
      </c>
      <c r="F2049">
        <v>42</v>
      </c>
      <c r="G2049" t="s">
        <v>6332</v>
      </c>
      <c r="H2049">
        <v>15</v>
      </c>
      <c r="I2049">
        <v>0</v>
      </c>
      <c r="J2049">
        <v>19</v>
      </c>
    </row>
    <row r="2050" spans="1:10" x14ac:dyDescent="0.3">
      <c r="A2050" t="s">
        <v>4328</v>
      </c>
      <c r="B2050" t="s">
        <v>109</v>
      </c>
      <c r="C2050" t="s">
        <v>6288</v>
      </c>
      <c r="D2050" t="s">
        <v>6302</v>
      </c>
      <c r="E2050">
        <v>0.3</v>
      </c>
      <c r="F2050">
        <v>49</v>
      </c>
      <c r="G2050" t="s">
        <v>6333</v>
      </c>
      <c r="H2050">
        <v>11</v>
      </c>
      <c r="I2050">
        <v>1</v>
      </c>
      <c r="J2050">
        <v>18</v>
      </c>
    </row>
    <row r="2051" spans="1:10" x14ac:dyDescent="0.3">
      <c r="A2051" t="s">
        <v>4329</v>
      </c>
      <c r="B2051" t="s">
        <v>304</v>
      </c>
      <c r="C2051" t="s">
        <v>6286</v>
      </c>
      <c r="D2051" t="s">
        <v>6300</v>
      </c>
      <c r="E2051">
        <v>0</v>
      </c>
      <c r="F2051">
        <v>50</v>
      </c>
      <c r="G2051" t="s">
        <v>6334</v>
      </c>
      <c r="H2051">
        <v>15</v>
      </c>
      <c r="I2051">
        <v>0</v>
      </c>
      <c r="J2051">
        <v>11</v>
      </c>
    </row>
    <row r="2052" spans="1:10" x14ac:dyDescent="0.3">
      <c r="A2052" t="s">
        <v>4330</v>
      </c>
      <c r="B2052" t="s">
        <v>1522</v>
      </c>
      <c r="C2052" t="s">
        <v>6289</v>
      </c>
      <c r="D2052" t="s">
        <v>6308</v>
      </c>
      <c r="E2052">
        <v>0.2</v>
      </c>
      <c r="F2052">
        <v>40</v>
      </c>
      <c r="G2052" t="s">
        <v>6328</v>
      </c>
      <c r="H2052">
        <v>11</v>
      </c>
      <c r="I2052" t="s">
        <v>7000</v>
      </c>
      <c r="J2052" t="s">
        <v>7021</v>
      </c>
    </row>
    <row r="2053" spans="1:10" x14ac:dyDescent="0.3">
      <c r="A2053" t="s">
        <v>4331</v>
      </c>
      <c r="B2053" t="s">
        <v>19</v>
      </c>
      <c r="C2053" t="s">
        <v>6282</v>
      </c>
      <c r="D2053" t="s">
        <v>6314</v>
      </c>
      <c r="E2053">
        <v>0.1</v>
      </c>
      <c r="F2053">
        <v>63</v>
      </c>
      <c r="G2053" t="s">
        <v>6333</v>
      </c>
      <c r="H2053">
        <v>12</v>
      </c>
      <c r="I2053" t="s">
        <v>7000</v>
      </c>
      <c r="J2053" t="s">
        <v>7021</v>
      </c>
    </row>
    <row r="2054" spans="1:10" x14ac:dyDescent="0.3">
      <c r="A2054" t="s">
        <v>4332</v>
      </c>
      <c r="B2054" t="s">
        <v>1523</v>
      </c>
      <c r="C2054" t="s">
        <v>6281</v>
      </c>
      <c r="D2054" t="s">
        <v>6318</v>
      </c>
      <c r="E2054">
        <v>0</v>
      </c>
      <c r="F2054">
        <v>70</v>
      </c>
      <c r="G2054" t="s">
        <v>6331</v>
      </c>
      <c r="H2054">
        <v>13</v>
      </c>
      <c r="I2054">
        <v>1</v>
      </c>
      <c r="J2054">
        <v>18</v>
      </c>
    </row>
    <row r="2055" spans="1:10" x14ac:dyDescent="0.3">
      <c r="A2055" t="s">
        <v>4333</v>
      </c>
      <c r="B2055" t="s">
        <v>1524</v>
      </c>
      <c r="C2055" t="s">
        <v>6289</v>
      </c>
      <c r="D2055" t="s">
        <v>6314</v>
      </c>
      <c r="E2055">
        <v>0</v>
      </c>
      <c r="F2055">
        <v>50</v>
      </c>
      <c r="G2055" t="s">
        <v>6331</v>
      </c>
      <c r="H2055">
        <v>15</v>
      </c>
      <c r="I2055">
        <v>0</v>
      </c>
      <c r="J2055">
        <v>13</v>
      </c>
    </row>
    <row r="2056" spans="1:10" x14ac:dyDescent="0.3">
      <c r="A2056" t="s">
        <v>4334</v>
      </c>
      <c r="B2056" t="s">
        <v>47</v>
      </c>
      <c r="C2056" t="s">
        <v>6288</v>
      </c>
      <c r="D2056" t="s">
        <v>6318</v>
      </c>
      <c r="E2056">
        <v>0.1</v>
      </c>
      <c r="F2056">
        <v>63</v>
      </c>
      <c r="G2056" t="s">
        <v>6331</v>
      </c>
      <c r="H2056">
        <v>12</v>
      </c>
      <c r="I2056">
        <v>0</v>
      </c>
      <c r="J2056">
        <v>15</v>
      </c>
    </row>
    <row r="2057" spans="1:10" x14ac:dyDescent="0.3">
      <c r="A2057" t="s">
        <v>4335</v>
      </c>
      <c r="B2057" t="s">
        <v>1525</v>
      </c>
      <c r="C2057" t="s">
        <v>6291</v>
      </c>
      <c r="D2057" t="s">
        <v>6296</v>
      </c>
      <c r="E2057">
        <v>0.1</v>
      </c>
      <c r="F2057">
        <v>45</v>
      </c>
      <c r="G2057" t="s">
        <v>6332</v>
      </c>
      <c r="H2057">
        <v>11</v>
      </c>
      <c r="I2057">
        <v>0</v>
      </c>
      <c r="J2057">
        <v>9</v>
      </c>
    </row>
    <row r="2058" spans="1:10" x14ac:dyDescent="0.3">
      <c r="A2058" t="s">
        <v>4336</v>
      </c>
      <c r="B2058" t="s">
        <v>1526</v>
      </c>
      <c r="C2058" t="s">
        <v>6291</v>
      </c>
      <c r="D2058" t="s">
        <v>6298</v>
      </c>
      <c r="E2058">
        <v>0.1</v>
      </c>
      <c r="F2058">
        <v>45</v>
      </c>
      <c r="G2058" t="s">
        <v>6330</v>
      </c>
      <c r="H2058">
        <v>10</v>
      </c>
      <c r="I2058" t="s">
        <v>7000</v>
      </c>
      <c r="J2058" t="s">
        <v>7021</v>
      </c>
    </row>
    <row r="2059" spans="1:10" x14ac:dyDescent="0.3">
      <c r="A2059" t="s">
        <v>4337</v>
      </c>
      <c r="B2059" t="s">
        <v>1527</v>
      </c>
      <c r="C2059" t="s">
        <v>6282</v>
      </c>
      <c r="D2059" t="s">
        <v>6304</v>
      </c>
      <c r="E2059">
        <v>0</v>
      </c>
      <c r="F2059">
        <v>70</v>
      </c>
      <c r="G2059" t="s">
        <v>6331</v>
      </c>
      <c r="H2059">
        <v>12</v>
      </c>
      <c r="I2059">
        <v>0</v>
      </c>
      <c r="J2059">
        <v>9</v>
      </c>
    </row>
    <row r="2060" spans="1:10" x14ac:dyDescent="0.3">
      <c r="A2060" t="s">
        <v>4338</v>
      </c>
      <c r="B2060" t="s">
        <v>1528</v>
      </c>
      <c r="C2060" t="s">
        <v>6287</v>
      </c>
      <c r="D2060" t="s">
        <v>6298</v>
      </c>
      <c r="E2060">
        <v>0</v>
      </c>
      <c r="F2060">
        <v>50</v>
      </c>
      <c r="G2060" t="s">
        <v>6329</v>
      </c>
      <c r="H2060">
        <v>11</v>
      </c>
      <c r="I2060">
        <v>0</v>
      </c>
      <c r="J2060">
        <v>13</v>
      </c>
    </row>
    <row r="2061" spans="1:10" x14ac:dyDescent="0.3">
      <c r="A2061" t="s">
        <v>4339</v>
      </c>
      <c r="B2061" t="s">
        <v>316</v>
      </c>
      <c r="C2061" t="s">
        <v>6285</v>
      </c>
      <c r="D2061" t="s">
        <v>6298</v>
      </c>
      <c r="E2061">
        <v>0.4</v>
      </c>
      <c r="F2061">
        <v>30</v>
      </c>
      <c r="G2061" t="s">
        <v>6331</v>
      </c>
      <c r="H2061">
        <v>10</v>
      </c>
      <c r="I2061">
        <v>0</v>
      </c>
      <c r="J2061">
        <v>12</v>
      </c>
    </row>
    <row r="2062" spans="1:10" x14ac:dyDescent="0.3">
      <c r="A2062" t="s">
        <v>4340</v>
      </c>
      <c r="B2062" t="s">
        <v>1073</v>
      </c>
      <c r="C2062" t="s">
        <v>6286</v>
      </c>
      <c r="D2062" t="s">
        <v>6298</v>
      </c>
      <c r="E2062">
        <v>0.3</v>
      </c>
      <c r="F2062">
        <v>35</v>
      </c>
      <c r="G2062" t="s">
        <v>6332</v>
      </c>
      <c r="H2062">
        <v>9</v>
      </c>
      <c r="I2062">
        <v>1</v>
      </c>
      <c r="J2062">
        <v>13</v>
      </c>
    </row>
    <row r="2063" spans="1:10" x14ac:dyDescent="0.3">
      <c r="A2063" t="s">
        <v>4341</v>
      </c>
      <c r="B2063" t="s">
        <v>516</v>
      </c>
      <c r="C2063" t="s">
        <v>6286</v>
      </c>
      <c r="D2063" t="s">
        <v>6298</v>
      </c>
      <c r="E2063">
        <v>0.3</v>
      </c>
      <c r="F2063">
        <v>35</v>
      </c>
      <c r="G2063" t="s">
        <v>6332</v>
      </c>
      <c r="H2063">
        <v>9</v>
      </c>
      <c r="I2063" t="s">
        <v>7000</v>
      </c>
      <c r="J2063" t="s">
        <v>7021</v>
      </c>
    </row>
    <row r="2064" spans="1:10" x14ac:dyDescent="0.3">
      <c r="A2064" t="s">
        <v>4342</v>
      </c>
      <c r="B2064" t="s">
        <v>758</v>
      </c>
      <c r="C2064" t="s">
        <v>6290</v>
      </c>
      <c r="D2064" t="s">
        <v>6300</v>
      </c>
      <c r="E2064">
        <v>0</v>
      </c>
      <c r="F2064">
        <v>50</v>
      </c>
      <c r="G2064" t="s">
        <v>6328</v>
      </c>
      <c r="H2064">
        <v>17</v>
      </c>
      <c r="I2064">
        <v>0</v>
      </c>
      <c r="J2064">
        <v>17</v>
      </c>
    </row>
    <row r="2065" spans="1:10" x14ac:dyDescent="0.3">
      <c r="A2065" t="s">
        <v>4343</v>
      </c>
      <c r="B2065" t="s">
        <v>244</v>
      </c>
      <c r="C2065" t="s">
        <v>6286</v>
      </c>
      <c r="D2065" t="s">
        <v>6308</v>
      </c>
      <c r="E2065">
        <v>0.2</v>
      </c>
      <c r="F2065">
        <v>40</v>
      </c>
      <c r="G2065" t="s">
        <v>6329</v>
      </c>
      <c r="H2065">
        <v>12</v>
      </c>
      <c r="I2065">
        <v>0</v>
      </c>
      <c r="J2065">
        <v>19</v>
      </c>
    </row>
    <row r="2066" spans="1:10" x14ac:dyDescent="0.3">
      <c r="A2066" t="s">
        <v>4344</v>
      </c>
      <c r="B2066" t="s">
        <v>1529</v>
      </c>
      <c r="C2066" t="s">
        <v>6282</v>
      </c>
      <c r="D2066" t="s">
        <v>6298</v>
      </c>
      <c r="E2066">
        <v>0.1</v>
      </c>
      <c r="F2066">
        <v>63</v>
      </c>
      <c r="G2066" t="s">
        <v>6330</v>
      </c>
      <c r="H2066">
        <v>17</v>
      </c>
      <c r="I2066">
        <v>0</v>
      </c>
      <c r="J2066">
        <v>14</v>
      </c>
    </row>
    <row r="2067" spans="1:10" x14ac:dyDescent="0.3">
      <c r="A2067" t="s">
        <v>4345</v>
      </c>
      <c r="B2067" t="s">
        <v>1530</v>
      </c>
      <c r="C2067" t="s">
        <v>6289</v>
      </c>
      <c r="D2067" t="s">
        <v>6304</v>
      </c>
      <c r="E2067">
        <v>0.2</v>
      </c>
      <c r="F2067">
        <v>40</v>
      </c>
      <c r="G2067" t="s">
        <v>6330</v>
      </c>
      <c r="H2067">
        <v>10</v>
      </c>
      <c r="I2067">
        <v>1</v>
      </c>
      <c r="J2067">
        <v>11</v>
      </c>
    </row>
    <row r="2068" spans="1:10" x14ac:dyDescent="0.3">
      <c r="A2068" t="s">
        <v>4346</v>
      </c>
      <c r="B2068" t="s">
        <v>822</v>
      </c>
      <c r="C2068" t="s">
        <v>6288</v>
      </c>
      <c r="D2068" t="s">
        <v>6296</v>
      </c>
      <c r="E2068">
        <v>0.3</v>
      </c>
      <c r="F2068">
        <v>49</v>
      </c>
      <c r="G2068" t="s">
        <v>6332</v>
      </c>
      <c r="H2068">
        <v>9</v>
      </c>
      <c r="I2068" t="s">
        <v>7000</v>
      </c>
      <c r="J2068" t="s">
        <v>7021</v>
      </c>
    </row>
    <row r="2069" spans="1:10" x14ac:dyDescent="0.3">
      <c r="A2069" t="s">
        <v>4347</v>
      </c>
      <c r="B2069" t="s">
        <v>1280</v>
      </c>
      <c r="C2069" t="s">
        <v>6287</v>
      </c>
      <c r="D2069" t="s">
        <v>6310</v>
      </c>
      <c r="E2069">
        <v>0.3</v>
      </c>
      <c r="F2069">
        <v>35</v>
      </c>
      <c r="G2069" t="s">
        <v>6334</v>
      </c>
      <c r="H2069">
        <v>16</v>
      </c>
      <c r="I2069">
        <v>0</v>
      </c>
      <c r="J2069">
        <v>13</v>
      </c>
    </row>
    <row r="2070" spans="1:10" x14ac:dyDescent="0.3">
      <c r="A2070" t="s">
        <v>4348</v>
      </c>
      <c r="B2070" t="s">
        <v>1472</v>
      </c>
      <c r="C2070" t="s">
        <v>6292</v>
      </c>
      <c r="D2070" t="s">
        <v>6298</v>
      </c>
      <c r="E2070">
        <v>0</v>
      </c>
      <c r="F2070">
        <v>80</v>
      </c>
      <c r="G2070" t="s">
        <v>6330</v>
      </c>
      <c r="H2070">
        <v>12</v>
      </c>
      <c r="I2070">
        <v>0</v>
      </c>
      <c r="J2070">
        <v>13</v>
      </c>
    </row>
    <row r="2071" spans="1:10" x14ac:dyDescent="0.3">
      <c r="A2071" t="s">
        <v>4349</v>
      </c>
      <c r="B2071" t="s">
        <v>1531</v>
      </c>
      <c r="C2071" t="s">
        <v>6288</v>
      </c>
      <c r="D2071" t="s">
        <v>6302</v>
      </c>
      <c r="E2071">
        <v>0.2</v>
      </c>
      <c r="F2071">
        <v>56</v>
      </c>
      <c r="G2071" t="s">
        <v>6334</v>
      </c>
      <c r="H2071">
        <v>15</v>
      </c>
      <c r="I2071" t="s">
        <v>7000</v>
      </c>
      <c r="J2071" t="s">
        <v>7021</v>
      </c>
    </row>
    <row r="2072" spans="1:10" x14ac:dyDescent="0.3">
      <c r="A2072" t="s">
        <v>4350</v>
      </c>
      <c r="B2072" t="s">
        <v>1337</v>
      </c>
      <c r="C2072" t="s">
        <v>6283</v>
      </c>
      <c r="D2072" t="s">
        <v>6302</v>
      </c>
      <c r="E2072">
        <v>0.4</v>
      </c>
      <c r="F2072">
        <v>48</v>
      </c>
      <c r="G2072" t="s">
        <v>6330</v>
      </c>
      <c r="H2072">
        <v>14</v>
      </c>
      <c r="I2072">
        <v>0</v>
      </c>
      <c r="J2072">
        <v>7</v>
      </c>
    </row>
    <row r="2073" spans="1:10" x14ac:dyDescent="0.3">
      <c r="A2073" t="s">
        <v>4351</v>
      </c>
      <c r="B2073" t="s">
        <v>1532</v>
      </c>
      <c r="C2073" t="s">
        <v>6286</v>
      </c>
      <c r="D2073" t="s">
        <v>6296</v>
      </c>
      <c r="E2073">
        <v>0.4</v>
      </c>
      <c r="F2073">
        <v>30</v>
      </c>
      <c r="G2073" t="s">
        <v>6329</v>
      </c>
      <c r="H2073">
        <v>14</v>
      </c>
      <c r="I2073">
        <v>1</v>
      </c>
      <c r="J2073">
        <v>8</v>
      </c>
    </row>
    <row r="2074" spans="1:10" x14ac:dyDescent="0.3">
      <c r="A2074" t="s">
        <v>4352</v>
      </c>
      <c r="B2074" t="s">
        <v>1014</v>
      </c>
      <c r="C2074" t="s">
        <v>6283</v>
      </c>
      <c r="D2074" t="s">
        <v>6298</v>
      </c>
      <c r="E2074">
        <v>0.2</v>
      </c>
      <c r="F2074">
        <v>64</v>
      </c>
      <c r="G2074" t="s">
        <v>6331</v>
      </c>
      <c r="H2074">
        <v>14</v>
      </c>
      <c r="I2074">
        <v>0</v>
      </c>
      <c r="J2074">
        <v>15</v>
      </c>
    </row>
    <row r="2075" spans="1:10" x14ac:dyDescent="0.3">
      <c r="A2075" t="s">
        <v>4353</v>
      </c>
      <c r="B2075" t="s">
        <v>1533</v>
      </c>
      <c r="C2075" t="s">
        <v>6291</v>
      </c>
      <c r="D2075" t="s">
        <v>6308</v>
      </c>
      <c r="E2075">
        <v>0.3</v>
      </c>
      <c r="F2075">
        <v>35</v>
      </c>
      <c r="G2075" t="s">
        <v>6331</v>
      </c>
      <c r="H2075">
        <v>14</v>
      </c>
      <c r="I2075" t="s">
        <v>7000</v>
      </c>
      <c r="J2075" t="s">
        <v>7021</v>
      </c>
    </row>
    <row r="2076" spans="1:10" x14ac:dyDescent="0.3">
      <c r="A2076" t="s">
        <v>4354</v>
      </c>
      <c r="B2076" t="s">
        <v>952</v>
      </c>
      <c r="C2076" t="s">
        <v>6282</v>
      </c>
      <c r="D2076" t="s">
        <v>6310</v>
      </c>
      <c r="E2076">
        <v>0.3</v>
      </c>
      <c r="F2076">
        <v>49</v>
      </c>
      <c r="G2076" t="s">
        <v>6330</v>
      </c>
      <c r="H2076">
        <v>17</v>
      </c>
      <c r="I2076" t="s">
        <v>7000</v>
      </c>
      <c r="J2076" t="s">
        <v>7021</v>
      </c>
    </row>
    <row r="2077" spans="1:10" x14ac:dyDescent="0.3">
      <c r="A2077" t="s">
        <v>4355</v>
      </c>
      <c r="B2077" t="s">
        <v>1341</v>
      </c>
      <c r="C2077" t="s">
        <v>6285</v>
      </c>
      <c r="D2077" t="s">
        <v>6318</v>
      </c>
      <c r="E2077">
        <v>0</v>
      </c>
      <c r="F2077">
        <v>50</v>
      </c>
      <c r="G2077" t="s">
        <v>6332</v>
      </c>
      <c r="H2077">
        <v>9</v>
      </c>
      <c r="I2077" t="s">
        <v>7000</v>
      </c>
      <c r="J2077" t="s">
        <v>7021</v>
      </c>
    </row>
    <row r="2078" spans="1:10" x14ac:dyDescent="0.3">
      <c r="A2078" t="s">
        <v>4356</v>
      </c>
      <c r="B2078" t="s">
        <v>1166</v>
      </c>
      <c r="C2078" t="s">
        <v>6285</v>
      </c>
      <c r="D2078" t="s">
        <v>6298</v>
      </c>
      <c r="E2078">
        <v>0.3</v>
      </c>
      <c r="F2078">
        <v>35</v>
      </c>
      <c r="G2078" t="s">
        <v>6329</v>
      </c>
      <c r="H2078">
        <v>11</v>
      </c>
      <c r="I2078" t="s">
        <v>7000</v>
      </c>
      <c r="J2078" t="s">
        <v>7021</v>
      </c>
    </row>
    <row r="2079" spans="1:10" x14ac:dyDescent="0.3">
      <c r="A2079" t="s">
        <v>4357</v>
      </c>
      <c r="B2079" t="s">
        <v>1534</v>
      </c>
      <c r="C2079" t="s">
        <v>6291</v>
      </c>
      <c r="D2079" t="s">
        <v>6308</v>
      </c>
      <c r="E2079">
        <v>0.3</v>
      </c>
      <c r="F2079">
        <v>35</v>
      </c>
      <c r="G2079" t="s">
        <v>6333</v>
      </c>
      <c r="H2079">
        <v>12</v>
      </c>
      <c r="I2079">
        <v>0</v>
      </c>
      <c r="J2079">
        <v>8</v>
      </c>
    </row>
    <row r="2080" spans="1:10" x14ac:dyDescent="0.3">
      <c r="A2080" t="s">
        <v>4358</v>
      </c>
      <c r="B2080" t="s">
        <v>1535</v>
      </c>
      <c r="C2080" t="s">
        <v>6287</v>
      </c>
      <c r="D2080" t="s">
        <v>6310</v>
      </c>
      <c r="E2080">
        <v>0.3</v>
      </c>
      <c r="F2080">
        <v>35</v>
      </c>
      <c r="G2080" t="s">
        <v>6334</v>
      </c>
      <c r="H2080">
        <v>15</v>
      </c>
      <c r="I2080">
        <v>0</v>
      </c>
      <c r="J2080">
        <v>17</v>
      </c>
    </row>
    <row r="2081" spans="1:10" x14ac:dyDescent="0.3">
      <c r="A2081" t="s">
        <v>4359</v>
      </c>
      <c r="B2081" t="s">
        <v>1536</v>
      </c>
      <c r="C2081" t="s">
        <v>6286</v>
      </c>
      <c r="D2081" t="s">
        <v>6314</v>
      </c>
      <c r="E2081">
        <v>0.2</v>
      </c>
      <c r="F2081">
        <v>40</v>
      </c>
      <c r="G2081" t="s">
        <v>6333</v>
      </c>
      <c r="H2081">
        <v>12</v>
      </c>
      <c r="I2081" t="s">
        <v>7000</v>
      </c>
      <c r="J2081" t="s">
        <v>7021</v>
      </c>
    </row>
    <row r="2082" spans="1:10" x14ac:dyDescent="0.3">
      <c r="A2082" t="s">
        <v>4360</v>
      </c>
      <c r="B2082" t="s">
        <v>1537</v>
      </c>
      <c r="C2082" t="s">
        <v>6283</v>
      </c>
      <c r="D2082" t="s">
        <v>6316</v>
      </c>
      <c r="E2082">
        <v>0.3</v>
      </c>
      <c r="F2082">
        <v>56</v>
      </c>
      <c r="G2082" t="s">
        <v>6329</v>
      </c>
      <c r="H2082">
        <v>14</v>
      </c>
      <c r="I2082">
        <v>0</v>
      </c>
      <c r="J2082">
        <v>16</v>
      </c>
    </row>
    <row r="2083" spans="1:10" x14ac:dyDescent="0.3">
      <c r="A2083" t="s">
        <v>4361</v>
      </c>
      <c r="B2083" t="s">
        <v>93</v>
      </c>
      <c r="C2083" t="s">
        <v>6282</v>
      </c>
      <c r="D2083" t="s">
        <v>6302</v>
      </c>
      <c r="E2083">
        <v>0.3</v>
      </c>
      <c r="F2083">
        <v>49</v>
      </c>
      <c r="G2083" t="s">
        <v>6333</v>
      </c>
      <c r="H2083">
        <v>15</v>
      </c>
      <c r="I2083">
        <v>0</v>
      </c>
      <c r="J2083">
        <v>19</v>
      </c>
    </row>
    <row r="2084" spans="1:10" x14ac:dyDescent="0.3">
      <c r="A2084" t="s">
        <v>4362</v>
      </c>
      <c r="B2084" t="s">
        <v>1538</v>
      </c>
      <c r="C2084" t="s">
        <v>6286</v>
      </c>
      <c r="D2084" t="s">
        <v>6296</v>
      </c>
      <c r="E2084">
        <v>0.1</v>
      </c>
      <c r="F2084">
        <v>45</v>
      </c>
      <c r="G2084" t="s">
        <v>6332</v>
      </c>
      <c r="H2084">
        <v>15</v>
      </c>
      <c r="I2084">
        <v>0</v>
      </c>
      <c r="J2084">
        <v>16</v>
      </c>
    </row>
    <row r="2085" spans="1:10" x14ac:dyDescent="0.3">
      <c r="A2085" t="s">
        <v>4363</v>
      </c>
      <c r="B2085" t="s">
        <v>1539</v>
      </c>
      <c r="C2085" t="s">
        <v>6285</v>
      </c>
      <c r="D2085" t="s">
        <v>6316</v>
      </c>
      <c r="E2085">
        <v>0.3</v>
      </c>
      <c r="F2085">
        <v>35</v>
      </c>
      <c r="G2085" t="s">
        <v>6329</v>
      </c>
      <c r="H2085">
        <v>12</v>
      </c>
      <c r="I2085" t="s">
        <v>7000</v>
      </c>
      <c r="J2085" t="s">
        <v>7021</v>
      </c>
    </row>
    <row r="2086" spans="1:10" x14ac:dyDescent="0.3">
      <c r="A2086" t="s">
        <v>4364</v>
      </c>
      <c r="B2086" t="s">
        <v>1540</v>
      </c>
      <c r="C2086" t="s">
        <v>6291</v>
      </c>
      <c r="D2086" t="s">
        <v>6314</v>
      </c>
      <c r="E2086">
        <v>0.1</v>
      </c>
      <c r="F2086">
        <v>45</v>
      </c>
      <c r="G2086" t="s">
        <v>6332</v>
      </c>
      <c r="H2086">
        <v>13</v>
      </c>
      <c r="I2086" t="s">
        <v>7000</v>
      </c>
      <c r="J2086" t="s">
        <v>7021</v>
      </c>
    </row>
    <row r="2087" spans="1:10" x14ac:dyDescent="0.3">
      <c r="A2087" t="s">
        <v>4365</v>
      </c>
      <c r="B2087" t="s">
        <v>1541</v>
      </c>
      <c r="C2087" t="s">
        <v>6282</v>
      </c>
      <c r="D2087" t="s">
        <v>6302</v>
      </c>
      <c r="E2087">
        <v>0.3</v>
      </c>
      <c r="F2087">
        <v>49</v>
      </c>
      <c r="G2087" t="s">
        <v>6328</v>
      </c>
      <c r="H2087">
        <v>15</v>
      </c>
      <c r="I2087">
        <v>0</v>
      </c>
      <c r="J2087">
        <v>9</v>
      </c>
    </row>
    <row r="2088" spans="1:10" x14ac:dyDescent="0.3">
      <c r="A2088" t="s">
        <v>4366</v>
      </c>
      <c r="B2088" t="s">
        <v>1542</v>
      </c>
      <c r="C2088" t="s">
        <v>6287</v>
      </c>
      <c r="D2088" t="s">
        <v>6316</v>
      </c>
      <c r="E2088">
        <v>0.2</v>
      </c>
      <c r="F2088">
        <v>40</v>
      </c>
      <c r="G2088" t="s">
        <v>6330</v>
      </c>
      <c r="H2088">
        <v>12</v>
      </c>
      <c r="I2088">
        <v>0</v>
      </c>
      <c r="J2088">
        <v>19</v>
      </c>
    </row>
    <row r="2089" spans="1:10" x14ac:dyDescent="0.3">
      <c r="A2089" t="s">
        <v>4367</v>
      </c>
      <c r="B2089" t="s">
        <v>1543</v>
      </c>
      <c r="C2089" t="s">
        <v>6284</v>
      </c>
      <c r="D2089" t="s">
        <v>6312</v>
      </c>
      <c r="E2089">
        <v>0</v>
      </c>
      <c r="F2089">
        <v>50</v>
      </c>
      <c r="G2089" t="s">
        <v>6332</v>
      </c>
      <c r="H2089">
        <v>13</v>
      </c>
      <c r="I2089">
        <v>1</v>
      </c>
      <c r="J2089">
        <v>13</v>
      </c>
    </row>
    <row r="2090" spans="1:10" x14ac:dyDescent="0.3">
      <c r="A2090" t="s">
        <v>4368</v>
      </c>
      <c r="B2090" t="s">
        <v>561</v>
      </c>
      <c r="C2090" t="s">
        <v>6282</v>
      </c>
      <c r="D2090" t="s">
        <v>6298</v>
      </c>
      <c r="E2090">
        <v>0.2</v>
      </c>
      <c r="F2090">
        <v>56</v>
      </c>
      <c r="G2090" t="s">
        <v>6334</v>
      </c>
      <c r="H2090">
        <v>14</v>
      </c>
      <c r="I2090">
        <v>0</v>
      </c>
      <c r="J2090">
        <v>18</v>
      </c>
    </row>
    <row r="2091" spans="1:10" x14ac:dyDescent="0.3">
      <c r="A2091" t="s">
        <v>4369</v>
      </c>
      <c r="B2091" t="s">
        <v>1544</v>
      </c>
      <c r="C2091" t="s">
        <v>6286</v>
      </c>
      <c r="D2091" t="s">
        <v>6302</v>
      </c>
      <c r="E2091">
        <v>0.1</v>
      </c>
      <c r="F2091">
        <v>45</v>
      </c>
      <c r="G2091" t="s">
        <v>6329</v>
      </c>
      <c r="H2091">
        <v>14</v>
      </c>
      <c r="I2091" t="s">
        <v>7000</v>
      </c>
      <c r="J2091" t="s">
        <v>7021</v>
      </c>
    </row>
    <row r="2092" spans="1:10" x14ac:dyDescent="0.3">
      <c r="A2092" t="s">
        <v>4370</v>
      </c>
      <c r="B2092" t="s">
        <v>1545</v>
      </c>
      <c r="C2092" t="s">
        <v>6287</v>
      </c>
      <c r="D2092" t="s">
        <v>6302</v>
      </c>
      <c r="E2092">
        <v>0.1</v>
      </c>
      <c r="F2092">
        <v>45</v>
      </c>
      <c r="G2092" t="s">
        <v>6329</v>
      </c>
      <c r="H2092">
        <v>12</v>
      </c>
      <c r="I2092">
        <v>0</v>
      </c>
      <c r="J2092">
        <v>7</v>
      </c>
    </row>
    <row r="2093" spans="1:10" x14ac:dyDescent="0.3">
      <c r="A2093" t="s">
        <v>4371</v>
      </c>
      <c r="B2093" t="s">
        <v>1546</v>
      </c>
      <c r="C2093" t="s">
        <v>6288</v>
      </c>
      <c r="D2093" t="s">
        <v>6318</v>
      </c>
      <c r="E2093">
        <v>0.3</v>
      </c>
      <c r="F2093">
        <v>49</v>
      </c>
      <c r="G2093" t="s">
        <v>6328</v>
      </c>
      <c r="H2093">
        <v>15</v>
      </c>
      <c r="I2093">
        <v>0</v>
      </c>
      <c r="J2093">
        <v>18</v>
      </c>
    </row>
    <row r="2094" spans="1:10" x14ac:dyDescent="0.3">
      <c r="A2094" t="s">
        <v>4372</v>
      </c>
      <c r="B2094" t="s">
        <v>149</v>
      </c>
      <c r="C2094" t="s">
        <v>6285</v>
      </c>
      <c r="D2094" t="s">
        <v>6316</v>
      </c>
      <c r="E2094">
        <v>0.2</v>
      </c>
      <c r="F2094">
        <v>40</v>
      </c>
      <c r="G2094" t="s">
        <v>6331</v>
      </c>
      <c r="H2094">
        <v>13</v>
      </c>
      <c r="I2094" t="s">
        <v>7000</v>
      </c>
      <c r="J2094" t="s">
        <v>7021</v>
      </c>
    </row>
    <row r="2095" spans="1:10" x14ac:dyDescent="0.3">
      <c r="A2095" t="s">
        <v>4373</v>
      </c>
      <c r="B2095" t="s">
        <v>1022</v>
      </c>
      <c r="C2095" t="s">
        <v>6286</v>
      </c>
      <c r="D2095" t="s">
        <v>6316</v>
      </c>
      <c r="E2095">
        <v>0.4</v>
      </c>
      <c r="F2095">
        <v>30</v>
      </c>
      <c r="G2095" t="s">
        <v>6329</v>
      </c>
      <c r="H2095">
        <v>9</v>
      </c>
      <c r="I2095" t="s">
        <v>7000</v>
      </c>
      <c r="J2095" t="s">
        <v>7021</v>
      </c>
    </row>
    <row r="2096" spans="1:10" x14ac:dyDescent="0.3">
      <c r="A2096" t="s">
        <v>4374</v>
      </c>
      <c r="B2096" t="s">
        <v>706</v>
      </c>
      <c r="C2096" t="s">
        <v>6286</v>
      </c>
      <c r="D2096" t="s">
        <v>6296</v>
      </c>
      <c r="E2096">
        <v>0.4</v>
      </c>
      <c r="F2096">
        <v>30</v>
      </c>
      <c r="G2096" t="s">
        <v>6329</v>
      </c>
      <c r="H2096">
        <v>9</v>
      </c>
      <c r="I2096">
        <v>0</v>
      </c>
      <c r="J2096">
        <v>13</v>
      </c>
    </row>
    <row r="2097" spans="1:10" x14ac:dyDescent="0.3">
      <c r="A2097" t="s">
        <v>4375</v>
      </c>
      <c r="B2097" t="s">
        <v>302</v>
      </c>
      <c r="C2097" t="s">
        <v>6283</v>
      </c>
      <c r="D2097" t="s">
        <v>6318</v>
      </c>
      <c r="E2097">
        <v>0</v>
      </c>
      <c r="F2097">
        <v>80</v>
      </c>
      <c r="G2097" t="s">
        <v>6331</v>
      </c>
      <c r="H2097">
        <v>17</v>
      </c>
      <c r="I2097">
        <v>0</v>
      </c>
      <c r="J2097">
        <v>19</v>
      </c>
    </row>
    <row r="2098" spans="1:10" x14ac:dyDescent="0.3">
      <c r="A2098" t="s">
        <v>4376</v>
      </c>
      <c r="B2098" t="s">
        <v>793</v>
      </c>
      <c r="C2098" t="s">
        <v>6283</v>
      </c>
      <c r="D2098" t="s">
        <v>6296</v>
      </c>
      <c r="E2098">
        <v>0.2</v>
      </c>
      <c r="F2098">
        <v>64</v>
      </c>
      <c r="G2098" t="s">
        <v>6330</v>
      </c>
      <c r="H2098">
        <v>16</v>
      </c>
      <c r="I2098" t="s">
        <v>7000</v>
      </c>
      <c r="J2098" t="s">
        <v>7021</v>
      </c>
    </row>
    <row r="2099" spans="1:10" x14ac:dyDescent="0.3">
      <c r="A2099" t="s">
        <v>4377</v>
      </c>
      <c r="B2099" t="s">
        <v>296</v>
      </c>
      <c r="C2099" t="s">
        <v>6282</v>
      </c>
      <c r="D2099" t="s">
        <v>6296</v>
      </c>
      <c r="E2099">
        <v>0.3</v>
      </c>
      <c r="F2099">
        <v>49</v>
      </c>
      <c r="G2099" t="s">
        <v>6331</v>
      </c>
      <c r="H2099">
        <v>11</v>
      </c>
      <c r="I2099">
        <v>0</v>
      </c>
      <c r="J2099">
        <v>8</v>
      </c>
    </row>
    <row r="2100" spans="1:10" x14ac:dyDescent="0.3">
      <c r="A2100" t="s">
        <v>4378</v>
      </c>
      <c r="B2100" t="s">
        <v>645</v>
      </c>
      <c r="C2100" t="s">
        <v>6292</v>
      </c>
      <c r="D2100" t="s">
        <v>6296</v>
      </c>
      <c r="E2100">
        <v>0</v>
      </c>
      <c r="F2100">
        <v>80</v>
      </c>
      <c r="G2100" t="s">
        <v>6330</v>
      </c>
      <c r="H2100">
        <v>12</v>
      </c>
      <c r="I2100">
        <v>1</v>
      </c>
      <c r="J2100">
        <v>19</v>
      </c>
    </row>
    <row r="2101" spans="1:10" x14ac:dyDescent="0.3">
      <c r="A2101" t="s">
        <v>4379</v>
      </c>
      <c r="B2101" t="s">
        <v>804</v>
      </c>
      <c r="C2101" t="s">
        <v>6292</v>
      </c>
      <c r="D2101" t="s">
        <v>6298</v>
      </c>
      <c r="E2101">
        <v>0.2</v>
      </c>
      <c r="F2101">
        <v>64</v>
      </c>
      <c r="G2101" t="s">
        <v>6329</v>
      </c>
      <c r="H2101">
        <v>10</v>
      </c>
      <c r="I2101" t="s">
        <v>7000</v>
      </c>
      <c r="J2101" t="s">
        <v>7021</v>
      </c>
    </row>
    <row r="2102" spans="1:10" x14ac:dyDescent="0.3">
      <c r="A2102" t="s">
        <v>4380</v>
      </c>
      <c r="B2102" t="s">
        <v>1547</v>
      </c>
      <c r="C2102" t="s">
        <v>6288</v>
      </c>
      <c r="D2102" t="s">
        <v>6296</v>
      </c>
      <c r="E2102">
        <v>0</v>
      </c>
      <c r="F2102">
        <v>70</v>
      </c>
      <c r="G2102" t="s">
        <v>6334</v>
      </c>
      <c r="H2102">
        <v>11</v>
      </c>
      <c r="I2102">
        <v>1</v>
      </c>
      <c r="J2102">
        <v>15</v>
      </c>
    </row>
    <row r="2103" spans="1:10" x14ac:dyDescent="0.3">
      <c r="A2103" t="s">
        <v>4381</v>
      </c>
      <c r="B2103" t="s">
        <v>678</v>
      </c>
      <c r="C2103" t="s">
        <v>6284</v>
      </c>
      <c r="D2103" t="s">
        <v>6302</v>
      </c>
      <c r="E2103">
        <v>0.3</v>
      </c>
      <c r="F2103">
        <v>35</v>
      </c>
      <c r="G2103" t="s">
        <v>6333</v>
      </c>
      <c r="H2103">
        <v>17</v>
      </c>
      <c r="I2103" t="s">
        <v>7000</v>
      </c>
      <c r="J2103" t="s">
        <v>7021</v>
      </c>
    </row>
    <row r="2104" spans="1:10" x14ac:dyDescent="0.3">
      <c r="A2104" t="s">
        <v>4382</v>
      </c>
      <c r="B2104" t="s">
        <v>1548</v>
      </c>
      <c r="C2104" t="s">
        <v>6292</v>
      </c>
      <c r="D2104" t="s">
        <v>6296</v>
      </c>
      <c r="E2104">
        <v>0.2</v>
      </c>
      <c r="F2104">
        <v>64</v>
      </c>
      <c r="G2104" t="s">
        <v>6328</v>
      </c>
      <c r="H2104">
        <v>12</v>
      </c>
      <c r="I2104">
        <v>0</v>
      </c>
      <c r="J2104">
        <v>16</v>
      </c>
    </row>
    <row r="2105" spans="1:10" x14ac:dyDescent="0.3">
      <c r="A2105" t="s">
        <v>4383</v>
      </c>
      <c r="B2105" t="s">
        <v>1549</v>
      </c>
      <c r="C2105" t="s">
        <v>6290</v>
      </c>
      <c r="D2105" t="s">
        <v>6304</v>
      </c>
      <c r="E2105">
        <v>0.2</v>
      </c>
      <c r="F2105">
        <v>40</v>
      </c>
      <c r="G2105" t="s">
        <v>6334</v>
      </c>
      <c r="H2105">
        <v>9</v>
      </c>
      <c r="I2105" t="s">
        <v>7000</v>
      </c>
      <c r="J2105" t="s">
        <v>7021</v>
      </c>
    </row>
    <row r="2106" spans="1:10" x14ac:dyDescent="0.3">
      <c r="A2106" t="s">
        <v>4384</v>
      </c>
      <c r="B2106" t="s">
        <v>1550</v>
      </c>
      <c r="C2106" t="s">
        <v>6282</v>
      </c>
      <c r="D2106" t="s">
        <v>6300</v>
      </c>
      <c r="E2106">
        <v>0.1</v>
      </c>
      <c r="F2106">
        <v>63</v>
      </c>
      <c r="G2106" t="s">
        <v>6331</v>
      </c>
      <c r="H2106">
        <v>16</v>
      </c>
      <c r="I2106">
        <v>1</v>
      </c>
      <c r="J2106">
        <v>19</v>
      </c>
    </row>
    <row r="2107" spans="1:10" x14ac:dyDescent="0.3">
      <c r="A2107" t="s">
        <v>4385</v>
      </c>
      <c r="B2107" t="s">
        <v>1551</v>
      </c>
      <c r="C2107" t="s">
        <v>6289</v>
      </c>
      <c r="D2107" t="s">
        <v>6302</v>
      </c>
      <c r="E2107">
        <v>0.1</v>
      </c>
      <c r="F2107">
        <v>45</v>
      </c>
      <c r="G2107" t="s">
        <v>6333</v>
      </c>
      <c r="H2107">
        <v>15</v>
      </c>
      <c r="I2107">
        <v>0</v>
      </c>
      <c r="J2107">
        <v>10</v>
      </c>
    </row>
    <row r="2108" spans="1:10" x14ac:dyDescent="0.3">
      <c r="A2108" t="s">
        <v>4386</v>
      </c>
      <c r="B2108" t="s">
        <v>1552</v>
      </c>
      <c r="C2108" t="s">
        <v>6284</v>
      </c>
      <c r="D2108" t="s">
        <v>6310</v>
      </c>
      <c r="E2108">
        <v>0.3</v>
      </c>
      <c r="F2108">
        <v>35</v>
      </c>
      <c r="G2108" t="s">
        <v>6328</v>
      </c>
      <c r="H2108">
        <v>17</v>
      </c>
      <c r="I2108" t="s">
        <v>7000</v>
      </c>
      <c r="J2108" t="s">
        <v>7021</v>
      </c>
    </row>
    <row r="2109" spans="1:10" x14ac:dyDescent="0.3">
      <c r="A2109" t="s">
        <v>4387</v>
      </c>
      <c r="B2109" t="s">
        <v>1017</v>
      </c>
      <c r="C2109" t="s">
        <v>6289</v>
      </c>
      <c r="D2109" t="s">
        <v>6310</v>
      </c>
      <c r="E2109">
        <v>0.2</v>
      </c>
      <c r="F2109">
        <v>40</v>
      </c>
      <c r="G2109" t="s">
        <v>6328</v>
      </c>
      <c r="H2109">
        <v>16</v>
      </c>
      <c r="I2109">
        <v>0</v>
      </c>
      <c r="J2109">
        <v>11</v>
      </c>
    </row>
    <row r="2110" spans="1:10" x14ac:dyDescent="0.3">
      <c r="A2110" t="s">
        <v>4388</v>
      </c>
      <c r="B2110" t="s">
        <v>1553</v>
      </c>
      <c r="C2110" t="s">
        <v>6290</v>
      </c>
      <c r="D2110" t="s">
        <v>6296</v>
      </c>
      <c r="E2110">
        <v>0.1</v>
      </c>
      <c r="F2110">
        <v>45</v>
      </c>
      <c r="G2110" t="s">
        <v>6331</v>
      </c>
      <c r="H2110">
        <v>14</v>
      </c>
      <c r="I2110">
        <v>0</v>
      </c>
      <c r="J2110">
        <v>13</v>
      </c>
    </row>
    <row r="2111" spans="1:10" x14ac:dyDescent="0.3">
      <c r="A2111" t="s">
        <v>4389</v>
      </c>
      <c r="B2111" t="s">
        <v>1474</v>
      </c>
      <c r="C2111" t="s">
        <v>6285</v>
      </c>
      <c r="D2111" t="s">
        <v>6308</v>
      </c>
      <c r="E2111">
        <v>0.2</v>
      </c>
      <c r="F2111">
        <v>40</v>
      </c>
      <c r="G2111" t="s">
        <v>6330</v>
      </c>
      <c r="H2111">
        <v>13</v>
      </c>
      <c r="I2111" t="s">
        <v>7000</v>
      </c>
      <c r="J2111" t="s">
        <v>7021</v>
      </c>
    </row>
    <row r="2112" spans="1:10" x14ac:dyDescent="0.3">
      <c r="A2112" t="s">
        <v>4390</v>
      </c>
      <c r="B2112" t="s">
        <v>802</v>
      </c>
      <c r="C2112" t="s">
        <v>6292</v>
      </c>
      <c r="D2112" t="s">
        <v>6318</v>
      </c>
      <c r="E2112">
        <v>0.3</v>
      </c>
      <c r="F2112">
        <v>56</v>
      </c>
      <c r="G2112" t="s">
        <v>6333</v>
      </c>
      <c r="H2112">
        <v>12</v>
      </c>
      <c r="I2112" t="s">
        <v>7000</v>
      </c>
      <c r="J2112" t="s">
        <v>7021</v>
      </c>
    </row>
    <row r="2113" spans="1:10" x14ac:dyDescent="0.3">
      <c r="A2113" t="s">
        <v>4391</v>
      </c>
      <c r="B2113" t="s">
        <v>1554</v>
      </c>
      <c r="C2113" t="s">
        <v>6286</v>
      </c>
      <c r="D2113" t="s">
        <v>6310</v>
      </c>
      <c r="E2113">
        <v>0.3</v>
      </c>
      <c r="F2113">
        <v>35</v>
      </c>
      <c r="G2113" t="s">
        <v>6333</v>
      </c>
      <c r="H2113">
        <v>11</v>
      </c>
      <c r="I2113" t="s">
        <v>7000</v>
      </c>
      <c r="J2113" t="s">
        <v>7021</v>
      </c>
    </row>
    <row r="2114" spans="1:10" x14ac:dyDescent="0.3">
      <c r="A2114" t="s">
        <v>4392</v>
      </c>
      <c r="B2114" t="s">
        <v>1555</v>
      </c>
      <c r="C2114" t="s">
        <v>6289</v>
      </c>
      <c r="D2114" t="s">
        <v>6314</v>
      </c>
      <c r="E2114">
        <v>0.2</v>
      </c>
      <c r="F2114">
        <v>40</v>
      </c>
      <c r="G2114" t="s">
        <v>6334</v>
      </c>
      <c r="H2114">
        <v>17</v>
      </c>
      <c r="I2114">
        <v>0</v>
      </c>
      <c r="J2114">
        <v>18</v>
      </c>
    </row>
    <row r="2115" spans="1:10" x14ac:dyDescent="0.3">
      <c r="A2115" t="s">
        <v>4393</v>
      </c>
      <c r="B2115" t="s">
        <v>1556</v>
      </c>
      <c r="C2115" t="s">
        <v>6283</v>
      </c>
      <c r="D2115" t="s">
        <v>6308</v>
      </c>
      <c r="E2115">
        <v>0.3</v>
      </c>
      <c r="F2115">
        <v>56</v>
      </c>
      <c r="G2115" t="s">
        <v>6330</v>
      </c>
      <c r="H2115">
        <v>11</v>
      </c>
      <c r="I2115">
        <v>0</v>
      </c>
      <c r="J2115">
        <v>11</v>
      </c>
    </row>
    <row r="2116" spans="1:10" x14ac:dyDescent="0.3">
      <c r="A2116" t="s">
        <v>4394</v>
      </c>
      <c r="B2116" t="s">
        <v>201</v>
      </c>
      <c r="C2116" t="s">
        <v>6287</v>
      </c>
      <c r="D2116" t="s">
        <v>6296</v>
      </c>
      <c r="E2116">
        <v>0</v>
      </c>
      <c r="F2116">
        <v>50</v>
      </c>
      <c r="G2116" t="s">
        <v>6329</v>
      </c>
      <c r="H2116">
        <v>12</v>
      </c>
      <c r="I2116" t="s">
        <v>7000</v>
      </c>
      <c r="J2116" t="s">
        <v>7021</v>
      </c>
    </row>
    <row r="2117" spans="1:10" x14ac:dyDescent="0.3">
      <c r="A2117" t="s">
        <v>4395</v>
      </c>
      <c r="B2117" t="s">
        <v>1557</v>
      </c>
      <c r="C2117" t="s">
        <v>6286</v>
      </c>
      <c r="D2117" t="s">
        <v>6314</v>
      </c>
      <c r="E2117">
        <v>0</v>
      </c>
      <c r="F2117">
        <v>50</v>
      </c>
      <c r="G2117" t="s">
        <v>6334</v>
      </c>
      <c r="H2117">
        <v>9</v>
      </c>
      <c r="I2117">
        <v>0</v>
      </c>
      <c r="J2117">
        <v>13</v>
      </c>
    </row>
    <row r="2118" spans="1:10" x14ac:dyDescent="0.3">
      <c r="A2118" t="s">
        <v>4396</v>
      </c>
      <c r="B2118" t="s">
        <v>623</v>
      </c>
      <c r="C2118" t="s">
        <v>6281</v>
      </c>
      <c r="D2118" t="s">
        <v>6318</v>
      </c>
      <c r="E2118">
        <v>0.3</v>
      </c>
      <c r="F2118">
        <v>49</v>
      </c>
      <c r="G2118" t="s">
        <v>6331</v>
      </c>
      <c r="H2118">
        <v>17</v>
      </c>
      <c r="I2118">
        <v>0</v>
      </c>
      <c r="J2118">
        <v>17</v>
      </c>
    </row>
    <row r="2119" spans="1:10" x14ac:dyDescent="0.3">
      <c r="A2119" t="s">
        <v>4397</v>
      </c>
      <c r="B2119" t="s">
        <v>1183</v>
      </c>
      <c r="C2119" t="s">
        <v>6283</v>
      </c>
      <c r="D2119" t="s">
        <v>6300</v>
      </c>
      <c r="E2119">
        <v>0.2</v>
      </c>
      <c r="F2119">
        <v>64</v>
      </c>
      <c r="G2119" t="s">
        <v>6330</v>
      </c>
      <c r="H2119">
        <v>17</v>
      </c>
      <c r="I2119">
        <v>0</v>
      </c>
      <c r="J2119">
        <v>12</v>
      </c>
    </row>
    <row r="2120" spans="1:10" x14ac:dyDescent="0.3">
      <c r="A2120" t="s">
        <v>4398</v>
      </c>
      <c r="B2120" t="s">
        <v>240</v>
      </c>
      <c r="C2120" t="s">
        <v>6291</v>
      </c>
      <c r="D2120" t="s">
        <v>6296</v>
      </c>
      <c r="E2120">
        <v>0</v>
      </c>
      <c r="F2120">
        <v>50</v>
      </c>
      <c r="G2120" t="s">
        <v>6332</v>
      </c>
      <c r="H2120">
        <v>14</v>
      </c>
      <c r="I2120">
        <v>1</v>
      </c>
      <c r="J2120">
        <v>15</v>
      </c>
    </row>
    <row r="2121" spans="1:10" x14ac:dyDescent="0.3">
      <c r="A2121" t="s">
        <v>4399</v>
      </c>
      <c r="B2121" t="s">
        <v>316</v>
      </c>
      <c r="C2121" t="s">
        <v>6286</v>
      </c>
      <c r="D2121" t="s">
        <v>6296</v>
      </c>
      <c r="E2121">
        <v>0.4</v>
      </c>
      <c r="F2121">
        <v>30</v>
      </c>
      <c r="G2121" t="s">
        <v>6334</v>
      </c>
      <c r="H2121">
        <v>13</v>
      </c>
      <c r="I2121">
        <v>0</v>
      </c>
      <c r="J2121">
        <v>12</v>
      </c>
    </row>
    <row r="2122" spans="1:10" x14ac:dyDescent="0.3">
      <c r="A2122" t="s">
        <v>4400</v>
      </c>
      <c r="B2122" t="s">
        <v>1193</v>
      </c>
      <c r="C2122" t="s">
        <v>6288</v>
      </c>
      <c r="D2122" t="s">
        <v>6304</v>
      </c>
      <c r="E2122">
        <v>0.3</v>
      </c>
      <c r="F2122">
        <v>49</v>
      </c>
      <c r="G2122" t="s">
        <v>6334</v>
      </c>
      <c r="H2122">
        <v>16</v>
      </c>
      <c r="I2122">
        <v>0</v>
      </c>
      <c r="J2122">
        <v>17</v>
      </c>
    </row>
    <row r="2123" spans="1:10" x14ac:dyDescent="0.3">
      <c r="A2123" t="s">
        <v>4401</v>
      </c>
      <c r="B2123" t="s">
        <v>47</v>
      </c>
      <c r="C2123" t="s">
        <v>6282</v>
      </c>
      <c r="D2123" t="s">
        <v>6308</v>
      </c>
      <c r="E2123">
        <v>0.3</v>
      </c>
      <c r="F2123">
        <v>49</v>
      </c>
      <c r="G2123" t="s">
        <v>6332</v>
      </c>
      <c r="H2123">
        <v>12</v>
      </c>
      <c r="I2123">
        <v>0</v>
      </c>
      <c r="J2123">
        <v>15</v>
      </c>
    </row>
    <row r="2124" spans="1:10" x14ac:dyDescent="0.3">
      <c r="A2124" t="s">
        <v>4402</v>
      </c>
      <c r="B2124" t="s">
        <v>1558</v>
      </c>
      <c r="C2124" t="s">
        <v>6288</v>
      </c>
      <c r="D2124" t="s">
        <v>6302</v>
      </c>
      <c r="E2124">
        <v>0.2</v>
      </c>
      <c r="F2124">
        <v>56</v>
      </c>
      <c r="G2124" t="s">
        <v>6328</v>
      </c>
      <c r="H2124">
        <v>13</v>
      </c>
      <c r="I2124" t="s">
        <v>7000</v>
      </c>
      <c r="J2124" t="s">
        <v>7021</v>
      </c>
    </row>
    <row r="2125" spans="1:10" x14ac:dyDescent="0.3">
      <c r="A2125" t="s">
        <v>4403</v>
      </c>
      <c r="B2125" t="s">
        <v>133</v>
      </c>
      <c r="C2125" t="s">
        <v>6283</v>
      </c>
      <c r="D2125" t="s">
        <v>6314</v>
      </c>
      <c r="E2125">
        <v>0.1</v>
      </c>
      <c r="F2125">
        <v>72</v>
      </c>
      <c r="G2125" t="s">
        <v>6334</v>
      </c>
      <c r="H2125">
        <v>15</v>
      </c>
      <c r="I2125" t="s">
        <v>7000</v>
      </c>
      <c r="J2125" t="s">
        <v>7021</v>
      </c>
    </row>
    <row r="2126" spans="1:10" x14ac:dyDescent="0.3">
      <c r="A2126" t="s">
        <v>4404</v>
      </c>
      <c r="B2126" t="s">
        <v>1559</v>
      </c>
      <c r="C2126" t="s">
        <v>6284</v>
      </c>
      <c r="D2126" t="s">
        <v>6298</v>
      </c>
      <c r="E2126">
        <v>0.3</v>
      </c>
      <c r="F2126">
        <v>35</v>
      </c>
      <c r="G2126" t="s">
        <v>6329</v>
      </c>
      <c r="H2126">
        <v>9</v>
      </c>
      <c r="I2126" t="s">
        <v>7000</v>
      </c>
      <c r="J2126" t="s">
        <v>7021</v>
      </c>
    </row>
    <row r="2127" spans="1:10" x14ac:dyDescent="0.3">
      <c r="A2127" t="s">
        <v>4405</v>
      </c>
      <c r="B2127" t="s">
        <v>710</v>
      </c>
      <c r="C2127" t="s">
        <v>6288</v>
      </c>
      <c r="D2127" t="s">
        <v>6310</v>
      </c>
      <c r="E2127">
        <v>0.3</v>
      </c>
      <c r="F2127">
        <v>49</v>
      </c>
      <c r="G2127" t="s">
        <v>6333</v>
      </c>
      <c r="H2127">
        <v>17</v>
      </c>
      <c r="I2127">
        <v>0</v>
      </c>
      <c r="J2127">
        <v>14</v>
      </c>
    </row>
    <row r="2128" spans="1:10" x14ac:dyDescent="0.3">
      <c r="A2128" t="s">
        <v>4406</v>
      </c>
      <c r="B2128" t="s">
        <v>1560</v>
      </c>
      <c r="C2128" t="s">
        <v>6287</v>
      </c>
      <c r="D2128" t="s">
        <v>6316</v>
      </c>
      <c r="E2128">
        <v>0.3</v>
      </c>
      <c r="F2128">
        <v>35</v>
      </c>
      <c r="G2128" t="s">
        <v>6331</v>
      </c>
      <c r="H2128">
        <v>15</v>
      </c>
      <c r="I2128" t="s">
        <v>7000</v>
      </c>
      <c r="J2128" t="s">
        <v>7021</v>
      </c>
    </row>
    <row r="2129" spans="1:10" x14ac:dyDescent="0.3">
      <c r="A2129" t="s">
        <v>4407</v>
      </c>
      <c r="B2129" t="s">
        <v>1539</v>
      </c>
      <c r="C2129" t="s">
        <v>6284</v>
      </c>
      <c r="D2129" t="s">
        <v>6302</v>
      </c>
      <c r="E2129">
        <v>0.2</v>
      </c>
      <c r="F2129">
        <v>40</v>
      </c>
      <c r="G2129" t="s">
        <v>6330</v>
      </c>
      <c r="H2129">
        <v>14</v>
      </c>
      <c r="I2129" t="s">
        <v>7000</v>
      </c>
      <c r="J2129" t="s">
        <v>7021</v>
      </c>
    </row>
    <row r="2130" spans="1:10" x14ac:dyDescent="0.3">
      <c r="A2130" t="s">
        <v>4408</v>
      </c>
      <c r="B2130" t="s">
        <v>1561</v>
      </c>
      <c r="C2130" t="s">
        <v>6289</v>
      </c>
      <c r="D2130" t="s">
        <v>6296</v>
      </c>
      <c r="E2130">
        <v>0.1</v>
      </c>
      <c r="F2130">
        <v>45</v>
      </c>
      <c r="G2130" t="s">
        <v>6328</v>
      </c>
      <c r="H2130">
        <v>17</v>
      </c>
      <c r="I2130">
        <v>0</v>
      </c>
      <c r="J2130">
        <v>8</v>
      </c>
    </row>
    <row r="2131" spans="1:10" x14ac:dyDescent="0.3">
      <c r="A2131" t="s">
        <v>4409</v>
      </c>
      <c r="B2131" t="s">
        <v>1208</v>
      </c>
      <c r="C2131" t="s">
        <v>6286</v>
      </c>
      <c r="D2131" t="s">
        <v>6302</v>
      </c>
      <c r="E2131">
        <v>0.3</v>
      </c>
      <c r="F2131">
        <v>35</v>
      </c>
      <c r="G2131" t="s">
        <v>6329</v>
      </c>
      <c r="H2131">
        <v>11</v>
      </c>
      <c r="I2131">
        <v>1</v>
      </c>
      <c r="J2131">
        <v>12</v>
      </c>
    </row>
    <row r="2132" spans="1:10" x14ac:dyDescent="0.3">
      <c r="A2132" t="s">
        <v>4410</v>
      </c>
      <c r="B2132" t="s">
        <v>1562</v>
      </c>
      <c r="C2132" t="s">
        <v>6288</v>
      </c>
      <c r="D2132" t="s">
        <v>6318</v>
      </c>
      <c r="E2132">
        <v>0.1</v>
      </c>
      <c r="F2132">
        <v>63</v>
      </c>
      <c r="G2132" t="s">
        <v>6333</v>
      </c>
      <c r="H2132">
        <v>12</v>
      </c>
      <c r="I2132">
        <v>1</v>
      </c>
      <c r="J2132">
        <v>11</v>
      </c>
    </row>
    <row r="2133" spans="1:10" x14ac:dyDescent="0.3">
      <c r="A2133" t="s">
        <v>4411</v>
      </c>
      <c r="B2133" t="s">
        <v>1563</v>
      </c>
      <c r="C2133" t="s">
        <v>6288</v>
      </c>
      <c r="D2133" t="s">
        <v>6300</v>
      </c>
      <c r="E2133">
        <v>0.4</v>
      </c>
      <c r="F2133">
        <v>42</v>
      </c>
      <c r="G2133" t="s">
        <v>6329</v>
      </c>
      <c r="H2133">
        <v>13</v>
      </c>
      <c r="I2133">
        <v>0</v>
      </c>
      <c r="J2133">
        <v>10</v>
      </c>
    </row>
    <row r="2134" spans="1:10" x14ac:dyDescent="0.3">
      <c r="A2134" t="s">
        <v>4412</v>
      </c>
      <c r="B2134" t="s">
        <v>1564</v>
      </c>
      <c r="C2134" t="s">
        <v>6291</v>
      </c>
      <c r="D2134" t="s">
        <v>6296</v>
      </c>
      <c r="E2134">
        <v>0.1</v>
      </c>
      <c r="F2134">
        <v>45</v>
      </c>
      <c r="G2134" t="s">
        <v>6334</v>
      </c>
      <c r="H2134">
        <v>10</v>
      </c>
      <c r="I2134">
        <v>1</v>
      </c>
      <c r="J2134">
        <v>8</v>
      </c>
    </row>
    <row r="2135" spans="1:10" x14ac:dyDescent="0.3">
      <c r="A2135" t="s">
        <v>4413</v>
      </c>
      <c r="B2135" t="s">
        <v>1565</v>
      </c>
      <c r="C2135" t="s">
        <v>6285</v>
      </c>
      <c r="D2135" t="s">
        <v>6318</v>
      </c>
      <c r="E2135">
        <v>0</v>
      </c>
      <c r="F2135">
        <v>50</v>
      </c>
      <c r="G2135" t="s">
        <v>6330</v>
      </c>
      <c r="H2135">
        <v>13</v>
      </c>
      <c r="I2135" t="s">
        <v>7000</v>
      </c>
      <c r="J2135" t="s">
        <v>7021</v>
      </c>
    </row>
    <row r="2136" spans="1:10" x14ac:dyDescent="0.3">
      <c r="A2136" t="s">
        <v>4414</v>
      </c>
      <c r="B2136" t="s">
        <v>1566</v>
      </c>
      <c r="C2136" t="s">
        <v>6289</v>
      </c>
      <c r="D2136" t="s">
        <v>6302</v>
      </c>
      <c r="E2136">
        <v>0.3</v>
      </c>
      <c r="F2136">
        <v>35</v>
      </c>
      <c r="G2136" t="s">
        <v>6333</v>
      </c>
      <c r="H2136">
        <v>9</v>
      </c>
      <c r="I2136">
        <v>0</v>
      </c>
      <c r="J2136">
        <v>11</v>
      </c>
    </row>
    <row r="2137" spans="1:10" x14ac:dyDescent="0.3">
      <c r="A2137" t="s">
        <v>4415</v>
      </c>
      <c r="B2137" t="s">
        <v>1567</v>
      </c>
      <c r="C2137" t="s">
        <v>6290</v>
      </c>
      <c r="D2137" t="s">
        <v>6302</v>
      </c>
      <c r="E2137">
        <v>0.3</v>
      </c>
      <c r="F2137">
        <v>35</v>
      </c>
      <c r="G2137" t="s">
        <v>6329</v>
      </c>
      <c r="H2137">
        <v>15</v>
      </c>
      <c r="I2137">
        <v>1</v>
      </c>
      <c r="J2137">
        <v>9</v>
      </c>
    </row>
    <row r="2138" spans="1:10" x14ac:dyDescent="0.3">
      <c r="A2138" t="s">
        <v>4416</v>
      </c>
      <c r="B2138" t="s">
        <v>1568</v>
      </c>
      <c r="C2138" t="s">
        <v>6283</v>
      </c>
      <c r="D2138" t="s">
        <v>6310</v>
      </c>
      <c r="E2138">
        <v>0.3</v>
      </c>
      <c r="F2138">
        <v>56</v>
      </c>
      <c r="G2138" t="s">
        <v>6330</v>
      </c>
      <c r="H2138">
        <v>17</v>
      </c>
      <c r="I2138">
        <v>1</v>
      </c>
      <c r="J2138">
        <v>7</v>
      </c>
    </row>
    <row r="2139" spans="1:10" x14ac:dyDescent="0.3">
      <c r="A2139" t="s">
        <v>4417</v>
      </c>
      <c r="B2139" t="s">
        <v>1569</v>
      </c>
      <c r="C2139" t="s">
        <v>6285</v>
      </c>
      <c r="D2139" t="s">
        <v>6318</v>
      </c>
      <c r="E2139">
        <v>0.3</v>
      </c>
      <c r="F2139">
        <v>35</v>
      </c>
      <c r="G2139" t="s">
        <v>6332</v>
      </c>
      <c r="H2139">
        <v>11</v>
      </c>
      <c r="I2139">
        <v>1</v>
      </c>
      <c r="J2139">
        <v>15</v>
      </c>
    </row>
    <row r="2140" spans="1:10" x14ac:dyDescent="0.3">
      <c r="A2140" t="s">
        <v>4418</v>
      </c>
      <c r="B2140" t="s">
        <v>1570</v>
      </c>
      <c r="C2140" t="s">
        <v>6291</v>
      </c>
      <c r="D2140" t="s">
        <v>6310</v>
      </c>
      <c r="E2140">
        <v>0</v>
      </c>
      <c r="F2140">
        <v>50</v>
      </c>
      <c r="G2140" t="s">
        <v>6333</v>
      </c>
      <c r="H2140">
        <v>10</v>
      </c>
      <c r="I2140" t="s">
        <v>7000</v>
      </c>
      <c r="J2140" t="s">
        <v>7021</v>
      </c>
    </row>
    <row r="2141" spans="1:10" x14ac:dyDescent="0.3">
      <c r="A2141" t="s">
        <v>4419</v>
      </c>
      <c r="B2141" t="s">
        <v>1571</v>
      </c>
      <c r="C2141" t="s">
        <v>6284</v>
      </c>
      <c r="D2141" t="s">
        <v>6318</v>
      </c>
      <c r="E2141">
        <v>0.4</v>
      </c>
      <c r="F2141">
        <v>30</v>
      </c>
      <c r="G2141" t="s">
        <v>6329</v>
      </c>
      <c r="H2141">
        <v>13</v>
      </c>
      <c r="I2141">
        <v>0</v>
      </c>
      <c r="J2141">
        <v>19</v>
      </c>
    </row>
    <row r="2142" spans="1:10" x14ac:dyDescent="0.3">
      <c r="A2142" t="s">
        <v>4420</v>
      </c>
      <c r="B2142" t="s">
        <v>1572</v>
      </c>
      <c r="C2142" t="s">
        <v>6283</v>
      </c>
      <c r="D2142" t="s">
        <v>6308</v>
      </c>
      <c r="E2142">
        <v>0.2</v>
      </c>
      <c r="F2142">
        <v>64</v>
      </c>
      <c r="G2142" t="s">
        <v>6330</v>
      </c>
      <c r="H2142">
        <v>10</v>
      </c>
      <c r="I2142">
        <v>0</v>
      </c>
      <c r="J2142">
        <v>9</v>
      </c>
    </row>
    <row r="2143" spans="1:10" x14ac:dyDescent="0.3">
      <c r="A2143" t="s">
        <v>4421</v>
      </c>
      <c r="B2143" t="s">
        <v>1573</v>
      </c>
      <c r="C2143" t="s">
        <v>6281</v>
      </c>
      <c r="D2143" t="s">
        <v>6300</v>
      </c>
      <c r="E2143">
        <v>0.1</v>
      </c>
      <c r="F2143">
        <v>63</v>
      </c>
      <c r="G2143" t="s">
        <v>6329</v>
      </c>
      <c r="H2143">
        <v>17</v>
      </c>
      <c r="I2143" t="s">
        <v>7000</v>
      </c>
      <c r="J2143" t="s">
        <v>7021</v>
      </c>
    </row>
    <row r="2144" spans="1:10" x14ac:dyDescent="0.3">
      <c r="A2144" t="s">
        <v>4422</v>
      </c>
      <c r="B2144" t="s">
        <v>1574</v>
      </c>
      <c r="C2144" t="s">
        <v>6289</v>
      </c>
      <c r="D2144" t="s">
        <v>6298</v>
      </c>
      <c r="E2144">
        <v>0.3</v>
      </c>
      <c r="F2144">
        <v>35</v>
      </c>
      <c r="G2144" t="s">
        <v>6331</v>
      </c>
      <c r="H2144">
        <v>17</v>
      </c>
      <c r="I2144">
        <v>0</v>
      </c>
      <c r="J2144">
        <v>19</v>
      </c>
    </row>
    <row r="2145" spans="1:10" x14ac:dyDescent="0.3">
      <c r="A2145" t="s">
        <v>4423</v>
      </c>
      <c r="B2145" t="s">
        <v>1575</v>
      </c>
      <c r="C2145" t="s">
        <v>6281</v>
      </c>
      <c r="D2145" t="s">
        <v>6308</v>
      </c>
      <c r="E2145">
        <v>0.4</v>
      </c>
      <c r="F2145">
        <v>42</v>
      </c>
      <c r="G2145" t="s">
        <v>6333</v>
      </c>
      <c r="H2145">
        <v>13</v>
      </c>
      <c r="I2145" t="s">
        <v>7000</v>
      </c>
      <c r="J2145" t="s">
        <v>7021</v>
      </c>
    </row>
    <row r="2146" spans="1:10" x14ac:dyDescent="0.3">
      <c r="A2146" t="s">
        <v>4424</v>
      </c>
      <c r="B2146" t="s">
        <v>1576</v>
      </c>
      <c r="C2146" t="s">
        <v>6289</v>
      </c>
      <c r="D2146" t="s">
        <v>6296</v>
      </c>
      <c r="E2146">
        <v>0.1</v>
      </c>
      <c r="F2146">
        <v>45</v>
      </c>
      <c r="G2146" t="s">
        <v>6329</v>
      </c>
      <c r="H2146">
        <v>10</v>
      </c>
      <c r="I2146">
        <v>0</v>
      </c>
      <c r="J2146">
        <v>15</v>
      </c>
    </row>
    <row r="2147" spans="1:10" x14ac:dyDescent="0.3">
      <c r="A2147" t="s">
        <v>4425</v>
      </c>
      <c r="B2147" t="s">
        <v>1577</v>
      </c>
      <c r="C2147" t="s">
        <v>6288</v>
      </c>
      <c r="D2147" t="s">
        <v>6298</v>
      </c>
      <c r="E2147">
        <v>0.3</v>
      </c>
      <c r="F2147">
        <v>49</v>
      </c>
      <c r="G2147" t="s">
        <v>6329</v>
      </c>
      <c r="H2147">
        <v>11</v>
      </c>
      <c r="I2147" t="s">
        <v>7000</v>
      </c>
      <c r="J2147" t="s">
        <v>7021</v>
      </c>
    </row>
    <row r="2148" spans="1:10" x14ac:dyDescent="0.3">
      <c r="A2148" t="s">
        <v>4426</v>
      </c>
      <c r="B2148" t="s">
        <v>1209</v>
      </c>
      <c r="C2148" t="s">
        <v>6285</v>
      </c>
      <c r="D2148" t="s">
        <v>6300</v>
      </c>
      <c r="E2148">
        <v>0.2</v>
      </c>
      <c r="F2148">
        <v>40</v>
      </c>
      <c r="G2148" t="s">
        <v>6333</v>
      </c>
      <c r="H2148">
        <v>13</v>
      </c>
      <c r="I2148" t="s">
        <v>7000</v>
      </c>
      <c r="J2148" t="s">
        <v>7021</v>
      </c>
    </row>
    <row r="2149" spans="1:10" x14ac:dyDescent="0.3">
      <c r="A2149" t="s">
        <v>4427</v>
      </c>
      <c r="B2149" t="s">
        <v>1578</v>
      </c>
      <c r="C2149" t="s">
        <v>6290</v>
      </c>
      <c r="D2149" t="s">
        <v>6316</v>
      </c>
      <c r="E2149">
        <v>0.3</v>
      </c>
      <c r="F2149">
        <v>35</v>
      </c>
      <c r="G2149" t="s">
        <v>6328</v>
      </c>
      <c r="H2149">
        <v>15</v>
      </c>
      <c r="I2149" t="s">
        <v>7000</v>
      </c>
      <c r="J2149" t="s">
        <v>7021</v>
      </c>
    </row>
    <row r="2150" spans="1:10" x14ac:dyDescent="0.3">
      <c r="A2150" t="s">
        <v>4428</v>
      </c>
      <c r="B2150" t="s">
        <v>1119</v>
      </c>
      <c r="C2150" t="s">
        <v>6286</v>
      </c>
      <c r="D2150" t="s">
        <v>6318</v>
      </c>
      <c r="E2150">
        <v>0</v>
      </c>
      <c r="F2150">
        <v>50</v>
      </c>
      <c r="G2150" t="s">
        <v>6328</v>
      </c>
      <c r="H2150">
        <v>17</v>
      </c>
      <c r="I2150">
        <v>0</v>
      </c>
      <c r="J2150">
        <v>12</v>
      </c>
    </row>
    <row r="2151" spans="1:10" x14ac:dyDescent="0.3">
      <c r="A2151" t="s">
        <v>4429</v>
      </c>
      <c r="B2151" t="s">
        <v>69</v>
      </c>
      <c r="C2151" t="s">
        <v>6285</v>
      </c>
      <c r="D2151" t="s">
        <v>6296</v>
      </c>
      <c r="E2151">
        <v>0.3</v>
      </c>
      <c r="F2151">
        <v>35</v>
      </c>
      <c r="G2151" t="s">
        <v>6331</v>
      </c>
      <c r="H2151">
        <v>16</v>
      </c>
      <c r="I2151" t="s">
        <v>7000</v>
      </c>
      <c r="J2151" t="s">
        <v>7021</v>
      </c>
    </row>
    <row r="2152" spans="1:10" x14ac:dyDescent="0.3">
      <c r="A2152" t="s">
        <v>4430</v>
      </c>
      <c r="B2152" t="s">
        <v>733</v>
      </c>
      <c r="C2152" t="s">
        <v>6290</v>
      </c>
      <c r="D2152" t="s">
        <v>6308</v>
      </c>
      <c r="E2152">
        <v>0.4</v>
      </c>
      <c r="F2152">
        <v>30</v>
      </c>
      <c r="G2152" t="s">
        <v>6328</v>
      </c>
      <c r="H2152">
        <v>10</v>
      </c>
      <c r="I2152">
        <v>0</v>
      </c>
      <c r="J2152">
        <v>14</v>
      </c>
    </row>
    <row r="2153" spans="1:10" x14ac:dyDescent="0.3">
      <c r="A2153" t="s">
        <v>4431</v>
      </c>
      <c r="B2153" t="s">
        <v>1579</v>
      </c>
      <c r="C2153" t="s">
        <v>6290</v>
      </c>
      <c r="D2153" t="s">
        <v>6298</v>
      </c>
      <c r="E2153">
        <v>0.1</v>
      </c>
      <c r="F2153">
        <v>45</v>
      </c>
      <c r="G2153" t="s">
        <v>6331</v>
      </c>
      <c r="H2153">
        <v>13</v>
      </c>
      <c r="I2153">
        <v>1</v>
      </c>
      <c r="J2153">
        <v>15</v>
      </c>
    </row>
    <row r="2154" spans="1:10" x14ac:dyDescent="0.3">
      <c r="A2154" t="s">
        <v>4432</v>
      </c>
      <c r="B2154" t="s">
        <v>1580</v>
      </c>
      <c r="C2154" t="s">
        <v>6283</v>
      </c>
      <c r="D2154" t="s">
        <v>6314</v>
      </c>
      <c r="E2154">
        <v>0.3</v>
      </c>
      <c r="F2154">
        <v>56</v>
      </c>
      <c r="G2154" t="s">
        <v>6328</v>
      </c>
      <c r="H2154">
        <v>17</v>
      </c>
      <c r="I2154">
        <v>0</v>
      </c>
      <c r="J2154">
        <v>7</v>
      </c>
    </row>
    <row r="2155" spans="1:10" x14ac:dyDescent="0.3">
      <c r="A2155" t="s">
        <v>4433</v>
      </c>
      <c r="B2155" t="s">
        <v>68</v>
      </c>
      <c r="C2155" t="s">
        <v>6288</v>
      </c>
      <c r="D2155" t="s">
        <v>6316</v>
      </c>
      <c r="E2155">
        <v>0.4</v>
      </c>
      <c r="F2155">
        <v>42</v>
      </c>
      <c r="G2155" t="s">
        <v>6333</v>
      </c>
      <c r="H2155">
        <v>9</v>
      </c>
      <c r="I2155">
        <v>0</v>
      </c>
      <c r="J2155">
        <v>11</v>
      </c>
    </row>
    <row r="2156" spans="1:10" x14ac:dyDescent="0.3">
      <c r="A2156" t="s">
        <v>4434</v>
      </c>
      <c r="B2156" t="s">
        <v>739</v>
      </c>
      <c r="C2156" t="s">
        <v>6286</v>
      </c>
      <c r="D2156" t="s">
        <v>6314</v>
      </c>
      <c r="E2156">
        <v>0.4</v>
      </c>
      <c r="F2156">
        <v>30</v>
      </c>
      <c r="G2156" t="s">
        <v>6333</v>
      </c>
      <c r="H2156">
        <v>17</v>
      </c>
      <c r="I2156" t="s">
        <v>7000</v>
      </c>
      <c r="J2156" t="s">
        <v>7021</v>
      </c>
    </row>
    <row r="2157" spans="1:10" x14ac:dyDescent="0.3">
      <c r="A2157" t="s">
        <v>4435</v>
      </c>
      <c r="B2157" t="s">
        <v>1581</v>
      </c>
      <c r="C2157" t="s">
        <v>6290</v>
      </c>
      <c r="D2157" t="s">
        <v>6306</v>
      </c>
      <c r="E2157">
        <v>0.2</v>
      </c>
      <c r="F2157">
        <v>40</v>
      </c>
      <c r="G2157" t="s">
        <v>6334</v>
      </c>
      <c r="H2157">
        <v>17</v>
      </c>
      <c r="I2157" t="s">
        <v>7000</v>
      </c>
      <c r="J2157" t="s">
        <v>7021</v>
      </c>
    </row>
    <row r="2158" spans="1:10" x14ac:dyDescent="0.3">
      <c r="A2158" t="s">
        <v>4436</v>
      </c>
      <c r="B2158" t="s">
        <v>1582</v>
      </c>
      <c r="C2158" t="s">
        <v>6285</v>
      </c>
      <c r="D2158" t="s">
        <v>6296</v>
      </c>
      <c r="E2158">
        <v>0</v>
      </c>
      <c r="F2158">
        <v>50</v>
      </c>
      <c r="G2158" t="s">
        <v>6333</v>
      </c>
      <c r="H2158">
        <v>11</v>
      </c>
      <c r="I2158">
        <v>0</v>
      </c>
      <c r="J2158">
        <v>19</v>
      </c>
    </row>
    <row r="2159" spans="1:10" x14ac:dyDescent="0.3">
      <c r="A2159" t="s">
        <v>4437</v>
      </c>
      <c r="B2159" t="s">
        <v>553</v>
      </c>
      <c r="C2159" t="s">
        <v>6287</v>
      </c>
      <c r="D2159" t="s">
        <v>6296</v>
      </c>
      <c r="E2159">
        <v>0.4</v>
      </c>
      <c r="F2159">
        <v>30</v>
      </c>
      <c r="G2159" t="s">
        <v>6331</v>
      </c>
      <c r="H2159">
        <v>12</v>
      </c>
      <c r="I2159">
        <v>0</v>
      </c>
      <c r="J2159">
        <v>14</v>
      </c>
    </row>
    <row r="2160" spans="1:10" x14ac:dyDescent="0.3">
      <c r="A2160" t="s">
        <v>4438</v>
      </c>
      <c r="B2160" t="s">
        <v>1390</v>
      </c>
      <c r="C2160" t="s">
        <v>6285</v>
      </c>
      <c r="D2160" t="s">
        <v>6318</v>
      </c>
      <c r="E2160">
        <v>0</v>
      </c>
      <c r="F2160">
        <v>50</v>
      </c>
      <c r="G2160" t="s">
        <v>6332</v>
      </c>
      <c r="H2160">
        <v>12</v>
      </c>
      <c r="I2160">
        <v>0</v>
      </c>
      <c r="J2160">
        <v>18</v>
      </c>
    </row>
    <row r="2161" spans="1:10" x14ac:dyDescent="0.3">
      <c r="A2161" t="s">
        <v>4439</v>
      </c>
      <c r="B2161" t="s">
        <v>115</v>
      </c>
      <c r="C2161" t="s">
        <v>6289</v>
      </c>
      <c r="D2161" t="s">
        <v>6302</v>
      </c>
      <c r="E2161">
        <v>0.3</v>
      </c>
      <c r="F2161">
        <v>35</v>
      </c>
      <c r="G2161" t="s">
        <v>6333</v>
      </c>
      <c r="H2161">
        <v>13</v>
      </c>
      <c r="I2161">
        <v>0</v>
      </c>
      <c r="J2161">
        <v>16</v>
      </c>
    </row>
    <row r="2162" spans="1:10" x14ac:dyDescent="0.3">
      <c r="A2162" t="s">
        <v>4440</v>
      </c>
      <c r="B2162" t="s">
        <v>848</v>
      </c>
      <c r="C2162" t="s">
        <v>6290</v>
      </c>
      <c r="D2162" t="s">
        <v>6308</v>
      </c>
      <c r="E2162">
        <v>0</v>
      </c>
      <c r="F2162">
        <v>50</v>
      </c>
      <c r="G2162" t="s">
        <v>6331</v>
      </c>
      <c r="H2162">
        <v>14</v>
      </c>
      <c r="I2162" t="s">
        <v>7000</v>
      </c>
      <c r="J2162" t="s">
        <v>7021</v>
      </c>
    </row>
    <row r="2163" spans="1:10" x14ac:dyDescent="0.3">
      <c r="A2163" t="s">
        <v>4441</v>
      </c>
      <c r="B2163" t="s">
        <v>1583</v>
      </c>
      <c r="C2163" t="s">
        <v>6291</v>
      </c>
      <c r="D2163" t="s">
        <v>6310</v>
      </c>
      <c r="E2163">
        <v>0.2</v>
      </c>
      <c r="F2163">
        <v>40</v>
      </c>
      <c r="G2163" t="s">
        <v>6334</v>
      </c>
      <c r="H2163">
        <v>17</v>
      </c>
      <c r="I2163">
        <v>0</v>
      </c>
      <c r="J2163">
        <v>14</v>
      </c>
    </row>
    <row r="2164" spans="1:10" x14ac:dyDescent="0.3">
      <c r="A2164" t="s">
        <v>4442</v>
      </c>
      <c r="B2164" t="s">
        <v>1584</v>
      </c>
      <c r="C2164" t="s">
        <v>6289</v>
      </c>
      <c r="D2164" t="s">
        <v>6296</v>
      </c>
      <c r="E2164">
        <v>0</v>
      </c>
      <c r="F2164">
        <v>50</v>
      </c>
      <c r="G2164" t="s">
        <v>6328</v>
      </c>
      <c r="H2164">
        <v>14</v>
      </c>
      <c r="I2164" t="s">
        <v>7000</v>
      </c>
      <c r="J2164" t="s">
        <v>7021</v>
      </c>
    </row>
    <row r="2165" spans="1:10" x14ac:dyDescent="0.3">
      <c r="A2165" t="s">
        <v>4443</v>
      </c>
      <c r="B2165" t="s">
        <v>158</v>
      </c>
      <c r="C2165" t="s">
        <v>6283</v>
      </c>
      <c r="D2165" t="s">
        <v>6312</v>
      </c>
      <c r="E2165">
        <v>0.2</v>
      </c>
      <c r="F2165">
        <v>64</v>
      </c>
      <c r="G2165" t="s">
        <v>6328</v>
      </c>
      <c r="H2165">
        <v>12</v>
      </c>
      <c r="I2165">
        <v>1</v>
      </c>
      <c r="J2165">
        <v>16</v>
      </c>
    </row>
    <row r="2166" spans="1:10" x14ac:dyDescent="0.3">
      <c r="A2166" t="s">
        <v>4444</v>
      </c>
      <c r="B2166" t="s">
        <v>1585</v>
      </c>
      <c r="C2166" t="s">
        <v>6291</v>
      </c>
      <c r="D2166" t="s">
        <v>6306</v>
      </c>
      <c r="E2166">
        <v>0.3</v>
      </c>
      <c r="F2166">
        <v>35</v>
      </c>
      <c r="G2166" t="s">
        <v>6331</v>
      </c>
      <c r="H2166">
        <v>13</v>
      </c>
      <c r="I2166">
        <v>0</v>
      </c>
      <c r="J2166">
        <v>11</v>
      </c>
    </row>
    <row r="2167" spans="1:10" x14ac:dyDescent="0.3">
      <c r="A2167" t="s">
        <v>4445</v>
      </c>
      <c r="B2167" t="s">
        <v>1586</v>
      </c>
      <c r="C2167" t="s">
        <v>6281</v>
      </c>
      <c r="D2167" t="s">
        <v>6298</v>
      </c>
      <c r="E2167">
        <v>0.1</v>
      </c>
      <c r="F2167">
        <v>63</v>
      </c>
      <c r="G2167" t="s">
        <v>6329</v>
      </c>
      <c r="H2167">
        <v>17</v>
      </c>
      <c r="I2167">
        <v>0</v>
      </c>
      <c r="J2167">
        <v>15</v>
      </c>
    </row>
    <row r="2168" spans="1:10" x14ac:dyDescent="0.3">
      <c r="A2168" t="s">
        <v>4446</v>
      </c>
      <c r="B2168" t="s">
        <v>1587</v>
      </c>
      <c r="C2168" t="s">
        <v>6289</v>
      </c>
      <c r="D2168" t="s">
        <v>6296</v>
      </c>
      <c r="E2168">
        <v>0</v>
      </c>
      <c r="F2168">
        <v>50</v>
      </c>
      <c r="G2168" t="s">
        <v>6330</v>
      </c>
      <c r="H2168">
        <v>11</v>
      </c>
      <c r="I2168">
        <v>0</v>
      </c>
      <c r="J2168">
        <v>18</v>
      </c>
    </row>
    <row r="2169" spans="1:10" x14ac:dyDescent="0.3">
      <c r="A2169" t="s">
        <v>4447</v>
      </c>
      <c r="B2169" t="s">
        <v>1505</v>
      </c>
      <c r="C2169" t="s">
        <v>6282</v>
      </c>
      <c r="D2169" t="s">
        <v>6314</v>
      </c>
      <c r="E2169">
        <v>0.2</v>
      </c>
      <c r="F2169">
        <v>56</v>
      </c>
      <c r="G2169" t="s">
        <v>6333</v>
      </c>
      <c r="H2169">
        <v>9</v>
      </c>
      <c r="I2169">
        <v>0</v>
      </c>
      <c r="J2169">
        <v>17</v>
      </c>
    </row>
    <row r="2170" spans="1:10" x14ac:dyDescent="0.3">
      <c r="A2170" t="s">
        <v>4448</v>
      </c>
      <c r="B2170" t="s">
        <v>1588</v>
      </c>
      <c r="C2170" t="s">
        <v>6291</v>
      </c>
      <c r="D2170" t="s">
        <v>6312</v>
      </c>
      <c r="E2170">
        <v>0.1</v>
      </c>
      <c r="F2170">
        <v>45</v>
      </c>
      <c r="G2170" t="s">
        <v>6328</v>
      </c>
      <c r="H2170">
        <v>11</v>
      </c>
      <c r="I2170" t="s">
        <v>7000</v>
      </c>
      <c r="J2170" t="s">
        <v>7021</v>
      </c>
    </row>
    <row r="2171" spans="1:10" x14ac:dyDescent="0.3">
      <c r="A2171" t="s">
        <v>4449</v>
      </c>
      <c r="B2171" t="s">
        <v>1589</v>
      </c>
      <c r="C2171" t="s">
        <v>6286</v>
      </c>
      <c r="D2171" t="s">
        <v>6316</v>
      </c>
      <c r="E2171">
        <v>0.3</v>
      </c>
      <c r="F2171">
        <v>35</v>
      </c>
      <c r="G2171" t="s">
        <v>6332</v>
      </c>
      <c r="H2171">
        <v>16</v>
      </c>
      <c r="I2171">
        <v>0</v>
      </c>
      <c r="J2171">
        <v>9</v>
      </c>
    </row>
    <row r="2172" spans="1:10" x14ac:dyDescent="0.3">
      <c r="A2172" t="s">
        <v>4450</v>
      </c>
      <c r="B2172" t="s">
        <v>1590</v>
      </c>
      <c r="C2172" t="s">
        <v>6283</v>
      </c>
      <c r="D2172" t="s">
        <v>6298</v>
      </c>
      <c r="E2172">
        <v>0.3</v>
      </c>
      <c r="F2172">
        <v>56</v>
      </c>
      <c r="G2172" t="s">
        <v>6334</v>
      </c>
      <c r="H2172">
        <v>12</v>
      </c>
      <c r="I2172" t="s">
        <v>7000</v>
      </c>
      <c r="J2172" t="s">
        <v>7021</v>
      </c>
    </row>
    <row r="2173" spans="1:10" x14ac:dyDescent="0.3">
      <c r="A2173" t="s">
        <v>4451</v>
      </c>
      <c r="B2173" t="s">
        <v>1034</v>
      </c>
      <c r="C2173" t="s">
        <v>6281</v>
      </c>
      <c r="D2173" t="s">
        <v>6318</v>
      </c>
      <c r="E2173">
        <v>0.3</v>
      </c>
      <c r="F2173">
        <v>49</v>
      </c>
      <c r="G2173" t="s">
        <v>6333</v>
      </c>
      <c r="H2173">
        <v>15</v>
      </c>
      <c r="I2173" t="s">
        <v>7000</v>
      </c>
      <c r="J2173" t="s">
        <v>7021</v>
      </c>
    </row>
    <row r="2174" spans="1:10" x14ac:dyDescent="0.3">
      <c r="A2174" t="s">
        <v>4452</v>
      </c>
      <c r="B2174" t="s">
        <v>1039</v>
      </c>
      <c r="C2174" t="s">
        <v>6283</v>
      </c>
      <c r="D2174" t="s">
        <v>6302</v>
      </c>
      <c r="E2174">
        <v>0.1</v>
      </c>
      <c r="F2174">
        <v>72</v>
      </c>
      <c r="G2174" t="s">
        <v>6334</v>
      </c>
      <c r="H2174">
        <v>11</v>
      </c>
      <c r="I2174">
        <v>0</v>
      </c>
      <c r="J2174">
        <v>11</v>
      </c>
    </row>
    <row r="2175" spans="1:10" x14ac:dyDescent="0.3">
      <c r="A2175" t="s">
        <v>4453</v>
      </c>
      <c r="B2175" t="s">
        <v>1356</v>
      </c>
      <c r="C2175" t="s">
        <v>6287</v>
      </c>
      <c r="D2175" t="s">
        <v>6298</v>
      </c>
      <c r="E2175">
        <v>0.3</v>
      </c>
      <c r="F2175">
        <v>35</v>
      </c>
      <c r="G2175" t="s">
        <v>6332</v>
      </c>
      <c r="H2175">
        <v>9</v>
      </c>
      <c r="I2175">
        <v>0</v>
      </c>
      <c r="J2175">
        <v>18</v>
      </c>
    </row>
    <row r="2176" spans="1:10" x14ac:dyDescent="0.3">
      <c r="A2176" t="s">
        <v>4454</v>
      </c>
      <c r="B2176" t="s">
        <v>1591</v>
      </c>
      <c r="C2176" t="s">
        <v>6292</v>
      </c>
      <c r="D2176" t="s">
        <v>6300</v>
      </c>
      <c r="E2176">
        <v>0.3</v>
      </c>
      <c r="F2176">
        <v>56</v>
      </c>
      <c r="G2176" t="s">
        <v>6333</v>
      </c>
      <c r="H2176">
        <v>9</v>
      </c>
      <c r="I2176">
        <v>1</v>
      </c>
      <c r="J2176">
        <v>13</v>
      </c>
    </row>
    <row r="2177" spans="1:10" x14ac:dyDescent="0.3">
      <c r="A2177" t="s">
        <v>4455</v>
      </c>
      <c r="B2177" t="s">
        <v>522</v>
      </c>
      <c r="C2177" t="s">
        <v>6287</v>
      </c>
      <c r="D2177" t="s">
        <v>6302</v>
      </c>
      <c r="E2177">
        <v>0.3</v>
      </c>
      <c r="F2177">
        <v>35</v>
      </c>
      <c r="G2177" t="s">
        <v>6334</v>
      </c>
      <c r="H2177">
        <v>10</v>
      </c>
      <c r="I2177">
        <v>0</v>
      </c>
      <c r="J2177">
        <v>15</v>
      </c>
    </row>
    <row r="2178" spans="1:10" x14ac:dyDescent="0.3">
      <c r="A2178" t="s">
        <v>4456</v>
      </c>
      <c r="B2178" t="s">
        <v>328</v>
      </c>
      <c r="C2178" t="s">
        <v>6292</v>
      </c>
      <c r="D2178" t="s">
        <v>6300</v>
      </c>
      <c r="E2178">
        <v>0.3</v>
      </c>
      <c r="F2178">
        <v>56</v>
      </c>
      <c r="G2178" t="s">
        <v>6334</v>
      </c>
      <c r="H2178">
        <v>17</v>
      </c>
      <c r="I2178">
        <v>1</v>
      </c>
      <c r="J2178">
        <v>7</v>
      </c>
    </row>
    <row r="2179" spans="1:10" x14ac:dyDescent="0.3">
      <c r="A2179" t="s">
        <v>4457</v>
      </c>
      <c r="B2179" t="s">
        <v>1541</v>
      </c>
      <c r="C2179" t="s">
        <v>6284</v>
      </c>
      <c r="D2179" t="s">
        <v>6296</v>
      </c>
      <c r="E2179">
        <v>0</v>
      </c>
      <c r="F2179">
        <v>50</v>
      </c>
      <c r="G2179" t="s">
        <v>6331</v>
      </c>
      <c r="H2179">
        <v>15</v>
      </c>
      <c r="I2179">
        <v>0</v>
      </c>
      <c r="J2179">
        <v>9</v>
      </c>
    </row>
    <row r="2180" spans="1:10" x14ac:dyDescent="0.3">
      <c r="A2180" t="s">
        <v>4458</v>
      </c>
      <c r="B2180" t="s">
        <v>1592</v>
      </c>
      <c r="C2180" t="s">
        <v>6282</v>
      </c>
      <c r="D2180" t="s">
        <v>6306</v>
      </c>
      <c r="E2180">
        <v>0.2</v>
      </c>
      <c r="F2180">
        <v>56</v>
      </c>
      <c r="G2180" t="s">
        <v>6329</v>
      </c>
      <c r="H2180">
        <v>17</v>
      </c>
      <c r="I2180">
        <v>0</v>
      </c>
      <c r="J2180">
        <v>8</v>
      </c>
    </row>
    <row r="2181" spans="1:10" x14ac:dyDescent="0.3">
      <c r="A2181" t="s">
        <v>4459</v>
      </c>
      <c r="B2181" t="s">
        <v>1593</v>
      </c>
      <c r="C2181" t="s">
        <v>6286</v>
      </c>
      <c r="D2181" t="s">
        <v>6298</v>
      </c>
      <c r="E2181">
        <v>0.2</v>
      </c>
      <c r="F2181">
        <v>40</v>
      </c>
      <c r="G2181" t="s">
        <v>6329</v>
      </c>
      <c r="H2181">
        <v>17</v>
      </c>
      <c r="I2181">
        <v>0</v>
      </c>
      <c r="J2181">
        <v>15</v>
      </c>
    </row>
    <row r="2182" spans="1:10" x14ac:dyDescent="0.3">
      <c r="A2182" t="s">
        <v>4460</v>
      </c>
      <c r="B2182" t="s">
        <v>1594</v>
      </c>
      <c r="C2182" t="s">
        <v>6282</v>
      </c>
      <c r="D2182" t="s">
        <v>6312</v>
      </c>
      <c r="E2182">
        <v>0</v>
      </c>
      <c r="F2182">
        <v>70</v>
      </c>
      <c r="G2182" t="s">
        <v>6334</v>
      </c>
      <c r="H2182">
        <v>11</v>
      </c>
      <c r="I2182" t="s">
        <v>7000</v>
      </c>
      <c r="J2182" t="s">
        <v>7021</v>
      </c>
    </row>
    <row r="2183" spans="1:10" x14ac:dyDescent="0.3">
      <c r="A2183" t="s">
        <v>4461</v>
      </c>
      <c r="B2183" t="s">
        <v>1595</v>
      </c>
      <c r="C2183" t="s">
        <v>6284</v>
      </c>
      <c r="D2183" t="s">
        <v>6312</v>
      </c>
      <c r="E2183">
        <v>0</v>
      </c>
      <c r="F2183">
        <v>50</v>
      </c>
      <c r="G2183" t="s">
        <v>6332</v>
      </c>
      <c r="H2183">
        <v>14</v>
      </c>
      <c r="I2183">
        <v>1</v>
      </c>
      <c r="J2183">
        <v>11</v>
      </c>
    </row>
    <row r="2184" spans="1:10" x14ac:dyDescent="0.3">
      <c r="A2184" t="s">
        <v>4462</v>
      </c>
      <c r="B2184" t="s">
        <v>136</v>
      </c>
      <c r="C2184" t="s">
        <v>6292</v>
      </c>
      <c r="D2184" t="s">
        <v>6306</v>
      </c>
      <c r="E2184">
        <v>0.3</v>
      </c>
      <c r="F2184">
        <v>56</v>
      </c>
      <c r="G2184" t="s">
        <v>6331</v>
      </c>
      <c r="H2184">
        <v>15</v>
      </c>
      <c r="I2184">
        <v>1</v>
      </c>
      <c r="J2184">
        <v>15</v>
      </c>
    </row>
    <row r="2185" spans="1:10" x14ac:dyDescent="0.3">
      <c r="A2185" t="s">
        <v>4463</v>
      </c>
      <c r="B2185" t="s">
        <v>1596</v>
      </c>
      <c r="C2185" t="s">
        <v>6289</v>
      </c>
      <c r="D2185" t="s">
        <v>6296</v>
      </c>
      <c r="E2185">
        <v>0</v>
      </c>
      <c r="F2185">
        <v>50</v>
      </c>
      <c r="G2185" t="s">
        <v>6330</v>
      </c>
      <c r="H2185">
        <v>9</v>
      </c>
      <c r="I2185" t="s">
        <v>7000</v>
      </c>
      <c r="J2185" t="s">
        <v>7021</v>
      </c>
    </row>
    <row r="2186" spans="1:10" x14ac:dyDescent="0.3">
      <c r="A2186" t="s">
        <v>4464</v>
      </c>
      <c r="B2186" t="s">
        <v>1597</v>
      </c>
      <c r="C2186" t="s">
        <v>6281</v>
      </c>
      <c r="D2186" t="s">
        <v>6298</v>
      </c>
      <c r="E2186">
        <v>0</v>
      </c>
      <c r="F2186">
        <v>70</v>
      </c>
      <c r="G2186" t="s">
        <v>6328</v>
      </c>
      <c r="H2186">
        <v>17</v>
      </c>
      <c r="I2186">
        <v>0</v>
      </c>
      <c r="J2186">
        <v>19</v>
      </c>
    </row>
    <row r="2187" spans="1:10" x14ac:dyDescent="0.3">
      <c r="A2187" t="s">
        <v>4465</v>
      </c>
      <c r="B2187" t="s">
        <v>1598</v>
      </c>
      <c r="C2187" t="s">
        <v>6288</v>
      </c>
      <c r="D2187" t="s">
        <v>6318</v>
      </c>
      <c r="E2187">
        <v>0.3</v>
      </c>
      <c r="F2187">
        <v>49</v>
      </c>
      <c r="G2187" t="s">
        <v>6332</v>
      </c>
      <c r="H2187">
        <v>14</v>
      </c>
      <c r="I2187">
        <v>1</v>
      </c>
      <c r="J2187">
        <v>16</v>
      </c>
    </row>
    <row r="2188" spans="1:10" x14ac:dyDescent="0.3">
      <c r="A2188" t="s">
        <v>4466</v>
      </c>
      <c r="B2188" t="s">
        <v>29</v>
      </c>
      <c r="C2188" t="s">
        <v>6288</v>
      </c>
      <c r="D2188" t="s">
        <v>6300</v>
      </c>
      <c r="E2188">
        <v>0.3</v>
      </c>
      <c r="F2188">
        <v>49</v>
      </c>
      <c r="G2188" t="s">
        <v>6329</v>
      </c>
      <c r="H2188">
        <v>11</v>
      </c>
      <c r="I2188">
        <v>1</v>
      </c>
      <c r="J2188">
        <v>19</v>
      </c>
    </row>
    <row r="2189" spans="1:10" x14ac:dyDescent="0.3">
      <c r="A2189" t="s">
        <v>4467</v>
      </c>
      <c r="B2189" t="s">
        <v>1599</v>
      </c>
      <c r="C2189" t="s">
        <v>6287</v>
      </c>
      <c r="D2189" t="s">
        <v>6298</v>
      </c>
      <c r="E2189">
        <v>0.4</v>
      </c>
      <c r="F2189">
        <v>30</v>
      </c>
      <c r="G2189" t="s">
        <v>6330</v>
      </c>
      <c r="H2189">
        <v>14</v>
      </c>
      <c r="I2189">
        <v>0</v>
      </c>
      <c r="J2189">
        <v>19</v>
      </c>
    </row>
    <row r="2190" spans="1:10" x14ac:dyDescent="0.3">
      <c r="A2190" t="s">
        <v>4468</v>
      </c>
      <c r="B2190" t="s">
        <v>1600</v>
      </c>
      <c r="C2190" t="s">
        <v>6289</v>
      </c>
      <c r="D2190" t="s">
        <v>6312</v>
      </c>
      <c r="E2190">
        <v>0.1</v>
      </c>
      <c r="F2190">
        <v>45</v>
      </c>
      <c r="G2190" t="s">
        <v>6328</v>
      </c>
      <c r="H2190">
        <v>11</v>
      </c>
      <c r="I2190">
        <v>0</v>
      </c>
      <c r="J2190">
        <v>17</v>
      </c>
    </row>
    <row r="2191" spans="1:10" x14ac:dyDescent="0.3">
      <c r="A2191" t="s">
        <v>4469</v>
      </c>
      <c r="B2191" t="s">
        <v>1601</v>
      </c>
      <c r="C2191" t="s">
        <v>6282</v>
      </c>
      <c r="D2191" t="s">
        <v>6316</v>
      </c>
      <c r="E2191">
        <v>0.3</v>
      </c>
      <c r="F2191">
        <v>49</v>
      </c>
      <c r="G2191" t="s">
        <v>6328</v>
      </c>
      <c r="H2191">
        <v>14</v>
      </c>
      <c r="I2191">
        <v>0</v>
      </c>
      <c r="J2191">
        <v>16</v>
      </c>
    </row>
    <row r="2192" spans="1:10" x14ac:dyDescent="0.3">
      <c r="A2192" t="s">
        <v>4470</v>
      </c>
      <c r="B2192" t="s">
        <v>1304</v>
      </c>
      <c r="C2192" t="s">
        <v>6283</v>
      </c>
      <c r="D2192" t="s">
        <v>6316</v>
      </c>
      <c r="E2192">
        <v>0.3</v>
      </c>
      <c r="F2192">
        <v>56</v>
      </c>
      <c r="G2192" t="s">
        <v>6333</v>
      </c>
      <c r="H2192">
        <v>17</v>
      </c>
      <c r="I2192" t="s">
        <v>7000</v>
      </c>
      <c r="J2192" t="s">
        <v>7021</v>
      </c>
    </row>
    <row r="2193" spans="1:10" x14ac:dyDescent="0.3">
      <c r="A2193" t="s">
        <v>4471</v>
      </c>
      <c r="B2193" t="s">
        <v>1602</v>
      </c>
      <c r="C2193" t="s">
        <v>6282</v>
      </c>
      <c r="D2193" t="s">
        <v>6300</v>
      </c>
      <c r="E2193">
        <v>0.3</v>
      </c>
      <c r="F2193">
        <v>49</v>
      </c>
      <c r="G2193" t="s">
        <v>6333</v>
      </c>
      <c r="H2193">
        <v>16</v>
      </c>
      <c r="I2193">
        <v>0</v>
      </c>
      <c r="J2193">
        <v>7</v>
      </c>
    </row>
    <row r="2194" spans="1:10" x14ac:dyDescent="0.3">
      <c r="A2194" t="s">
        <v>4472</v>
      </c>
      <c r="B2194" t="s">
        <v>310</v>
      </c>
      <c r="C2194" t="s">
        <v>6289</v>
      </c>
      <c r="D2194" t="s">
        <v>6318</v>
      </c>
      <c r="E2194">
        <v>0.4</v>
      </c>
      <c r="F2194">
        <v>30</v>
      </c>
      <c r="G2194" t="s">
        <v>6331</v>
      </c>
      <c r="H2194">
        <v>10</v>
      </c>
      <c r="I2194">
        <v>1</v>
      </c>
      <c r="J2194">
        <v>9</v>
      </c>
    </row>
    <row r="2195" spans="1:10" x14ac:dyDescent="0.3">
      <c r="A2195" t="s">
        <v>4473</v>
      </c>
      <c r="B2195" t="s">
        <v>1603</v>
      </c>
      <c r="C2195" t="s">
        <v>6281</v>
      </c>
      <c r="D2195" t="s">
        <v>6302</v>
      </c>
      <c r="E2195">
        <v>0.3</v>
      </c>
      <c r="F2195">
        <v>49</v>
      </c>
      <c r="G2195" t="s">
        <v>6332</v>
      </c>
      <c r="H2195">
        <v>15</v>
      </c>
      <c r="I2195" t="s">
        <v>7000</v>
      </c>
      <c r="J2195" t="s">
        <v>7021</v>
      </c>
    </row>
    <row r="2196" spans="1:10" x14ac:dyDescent="0.3">
      <c r="A2196" t="s">
        <v>4474</v>
      </c>
      <c r="B2196" t="s">
        <v>1436</v>
      </c>
      <c r="C2196" t="s">
        <v>6286</v>
      </c>
      <c r="D2196" t="s">
        <v>6300</v>
      </c>
      <c r="E2196">
        <v>0.2</v>
      </c>
      <c r="F2196">
        <v>40</v>
      </c>
      <c r="G2196" t="s">
        <v>6329</v>
      </c>
      <c r="H2196">
        <v>12</v>
      </c>
      <c r="I2196" t="s">
        <v>7000</v>
      </c>
      <c r="J2196" t="s">
        <v>7021</v>
      </c>
    </row>
    <row r="2197" spans="1:10" x14ac:dyDescent="0.3">
      <c r="A2197" t="s">
        <v>4475</v>
      </c>
      <c r="B2197" t="s">
        <v>1049</v>
      </c>
      <c r="C2197" t="s">
        <v>6282</v>
      </c>
      <c r="D2197" t="s">
        <v>6318</v>
      </c>
      <c r="E2197">
        <v>0.4</v>
      </c>
      <c r="F2197">
        <v>42</v>
      </c>
      <c r="G2197" t="s">
        <v>6333</v>
      </c>
      <c r="H2197">
        <v>9</v>
      </c>
      <c r="I2197">
        <v>0</v>
      </c>
      <c r="J2197">
        <v>17</v>
      </c>
    </row>
    <row r="2198" spans="1:10" x14ac:dyDescent="0.3">
      <c r="A2198" t="s">
        <v>4476</v>
      </c>
      <c r="B2198" t="s">
        <v>1604</v>
      </c>
      <c r="C2198" t="s">
        <v>6285</v>
      </c>
      <c r="D2198" t="s">
        <v>6298</v>
      </c>
      <c r="E2198">
        <v>0.4</v>
      </c>
      <c r="F2198">
        <v>30</v>
      </c>
      <c r="G2198" t="s">
        <v>6330</v>
      </c>
      <c r="H2198">
        <v>16</v>
      </c>
      <c r="I2198" t="s">
        <v>7000</v>
      </c>
      <c r="J2198" t="s">
        <v>7021</v>
      </c>
    </row>
    <row r="2199" spans="1:10" x14ac:dyDescent="0.3">
      <c r="A2199" t="s">
        <v>4477</v>
      </c>
      <c r="B2199" t="s">
        <v>1605</v>
      </c>
      <c r="C2199" t="s">
        <v>6286</v>
      </c>
      <c r="D2199" t="s">
        <v>6302</v>
      </c>
      <c r="E2199">
        <v>0.1</v>
      </c>
      <c r="F2199">
        <v>45</v>
      </c>
      <c r="G2199" t="s">
        <v>6334</v>
      </c>
      <c r="H2199">
        <v>17</v>
      </c>
      <c r="I2199">
        <v>0</v>
      </c>
      <c r="J2199">
        <v>17</v>
      </c>
    </row>
    <row r="2200" spans="1:10" x14ac:dyDescent="0.3">
      <c r="A2200" t="s">
        <v>4478</v>
      </c>
      <c r="B2200" t="s">
        <v>989</v>
      </c>
      <c r="C2200" t="s">
        <v>6285</v>
      </c>
      <c r="D2200" t="s">
        <v>6306</v>
      </c>
      <c r="E2200">
        <v>0.2</v>
      </c>
      <c r="F2200">
        <v>40</v>
      </c>
      <c r="G2200" t="s">
        <v>6334</v>
      </c>
      <c r="H2200">
        <v>17</v>
      </c>
      <c r="I2200">
        <v>1</v>
      </c>
      <c r="J2200">
        <v>15</v>
      </c>
    </row>
    <row r="2201" spans="1:10" x14ac:dyDescent="0.3">
      <c r="A2201" t="s">
        <v>4479</v>
      </c>
      <c r="B2201" t="s">
        <v>1606</v>
      </c>
      <c r="C2201" t="s">
        <v>6281</v>
      </c>
      <c r="D2201" t="s">
        <v>6298</v>
      </c>
      <c r="E2201">
        <v>0.3</v>
      </c>
      <c r="F2201">
        <v>49</v>
      </c>
      <c r="G2201" t="s">
        <v>6334</v>
      </c>
      <c r="H2201">
        <v>16</v>
      </c>
      <c r="I2201">
        <v>1</v>
      </c>
      <c r="J2201">
        <v>17</v>
      </c>
    </row>
    <row r="2202" spans="1:10" x14ac:dyDescent="0.3">
      <c r="A2202" t="s">
        <v>4480</v>
      </c>
      <c r="B2202" t="s">
        <v>1607</v>
      </c>
      <c r="C2202" t="s">
        <v>6283</v>
      </c>
      <c r="D2202" t="s">
        <v>6308</v>
      </c>
      <c r="E2202">
        <v>0.2</v>
      </c>
      <c r="F2202">
        <v>64</v>
      </c>
      <c r="G2202" t="s">
        <v>6333</v>
      </c>
      <c r="H2202">
        <v>9</v>
      </c>
      <c r="I2202" t="s">
        <v>7000</v>
      </c>
      <c r="J2202" t="s">
        <v>7021</v>
      </c>
    </row>
    <row r="2203" spans="1:10" x14ac:dyDescent="0.3">
      <c r="A2203" t="s">
        <v>4481</v>
      </c>
      <c r="B2203" t="s">
        <v>1608</v>
      </c>
      <c r="C2203" t="s">
        <v>6289</v>
      </c>
      <c r="D2203" t="s">
        <v>6308</v>
      </c>
      <c r="E2203">
        <v>0.1</v>
      </c>
      <c r="F2203">
        <v>45</v>
      </c>
      <c r="G2203" t="s">
        <v>6330</v>
      </c>
      <c r="H2203">
        <v>15</v>
      </c>
      <c r="I2203">
        <v>0</v>
      </c>
      <c r="J2203">
        <v>11</v>
      </c>
    </row>
    <row r="2204" spans="1:10" x14ac:dyDescent="0.3">
      <c r="A2204" t="s">
        <v>4482</v>
      </c>
      <c r="B2204" t="s">
        <v>709</v>
      </c>
      <c r="C2204" t="s">
        <v>6286</v>
      </c>
      <c r="D2204" t="s">
        <v>6298</v>
      </c>
      <c r="E2204">
        <v>0</v>
      </c>
      <c r="F2204">
        <v>50</v>
      </c>
      <c r="G2204" t="s">
        <v>6334</v>
      </c>
      <c r="H2204">
        <v>16</v>
      </c>
      <c r="I2204" t="s">
        <v>7000</v>
      </c>
      <c r="J2204" t="s">
        <v>7021</v>
      </c>
    </row>
    <row r="2205" spans="1:10" x14ac:dyDescent="0.3">
      <c r="A2205" t="s">
        <v>4483</v>
      </c>
      <c r="B2205" t="s">
        <v>1609</v>
      </c>
      <c r="C2205" t="s">
        <v>6289</v>
      </c>
      <c r="D2205" t="s">
        <v>6316</v>
      </c>
      <c r="E2205">
        <v>0.3</v>
      </c>
      <c r="F2205">
        <v>35</v>
      </c>
      <c r="G2205" t="s">
        <v>6332</v>
      </c>
      <c r="H2205">
        <v>14</v>
      </c>
      <c r="I2205">
        <v>0</v>
      </c>
      <c r="J2205">
        <v>16</v>
      </c>
    </row>
    <row r="2206" spans="1:10" x14ac:dyDescent="0.3">
      <c r="A2206" t="s">
        <v>4484</v>
      </c>
      <c r="B2206" t="s">
        <v>670</v>
      </c>
      <c r="C2206" t="s">
        <v>6281</v>
      </c>
      <c r="D2206" t="s">
        <v>6296</v>
      </c>
      <c r="E2206">
        <v>0.1</v>
      </c>
      <c r="F2206">
        <v>63</v>
      </c>
      <c r="G2206" t="s">
        <v>6330</v>
      </c>
      <c r="H2206">
        <v>14</v>
      </c>
      <c r="I2206">
        <v>0</v>
      </c>
      <c r="J2206">
        <v>7</v>
      </c>
    </row>
    <row r="2207" spans="1:10" x14ac:dyDescent="0.3">
      <c r="A2207" t="s">
        <v>4485</v>
      </c>
      <c r="B2207" t="s">
        <v>1610</v>
      </c>
      <c r="C2207" t="s">
        <v>6285</v>
      </c>
      <c r="D2207" t="s">
        <v>6304</v>
      </c>
      <c r="E2207">
        <v>0.2</v>
      </c>
      <c r="F2207">
        <v>40</v>
      </c>
      <c r="G2207" t="s">
        <v>6328</v>
      </c>
      <c r="H2207">
        <v>11</v>
      </c>
      <c r="I2207">
        <v>1</v>
      </c>
      <c r="J2207">
        <v>9</v>
      </c>
    </row>
    <row r="2208" spans="1:10" x14ac:dyDescent="0.3">
      <c r="A2208" t="s">
        <v>4486</v>
      </c>
      <c r="B2208" t="s">
        <v>1611</v>
      </c>
      <c r="C2208" t="s">
        <v>6284</v>
      </c>
      <c r="D2208" t="s">
        <v>6308</v>
      </c>
      <c r="E2208">
        <v>0.1</v>
      </c>
      <c r="F2208">
        <v>45</v>
      </c>
      <c r="G2208" t="s">
        <v>6329</v>
      </c>
      <c r="H2208">
        <v>12</v>
      </c>
      <c r="I2208">
        <v>1</v>
      </c>
      <c r="J2208">
        <v>9</v>
      </c>
    </row>
    <row r="2209" spans="1:10" x14ac:dyDescent="0.3">
      <c r="A2209" t="s">
        <v>4487</v>
      </c>
      <c r="B2209" t="s">
        <v>1321</v>
      </c>
      <c r="C2209" t="s">
        <v>6282</v>
      </c>
      <c r="D2209" t="s">
        <v>6298</v>
      </c>
      <c r="E2209">
        <v>0</v>
      </c>
      <c r="F2209">
        <v>70</v>
      </c>
      <c r="G2209" t="s">
        <v>6333</v>
      </c>
      <c r="H2209">
        <v>10</v>
      </c>
      <c r="I2209">
        <v>0</v>
      </c>
      <c r="J2209">
        <v>13</v>
      </c>
    </row>
    <row r="2210" spans="1:10" x14ac:dyDescent="0.3">
      <c r="A2210" t="s">
        <v>4488</v>
      </c>
      <c r="B2210" t="s">
        <v>965</v>
      </c>
      <c r="C2210" t="s">
        <v>6285</v>
      </c>
      <c r="D2210" t="s">
        <v>6306</v>
      </c>
      <c r="E2210">
        <v>0.2</v>
      </c>
      <c r="F2210">
        <v>40</v>
      </c>
      <c r="G2210" t="s">
        <v>6329</v>
      </c>
      <c r="H2210">
        <v>12</v>
      </c>
      <c r="I2210" t="s">
        <v>7000</v>
      </c>
      <c r="J2210" t="s">
        <v>7021</v>
      </c>
    </row>
    <row r="2211" spans="1:10" x14ac:dyDescent="0.3">
      <c r="A2211" t="s">
        <v>4489</v>
      </c>
      <c r="B2211" t="s">
        <v>792</v>
      </c>
      <c r="C2211" t="s">
        <v>6290</v>
      </c>
      <c r="D2211" t="s">
        <v>6306</v>
      </c>
      <c r="E2211">
        <v>0.3</v>
      </c>
      <c r="F2211">
        <v>35</v>
      </c>
      <c r="G2211" t="s">
        <v>6334</v>
      </c>
      <c r="H2211">
        <v>16</v>
      </c>
      <c r="I2211" t="s">
        <v>7000</v>
      </c>
      <c r="J2211" t="s">
        <v>7021</v>
      </c>
    </row>
    <row r="2212" spans="1:10" x14ac:dyDescent="0.3">
      <c r="A2212" t="s">
        <v>4490</v>
      </c>
      <c r="B2212" t="s">
        <v>1100</v>
      </c>
      <c r="C2212" t="s">
        <v>6281</v>
      </c>
      <c r="D2212" t="s">
        <v>6308</v>
      </c>
      <c r="E2212">
        <v>0.3</v>
      </c>
      <c r="F2212">
        <v>49</v>
      </c>
      <c r="G2212" t="s">
        <v>6331</v>
      </c>
      <c r="H2212">
        <v>9</v>
      </c>
      <c r="I2212" t="s">
        <v>7000</v>
      </c>
      <c r="J2212" t="s">
        <v>7021</v>
      </c>
    </row>
    <row r="2213" spans="1:10" x14ac:dyDescent="0.3">
      <c r="A2213" t="s">
        <v>4491</v>
      </c>
      <c r="B2213" t="s">
        <v>1612</v>
      </c>
      <c r="C2213" t="s">
        <v>6285</v>
      </c>
      <c r="D2213" t="s">
        <v>6298</v>
      </c>
      <c r="E2213">
        <v>0.2</v>
      </c>
      <c r="F2213">
        <v>40</v>
      </c>
      <c r="G2213" t="s">
        <v>6329</v>
      </c>
      <c r="H2213">
        <v>16</v>
      </c>
      <c r="I2213">
        <v>0</v>
      </c>
      <c r="J2213">
        <v>19</v>
      </c>
    </row>
    <row r="2214" spans="1:10" x14ac:dyDescent="0.3">
      <c r="A2214" t="s">
        <v>4492</v>
      </c>
      <c r="B2214" t="s">
        <v>1613</v>
      </c>
      <c r="C2214" t="s">
        <v>6288</v>
      </c>
      <c r="D2214" t="s">
        <v>6302</v>
      </c>
      <c r="E2214">
        <v>0.3</v>
      </c>
      <c r="F2214">
        <v>49</v>
      </c>
      <c r="G2214" t="s">
        <v>6330</v>
      </c>
      <c r="H2214">
        <v>11</v>
      </c>
      <c r="I2214">
        <v>0</v>
      </c>
      <c r="J2214">
        <v>8</v>
      </c>
    </row>
    <row r="2215" spans="1:10" x14ac:dyDescent="0.3">
      <c r="A2215" t="s">
        <v>4493</v>
      </c>
      <c r="B2215" t="s">
        <v>1158</v>
      </c>
      <c r="C2215" t="s">
        <v>6292</v>
      </c>
      <c r="D2215" t="s">
        <v>6296</v>
      </c>
      <c r="E2215">
        <v>0.2</v>
      </c>
      <c r="F2215">
        <v>64</v>
      </c>
      <c r="G2215" t="s">
        <v>6333</v>
      </c>
      <c r="H2215">
        <v>15</v>
      </c>
      <c r="I2215">
        <v>1</v>
      </c>
      <c r="J2215">
        <v>17</v>
      </c>
    </row>
    <row r="2216" spans="1:10" x14ac:dyDescent="0.3">
      <c r="A2216" t="s">
        <v>4494</v>
      </c>
      <c r="B2216" t="s">
        <v>1614</v>
      </c>
      <c r="C2216" t="s">
        <v>6287</v>
      </c>
      <c r="D2216" t="s">
        <v>6296</v>
      </c>
      <c r="E2216">
        <v>0.3</v>
      </c>
      <c r="F2216">
        <v>35</v>
      </c>
      <c r="G2216" t="s">
        <v>6328</v>
      </c>
      <c r="H2216">
        <v>16</v>
      </c>
      <c r="I2216">
        <v>0</v>
      </c>
      <c r="J2216">
        <v>9</v>
      </c>
    </row>
    <row r="2217" spans="1:10" x14ac:dyDescent="0.3">
      <c r="A2217" t="s">
        <v>4495</v>
      </c>
      <c r="B2217" t="s">
        <v>1615</v>
      </c>
      <c r="C2217" t="s">
        <v>6283</v>
      </c>
      <c r="D2217" t="s">
        <v>6316</v>
      </c>
      <c r="E2217">
        <v>0.3</v>
      </c>
      <c r="F2217">
        <v>56</v>
      </c>
      <c r="G2217" t="s">
        <v>6329</v>
      </c>
      <c r="H2217">
        <v>16</v>
      </c>
      <c r="I2217">
        <v>0</v>
      </c>
      <c r="J2217">
        <v>14</v>
      </c>
    </row>
    <row r="2218" spans="1:10" x14ac:dyDescent="0.3">
      <c r="A2218" t="s">
        <v>4496</v>
      </c>
      <c r="B2218" t="s">
        <v>1143</v>
      </c>
      <c r="C2218" t="s">
        <v>6283</v>
      </c>
      <c r="D2218" t="s">
        <v>6312</v>
      </c>
      <c r="E2218">
        <v>0.4</v>
      </c>
      <c r="F2218">
        <v>48</v>
      </c>
      <c r="G2218" t="s">
        <v>6328</v>
      </c>
      <c r="H2218">
        <v>16</v>
      </c>
      <c r="I2218" t="s">
        <v>7000</v>
      </c>
      <c r="J2218" t="s">
        <v>7021</v>
      </c>
    </row>
    <row r="2219" spans="1:10" x14ac:dyDescent="0.3">
      <c r="A2219" t="s">
        <v>4497</v>
      </c>
      <c r="B2219" t="s">
        <v>390</v>
      </c>
      <c r="C2219" t="s">
        <v>6283</v>
      </c>
      <c r="D2219" t="s">
        <v>6314</v>
      </c>
      <c r="E2219">
        <v>0.3</v>
      </c>
      <c r="F2219">
        <v>56</v>
      </c>
      <c r="G2219" t="s">
        <v>6332</v>
      </c>
      <c r="H2219">
        <v>11</v>
      </c>
      <c r="I2219">
        <v>1</v>
      </c>
      <c r="J2219">
        <v>13</v>
      </c>
    </row>
    <row r="2220" spans="1:10" x14ac:dyDescent="0.3">
      <c r="A2220" t="s">
        <v>4498</v>
      </c>
      <c r="B2220" t="s">
        <v>1169</v>
      </c>
      <c r="C2220" t="s">
        <v>6281</v>
      </c>
      <c r="D2220" t="s">
        <v>6312</v>
      </c>
      <c r="E2220">
        <v>0.3</v>
      </c>
      <c r="F2220">
        <v>49</v>
      </c>
      <c r="G2220" t="s">
        <v>6328</v>
      </c>
      <c r="H2220">
        <v>17</v>
      </c>
      <c r="I2220" t="s">
        <v>7000</v>
      </c>
      <c r="J2220" t="s">
        <v>7021</v>
      </c>
    </row>
    <row r="2221" spans="1:10" x14ac:dyDescent="0.3">
      <c r="A2221" t="s">
        <v>4499</v>
      </c>
      <c r="B2221" t="s">
        <v>1264</v>
      </c>
      <c r="C2221" t="s">
        <v>6288</v>
      </c>
      <c r="D2221" t="s">
        <v>6300</v>
      </c>
      <c r="E2221">
        <v>0.3</v>
      </c>
      <c r="F2221">
        <v>49</v>
      </c>
      <c r="G2221" t="s">
        <v>6332</v>
      </c>
      <c r="H2221">
        <v>11</v>
      </c>
      <c r="I2221">
        <v>0</v>
      </c>
      <c r="J2221">
        <v>10</v>
      </c>
    </row>
    <row r="2222" spans="1:10" x14ac:dyDescent="0.3">
      <c r="A2222" t="s">
        <v>4500</v>
      </c>
      <c r="B2222" t="s">
        <v>1616</v>
      </c>
      <c r="C2222" t="s">
        <v>6291</v>
      </c>
      <c r="D2222" t="s">
        <v>6302</v>
      </c>
      <c r="E2222">
        <v>0.4</v>
      </c>
      <c r="F2222">
        <v>30</v>
      </c>
      <c r="G2222" t="s">
        <v>6332</v>
      </c>
      <c r="H2222">
        <v>13</v>
      </c>
      <c r="I2222">
        <v>0</v>
      </c>
      <c r="J2222">
        <v>15</v>
      </c>
    </row>
    <row r="2223" spans="1:10" x14ac:dyDescent="0.3">
      <c r="A2223" t="s">
        <v>4501</v>
      </c>
      <c r="B2223" t="s">
        <v>272</v>
      </c>
      <c r="C2223" t="s">
        <v>6285</v>
      </c>
      <c r="D2223" t="s">
        <v>6318</v>
      </c>
      <c r="E2223">
        <v>0.1</v>
      </c>
      <c r="F2223">
        <v>45</v>
      </c>
      <c r="G2223" t="s">
        <v>6328</v>
      </c>
      <c r="H2223">
        <v>10</v>
      </c>
      <c r="I2223">
        <v>0</v>
      </c>
      <c r="J2223">
        <v>9</v>
      </c>
    </row>
    <row r="2224" spans="1:10" x14ac:dyDescent="0.3">
      <c r="A2224" t="s">
        <v>4502</v>
      </c>
      <c r="B2224" t="s">
        <v>1392</v>
      </c>
      <c r="C2224" t="s">
        <v>6288</v>
      </c>
      <c r="D2224" t="s">
        <v>6304</v>
      </c>
      <c r="E2224">
        <v>0.3</v>
      </c>
      <c r="F2224">
        <v>49</v>
      </c>
      <c r="G2224" t="s">
        <v>6328</v>
      </c>
      <c r="H2224">
        <v>17</v>
      </c>
      <c r="I2224">
        <v>0</v>
      </c>
      <c r="J2224">
        <v>18</v>
      </c>
    </row>
    <row r="2225" spans="1:10" x14ac:dyDescent="0.3">
      <c r="A2225" t="s">
        <v>4503</v>
      </c>
      <c r="B2225" t="s">
        <v>442</v>
      </c>
      <c r="C2225" t="s">
        <v>6290</v>
      </c>
      <c r="D2225" t="s">
        <v>6318</v>
      </c>
      <c r="E2225">
        <v>0</v>
      </c>
      <c r="F2225">
        <v>50</v>
      </c>
      <c r="G2225" t="s">
        <v>6331</v>
      </c>
      <c r="H2225">
        <v>16</v>
      </c>
      <c r="I2225" t="s">
        <v>7000</v>
      </c>
      <c r="J2225" t="s">
        <v>7021</v>
      </c>
    </row>
    <row r="2226" spans="1:10" x14ac:dyDescent="0.3">
      <c r="A2226" t="s">
        <v>4504</v>
      </c>
      <c r="B2226" t="s">
        <v>1617</v>
      </c>
      <c r="C2226" t="s">
        <v>6289</v>
      </c>
      <c r="D2226" t="s">
        <v>6298</v>
      </c>
      <c r="E2226">
        <v>0.3</v>
      </c>
      <c r="F2226">
        <v>35</v>
      </c>
      <c r="G2226" t="s">
        <v>6333</v>
      </c>
      <c r="H2226">
        <v>17</v>
      </c>
      <c r="I2226" t="s">
        <v>7000</v>
      </c>
      <c r="J2226" t="s">
        <v>7021</v>
      </c>
    </row>
    <row r="2227" spans="1:10" x14ac:dyDescent="0.3">
      <c r="A2227" t="s">
        <v>4505</v>
      </c>
      <c r="B2227" t="s">
        <v>871</v>
      </c>
      <c r="C2227" t="s">
        <v>6284</v>
      </c>
      <c r="D2227" t="s">
        <v>6302</v>
      </c>
      <c r="E2227">
        <v>0</v>
      </c>
      <c r="F2227">
        <v>50</v>
      </c>
      <c r="G2227" t="s">
        <v>6332</v>
      </c>
      <c r="H2227">
        <v>11</v>
      </c>
      <c r="I2227">
        <v>0</v>
      </c>
      <c r="J2227">
        <v>17</v>
      </c>
    </row>
    <row r="2228" spans="1:10" x14ac:dyDescent="0.3">
      <c r="A2228" t="s">
        <v>4506</v>
      </c>
      <c r="B2228" t="s">
        <v>1618</v>
      </c>
      <c r="C2228" t="s">
        <v>6288</v>
      </c>
      <c r="D2228" t="s">
        <v>6314</v>
      </c>
      <c r="E2228">
        <v>0.4</v>
      </c>
      <c r="F2228">
        <v>42</v>
      </c>
      <c r="G2228" t="s">
        <v>6330</v>
      </c>
      <c r="H2228">
        <v>9</v>
      </c>
      <c r="I2228" t="s">
        <v>7000</v>
      </c>
      <c r="J2228" t="s">
        <v>7021</v>
      </c>
    </row>
    <row r="2229" spans="1:10" x14ac:dyDescent="0.3">
      <c r="A2229" t="s">
        <v>4507</v>
      </c>
      <c r="B2229" t="s">
        <v>91</v>
      </c>
      <c r="C2229" t="s">
        <v>6291</v>
      </c>
      <c r="D2229" t="s">
        <v>6304</v>
      </c>
      <c r="E2229">
        <v>0</v>
      </c>
      <c r="F2229">
        <v>50</v>
      </c>
      <c r="G2229" t="s">
        <v>6330</v>
      </c>
      <c r="H2229">
        <v>15</v>
      </c>
      <c r="I2229">
        <v>0</v>
      </c>
      <c r="J2229">
        <v>8</v>
      </c>
    </row>
    <row r="2230" spans="1:10" x14ac:dyDescent="0.3">
      <c r="A2230" t="s">
        <v>4508</v>
      </c>
      <c r="B2230" t="s">
        <v>1619</v>
      </c>
      <c r="C2230" t="s">
        <v>6288</v>
      </c>
      <c r="D2230" t="s">
        <v>6314</v>
      </c>
      <c r="E2230">
        <v>0.3</v>
      </c>
      <c r="F2230">
        <v>49</v>
      </c>
      <c r="G2230" t="s">
        <v>6332</v>
      </c>
      <c r="H2230">
        <v>14</v>
      </c>
      <c r="I2230">
        <v>0</v>
      </c>
      <c r="J2230">
        <v>7</v>
      </c>
    </row>
    <row r="2231" spans="1:10" x14ac:dyDescent="0.3">
      <c r="A2231" t="s">
        <v>4509</v>
      </c>
      <c r="B2231" t="s">
        <v>1620</v>
      </c>
      <c r="C2231" t="s">
        <v>6282</v>
      </c>
      <c r="D2231" t="s">
        <v>6312</v>
      </c>
      <c r="E2231">
        <v>0</v>
      </c>
      <c r="F2231">
        <v>70</v>
      </c>
      <c r="G2231" t="s">
        <v>6332</v>
      </c>
      <c r="H2231">
        <v>15</v>
      </c>
      <c r="I2231">
        <v>0</v>
      </c>
      <c r="J2231">
        <v>16</v>
      </c>
    </row>
    <row r="2232" spans="1:10" x14ac:dyDescent="0.3">
      <c r="A2232" t="s">
        <v>4510</v>
      </c>
      <c r="B2232" t="s">
        <v>831</v>
      </c>
      <c r="C2232" t="s">
        <v>6283</v>
      </c>
      <c r="D2232" t="s">
        <v>6306</v>
      </c>
      <c r="E2232">
        <v>0.2</v>
      </c>
      <c r="F2232">
        <v>64</v>
      </c>
      <c r="G2232" t="s">
        <v>6329</v>
      </c>
      <c r="H2232">
        <v>14</v>
      </c>
      <c r="I2232">
        <v>0</v>
      </c>
      <c r="J2232">
        <v>13</v>
      </c>
    </row>
    <row r="2233" spans="1:10" x14ac:dyDescent="0.3">
      <c r="A2233" t="s">
        <v>4511</v>
      </c>
      <c r="B2233" t="s">
        <v>446</v>
      </c>
      <c r="C2233" t="s">
        <v>6285</v>
      </c>
      <c r="D2233" t="s">
        <v>6316</v>
      </c>
      <c r="E2233">
        <v>0.2</v>
      </c>
      <c r="F2233">
        <v>40</v>
      </c>
      <c r="G2233" t="s">
        <v>6330</v>
      </c>
      <c r="H2233">
        <v>12</v>
      </c>
      <c r="I2233">
        <v>0</v>
      </c>
      <c r="J2233">
        <v>7</v>
      </c>
    </row>
    <row r="2234" spans="1:10" x14ac:dyDescent="0.3">
      <c r="A2234" t="s">
        <v>4512</v>
      </c>
      <c r="B2234" t="s">
        <v>1053</v>
      </c>
      <c r="C2234" t="s">
        <v>6286</v>
      </c>
      <c r="D2234" t="s">
        <v>6298</v>
      </c>
      <c r="E2234">
        <v>0.3</v>
      </c>
      <c r="F2234">
        <v>35</v>
      </c>
      <c r="G2234" t="s">
        <v>6331</v>
      </c>
      <c r="H2234">
        <v>9</v>
      </c>
      <c r="I2234" t="s">
        <v>7000</v>
      </c>
      <c r="J2234" t="s">
        <v>7021</v>
      </c>
    </row>
    <row r="2235" spans="1:10" x14ac:dyDescent="0.3">
      <c r="A2235" t="s">
        <v>4513</v>
      </c>
      <c r="B2235" t="s">
        <v>228</v>
      </c>
      <c r="C2235" t="s">
        <v>6290</v>
      </c>
      <c r="D2235" t="s">
        <v>6300</v>
      </c>
      <c r="E2235">
        <v>0.4</v>
      </c>
      <c r="F2235">
        <v>30</v>
      </c>
      <c r="G2235" t="s">
        <v>6334</v>
      </c>
      <c r="H2235">
        <v>16</v>
      </c>
      <c r="I2235" t="s">
        <v>7000</v>
      </c>
      <c r="J2235" t="s">
        <v>7021</v>
      </c>
    </row>
    <row r="2236" spans="1:10" x14ac:dyDescent="0.3">
      <c r="A2236" t="s">
        <v>4514</v>
      </c>
      <c r="B2236" t="s">
        <v>1577</v>
      </c>
      <c r="C2236" t="s">
        <v>6289</v>
      </c>
      <c r="D2236" t="s">
        <v>6298</v>
      </c>
      <c r="E2236">
        <v>0.3</v>
      </c>
      <c r="F2236">
        <v>35</v>
      </c>
      <c r="G2236" t="s">
        <v>6332</v>
      </c>
      <c r="H2236">
        <v>14</v>
      </c>
      <c r="I2236" t="s">
        <v>7000</v>
      </c>
      <c r="J2236" t="s">
        <v>7021</v>
      </c>
    </row>
    <row r="2237" spans="1:10" x14ac:dyDescent="0.3">
      <c r="A2237" t="s">
        <v>4515</v>
      </c>
      <c r="B2237" t="s">
        <v>1621</v>
      </c>
      <c r="C2237" t="s">
        <v>6287</v>
      </c>
      <c r="D2237" t="s">
        <v>6306</v>
      </c>
      <c r="E2237">
        <v>0.3</v>
      </c>
      <c r="F2237">
        <v>35</v>
      </c>
      <c r="G2237" t="s">
        <v>6334</v>
      </c>
      <c r="H2237">
        <v>14</v>
      </c>
      <c r="I2237">
        <v>0</v>
      </c>
      <c r="J2237">
        <v>11</v>
      </c>
    </row>
    <row r="2238" spans="1:10" x14ac:dyDescent="0.3">
      <c r="A2238" t="s">
        <v>4516</v>
      </c>
      <c r="B2238" t="s">
        <v>1622</v>
      </c>
      <c r="C2238" t="s">
        <v>6287</v>
      </c>
      <c r="D2238" t="s">
        <v>6318</v>
      </c>
      <c r="E2238">
        <v>0</v>
      </c>
      <c r="F2238">
        <v>50</v>
      </c>
      <c r="G2238" t="s">
        <v>6330</v>
      </c>
      <c r="H2238">
        <v>16</v>
      </c>
      <c r="I2238">
        <v>0</v>
      </c>
      <c r="J2238">
        <v>17</v>
      </c>
    </row>
    <row r="2239" spans="1:10" x14ac:dyDescent="0.3">
      <c r="A2239" t="s">
        <v>4517</v>
      </c>
      <c r="B2239" t="s">
        <v>1623</v>
      </c>
      <c r="C2239" t="s">
        <v>6282</v>
      </c>
      <c r="D2239" t="s">
        <v>6298</v>
      </c>
      <c r="E2239">
        <v>0.3</v>
      </c>
      <c r="F2239">
        <v>49</v>
      </c>
      <c r="G2239" t="s">
        <v>6330</v>
      </c>
      <c r="H2239">
        <v>15</v>
      </c>
      <c r="I2239">
        <v>0</v>
      </c>
      <c r="J2239">
        <v>7</v>
      </c>
    </row>
    <row r="2240" spans="1:10" x14ac:dyDescent="0.3">
      <c r="A2240" t="s">
        <v>4518</v>
      </c>
      <c r="B2240" t="s">
        <v>1624</v>
      </c>
      <c r="C2240" t="s">
        <v>6289</v>
      </c>
      <c r="D2240" t="s">
        <v>6302</v>
      </c>
      <c r="E2240">
        <v>0</v>
      </c>
      <c r="F2240">
        <v>50</v>
      </c>
      <c r="G2240" t="s">
        <v>6328</v>
      </c>
      <c r="H2240">
        <v>10</v>
      </c>
      <c r="I2240">
        <v>0</v>
      </c>
      <c r="J2240">
        <v>10</v>
      </c>
    </row>
    <row r="2241" spans="1:10" x14ac:dyDescent="0.3">
      <c r="A2241" t="s">
        <v>4519</v>
      </c>
      <c r="B2241" t="s">
        <v>493</v>
      </c>
      <c r="C2241" t="s">
        <v>6283</v>
      </c>
      <c r="D2241" t="s">
        <v>6298</v>
      </c>
      <c r="E2241">
        <v>0</v>
      </c>
      <c r="F2241">
        <v>80</v>
      </c>
      <c r="G2241" t="s">
        <v>6331</v>
      </c>
      <c r="H2241">
        <v>13</v>
      </c>
      <c r="I2241">
        <v>1</v>
      </c>
      <c r="J2241">
        <v>7</v>
      </c>
    </row>
    <row r="2242" spans="1:10" x14ac:dyDescent="0.3">
      <c r="A2242" t="s">
        <v>4520</v>
      </c>
      <c r="B2242" t="s">
        <v>703</v>
      </c>
      <c r="C2242" t="s">
        <v>6287</v>
      </c>
      <c r="D2242" t="s">
        <v>6300</v>
      </c>
      <c r="E2242">
        <v>0.3</v>
      </c>
      <c r="F2242">
        <v>35</v>
      </c>
      <c r="G2242" t="s">
        <v>6333</v>
      </c>
      <c r="H2242">
        <v>13</v>
      </c>
      <c r="I2242">
        <v>1</v>
      </c>
      <c r="J2242">
        <v>11</v>
      </c>
    </row>
    <row r="2243" spans="1:10" x14ac:dyDescent="0.3">
      <c r="A2243" t="s">
        <v>4521</v>
      </c>
      <c r="B2243" t="s">
        <v>1625</v>
      </c>
      <c r="C2243" t="s">
        <v>6290</v>
      </c>
      <c r="D2243" t="s">
        <v>6296</v>
      </c>
      <c r="E2243">
        <v>0.2</v>
      </c>
      <c r="F2243">
        <v>40</v>
      </c>
      <c r="G2243" t="s">
        <v>6330</v>
      </c>
      <c r="H2243">
        <v>16</v>
      </c>
      <c r="I2243">
        <v>0</v>
      </c>
      <c r="J2243">
        <v>15</v>
      </c>
    </row>
    <row r="2244" spans="1:10" x14ac:dyDescent="0.3">
      <c r="A2244" t="s">
        <v>4522</v>
      </c>
      <c r="B2244" t="s">
        <v>395</v>
      </c>
      <c r="C2244" t="s">
        <v>6282</v>
      </c>
      <c r="D2244" t="s">
        <v>6318</v>
      </c>
      <c r="E2244">
        <v>0.4</v>
      </c>
      <c r="F2244">
        <v>42</v>
      </c>
      <c r="G2244" t="s">
        <v>6329</v>
      </c>
      <c r="H2244">
        <v>13</v>
      </c>
      <c r="I2244" t="s">
        <v>7000</v>
      </c>
      <c r="J2244" t="s">
        <v>7021</v>
      </c>
    </row>
    <row r="2245" spans="1:10" x14ac:dyDescent="0.3">
      <c r="A2245" t="s">
        <v>4523</v>
      </c>
      <c r="B2245" t="s">
        <v>401</v>
      </c>
      <c r="C2245" t="s">
        <v>6290</v>
      </c>
      <c r="D2245" t="s">
        <v>6300</v>
      </c>
      <c r="E2245">
        <v>0.4</v>
      </c>
      <c r="F2245">
        <v>30</v>
      </c>
      <c r="G2245" t="s">
        <v>6334</v>
      </c>
      <c r="H2245">
        <v>13</v>
      </c>
      <c r="I2245" t="s">
        <v>7000</v>
      </c>
      <c r="J2245" t="s">
        <v>7021</v>
      </c>
    </row>
    <row r="2246" spans="1:10" x14ac:dyDescent="0.3">
      <c r="A2246" t="s">
        <v>4524</v>
      </c>
      <c r="B2246" t="s">
        <v>1277</v>
      </c>
      <c r="C2246" t="s">
        <v>6292</v>
      </c>
      <c r="D2246" t="s">
        <v>6318</v>
      </c>
      <c r="E2246">
        <v>0.3</v>
      </c>
      <c r="F2246">
        <v>56</v>
      </c>
      <c r="G2246" t="s">
        <v>6332</v>
      </c>
      <c r="H2246">
        <v>15</v>
      </c>
      <c r="I2246" t="s">
        <v>7000</v>
      </c>
      <c r="J2246" t="s">
        <v>7021</v>
      </c>
    </row>
    <row r="2247" spans="1:10" x14ac:dyDescent="0.3">
      <c r="A2247" t="s">
        <v>4525</v>
      </c>
      <c r="B2247" t="s">
        <v>1626</v>
      </c>
      <c r="C2247" t="s">
        <v>6290</v>
      </c>
      <c r="D2247" t="s">
        <v>6306</v>
      </c>
      <c r="E2247">
        <v>0.3</v>
      </c>
      <c r="F2247">
        <v>35</v>
      </c>
      <c r="G2247" t="s">
        <v>6328</v>
      </c>
      <c r="H2247">
        <v>14</v>
      </c>
      <c r="I2247" t="s">
        <v>7000</v>
      </c>
      <c r="J2247" t="s">
        <v>7021</v>
      </c>
    </row>
    <row r="2248" spans="1:10" x14ac:dyDescent="0.3">
      <c r="A2248" t="s">
        <v>4526</v>
      </c>
      <c r="B2248" t="s">
        <v>594</v>
      </c>
      <c r="C2248" t="s">
        <v>6286</v>
      </c>
      <c r="D2248" t="s">
        <v>6298</v>
      </c>
      <c r="E2248">
        <v>0</v>
      </c>
      <c r="F2248">
        <v>50</v>
      </c>
      <c r="G2248" t="s">
        <v>6329</v>
      </c>
      <c r="H2248">
        <v>12</v>
      </c>
      <c r="I2248">
        <v>0</v>
      </c>
      <c r="J2248">
        <v>11</v>
      </c>
    </row>
    <row r="2249" spans="1:10" x14ac:dyDescent="0.3">
      <c r="A2249" t="s">
        <v>4527</v>
      </c>
      <c r="B2249" t="s">
        <v>1112</v>
      </c>
      <c r="C2249" t="s">
        <v>6286</v>
      </c>
      <c r="D2249" t="s">
        <v>6296</v>
      </c>
      <c r="E2249">
        <v>0.3</v>
      </c>
      <c r="F2249">
        <v>35</v>
      </c>
      <c r="G2249" t="s">
        <v>6330</v>
      </c>
      <c r="H2249">
        <v>16</v>
      </c>
      <c r="I2249" t="s">
        <v>7000</v>
      </c>
      <c r="J2249" t="s">
        <v>7021</v>
      </c>
    </row>
    <row r="2250" spans="1:10" x14ac:dyDescent="0.3">
      <c r="A2250" t="s">
        <v>4528</v>
      </c>
      <c r="B2250" t="s">
        <v>1620</v>
      </c>
      <c r="C2250" t="s">
        <v>6281</v>
      </c>
      <c r="D2250" t="s">
        <v>6300</v>
      </c>
      <c r="E2250">
        <v>0</v>
      </c>
      <c r="F2250">
        <v>70</v>
      </c>
      <c r="G2250" t="s">
        <v>6329</v>
      </c>
      <c r="H2250">
        <v>11</v>
      </c>
      <c r="I2250">
        <v>0</v>
      </c>
      <c r="J2250">
        <v>16</v>
      </c>
    </row>
    <row r="2251" spans="1:10" x14ac:dyDescent="0.3">
      <c r="A2251" t="s">
        <v>4529</v>
      </c>
      <c r="B2251" t="s">
        <v>260</v>
      </c>
      <c r="C2251" t="s">
        <v>6289</v>
      </c>
      <c r="D2251" t="s">
        <v>6310</v>
      </c>
      <c r="E2251">
        <v>0.2</v>
      </c>
      <c r="F2251">
        <v>40</v>
      </c>
      <c r="G2251" t="s">
        <v>6334</v>
      </c>
      <c r="H2251">
        <v>11</v>
      </c>
      <c r="I2251">
        <v>1</v>
      </c>
      <c r="J2251">
        <v>7</v>
      </c>
    </row>
    <row r="2252" spans="1:10" x14ac:dyDescent="0.3">
      <c r="A2252" t="s">
        <v>4530</v>
      </c>
      <c r="B2252" t="s">
        <v>1627</v>
      </c>
      <c r="C2252" t="s">
        <v>6286</v>
      </c>
      <c r="D2252" t="s">
        <v>6298</v>
      </c>
      <c r="E2252">
        <v>0</v>
      </c>
      <c r="F2252">
        <v>50</v>
      </c>
      <c r="G2252" t="s">
        <v>6329</v>
      </c>
      <c r="H2252">
        <v>9</v>
      </c>
      <c r="I2252">
        <v>0</v>
      </c>
      <c r="J2252">
        <v>7</v>
      </c>
    </row>
    <row r="2253" spans="1:10" x14ac:dyDescent="0.3">
      <c r="A2253" t="s">
        <v>4531</v>
      </c>
      <c r="B2253" t="s">
        <v>511</v>
      </c>
      <c r="C2253" t="s">
        <v>6281</v>
      </c>
      <c r="D2253" t="s">
        <v>6300</v>
      </c>
      <c r="E2253">
        <v>0.3</v>
      </c>
      <c r="F2253">
        <v>49</v>
      </c>
      <c r="G2253" t="s">
        <v>6329</v>
      </c>
      <c r="H2253">
        <v>14</v>
      </c>
      <c r="I2253">
        <v>1</v>
      </c>
      <c r="J2253">
        <v>12</v>
      </c>
    </row>
    <row r="2254" spans="1:10" x14ac:dyDescent="0.3">
      <c r="A2254" t="s">
        <v>4532</v>
      </c>
      <c r="B2254" t="s">
        <v>1628</v>
      </c>
      <c r="C2254" t="s">
        <v>6289</v>
      </c>
      <c r="D2254" t="s">
        <v>6296</v>
      </c>
      <c r="E2254">
        <v>0.3</v>
      </c>
      <c r="F2254">
        <v>35</v>
      </c>
      <c r="G2254" t="s">
        <v>6332</v>
      </c>
      <c r="H2254">
        <v>16</v>
      </c>
      <c r="I2254">
        <v>1</v>
      </c>
      <c r="J2254">
        <v>14</v>
      </c>
    </row>
    <row r="2255" spans="1:10" x14ac:dyDescent="0.3">
      <c r="A2255" t="s">
        <v>4533</v>
      </c>
      <c r="B2255" t="s">
        <v>1629</v>
      </c>
      <c r="C2255" t="s">
        <v>6282</v>
      </c>
      <c r="D2255" t="s">
        <v>6318</v>
      </c>
      <c r="E2255">
        <v>0.4</v>
      </c>
      <c r="F2255">
        <v>42</v>
      </c>
      <c r="G2255" t="s">
        <v>6331</v>
      </c>
      <c r="H2255">
        <v>16</v>
      </c>
      <c r="I2255">
        <v>0</v>
      </c>
      <c r="J2255">
        <v>19</v>
      </c>
    </row>
    <row r="2256" spans="1:10" x14ac:dyDescent="0.3">
      <c r="A2256" t="s">
        <v>4534</v>
      </c>
      <c r="B2256" t="s">
        <v>838</v>
      </c>
      <c r="C2256" t="s">
        <v>6289</v>
      </c>
      <c r="D2256" t="s">
        <v>6308</v>
      </c>
      <c r="E2256">
        <v>0.2</v>
      </c>
      <c r="F2256">
        <v>40</v>
      </c>
      <c r="G2256" t="s">
        <v>6330</v>
      </c>
      <c r="H2256">
        <v>16</v>
      </c>
      <c r="I2256">
        <v>0</v>
      </c>
      <c r="J2256">
        <v>9</v>
      </c>
    </row>
    <row r="2257" spans="1:10" x14ac:dyDescent="0.3">
      <c r="A2257" t="s">
        <v>4535</v>
      </c>
      <c r="B2257" t="s">
        <v>1380</v>
      </c>
      <c r="C2257" t="s">
        <v>6282</v>
      </c>
      <c r="D2257" t="s">
        <v>6298</v>
      </c>
      <c r="E2257">
        <v>0.4</v>
      </c>
      <c r="F2257">
        <v>42</v>
      </c>
      <c r="G2257" t="s">
        <v>6328</v>
      </c>
      <c r="H2257">
        <v>16</v>
      </c>
      <c r="I2257" t="s">
        <v>7000</v>
      </c>
      <c r="J2257" t="s">
        <v>7021</v>
      </c>
    </row>
    <row r="2258" spans="1:10" x14ac:dyDescent="0.3">
      <c r="A2258" t="s">
        <v>4536</v>
      </c>
      <c r="B2258" t="s">
        <v>723</v>
      </c>
      <c r="C2258" t="s">
        <v>6282</v>
      </c>
      <c r="D2258" t="s">
        <v>6296</v>
      </c>
      <c r="E2258">
        <v>0.3</v>
      </c>
      <c r="F2258">
        <v>49</v>
      </c>
      <c r="G2258" t="s">
        <v>6332</v>
      </c>
      <c r="H2258">
        <v>11</v>
      </c>
      <c r="I2258">
        <v>0</v>
      </c>
      <c r="J2258">
        <v>17</v>
      </c>
    </row>
    <row r="2259" spans="1:10" x14ac:dyDescent="0.3">
      <c r="A2259" t="s">
        <v>4537</v>
      </c>
      <c r="B2259" t="s">
        <v>1630</v>
      </c>
      <c r="C2259" t="s">
        <v>6290</v>
      </c>
      <c r="D2259" t="s">
        <v>6308</v>
      </c>
      <c r="E2259">
        <v>0</v>
      </c>
      <c r="F2259">
        <v>50</v>
      </c>
      <c r="G2259" t="s">
        <v>6332</v>
      </c>
      <c r="H2259">
        <v>13</v>
      </c>
      <c r="I2259" t="s">
        <v>7000</v>
      </c>
      <c r="J2259" t="s">
        <v>7021</v>
      </c>
    </row>
    <row r="2260" spans="1:10" x14ac:dyDescent="0.3">
      <c r="A2260" t="s">
        <v>4538</v>
      </c>
      <c r="B2260" t="s">
        <v>996</v>
      </c>
      <c r="C2260" t="s">
        <v>6286</v>
      </c>
      <c r="D2260" t="s">
        <v>6296</v>
      </c>
      <c r="E2260">
        <v>0</v>
      </c>
      <c r="F2260">
        <v>50</v>
      </c>
      <c r="G2260" t="s">
        <v>6330</v>
      </c>
      <c r="H2260">
        <v>11</v>
      </c>
      <c r="I2260">
        <v>1</v>
      </c>
      <c r="J2260">
        <v>10</v>
      </c>
    </row>
    <row r="2261" spans="1:10" x14ac:dyDescent="0.3">
      <c r="A2261" t="s">
        <v>4539</v>
      </c>
      <c r="B2261" t="s">
        <v>1426</v>
      </c>
      <c r="C2261" t="s">
        <v>6289</v>
      </c>
      <c r="D2261" t="s">
        <v>6296</v>
      </c>
      <c r="E2261">
        <v>0.1</v>
      </c>
      <c r="F2261">
        <v>45</v>
      </c>
      <c r="G2261" t="s">
        <v>6330</v>
      </c>
      <c r="H2261">
        <v>12</v>
      </c>
      <c r="I2261">
        <v>0</v>
      </c>
      <c r="J2261">
        <v>17</v>
      </c>
    </row>
    <row r="2262" spans="1:10" x14ac:dyDescent="0.3">
      <c r="A2262" t="s">
        <v>4540</v>
      </c>
      <c r="B2262" t="s">
        <v>668</v>
      </c>
      <c r="C2262" t="s">
        <v>6288</v>
      </c>
      <c r="D2262" t="s">
        <v>6296</v>
      </c>
      <c r="E2262">
        <v>0.3</v>
      </c>
      <c r="F2262">
        <v>49</v>
      </c>
      <c r="G2262" t="s">
        <v>6332</v>
      </c>
      <c r="H2262">
        <v>15</v>
      </c>
      <c r="I2262">
        <v>1</v>
      </c>
      <c r="J2262">
        <v>11</v>
      </c>
    </row>
    <row r="2263" spans="1:10" x14ac:dyDescent="0.3">
      <c r="A2263" t="s">
        <v>4541</v>
      </c>
      <c r="B2263" t="s">
        <v>657</v>
      </c>
      <c r="C2263" t="s">
        <v>6285</v>
      </c>
      <c r="D2263" t="s">
        <v>6314</v>
      </c>
      <c r="E2263">
        <v>0</v>
      </c>
      <c r="F2263">
        <v>50</v>
      </c>
      <c r="G2263" t="s">
        <v>6333</v>
      </c>
      <c r="H2263">
        <v>9</v>
      </c>
      <c r="I2263">
        <v>0</v>
      </c>
      <c r="J2263">
        <v>10</v>
      </c>
    </row>
    <row r="2264" spans="1:10" x14ac:dyDescent="0.3">
      <c r="A2264" t="s">
        <v>4542</v>
      </c>
      <c r="B2264" t="s">
        <v>1631</v>
      </c>
      <c r="C2264" t="s">
        <v>6283</v>
      </c>
      <c r="D2264" t="s">
        <v>6300</v>
      </c>
      <c r="E2264">
        <v>0</v>
      </c>
      <c r="F2264">
        <v>80</v>
      </c>
      <c r="G2264" t="s">
        <v>6330</v>
      </c>
      <c r="H2264">
        <v>12</v>
      </c>
      <c r="I2264" t="s">
        <v>7000</v>
      </c>
      <c r="J2264" t="s">
        <v>7021</v>
      </c>
    </row>
    <row r="2265" spans="1:10" x14ac:dyDescent="0.3">
      <c r="A2265" t="s">
        <v>4543</v>
      </c>
      <c r="B2265" t="s">
        <v>1632</v>
      </c>
      <c r="C2265" t="s">
        <v>6282</v>
      </c>
      <c r="D2265" t="s">
        <v>6316</v>
      </c>
      <c r="E2265">
        <v>0.3</v>
      </c>
      <c r="F2265">
        <v>49</v>
      </c>
      <c r="G2265" t="s">
        <v>6331</v>
      </c>
      <c r="H2265">
        <v>17</v>
      </c>
      <c r="I2265">
        <v>1</v>
      </c>
      <c r="J2265">
        <v>15</v>
      </c>
    </row>
    <row r="2266" spans="1:10" x14ac:dyDescent="0.3">
      <c r="A2266" t="s">
        <v>4544</v>
      </c>
      <c r="B2266" t="s">
        <v>1046</v>
      </c>
      <c r="C2266" t="s">
        <v>6281</v>
      </c>
      <c r="D2266" t="s">
        <v>6302</v>
      </c>
      <c r="E2266">
        <v>0</v>
      </c>
      <c r="F2266">
        <v>70</v>
      </c>
      <c r="G2266" t="s">
        <v>6328</v>
      </c>
      <c r="H2266">
        <v>14</v>
      </c>
      <c r="I2266" t="s">
        <v>7000</v>
      </c>
      <c r="J2266" t="s">
        <v>7021</v>
      </c>
    </row>
    <row r="2267" spans="1:10" x14ac:dyDescent="0.3">
      <c r="A2267" t="s">
        <v>4545</v>
      </c>
      <c r="B2267" t="s">
        <v>1633</v>
      </c>
      <c r="C2267" t="s">
        <v>6282</v>
      </c>
      <c r="D2267" t="s">
        <v>6316</v>
      </c>
      <c r="E2267">
        <v>0.3</v>
      </c>
      <c r="F2267">
        <v>49</v>
      </c>
      <c r="G2267" t="s">
        <v>6333</v>
      </c>
      <c r="H2267">
        <v>12</v>
      </c>
      <c r="I2267">
        <v>1</v>
      </c>
      <c r="J2267">
        <v>8</v>
      </c>
    </row>
    <row r="2268" spans="1:10" x14ac:dyDescent="0.3">
      <c r="A2268" t="s">
        <v>4546</v>
      </c>
      <c r="B2268" t="s">
        <v>1296</v>
      </c>
      <c r="C2268" t="s">
        <v>6287</v>
      </c>
      <c r="D2268" t="s">
        <v>6302</v>
      </c>
      <c r="E2268">
        <v>0</v>
      </c>
      <c r="F2268">
        <v>50</v>
      </c>
      <c r="G2268" t="s">
        <v>6332</v>
      </c>
      <c r="H2268">
        <v>11</v>
      </c>
      <c r="I2268" t="s">
        <v>7000</v>
      </c>
      <c r="J2268" t="s">
        <v>7021</v>
      </c>
    </row>
    <row r="2269" spans="1:10" x14ac:dyDescent="0.3">
      <c r="A2269" t="s">
        <v>4547</v>
      </c>
      <c r="B2269" t="s">
        <v>1634</v>
      </c>
      <c r="C2269" t="s">
        <v>6281</v>
      </c>
      <c r="D2269" t="s">
        <v>6298</v>
      </c>
      <c r="E2269">
        <v>0.1</v>
      </c>
      <c r="F2269">
        <v>63</v>
      </c>
      <c r="G2269" t="s">
        <v>6328</v>
      </c>
      <c r="H2269">
        <v>17</v>
      </c>
      <c r="I2269" t="s">
        <v>7000</v>
      </c>
      <c r="J2269" t="s">
        <v>7021</v>
      </c>
    </row>
    <row r="2270" spans="1:10" x14ac:dyDescent="0.3">
      <c r="A2270" t="s">
        <v>4548</v>
      </c>
      <c r="B2270" t="s">
        <v>90</v>
      </c>
      <c r="C2270" t="s">
        <v>6281</v>
      </c>
      <c r="D2270" t="s">
        <v>6308</v>
      </c>
      <c r="E2270">
        <v>0</v>
      </c>
      <c r="F2270">
        <v>70</v>
      </c>
      <c r="G2270" t="s">
        <v>6330</v>
      </c>
      <c r="H2270">
        <v>9</v>
      </c>
      <c r="I2270">
        <v>0</v>
      </c>
      <c r="J2270">
        <v>17</v>
      </c>
    </row>
    <row r="2271" spans="1:10" x14ac:dyDescent="0.3">
      <c r="A2271" t="s">
        <v>4549</v>
      </c>
      <c r="B2271" t="s">
        <v>1635</v>
      </c>
      <c r="C2271" t="s">
        <v>6290</v>
      </c>
      <c r="D2271" t="s">
        <v>6316</v>
      </c>
      <c r="E2271">
        <v>0.4</v>
      </c>
      <c r="F2271">
        <v>30</v>
      </c>
      <c r="G2271" t="s">
        <v>6332</v>
      </c>
      <c r="H2271">
        <v>16</v>
      </c>
      <c r="I2271">
        <v>1</v>
      </c>
      <c r="J2271">
        <v>10</v>
      </c>
    </row>
    <row r="2272" spans="1:10" x14ac:dyDescent="0.3">
      <c r="A2272" t="s">
        <v>4550</v>
      </c>
      <c r="B2272" t="s">
        <v>1170</v>
      </c>
      <c r="C2272" t="s">
        <v>6286</v>
      </c>
      <c r="D2272" t="s">
        <v>6304</v>
      </c>
      <c r="E2272">
        <v>0.3</v>
      </c>
      <c r="F2272">
        <v>35</v>
      </c>
      <c r="G2272" t="s">
        <v>6333</v>
      </c>
      <c r="H2272">
        <v>16</v>
      </c>
      <c r="I2272">
        <v>0</v>
      </c>
      <c r="J2272">
        <v>13</v>
      </c>
    </row>
    <row r="2273" spans="1:10" x14ac:dyDescent="0.3">
      <c r="A2273" t="s">
        <v>4551</v>
      </c>
      <c r="B2273" t="s">
        <v>84</v>
      </c>
      <c r="C2273" t="s">
        <v>6291</v>
      </c>
      <c r="D2273" t="s">
        <v>6308</v>
      </c>
      <c r="E2273">
        <v>0.2</v>
      </c>
      <c r="F2273">
        <v>40</v>
      </c>
      <c r="G2273" t="s">
        <v>6333</v>
      </c>
      <c r="H2273">
        <v>13</v>
      </c>
      <c r="I2273" t="s">
        <v>7000</v>
      </c>
      <c r="J2273" t="s">
        <v>7021</v>
      </c>
    </row>
    <row r="2274" spans="1:10" x14ac:dyDescent="0.3">
      <c r="A2274" t="s">
        <v>4552</v>
      </c>
      <c r="B2274" t="s">
        <v>233</v>
      </c>
      <c r="C2274" t="s">
        <v>6284</v>
      </c>
      <c r="D2274" t="s">
        <v>6312</v>
      </c>
      <c r="E2274">
        <v>0</v>
      </c>
      <c r="F2274">
        <v>50</v>
      </c>
      <c r="G2274" t="s">
        <v>6328</v>
      </c>
      <c r="H2274">
        <v>12</v>
      </c>
      <c r="I2274">
        <v>0</v>
      </c>
      <c r="J2274">
        <v>10</v>
      </c>
    </row>
    <row r="2275" spans="1:10" x14ac:dyDescent="0.3">
      <c r="A2275" t="s">
        <v>4553</v>
      </c>
      <c r="B2275" t="s">
        <v>782</v>
      </c>
      <c r="C2275" t="s">
        <v>6290</v>
      </c>
      <c r="D2275" t="s">
        <v>6318</v>
      </c>
      <c r="E2275">
        <v>0.3</v>
      </c>
      <c r="F2275">
        <v>35</v>
      </c>
      <c r="G2275" t="s">
        <v>6329</v>
      </c>
      <c r="H2275">
        <v>10</v>
      </c>
      <c r="I2275">
        <v>0</v>
      </c>
      <c r="J2275">
        <v>13</v>
      </c>
    </row>
    <row r="2276" spans="1:10" x14ac:dyDescent="0.3">
      <c r="A2276" t="s">
        <v>4554</v>
      </c>
      <c r="B2276" t="s">
        <v>1636</v>
      </c>
      <c r="C2276" t="s">
        <v>6289</v>
      </c>
      <c r="D2276" t="s">
        <v>6318</v>
      </c>
      <c r="E2276">
        <v>0.4</v>
      </c>
      <c r="F2276">
        <v>30</v>
      </c>
      <c r="G2276" t="s">
        <v>6328</v>
      </c>
      <c r="H2276">
        <v>9</v>
      </c>
      <c r="I2276" t="s">
        <v>7000</v>
      </c>
      <c r="J2276" t="s">
        <v>7021</v>
      </c>
    </row>
    <row r="2277" spans="1:10" x14ac:dyDescent="0.3">
      <c r="A2277" t="s">
        <v>4555</v>
      </c>
      <c r="B2277" t="s">
        <v>1637</v>
      </c>
      <c r="C2277" t="s">
        <v>6282</v>
      </c>
      <c r="D2277" t="s">
        <v>6296</v>
      </c>
      <c r="E2277">
        <v>0.4</v>
      </c>
      <c r="F2277">
        <v>42</v>
      </c>
      <c r="G2277" t="s">
        <v>6329</v>
      </c>
      <c r="H2277">
        <v>17</v>
      </c>
      <c r="I2277" t="s">
        <v>7000</v>
      </c>
      <c r="J2277" t="s">
        <v>7021</v>
      </c>
    </row>
    <row r="2278" spans="1:10" x14ac:dyDescent="0.3">
      <c r="A2278" t="s">
        <v>4556</v>
      </c>
      <c r="B2278" t="s">
        <v>1638</v>
      </c>
      <c r="C2278" t="s">
        <v>6283</v>
      </c>
      <c r="D2278" t="s">
        <v>6308</v>
      </c>
      <c r="E2278">
        <v>0.2</v>
      </c>
      <c r="F2278">
        <v>64</v>
      </c>
      <c r="G2278" t="s">
        <v>6329</v>
      </c>
      <c r="H2278">
        <v>10</v>
      </c>
      <c r="I2278">
        <v>0</v>
      </c>
      <c r="J2278">
        <v>16</v>
      </c>
    </row>
    <row r="2279" spans="1:10" x14ac:dyDescent="0.3">
      <c r="A2279" t="s">
        <v>4557</v>
      </c>
      <c r="B2279" t="s">
        <v>1639</v>
      </c>
      <c r="C2279" t="s">
        <v>6284</v>
      </c>
      <c r="D2279" t="s">
        <v>6302</v>
      </c>
      <c r="E2279">
        <v>0.3</v>
      </c>
      <c r="F2279">
        <v>35</v>
      </c>
      <c r="G2279" t="s">
        <v>6332</v>
      </c>
      <c r="H2279">
        <v>16</v>
      </c>
      <c r="I2279">
        <v>0</v>
      </c>
      <c r="J2279">
        <v>16</v>
      </c>
    </row>
    <row r="2280" spans="1:10" x14ac:dyDescent="0.3">
      <c r="A2280" t="s">
        <v>4558</v>
      </c>
      <c r="B2280" t="s">
        <v>1640</v>
      </c>
      <c r="C2280" t="s">
        <v>6290</v>
      </c>
      <c r="D2280" t="s">
        <v>6296</v>
      </c>
      <c r="E2280">
        <v>0.2</v>
      </c>
      <c r="F2280">
        <v>40</v>
      </c>
      <c r="G2280" t="s">
        <v>6334</v>
      </c>
      <c r="H2280">
        <v>16</v>
      </c>
      <c r="I2280" t="s">
        <v>7000</v>
      </c>
      <c r="J2280" t="s">
        <v>7021</v>
      </c>
    </row>
    <row r="2281" spans="1:10" x14ac:dyDescent="0.3">
      <c r="A2281" t="s">
        <v>4559</v>
      </c>
      <c r="B2281" t="s">
        <v>818</v>
      </c>
      <c r="C2281" t="s">
        <v>6288</v>
      </c>
      <c r="D2281" t="s">
        <v>6310</v>
      </c>
      <c r="E2281">
        <v>0</v>
      </c>
      <c r="F2281">
        <v>70</v>
      </c>
      <c r="G2281" t="s">
        <v>6333</v>
      </c>
      <c r="H2281">
        <v>13</v>
      </c>
      <c r="I2281" t="s">
        <v>7000</v>
      </c>
      <c r="J2281" t="s">
        <v>7021</v>
      </c>
    </row>
    <row r="2282" spans="1:10" x14ac:dyDescent="0.3">
      <c r="A2282" t="s">
        <v>4560</v>
      </c>
      <c r="B2282" t="s">
        <v>1610</v>
      </c>
      <c r="C2282" t="s">
        <v>6285</v>
      </c>
      <c r="D2282" t="s">
        <v>6296</v>
      </c>
      <c r="E2282">
        <v>0.2</v>
      </c>
      <c r="F2282">
        <v>40</v>
      </c>
      <c r="G2282" t="s">
        <v>6332</v>
      </c>
      <c r="H2282">
        <v>13</v>
      </c>
      <c r="I2282">
        <v>1</v>
      </c>
      <c r="J2282">
        <v>9</v>
      </c>
    </row>
    <row r="2283" spans="1:10" x14ac:dyDescent="0.3">
      <c r="A2283" t="s">
        <v>4561</v>
      </c>
      <c r="B2283" t="s">
        <v>1641</v>
      </c>
      <c r="C2283" t="s">
        <v>6286</v>
      </c>
      <c r="D2283" t="s">
        <v>6318</v>
      </c>
      <c r="E2283">
        <v>0.3</v>
      </c>
      <c r="F2283">
        <v>35</v>
      </c>
      <c r="G2283" t="s">
        <v>6332</v>
      </c>
      <c r="H2283">
        <v>10</v>
      </c>
      <c r="I2283">
        <v>1</v>
      </c>
      <c r="J2283">
        <v>14</v>
      </c>
    </row>
    <row r="2284" spans="1:10" x14ac:dyDescent="0.3">
      <c r="A2284" t="s">
        <v>4562</v>
      </c>
      <c r="B2284" t="s">
        <v>1642</v>
      </c>
      <c r="C2284" t="s">
        <v>6289</v>
      </c>
      <c r="D2284" t="s">
        <v>6302</v>
      </c>
      <c r="E2284">
        <v>0.3</v>
      </c>
      <c r="F2284">
        <v>35</v>
      </c>
      <c r="G2284" t="s">
        <v>6334</v>
      </c>
      <c r="H2284">
        <v>12</v>
      </c>
      <c r="I2284">
        <v>0</v>
      </c>
      <c r="J2284">
        <v>17</v>
      </c>
    </row>
    <row r="2285" spans="1:10" x14ac:dyDescent="0.3">
      <c r="A2285" t="s">
        <v>4563</v>
      </c>
      <c r="B2285" t="s">
        <v>1643</v>
      </c>
      <c r="C2285" t="s">
        <v>6291</v>
      </c>
      <c r="D2285" t="s">
        <v>6300</v>
      </c>
      <c r="E2285">
        <v>0</v>
      </c>
      <c r="F2285">
        <v>50</v>
      </c>
      <c r="G2285" t="s">
        <v>6331</v>
      </c>
      <c r="H2285">
        <v>14</v>
      </c>
      <c r="I2285">
        <v>0</v>
      </c>
      <c r="J2285">
        <v>7</v>
      </c>
    </row>
    <row r="2286" spans="1:10" x14ac:dyDescent="0.3">
      <c r="A2286" t="s">
        <v>4564</v>
      </c>
      <c r="B2286" t="s">
        <v>1644</v>
      </c>
      <c r="C2286" t="s">
        <v>6290</v>
      </c>
      <c r="D2286" t="s">
        <v>6302</v>
      </c>
      <c r="E2286">
        <v>0.3</v>
      </c>
      <c r="F2286">
        <v>35</v>
      </c>
      <c r="G2286" t="s">
        <v>6331</v>
      </c>
      <c r="H2286">
        <v>14</v>
      </c>
      <c r="I2286" t="s">
        <v>7000</v>
      </c>
      <c r="J2286" t="s">
        <v>7021</v>
      </c>
    </row>
    <row r="2287" spans="1:10" x14ac:dyDescent="0.3">
      <c r="A2287" t="s">
        <v>4565</v>
      </c>
      <c r="B2287" t="s">
        <v>742</v>
      </c>
      <c r="C2287" t="s">
        <v>6286</v>
      </c>
      <c r="D2287" t="s">
        <v>6296</v>
      </c>
      <c r="E2287">
        <v>0.3</v>
      </c>
      <c r="F2287">
        <v>35</v>
      </c>
      <c r="G2287" t="s">
        <v>6331</v>
      </c>
      <c r="H2287">
        <v>16</v>
      </c>
      <c r="I2287">
        <v>0</v>
      </c>
      <c r="J2287">
        <v>17</v>
      </c>
    </row>
    <row r="2288" spans="1:10" x14ac:dyDescent="0.3">
      <c r="A2288" t="s">
        <v>4566</v>
      </c>
      <c r="B2288" t="s">
        <v>1645</v>
      </c>
      <c r="C2288" t="s">
        <v>6282</v>
      </c>
      <c r="D2288" t="s">
        <v>6302</v>
      </c>
      <c r="E2288">
        <v>0.3</v>
      </c>
      <c r="F2288">
        <v>49</v>
      </c>
      <c r="G2288" t="s">
        <v>6329</v>
      </c>
      <c r="H2288">
        <v>14</v>
      </c>
      <c r="I2288">
        <v>0</v>
      </c>
      <c r="J2288">
        <v>18</v>
      </c>
    </row>
    <row r="2289" spans="1:10" x14ac:dyDescent="0.3">
      <c r="A2289" t="s">
        <v>4567</v>
      </c>
      <c r="B2289" t="s">
        <v>1646</v>
      </c>
      <c r="C2289" t="s">
        <v>6290</v>
      </c>
      <c r="D2289" t="s">
        <v>6314</v>
      </c>
      <c r="E2289">
        <v>0.3</v>
      </c>
      <c r="F2289">
        <v>35</v>
      </c>
      <c r="G2289" t="s">
        <v>6334</v>
      </c>
      <c r="H2289">
        <v>17</v>
      </c>
      <c r="I2289">
        <v>1</v>
      </c>
      <c r="J2289">
        <v>11</v>
      </c>
    </row>
    <row r="2290" spans="1:10" x14ac:dyDescent="0.3">
      <c r="A2290" t="s">
        <v>4568</v>
      </c>
      <c r="B2290" t="s">
        <v>1647</v>
      </c>
      <c r="C2290" t="s">
        <v>6290</v>
      </c>
      <c r="D2290" t="s">
        <v>6310</v>
      </c>
      <c r="E2290">
        <v>0.2</v>
      </c>
      <c r="F2290">
        <v>40</v>
      </c>
      <c r="G2290" t="s">
        <v>6328</v>
      </c>
      <c r="H2290">
        <v>10</v>
      </c>
      <c r="I2290">
        <v>0</v>
      </c>
      <c r="J2290">
        <v>12</v>
      </c>
    </row>
    <row r="2291" spans="1:10" x14ac:dyDescent="0.3">
      <c r="A2291" t="s">
        <v>4569</v>
      </c>
      <c r="B2291" t="s">
        <v>1288</v>
      </c>
      <c r="C2291" t="s">
        <v>6283</v>
      </c>
      <c r="D2291" t="s">
        <v>6304</v>
      </c>
      <c r="E2291">
        <v>0.2</v>
      </c>
      <c r="F2291">
        <v>64</v>
      </c>
      <c r="G2291" t="s">
        <v>6333</v>
      </c>
      <c r="H2291">
        <v>15</v>
      </c>
      <c r="I2291" t="s">
        <v>7000</v>
      </c>
      <c r="J2291" t="s">
        <v>7021</v>
      </c>
    </row>
    <row r="2292" spans="1:10" x14ac:dyDescent="0.3">
      <c r="A2292" t="s">
        <v>4570</v>
      </c>
      <c r="B2292" t="s">
        <v>1648</v>
      </c>
      <c r="C2292" t="s">
        <v>6287</v>
      </c>
      <c r="D2292" t="s">
        <v>6304</v>
      </c>
      <c r="E2292">
        <v>0.2</v>
      </c>
      <c r="F2292">
        <v>40</v>
      </c>
      <c r="G2292" t="s">
        <v>6334</v>
      </c>
      <c r="H2292">
        <v>9</v>
      </c>
      <c r="I2292">
        <v>0</v>
      </c>
      <c r="J2292">
        <v>13</v>
      </c>
    </row>
    <row r="2293" spans="1:10" x14ac:dyDescent="0.3">
      <c r="A2293" t="s">
        <v>4571</v>
      </c>
      <c r="B2293" t="s">
        <v>1649</v>
      </c>
      <c r="C2293" t="s">
        <v>6290</v>
      </c>
      <c r="D2293" t="s">
        <v>6298</v>
      </c>
      <c r="E2293">
        <v>0.3</v>
      </c>
      <c r="F2293">
        <v>35</v>
      </c>
      <c r="G2293" t="s">
        <v>6331</v>
      </c>
      <c r="H2293">
        <v>17</v>
      </c>
      <c r="I2293">
        <v>0</v>
      </c>
      <c r="J2293">
        <v>13</v>
      </c>
    </row>
    <row r="2294" spans="1:10" x14ac:dyDescent="0.3">
      <c r="A2294" t="s">
        <v>4572</v>
      </c>
      <c r="B2294" t="s">
        <v>1650</v>
      </c>
      <c r="C2294" t="s">
        <v>6291</v>
      </c>
      <c r="D2294" t="s">
        <v>6298</v>
      </c>
      <c r="E2294">
        <v>0</v>
      </c>
      <c r="F2294">
        <v>50</v>
      </c>
      <c r="G2294" t="s">
        <v>6334</v>
      </c>
      <c r="H2294">
        <v>16</v>
      </c>
      <c r="I2294">
        <v>1</v>
      </c>
      <c r="J2294">
        <v>10</v>
      </c>
    </row>
    <row r="2295" spans="1:10" x14ac:dyDescent="0.3">
      <c r="A2295" t="s">
        <v>4573</v>
      </c>
      <c r="B2295" t="s">
        <v>73</v>
      </c>
      <c r="C2295" t="s">
        <v>6291</v>
      </c>
      <c r="D2295" t="s">
        <v>6304</v>
      </c>
      <c r="E2295">
        <v>0.4</v>
      </c>
      <c r="F2295">
        <v>30</v>
      </c>
      <c r="G2295" t="s">
        <v>6333</v>
      </c>
      <c r="H2295">
        <v>15</v>
      </c>
      <c r="I2295">
        <v>0</v>
      </c>
      <c r="J2295">
        <v>18</v>
      </c>
    </row>
    <row r="2296" spans="1:10" x14ac:dyDescent="0.3">
      <c r="A2296" t="s">
        <v>4574</v>
      </c>
      <c r="B2296" t="s">
        <v>1651</v>
      </c>
      <c r="C2296" t="s">
        <v>6282</v>
      </c>
      <c r="D2296" t="s">
        <v>6298</v>
      </c>
      <c r="E2296">
        <v>0.4</v>
      </c>
      <c r="F2296">
        <v>42</v>
      </c>
      <c r="G2296" t="s">
        <v>6329</v>
      </c>
      <c r="H2296">
        <v>9</v>
      </c>
      <c r="I2296" t="s">
        <v>7000</v>
      </c>
      <c r="J2296" t="s">
        <v>7021</v>
      </c>
    </row>
    <row r="2297" spans="1:10" x14ac:dyDescent="0.3">
      <c r="A2297" t="s">
        <v>4575</v>
      </c>
      <c r="B2297" t="s">
        <v>675</v>
      </c>
      <c r="C2297" t="s">
        <v>6283</v>
      </c>
      <c r="D2297" t="s">
        <v>6304</v>
      </c>
      <c r="E2297">
        <v>0.2</v>
      </c>
      <c r="F2297">
        <v>64</v>
      </c>
      <c r="G2297" t="s">
        <v>6328</v>
      </c>
      <c r="H2297">
        <v>9</v>
      </c>
      <c r="I2297" t="s">
        <v>7000</v>
      </c>
      <c r="J2297" t="s">
        <v>7021</v>
      </c>
    </row>
    <row r="2298" spans="1:10" x14ac:dyDescent="0.3">
      <c r="A2298" t="s">
        <v>4576</v>
      </c>
      <c r="B2298" t="s">
        <v>1652</v>
      </c>
      <c r="C2298" t="s">
        <v>6290</v>
      </c>
      <c r="D2298" t="s">
        <v>6308</v>
      </c>
      <c r="E2298">
        <v>0</v>
      </c>
      <c r="F2298">
        <v>50</v>
      </c>
      <c r="G2298" t="s">
        <v>6331</v>
      </c>
      <c r="H2298">
        <v>17</v>
      </c>
      <c r="I2298">
        <v>1</v>
      </c>
      <c r="J2298">
        <v>15</v>
      </c>
    </row>
    <row r="2299" spans="1:10" x14ac:dyDescent="0.3">
      <c r="A2299" t="s">
        <v>4577</v>
      </c>
      <c r="B2299" t="s">
        <v>914</v>
      </c>
      <c r="C2299" t="s">
        <v>6283</v>
      </c>
      <c r="D2299" t="s">
        <v>6318</v>
      </c>
      <c r="E2299">
        <v>0.3</v>
      </c>
      <c r="F2299">
        <v>56</v>
      </c>
      <c r="G2299" t="s">
        <v>6328</v>
      </c>
      <c r="H2299">
        <v>15</v>
      </c>
      <c r="I2299">
        <v>1</v>
      </c>
      <c r="J2299">
        <v>14</v>
      </c>
    </row>
    <row r="2300" spans="1:10" x14ac:dyDescent="0.3">
      <c r="A2300" t="s">
        <v>4578</v>
      </c>
      <c r="B2300" t="s">
        <v>252</v>
      </c>
      <c r="C2300" t="s">
        <v>6287</v>
      </c>
      <c r="D2300" t="s">
        <v>6296</v>
      </c>
      <c r="E2300">
        <v>0.3</v>
      </c>
      <c r="F2300">
        <v>35</v>
      </c>
      <c r="G2300" t="s">
        <v>6334</v>
      </c>
      <c r="H2300">
        <v>12</v>
      </c>
      <c r="I2300">
        <v>1</v>
      </c>
      <c r="J2300">
        <v>17</v>
      </c>
    </row>
    <row r="2301" spans="1:10" x14ac:dyDescent="0.3">
      <c r="A2301" t="s">
        <v>4579</v>
      </c>
      <c r="B2301" t="s">
        <v>25</v>
      </c>
      <c r="C2301" t="s">
        <v>6285</v>
      </c>
      <c r="D2301" t="s">
        <v>6312</v>
      </c>
      <c r="E2301">
        <v>0.1</v>
      </c>
      <c r="F2301">
        <v>45</v>
      </c>
      <c r="G2301" t="s">
        <v>6333</v>
      </c>
      <c r="H2301">
        <v>11</v>
      </c>
      <c r="I2301">
        <v>0</v>
      </c>
      <c r="J2301">
        <v>11</v>
      </c>
    </row>
    <row r="2302" spans="1:10" x14ac:dyDescent="0.3">
      <c r="A2302" t="s">
        <v>4580</v>
      </c>
      <c r="B2302" t="s">
        <v>519</v>
      </c>
      <c r="C2302" t="s">
        <v>6283</v>
      </c>
      <c r="D2302" t="s">
        <v>6310</v>
      </c>
      <c r="E2302">
        <v>0.3</v>
      </c>
      <c r="F2302">
        <v>56</v>
      </c>
      <c r="G2302" t="s">
        <v>6332</v>
      </c>
      <c r="H2302">
        <v>10</v>
      </c>
      <c r="I2302">
        <v>0</v>
      </c>
      <c r="J2302">
        <v>17</v>
      </c>
    </row>
    <row r="2303" spans="1:10" x14ac:dyDescent="0.3">
      <c r="A2303" t="s">
        <v>4581</v>
      </c>
      <c r="B2303" t="s">
        <v>1653</v>
      </c>
      <c r="C2303" t="s">
        <v>6282</v>
      </c>
      <c r="D2303" t="s">
        <v>6318</v>
      </c>
      <c r="E2303">
        <v>0</v>
      </c>
      <c r="F2303">
        <v>70</v>
      </c>
      <c r="G2303" t="s">
        <v>6334</v>
      </c>
      <c r="H2303">
        <v>11</v>
      </c>
      <c r="I2303" t="s">
        <v>7000</v>
      </c>
      <c r="J2303" t="s">
        <v>7021</v>
      </c>
    </row>
    <row r="2304" spans="1:10" x14ac:dyDescent="0.3">
      <c r="A2304" t="s">
        <v>4582</v>
      </c>
      <c r="B2304" t="s">
        <v>990</v>
      </c>
      <c r="C2304" t="s">
        <v>6288</v>
      </c>
      <c r="D2304" t="s">
        <v>6312</v>
      </c>
      <c r="E2304">
        <v>0.1</v>
      </c>
      <c r="F2304">
        <v>63</v>
      </c>
      <c r="G2304" t="s">
        <v>6333</v>
      </c>
      <c r="H2304">
        <v>14</v>
      </c>
      <c r="I2304" t="s">
        <v>7000</v>
      </c>
      <c r="J2304" t="s">
        <v>7021</v>
      </c>
    </row>
    <row r="2305" spans="1:10" x14ac:dyDescent="0.3">
      <c r="A2305" t="s">
        <v>4583</v>
      </c>
      <c r="B2305" t="s">
        <v>805</v>
      </c>
      <c r="C2305" t="s">
        <v>6288</v>
      </c>
      <c r="D2305" t="s">
        <v>6300</v>
      </c>
      <c r="E2305">
        <v>0</v>
      </c>
      <c r="F2305">
        <v>70</v>
      </c>
      <c r="G2305" t="s">
        <v>6331</v>
      </c>
      <c r="H2305">
        <v>13</v>
      </c>
      <c r="I2305">
        <v>0</v>
      </c>
      <c r="J2305">
        <v>15</v>
      </c>
    </row>
    <row r="2306" spans="1:10" x14ac:dyDescent="0.3">
      <c r="A2306" t="s">
        <v>4584</v>
      </c>
      <c r="B2306" t="s">
        <v>1654</v>
      </c>
      <c r="C2306" t="s">
        <v>6285</v>
      </c>
      <c r="D2306" t="s">
        <v>6306</v>
      </c>
      <c r="E2306">
        <v>0.3</v>
      </c>
      <c r="F2306">
        <v>35</v>
      </c>
      <c r="G2306" t="s">
        <v>6332</v>
      </c>
      <c r="H2306">
        <v>11</v>
      </c>
      <c r="I2306" t="s">
        <v>7000</v>
      </c>
      <c r="J2306" t="s">
        <v>7021</v>
      </c>
    </row>
    <row r="2307" spans="1:10" x14ac:dyDescent="0.3">
      <c r="A2307" t="s">
        <v>4585</v>
      </c>
      <c r="B2307" t="s">
        <v>1655</v>
      </c>
      <c r="C2307" t="s">
        <v>6286</v>
      </c>
      <c r="D2307" t="s">
        <v>6302</v>
      </c>
      <c r="E2307">
        <v>0.3</v>
      </c>
      <c r="F2307">
        <v>35</v>
      </c>
      <c r="G2307" t="s">
        <v>6334</v>
      </c>
      <c r="H2307">
        <v>12</v>
      </c>
      <c r="I2307">
        <v>0</v>
      </c>
      <c r="J2307">
        <v>18</v>
      </c>
    </row>
    <row r="2308" spans="1:10" x14ac:dyDescent="0.3">
      <c r="A2308" t="s">
        <v>4586</v>
      </c>
      <c r="B2308" t="s">
        <v>1656</v>
      </c>
      <c r="C2308" t="s">
        <v>6289</v>
      </c>
      <c r="D2308" t="s">
        <v>6308</v>
      </c>
      <c r="E2308">
        <v>0.3</v>
      </c>
      <c r="F2308">
        <v>35</v>
      </c>
      <c r="G2308" t="s">
        <v>6333</v>
      </c>
      <c r="H2308">
        <v>10</v>
      </c>
      <c r="I2308">
        <v>0</v>
      </c>
      <c r="J2308">
        <v>13</v>
      </c>
    </row>
    <row r="2309" spans="1:10" x14ac:dyDescent="0.3">
      <c r="A2309" t="s">
        <v>4587</v>
      </c>
      <c r="B2309" t="s">
        <v>1657</v>
      </c>
      <c r="C2309" t="s">
        <v>6282</v>
      </c>
      <c r="D2309" t="s">
        <v>6318</v>
      </c>
      <c r="E2309">
        <v>0.3</v>
      </c>
      <c r="F2309">
        <v>49</v>
      </c>
      <c r="G2309" t="s">
        <v>6328</v>
      </c>
      <c r="H2309">
        <v>15</v>
      </c>
      <c r="I2309">
        <v>1</v>
      </c>
      <c r="J2309">
        <v>14</v>
      </c>
    </row>
    <row r="2310" spans="1:10" x14ac:dyDescent="0.3">
      <c r="A2310" t="s">
        <v>4588</v>
      </c>
      <c r="B2310" t="s">
        <v>90</v>
      </c>
      <c r="C2310" t="s">
        <v>6284</v>
      </c>
      <c r="D2310" t="s">
        <v>6300</v>
      </c>
      <c r="E2310">
        <v>0</v>
      </c>
      <c r="F2310">
        <v>50</v>
      </c>
      <c r="G2310" t="s">
        <v>6332</v>
      </c>
      <c r="H2310">
        <v>10</v>
      </c>
      <c r="I2310">
        <v>0</v>
      </c>
      <c r="J2310">
        <v>17</v>
      </c>
    </row>
    <row r="2311" spans="1:10" x14ac:dyDescent="0.3">
      <c r="A2311" t="s">
        <v>4589</v>
      </c>
      <c r="B2311" t="s">
        <v>1658</v>
      </c>
      <c r="C2311" t="s">
        <v>6282</v>
      </c>
      <c r="D2311" t="s">
        <v>6302</v>
      </c>
      <c r="E2311">
        <v>0</v>
      </c>
      <c r="F2311">
        <v>70</v>
      </c>
      <c r="G2311" t="s">
        <v>6329</v>
      </c>
      <c r="H2311">
        <v>9</v>
      </c>
      <c r="I2311" t="s">
        <v>7000</v>
      </c>
      <c r="J2311" t="s">
        <v>7021</v>
      </c>
    </row>
    <row r="2312" spans="1:10" x14ac:dyDescent="0.3">
      <c r="A2312" t="s">
        <v>4590</v>
      </c>
      <c r="B2312" t="s">
        <v>166</v>
      </c>
      <c r="C2312" t="s">
        <v>6292</v>
      </c>
      <c r="D2312" t="s">
        <v>6318</v>
      </c>
      <c r="E2312">
        <v>0.4</v>
      </c>
      <c r="F2312">
        <v>48</v>
      </c>
      <c r="G2312" t="s">
        <v>6329</v>
      </c>
      <c r="H2312">
        <v>11</v>
      </c>
      <c r="I2312">
        <v>0</v>
      </c>
      <c r="J2312">
        <v>8</v>
      </c>
    </row>
    <row r="2313" spans="1:10" x14ac:dyDescent="0.3">
      <c r="A2313" t="s">
        <v>4591</v>
      </c>
      <c r="B2313" t="s">
        <v>1659</v>
      </c>
      <c r="C2313" t="s">
        <v>6281</v>
      </c>
      <c r="D2313" t="s">
        <v>6296</v>
      </c>
      <c r="E2313">
        <v>0.3</v>
      </c>
      <c r="F2313">
        <v>49</v>
      </c>
      <c r="G2313" t="s">
        <v>6334</v>
      </c>
      <c r="H2313">
        <v>9</v>
      </c>
      <c r="I2313">
        <v>0</v>
      </c>
      <c r="J2313">
        <v>17</v>
      </c>
    </row>
    <row r="2314" spans="1:10" x14ac:dyDescent="0.3">
      <c r="A2314" t="s">
        <v>4592</v>
      </c>
      <c r="B2314" t="s">
        <v>1527</v>
      </c>
      <c r="C2314" t="s">
        <v>6291</v>
      </c>
      <c r="D2314" t="s">
        <v>6316</v>
      </c>
      <c r="E2314">
        <v>0.2</v>
      </c>
      <c r="F2314">
        <v>40</v>
      </c>
      <c r="G2314" t="s">
        <v>6329</v>
      </c>
      <c r="H2314">
        <v>15</v>
      </c>
      <c r="I2314">
        <v>0</v>
      </c>
      <c r="J2314">
        <v>9</v>
      </c>
    </row>
    <row r="2315" spans="1:10" x14ac:dyDescent="0.3">
      <c r="A2315" t="s">
        <v>4593</v>
      </c>
      <c r="B2315" t="s">
        <v>138</v>
      </c>
      <c r="C2315" t="s">
        <v>6292</v>
      </c>
      <c r="D2315" t="s">
        <v>6298</v>
      </c>
      <c r="E2315">
        <v>0.3</v>
      </c>
      <c r="F2315">
        <v>56</v>
      </c>
      <c r="G2315" t="s">
        <v>6332</v>
      </c>
      <c r="H2315">
        <v>11</v>
      </c>
      <c r="I2315">
        <v>0</v>
      </c>
      <c r="J2315">
        <v>11</v>
      </c>
    </row>
    <row r="2316" spans="1:10" x14ac:dyDescent="0.3">
      <c r="A2316" t="s">
        <v>4594</v>
      </c>
      <c r="B2316" t="s">
        <v>51</v>
      </c>
      <c r="C2316" t="s">
        <v>6282</v>
      </c>
      <c r="D2316" t="s">
        <v>6296</v>
      </c>
      <c r="E2316">
        <v>0</v>
      </c>
      <c r="F2316">
        <v>70</v>
      </c>
      <c r="G2316" t="s">
        <v>6330</v>
      </c>
      <c r="H2316">
        <v>13</v>
      </c>
      <c r="I2316">
        <v>0</v>
      </c>
      <c r="J2316">
        <v>7</v>
      </c>
    </row>
    <row r="2317" spans="1:10" x14ac:dyDescent="0.3">
      <c r="A2317" t="s">
        <v>4595</v>
      </c>
      <c r="B2317" t="s">
        <v>1660</v>
      </c>
      <c r="C2317" t="s">
        <v>6283</v>
      </c>
      <c r="D2317" t="s">
        <v>6302</v>
      </c>
      <c r="E2317">
        <v>0.3</v>
      </c>
      <c r="F2317">
        <v>56</v>
      </c>
      <c r="G2317" t="s">
        <v>6329</v>
      </c>
      <c r="H2317">
        <v>16</v>
      </c>
      <c r="I2317">
        <v>0</v>
      </c>
      <c r="J2317">
        <v>12</v>
      </c>
    </row>
    <row r="2318" spans="1:10" x14ac:dyDescent="0.3">
      <c r="A2318" t="s">
        <v>4596</v>
      </c>
      <c r="B2318" t="s">
        <v>1061</v>
      </c>
      <c r="C2318" t="s">
        <v>6284</v>
      </c>
      <c r="D2318" t="s">
        <v>6298</v>
      </c>
      <c r="E2318">
        <v>0.3</v>
      </c>
      <c r="F2318">
        <v>35</v>
      </c>
      <c r="G2318" t="s">
        <v>6333</v>
      </c>
      <c r="H2318">
        <v>13</v>
      </c>
      <c r="I2318">
        <v>1</v>
      </c>
      <c r="J2318">
        <v>9</v>
      </c>
    </row>
    <row r="2319" spans="1:10" x14ac:dyDescent="0.3">
      <c r="A2319" t="s">
        <v>4597</v>
      </c>
      <c r="B2319" t="s">
        <v>1661</v>
      </c>
      <c r="C2319" t="s">
        <v>6281</v>
      </c>
      <c r="D2319" t="s">
        <v>6296</v>
      </c>
      <c r="E2319">
        <v>0</v>
      </c>
      <c r="F2319">
        <v>70</v>
      </c>
      <c r="G2319" t="s">
        <v>6330</v>
      </c>
      <c r="H2319">
        <v>9</v>
      </c>
      <c r="I2319">
        <v>0</v>
      </c>
      <c r="J2319">
        <v>10</v>
      </c>
    </row>
    <row r="2320" spans="1:10" x14ac:dyDescent="0.3">
      <c r="A2320" t="s">
        <v>4598</v>
      </c>
      <c r="B2320" t="s">
        <v>675</v>
      </c>
      <c r="C2320" t="s">
        <v>6285</v>
      </c>
      <c r="D2320" t="s">
        <v>6300</v>
      </c>
      <c r="E2320">
        <v>0</v>
      </c>
      <c r="F2320">
        <v>50</v>
      </c>
      <c r="G2320" t="s">
        <v>6332</v>
      </c>
      <c r="H2320">
        <v>14</v>
      </c>
      <c r="I2320" t="s">
        <v>7000</v>
      </c>
      <c r="J2320" t="s">
        <v>7021</v>
      </c>
    </row>
    <row r="2321" spans="1:10" x14ac:dyDescent="0.3">
      <c r="A2321" t="s">
        <v>4599</v>
      </c>
      <c r="B2321" t="s">
        <v>1076</v>
      </c>
      <c r="C2321" t="s">
        <v>6282</v>
      </c>
      <c r="D2321" t="s">
        <v>6296</v>
      </c>
      <c r="E2321">
        <v>0.3</v>
      </c>
      <c r="F2321">
        <v>49</v>
      </c>
      <c r="G2321" t="s">
        <v>6329</v>
      </c>
      <c r="H2321">
        <v>15</v>
      </c>
      <c r="I2321">
        <v>0</v>
      </c>
      <c r="J2321">
        <v>7</v>
      </c>
    </row>
    <row r="2322" spans="1:10" x14ac:dyDescent="0.3">
      <c r="A2322" t="s">
        <v>4600</v>
      </c>
      <c r="B2322" t="s">
        <v>1061</v>
      </c>
      <c r="C2322" t="s">
        <v>6286</v>
      </c>
      <c r="D2322" t="s">
        <v>6298</v>
      </c>
      <c r="E2322">
        <v>0.3</v>
      </c>
      <c r="F2322">
        <v>35</v>
      </c>
      <c r="G2322" t="s">
        <v>6329</v>
      </c>
      <c r="H2322">
        <v>12</v>
      </c>
      <c r="I2322">
        <v>1</v>
      </c>
      <c r="J2322">
        <v>9</v>
      </c>
    </row>
    <row r="2323" spans="1:10" x14ac:dyDescent="0.3">
      <c r="A2323" t="s">
        <v>4601</v>
      </c>
      <c r="B2323" t="s">
        <v>1152</v>
      </c>
      <c r="C2323" t="s">
        <v>6281</v>
      </c>
      <c r="D2323" t="s">
        <v>6318</v>
      </c>
      <c r="E2323">
        <v>0.3</v>
      </c>
      <c r="F2323">
        <v>49</v>
      </c>
      <c r="G2323" t="s">
        <v>6332</v>
      </c>
      <c r="H2323">
        <v>11</v>
      </c>
      <c r="I2323" t="s">
        <v>7000</v>
      </c>
      <c r="J2323" t="s">
        <v>7021</v>
      </c>
    </row>
    <row r="2324" spans="1:10" x14ac:dyDescent="0.3">
      <c r="A2324" t="s">
        <v>4602</v>
      </c>
      <c r="B2324" t="s">
        <v>578</v>
      </c>
      <c r="C2324" t="s">
        <v>6283</v>
      </c>
      <c r="D2324" t="s">
        <v>6302</v>
      </c>
      <c r="E2324">
        <v>0.4</v>
      </c>
      <c r="F2324">
        <v>48</v>
      </c>
      <c r="G2324" t="s">
        <v>6332</v>
      </c>
      <c r="H2324">
        <v>9</v>
      </c>
      <c r="I2324">
        <v>0</v>
      </c>
      <c r="J2324">
        <v>13</v>
      </c>
    </row>
    <row r="2325" spans="1:10" x14ac:dyDescent="0.3">
      <c r="A2325" t="s">
        <v>4603</v>
      </c>
      <c r="B2325" t="s">
        <v>1662</v>
      </c>
      <c r="C2325" t="s">
        <v>6289</v>
      </c>
      <c r="D2325" t="s">
        <v>6314</v>
      </c>
      <c r="E2325">
        <v>0.4</v>
      </c>
      <c r="F2325">
        <v>30</v>
      </c>
      <c r="G2325" t="s">
        <v>6328</v>
      </c>
      <c r="H2325">
        <v>11</v>
      </c>
      <c r="I2325">
        <v>1</v>
      </c>
      <c r="J2325">
        <v>17</v>
      </c>
    </row>
    <row r="2326" spans="1:10" x14ac:dyDescent="0.3">
      <c r="A2326" t="s">
        <v>4604</v>
      </c>
      <c r="B2326" t="s">
        <v>1663</v>
      </c>
      <c r="C2326" t="s">
        <v>6281</v>
      </c>
      <c r="D2326" t="s">
        <v>6316</v>
      </c>
      <c r="E2326">
        <v>0.3</v>
      </c>
      <c r="F2326">
        <v>49</v>
      </c>
      <c r="G2326" t="s">
        <v>6329</v>
      </c>
      <c r="H2326">
        <v>12</v>
      </c>
      <c r="I2326" t="s">
        <v>7000</v>
      </c>
      <c r="J2326" t="s">
        <v>7021</v>
      </c>
    </row>
    <row r="2327" spans="1:10" x14ac:dyDescent="0.3">
      <c r="A2327" t="s">
        <v>4605</v>
      </c>
      <c r="B2327" t="s">
        <v>368</v>
      </c>
      <c r="C2327" t="s">
        <v>6290</v>
      </c>
      <c r="D2327" t="s">
        <v>6300</v>
      </c>
      <c r="E2327">
        <v>0.2</v>
      </c>
      <c r="F2327">
        <v>40</v>
      </c>
      <c r="G2327" t="s">
        <v>6330</v>
      </c>
      <c r="H2327">
        <v>15</v>
      </c>
      <c r="I2327" t="s">
        <v>7000</v>
      </c>
      <c r="J2327" t="s">
        <v>7021</v>
      </c>
    </row>
    <row r="2328" spans="1:10" x14ac:dyDescent="0.3">
      <c r="A2328" t="s">
        <v>4606</v>
      </c>
      <c r="B2328" t="s">
        <v>1664</v>
      </c>
      <c r="C2328" t="s">
        <v>6286</v>
      </c>
      <c r="D2328" t="s">
        <v>6318</v>
      </c>
      <c r="E2328">
        <v>0.1</v>
      </c>
      <c r="F2328">
        <v>45</v>
      </c>
      <c r="G2328" t="s">
        <v>6333</v>
      </c>
      <c r="H2328">
        <v>16</v>
      </c>
      <c r="I2328">
        <v>0</v>
      </c>
      <c r="J2328">
        <v>17</v>
      </c>
    </row>
    <row r="2329" spans="1:10" x14ac:dyDescent="0.3">
      <c r="A2329" t="s">
        <v>4607</v>
      </c>
      <c r="B2329" t="s">
        <v>1665</v>
      </c>
      <c r="C2329" t="s">
        <v>6284</v>
      </c>
      <c r="D2329" t="s">
        <v>6302</v>
      </c>
      <c r="E2329">
        <v>0.3</v>
      </c>
      <c r="F2329">
        <v>35</v>
      </c>
      <c r="G2329" t="s">
        <v>6332</v>
      </c>
      <c r="H2329">
        <v>10</v>
      </c>
      <c r="I2329" t="s">
        <v>7000</v>
      </c>
      <c r="J2329" t="s">
        <v>7021</v>
      </c>
    </row>
    <row r="2330" spans="1:10" x14ac:dyDescent="0.3">
      <c r="A2330" t="s">
        <v>4608</v>
      </c>
      <c r="B2330" t="s">
        <v>1634</v>
      </c>
      <c r="C2330" t="s">
        <v>6292</v>
      </c>
      <c r="D2330" t="s">
        <v>6318</v>
      </c>
      <c r="E2330">
        <v>0</v>
      </c>
      <c r="F2330">
        <v>80</v>
      </c>
      <c r="G2330" t="s">
        <v>6332</v>
      </c>
      <c r="H2330">
        <v>10</v>
      </c>
      <c r="I2330" t="s">
        <v>7000</v>
      </c>
      <c r="J2330" t="s">
        <v>7021</v>
      </c>
    </row>
    <row r="2331" spans="1:10" x14ac:dyDescent="0.3">
      <c r="A2331" t="s">
        <v>4609</v>
      </c>
      <c r="B2331" t="s">
        <v>1666</v>
      </c>
      <c r="C2331" t="s">
        <v>6290</v>
      </c>
      <c r="D2331" t="s">
        <v>6298</v>
      </c>
      <c r="E2331">
        <v>0.3</v>
      </c>
      <c r="F2331">
        <v>35</v>
      </c>
      <c r="G2331" t="s">
        <v>6333</v>
      </c>
      <c r="H2331">
        <v>12</v>
      </c>
      <c r="I2331">
        <v>0</v>
      </c>
      <c r="J2331">
        <v>18</v>
      </c>
    </row>
    <row r="2332" spans="1:10" x14ac:dyDescent="0.3">
      <c r="A2332" t="s">
        <v>4610</v>
      </c>
      <c r="B2332" t="s">
        <v>878</v>
      </c>
      <c r="C2332" t="s">
        <v>6283</v>
      </c>
      <c r="D2332" t="s">
        <v>6316</v>
      </c>
      <c r="E2332">
        <v>0.4</v>
      </c>
      <c r="F2332">
        <v>48</v>
      </c>
      <c r="G2332" t="s">
        <v>6332</v>
      </c>
      <c r="H2332">
        <v>10</v>
      </c>
      <c r="I2332" t="s">
        <v>7000</v>
      </c>
      <c r="J2332" t="s">
        <v>7021</v>
      </c>
    </row>
    <row r="2333" spans="1:10" x14ac:dyDescent="0.3">
      <c r="A2333" t="s">
        <v>4611</v>
      </c>
      <c r="B2333" t="s">
        <v>1667</v>
      </c>
      <c r="C2333" t="s">
        <v>6284</v>
      </c>
      <c r="D2333" t="s">
        <v>6298</v>
      </c>
      <c r="E2333">
        <v>0.2</v>
      </c>
      <c r="F2333">
        <v>40</v>
      </c>
      <c r="G2333" t="s">
        <v>6330</v>
      </c>
      <c r="H2333">
        <v>17</v>
      </c>
      <c r="I2333" t="s">
        <v>7000</v>
      </c>
      <c r="J2333" t="s">
        <v>7021</v>
      </c>
    </row>
    <row r="2334" spans="1:10" x14ac:dyDescent="0.3">
      <c r="A2334" t="s">
        <v>4612</v>
      </c>
      <c r="B2334" t="s">
        <v>1668</v>
      </c>
      <c r="C2334" t="s">
        <v>6290</v>
      </c>
      <c r="D2334" t="s">
        <v>6300</v>
      </c>
      <c r="E2334">
        <v>0.1</v>
      </c>
      <c r="F2334">
        <v>45</v>
      </c>
      <c r="G2334" t="s">
        <v>6328</v>
      </c>
      <c r="H2334">
        <v>12</v>
      </c>
      <c r="I2334">
        <v>0</v>
      </c>
      <c r="J2334">
        <v>19</v>
      </c>
    </row>
    <row r="2335" spans="1:10" x14ac:dyDescent="0.3">
      <c r="A2335" t="s">
        <v>4613</v>
      </c>
      <c r="B2335" t="s">
        <v>1669</v>
      </c>
      <c r="C2335" t="s">
        <v>6285</v>
      </c>
      <c r="D2335" t="s">
        <v>6298</v>
      </c>
      <c r="E2335">
        <v>0.2</v>
      </c>
      <c r="F2335">
        <v>40</v>
      </c>
      <c r="G2335" t="s">
        <v>6331</v>
      </c>
      <c r="H2335">
        <v>13</v>
      </c>
      <c r="I2335">
        <v>1</v>
      </c>
      <c r="J2335">
        <v>10</v>
      </c>
    </row>
    <row r="2336" spans="1:10" x14ac:dyDescent="0.3">
      <c r="A2336" t="s">
        <v>4614</v>
      </c>
      <c r="B2336" t="s">
        <v>579</v>
      </c>
      <c r="C2336" t="s">
        <v>6290</v>
      </c>
      <c r="D2336" t="s">
        <v>6306</v>
      </c>
      <c r="E2336">
        <v>0.3</v>
      </c>
      <c r="F2336">
        <v>35</v>
      </c>
      <c r="G2336" t="s">
        <v>6328</v>
      </c>
      <c r="H2336">
        <v>15</v>
      </c>
      <c r="I2336">
        <v>1</v>
      </c>
      <c r="J2336">
        <v>17</v>
      </c>
    </row>
    <row r="2337" spans="1:10" x14ac:dyDescent="0.3">
      <c r="A2337" t="s">
        <v>4615</v>
      </c>
      <c r="B2337" t="s">
        <v>1233</v>
      </c>
      <c r="C2337" t="s">
        <v>6291</v>
      </c>
      <c r="D2337" t="s">
        <v>6302</v>
      </c>
      <c r="E2337">
        <v>0.3</v>
      </c>
      <c r="F2337">
        <v>35</v>
      </c>
      <c r="G2337" t="s">
        <v>6333</v>
      </c>
      <c r="H2337">
        <v>15</v>
      </c>
      <c r="I2337">
        <v>0</v>
      </c>
      <c r="J2337">
        <v>18</v>
      </c>
    </row>
    <row r="2338" spans="1:10" x14ac:dyDescent="0.3">
      <c r="A2338" t="s">
        <v>4616</v>
      </c>
      <c r="B2338" t="s">
        <v>1670</v>
      </c>
      <c r="C2338" t="s">
        <v>6292</v>
      </c>
      <c r="D2338" t="s">
        <v>6316</v>
      </c>
      <c r="E2338">
        <v>0.1</v>
      </c>
      <c r="F2338">
        <v>72</v>
      </c>
      <c r="G2338" t="s">
        <v>6334</v>
      </c>
      <c r="H2338">
        <v>10</v>
      </c>
      <c r="I2338">
        <v>0</v>
      </c>
      <c r="J2338">
        <v>13</v>
      </c>
    </row>
    <row r="2339" spans="1:10" x14ac:dyDescent="0.3">
      <c r="A2339" t="s">
        <v>4617</v>
      </c>
      <c r="B2339" t="s">
        <v>1671</v>
      </c>
      <c r="C2339" t="s">
        <v>6284</v>
      </c>
      <c r="D2339" t="s">
        <v>6298</v>
      </c>
      <c r="E2339">
        <v>0</v>
      </c>
      <c r="F2339">
        <v>50</v>
      </c>
      <c r="G2339" t="s">
        <v>6332</v>
      </c>
      <c r="H2339">
        <v>9</v>
      </c>
      <c r="I2339" t="s">
        <v>7000</v>
      </c>
      <c r="J2339" t="s">
        <v>7021</v>
      </c>
    </row>
    <row r="2340" spans="1:10" x14ac:dyDescent="0.3">
      <c r="A2340" t="s">
        <v>4618</v>
      </c>
      <c r="B2340" t="s">
        <v>1672</v>
      </c>
      <c r="C2340" t="s">
        <v>6287</v>
      </c>
      <c r="D2340" t="s">
        <v>6296</v>
      </c>
      <c r="E2340">
        <v>0</v>
      </c>
      <c r="F2340">
        <v>50</v>
      </c>
      <c r="G2340" t="s">
        <v>6328</v>
      </c>
      <c r="H2340">
        <v>10</v>
      </c>
      <c r="I2340">
        <v>0</v>
      </c>
      <c r="J2340">
        <v>12</v>
      </c>
    </row>
    <row r="2341" spans="1:10" x14ac:dyDescent="0.3">
      <c r="A2341" t="s">
        <v>4619</v>
      </c>
      <c r="B2341" t="s">
        <v>1673</v>
      </c>
      <c r="C2341" t="s">
        <v>6287</v>
      </c>
      <c r="D2341" t="s">
        <v>6296</v>
      </c>
      <c r="E2341">
        <v>0.3</v>
      </c>
      <c r="F2341">
        <v>35</v>
      </c>
      <c r="G2341" t="s">
        <v>6328</v>
      </c>
      <c r="H2341">
        <v>11</v>
      </c>
      <c r="I2341">
        <v>0</v>
      </c>
      <c r="J2341">
        <v>7</v>
      </c>
    </row>
    <row r="2342" spans="1:10" x14ac:dyDescent="0.3">
      <c r="A2342" t="s">
        <v>4620</v>
      </c>
      <c r="B2342" t="s">
        <v>1674</v>
      </c>
      <c r="C2342" t="s">
        <v>6288</v>
      </c>
      <c r="D2342" t="s">
        <v>6300</v>
      </c>
      <c r="E2342">
        <v>0</v>
      </c>
      <c r="F2342">
        <v>70</v>
      </c>
      <c r="G2342" t="s">
        <v>6332</v>
      </c>
      <c r="H2342">
        <v>11</v>
      </c>
      <c r="I2342">
        <v>0</v>
      </c>
      <c r="J2342">
        <v>12</v>
      </c>
    </row>
    <row r="2343" spans="1:10" x14ac:dyDescent="0.3">
      <c r="A2343" t="s">
        <v>4621</v>
      </c>
      <c r="B2343" t="s">
        <v>1675</v>
      </c>
      <c r="C2343" t="s">
        <v>6290</v>
      </c>
      <c r="D2343" t="s">
        <v>6300</v>
      </c>
      <c r="E2343">
        <v>0</v>
      </c>
      <c r="F2343">
        <v>50</v>
      </c>
      <c r="G2343" t="s">
        <v>6329</v>
      </c>
      <c r="H2343">
        <v>10</v>
      </c>
      <c r="I2343">
        <v>0</v>
      </c>
      <c r="J2343">
        <v>13</v>
      </c>
    </row>
    <row r="2344" spans="1:10" x14ac:dyDescent="0.3">
      <c r="A2344" t="s">
        <v>4622</v>
      </c>
      <c r="B2344" t="s">
        <v>1676</v>
      </c>
      <c r="C2344" t="s">
        <v>6291</v>
      </c>
      <c r="D2344" t="s">
        <v>6314</v>
      </c>
      <c r="E2344">
        <v>0.2</v>
      </c>
      <c r="F2344">
        <v>40</v>
      </c>
      <c r="G2344" t="s">
        <v>6328</v>
      </c>
      <c r="H2344">
        <v>9</v>
      </c>
      <c r="I2344">
        <v>0</v>
      </c>
      <c r="J2344">
        <v>16</v>
      </c>
    </row>
    <row r="2345" spans="1:10" x14ac:dyDescent="0.3">
      <c r="A2345" t="s">
        <v>4623</v>
      </c>
      <c r="B2345" t="s">
        <v>1677</v>
      </c>
      <c r="C2345" t="s">
        <v>6288</v>
      </c>
      <c r="D2345" t="s">
        <v>6302</v>
      </c>
      <c r="E2345">
        <v>0.3</v>
      </c>
      <c r="F2345">
        <v>49</v>
      </c>
      <c r="G2345" t="s">
        <v>6334</v>
      </c>
      <c r="H2345">
        <v>17</v>
      </c>
      <c r="I2345">
        <v>0</v>
      </c>
      <c r="J2345">
        <v>14</v>
      </c>
    </row>
    <row r="2346" spans="1:10" x14ac:dyDescent="0.3">
      <c r="A2346" t="s">
        <v>4624</v>
      </c>
      <c r="B2346" t="s">
        <v>1678</v>
      </c>
      <c r="C2346" t="s">
        <v>6282</v>
      </c>
      <c r="D2346" t="s">
        <v>6312</v>
      </c>
      <c r="E2346">
        <v>0.1</v>
      </c>
      <c r="F2346">
        <v>63</v>
      </c>
      <c r="G2346" t="s">
        <v>6330</v>
      </c>
      <c r="H2346">
        <v>14</v>
      </c>
      <c r="I2346" t="s">
        <v>7000</v>
      </c>
      <c r="J2346" t="s">
        <v>7021</v>
      </c>
    </row>
    <row r="2347" spans="1:10" x14ac:dyDescent="0.3">
      <c r="A2347" t="s">
        <v>4625</v>
      </c>
      <c r="B2347" t="s">
        <v>1679</v>
      </c>
      <c r="C2347" t="s">
        <v>6282</v>
      </c>
      <c r="D2347" t="s">
        <v>6300</v>
      </c>
      <c r="E2347">
        <v>0.3</v>
      </c>
      <c r="F2347">
        <v>49</v>
      </c>
      <c r="G2347" t="s">
        <v>6329</v>
      </c>
      <c r="H2347">
        <v>13</v>
      </c>
      <c r="I2347" t="s">
        <v>7000</v>
      </c>
      <c r="J2347" t="s">
        <v>7021</v>
      </c>
    </row>
    <row r="2348" spans="1:10" x14ac:dyDescent="0.3">
      <c r="A2348" t="s">
        <v>4626</v>
      </c>
      <c r="B2348" t="s">
        <v>1680</v>
      </c>
      <c r="C2348" t="s">
        <v>6287</v>
      </c>
      <c r="D2348" t="s">
        <v>6308</v>
      </c>
      <c r="E2348">
        <v>0.2</v>
      </c>
      <c r="F2348">
        <v>40</v>
      </c>
      <c r="G2348" t="s">
        <v>6332</v>
      </c>
      <c r="H2348">
        <v>13</v>
      </c>
      <c r="I2348" t="s">
        <v>7000</v>
      </c>
      <c r="J2348" t="s">
        <v>7021</v>
      </c>
    </row>
    <row r="2349" spans="1:10" x14ac:dyDescent="0.3">
      <c r="A2349" t="s">
        <v>4627</v>
      </c>
      <c r="B2349" t="s">
        <v>287</v>
      </c>
      <c r="C2349" t="s">
        <v>6283</v>
      </c>
      <c r="D2349" t="s">
        <v>6298</v>
      </c>
      <c r="E2349">
        <v>0.3</v>
      </c>
      <c r="F2349">
        <v>56</v>
      </c>
      <c r="G2349" t="s">
        <v>6332</v>
      </c>
      <c r="H2349">
        <v>13</v>
      </c>
      <c r="I2349">
        <v>0</v>
      </c>
      <c r="J2349">
        <v>8</v>
      </c>
    </row>
    <row r="2350" spans="1:10" x14ac:dyDescent="0.3">
      <c r="A2350" t="s">
        <v>4628</v>
      </c>
      <c r="B2350" t="s">
        <v>1681</v>
      </c>
      <c r="C2350" t="s">
        <v>6290</v>
      </c>
      <c r="D2350" t="s">
        <v>6306</v>
      </c>
      <c r="E2350">
        <v>0.4</v>
      </c>
      <c r="F2350">
        <v>30</v>
      </c>
      <c r="G2350" t="s">
        <v>6333</v>
      </c>
      <c r="H2350">
        <v>9</v>
      </c>
      <c r="I2350">
        <v>0</v>
      </c>
      <c r="J2350">
        <v>7</v>
      </c>
    </row>
    <row r="2351" spans="1:10" x14ac:dyDescent="0.3">
      <c r="A2351" t="s">
        <v>4629</v>
      </c>
      <c r="B2351" t="s">
        <v>1682</v>
      </c>
      <c r="C2351" t="s">
        <v>6285</v>
      </c>
      <c r="D2351" t="s">
        <v>6298</v>
      </c>
      <c r="E2351">
        <v>0</v>
      </c>
      <c r="F2351">
        <v>50</v>
      </c>
      <c r="G2351" t="s">
        <v>6328</v>
      </c>
      <c r="H2351">
        <v>16</v>
      </c>
      <c r="I2351">
        <v>1</v>
      </c>
      <c r="J2351">
        <v>14</v>
      </c>
    </row>
    <row r="2352" spans="1:10" x14ac:dyDescent="0.3">
      <c r="A2352" t="s">
        <v>4630</v>
      </c>
      <c r="B2352" t="s">
        <v>1252</v>
      </c>
      <c r="C2352" t="s">
        <v>6291</v>
      </c>
      <c r="D2352" t="s">
        <v>6296</v>
      </c>
      <c r="E2352">
        <v>0.3</v>
      </c>
      <c r="F2352">
        <v>35</v>
      </c>
      <c r="G2352" t="s">
        <v>6331</v>
      </c>
      <c r="H2352">
        <v>9</v>
      </c>
      <c r="I2352">
        <v>0</v>
      </c>
      <c r="J2352">
        <v>16</v>
      </c>
    </row>
    <row r="2353" spans="1:10" x14ac:dyDescent="0.3">
      <c r="A2353" t="s">
        <v>4631</v>
      </c>
      <c r="B2353" t="s">
        <v>1683</v>
      </c>
      <c r="C2353" t="s">
        <v>6292</v>
      </c>
      <c r="D2353" t="s">
        <v>6310</v>
      </c>
      <c r="E2353">
        <v>0.1</v>
      </c>
      <c r="F2353">
        <v>72</v>
      </c>
      <c r="G2353" t="s">
        <v>6333</v>
      </c>
      <c r="H2353">
        <v>13</v>
      </c>
      <c r="I2353">
        <v>0</v>
      </c>
      <c r="J2353">
        <v>19</v>
      </c>
    </row>
    <row r="2354" spans="1:10" x14ac:dyDescent="0.3">
      <c r="A2354" t="s">
        <v>4632</v>
      </c>
      <c r="B2354" t="s">
        <v>1509</v>
      </c>
      <c r="C2354" t="s">
        <v>6288</v>
      </c>
      <c r="D2354" t="s">
        <v>6296</v>
      </c>
      <c r="E2354">
        <v>0.3</v>
      </c>
      <c r="F2354">
        <v>49</v>
      </c>
      <c r="G2354" t="s">
        <v>6332</v>
      </c>
      <c r="H2354">
        <v>11</v>
      </c>
      <c r="I2354" t="s">
        <v>7000</v>
      </c>
      <c r="J2354" t="s">
        <v>7021</v>
      </c>
    </row>
    <row r="2355" spans="1:10" x14ac:dyDescent="0.3">
      <c r="A2355" t="s">
        <v>4633</v>
      </c>
      <c r="B2355" t="s">
        <v>1217</v>
      </c>
      <c r="C2355" t="s">
        <v>6290</v>
      </c>
      <c r="D2355" t="s">
        <v>6312</v>
      </c>
      <c r="E2355">
        <v>0.4</v>
      </c>
      <c r="F2355">
        <v>30</v>
      </c>
      <c r="G2355" t="s">
        <v>6331</v>
      </c>
      <c r="H2355">
        <v>14</v>
      </c>
      <c r="I2355">
        <v>1</v>
      </c>
      <c r="J2355">
        <v>13</v>
      </c>
    </row>
    <row r="2356" spans="1:10" x14ac:dyDescent="0.3">
      <c r="A2356" t="s">
        <v>4634</v>
      </c>
      <c r="B2356" t="s">
        <v>1684</v>
      </c>
      <c r="C2356" t="s">
        <v>6292</v>
      </c>
      <c r="D2356" t="s">
        <v>6310</v>
      </c>
      <c r="E2356">
        <v>0</v>
      </c>
      <c r="F2356">
        <v>80</v>
      </c>
      <c r="G2356" t="s">
        <v>6328</v>
      </c>
      <c r="H2356">
        <v>11</v>
      </c>
      <c r="I2356">
        <v>0</v>
      </c>
      <c r="J2356">
        <v>8</v>
      </c>
    </row>
    <row r="2357" spans="1:10" x14ac:dyDescent="0.3">
      <c r="A2357" t="s">
        <v>4635</v>
      </c>
      <c r="B2357" t="s">
        <v>1685</v>
      </c>
      <c r="C2357" t="s">
        <v>6286</v>
      </c>
      <c r="D2357" t="s">
        <v>6300</v>
      </c>
      <c r="E2357">
        <v>0.2</v>
      </c>
      <c r="F2357">
        <v>40</v>
      </c>
      <c r="G2357" t="s">
        <v>6333</v>
      </c>
      <c r="H2357">
        <v>11</v>
      </c>
      <c r="I2357">
        <v>0</v>
      </c>
      <c r="J2357">
        <v>17</v>
      </c>
    </row>
    <row r="2358" spans="1:10" x14ac:dyDescent="0.3">
      <c r="A2358" t="s">
        <v>4636</v>
      </c>
      <c r="B2358" t="s">
        <v>1686</v>
      </c>
      <c r="C2358" t="s">
        <v>6289</v>
      </c>
      <c r="D2358" t="s">
        <v>6296</v>
      </c>
      <c r="E2358">
        <v>0</v>
      </c>
      <c r="F2358">
        <v>50</v>
      </c>
      <c r="G2358" t="s">
        <v>6333</v>
      </c>
      <c r="H2358">
        <v>17</v>
      </c>
      <c r="I2358">
        <v>0</v>
      </c>
      <c r="J2358">
        <v>18</v>
      </c>
    </row>
    <row r="2359" spans="1:10" x14ac:dyDescent="0.3">
      <c r="A2359" t="s">
        <v>4637</v>
      </c>
      <c r="B2359" t="s">
        <v>1549</v>
      </c>
      <c r="C2359" t="s">
        <v>6287</v>
      </c>
      <c r="D2359" t="s">
        <v>6296</v>
      </c>
      <c r="E2359">
        <v>0.4</v>
      </c>
      <c r="F2359">
        <v>30</v>
      </c>
      <c r="G2359" t="s">
        <v>6329</v>
      </c>
      <c r="H2359">
        <v>15</v>
      </c>
      <c r="I2359" t="s">
        <v>7000</v>
      </c>
      <c r="J2359" t="s">
        <v>7021</v>
      </c>
    </row>
    <row r="2360" spans="1:10" x14ac:dyDescent="0.3">
      <c r="A2360" t="s">
        <v>4638</v>
      </c>
      <c r="B2360" t="s">
        <v>655</v>
      </c>
      <c r="C2360" t="s">
        <v>6288</v>
      </c>
      <c r="D2360" t="s">
        <v>6296</v>
      </c>
      <c r="E2360">
        <v>0.3</v>
      </c>
      <c r="F2360">
        <v>49</v>
      </c>
      <c r="G2360" t="s">
        <v>6328</v>
      </c>
      <c r="H2360">
        <v>14</v>
      </c>
      <c r="I2360">
        <v>0</v>
      </c>
      <c r="J2360">
        <v>9</v>
      </c>
    </row>
    <row r="2361" spans="1:10" x14ac:dyDescent="0.3">
      <c r="A2361" t="s">
        <v>4639</v>
      </c>
      <c r="B2361" t="s">
        <v>1687</v>
      </c>
      <c r="C2361" t="s">
        <v>6287</v>
      </c>
      <c r="D2361" t="s">
        <v>6318</v>
      </c>
      <c r="E2361">
        <v>0.1</v>
      </c>
      <c r="F2361">
        <v>45</v>
      </c>
      <c r="G2361" t="s">
        <v>6330</v>
      </c>
      <c r="H2361">
        <v>17</v>
      </c>
      <c r="I2361" t="s">
        <v>7000</v>
      </c>
      <c r="J2361" t="s">
        <v>7021</v>
      </c>
    </row>
    <row r="2362" spans="1:10" x14ac:dyDescent="0.3">
      <c r="A2362" t="s">
        <v>4640</v>
      </c>
      <c r="B2362" t="s">
        <v>473</v>
      </c>
      <c r="C2362" t="s">
        <v>6282</v>
      </c>
      <c r="D2362" t="s">
        <v>6302</v>
      </c>
      <c r="E2362">
        <v>0</v>
      </c>
      <c r="F2362">
        <v>70</v>
      </c>
      <c r="G2362" t="s">
        <v>6329</v>
      </c>
      <c r="H2362">
        <v>13</v>
      </c>
      <c r="I2362" t="s">
        <v>7000</v>
      </c>
      <c r="J2362" t="s">
        <v>7021</v>
      </c>
    </row>
    <row r="2363" spans="1:10" x14ac:dyDescent="0.3">
      <c r="A2363" t="s">
        <v>4641</v>
      </c>
      <c r="B2363" t="s">
        <v>1688</v>
      </c>
      <c r="C2363" t="s">
        <v>6283</v>
      </c>
      <c r="D2363" t="s">
        <v>6298</v>
      </c>
      <c r="E2363">
        <v>0.1</v>
      </c>
      <c r="F2363">
        <v>72</v>
      </c>
      <c r="G2363" t="s">
        <v>6330</v>
      </c>
      <c r="H2363">
        <v>15</v>
      </c>
      <c r="I2363">
        <v>1</v>
      </c>
      <c r="J2363">
        <v>12</v>
      </c>
    </row>
    <row r="2364" spans="1:10" x14ac:dyDescent="0.3">
      <c r="A2364" t="s">
        <v>4642</v>
      </c>
      <c r="B2364" t="s">
        <v>1689</v>
      </c>
      <c r="C2364" t="s">
        <v>6290</v>
      </c>
      <c r="D2364" t="s">
        <v>6300</v>
      </c>
      <c r="E2364">
        <v>0.3</v>
      </c>
      <c r="F2364">
        <v>35</v>
      </c>
      <c r="G2364" t="s">
        <v>6328</v>
      </c>
      <c r="H2364">
        <v>13</v>
      </c>
      <c r="I2364" t="s">
        <v>7000</v>
      </c>
      <c r="J2364" t="s">
        <v>7021</v>
      </c>
    </row>
    <row r="2365" spans="1:10" x14ac:dyDescent="0.3">
      <c r="A2365" t="s">
        <v>4643</v>
      </c>
      <c r="B2365" t="s">
        <v>861</v>
      </c>
      <c r="C2365" t="s">
        <v>6289</v>
      </c>
      <c r="D2365" t="s">
        <v>6316</v>
      </c>
      <c r="E2365">
        <v>0</v>
      </c>
      <c r="F2365">
        <v>50</v>
      </c>
      <c r="G2365" t="s">
        <v>6330</v>
      </c>
      <c r="H2365">
        <v>12</v>
      </c>
      <c r="I2365">
        <v>0</v>
      </c>
      <c r="J2365">
        <v>11</v>
      </c>
    </row>
    <row r="2366" spans="1:10" x14ac:dyDescent="0.3">
      <c r="A2366" t="s">
        <v>4644</v>
      </c>
      <c r="B2366" t="s">
        <v>1422</v>
      </c>
      <c r="C2366" t="s">
        <v>6291</v>
      </c>
      <c r="D2366" t="s">
        <v>6298</v>
      </c>
      <c r="E2366">
        <v>0.2</v>
      </c>
      <c r="F2366">
        <v>40</v>
      </c>
      <c r="G2366" t="s">
        <v>6329</v>
      </c>
      <c r="H2366">
        <v>12</v>
      </c>
      <c r="I2366" t="s">
        <v>7000</v>
      </c>
      <c r="J2366" t="s">
        <v>7021</v>
      </c>
    </row>
    <row r="2367" spans="1:10" x14ac:dyDescent="0.3">
      <c r="A2367" t="s">
        <v>4645</v>
      </c>
      <c r="B2367" t="s">
        <v>1685</v>
      </c>
      <c r="C2367" t="s">
        <v>6286</v>
      </c>
      <c r="D2367" t="s">
        <v>6312</v>
      </c>
      <c r="E2367">
        <v>0</v>
      </c>
      <c r="F2367">
        <v>50</v>
      </c>
      <c r="G2367" t="s">
        <v>6330</v>
      </c>
      <c r="H2367">
        <v>15</v>
      </c>
      <c r="I2367">
        <v>0</v>
      </c>
      <c r="J2367">
        <v>17</v>
      </c>
    </row>
    <row r="2368" spans="1:10" x14ac:dyDescent="0.3">
      <c r="A2368" t="s">
        <v>4646</v>
      </c>
      <c r="B2368" t="s">
        <v>1690</v>
      </c>
      <c r="C2368" t="s">
        <v>6290</v>
      </c>
      <c r="D2368" t="s">
        <v>6318</v>
      </c>
      <c r="E2368">
        <v>0.4</v>
      </c>
      <c r="F2368">
        <v>30</v>
      </c>
      <c r="G2368" t="s">
        <v>6329</v>
      </c>
      <c r="H2368">
        <v>12</v>
      </c>
      <c r="I2368">
        <v>0</v>
      </c>
      <c r="J2368">
        <v>7</v>
      </c>
    </row>
    <row r="2369" spans="1:10" x14ac:dyDescent="0.3">
      <c r="A2369" t="s">
        <v>4647</v>
      </c>
      <c r="B2369" t="s">
        <v>1691</v>
      </c>
      <c r="C2369" t="s">
        <v>6281</v>
      </c>
      <c r="D2369" t="s">
        <v>6310</v>
      </c>
      <c r="E2369">
        <v>0.3</v>
      </c>
      <c r="F2369">
        <v>49</v>
      </c>
      <c r="G2369" t="s">
        <v>6329</v>
      </c>
      <c r="H2369">
        <v>10</v>
      </c>
      <c r="I2369" t="s">
        <v>7000</v>
      </c>
      <c r="J2369" t="s">
        <v>7021</v>
      </c>
    </row>
    <row r="2370" spans="1:10" x14ac:dyDescent="0.3">
      <c r="A2370" t="s">
        <v>4648</v>
      </c>
      <c r="B2370" t="s">
        <v>1692</v>
      </c>
      <c r="C2370" t="s">
        <v>6283</v>
      </c>
      <c r="D2370" t="s">
        <v>6296</v>
      </c>
      <c r="E2370">
        <v>0.1</v>
      </c>
      <c r="F2370">
        <v>72</v>
      </c>
      <c r="G2370" t="s">
        <v>6333</v>
      </c>
      <c r="H2370">
        <v>13</v>
      </c>
      <c r="I2370">
        <v>0</v>
      </c>
      <c r="J2370">
        <v>15</v>
      </c>
    </row>
    <row r="2371" spans="1:10" x14ac:dyDescent="0.3">
      <c r="A2371" t="s">
        <v>4649</v>
      </c>
      <c r="B2371" t="s">
        <v>1693</v>
      </c>
      <c r="C2371" t="s">
        <v>6286</v>
      </c>
      <c r="D2371" t="s">
        <v>6302</v>
      </c>
      <c r="E2371">
        <v>0.1</v>
      </c>
      <c r="F2371">
        <v>45</v>
      </c>
      <c r="G2371" t="s">
        <v>6328</v>
      </c>
      <c r="H2371">
        <v>13</v>
      </c>
      <c r="I2371" t="s">
        <v>7000</v>
      </c>
      <c r="J2371" t="s">
        <v>7021</v>
      </c>
    </row>
    <row r="2372" spans="1:10" x14ac:dyDescent="0.3">
      <c r="A2372" t="s">
        <v>4650</v>
      </c>
      <c r="B2372" t="s">
        <v>1694</v>
      </c>
      <c r="C2372" t="s">
        <v>6291</v>
      </c>
      <c r="D2372" t="s">
        <v>6296</v>
      </c>
      <c r="E2372">
        <v>0.2</v>
      </c>
      <c r="F2372">
        <v>40</v>
      </c>
      <c r="G2372" t="s">
        <v>6329</v>
      </c>
      <c r="H2372">
        <v>11</v>
      </c>
      <c r="I2372">
        <v>1</v>
      </c>
      <c r="J2372">
        <v>18</v>
      </c>
    </row>
    <row r="2373" spans="1:10" x14ac:dyDescent="0.3">
      <c r="A2373" t="s">
        <v>4651</v>
      </c>
      <c r="B2373" t="s">
        <v>833</v>
      </c>
      <c r="C2373" t="s">
        <v>6291</v>
      </c>
      <c r="D2373" t="s">
        <v>6296</v>
      </c>
      <c r="E2373">
        <v>0.4</v>
      </c>
      <c r="F2373">
        <v>30</v>
      </c>
      <c r="G2373" t="s">
        <v>6331</v>
      </c>
      <c r="H2373">
        <v>10</v>
      </c>
      <c r="I2373">
        <v>0</v>
      </c>
      <c r="J2373">
        <v>7</v>
      </c>
    </row>
    <row r="2374" spans="1:10" x14ac:dyDescent="0.3">
      <c r="A2374" t="s">
        <v>4652</v>
      </c>
      <c r="B2374" t="s">
        <v>1695</v>
      </c>
      <c r="C2374" t="s">
        <v>6282</v>
      </c>
      <c r="D2374" t="s">
        <v>6316</v>
      </c>
      <c r="E2374">
        <v>0.4</v>
      </c>
      <c r="F2374">
        <v>42</v>
      </c>
      <c r="G2374" t="s">
        <v>6332</v>
      </c>
      <c r="H2374">
        <v>12</v>
      </c>
      <c r="I2374" t="s">
        <v>7000</v>
      </c>
      <c r="J2374" t="s">
        <v>7021</v>
      </c>
    </row>
    <row r="2375" spans="1:10" x14ac:dyDescent="0.3">
      <c r="A2375" t="s">
        <v>4653</v>
      </c>
      <c r="B2375" t="s">
        <v>495</v>
      </c>
      <c r="C2375" t="s">
        <v>6292</v>
      </c>
      <c r="D2375" t="s">
        <v>6296</v>
      </c>
      <c r="E2375">
        <v>0.1</v>
      </c>
      <c r="F2375">
        <v>72</v>
      </c>
      <c r="G2375" t="s">
        <v>6331</v>
      </c>
      <c r="H2375">
        <v>17</v>
      </c>
      <c r="I2375" t="s">
        <v>7000</v>
      </c>
      <c r="J2375" t="s">
        <v>7021</v>
      </c>
    </row>
    <row r="2376" spans="1:10" x14ac:dyDescent="0.3">
      <c r="A2376" t="s">
        <v>4654</v>
      </c>
      <c r="B2376" t="s">
        <v>1313</v>
      </c>
      <c r="C2376" t="s">
        <v>6283</v>
      </c>
      <c r="D2376" t="s">
        <v>6306</v>
      </c>
      <c r="E2376">
        <v>0.1</v>
      </c>
      <c r="F2376">
        <v>72</v>
      </c>
      <c r="G2376" t="s">
        <v>6328</v>
      </c>
      <c r="H2376">
        <v>10</v>
      </c>
      <c r="I2376">
        <v>1</v>
      </c>
      <c r="J2376">
        <v>14</v>
      </c>
    </row>
    <row r="2377" spans="1:10" x14ac:dyDescent="0.3">
      <c r="A2377" t="s">
        <v>4655</v>
      </c>
      <c r="B2377" t="s">
        <v>1246</v>
      </c>
      <c r="C2377" t="s">
        <v>6281</v>
      </c>
      <c r="D2377" t="s">
        <v>6312</v>
      </c>
      <c r="E2377">
        <v>0.3</v>
      </c>
      <c r="F2377">
        <v>49</v>
      </c>
      <c r="G2377" t="s">
        <v>6331</v>
      </c>
      <c r="H2377">
        <v>10</v>
      </c>
      <c r="I2377" t="s">
        <v>7000</v>
      </c>
      <c r="J2377" t="s">
        <v>7021</v>
      </c>
    </row>
    <row r="2378" spans="1:10" x14ac:dyDescent="0.3">
      <c r="A2378" t="s">
        <v>4656</v>
      </c>
      <c r="B2378" t="s">
        <v>1696</v>
      </c>
      <c r="C2378" t="s">
        <v>6291</v>
      </c>
      <c r="D2378" t="s">
        <v>6298</v>
      </c>
      <c r="E2378">
        <v>0.3</v>
      </c>
      <c r="F2378">
        <v>35</v>
      </c>
      <c r="G2378" t="s">
        <v>6334</v>
      </c>
      <c r="H2378">
        <v>10</v>
      </c>
      <c r="I2378" t="s">
        <v>7000</v>
      </c>
      <c r="J2378" t="s">
        <v>7021</v>
      </c>
    </row>
    <row r="2379" spans="1:10" x14ac:dyDescent="0.3">
      <c r="A2379" t="s">
        <v>4657</v>
      </c>
      <c r="B2379" t="s">
        <v>1228</v>
      </c>
      <c r="C2379" t="s">
        <v>6289</v>
      </c>
      <c r="D2379" t="s">
        <v>6300</v>
      </c>
      <c r="E2379">
        <v>0.2</v>
      </c>
      <c r="F2379">
        <v>40</v>
      </c>
      <c r="G2379" t="s">
        <v>6332</v>
      </c>
      <c r="H2379">
        <v>10</v>
      </c>
      <c r="I2379">
        <v>0</v>
      </c>
      <c r="J2379">
        <v>16</v>
      </c>
    </row>
    <row r="2380" spans="1:10" x14ac:dyDescent="0.3">
      <c r="A2380" t="s">
        <v>4658</v>
      </c>
      <c r="B2380" t="s">
        <v>731</v>
      </c>
      <c r="C2380" t="s">
        <v>6282</v>
      </c>
      <c r="D2380" t="s">
        <v>6296</v>
      </c>
      <c r="E2380">
        <v>0.2</v>
      </c>
      <c r="F2380">
        <v>56</v>
      </c>
      <c r="G2380" t="s">
        <v>6330</v>
      </c>
      <c r="H2380">
        <v>12</v>
      </c>
      <c r="I2380" t="s">
        <v>7000</v>
      </c>
      <c r="J2380" t="s">
        <v>7021</v>
      </c>
    </row>
    <row r="2381" spans="1:10" x14ac:dyDescent="0.3">
      <c r="A2381" t="s">
        <v>4659</v>
      </c>
      <c r="B2381" t="s">
        <v>1697</v>
      </c>
      <c r="C2381" t="s">
        <v>6292</v>
      </c>
      <c r="D2381" t="s">
        <v>6308</v>
      </c>
      <c r="E2381">
        <v>0.2</v>
      </c>
      <c r="F2381">
        <v>64</v>
      </c>
      <c r="G2381" t="s">
        <v>6334</v>
      </c>
      <c r="H2381">
        <v>12</v>
      </c>
      <c r="I2381">
        <v>0</v>
      </c>
      <c r="J2381">
        <v>19</v>
      </c>
    </row>
    <row r="2382" spans="1:10" x14ac:dyDescent="0.3">
      <c r="A2382" t="s">
        <v>4660</v>
      </c>
      <c r="B2382" t="s">
        <v>1698</v>
      </c>
      <c r="C2382" t="s">
        <v>6288</v>
      </c>
      <c r="D2382" t="s">
        <v>6314</v>
      </c>
      <c r="E2382">
        <v>0.3</v>
      </c>
      <c r="F2382">
        <v>49</v>
      </c>
      <c r="G2382" t="s">
        <v>6333</v>
      </c>
      <c r="H2382">
        <v>12</v>
      </c>
      <c r="I2382">
        <v>0</v>
      </c>
      <c r="J2382">
        <v>11</v>
      </c>
    </row>
    <row r="2383" spans="1:10" x14ac:dyDescent="0.3">
      <c r="A2383" t="s">
        <v>4661</v>
      </c>
      <c r="B2383" t="s">
        <v>1657</v>
      </c>
      <c r="C2383" t="s">
        <v>6291</v>
      </c>
      <c r="D2383" t="s">
        <v>6318</v>
      </c>
      <c r="E2383">
        <v>0</v>
      </c>
      <c r="F2383">
        <v>50</v>
      </c>
      <c r="G2383" t="s">
        <v>6331</v>
      </c>
      <c r="H2383">
        <v>13</v>
      </c>
      <c r="I2383">
        <v>1</v>
      </c>
      <c r="J2383">
        <v>14</v>
      </c>
    </row>
    <row r="2384" spans="1:10" x14ac:dyDescent="0.3">
      <c r="A2384" t="s">
        <v>4662</v>
      </c>
      <c r="B2384" t="s">
        <v>1699</v>
      </c>
      <c r="C2384" t="s">
        <v>6282</v>
      </c>
      <c r="D2384" t="s">
        <v>6304</v>
      </c>
      <c r="E2384">
        <v>0.1</v>
      </c>
      <c r="F2384">
        <v>63</v>
      </c>
      <c r="G2384" t="s">
        <v>6333</v>
      </c>
      <c r="H2384">
        <v>10</v>
      </c>
      <c r="I2384">
        <v>0</v>
      </c>
      <c r="J2384">
        <v>12</v>
      </c>
    </row>
    <row r="2385" spans="1:10" x14ac:dyDescent="0.3">
      <c r="A2385" t="s">
        <v>4663</v>
      </c>
      <c r="B2385" t="s">
        <v>1700</v>
      </c>
      <c r="C2385" t="s">
        <v>6291</v>
      </c>
      <c r="D2385" t="s">
        <v>6296</v>
      </c>
      <c r="E2385">
        <v>0.3</v>
      </c>
      <c r="F2385">
        <v>35</v>
      </c>
      <c r="G2385" t="s">
        <v>6329</v>
      </c>
      <c r="H2385">
        <v>15</v>
      </c>
      <c r="I2385">
        <v>0</v>
      </c>
      <c r="J2385">
        <v>18</v>
      </c>
    </row>
    <row r="2386" spans="1:10" x14ac:dyDescent="0.3">
      <c r="A2386" t="s">
        <v>4664</v>
      </c>
      <c r="B2386" t="s">
        <v>1701</v>
      </c>
      <c r="C2386" t="s">
        <v>6285</v>
      </c>
      <c r="D2386" t="s">
        <v>6310</v>
      </c>
      <c r="E2386">
        <v>0.3</v>
      </c>
      <c r="F2386">
        <v>35</v>
      </c>
      <c r="G2386" t="s">
        <v>6334</v>
      </c>
      <c r="H2386">
        <v>13</v>
      </c>
      <c r="I2386" t="s">
        <v>7000</v>
      </c>
      <c r="J2386" t="s">
        <v>7021</v>
      </c>
    </row>
    <row r="2387" spans="1:10" x14ac:dyDescent="0.3">
      <c r="A2387" t="s">
        <v>4665</v>
      </c>
      <c r="B2387" t="s">
        <v>1014</v>
      </c>
      <c r="C2387" t="s">
        <v>6291</v>
      </c>
      <c r="D2387" t="s">
        <v>6318</v>
      </c>
      <c r="E2387">
        <v>0.2</v>
      </c>
      <c r="F2387">
        <v>40</v>
      </c>
      <c r="G2387" t="s">
        <v>6331</v>
      </c>
      <c r="H2387">
        <v>14</v>
      </c>
      <c r="I2387">
        <v>0</v>
      </c>
      <c r="J2387">
        <v>15</v>
      </c>
    </row>
    <row r="2388" spans="1:10" x14ac:dyDescent="0.3">
      <c r="A2388" t="s">
        <v>4666</v>
      </c>
      <c r="B2388" t="s">
        <v>1702</v>
      </c>
      <c r="C2388" t="s">
        <v>6283</v>
      </c>
      <c r="D2388" t="s">
        <v>6308</v>
      </c>
      <c r="E2388">
        <v>0.4</v>
      </c>
      <c r="F2388">
        <v>48</v>
      </c>
      <c r="G2388" t="s">
        <v>6333</v>
      </c>
      <c r="H2388">
        <v>9</v>
      </c>
      <c r="I2388">
        <v>0</v>
      </c>
      <c r="J2388">
        <v>18</v>
      </c>
    </row>
    <row r="2389" spans="1:10" x14ac:dyDescent="0.3">
      <c r="A2389" t="s">
        <v>4667</v>
      </c>
      <c r="B2389" t="s">
        <v>1345</v>
      </c>
      <c r="C2389" t="s">
        <v>6284</v>
      </c>
      <c r="D2389" t="s">
        <v>6306</v>
      </c>
      <c r="E2389">
        <v>0.3</v>
      </c>
      <c r="F2389">
        <v>35</v>
      </c>
      <c r="G2389" t="s">
        <v>6331</v>
      </c>
      <c r="H2389">
        <v>10</v>
      </c>
      <c r="I2389">
        <v>1</v>
      </c>
      <c r="J2389">
        <v>10</v>
      </c>
    </row>
    <row r="2390" spans="1:10" x14ac:dyDescent="0.3">
      <c r="A2390" t="s">
        <v>4668</v>
      </c>
      <c r="B2390" t="s">
        <v>304</v>
      </c>
      <c r="C2390" t="s">
        <v>6284</v>
      </c>
      <c r="D2390" t="s">
        <v>6306</v>
      </c>
      <c r="E2390">
        <v>0.2</v>
      </c>
      <c r="F2390">
        <v>40</v>
      </c>
      <c r="G2390" t="s">
        <v>6334</v>
      </c>
      <c r="H2390">
        <v>14</v>
      </c>
      <c r="I2390">
        <v>0</v>
      </c>
      <c r="J2390">
        <v>11</v>
      </c>
    </row>
    <row r="2391" spans="1:10" x14ac:dyDescent="0.3">
      <c r="A2391" t="s">
        <v>4669</v>
      </c>
      <c r="B2391" t="s">
        <v>872</v>
      </c>
      <c r="C2391" t="s">
        <v>6281</v>
      </c>
      <c r="D2391" t="s">
        <v>6316</v>
      </c>
      <c r="E2391">
        <v>0.2</v>
      </c>
      <c r="F2391">
        <v>56</v>
      </c>
      <c r="G2391" t="s">
        <v>6328</v>
      </c>
      <c r="H2391">
        <v>9</v>
      </c>
      <c r="I2391">
        <v>0</v>
      </c>
      <c r="J2391">
        <v>14</v>
      </c>
    </row>
    <row r="2392" spans="1:10" x14ac:dyDescent="0.3">
      <c r="A2392" t="s">
        <v>4670</v>
      </c>
      <c r="B2392" t="s">
        <v>341</v>
      </c>
      <c r="C2392" t="s">
        <v>6289</v>
      </c>
      <c r="D2392" t="s">
        <v>6300</v>
      </c>
      <c r="E2392">
        <v>0.1</v>
      </c>
      <c r="F2392">
        <v>45</v>
      </c>
      <c r="G2392" t="s">
        <v>6333</v>
      </c>
      <c r="H2392">
        <v>12</v>
      </c>
      <c r="I2392">
        <v>0</v>
      </c>
      <c r="J2392">
        <v>11</v>
      </c>
    </row>
    <row r="2393" spans="1:10" x14ac:dyDescent="0.3">
      <c r="A2393" t="s">
        <v>4671</v>
      </c>
      <c r="B2393" t="s">
        <v>1703</v>
      </c>
      <c r="C2393" t="s">
        <v>6291</v>
      </c>
      <c r="D2393" t="s">
        <v>6300</v>
      </c>
      <c r="E2393">
        <v>0</v>
      </c>
      <c r="F2393">
        <v>50</v>
      </c>
      <c r="G2393" t="s">
        <v>6332</v>
      </c>
      <c r="H2393">
        <v>13</v>
      </c>
      <c r="I2393" t="s">
        <v>7000</v>
      </c>
      <c r="J2393" t="s">
        <v>7021</v>
      </c>
    </row>
    <row r="2394" spans="1:10" x14ac:dyDescent="0.3">
      <c r="A2394" t="s">
        <v>4672</v>
      </c>
      <c r="B2394" t="s">
        <v>1483</v>
      </c>
      <c r="C2394" t="s">
        <v>6292</v>
      </c>
      <c r="D2394" t="s">
        <v>6296</v>
      </c>
      <c r="E2394">
        <v>0.2</v>
      </c>
      <c r="F2394">
        <v>64</v>
      </c>
      <c r="G2394" t="s">
        <v>6328</v>
      </c>
      <c r="H2394">
        <v>10</v>
      </c>
      <c r="I2394" t="s">
        <v>7000</v>
      </c>
      <c r="J2394" t="s">
        <v>7021</v>
      </c>
    </row>
    <row r="2395" spans="1:10" x14ac:dyDescent="0.3">
      <c r="A2395" t="s">
        <v>4673</v>
      </c>
      <c r="B2395" t="s">
        <v>232</v>
      </c>
      <c r="C2395" t="s">
        <v>6288</v>
      </c>
      <c r="D2395" t="s">
        <v>6298</v>
      </c>
      <c r="E2395">
        <v>0.2</v>
      </c>
      <c r="F2395">
        <v>56</v>
      </c>
      <c r="G2395" t="s">
        <v>6332</v>
      </c>
      <c r="H2395">
        <v>13</v>
      </c>
      <c r="I2395">
        <v>1</v>
      </c>
      <c r="J2395">
        <v>18</v>
      </c>
    </row>
    <row r="2396" spans="1:10" x14ac:dyDescent="0.3">
      <c r="A2396" t="s">
        <v>4674</v>
      </c>
      <c r="B2396" t="s">
        <v>1704</v>
      </c>
      <c r="C2396" t="s">
        <v>6284</v>
      </c>
      <c r="D2396" t="s">
        <v>6296</v>
      </c>
      <c r="E2396">
        <v>0.2</v>
      </c>
      <c r="F2396">
        <v>40</v>
      </c>
      <c r="G2396" t="s">
        <v>6330</v>
      </c>
      <c r="H2396">
        <v>17</v>
      </c>
      <c r="I2396">
        <v>1</v>
      </c>
      <c r="J2396">
        <v>13</v>
      </c>
    </row>
    <row r="2397" spans="1:10" x14ac:dyDescent="0.3">
      <c r="A2397" t="s">
        <v>4675</v>
      </c>
      <c r="B2397" t="s">
        <v>903</v>
      </c>
      <c r="C2397" t="s">
        <v>6283</v>
      </c>
      <c r="D2397" t="s">
        <v>6310</v>
      </c>
      <c r="E2397">
        <v>0.3</v>
      </c>
      <c r="F2397">
        <v>56</v>
      </c>
      <c r="G2397" t="s">
        <v>6328</v>
      </c>
      <c r="H2397">
        <v>17</v>
      </c>
      <c r="I2397" t="s">
        <v>7000</v>
      </c>
      <c r="J2397" t="s">
        <v>7021</v>
      </c>
    </row>
    <row r="2398" spans="1:10" x14ac:dyDescent="0.3">
      <c r="A2398" t="s">
        <v>4676</v>
      </c>
      <c r="B2398" t="s">
        <v>1705</v>
      </c>
      <c r="C2398" t="s">
        <v>6285</v>
      </c>
      <c r="D2398" t="s">
        <v>6312</v>
      </c>
      <c r="E2398">
        <v>0.2</v>
      </c>
      <c r="F2398">
        <v>40</v>
      </c>
      <c r="G2398" t="s">
        <v>6332</v>
      </c>
      <c r="H2398">
        <v>9</v>
      </c>
      <c r="I2398">
        <v>0</v>
      </c>
      <c r="J2398">
        <v>8</v>
      </c>
    </row>
    <row r="2399" spans="1:10" x14ac:dyDescent="0.3">
      <c r="A2399" t="s">
        <v>4677</v>
      </c>
      <c r="B2399" t="s">
        <v>355</v>
      </c>
      <c r="C2399" t="s">
        <v>6291</v>
      </c>
      <c r="D2399" t="s">
        <v>6298</v>
      </c>
      <c r="E2399">
        <v>0.3</v>
      </c>
      <c r="F2399">
        <v>35</v>
      </c>
      <c r="G2399" t="s">
        <v>6329</v>
      </c>
      <c r="H2399">
        <v>14</v>
      </c>
      <c r="I2399" t="s">
        <v>7000</v>
      </c>
      <c r="J2399" t="s">
        <v>7021</v>
      </c>
    </row>
    <row r="2400" spans="1:10" x14ac:dyDescent="0.3">
      <c r="A2400" t="s">
        <v>4678</v>
      </c>
      <c r="B2400" t="s">
        <v>1706</v>
      </c>
      <c r="C2400" t="s">
        <v>6291</v>
      </c>
      <c r="D2400" t="s">
        <v>6316</v>
      </c>
      <c r="E2400">
        <v>0</v>
      </c>
      <c r="F2400">
        <v>50</v>
      </c>
      <c r="G2400" t="s">
        <v>6333</v>
      </c>
      <c r="H2400">
        <v>11</v>
      </c>
      <c r="I2400" t="s">
        <v>7000</v>
      </c>
      <c r="J2400" t="s">
        <v>7021</v>
      </c>
    </row>
    <row r="2401" spans="1:10" x14ac:dyDescent="0.3">
      <c r="A2401" t="s">
        <v>4679</v>
      </c>
      <c r="B2401" t="s">
        <v>1327</v>
      </c>
      <c r="C2401" t="s">
        <v>6285</v>
      </c>
      <c r="D2401" t="s">
        <v>6296</v>
      </c>
      <c r="E2401">
        <v>0.4</v>
      </c>
      <c r="F2401">
        <v>30</v>
      </c>
      <c r="G2401" t="s">
        <v>6331</v>
      </c>
      <c r="H2401">
        <v>9</v>
      </c>
      <c r="I2401">
        <v>0</v>
      </c>
      <c r="J2401">
        <v>12</v>
      </c>
    </row>
    <row r="2402" spans="1:10" x14ac:dyDescent="0.3">
      <c r="A2402" t="s">
        <v>4680</v>
      </c>
      <c r="B2402" t="s">
        <v>1146</v>
      </c>
      <c r="C2402" t="s">
        <v>6282</v>
      </c>
      <c r="D2402" t="s">
        <v>6306</v>
      </c>
      <c r="E2402">
        <v>0.3</v>
      </c>
      <c r="F2402">
        <v>49</v>
      </c>
      <c r="G2402" t="s">
        <v>6332</v>
      </c>
      <c r="H2402">
        <v>12</v>
      </c>
      <c r="I2402">
        <v>0</v>
      </c>
      <c r="J2402">
        <v>14</v>
      </c>
    </row>
    <row r="2403" spans="1:10" x14ac:dyDescent="0.3">
      <c r="A2403" t="s">
        <v>4681</v>
      </c>
      <c r="B2403" t="s">
        <v>1707</v>
      </c>
      <c r="C2403" t="s">
        <v>6286</v>
      </c>
      <c r="D2403" t="s">
        <v>6316</v>
      </c>
      <c r="E2403">
        <v>0.2</v>
      </c>
      <c r="F2403">
        <v>40</v>
      </c>
      <c r="G2403" t="s">
        <v>6329</v>
      </c>
      <c r="H2403">
        <v>15</v>
      </c>
      <c r="I2403" t="s">
        <v>7000</v>
      </c>
      <c r="J2403" t="s">
        <v>7021</v>
      </c>
    </row>
    <row r="2404" spans="1:10" x14ac:dyDescent="0.3">
      <c r="A2404" t="s">
        <v>4682</v>
      </c>
      <c r="B2404" t="s">
        <v>693</v>
      </c>
      <c r="C2404" t="s">
        <v>6287</v>
      </c>
      <c r="D2404" t="s">
        <v>6298</v>
      </c>
      <c r="E2404">
        <v>0.2</v>
      </c>
      <c r="F2404">
        <v>40</v>
      </c>
      <c r="G2404" t="s">
        <v>6332</v>
      </c>
      <c r="H2404">
        <v>11</v>
      </c>
      <c r="I2404" t="s">
        <v>7000</v>
      </c>
      <c r="J2404" t="s">
        <v>7021</v>
      </c>
    </row>
    <row r="2405" spans="1:10" x14ac:dyDescent="0.3">
      <c r="A2405" t="s">
        <v>4683</v>
      </c>
      <c r="B2405" t="s">
        <v>1708</v>
      </c>
      <c r="C2405" t="s">
        <v>6291</v>
      </c>
      <c r="D2405" t="s">
        <v>6308</v>
      </c>
      <c r="E2405">
        <v>0.2</v>
      </c>
      <c r="F2405">
        <v>40</v>
      </c>
      <c r="G2405" t="s">
        <v>6329</v>
      </c>
      <c r="H2405">
        <v>9</v>
      </c>
      <c r="I2405">
        <v>0</v>
      </c>
      <c r="J2405">
        <v>8</v>
      </c>
    </row>
    <row r="2406" spans="1:10" x14ac:dyDescent="0.3">
      <c r="A2406" t="s">
        <v>4684</v>
      </c>
      <c r="B2406" t="s">
        <v>340</v>
      </c>
      <c r="C2406" t="s">
        <v>6289</v>
      </c>
      <c r="D2406" t="s">
        <v>6308</v>
      </c>
      <c r="E2406">
        <v>0.3</v>
      </c>
      <c r="F2406">
        <v>35</v>
      </c>
      <c r="G2406" t="s">
        <v>6330</v>
      </c>
      <c r="H2406">
        <v>12</v>
      </c>
      <c r="I2406">
        <v>1</v>
      </c>
      <c r="J2406">
        <v>10</v>
      </c>
    </row>
    <row r="2407" spans="1:10" x14ac:dyDescent="0.3">
      <c r="A2407" t="s">
        <v>4685</v>
      </c>
      <c r="B2407" t="s">
        <v>1709</v>
      </c>
      <c r="C2407" t="s">
        <v>6286</v>
      </c>
      <c r="D2407" t="s">
        <v>6306</v>
      </c>
      <c r="E2407">
        <v>0.3</v>
      </c>
      <c r="F2407">
        <v>35</v>
      </c>
      <c r="G2407" t="s">
        <v>6330</v>
      </c>
      <c r="H2407">
        <v>15</v>
      </c>
      <c r="I2407">
        <v>0</v>
      </c>
      <c r="J2407">
        <v>18</v>
      </c>
    </row>
    <row r="2408" spans="1:10" x14ac:dyDescent="0.3">
      <c r="A2408" t="s">
        <v>4686</v>
      </c>
      <c r="B2408" t="s">
        <v>823</v>
      </c>
      <c r="C2408" t="s">
        <v>6288</v>
      </c>
      <c r="D2408" t="s">
        <v>6296</v>
      </c>
      <c r="E2408">
        <v>0.1</v>
      </c>
      <c r="F2408">
        <v>63</v>
      </c>
      <c r="G2408" t="s">
        <v>6333</v>
      </c>
      <c r="H2408">
        <v>15</v>
      </c>
      <c r="I2408">
        <v>1</v>
      </c>
      <c r="J2408">
        <v>12</v>
      </c>
    </row>
    <row r="2409" spans="1:10" x14ac:dyDescent="0.3">
      <c r="A2409" t="s">
        <v>4687</v>
      </c>
      <c r="B2409" t="s">
        <v>743</v>
      </c>
      <c r="C2409" t="s">
        <v>6290</v>
      </c>
      <c r="D2409" t="s">
        <v>6318</v>
      </c>
      <c r="E2409">
        <v>0.2</v>
      </c>
      <c r="F2409">
        <v>40</v>
      </c>
      <c r="G2409" t="s">
        <v>6329</v>
      </c>
      <c r="H2409">
        <v>13</v>
      </c>
      <c r="I2409">
        <v>0</v>
      </c>
      <c r="J2409">
        <v>17</v>
      </c>
    </row>
    <row r="2410" spans="1:10" x14ac:dyDescent="0.3">
      <c r="A2410" t="s">
        <v>4688</v>
      </c>
      <c r="B2410" t="s">
        <v>1710</v>
      </c>
      <c r="C2410" t="s">
        <v>6287</v>
      </c>
      <c r="D2410" t="s">
        <v>6316</v>
      </c>
      <c r="E2410">
        <v>0.3</v>
      </c>
      <c r="F2410">
        <v>35</v>
      </c>
      <c r="G2410" t="s">
        <v>6329</v>
      </c>
      <c r="H2410">
        <v>17</v>
      </c>
      <c r="I2410">
        <v>0</v>
      </c>
      <c r="J2410">
        <v>9</v>
      </c>
    </row>
    <row r="2411" spans="1:10" x14ac:dyDescent="0.3">
      <c r="A2411" t="s">
        <v>4689</v>
      </c>
      <c r="B2411" t="s">
        <v>1056</v>
      </c>
      <c r="C2411" t="s">
        <v>6287</v>
      </c>
      <c r="D2411" t="s">
        <v>6304</v>
      </c>
      <c r="E2411">
        <v>0.4</v>
      </c>
      <c r="F2411">
        <v>30</v>
      </c>
      <c r="G2411" t="s">
        <v>6334</v>
      </c>
      <c r="H2411">
        <v>12</v>
      </c>
      <c r="I2411">
        <v>0</v>
      </c>
      <c r="J2411">
        <v>12</v>
      </c>
    </row>
    <row r="2412" spans="1:10" x14ac:dyDescent="0.3">
      <c r="A2412" t="s">
        <v>4690</v>
      </c>
      <c r="B2412" t="s">
        <v>794</v>
      </c>
      <c r="C2412" t="s">
        <v>6285</v>
      </c>
      <c r="D2412" t="s">
        <v>6296</v>
      </c>
      <c r="E2412">
        <v>0.4</v>
      </c>
      <c r="F2412">
        <v>30</v>
      </c>
      <c r="G2412" t="s">
        <v>6329</v>
      </c>
      <c r="H2412">
        <v>12</v>
      </c>
      <c r="I2412" t="s">
        <v>7000</v>
      </c>
      <c r="J2412" t="s">
        <v>7021</v>
      </c>
    </row>
    <row r="2413" spans="1:10" x14ac:dyDescent="0.3">
      <c r="A2413" t="s">
        <v>4691</v>
      </c>
      <c r="B2413" t="s">
        <v>398</v>
      </c>
      <c r="C2413" t="s">
        <v>6289</v>
      </c>
      <c r="D2413" t="s">
        <v>6314</v>
      </c>
      <c r="E2413">
        <v>0</v>
      </c>
      <c r="F2413">
        <v>50</v>
      </c>
      <c r="G2413" t="s">
        <v>6328</v>
      </c>
      <c r="H2413">
        <v>17</v>
      </c>
      <c r="I2413" t="s">
        <v>7000</v>
      </c>
      <c r="J2413" t="s">
        <v>7021</v>
      </c>
    </row>
    <row r="2414" spans="1:10" x14ac:dyDescent="0.3">
      <c r="A2414" t="s">
        <v>4692</v>
      </c>
      <c r="B2414" t="s">
        <v>1711</v>
      </c>
      <c r="C2414" t="s">
        <v>6286</v>
      </c>
      <c r="D2414" t="s">
        <v>6310</v>
      </c>
      <c r="E2414">
        <v>0.1</v>
      </c>
      <c r="F2414">
        <v>45</v>
      </c>
      <c r="G2414" t="s">
        <v>6334</v>
      </c>
      <c r="H2414">
        <v>14</v>
      </c>
      <c r="I2414">
        <v>1</v>
      </c>
      <c r="J2414">
        <v>19</v>
      </c>
    </row>
    <row r="2415" spans="1:10" x14ac:dyDescent="0.3">
      <c r="A2415" t="s">
        <v>4693</v>
      </c>
      <c r="B2415" t="s">
        <v>1712</v>
      </c>
      <c r="C2415" t="s">
        <v>6289</v>
      </c>
      <c r="D2415" t="s">
        <v>6296</v>
      </c>
      <c r="E2415">
        <v>0.1</v>
      </c>
      <c r="F2415">
        <v>45</v>
      </c>
      <c r="G2415" t="s">
        <v>6333</v>
      </c>
      <c r="H2415">
        <v>11</v>
      </c>
      <c r="I2415" t="s">
        <v>7000</v>
      </c>
      <c r="J2415" t="s">
        <v>7021</v>
      </c>
    </row>
    <row r="2416" spans="1:10" x14ac:dyDescent="0.3">
      <c r="A2416" t="s">
        <v>4694</v>
      </c>
      <c r="B2416" t="s">
        <v>1713</v>
      </c>
      <c r="C2416" t="s">
        <v>6292</v>
      </c>
      <c r="D2416" t="s">
        <v>6298</v>
      </c>
      <c r="E2416">
        <v>0.3</v>
      </c>
      <c r="F2416">
        <v>56</v>
      </c>
      <c r="G2416" t="s">
        <v>6331</v>
      </c>
      <c r="H2416">
        <v>16</v>
      </c>
      <c r="I2416">
        <v>0</v>
      </c>
      <c r="J2416">
        <v>17</v>
      </c>
    </row>
    <row r="2417" spans="1:10" x14ac:dyDescent="0.3">
      <c r="A2417" t="s">
        <v>4695</v>
      </c>
      <c r="B2417" t="s">
        <v>1714</v>
      </c>
      <c r="C2417" t="s">
        <v>6286</v>
      </c>
      <c r="D2417" t="s">
        <v>6298</v>
      </c>
      <c r="E2417">
        <v>0</v>
      </c>
      <c r="F2417">
        <v>50</v>
      </c>
      <c r="G2417" t="s">
        <v>6329</v>
      </c>
      <c r="H2417">
        <v>9</v>
      </c>
      <c r="I2417" t="s">
        <v>7000</v>
      </c>
      <c r="J2417" t="s">
        <v>7021</v>
      </c>
    </row>
    <row r="2418" spans="1:10" x14ac:dyDescent="0.3">
      <c r="A2418" t="s">
        <v>4696</v>
      </c>
      <c r="B2418" t="s">
        <v>1393</v>
      </c>
      <c r="C2418" t="s">
        <v>6291</v>
      </c>
      <c r="D2418" t="s">
        <v>6306</v>
      </c>
      <c r="E2418">
        <v>0.3</v>
      </c>
      <c r="F2418">
        <v>35</v>
      </c>
      <c r="G2418" t="s">
        <v>6331</v>
      </c>
      <c r="H2418">
        <v>14</v>
      </c>
      <c r="I2418" t="s">
        <v>7000</v>
      </c>
      <c r="J2418" t="s">
        <v>7021</v>
      </c>
    </row>
    <row r="2419" spans="1:10" x14ac:dyDescent="0.3">
      <c r="A2419" t="s">
        <v>4697</v>
      </c>
      <c r="B2419" t="s">
        <v>32</v>
      </c>
      <c r="C2419" t="s">
        <v>6286</v>
      </c>
      <c r="D2419" t="s">
        <v>6300</v>
      </c>
      <c r="E2419">
        <v>0.2</v>
      </c>
      <c r="F2419">
        <v>40</v>
      </c>
      <c r="G2419" t="s">
        <v>6332</v>
      </c>
      <c r="H2419">
        <v>12</v>
      </c>
      <c r="I2419" t="s">
        <v>7000</v>
      </c>
      <c r="J2419" t="s">
        <v>7021</v>
      </c>
    </row>
    <row r="2420" spans="1:10" x14ac:dyDescent="0.3">
      <c r="A2420" t="s">
        <v>4698</v>
      </c>
      <c r="B2420" t="s">
        <v>453</v>
      </c>
      <c r="C2420" t="s">
        <v>6281</v>
      </c>
      <c r="D2420" t="s">
        <v>6302</v>
      </c>
      <c r="E2420">
        <v>0.1</v>
      </c>
      <c r="F2420">
        <v>63</v>
      </c>
      <c r="G2420" t="s">
        <v>6329</v>
      </c>
      <c r="H2420">
        <v>13</v>
      </c>
      <c r="I2420">
        <v>0</v>
      </c>
      <c r="J2420">
        <v>13</v>
      </c>
    </row>
    <row r="2421" spans="1:10" x14ac:dyDescent="0.3">
      <c r="A2421" t="s">
        <v>4699</v>
      </c>
      <c r="B2421" t="s">
        <v>1258</v>
      </c>
      <c r="C2421" t="s">
        <v>6287</v>
      </c>
      <c r="D2421" t="s">
        <v>6314</v>
      </c>
      <c r="E2421">
        <v>0.3</v>
      </c>
      <c r="F2421">
        <v>35</v>
      </c>
      <c r="G2421" t="s">
        <v>6334</v>
      </c>
      <c r="H2421">
        <v>12</v>
      </c>
      <c r="I2421">
        <v>1</v>
      </c>
      <c r="J2421">
        <v>15</v>
      </c>
    </row>
    <row r="2422" spans="1:10" x14ac:dyDescent="0.3">
      <c r="A2422" t="s">
        <v>4700</v>
      </c>
      <c r="B2422" t="s">
        <v>320</v>
      </c>
      <c r="C2422" t="s">
        <v>6283</v>
      </c>
      <c r="D2422" t="s">
        <v>6318</v>
      </c>
      <c r="E2422">
        <v>0</v>
      </c>
      <c r="F2422">
        <v>80</v>
      </c>
      <c r="G2422" t="s">
        <v>6333</v>
      </c>
      <c r="H2422">
        <v>9</v>
      </c>
      <c r="I2422" t="s">
        <v>7000</v>
      </c>
      <c r="J2422" t="s">
        <v>7021</v>
      </c>
    </row>
    <row r="2423" spans="1:10" x14ac:dyDescent="0.3">
      <c r="A2423" t="s">
        <v>4701</v>
      </c>
      <c r="B2423" t="s">
        <v>1715</v>
      </c>
      <c r="C2423" t="s">
        <v>6287</v>
      </c>
      <c r="D2423" t="s">
        <v>6302</v>
      </c>
      <c r="E2423">
        <v>0.3</v>
      </c>
      <c r="F2423">
        <v>35</v>
      </c>
      <c r="G2423" t="s">
        <v>6332</v>
      </c>
      <c r="H2423">
        <v>10</v>
      </c>
      <c r="I2423">
        <v>0</v>
      </c>
      <c r="J2423">
        <v>14</v>
      </c>
    </row>
    <row r="2424" spans="1:10" x14ac:dyDescent="0.3">
      <c r="A2424" t="s">
        <v>4702</v>
      </c>
      <c r="B2424" t="s">
        <v>1716</v>
      </c>
      <c r="C2424" t="s">
        <v>6287</v>
      </c>
      <c r="D2424" t="s">
        <v>6298</v>
      </c>
      <c r="E2424">
        <v>0.3</v>
      </c>
      <c r="F2424">
        <v>35</v>
      </c>
      <c r="G2424" t="s">
        <v>6333</v>
      </c>
      <c r="H2424">
        <v>15</v>
      </c>
      <c r="I2424" t="s">
        <v>7000</v>
      </c>
      <c r="J2424" t="s">
        <v>7021</v>
      </c>
    </row>
    <row r="2425" spans="1:10" x14ac:dyDescent="0.3">
      <c r="A2425" t="s">
        <v>4703</v>
      </c>
      <c r="B2425" t="s">
        <v>1396</v>
      </c>
      <c r="C2425" t="s">
        <v>6282</v>
      </c>
      <c r="D2425" t="s">
        <v>6302</v>
      </c>
      <c r="E2425">
        <v>0.2</v>
      </c>
      <c r="F2425">
        <v>56</v>
      </c>
      <c r="G2425" t="s">
        <v>6334</v>
      </c>
      <c r="H2425">
        <v>11</v>
      </c>
      <c r="I2425">
        <v>0</v>
      </c>
      <c r="J2425">
        <v>18</v>
      </c>
    </row>
    <row r="2426" spans="1:10" x14ac:dyDescent="0.3">
      <c r="A2426" t="s">
        <v>4704</v>
      </c>
      <c r="B2426" t="s">
        <v>1717</v>
      </c>
      <c r="C2426" t="s">
        <v>6289</v>
      </c>
      <c r="D2426" t="s">
        <v>6318</v>
      </c>
      <c r="E2426">
        <v>0.3</v>
      </c>
      <c r="F2426">
        <v>35</v>
      </c>
      <c r="G2426" t="s">
        <v>6329</v>
      </c>
      <c r="H2426">
        <v>11</v>
      </c>
      <c r="I2426">
        <v>0</v>
      </c>
      <c r="J2426">
        <v>19</v>
      </c>
    </row>
    <row r="2427" spans="1:10" x14ac:dyDescent="0.3">
      <c r="A2427" t="s">
        <v>4705</v>
      </c>
      <c r="B2427" t="s">
        <v>1114</v>
      </c>
      <c r="C2427" t="s">
        <v>6284</v>
      </c>
      <c r="D2427" t="s">
        <v>6312</v>
      </c>
      <c r="E2427">
        <v>0.1</v>
      </c>
      <c r="F2427">
        <v>45</v>
      </c>
      <c r="G2427" t="s">
        <v>6332</v>
      </c>
      <c r="H2427">
        <v>14</v>
      </c>
      <c r="I2427">
        <v>0</v>
      </c>
      <c r="J2427">
        <v>9</v>
      </c>
    </row>
    <row r="2428" spans="1:10" x14ac:dyDescent="0.3">
      <c r="A2428" t="s">
        <v>4706</v>
      </c>
      <c r="B2428" t="s">
        <v>1718</v>
      </c>
      <c r="C2428" t="s">
        <v>6284</v>
      </c>
      <c r="D2428" t="s">
        <v>6300</v>
      </c>
      <c r="E2428">
        <v>0.4</v>
      </c>
      <c r="F2428">
        <v>30</v>
      </c>
      <c r="G2428" t="s">
        <v>6332</v>
      </c>
      <c r="H2428">
        <v>10</v>
      </c>
      <c r="I2428" t="s">
        <v>7000</v>
      </c>
      <c r="J2428" t="s">
        <v>7021</v>
      </c>
    </row>
    <row r="2429" spans="1:10" x14ac:dyDescent="0.3">
      <c r="A2429" t="s">
        <v>4707</v>
      </c>
      <c r="B2429" t="s">
        <v>1021</v>
      </c>
      <c r="C2429" t="s">
        <v>6285</v>
      </c>
      <c r="D2429" t="s">
        <v>6298</v>
      </c>
      <c r="E2429">
        <v>0</v>
      </c>
      <c r="F2429">
        <v>50</v>
      </c>
      <c r="G2429" t="s">
        <v>6329</v>
      </c>
      <c r="H2429">
        <v>14</v>
      </c>
      <c r="I2429" t="s">
        <v>7000</v>
      </c>
      <c r="J2429" t="s">
        <v>7021</v>
      </c>
    </row>
    <row r="2430" spans="1:10" x14ac:dyDescent="0.3">
      <c r="A2430" t="s">
        <v>4708</v>
      </c>
      <c r="B2430" t="s">
        <v>1559</v>
      </c>
      <c r="C2430" t="s">
        <v>6282</v>
      </c>
      <c r="D2430" t="s">
        <v>6296</v>
      </c>
      <c r="E2430">
        <v>0.2</v>
      </c>
      <c r="F2430">
        <v>56</v>
      </c>
      <c r="G2430" t="s">
        <v>6329</v>
      </c>
      <c r="H2430">
        <v>14</v>
      </c>
      <c r="I2430" t="s">
        <v>7000</v>
      </c>
      <c r="J2430" t="s">
        <v>7021</v>
      </c>
    </row>
    <row r="2431" spans="1:10" x14ac:dyDescent="0.3">
      <c r="A2431" t="s">
        <v>4709</v>
      </c>
      <c r="B2431" t="s">
        <v>1719</v>
      </c>
      <c r="C2431" t="s">
        <v>6286</v>
      </c>
      <c r="D2431" t="s">
        <v>6310</v>
      </c>
      <c r="E2431">
        <v>0.3</v>
      </c>
      <c r="F2431">
        <v>35</v>
      </c>
      <c r="G2431" t="s">
        <v>6331</v>
      </c>
      <c r="H2431">
        <v>17</v>
      </c>
      <c r="I2431">
        <v>0</v>
      </c>
      <c r="J2431">
        <v>14</v>
      </c>
    </row>
    <row r="2432" spans="1:10" x14ac:dyDescent="0.3">
      <c r="A2432" t="s">
        <v>4710</v>
      </c>
      <c r="B2432" t="s">
        <v>1720</v>
      </c>
      <c r="C2432" t="s">
        <v>6288</v>
      </c>
      <c r="D2432" t="s">
        <v>6310</v>
      </c>
      <c r="E2432">
        <v>0.1</v>
      </c>
      <c r="F2432">
        <v>63</v>
      </c>
      <c r="G2432" t="s">
        <v>6333</v>
      </c>
      <c r="H2432">
        <v>15</v>
      </c>
      <c r="I2432">
        <v>0</v>
      </c>
      <c r="J2432">
        <v>19</v>
      </c>
    </row>
    <row r="2433" spans="1:10" x14ac:dyDescent="0.3">
      <c r="A2433" t="s">
        <v>4711</v>
      </c>
      <c r="B2433" t="s">
        <v>1721</v>
      </c>
      <c r="C2433" t="s">
        <v>6287</v>
      </c>
      <c r="D2433" t="s">
        <v>6300</v>
      </c>
      <c r="E2433">
        <v>0.3</v>
      </c>
      <c r="F2433">
        <v>35</v>
      </c>
      <c r="G2433" t="s">
        <v>6334</v>
      </c>
      <c r="H2433">
        <v>15</v>
      </c>
      <c r="I2433">
        <v>0</v>
      </c>
      <c r="J2433">
        <v>11</v>
      </c>
    </row>
    <row r="2434" spans="1:10" x14ac:dyDescent="0.3">
      <c r="A2434" t="s">
        <v>4712</v>
      </c>
      <c r="B2434" t="s">
        <v>1722</v>
      </c>
      <c r="C2434" t="s">
        <v>6284</v>
      </c>
      <c r="D2434" t="s">
        <v>6298</v>
      </c>
      <c r="E2434">
        <v>0</v>
      </c>
      <c r="F2434">
        <v>50</v>
      </c>
      <c r="G2434" t="s">
        <v>6329</v>
      </c>
      <c r="H2434">
        <v>16</v>
      </c>
      <c r="I2434">
        <v>0</v>
      </c>
      <c r="J2434">
        <v>10</v>
      </c>
    </row>
    <row r="2435" spans="1:10" x14ac:dyDescent="0.3">
      <c r="A2435" t="s">
        <v>4713</v>
      </c>
      <c r="B2435" t="s">
        <v>549</v>
      </c>
      <c r="C2435" t="s">
        <v>6290</v>
      </c>
      <c r="D2435" t="s">
        <v>6302</v>
      </c>
      <c r="E2435">
        <v>0</v>
      </c>
      <c r="F2435">
        <v>50</v>
      </c>
      <c r="G2435" t="s">
        <v>6328</v>
      </c>
      <c r="H2435">
        <v>12</v>
      </c>
      <c r="I2435">
        <v>0</v>
      </c>
      <c r="J2435">
        <v>14</v>
      </c>
    </row>
    <row r="2436" spans="1:10" x14ac:dyDescent="0.3">
      <c r="A2436" t="s">
        <v>4714</v>
      </c>
      <c r="B2436" t="s">
        <v>1723</v>
      </c>
      <c r="C2436" t="s">
        <v>6290</v>
      </c>
      <c r="D2436" t="s">
        <v>6314</v>
      </c>
      <c r="E2436">
        <v>0.3</v>
      </c>
      <c r="F2436">
        <v>35</v>
      </c>
      <c r="G2436" t="s">
        <v>6332</v>
      </c>
      <c r="H2436">
        <v>13</v>
      </c>
      <c r="I2436" t="s">
        <v>7000</v>
      </c>
      <c r="J2436" t="s">
        <v>7021</v>
      </c>
    </row>
    <row r="2437" spans="1:10" x14ac:dyDescent="0.3">
      <c r="A2437" t="s">
        <v>4715</v>
      </c>
      <c r="B2437" t="s">
        <v>1724</v>
      </c>
      <c r="C2437" t="s">
        <v>6291</v>
      </c>
      <c r="D2437" t="s">
        <v>6298</v>
      </c>
      <c r="E2437">
        <v>0</v>
      </c>
      <c r="F2437">
        <v>50</v>
      </c>
      <c r="G2437" t="s">
        <v>6328</v>
      </c>
      <c r="H2437">
        <v>15</v>
      </c>
      <c r="I2437" t="s">
        <v>7000</v>
      </c>
      <c r="J2437" t="s">
        <v>7021</v>
      </c>
    </row>
    <row r="2438" spans="1:10" x14ac:dyDescent="0.3">
      <c r="A2438" t="s">
        <v>4716</v>
      </c>
      <c r="B2438" t="s">
        <v>435</v>
      </c>
      <c r="C2438" t="s">
        <v>6286</v>
      </c>
      <c r="D2438" t="s">
        <v>6300</v>
      </c>
      <c r="E2438">
        <v>0.2</v>
      </c>
      <c r="F2438">
        <v>40</v>
      </c>
      <c r="G2438" t="s">
        <v>6334</v>
      </c>
      <c r="H2438">
        <v>15</v>
      </c>
      <c r="I2438" t="s">
        <v>7000</v>
      </c>
      <c r="J2438" t="s">
        <v>7021</v>
      </c>
    </row>
    <row r="2439" spans="1:10" x14ac:dyDescent="0.3">
      <c r="A2439" t="s">
        <v>4717</v>
      </c>
      <c r="B2439" t="s">
        <v>1477</v>
      </c>
      <c r="C2439" t="s">
        <v>6290</v>
      </c>
      <c r="D2439" t="s">
        <v>6296</v>
      </c>
      <c r="E2439">
        <v>0.1</v>
      </c>
      <c r="F2439">
        <v>45</v>
      </c>
      <c r="G2439" t="s">
        <v>6332</v>
      </c>
      <c r="H2439">
        <v>9</v>
      </c>
      <c r="I2439">
        <v>0</v>
      </c>
      <c r="J2439">
        <v>17</v>
      </c>
    </row>
    <row r="2440" spans="1:10" x14ac:dyDescent="0.3">
      <c r="A2440" t="s">
        <v>4718</v>
      </c>
      <c r="B2440" t="s">
        <v>1634</v>
      </c>
      <c r="C2440" t="s">
        <v>6288</v>
      </c>
      <c r="D2440" t="s">
        <v>6298</v>
      </c>
      <c r="E2440">
        <v>0.3</v>
      </c>
      <c r="F2440">
        <v>49</v>
      </c>
      <c r="G2440" t="s">
        <v>6334</v>
      </c>
      <c r="H2440">
        <v>17</v>
      </c>
      <c r="I2440" t="s">
        <v>7000</v>
      </c>
      <c r="J2440" t="s">
        <v>7021</v>
      </c>
    </row>
    <row r="2441" spans="1:10" x14ac:dyDescent="0.3">
      <c r="A2441" t="s">
        <v>4719</v>
      </c>
      <c r="B2441" t="s">
        <v>1725</v>
      </c>
      <c r="C2441" t="s">
        <v>6286</v>
      </c>
      <c r="D2441" t="s">
        <v>6298</v>
      </c>
      <c r="E2441">
        <v>0.2</v>
      </c>
      <c r="F2441">
        <v>40</v>
      </c>
      <c r="G2441" t="s">
        <v>6334</v>
      </c>
      <c r="H2441">
        <v>10</v>
      </c>
      <c r="I2441">
        <v>0</v>
      </c>
      <c r="J2441">
        <v>16</v>
      </c>
    </row>
    <row r="2442" spans="1:10" x14ac:dyDescent="0.3">
      <c r="A2442" t="s">
        <v>4720</v>
      </c>
      <c r="B2442" t="s">
        <v>1572</v>
      </c>
      <c r="C2442" t="s">
        <v>6281</v>
      </c>
      <c r="D2442" t="s">
        <v>6298</v>
      </c>
      <c r="E2442">
        <v>0.2</v>
      </c>
      <c r="F2442">
        <v>56</v>
      </c>
      <c r="G2442" t="s">
        <v>6334</v>
      </c>
      <c r="H2442">
        <v>10</v>
      </c>
      <c r="I2442">
        <v>0</v>
      </c>
      <c r="J2442">
        <v>9</v>
      </c>
    </row>
    <row r="2443" spans="1:10" x14ac:dyDescent="0.3">
      <c r="A2443" t="s">
        <v>4721</v>
      </c>
      <c r="B2443" t="s">
        <v>1726</v>
      </c>
      <c r="C2443" t="s">
        <v>6291</v>
      </c>
      <c r="D2443" t="s">
        <v>6296</v>
      </c>
      <c r="E2443">
        <v>0.3</v>
      </c>
      <c r="F2443">
        <v>35</v>
      </c>
      <c r="G2443" t="s">
        <v>6333</v>
      </c>
      <c r="H2443">
        <v>15</v>
      </c>
      <c r="I2443">
        <v>0</v>
      </c>
      <c r="J2443">
        <v>16</v>
      </c>
    </row>
    <row r="2444" spans="1:10" x14ac:dyDescent="0.3">
      <c r="A2444" t="s">
        <v>4722</v>
      </c>
      <c r="B2444" t="s">
        <v>1140</v>
      </c>
      <c r="C2444" t="s">
        <v>6284</v>
      </c>
      <c r="D2444" t="s">
        <v>6296</v>
      </c>
      <c r="E2444">
        <v>0.2</v>
      </c>
      <c r="F2444">
        <v>40</v>
      </c>
      <c r="G2444" t="s">
        <v>6332</v>
      </c>
      <c r="H2444">
        <v>9</v>
      </c>
      <c r="I2444">
        <v>0</v>
      </c>
      <c r="J2444">
        <v>17</v>
      </c>
    </row>
    <row r="2445" spans="1:10" x14ac:dyDescent="0.3">
      <c r="A2445" t="s">
        <v>4723</v>
      </c>
      <c r="B2445" t="s">
        <v>1727</v>
      </c>
      <c r="C2445" t="s">
        <v>6291</v>
      </c>
      <c r="D2445" t="s">
        <v>6302</v>
      </c>
      <c r="E2445">
        <v>0.3</v>
      </c>
      <c r="F2445">
        <v>35</v>
      </c>
      <c r="G2445" t="s">
        <v>6330</v>
      </c>
      <c r="H2445">
        <v>10</v>
      </c>
      <c r="I2445">
        <v>1</v>
      </c>
      <c r="J2445">
        <v>17</v>
      </c>
    </row>
    <row r="2446" spans="1:10" x14ac:dyDescent="0.3">
      <c r="A2446" t="s">
        <v>4724</v>
      </c>
      <c r="B2446" t="s">
        <v>1728</v>
      </c>
      <c r="C2446" t="s">
        <v>6290</v>
      </c>
      <c r="D2446" t="s">
        <v>6300</v>
      </c>
      <c r="E2446">
        <v>0</v>
      </c>
      <c r="F2446">
        <v>50</v>
      </c>
      <c r="G2446" t="s">
        <v>6333</v>
      </c>
      <c r="H2446">
        <v>9</v>
      </c>
      <c r="I2446" t="s">
        <v>7000</v>
      </c>
      <c r="J2446" t="s">
        <v>7021</v>
      </c>
    </row>
    <row r="2447" spans="1:10" x14ac:dyDescent="0.3">
      <c r="A2447" t="s">
        <v>4725</v>
      </c>
      <c r="B2447" t="s">
        <v>1729</v>
      </c>
      <c r="C2447" t="s">
        <v>6282</v>
      </c>
      <c r="D2447" t="s">
        <v>6308</v>
      </c>
      <c r="E2447">
        <v>0.3</v>
      </c>
      <c r="F2447">
        <v>49</v>
      </c>
      <c r="G2447" t="s">
        <v>6329</v>
      </c>
      <c r="H2447">
        <v>11</v>
      </c>
      <c r="I2447">
        <v>0</v>
      </c>
      <c r="J2447">
        <v>11</v>
      </c>
    </row>
    <row r="2448" spans="1:10" x14ac:dyDescent="0.3">
      <c r="A2448" t="s">
        <v>4726</v>
      </c>
      <c r="B2448" t="s">
        <v>1730</v>
      </c>
      <c r="C2448" t="s">
        <v>6287</v>
      </c>
      <c r="D2448" t="s">
        <v>6314</v>
      </c>
      <c r="E2448">
        <v>0.3</v>
      </c>
      <c r="F2448">
        <v>35</v>
      </c>
      <c r="G2448" t="s">
        <v>6330</v>
      </c>
      <c r="H2448">
        <v>11</v>
      </c>
      <c r="I2448">
        <v>0</v>
      </c>
      <c r="J2448">
        <v>14</v>
      </c>
    </row>
    <row r="2449" spans="1:10" x14ac:dyDescent="0.3">
      <c r="A2449" t="s">
        <v>4727</v>
      </c>
      <c r="B2449" t="s">
        <v>1731</v>
      </c>
      <c r="C2449" t="s">
        <v>6287</v>
      </c>
      <c r="D2449" t="s">
        <v>6310</v>
      </c>
      <c r="E2449">
        <v>0.3</v>
      </c>
      <c r="F2449">
        <v>35</v>
      </c>
      <c r="G2449" t="s">
        <v>6331</v>
      </c>
      <c r="H2449">
        <v>10</v>
      </c>
      <c r="I2449">
        <v>0</v>
      </c>
      <c r="J2449">
        <v>14</v>
      </c>
    </row>
    <row r="2450" spans="1:10" x14ac:dyDescent="0.3">
      <c r="A2450" t="s">
        <v>4728</v>
      </c>
      <c r="B2450" t="s">
        <v>45</v>
      </c>
      <c r="C2450" t="s">
        <v>6286</v>
      </c>
      <c r="D2450" t="s">
        <v>6304</v>
      </c>
      <c r="E2450">
        <v>0.1</v>
      </c>
      <c r="F2450">
        <v>45</v>
      </c>
      <c r="G2450" t="s">
        <v>6331</v>
      </c>
      <c r="H2450">
        <v>15</v>
      </c>
      <c r="I2450">
        <v>0</v>
      </c>
      <c r="J2450">
        <v>17</v>
      </c>
    </row>
    <row r="2451" spans="1:10" x14ac:dyDescent="0.3">
      <c r="A2451" t="s">
        <v>4729</v>
      </c>
      <c r="B2451" t="s">
        <v>1402</v>
      </c>
      <c r="C2451" t="s">
        <v>6283</v>
      </c>
      <c r="D2451" t="s">
        <v>6312</v>
      </c>
      <c r="E2451">
        <v>0.3</v>
      </c>
      <c r="F2451">
        <v>56</v>
      </c>
      <c r="G2451" t="s">
        <v>6333</v>
      </c>
      <c r="H2451">
        <v>9</v>
      </c>
      <c r="I2451">
        <v>0</v>
      </c>
      <c r="J2451">
        <v>18</v>
      </c>
    </row>
    <row r="2452" spans="1:10" x14ac:dyDescent="0.3">
      <c r="A2452" t="s">
        <v>4730</v>
      </c>
      <c r="B2452" t="s">
        <v>1011</v>
      </c>
      <c r="C2452" t="s">
        <v>6287</v>
      </c>
      <c r="D2452" t="s">
        <v>6298</v>
      </c>
      <c r="E2452">
        <v>0.3</v>
      </c>
      <c r="F2452">
        <v>35</v>
      </c>
      <c r="G2452" t="s">
        <v>6333</v>
      </c>
      <c r="H2452">
        <v>14</v>
      </c>
      <c r="I2452">
        <v>1</v>
      </c>
      <c r="J2452">
        <v>15</v>
      </c>
    </row>
    <row r="2453" spans="1:10" x14ac:dyDescent="0.3">
      <c r="A2453" t="s">
        <v>4731</v>
      </c>
      <c r="B2453" t="s">
        <v>351</v>
      </c>
      <c r="C2453" t="s">
        <v>6291</v>
      </c>
      <c r="D2453" t="s">
        <v>6318</v>
      </c>
      <c r="E2453">
        <v>0.1</v>
      </c>
      <c r="F2453">
        <v>45</v>
      </c>
      <c r="G2453" t="s">
        <v>6328</v>
      </c>
      <c r="H2453">
        <v>9</v>
      </c>
      <c r="I2453" t="s">
        <v>7000</v>
      </c>
      <c r="J2453" t="s">
        <v>7021</v>
      </c>
    </row>
    <row r="2454" spans="1:10" x14ac:dyDescent="0.3">
      <c r="A2454" t="s">
        <v>4732</v>
      </c>
      <c r="B2454" t="s">
        <v>1132</v>
      </c>
      <c r="C2454" t="s">
        <v>6283</v>
      </c>
      <c r="D2454" t="s">
        <v>6296</v>
      </c>
      <c r="E2454">
        <v>0.2</v>
      </c>
      <c r="F2454">
        <v>64</v>
      </c>
      <c r="G2454" t="s">
        <v>6334</v>
      </c>
      <c r="H2454">
        <v>9</v>
      </c>
      <c r="I2454">
        <v>0</v>
      </c>
      <c r="J2454">
        <v>11</v>
      </c>
    </row>
    <row r="2455" spans="1:10" x14ac:dyDescent="0.3">
      <c r="A2455" t="s">
        <v>4733</v>
      </c>
      <c r="B2455" t="s">
        <v>1732</v>
      </c>
      <c r="C2455" t="s">
        <v>6287</v>
      </c>
      <c r="D2455" t="s">
        <v>6296</v>
      </c>
      <c r="E2455">
        <v>0</v>
      </c>
      <c r="F2455">
        <v>50</v>
      </c>
      <c r="G2455" t="s">
        <v>6332</v>
      </c>
      <c r="H2455">
        <v>9</v>
      </c>
      <c r="I2455">
        <v>0</v>
      </c>
      <c r="J2455">
        <v>15</v>
      </c>
    </row>
    <row r="2456" spans="1:10" x14ac:dyDescent="0.3">
      <c r="A2456" t="s">
        <v>4734</v>
      </c>
      <c r="B2456" t="s">
        <v>1446</v>
      </c>
      <c r="C2456" t="s">
        <v>6284</v>
      </c>
      <c r="D2456" t="s">
        <v>6306</v>
      </c>
      <c r="E2456">
        <v>0.4</v>
      </c>
      <c r="F2456">
        <v>30</v>
      </c>
      <c r="G2456" t="s">
        <v>6331</v>
      </c>
      <c r="H2456">
        <v>12</v>
      </c>
      <c r="I2456">
        <v>0</v>
      </c>
      <c r="J2456">
        <v>16</v>
      </c>
    </row>
    <row r="2457" spans="1:10" x14ac:dyDescent="0.3">
      <c r="A2457" t="s">
        <v>4735</v>
      </c>
      <c r="B2457" t="s">
        <v>579</v>
      </c>
      <c r="C2457" t="s">
        <v>6281</v>
      </c>
      <c r="D2457" t="s">
        <v>6298</v>
      </c>
      <c r="E2457">
        <v>0.3</v>
      </c>
      <c r="F2457">
        <v>49</v>
      </c>
      <c r="G2457" t="s">
        <v>6329</v>
      </c>
      <c r="H2457">
        <v>11</v>
      </c>
      <c r="I2457">
        <v>1</v>
      </c>
      <c r="J2457">
        <v>17</v>
      </c>
    </row>
    <row r="2458" spans="1:10" x14ac:dyDescent="0.3">
      <c r="A2458" t="s">
        <v>4736</v>
      </c>
      <c r="B2458" t="s">
        <v>919</v>
      </c>
      <c r="C2458" t="s">
        <v>6287</v>
      </c>
      <c r="D2458" t="s">
        <v>6298</v>
      </c>
      <c r="E2458">
        <v>0.4</v>
      </c>
      <c r="F2458">
        <v>30</v>
      </c>
      <c r="G2458" t="s">
        <v>6332</v>
      </c>
      <c r="H2458">
        <v>12</v>
      </c>
      <c r="I2458">
        <v>0</v>
      </c>
      <c r="J2458">
        <v>15</v>
      </c>
    </row>
    <row r="2459" spans="1:10" x14ac:dyDescent="0.3">
      <c r="A2459" t="s">
        <v>4737</v>
      </c>
      <c r="B2459" t="s">
        <v>1002</v>
      </c>
      <c r="C2459" t="s">
        <v>6281</v>
      </c>
      <c r="D2459" t="s">
        <v>6302</v>
      </c>
      <c r="E2459">
        <v>0.4</v>
      </c>
      <c r="F2459">
        <v>42</v>
      </c>
      <c r="G2459" t="s">
        <v>6331</v>
      </c>
      <c r="H2459">
        <v>16</v>
      </c>
      <c r="I2459" t="s">
        <v>7000</v>
      </c>
      <c r="J2459" t="s">
        <v>7021</v>
      </c>
    </row>
    <row r="2460" spans="1:10" x14ac:dyDescent="0.3">
      <c r="A2460" t="s">
        <v>4738</v>
      </c>
      <c r="B2460" t="s">
        <v>1733</v>
      </c>
      <c r="C2460" t="s">
        <v>6292</v>
      </c>
      <c r="D2460" t="s">
        <v>6304</v>
      </c>
      <c r="E2460">
        <v>0.2</v>
      </c>
      <c r="F2460">
        <v>64</v>
      </c>
      <c r="G2460" t="s">
        <v>6328</v>
      </c>
      <c r="H2460">
        <v>10</v>
      </c>
      <c r="I2460" t="s">
        <v>7000</v>
      </c>
      <c r="J2460" t="s">
        <v>7021</v>
      </c>
    </row>
    <row r="2461" spans="1:10" x14ac:dyDescent="0.3">
      <c r="A2461" t="s">
        <v>4739</v>
      </c>
      <c r="B2461" t="s">
        <v>1734</v>
      </c>
      <c r="C2461" t="s">
        <v>6286</v>
      </c>
      <c r="D2461" t="s">
        <v>6318</v>
      </c>
      <c r="E2461">
        <v>0.1</v>
      </c>
      <c r="F2461">
        <v>45</v>
      </c>
      <c r="G2461" t="s">
        <v>6330</v>
      </c>
      <c r="H2461">
        <v>14</v>
      </c>
      <c r="I2461">
        <v>0</v>
      </c>
      <c r="J2461">
        <v>15</v>
      </c>
    </row>
    <row r="2462" spans="1:10" x14ac:dyDescent="0.3">
      <c r="A2462" t="s">
        <v>4740</v>
      </c>
      <c r="B2462" t="s">
        <v>75</v>
      </c>
      <c r="C2462" t="s">
        <v>6282</v>
      </c>
      <c r="D2462" t="s">
        <v>6300</v>
      </c>
      <c r="E2462">
        <v>0</v>
      </c>
      <c r="F2462">
        <v>70</v>
      </c>
      <c r="G2462" t="s">
        <v>6333</v>
      </c>
      <c r="H2462">
        <v>10</v>
      </c>
      <c r="I2462">
        <v>0</v>
      </c>
      <c r="J2462">
        <v>19</v>
      </c>
    </row>
    <row r="2463" spans="1:10" x14ac:dyDescent="0.3">
      <c r="A2463" t="s">
        <v>4741</v>
      </c>
      <c r="B2463" t="s">
        <v>1597</v>
      </c>
      <c r="C2463" t="s">
        <v>6289</v>
      </c>
      <c r="D2463" t="s">
        <v>6312</v>
      </c>
      <c r="E2463">
        <v>0.3</v>
      </c>
      <c r="F2463">
        <v>35</v>
      </c>
      <c r="G2463" t="s">
        <v>6328</v>
      </c>
      <c r="H2463">
        <v>16</v>
      </c>
      <c r="I2463">
        <v>0</v>
      </c>
      <c r="J2463">
        <v>19</v>
      </c>
    </row>
    <row r="2464" spans="1:10" x14ac:dyDescent="0.3">
      <c r="A2464" t="s">
        <v>4742</v>
      </c>
      <c r="B2464" t="s">
        <v>800</v>
      </c>
      <c r="C2464" t="s">
        <v>6289</v>
      </c>
      <c r="D2464" t="s">
        <v>6314</v>
      </c>
      <c r="E2464">
        <v>0.3</v>
      </c>
      <c r="F2464">
        <v>35</v>
      </c>
      <c r="G2464" t="s">
        <v>6334</v>
      </c>
      <c r="H2464">
        <v>14</v>
      </c>
      <c r="I2464">
        <v>1</v>
      </c>
      <c r="J2464">
        <v>9</v>
      </c>
    </row>
    <row r="2465" spans="1:10" x14ac:dyDescent="0.3">
      <c r="A2465" t="s">
        <v>4743</v>
      </c>
      <c r="B2465" t="s">
        <v>1735</v>
      </c>
      <c r="C2465" t="s">
        <v>6286</v>
      </c>
      <c r="D2465" t="s">
        <v>6316</v>
      </c>
      <c r="E2465">
        <v>0</v>
      </c>
      <c r="F2465">
        <v>50</v>
      </c>
      <c r="G2465" t="s">
        <v>6331</v>
      </c>
      <c r="H2465">
        <v>10</v>
      </c>
      <c r="I2465">
        <v>1</v>
      </c>
      <c r="J2465">
        <v>11</v>
      </c>
    </row>
    <row r="2466" spans="1:10" x14ac:dyDescent="0.3">
      <c r="A2466" t="s">
        <v>4744</v>
      </c>
      <c r="B2466" t="s">
        <v>1436</v>
      </c>
      <c r="C2466" t="s">
        <v>6286</v>
      </c>
      <c r="D2466" t="s">
        <v>6296</v>
      </c>
      <c r="E2466">
        <v>0.4</v>
      </c>
      <c r="F2466">
        <v>30</v>
      </c>
      <c r="G2466" t="s">
        <v>6332</v>
      </c>
      <c r="H2466">
        <v>14</v>
      </c>
      <c r="I2466" t="s">
        <v>7000</v>
      </c>
      <c r="J2466" t="s">
        <v>7021</v>
      </c>
    </row>
    <row r="2467" spans="1:10" x14ac:dyDescent="0.3">
      <c r="A2467" t="s">
        <v>4745</v>
      </c>
      <c r="B2467" t="s">
        <v>800</v>
      </c>
      <c r="C2467" t="s">
        <v>6291</v>
      </c>
      <c r="D2467" t="s">
        <v>6318</v>
      </c>
      <c r="E2467">
        <v>0.2</v>
      </c>
      <c r="F2467">
        <v>40</v>
      </c>
      <c r="G2467" t="s">
        <v>6333</v>
      </c>
      <c r="H2467">
        <v>12</v>
      </c>
      <c r="I2467">
        <v>1</v>
      </c>
      <c r="J2467">
        <v>9</v>
      </c>
    </row>
    <row r="2468" spans="1:10" x14ac:dyDescent="0.3">
      <c r="A2468" t="s">
        <v>4746</v>
      </c>
      <c r="B2468" t="s">
        <v>1143</v>
      </c>
      <c r="C2468" t="s">
        <v>6291</v>
      </c>
      <c r="D2468" t="s">
        <v>6300</v>
      </c>
      <c r="E2468">
        <v>0.3</v>
      </c>
      <c r="F2468">
        <v>35</v>
      </c>
      <c r="G2468" t="s">
        <v>6332</v>
      </c>
      <c r="H2468">
        <v>16</v>
      </c>
      <c r="I2468" t="s">
        <v>7000</v>
      </c>
      <c r="J2468" t="s">
        <v>7021</v>
      </c>
    </row>
    <row r="2469" spans="1:10" x14ac:dyDescent="0.3">
      <c r="A2469" t="s">
        <v>4747</v>
      </c>
      <c r="B2469" t="s">
        <v>1525</v>
      </c>
      <c r="C2469" t="s">
        <v>6289</v>
      </c>
      <c r="D2469" t="s">
        <v>6300</v>
      </c>
      <c r="E2469">
        <v>0.3</v>
      </c>
      <c r="F2469">
        <v>35</v>
      </c>
      <c r="G2469" t="s">
        <v>6328</v>
      </c>
      <c r="H2469">
        <v>13</v>
      </c>
      <c r="I2469">
        <v>0</v>
      </c>
      <c r="J2469">
        <v>9</v>
      </c>
    </row>
    <row r="2470" spans="1:10" x14ac:dyDescent="0.3">
      <c r="A2470" t="s">
        <v>4748</v>
      </c>
      <c r="B2470" t="s">
        <v>1736</v>
      </c>
      <c r="C2470" t="s">
        <v>6282</v>
      </c>
      <c r="D2470" t="s">
        <v>6302</v>
      </c>
      <c r="E2470">
        <v>0</v>
      </c>
      <c r="F2470">
        <v>70</v>
      </c>
      <c r="G2470" t="s">
        <v>6333</v>
      </c>
      <c r="H2470">
        <v>9</v>
      </c>
      <c r="I2470">
        <v>0</v>
      </c>
      <c r="J2470">
        <v>7</v>
      </c>
    </row>
    <row r="2471" spans="1:10" x14ac:dyDescent="0.3">
      <c r="A2471" t="s">
        <v>4749</v>
      </c>
      <c r="B2471" t="s">
        <v>1095</v>
      </c>
      <c r="C2471" t="s">
        <v>6281</v>
      </c>
      <c r="D2471" t="s">
        <v>6314</v>
      </c>
      <c r="E2471">
        <v>0</v>
      </c>
      <c r="F2471">
        <v>70</v>
      </c>
      <c r="G2471" t="s">
        <v>6334</v>
      </c>
      <c r="H2471">
        <v>16</v>
      </c>
      <c r="I2471" t="s">
        <v>7000</v>
      </c>
      <c r="J2471" t="s">
        <v>7021</v>
      </c>
    </row>
    <row r="2472" spans="1:10" x14ac:dyDescent="0.3">
      <c r="A2472" t="s">
        <v>4750</v>
      </c>
      <c r="B2472" t="s">
        <v>722</v>
      </c>
      <c r="C2472" t="s">
        <v>6291</v>
      </c>
      <c r="D2472" t="s">
        <v>6310</v>
      </c>
      <c r="E2472">
        <v>0.4</v>
      </c>
      <c r="F2472">
        <v>30</v>
      </c>
      <c r="G2472" t="s">
        <v>6332</v>
      </c>
      <c r="H2472">
        <v>16</v>
      </c>
      <c r="I2472" t="s">
        <v>7000</v>
      </c>
      <c r="J2472" t="s">
        <v>7021</v>
      </c>
    </row>
    <row r="2473" spans="1:10" x14ac:dyDescent="0.3">
      <c r="A2473" t="s">
        <v>4751</v>
      </c>
      <c r="B2473" t="s">
        <v>231</v>
      </c>
      <c r="C2473" t="s">
        <v>6285</v>
      </c>
      <c r="D2473" t="s">
        <v>6300</v>
      </c>
      <c r="E2473">
        <v>0.2</v>
      </c>
      <c r="F2473">
        <v>40</v>
      </c>
      <c r="G2473" t="s">
        <v>6333</v>
      </c>
      <c r="H2473">
        <v>9</v>
      </c>
      <c r="I2473" t="s">
        <v>7000</v>
      </c>
      <c r="J2473" t="s">
        <v>7021</v>
      </c>
    </row>
    <row r="2474" spans="1:10" x14ac:dyDescent="0.3">
      <c r="A2474" t="s">
        <v>4752</v>
      </c>
      <c r="B2474" t="s">
        <v>1737</v>
      </c>
      <c r="C2474" t="s">
        <v>6284</v>
      </c>
      <c r="D2474" t="s">
        <v>6318</v>
      </c>
      <c r="E2474">
        <v>0.4</v>
      </c>
      <c r="F2474">
        <v>30</v>
      </c>
      <c r="G2474" t="s">
        <v>6329</v>
      </c>
      <c r="H2474">
        <v>15</v>
      </c>
      <c r="I2474" t="s">
        <v>7000</v>
      </c>
      <c r="J2474" t="s">
        <v>7021</v>
      </c>
    </row>
    <row r="2475" spans="1:10" x14ac:dyDescent="0.3">
      <c r="A2475" t="s">
        <v>4753</v>
      </c>
      <c r="B2475" t="s">
        <v>1260</v>
      </c>
      <c r="C2475" t="s">
        <v>6288</v>
      </c>
      <c r="D2475" t="s">
        <v>6298</v>
      </c>
      <c r="E2475">
        <v>0.4</v>
      </c>
      <c r="F2475">
        <v>42</v>
      </c>
      <c r="G2475" t="s">
        <v>6333</v>
      </c>
      <c r="H2475">
        <v>13</v>
      </c>
      <c r="I2475">
        <v>0</v>
      </c>
      <c r="J2475">
        <v>18</v>
      </c>
    </row>
    <row r="2476" spans="1:10" x14ac:dyDescent="0.3">
      <c r="A2476" t="s">
        <v>4754</v>
      </c>
      <c r="B2476" t="s">
        <v>1738</v>
      </c>
      <c r="C2476" t="s">
        <v>6285</v>
      </c>
      <c r="D2476" t="s">
        <v>6298</v>
      </c>
      <c r="E2476">
        <v>0.4</v>
      </c>
      <c r="F2476">
        <v>30</v>
      </c>
      <c r="G2476" t="s">
        <v>6329</v>
      </c>
      <c r="H2476">
        <v>14</v>
      </c>
      <c r="I2476" t="s">
        <v>7000</v>
      </c>
      <c r="J2476" t="s">
        <v>7021</v>
      </c>
    </row>
    <row r="2477" spans="1:10" x14ac:dyDescent="0.3">
      <c r="A2477" t="s">
        <v>4755</v>
      </c>
      <c r="B2477" t="s">
        <v>1739</v>
      </c>
      <c r="C2477" t="s">
        <v>6288</v>
      </c>
      <c r="D2477" t="s">
        <v>6298</v>
      </c>
      <c r="E2477">
        <v>0.3</v>
      </c>
      <c r="F2477">
        <v>49</v>
      </c>
      <c r="G2477" t="s">
        <v>6328</v>
      </c>
      <c r="H2477">
        <v>9</v>
      </c>
      <c r="I2477">
        <v>0</v>
      </c>
      <c r="J2477">
        <v>7</v>
      </c>
    </row>
    <row r="2478" spans="1:10" x14ac:dyDescent="0.3">
      <c r="A2478" t="s">
        <v>4756</v>
      </c>
      <c r="B2478" t="s">
        <v>1740</v>
      </c>
      <c r="C2478" t="s">
        <v>6291</v>
      </c>
      <c r="D2478" t="s">
        <v>6318</v>
      </c>
      <c r="E2478">
        <v>0</v>
      </c>
      <c r="F2478">
        <v>50</v>
      </c>
      <c r="G2478" t="s">
        <v>6332</v>
      </c>
      <c r="H2478">
        <v>13</v>
      </c>
      <c r="I2478" t="s">
        <v>7000</v>
      </c>
      <c r="J2478" t="s">
        <v>7021</v>
      </c>
    </row>
    <row r="2479" spans="1:10" x14ac:dyDescent="0.3">
      <c r="A2479" t="s">
        <v>4757</v>
      </c>
      <c r="B2479" t="s">
        <v>1741</v>
      </c>
      <c r="C2479" t="s">
        <v>6282</v>
      </c>
      <c r="D2479" t="s">
        <v>6300</v>
      </c>
      <c r="E2479">
        <v>0.3</v>
      </c>
      <c r="F2479">
        <v>49</v>
      </c>
      <c r="G2479" t="s">
        <v>6328</v>
      </c>
      <c r="H2479">
        <v>17</v>
      </c>
      <c r="I2479">
        <v>0</v>
      </c>
      <c r="J2479">
        <v>13</v>
      </c>
    </row>
    <row r="2480" spans="1:10" x14ac:dyDescent="0.3">
      <c r="A2480" t="s">
        <v>4758</v>
      </c>
      <c r="B2480" t="s">
        <v>1212</v>
      </c>
      <c r="C2480" t="s">
        <v>6284</v>
      </c>
      <c r="D2480" t="s">
        <v>6298</v>
      </c>
      <c r="E2480">
        <v>0.3</v>
      </c>
      <c r="F2480">
        <v>35</v>
      </c>
      <c r="G2480" t="s">
        <v>6333</v>
      </c>
      <c r="H2480">
        <v>11</v>
      </c>
      <c r="I2480">
        <v>0</v>
      </c>
      <c r="J2480">
        <v>16</v>
      </c>
    </row>
    <row r="2481" spans="1:10" x14ac:dyDescent="0.3">
      <c r="A2481" t="s">
        <v>4759</v>
      </c>
      <c r="B2481" t="s">
        <v>1244</v>
      </c>
      <c r="C2481" t="s">
        <v>6290</v>
      </c>
      <c r="D2481" t="s">
        <v>6318</v>
      </c>
      <c r="E2481">
        <v>0.3</v>
      </c>
      <c r="F2481">
        <v>35</v>
      </c>
      <c r="G2481" t="s">
        <v>6334</v>
      </c>
      <c r="H2481">
        <v>16</v>
      </c>
      <c r="I2481">
        <v>0</v>
      </c>
      <c r="J2481">
        <v>12</v>
      </c>
    </row>
    <row r="2482" spans="1:10" x14ac:dyDescent="0.3">
      <c r="A2482" t="s">
        <v>4760</v>
      </c>
      <c r="B2482" t="s">
        <v>1489</v>
      </c>
      <c r="C2482" t="s">
        <v>6285</v>
      </c>
      <c r="D2482" t="s">
        <v>6304</v>
      </c>
      <c r="E2482">
        <v>0.2</v>
      </c>
      <c r="F2482">
        <v>40</v>
      </c>
      <c r="G2482" t="s">
        <v>6328</v>
      </c>
      <c r="H2482">
        <v>16</v>
      </c>
      <c r="I2482">
        <v>0</v>
      </c>
      <c r="J2482">
        <v>16</v>
      </c>
    </row>
    <row r="2483" spans="1:10" x14ac:dyDescent="0.3">
      <c r="A2483" t="s">
        <v>4761</v>
      </c>
      <c r="B2483" t="s">
        <v>674</v>
      </c>
      <c r="C2483" t="s">
        <v>6281</v>
      </c>
      <c r="D2483" t="s">
        <v>6296</v>
      </c>
      <c r="E2483">
        <v>0</v>
      </c>
      <c r="F2483">
        <v>70</v>
      </c>
      <c r="G2483" t="s">
        <v>6331</v>
      </c>
      <c r="H2483">
        <v>11</v>
      </c>
      <c r="I2483">
        <v>0</v>
      </c>
      <c r="J2483">
        <v>16</v>
      </c>
    </row>
    <row r="2484" spans="1:10" x14ac:dyDescent="0.3">
      <c r="A2484" t="s">
        <v>4762</v>
      </c>
      <c r="B2484" t="s">
        <v>1224</v>
      </c>
      <c r="C2484" t="s">
        <v>6282</v>
      </c>
      <c r="D2484" t="s">
        <v>6296</v>
      </c>
      <c r="E2484">
        <v>0</v>
      </c>
      <c r="F2484">
        <v>70</v>
      </c>
      <c r="G2484" t="s">
        <v>6333</v>
      </c>
      <c r="H2484">
        <v>15</v>
      </c>
      <c r="I2484">
        <v>0</v>
      </c>
      <c r="J2484">
        <v>10</v>
      </c>
    </row>
    <row r="2485" spans="1:10" x14ac:dyDescent="0.3">
      <c r="A2485" t="s">
        <v>4763</v>
      </c>
      <c r="B2485" t="s">
        <v>18</v>
      </c>
      <c r="C2485" t="s">
        <v>6292</v>
      </c>
      <c r="D2485" t="s">
        <v>6296</v>
      </c>
      <c r="E2485">
        <v>0</v>
      </c>
      <c r="F2485">
        <v>80</v>
      </c>
      <c r="G2485" t="s">
        <v>6332</v>
      </c>
      <c r="H2485">
        <v>16</v>
      </c>
      <c r="I2485">
        <v>0</v>
      </c>
      <c r="J2485">
        <v>17</v>
      </c>
    </row>
    <row r="2486" spans="1:10" x14ac:dyDescent="0.3">
      <c r="A2486" t="s">
        <v>4764</v>
      </c>
      <c r="B2486" t="s">
        <v>1742</v>
      </c>
      <c r="C2486" t="s">
        <v>6285</v>
      </c>
      <c r="D2486" t="s">
        <v>6296</v>
      </c>
      <c r="E2486">
        <v>0.3</v>
      </c>
      <c r="F2486">
        <v>35</v>
      </c>
      <c r="G2486" t="s">
        <v>6334</v>
      </c>
      <c r="H2486">
        <v>17</v>
      </c>
      <c r="I2486" t="s">
        <v>7000</v>
      </c>
      <c r="J2486" t="s">
        <v>7021</v>
      </c>
    </row>
    <row r="2487" spans="1:10" x14ac:dyDescent="0.3">
      <c r="A2487" t="s">
        <v>4765</v>
      </c>
      <c r="B2487" t="s">
        <v>1743</v>
      </c>
      <c r="C2487" t="s">
        <v>6288</v>
      </c>
      <c r="D2487" t="s">
        <v>6300</v>
      </c>
      <c r="E2487">
        <v>0.1</v>
      </c>
      <c r="F2487">
        <v>63</v>
      </c>
      <c r="G2487" t="s">
        <v>6334</v>
      </c>
      <c r="H2487">
        <v>11</v>
      </c>
      <c r="I2487" t="s">
        <v>7000</v>
      </c>
      <c r="J2487" t="s">
        <v>7021</v>
      </c>
    </row>
    <row r="2488" spans="1:10" x14ac:dyDescent="0.3">
      <c r="A2488" t="s">
        <v>4766</v>
      </c>
      <c r="B2488" t="s">
        <v>1744</v>
      </c>
      <c r="C2488" t="s">
        <v>6290</v>
      </c>
      <c r="D2488" t="s">
        <v>6316</v>
      </c>
      <c r="E2488">
        <v>0.1</v>
      </c>
      <c r="F2488">
        <v>45</v>
      </c>
      <c r="G2488" t="s">
        <v>6334</v>
      </c>
      <c r="H2488">
        <v>11</v>
      </c>
      <c r="I2488" t="s">
        <v>7000</v>
      </c>
      <c r="J2488" t="s">
        <v>7021</v>
      </c>
    </row>
    <row r="2489" spans="1:10" x14ac:dyDescent="0.3">
      <c r="A2489" t="s">
        <v>4767</v>
      </c>
      <c r="B2489" t="s">
        <v>1284</v>
      </c>
      <c r="C2489" t="s">
        <v>6281</v>
      </c>
      <c r="D2489" t="s">
        <v>6300</v>
      </c>
      <c r="E2489">
        <v>0.3</v>
      </c>
      <c r="F2489">
        <v>49</v>
      </c>
      <c r="G2489" t="s">
        <v>6328</v>
      </c>
      <c r="H2489">
        <v>11</v>
      </c>
      <c r="I2489">
        <v>0</v>
      </c>
      <c r="J2489">
        <v>14</v>
      </c>
    </row>
    <row r="2490" spans="1:10" x14ac:dyDescent="0.3">
      <c r="A2490" t="s">
        <v>4768</v>
      </c>
      <c r="B2490" t="s">
        <v>1644</v>
      </c>
      <c r="C2490" t="s">
        <v>6290</v>
      </c>
      <c r="D2490" t="s">
        <v>6296</v>
      </c>
      <c r="E2490">
        <v>0</v>
      </c>
      <c r="F2490">
        <v>50</v>
      </c>
      <c r="G2490" t="s">
        <v>6333</v>
      </c>
      <c r="H2490">
        <v>9</v>
      </c>
      <c r="I2490" t="s">
        <v>7000</v>
      </c>
      <c r="J2490" t="s">
        <v>7021</v>
      </c>
    </row>
    <row r="2491" spans="1:10" x14ac:dyDescent="0.3">
      <c r="A2491" t="s">
        <v>4769</v>
      </c>
      <c r="B2491" t="s">
        <v>1745</v>
      </c>
      <c r="C2491" t="s">
        <v>6282</v>
      </c>
      <c r="D2491" t="s">
        <v>6316</v>
      </c>
      <c r="E2491">
        <v>0.3</v>
      </c>
      <c r="F2491">
        <v>49</v>
      </c>
      <c r="G2491" t="s">
        <v>6328</v>
      </c>
      <c r="H2491">
        <v>15</v>
      </c>
      <c r="I2491" t="s">
        <v>7000</v>
      </c>
      <c r="J2491" t="s">
        <v>7021</v>
      </c>
    </row>
    <row r="2492" spans="1:10" x14ac:dyDescent="0.3">
      <c r="A2492" t="s">
        <v>4770</v>
      </c>
      <c r="B2492" t="s">
        <v>818</v>
      </c>
      <c r="C2492" t="s">
        <v>6285</v>
      </c>
      <c r="D2492" t="s">
        <v>6306</v>
      </c>
      <c r="E2492">
        <v>0.2</v>
      </c>
      <c r="F2492">
        <v>40</v>
      </c>
      <c r="G2492" t="s">
        <v>6332</v>
      </c>
      <c r="H2492">
        <v>9</v>
      </c>
      <c r="I2492" t="s">
        <v>7000</v>
      </c>
      <c r="J2492" t="s">
        <v>7021</v>
      </c>
    </row>
    <row r="2493" spans="1:10" x14ac:dyDescent="0.3">
      <c r="A2493" t="s">
        <v>4771</v>
      </c>
      <c r="B2493" t="s">
        <v>1746</v>
      </c>
      <c r="C2493" t="s">
        <v>6283</v>
      </c>
      <c r="D2493" t="s">
        <v>6300</v>
      </c>
      <c r="E2493">
        <v>0</v>
      </c>
      <c r="F2493">
        <v>80</v>
      </c>
      <c r="G2493" t="s">
        <v>6331</v>
      </c>
      <c r="H2493">
        <v>16</v>
      </c>
      <c r="I2493">
        <v>0</v>
      </c>
      <c r="J2493">
        <v>14</v>
      </c>
    </row>
    <row r="2494" spans="1:10" x14ac:dyDescent="0.3">
      <c r="A2494" t="s">
        <v>4772</v>
      </c>
      <c r="B2494" t="s">
        <v>21</v>
      </c>
      <c r="C2494" t="s">
        <v>6287</v>
      </c>
      <c r="D2494" t="s">
        <v>6310</v>
      </c>
      <c r="E2494">
        <v>0.2</v>
      </c>
      <c r="F2494">
        <v>40</v>
      </c>
      <c r="G2494" t="s">
        <v>6329</v>
      </c>
      <c r="H2494">
        <v>14</v>
      </c>
      <c r="I2494" t="s">
        <v>7000</v>
      </c>
      <c r="J2494" t="s">
        <v>7021</v>
      </c>
    </row>
    <row r="2495" spans="1:10" x14ac:dyDescent="0.3">
      <c r="A2495" t="s">
        <v>4773</v>
      </c>
      <c r="B2495" t="s">
        <v>1747</v>
      </c>
      <c r="C2495" t="s">
        <v>6290</v>
      </c>
      <c r="D2495" t="s">
        <v>6298</v>
      </c>
      <c r="E2495">
        <v>0.3</v>
      </c>
      <c r="F2495">
        <v>35</v>
      </c>
      <c r="G2495" t="s">
        <v>6331</v>
      </c>
      <c r="H2495">
        <v>9</v>
      </c>
      <c r="I2495">
        <v>0</v>
      </c>
      <c r="J2495">
        <v>18</v>
      </c>
    </row>
    <row r="2496" spans="1:10" x14ac:dyDescent="0.3">
      <c r="A2496" t="s">
        <v>4774</v>
      </c>
      <c r="B2496" t="s">
        <v>1748</v>
      </c>
      <c r="C2496" t="s">
        <v>6289</v>
      </c>
      <c r="D2496" t="s">
        <v>6314</v>
      </c>
      <c r="E2496">
        <v>0.2</v>
      </c>
      <c r="F2496">
        <v>40</v>
      </c>
      <c r="G2496" t="s">
        <v>6333</v>
      </c>
      <c r="H2496">
        <v>12</v>
      </c>
      <c r="I2496">
        <v>1</v>
      </c>
      <c r="J2496">
        <v>10</v>
      </c>
    </row>
    <row r="2497" spans="1:10" x14ac:dyDescent="0.3">
      <c r="A2497" t="s">
        <v>4775</v>
      </c>
      <c r="B2497" t="s">
        <v>1328</v>
      </c>
      <c r="C2497" t="s">
        <v>6283</v>
      </c>
      <c r="D2497" t="s">
        <v>6302</v>
      </c>
      <c r="E2497">
        <v>0.3</v>
      </c>
      <c r="F2497">
        <v>56</v>
      </c>
      <c r="G2497" t="s">
        <v>6334</v>
      </c>
      <c r="H2497">
        <v>16</v>
      </c>
      <c r="I2497">
        <v>0</v>
      </c>
      <c r="J2497">
        <v>10</v>
      </c>
    </row>
    <row r="2498" spans="1:10" x14ac:dyDescent="0.3">
      <c r="A2498" t="s">
        <v>4776</v>
      </c>
      <c r="B2498" t="s">
        <v>990</v>
      </c>
      <c r="C2498" t="s">
        <v>6282</v>
      </c>
      <c r="D2498" t="s">
        <v>6312</v>
      </c>
      <c r="E2498">
        <v>0.3</v>
      </c>
      <c r="F2498">
        <v>49</v>
      </c>
      <c r="G2498" t="s">
        <v>6328</v>
      </c>
      <c r="H2498">
        <v>9</v>
      </c>
      <c r="I2498" t="s">
        <v>7000</v>
      </c>
      <c r="J2498" t="s">
        <v>7021</v>
      </c>
    </row>
    <row r="2499" spans="1:10" x14ac:dyDescent="0.3">
      <c r="A2499" t="s">
        <v>4777</v>
      </c>
      <c r="B2499" t="s">
        <v>1749</v>
      </c>
      <c r="C2499" t="s">
        <v>6288</v>
      </c>
      <c r="D2499" t="s">
        <v>6298</v>
      </c>
      <c r="E2499">
        <v>0</v>
      </c>
      <c r="F2499">
        <v>70</v>
      </c>
      <c r="G2499" t="s">
        <v>6332</v>
      </c>
      <c r="H2499">
        <v>10</v>
      </c>
      <c r="I2499" t="s">
        <v>7000</v>
      </c>
      <c r="J2499" t="s">
        <v>7021</v>
      </c>
    </row>
    <row r="2500" spans="1:10" x14ac:dyDescent="0.3">
      <c r="A2500" t="s">
        <v>4778</v>
      </c>
      <c r="B2500" t="s">
        <v>1750</v>
      </c>
      <c r="C2500" t="s">
        <v>6284</v>
      </c>
      <c r="D2500" t="s">
        <v>6300</v>
      </c>
      <c r="E2500">
        <v>0.2</v>
      </c>
      <c r="F2500">
        <v>40</v>
      </c>
      <c r="G2500" t="s">
        <v>6332</v>
      </c>
      <c r="H2500">
        <v>17</v>
      </c>
      <c r="I2500">
        <v>1</v>
      </c>
      <c r="J2500">
        <v>13</v>
      </c>
    </row>
    <row r="2501" spans="1:10" x14ac:dyDescent="0.3">
      <c r="A2501" t="s">
        <v>4779</v>
      </c>
      <c r="B2501" t="s">
        <v>1231</v>
      </c>
      <c r="C2501" t="s">
        <v>6285</v>
      </c>
      <c r="D2501" t="s">
        <v>6306</v>
      </c>
      <c r="E2501">
        <v>0.3</v>
      </c>
      <c r="F2501">
        <v>35</v>
      </c>
      <c r="G2501" t="s">
        <v>6328</v>
      </c>
      <c r="H2501">
        <v>17</v>
      </c>
      <c r="I2501" t="s">
        <v>7000</v>
      </c>
      <c r="J2501" t="s">
        <v>7021</v>
      </c>
    </row>
    <row r="2502" spans="1:10" x14ac:dyDescent="0.3">
      <c r="A2502" t="s">
        <v>4780</v>
      </c>
      <c r="B2502" t="s">
        <v>852</v>
      </c>
      <c r="C2502" t="s">
        <v>6281</v>
      </c>
      <c r="D2502" t="s">
        <v>6318</v>
      </c>
      <c r="E2502">
        <v>0.4</v>
      </c>
      <c r="F2502">
        <v>42</v>
      </c>
      <c r="G2502" t="s">
        <v>6332</v>
      </c>
      <c r="H2502">
        <v>10</v>
      </c>
      <c r="I2502">
        <v>0</v>
      </c>
      <c r="J2502">
        <v>12</v>
      </c>
    </row>
    <row r="2503" spans="1:10" x14ac:dyDescent="0.3">
      <c r="A2503" t="s">
        <v>4781</v>
      </c>
      <c r="B2503" t="s">
        <v>971</v>
      </c>
      <c r="C2503" t="s">
        <v>6282</v>
      </c>
      <c r="D2503" t="s">
        <v>6308</v>
      </c>
      <c r="E2503">
        <v>0.3</v>
      </c>
      <c r="F2503">
        <v>49</v>
      </c>
      <c r="G2503" t="s">
        <v>6332</v>
      </c>
      <c r="H2503">
        <v>10</v>
      </c>
      <c r="I2503">
        <v>0</v>
      </c>
      <c r="J2503">
        <v>18</v>
      </c>
    </row>
    <row r="2504" spans="1:10" x14ac:dyDescent="0.3">
      <c r="A2504" t="s">
        <v>4782</v>
      </c>
      <c r="B2504" t="s">
        <v>1419</v>
      </c>
      <c r="C2504" t="s">
        <v>6290</v>
      </c>
      <c r="D2504" t="s">
        <v>6300</v>
      </c>
      <c r="E2504">
        <v>0.3</v>
      </c>
      <c r="F2504">
        <v>35</v>
      </c>
      <c r="G2504" t="s">
        <v>6329</v>
      </c>
      <c r="H2504">
        <v>13</v>
      </c>
      <c r="I2504">
        <v>0</v>
      </c>
      <c r="J2504">
        <v>19</v>
      </c>
    </row>
    <row r="2505" spans="1:10" x14ac:dyDescent="0.3">
      <c r="A2505" t="s">
        <v>4783</v>
      </c>
      <c r="B2505" t="s">
        <v>1680</v>
      </c>
      <c r="C2505" t="s">
        <v>6284</v>
      </c>
      <c r="D2505" t="s">
        <v>6302</v>
      </c>
      <c r="E2505">
        <v>0.2</v>
      </c>
      <c r="F2505">
        <v>40</v>
      </c>
      <c r="G2505" t="s">
        <v>6329</v>
      </c>
      <c r="H2505">
        <v>12</v>
      </c>
      <c r="I2505" t="s">
        <v>7000</v>
      </c>
      <c r="J2505" t="s">
        <v>7021</v>
      </c>
    </row>
    <row r="2506" spans="1:10" x14ac:dyDescent="0.3">
      <c r="A2506" t="s">
        <v>4784</v>
      </c>
      <c r="B2506" t="s">
        <v>952</v>
      </c>
      <c r="C2506" t="s">
        <v>6281</v>
      </c>
      <c r="D2506" t="s">
        <v>6298</v>
      </c>
      <c r="E2506">
        <v>0.3</v>
      </c>
      <c r="F2506">
        <v>49</v>
      </c>
      <c r="G2506" t="s">
        <v>6331</v>
      </c>
      <c r="H2506">
        <v>15</v>
      </c>
      <c r="I2506" t="s">
        <v>7000</v>
      </c>
      <c r="J2506" t="s">
        <v>7021</v>
      </c>
    </row>
    <row r="2507" spans="1:10" x14ac:dyDescent="0.3">
      <c r="A2507" t="s">
        <v>4785</v>
      </c>
      <c r="B2507" t="s">
        <v>400</v>
      </c>
      <c r="C2507" t="s">
        <v>6285</v>
      </c>
      <c r="D2507" t="s">
        <v>6318</v>
      </c>
      <c r="E2507">
        <v>0</v>
      </c>
      <c r="F2507">
        <v>50</v>
      </c>
      <c r="G2507" t="s">
        <v>6331</v>
      </c>
      <c r="H2507">
        <v>16</v>
      </c>
      <c r="I2507">
        <v>0</v>
      </c>
      <c r="J2507">
        <v>10</v>
      </c>
    </row>
    <row r="2508" spans="1:10" x14ac:dyDescent="0.3">
      <c r="A2508" t="s">
        <v>4786</v>
      </c>
      <c r="B2508" t="s">
        <v>1251</v>
      </c>
      <c r="C2508" t="s">
        <v>6289</v>
      </c>
      <c r="D2508" t="s">
        <v>6318</v>
      </c>
      <c r="E2508">
        <v>0.1</v>
      </c>
      <c r="F2508">
        <v>45</v>
      </c>
      <c r="G2508" t="s">
        <v>6334</v>
      </c>
      <c r="H2508">
        <v>10</v>
      </c>
      <c r="I2508" t="s">
        <v>7000</v>
      </c>
      <c r="J2508" t="s">
        <v>7021</v>
      </c>
    </row>
    <row r="2509" spans="1:10" x14ac:dyDescent="0.3">
      <c r="A2509" t="s">
        <v>4787</v>
      </c>
      <c r="B2509" t="s">
        <v>1751</v>
      </c>
      <c r="C2509" t="s">
        <v>6291</v>
      </c>
      <c r="D2509" t="s">
        <v>6304</v>
      </c>
      <c r="E2509">
        <v>0.1</v>
      </c>
      <c r="F2509">
        <v>45</v>
      </c>
      <c r="G2509" t="s">
        <v>6333</v>
      </c>
      <c r="H2509">
        <v>13</v>
      </c>
      <c r="I2509">
        <v>0</v>
      </c>
      <c r="J2509">
        <v>8</v>
      </c>
    </row>
    <row r="2510" spans="1:10" x14ac:dyDescent="0.3">
      <c r="A2510" t="s">
        <v>4788</v>
      </c>
      <c r="B2510" t="s">
        <v>1752</v>
      </c>
      <c r="C2510" t="s">
        <v>6290</v>
      </c>
      <c r="D2510" t="s">
        <v>6310</v>
      </c>
      <c r="E2510">
        <v>0.3</v>
      </c>
      <c r="F2510">
        <v>35</v>
      </c>
      <c r="G2510" t="s">
        <v>6332</v>
      </c>
      <c r="H2510">
        <v>12</v>
      </c>
      <c r="I2510" t="s">
        <v>7000</v>
      </c>
      <c r="J2510" t="s">
        <v>7021</v>
      </c>
    </row>
    <row r="2511" spans="1:10" x14ac:dyDescent="0.3">
      <c r="A2511" t="s">
        <v>4789</v>
      </c>
      <c r="B2511" t="s">
        <v>240</v>
      </c>
      <c r="C2511" t="s">
        <v>6281</v>
      </c>
      <c r="D2511" t="s">
        <v>6296</v>
      </c>
      <c r="E2511">
        <v>0.4</v>
      </c>
      <c r="F2511">
        <v>42</v>
      </c>
      <c r="G2511" t="s">
        <v>6334</v>
      </c>
      <c r="H2511">
        <v>11</v>
      </c>
      <c r="I2511">
        <v>1</v>
      </c>
      <c r="J2511">
        <v>15</v>
      </c>
    </row>
    <row r="2512" spans="1:10" x14ac:dyDescent="0.3">
      <c r="A2512" t="s">
        <v>4790</v>
      </c>
      <c r="B2512" t="s">
        <v>366</v>
      </c>
      <c r="C2512" t="s">
        <v>6284</v>
      </c>
      <c r="D2512" t="s">
        <v>6298</v>
      </c>
      <c r="E2512">
        <v>0.3</v>
      </c>
      <c r="F2512">
        <v>35</v>
      </c>
      <c r="G2512" t="s">
        <v>6334</v>
      </c>
      <c r="H2512">
        <v>14</v>
      </c>
      <c r="I2512" t="s">
        <v>7000</v>
      </c>
      <c r="J2512" t="s">
        <v>7021</v>
      </c>
    </row>
    <row r="2513" spans="1:10" x14ac:dyDescent="0.3">
      <c r="A2513" t="s">
        <v>4791</v>
      </c>
      <c r="B2513" t="s">
        <v>1753</v>
      </c>
      <c r="C2513" t="s">
        <v>6281</v>
      </c>
      <c r="D2513" t="s">
        <v>6296</v>
      </c>
      <c r="E2513">
        <v>0.3</v>
      </c>
      <c r="F2513">
        <v>49</v>
      </c>
      <c r="G2513" t="s">
        <v>6330</v>
      </c>
      <c r="H2513">
        <v>17</v>
      </c>
      <c r="I2513">
        <v>0</v>
      </c>
      <c r="J2513">
        <v>10</v>
      </c>
    </row>
    <row r="2514" spans="1:10" x14ac:dyDescent="0.3">
      <c r="A2514" t="s">
        <v>4792</v>
      </c>
      <c r="B2514" t="s">
        <v>608</v>
      </c>
      <c r="C2514" t="s">
        <v>6291</v>
      </c>
      <c r="D2514" t="s">
        <v>6298</v>
      </c>
      <c r="E2514">
        <v>0.2</v>
      </c>
      <c r="F2514">
        <v>40</v>
      </c>
      <c r="G2514" t="s">
        <v>6328</v>
      </c>
      <c r="H2514">
        <v>15</v>
      </c>
      <c r="I2514" t="s">
        <v>7000</v>
      </c>
      <c r="J2514" t="s">
        <v>7021</v>
      </c>
    </row>
    <row r="2515" spans="1:10" x14ac:dyDescent="0.3">
      <c r="A2515" t="s">
        <v>4793</v>
      </c>
      <c r="B2515" t="s">
        <v>1377</v>
      </c>
      <c r="C2515" t="s">
        <v>6290</v>
      </c>
      <c r="D2515" t="s">
        <v>6310</v>
      </c>
      <c r="E2515">
        <v>0.4</v>
      </c>
      <c r="F2515">
        <v>30</v>
      </c>
      <c r="G2515" t="s">
        <v>6333</v>
      </c>
      <c r="H2515">
        <v>12</v>
      </c>
      <c r="I2515">
        <v>0</v>
      </c>
      <c r="J2515">
        <v>8</v>
      </c>
    </row>
    <row r="2516" spans="1:10" x14ac:dyDescent="0.3">
      <c r="A2516" t="s">
        <v>4794</v>
      </c>
      <c r="B2516" t="s">
        <v>1393</v>
      </c>
      <c r="C2516" t="s">
        <v>6288</v>
      </c>
      <c r="D2516" t="s">
        <v>6302</v>
      </c>
      <c r="E2516">
        <v>0.3</v>
      </c>
      <c r="F2516">
        <v>49</v>
      </c>
      <c r="G2516" t="s">
        <v>6331</v>
      </c>
      <c r="H2516">
        <v>11</v>
      </c>
      <c r="I2516" t="s">
        <v>7000</v>
      </c>
      <c r="J2516" t="s">
        <v>7021</v>
      </c>
    </row>
    <row r="2517" spans="1:10" x14ac:dyDescent="0.3">
      <c r="A2517" t="s">
        <v>4795</v>
      </c>
      <c r="B2517" t="s">
        <v>1754</v>
      </c>
      <c r="C2517" t="s">
        <v>6289</v>
      </c>
      <c r="D2517" t="s">
        <v>6296</v>
      </c>
      <c r="E2517">
        <v>0.3</v>
      </c>
      <c r="F2517">
        <v>35</v>
      </c>
      <c r="G2517" t="s">
        <v>6333</v>
      </c>
      <c r="H2517">
        <v>15</v>
      </c>
      <c r="I2517">
        <v>0</v>
      </c>
      <c r="J2517">
        <v>18</v>
      </c>
    </row>
    <row r="2518" spans="1:10" x14ac:dyDescent="0.3">
      <c r="A2518" t="s">
        <v>4796</v>
      </c>
      <c r="B2518" t="s">
        <v>1463</v>
      </c>
      <c r="C2518" t="s">
        <v>6283</v>
      </c>
      <c r="D2518" t="s">
        <v>6296</v>
      </c>
      <c r="E2518">
        <v>0.3</v>
      </c>
      <c r="F2518">
        <v>56</v>
      </c>
      <c r="G2518" t="s">
        <v>6328</v>
      </c>
      <c r="H2518">
        <v>12</v>
      </c>
      <c r="I2518">
        <v>0</v>
      </c>
      <c r="J2518">
        <v>10</v>
      </c>
    </row>
    <row r="2519" spans="1:10" x14ac:dyDescent="0.3">
      <c r="A2519" t="s">
        <v>4797</v>
      </c>
      <c r="B2519" t="s">
        <v>998</v>
      </c>
      <c r="C2519" t="s">
        <v>6288</v>
      </c>
      <c r="D2519" t="s">
        <v>6298</v>
      </c>
      <c r="E2519">
        <v>0.3</v>
      </c>
      <c r="F2519">
        <v>49</v>
      </c>
      <c r="G2519" t="s">
        <v>6333</v>
      </c>
      <c r="H2519">
        <v>12</v>
      </c>
      <c r="I2519">
        <v>0</v>
      </c>
      <c r="J2519">
        <v>19</v>
      </c>
    </row>
    <row r="2520" spans="1:10" x14ac:dyDescent="0.3">
      <c r="A2520" t="s">
        <v>4798</v>
      </c>
      <c r="B2520" t="s">
        <v>35</v>
      </c>
      <c r="C2520" t="s">
        <v>6287</v>
      </c>
      <c r="D2520" t="s">
        <v>6296</v>
      </c>
      <c r="E2520">
        <v>0</v>
      </c>
      <c r="F2520">
        <v>50</v>
      </c>
      <c r="G2520" t="s">
        <v>6328</v>
      </c>
      <c r="H2520">
        <v>16</v>
      </c>
      <c r="I2520">
        <v>0</v>
      </c>
      <c r="J2520">
        <v>19</v>
      </c>
    </row>
    <row r="2521" spans="1:10" x14ac:dyDescent="0.3">
      <c r="A2521" t="s">
        <v>4799</v>
      </c>
      <c r="B2521" t="s">
        <v>1755</v>
      </c>
      <c r="C2521" t="s">
        <v>6290</v>
      </c>
      <c r="D2521" t="s">
        <v>6300</v>
      </c>
      <c r="E2521">
        <v>0</v>
      </c>
      <c r="F2521">
        <v>50</v>
      </c>
      <c r="G2521" t="s">
        <v>6331</v>
      </c>
      <c r="H2521">
        <v>9</v>
      </c>
      <c r="I2521" t="s">
        <v>7000</v>
      </c>
      <c r="J2521" t="s">
        <v>7021</v>
      </c>
    </row>
    <row r="2522" spans="1:10" x14ac:dyDescent="0.3">
      <c r="A2522" t="s">
        <v>4800</v>
      </c>
      <c r="B2522" t="s">
        <v>858</v>
      </c>
      <c r="C2522" t="s">
        <v>6284</v>
      </c>
      <c r="D2522" t="s">
        <v>6302</v>
      </c>
      <c r="E2522">
        <v>0.1</v>
      </c>
      <c r="F2522">
        <v>45</v>
      </c>
      <c r="G2522" t="s">
        <v>6331</v>
      </c>
      <c r="H2522">
        <v>13</v>
      </c>
      <c r="I2522" t="s">
        <v>7000</v>
      </c>
      <c r="J2522" t="s">
        <v>7021</v>
      </c>
    </row>
    <row r="2523" spans="1:10" x14ac:dyDescent="0.3">
      <c r="A2523" t="s">
        <v>4801</v>
      </c>
      <c r="B2523" t="s">
        <v>1532</v>
      </c>
      <c r="C2523" t="s">
        <v>6292</v>
      </c>
      <c r="D2523" t="s">
        <v>6298</v>
      </c>
      <c r="E2523">
        <v>0.3</v>
      </c>
      <c r="F2523">
        <v>56</v>
      </c>
      <c r="G2523" t="s">
        <v>6330</v>
      </c>
      <c r="H2523">
        <v>17</v>
      </c>
      <c r="I2523">
        <v>1</v>
      </c>
      <c r="J2523">
        <v>8</v>
      </c>
    </row>
    <row r="2524" spans="1:10" x14ac:dyDescent="0.3">
      <c r="A2524" t="s">
        <v>4802</v>
      </c>
      <c r="B2524" t="s">
        <v>278</v>
      </c>
      <c r="C2524" t="s">
        <v>6291</v>
      </c>
      <c r="D2524" t="s">
        <v>6312</v>
      </c>
      <c r="E2524">
        <v>0.3</v>
      </c>
      <c r="F2524">
        <v>35</v>
      </c>
      <c r="G2524" t="s">
        <v>6330</v>
      </c>
      <c r="H2524">
        <v>11</v>
      </c>
      <c r="I2524">
        <v>0</v>
      </c>
      <c r="J2524">
        <v>11</v>
      </c>
    </row>
    <row r="2525" spans="1:10" x14ac:dyDescent="0.3">
      <c r="A2525" t="s">
        <v>4803</v>
      </c>
      <c r="B2525" t="s">
        <v>1613</v>
      </c>
      <c r="C2525" t="s">
        <v>6283</v>
      </c>
      <c r="D2525" t="s">
        <v>6310</v>
      </c>
      <c r="E2525">
        <v>0.3</v>
      </c>
      <c r="F2525">
        <v>56</v>
      </c>
      <c r="G2525" t="s">
        <v>6329</v>
      </c>
      <c r="H2525">
        <v>15</v>
      </c>
      <c r="I2525">
        <v>0</v>
      </c>
      <c r="J2525">
        <v>8</v>
      </c>
    </row>
    <row r="2526" spans="1:10" x14ac:dyDescent="0.3">
      <c r="A2526" t="s">
        <v>4804</v>
      </c>
      <c r="B2526" t="s">
        <v>933</v>
      </c>
      <c r="C2526" t="s">
        <v>6281</v>
      </c>
      <c r="D2526" t="s">
        <v>6298</v>
      </c>
      <c r="E2526">
        <v>0.2</v>
      </c>
      <c r="F2526">
        <v>56</v>
      </c>
      <c r="G2526" t="s">
        <v>6333</v>
      </c>
      <c r="H2526">
        <v>10</v>
      </c>
      <c r="I2526">
        <v>0</v>
      </c>
      <c r="J2526">
        <v>14</v>
      </c>
    </row>
    <row r="2527" spans="1:10" x14ac:dyDescent="0.3">
      <c r="A2527" t="s">
        <v>4805</v>
      </c>
      <c r="B2527" t="s">
        <v>1756</v>
      </c>
      <c r="C2527" t="s">
        <v>6289</v>
      </c>
      <c r="D2527" t="s">
        <v>6298</v>
      </c>
      <c r="E2527">
        <v>0.3</v>
      </c>
      <c r="F2527">
        <v>35</v>
      </c>
      <c r="G2527" t="s">
        <v>6330</v>
      </c>
      <c r="H2527">
        <v>13</v>
      </c>
      <c r="I2527">
        <v>0</v>
      </c>
      <c r="J2527">
        <v>14</v>
      </c>
    </row>
    <row r="2528" spans="1:10" x14ac:dyDescent="0.3">
      <c r="A2528" t="s">
        <v>4806</v>
      </c>
      <c r="B2528" t="s">
        <v>1757</v>
      </c>
      <c r="C2528" t="s">
        <v>6291</v>
      </c>
      <c r="D2528" t="s">
        <v>6314</v>
      </c>
      <c r="E2528">
        <v>0.2</v>
      </c>
      <c r="F2528">
        <v>40</v>
      </c>
      <c r="G2528" t="s">
        <v>6334</v>
      </c>
      <c r="H2528">
        <v>16</v>
      </c>
      <c r="I2528" t="s">
        <v>7000</v>
      </c>
      <c r="J2528" t="s">
        <v>7021</v>
      </c>
    </row>
    <row r="2529" spans="1:10" x14ac:dyDescent="0.3">
      <c r="A2529" t="s">
        <v>4807</v>
      </c>
      <c r="B2529" t="s">
        <v>1347</v>
      </c>
      <c r="C2529" t="s">
        <v>6291</v>
      </c>
      <c r="D2529" t="s">
        <v>6312</v>
      </c>
      <c r="E2529">
        <v>0.3</v>
      </c>
      <c r="F2529">
        <v>35</v>
      </c>
      <c r="G2529" t="s">
        <v>6334</v>
      </c>
      <c r="H2529">
        <v>16</v>
      </c>
      <c r="I2529">
        <v>0</v>
      </c>
      <c r="J2529">
        <v>16</v>
      </c>
    </row>
    <row r="2530" spans="1:10" x14ac:dyDescent="0.3">
      <c r="A2530" t="s">
        <v>4808</v>
      </c>
      <c r="B2530" t="s">
        <v>1758</v>
      </c>
      <c r="C2530" t="s">
        <v>6287</v>
      </c>
      <c r="D2530" t="s">
        <v>6296</v>
      </c>
      <c r="E2530">
        <v>0</v>
      </c>
      <c r="F2530">
        <v>50</v>
      </c>
      <c r="G2530" t="s">
        <v>6334</v>
      </c>
      <c r="H2530">
        <v>14</v>
      </c>
      <c r="I2530">
        <v>0</v>
      </c>
      <c r="J2530">
        <v>17</v>
      </c>
    </row>
    <row r="2531" spans="1:10" x14ac:dyDescent="0.3">
      <c r="A2531" t="s">
        <v>4809</v>
      </c>
      <c r="B2531" t="s">
        <v>1759</v>
      </c>
      <c r="C2531" t="s">
        <v>6287</v>
      </c>
      <c r="D2531" t="s">
        <v>6296</v>
      </c>
      <c r="E2531">
        <v>0</v>
      </c>
      <c r="F2531">
        <v>50</v>
      </c>
      <c r="G2531" t="s">
        <v>6330</v>
      </c>
      <c r="H2531">
        <v>15</v>
      </c>
      <c r="I2531">
        <v>0</v>
      </c>
      <c r="J2531">
        <v>14</v>
      </c>
    </row>
    <row r="2532" spans="1:10" x14ac:dyDescent="0.3">
      <c r="A2532" t="s">
        <v>4810</v>
      </c>
      <c r="B2532" t="s">
        <v>1760</v>
      </c>
      <c r="C2532" t="s">
        <v>6289</v>
      </c>
      <c r="D2532" t="s">
        <v>6298</v>
      </c>
      <c r="E2532">
        <v>0</v>
      </c>
      <c r="F2532">
        <v>50</v>
      </c>
      <c r="G2532" t="s">
        <v>6333</v>
      </c>
      <c r="H2532">
        <v>17</v>
      </c>
      <c r="I2532">
        <v>0</v>
      </c>
      <c r="J2532">
        <v>13</v>
      </c>
    </row>
    <row r="2533" spans="1:10" x14ac:dyDescent="0.3">
      <c r="A2533" t="s">
        <v>4811</v>
      </c>
      <c r="B2533" t="s">
        <v>679</v>
      </c>
      <c r="C2533" t="s">
        <v>6286</v>
      </c>
      <c r="D2533" t="s">
        <v>6300</v>
      </c>
      <c r="E2533">
        <v>0.2</v>
      </c>
      <c r="F2533">
        <v>40</v>
      </c>
      <c r="G2533" t="s">
        <v>6334</v>
      </c>
      <c r="H2533">
        <v>14</v>
      </c>
      <c r="I2533">
        <v>1</v>
      </c>
      <c r="J2533">
        <v>18</v>
      </c>
    </row>
    <row r="2534" spans="1:10" x14ac:dyDescent="0.3">
      <c r="A2534" t="s">
        <v>4812</v>
      </c>
      <c r="B2534" t="s">
        <v>1761</v>
      </c>
      <c r="C2534" t="s">
        <v>6287</v>
      </c>
      <c r="D2534" t="s">
        <v>6318</v>
      </c>
      <c r="E2534">
        <v>0.2</v>
      </c>
      <c r="F2534">
        <v>40</v>
      </c>
      <c r="G2534" t="s">
        <v>6328</v>
      </c>
      <c r="H2534">
        <v>16</v>
      </c>
      <c r="I2534">
        <v>1</v>
      </c>
      <c r="J2534">
        <v>14</v>
      </c>
    </row>
    <row r="2535" spans="1:10" x14ac:dyDescent="0.3">
      <c r="A2535" t="s">
        <v>4813</v>
      </c>
      <c r="B2535" t="s">
        <v>7</v>
      </c>
      <c r="C2535" t="s">
        <v>6291</v>
      </c>
      <c r="D2535" t="s">
        <v>6318</v>
      </c>
      <c r="E2535">
        <v>0.3</v>
      </c>
      <c r="F2535">
        <v>35</v>
      </c>
      <c r="G2535" t="s">
        <v>6331</v>
      </c>
      <c r="H2535">
        <v>17</v>
      </c>
      <c r="I2535">
        <v>0</v>
      </c>
      <c r="J2535">
        <v>7</v>
      </c>
    </row>
    <row r="2536" spans="1:10" x14ac:dyDescent="0.3">
      <c r="A2536" t="s">
        <v>4814</v>
      </c>
      <c r="B2536" t="s">
        <v>900</v>
      </c>
      <c r="C2536" t="s">
        <v>6282</v>
      </c>
      <c r="D2536" t="s">
        <v>6298</v>
      </c>
      <c r="E2536">
        <v>0.3</v>
      </c>
      <c r="F2536">
        <v>49</v>
      </c>
      <c r="G2536" t="s">
        <v>6329</v>
      </c>
      <c r="H2536">
        <v>12</v>
      </c>
      <c r="I2536" t="s">
        <v>7000</v>
      </c>
      <c r="J2536" t="s">
        <v>7021</v>
      </c>
    </row>
    <row r="2537" spans="1:10" x14ac:dyDescent="0.3">
      <c r="A2537" t="s">
        <v>4815</v>
      </c>
      <c r="B2537" t="s">
        <v>1762</v>
      </c>
      <c r="C2537" t="s">
        <v>6285</v>
      </c>
      <c r="D2537" t="s">
        <v>6304</v>
      </c>
      <c r="E2537">
        <v>0.4</v>
      </c>
      <c r="F2537">
        <v>30</v>
      </c>
      <c r="G2537" t="s">
        <v>6331</v>
      </c>
      <c r="H2537">
        <v>11</v>
      </c>
      <c r="I2537" t="s">
        <v>7000</v>
      </c>
      <c r="J2537" t="s">
        <v>7021</v>
      </c>
    </row>
    <row r="2538" spans="1:10" x14ac:dyDescent="0.3">
      <c r="A2538" t="s">
        <v>4816</v>
      </c>
      <c r="B2538" t="s">
        <v>1763</v>
      </c>
      <c r="C2538" t="s">
        <v>6290</v>
      </c>
      <c r="D2538" t="s">
        <v>6312</v>
      </c>
      <c r="E2538">
        <v>0.3</v>
      </c>
      <c r="F2538">
        <v>35</v>
      </c>
      <c r="G2538" t="s">
        <v>6328</v>
      </c>
      <c r="H2538">
        <v>10</v>
      </c>
      <c r="I2538">
        <v>0</v>
      </c>
      <c r="J2538">
        <v>14</v>
      </c>
    </row>
    <row r="2539" spans="1:10" x14ac:dyDescent="0.3">
      <c r="A2539" t="s">
        <v>4817</v>
      </c>
      <c r="B2539" t="s">
        <v>1764</v>
      </c>
      <c r="C2539" t="s">
        <v>6285</v>
      </c>
      <c r="D2539" t="s">
        <v>6310</v>
      </c>
      <c r="E2539">
        <v>0.2</v>
      </c>
      <c r="F2539">
        <v>40</v>
      </c>
      <c r="G2539" t="s">
        <v>6331</v>
      </c>
      <c r="H2539">
        <v>17</v>
      </c>
      <c r="I2539" t="s">
        <v>7000</v>
      </c>
      <c r="J2539" t="s">
        <v>7021</v>
      </c>
    </row>
    <row r="2540" spans="1:10" x14ac:dyDescent="0.3">
      <c r="A2540" t="s">
        <v>4818</v>
      </c>
      <c r="B2540" t="s">
        <v>670</v>
      </c>
      <c r="C2540" t="s">
        <v>6285</v>
      </c>
      <c r="D2540" t="s">
        <v>6298</v>
      </c>
      <c r="E2540">
        <v>0.4</v>
      </c>
      <c r="F2540">
        <v>30</v>
      </c>
      <c r="G2540" t="s">
        <v>6333</v>
      </c>
      <c r="H2540">
        <v>11</v>
      </c>
      <c r="I2540">
        <v>0</v>
      </c>
      <c r="J2540">
        <v>7</v>
      </c>
    </row>
    <row r="2541" spans="1:10" x14ac:dyDescent="0.3">
      <c r="A2541" t="s">
        <v>4819</v>
      </c>
      <c r="B2541" t="s">
        <v>982</v>
      </c>
      <c r="C2541" t="s">
        <v>6286</v>
      </c>
      <c r="D2541" t="s">
        <v>6296</v>
      </c>
      <c r="E2541">
        <v>0.3</v>
      </c>
      <c r="F2541">
        <v>35</v>
      </c>
      <c r="G2541" t="s">
        <v>6330</v>
      </c>
      <c r="H2541">
        <v>10</v>
      </c>
      <c r="I2541" t="s">
        <v>7000</v>
      </c>
      <c r="J2541" t="s">
        <v>7021</v>
      </c>
    </row>
    <row r="2542" spans="1:10" x14ac:dyDescent="0.3">
      <c r="A2542" t="s">
        <v>4820</v>
      </c>
      <c r="B2542" t="s">
        <v>361</v>
      </c>
      <c r="C2542" t="s">
        <v>6283</v>
      </c>
      <c r="D2542" t="s">
        <v>6302</v>
      </c>
      <c r="E2542">
        <v>0</v>
      </c>
      <c r="F2542">
        <v>80</v>
      </c>
      <c r="G2542" t="s">
        <v>6334</v>
      </c>
      <c r="H2542">
        <v>11</v>
      </c>
      <c r="I2542" t="s">
        <v>7000</v>
      </c>
      <c r="J2542" t="s">
        <v>7021</v>
      </c>
    </row>
    <row r="2543" spans="1:10" x14ac:dyDescent="0.3">
      <c r="A2543" t="s">
        <v>4821</v>
      </c>
      <c r="B2543" t="s">
        <v>1765</v>
      </c>
      <c r="C2543" t="s">
        <v>6281</v>
      </c>
      <c r="D2543" t="s">
        <v>6296</v>
      </c>
      <c r="E2543">
        <v>0.2</v>
      </c>
      <c r="F2543">
        <v>56</v>
      </c>
      <c r="G2543" t="s">
        <v>6333</v>
      </c>
      <c r="H2543">
        <v>16</v>
      </c>
      <c r="I2543">
        <v>1</v>
      </c>
      <c r="J2543">
        <v>17</v>
      </c>
    </row>
    <row r="2544" spans="1:10" x14ac:dyDescent="0.3">
      <c r="A2544" t="s">
        <v>4822</v>
      </c>
      <c r="B2544" t="s">
        <v>38</v>
      </c>
      <c r="C2544" t="s">
        <v>6289</v>
      </c>
      <c r="D2544" t="s">
        <v>6302</v>
      </c>
      <c r="E2544">
        <v>0.2</v>
      </c>
      <c r="F2544">
        <v>40</v>
      </c>
      <c r="G2544" t="s">
        <v>6333</v>
      </c>
      <c r="H2544">
        <v>11</v>
      </c>
      <c r="I2544">
        <v>0</v>
      </c>
      <c r="J2544">
        <v>14</v>
      </c>
    </row>
    <row r="2545" spans="1:10" x14ac:dyDescent="0.3">
      <c r="A2545" t="s">
        <v>4823</v>
      </c>
      <c r="B2545" t="s">
        <v>649</v>
      </c>
      <c r="C2545" t="s">
        <v>6287</v>
      </c>
      <c r="D2545" t="s">
        <v>6296</v>
      </c>
      <c r="E2545">
        <v>0</v>
      </c>
      <c r="F2545">
        <v>50</v>
      </c>
      <c r="G2545" t="s">
        <v>6334</v>
      </c>
      <c r="H2545">
        <v>9</v>
      </c>
      <c r="I2545" t="s">
        <v>7000</v>
      </c>
      <c r="J2545" t="s">
        <v>7021</v>
      </c>
    </row>
    <row r="2546" spans="1:10" x14ac:dyDescent="0.3">
      <c r="A2546" t="s">
        <v>4824</v>
      </c>
      <c r="B2546" t="s">
        <v>1500</v>
      </c>
      <c r="C2546" t="s">
        <v>6291</v>
      </c>
      <c r="D2546" t="s">
        <v>6298</v>
      </c>
      <c r="E2546">
        <v>0.2</v>
      </c>
      <c r="F2546">
        <v>40</v>
      </c>
      <c r="G2546" t="s">
        <v>6333</v>
      </c>
      <c r="H2546">
        <v>13</v>
      </c>
      <c r="I2546" t="s">
        <v>7000</v>
      </c>
      <c r="J2546" t="s">
        <v>7021</v>
      </c>
    </row>
    <row r="2547" spans="1:10" x14ac:dyDescent="0.3">
      <c r="A2547" t="s">
        <v>4825</v>
      </c>
      <c r="B2547" t="s">
        <v>1766</v>
      </c>
      <c r="C2547" t="s">
        <v>6283</v>
      </c>
      <c r="D2547" t="s">
        <v>6298</v>
      </c>
      <c r="E2547">
        <v>0.3</v>
      </c>
      <c r="F2547">
        <v>56</v>
      </c>
      <c r="G2547" t="s">
        <v>6329</v>
      </c>
      <c r="H2547">
        <v>13</v>
      </c>
      <c r="I2547" t="s">
        <v>7000</v>
      </c>
      <c r="J2547" t="s">
        <v>7021</v>
      </c>
    </row>
    <row r="2548" spans="1:10" x14ac:dyDescent="0.3">
      <c r="A2548" t="s">
        <v>4826</v>
      </c>
      <c r="B2548" t="s">
        <v>988</v>
      </c>
      <c r="C2548" t="s">
        <v>6292</v>
      </c>
      <c r="D2548" t="s">
        <v>6310</v>
      </c>
      <c r="E2548">
        <v>0.2</v>
      </c>
      <c r="F2548">
        <v>64</v>
      </c>
      <c r="G2548" t="s">
        <v>6333</v>
      </c>
      <c r="H2548">
        <v>12</v>
      </c>
      <c r="I2548">
        <v>0</v>
      </c>
      <c r="J2548">
        <v>19</v>
      </c>
    </row>
    <row r="2549" spans="1:10" x14ac:dyDescent="0.3">
      <c r="A2549" t="s">
        <v>4827</v>
      </c>
      <c r="B2549" t="s">
        <v>1767</v>
      </c>
      <c r="C2549" t="s">
        <v>6284</v>
      </c>
      <c r="D2549" t="s">
        <v>6314</v>
      </c>
      <c r="E2549">
        <v>0.3</v>
      </c>
      <c r="F2549">
        <v>35</v>
      </c>
      <c r="G2549" t="s">
        <v>6333</v>
      </c>
      <c r="H2549">
        <v>16</v>
      </c>
      <c r="I2549">
        <v>0</v>
      </c>
      <c r="J2549">
        <v>11</v>
      </c>
    </row>
    <row r="2550" spans="1:10" x14ac:dyDescent="0.3">
      <c r="A2550" t="s">
        <v>4828</v>
      </c>
      <c r="B2550" t="s">
        <v>1768</v>
      </c>
      <c r="C2550" t="s">
        <v>6286</v>
      </c>
      <c r="D2550" t="s">
        <v>6306</v>
      </c>
      <c r="E2550">
        <v>0.2</v>
      </c>
      <c r="F2550">
        <v>40</v>
      </c>
      <c r="G2550" t="s">
        <v>6329</v>
      </c>
      <c r="H2550">
        <v>11</v>
      </c>
      <c r="I2550">
        <v>1</v>
      </c>
      <c r="J2550">
        <v>7</v>
      </c>
    </row>
    <row r="2551" spans="1:10" x14ac:dyDescent="0.3">
      <c r="A2551" t="s">
        <v>4829</v>
      </c>
      <c r="B2551" t="s">
        <v>1684</v>
      </c>
      <c r="C2551" t="s">
        <v>6286</v>
      </c>
      <c r="D2551" t="s">
        <v>6308</v>
      </c>
      <c r="E2551">
        <v>0.1</v>
      </c>
      <c r="F2551">
        <v>45</v>
      </c>
      <c r="G2551" t="s">
        <v>6328</v>
      </c>
      <c r="H2551">
        <v>10</v>
      </c>
      <c r="I2551">
        <v>0</v>
      </c>
      <c r="J2551">
        <v>8</v>
      </c>
    </row>
    <row r="2552" spans="1:10" x14ac:dyDescent="0.3">
      <c r="A2552" t="s">
        <v>4830</v>
      </c>
      <c r="B2552" t="s">
        <v>1769</v>
      </c>
      <c r="C2552" t="s">
        <v>6290</v>
      </c>
      <c r="D2552" t="s">
        <v>6312</v>
      </c>
      <c r="E2552">
        <v>0.4</v>
      </c>
      <c r="F2552">
        <v>30</v>
      </c>
      <c r="G2552" t="s">
        <v>6332</v>
      </c>
      <c r="H2552">
        <v>13</v>
      </c>
      <c r="I2552">
        <v>0</v>
      </c>
      <c r="J2552">
        <v>15</v>
      </c>
    </row>
    <row r="2553" spans="1:10" x14ac:dyDescent="0.3">
      <c r="A2553" t="s">
        <v>4831</v>
      </c>
      <c r="B2553" t="s">
        <v>950</v>
      </c>
      <c r="C2553" t="s">
        <v>6291</v>
      </c>
      <c r="D2553" t="s">
        <v>6312</v>
      </c>
      <c r="E2553">
        <v>0.2</v>
      </c>
      <c r="F2553">
        <v>40</v>
      </c>
      <c r="G2553" t="s">
        <v>6333</v>
      </c>
      <c r="H2553">
        <v>12</v>
      </c>
      <c r="I2553" t="s">
        <v>7000</v>
      </c>
      <c r="J2553" t="s">
        <v>7021</v>
      </c>
    </row>
    <row r="2554" spans="1:10" x14ac:dyDescent="0.3">
      <c r="A2554" t="s">
        <v>4832</v>
      </c>
      <c r="B2554" t="s">
        <v>1628</v>
      </c>
      <c r="C2554" t="s">
        <v>6287</v>
      </c>
      <c r="D2554" t="s">
        <v>6316</v>
      </c>
      <c r="E2554">
        <v>0.1</v>
      </c>
      <c r="F2554">
        <v>45</v>
      </c>
      <c r="G2554" t="s">
        <v>6328</v>
      </c>
      <c r="H2554">
        <v>17</v>
      </c>
      <c r="I2554">
        <v>1</v>
      </c>
      <c r="J2554">
        <v>14</v>
      </c>
    </row>
    <row r="2555" spans="1:10" x14ac:dyDescent="0.3">
      <c r="A2555" t="s">
        <v>4833</v>
      </c>
      <c r="B2555" t="s">
        <v>1770</v>
      </c>
      <c r="C2555" t="s">
        <v>6290</v>
      </c>
      <c r="D2555" t="s">
        <v>6304</v>
      </c>
      <c r="E2555">
        <v>0.2</v>
      </c>
      <c r="F2555">
        <v>40</v>
      </c>
      <c r="G2555" t="s">
        <v>6330</v>
      </c>
      <c r="H2555">
        <v>14</v>
      </c>
      <c r="I2555">
        <v>1</v>
      </c>
      <c r="J2555">
        <v>9</v>
      </c>
    </row>
    <row r="2556" spans="1:10" x14ac:dyDescent="0.3">
      <c r="A2556" t="s">
        <v>4834</v>
      </c>
      <c r="B2556" t="s">
        <v>800</v>
      </c>
      <c r="C2556" t="s">
        <v>6290</v>
      </c>
      <c r="D2556" t="s">
        <v>6298</v>
      </c>
      <c r="E2556">
        <v>0.4</v>
      </c>
      <c r="F2556">
        <v>30</v>
      </c>
      <c r="G2556" t="s">
        <v>6331</v>
      </c>
      <c r="H2556">
        <v>11</v>
      </c>
      <c r="I2556">
        <v>1</v>
      </c>
      <c r="J2556">
        <v>9</v>
      </c>
    </row>
    <row r="2557" spans="1:10" x14ac:dyDescent="0.3">
      <c r="A2557" t="s">
        <v>4835</v>
      </c>
      <c r="B2557" t="s">
        <v>1457</v>
      </c>
      <c r="C2557" t="s">
        <v>6292</v>
      </c>
      <c r="D2557" t="s">
        <v>6300</v>
      </c>
      <c r="E2557">
        <v>0</v>
      </c>
      <c r="F2557">
        <v>80</v>
      </c>
      <c r="G2557" t="s">
        <v>6331</v>
      </c>
      <c r="H2557">
        <v>10</v>
      </c>
      <c r="I2557">
        <v>0</v>
      </c>
      <c r="J2557">
        <v>17</v>
      </c>
    </row>
    <row r="2558" spans="1:10" x14ac:dyDescent="0.3">
      <c r="A2558" t="s">
        <v>4836</v>
      </c>
      <c r="B2558" t="s">
        <v>330</v>
      </c>
      <c r="C2558" t="s">
        <v>6289</v>
      </c>
      <c r="D2558" t="s">
        <v>6302</v>
      </c>
      <c r="E2558">
        <v>0.4</v>
      </c>
      <c r="F2558">
        <v>30</v>
      </c>
      <c r="G2558" t="s">
        <v>6329</v>
      </c>
      <c r="H2558">
        <v>11</v>
      </c>
      <c r="I2558">
        <v>0</v>
      </c>
      <c r="J2558">
        <v>12</v>
      </c>
    </row>
    <row r="2559" spans="1:10" x14ac:dyDescent="0.3">
      <c r="A2559" t="s">
        <v>4837</v>
      </c>
      <c r="B2559" t="s">
        <v>1771</v>
      </c>
      <c r="C2559" t="s">
        <v>6292</v>
      </c>
      <c r="D2559" t="s">
        <v>6296</v>
      </c>
      <c r="E2559">
        <v>0</v>
      </c>
      <c r="F2559">
        <v>80</v>
      </c>
      <c r="G2559" t="s">
        <v>6328</v>
      </c>
      <c r="H2559">
        <v>15</v>
      </c>
      <c r="I2559">
        <v>1</v>
      </c>
      <c r="J2559">
        <v>9</v>
      </c>
    </row>
    <row r="2560" spans="1:10" x14ac:dyDescent="0.3">
      <c r="A2560" t="s">
        <v>4838</v>
      </c>
      <c r="B2560" t="s">
        <v>1338</v>
      </c>
      <c r="C2560" t="s">
        <v>6290</v>
      </c>
      <c r="D2560" t="s">
        <v>6304</v>
      </c>
      <c r="E2560">
        <v>0.3</v>
      </c>
      <c r="F2560">
        <v>35</v>
      </c>
      <c r="G2560" t="s">
        <v>6332</v>
      </c>
      <c r="H2560">
        <v>12</v>
      </c>
      <c r="I2560" t="s">
        <v>7000</v>
      </c>
      <c r="J2560" t="s">
        <v>7021</v>
      </c>
    </row>
    <row r="2561" spans="1:10" x14ac:dyDescent="0.3">
      <c r="A2561" t="s">
        <v>4839</v>
      </c>
      <c r="B2561" t="s">
        <v>357</v>
      </c>
      <c r="C2561" t="s">
        <v>6288</v>
      </c>
      <c r="D2561" t="s">
        <v>6296</v>
      </c>
      <c r="E2561">
        <v>0.3</v>
      </c>
      <c r="F2561">
        <v>49</v>
      </c>
      <c r="G2561" t="s">
        <v>6333</v>
      </c>
      <c r="H2561">
        <v>13</v>
      </c>
      <c r="I2561">
        <v>0</v>
      </c>
      <c r="J2561">
        <v>8</v>
      </c>
    </row>
    <row r="2562" spans="1:10" x14ac:dyDescent="0.3">
      <c r="A2562" t="s">
        <v>4840</v>
      </c>
      <c r="B2562" t="s">
        <v>1772</v>
      </c>
      <c r="C2562" t="s">
        <v>6285</v>
      </c>
      <c r="D2562" t="s">
        <v>6296</v>
      </c>
      <c r="E2562">
        <v>0</v>
      </c>
      <c r="F2562">
        <v>50</v>
      </c>
      <c r="G2562" t="s">
        <v>6333</v>
      </c>
      <c r="H2562">
        <v>13</v>
      </c>
      <c r="I2562">
        <v>0</v>
      </c>
      <c r="J2562">
        <v>10</v>
      </c>
    </row>
    <row r="2563" spans="1:10" x14ac:dyDescent="0.3">
      <c r="A2563" t="s">
        <v>4841</v>
      </c>
      <c r="B2563" t="s">
        <v>160</v>
      </c>
      <c r="C2563" t="s">
        <v>6289</v>
      </c>
      <c r="D2563" t="s">
        <v>6312</v>
      </c>
      <c r="E2563">
        <v>0.4</v>
      </c>
      <c r="F2563">
        <v>30</v>
      </c>
      <c r="G2563" t="s">
        <v>6331</v>
      </c>
      <c r="H2563">
        <v>13</v>
      </c>
      <c r="I2563">
        <v>0</v>
      </c>
      <c r="J2563">
        <v>19</v>
      </c>
    </row>
    <row r="2564" spans="1:10" x14ac:dyDescent="0.3">
      <c r="A2564" t="s">
        <v>4842</v>
      </c>
      <c r="B2564" t="s">
        <v>576</v>
      </c>
      <c r="C2564" t="s">
        <v>6288</v>
      </c>
      <c r="D2564" t="s">
        <v>6310</v>
      </c>
      <c r="E2564">
        <v>0.3</v>
      </c>
      <c r="F2564">
        <v>49</v>
      </c>
      <c r="G2564" t="s">
        <v>6332</v>
      </c>
      <c r="H2564">
        <v>14</v>
      </c>
      <c r="I2564">
        <v>1</v>
      </c>
      <c r="J2564">
        <v>11</v>
      </c>
    </row>
    <row r="2565" spans="1:10" x14ac:dyDescent="0.3">
      <c r="A2565" t="s">
        <v>4843</v>
      </c>
      <c r="B2565" t="s">
        <v>1773</v>
      </c>
      <c r="C2565" t="s">
        <v>6290</v>
      </c>
      <c r="D2565" t="s">
        <v>6296</v>
      </c>
      <c r="E2565">
        <v>0.3</v>
      </c>
      <c r="F2565">
        <v>35</v>
      </c>
      <c r="G2565" t="s">
        <v>6334</v>
      </c>
      <c r="H2565">
        <v>17</v>
      </c>
      <c r="I2565">
        <v>0</v>
      </c>
      <c r="J2565">
        <v>7</v>
      </c>
    </row>
    <row r="2566" spans="1:10" x14ac:dyDescent="0.3">
      <c r="A2566" t="s">
        <v>4844</v>
      </c>
      <c r="B2566" t="s">
        <v>402</v>
      </c>
      <c r="C2566" t="s">
        <v>6291</v>
      </c>
      <c r="D2566" t="s">
        <v>6316</v>
      </c>
      <c r="E2566">
        <v>0</v>
      </c>
      <c r="F2566">
        <v>50</v>
      </c>
      <c r="G2566" t="s">
        <v>6334</v>
      </c>
      <c r="H2566">
        <v>12</v>
      </c>
      <c r="I2566">
        <v>1</v>
      </c>
      <c r="J2566">
        <v>19</v>
      </c>
    </row>
    <row r="2567" spans="1:10" x14ac:dyDescent="0.3">
      <c r="A2567" t="s">
        <v>4845</v>
      </c>
      <c r="B2567" t="s">
        <v>1774</v>
      </c>
      <c r="C2567" t="s">
        <v>6285</v>
      </c>
      <c r="D2567" t="s">
        <v>6316</v>
      </c>
      <c r="E2567">
        <v>0</v>
      </c>
      <c r="F2567">
        <v>50</v>
      </c>
      <c r="G2567" t="s">
        <v>6329</v>
      </c>
      <c r="H2567">
        <v>13</v>
      </c>
      <c r="I2567">
        <v>0</v>
      </c>
      <c r="J2567">
        <v>14</v>
      </c>
    </row>
    <row r="2568" spans="1:10" x14ac:dyDescent="0.3">
      <c r="A2568" t="s">
        <v>4846</v>
      </c>
      <c r="B2568" t="s">
        <v>1775</v>
      </c>
      <c r="C2568" t="s">
        <v>6284</v>
      </c>
      <c r="D2568" t="s">
        <v>6298</v>
      </c>
      <c r="E2568">
        <v>0.4</v>
      </c>
      <c r="F2568">
        <v>30</v>
      </c>
      <c r="G2568" t="s">
        <v>6330</v>
      </c>
      <c r="H2568">
        <v>10</v>
      </c>
      <c r="I2568">
        <v>1</v>
      </c>
      <c r="J2568">
        <v>13</v>
      </c>
    </row>
    <row r="2569" spans="1:10" x14ac:dyDescent="0.3">
      <c r="A2569" t="s">
        <v>4847</v>
      </c>
      <c r="B2569" t="s">
        <v>1776</v>
      </c>
      <c r="C2569" t="s">
        <v>6283</v>
      </c>
      <c r="D2569" t="s">
        <v>6312</v>
      </c>
      <c r="E2569">
        <v>0</v>
      </c>
      <c r="F2569">
        <v>80</v>
      </c>
      <c r="G2569" t="s">
        <v>6331</v>
      </c>
      <c r="H2569">
        <v>14</v>
      </c>
      <c r="I2569" t="s">
        <v>7000</v>
      </c>
      <c r="J2569" t="s">
        <v>7021</v>
      </c>
    </row>
    <row r="2570" spans="1:10" x14ac:dyDescent="0.3">
      <c r="A2570" t="s">
        <v>4848</v>
      </c>
      <c r="B2570" t="s">
        <v>1777</v>
      </c>
      <c r="C2570" t="s">
        <v>6291</v>
      </c>
      <c r="D2570" t="s">
        <v>6300</v>
      </c>
      <c r="E2570">
        <v>0.3</v>
      </c>
      <c r="F2570">
        <v>35</v>
      </c>
      <c r="G2570" t="s">
        <v>6334</v>
      </c>
      <c r="H2570">
        <v>9</v>
      </c>
      <c r="I2570" t="s">
        <v>7000</v>
      </c>
      <c r="J2570" t="s">
        <v>7021</v>
      </c>
    </row>
    <row r="2571" spans="1:10" x14ac:dyDescent="0.3">
      <c r="A2571" t="s">
        <v>4849</v>
      </c>
      <c r="B2571" t="s">
        <v>1778</v>
      </c>
      <c r="C2571" t="s">
        <v>6287</v>
      </c>
      <c r="D2571" t="s">
        <v>6300</v>
      </c>
      <c r="E2571">
        <v>0.3</v>
      </c>
      <c r="F2571">
        <v>35</v>
      </c>
      <c r="G2571" t="s">
        <v>6334</v>
      </c>
      <c r="H2571">
        <v>10</v>
      </c>
      <c r="I2571">
        <v>0</v>
      </c>
      <c r="J2571">
        <v>14</v>
      </c>
    </row>
    <row r="2572" spans="1:10" x14ac:dyDescent="0.3">
      <c r="A2572" t="s">
        <v>4850</v>
      </c>
      <c r="B2572" t="s">
        <v>1779</v>
      </c>
      <c r="C2572" t="s">
        <v>6286</v>
      </c>
      <c r="D2572" t="s">
        <v>6304</v>
      </c>
      <c r="E2572">
        <v>0.2</v>
      </c>
      <c r="F2572">
        <v>40</v>
      </c>
      <c r="G2572" t="s">
        <v>6333</v>
      </c>
      <c r="H2572">
        <v>9</v>
      </c>
      <c r="I2572">
        <v>0</v>
      </c>
      <c r="J2572">
        <v>12</v>
      </c>
    </row>
    <row r="2573" spans="1:10" x14ac:dyDescent="0.3">
      <c r="A2573" t="s">
        <v>4851</v>
      </c>
      <c r="B2573" t="s">
        <v>316</v>
      </c>
      <c r="C2573" t="s">
        <v>6283</v>
      </c>
      <c r="D2573" t="s">
        <v>6308</v>
      </c>
      <c r="E2573">
        <v>0.3</v>
      </c>
      <c r="F2573">
        <v>56</v>
      </c>
      <c r="G2573" t="s">
        <v>6333</v>
      </c>
      <c r="H2573">
        <v>16</v>
      </c>
      <c r="I2573">
        <v>0</v>
      </c>
      <c r="J2573">
        <v>12</v>
      </c>
    </row>
    <row r="2574" spans="1:10" x14ac:dyDescent="0.3">
      <c r="A2574" t="s">
        <v>4852</v>
      </c>
      <c r="B2574" t="s">
        <v>497</v>
      </c>
      <c r="C2574" t="s">
        <v>6284</v>
      </c>
      <c r="D2574" t="s">
        <v>6302</v>
      </c>
      <c r="E2574">
        <v>0.3</v>
      </c>
      <c r="F2574">
        <v>35</v>
      </c>
      <c r="G2574" t="s">
        <v>6334</v>
      </c>
      <c r="H2574">
        <v>16</v>
      </c>
      <c r="I2574" t="s">
        <v>7000</v>
      </c>
      <c r="J2574" t="s">
        <v>7021</v>
      </c>
    </row>
    <row r="2575" spans="1:10" x14ac:dyDescent="0.3">
      <c r="A2575" t="s">
        <v>4853</v>
      </c>
      <c r="B2575" t="s">
        <v>124</v>
      </c>
      <c r="C2575" t="s">
        <v>6282</v>
      </c>
      <c r="D2575" t="s">
        <v>6306</v>
      </c>
      <c r="E2575">
        <v>0.1</v>
      </c>
      <c r="F2575">
        <v>63</v>
      </c>
      <c r="G2575" t="s">
        <v>6334</v>
      </c>
      <c r="H2575">
        <v>12</v>
      </c>
      <c r="I2575">
        <v>0</v>
      </c>
      <c r="J2575">
        <v>19</v>
      </c>
    </row>
    <row r="2576" spans="1:10" x14ac:dyDescent="0.3">
      <c r="A2576" t="s">
        <v>4854</v>
      </c>
      <c r="B2576" t="s">
        <v>1780</v>
      </c>
      <c r="C2576" t="s">
        <v>6282</v>
      </c>
      <c r="D2576" t="s">
        <v>6312</v>
      </c>
      <c r="E2576">
        <v>0.4</v>
      </c>
      <c r="F2576">
        <v>42</v>
      </c>
      <c r="G2576" t="s">
        <v>6334</v>
      </c>
      <c r="H2576">
        <v>11</v>
      </c>
      <c r="I2576" t="s">
        <v>7000</v>
      </c>
      <c r="J2576" t="s">
        <v>7021</v>
      </c>
    </row>
    <row r="2577" spans="1:10" x14ac:dyDescent="0.3">
      <c r="A2577" t="s">
        <v>4855</v>
      </c>
      <c r="B2577" t="s">
        <v>1104</v>
      </c>
      <c r="C2577" t="s">
        <v>6288</v>
      </c>
      <c r="D2577" t="s">
        <v>6302</v>
      </c>
      <c r="E2577">
        <v>0.3</v>
      </c>
      <c r="F2577">
        <v>49</v>
      </c>
      <c r="G2577" t="s">
        <v>6334</v>
      </c>
      <c r="H2577">
        <v>14</v>
      </c>
      <c r="I2577">
        <v>0</v>
      </c>
      <c r="J2577">
        <v>7</v>
      </c>
    </row>
    <row r="2578" spans="1:10" x14ac:dyDescent="0.3">
      <c r="A2578" t="s">
        <v>4856</v>
      </c>
      <c r="B2578" t="s">
        <v>1781</v>
      </c>
      <c r="C2578" t="s">
        <v>6289</v>
      </c>
      <c r="D2578" t="s">
        <v>6296</v>
      </c>
      <c r="E2578">
        <v>0</v>
      </c>
      <c r="F2578">
        <v>50</v>
      </c>
      <c r="G2578" t="s">
        <v>6332</v>
      </c>
      <c r="H2578">
        <v>16</v>
      </c>
      <c r="I2578">
        <v>1</v>
      </c>
      <c r="J2578">
        <v>12</v>
      </c>
    </row>
    <row r="2579" spans="1:10" x14ac:dyDescent="0.3">
      <c r="A2579" t="s">
        <v>4857</v>
      </c>
      <c r="B2579" t="s">
        <v>1782</v>
      </c>
      <c r="C2579" t="s">
        <v>6284</v>
      </c>
      <c r="D2579" t="s">
        <v>6300</v>
      </c>
      <c r="E2579">
        <v>0.1</v>
      </c>
      <c r="F2579">
        <v>45</v>
      </c>
      <c r="G2579" t="s">
        <v>6331</v>
      </c>
      <c r="H2579">
        <v>9</v>
      </c>
      <c r="I2579">
        <v>0</v>
      </c>
      <c r="J2579">
        <v>9</v>
      </c>
    </row>
    <row r="2580" spans="1:10" x14ac:dyDescent="0.3">
      <c r="A2580" t="s">
        <v>4858</v>
      </c>
      <c r="B2580" t="s">
        <v>80</v>
      </c>
      <c r="C2580" t="s">
        <v>6282</v>
      </c>
      <c r="D2580" t="s">
        <v>6298</v>
      </c>
      <c r="E2580">
        <v>0.3</v>
      </c>
      <c r="F2580">
        <v>49</v>
      </c>
      <c r="G2580" t="s">
        <v>6333</v>
      </c>
      <c r="H2580">
        <v>15</v>
      </c>
      <c r="I2580">
        <v>0</v>
      </c>
      <c r="J2580">
        <v>19</v>
      </c>
    </row>
    <row r="2581" spans="1:10" x14ac:dyDescent="0.3">
      <c r="A2581" t="s">
        <v>4859</v>
      </c>
      <c r="B2581" t="s">
        <v>370</v>
      </c>
      <c r="C2581" t="s">
        <v>6292</v>
      </c>
      <c r="D2581" t="s">
        <v>6318</v>
      </c>
      <c r="E2581">
        <v>0.3</v>
      </c>
      <c r="F2581">
        <v>56</v>
      </c>
      <c r="G2581" t="s">
        <v>6333</v>
      </c>
      <c r="H2581">
        <v>16</v>
      </c>
      <c r="I2581">
        <v>0</v>
      </c>
      <c r="J2581">
        <v>7</v>
      </c>
    </row>
    <row r="2582" spans="1:10" x14ac:dyDescent="0.3">
      <c r="A2582" t="s">
        <v>4860</v>
      </c>
      <c r="B2582" t="s">
        <v>761</v>
      </c>
      <c r="C2582" t="s">
        <v>6285</v>
      </c>
      <c r="D2582" t="s">
        <v>6302</v>
      </c>
      <c r="E2582">
        <v>0.2</v>
      </c>
      <c r="F2582">
        <v>40</v>
      </c>
      <c r="G2582" t="s">
        <v>6329</v>
      </c>
      <c r="H2582">
        <v>16</v>
      </c>
      <c r="I2582">
        <v>0</v>
      </c>
      <c r="J2582">
        <v>19</v>
      </c>
    </row>
    <row r="2583" spans="1:10" x14ac:dyDescent="0.3">
      <c r="A2583" t="s">
        <v>4861</v>
      </c>
      <c r="B2583" t="s">
        <v>1783</v>
      </c>
      <c r="C2583" t="s">
        <v>6292</v>
      </c>
      <c r="D2583" t="s">
        <v>6318</v>
      </c>
      <c r="E2583">
        <v>0.3</v>
      </c>
      <c r="F2583">
        <v>56</v>
      </c>
      <c r="G2583" t="s">
        <v>6333</v>
      </c>
      <c r="H2583">
        <v>15</v>
      </c>
      <c r="I2583">
        <v>0</v>
      </c>
      <c r="J2583">
        <v>16</v>
      </c>
    </row>
    <row r="2584" spans="1:10" x14ac:dyDescent="0.3">
      <c r="A2584" t="s">
        <v>4862</v>
      </c>
      <c r="B2584" t="s">
        <v>1784</v>
      </c>
      <c r="C2584" t="s">
        <v>6291</v>
      </c>
      <c r="D2584" t="s">
        <v>6300</v>
      </c>
      <c r="E2584">
        <v>0</v>
      </c>
      <c r="F2584">
        <v>50</v>
      </c>
      <c r="G2584" t="s">
        <v>6330</v>
      </c>
      <c r="H2584">
        <v>16</v>
      </c>
      <c r="I2584">
        <v>0</v>
      </c>
      <c r="J2584">
        <v>10</v>
      </c>
    </row>
    <row r="2585" spans="1:10" x14ac:dyDescent="0.3">
      <c r="A2585" t="s">
        <v>4863</v>
      </c>
      <c r="B2585" t="s">
        <v>279</v>
      </c>
      <c r="C2585" t="s">
        <v>6292</v>
      </c>
      <c r="D2585" t="s">
        <v>6306</v>
      </c>
      <c r="E2585">
        <v>0.2</v>
      </c>
      <c r="F2585">
        <v>64</v>
      </c>
      <c r="G2585" t="s">
        <v>6334</v>
      </c>
      <c r="H2585">
        <v>15</v>
      </c>
      <c r="I2585">
        <v>0</v>
      </c>
      <c r="J2585">
        <v>11</v>
      </c>
    </row>
    <row r="2586" spans="1:10" x14ac:dyDescent="0.3">
      <c r="A2586" t="s">
        <v>4864</v>
      </c>
      <c r="B2586" t="s">
        <v>1112</v>
      </c>
      <c r="C2586" t="s">
        <v>6287</v>
      </c>
      <c r="D2586" t="s">
        <v>6304</v>
      </c>
      <c r="E2586">
        <v>0.3</v>
      </c>
      <c r="F2586">
        <v>35</v>
      </c>
      <c r="G2586" t="s">
        <v>6332</v>
      </c>
      <c r="H2586">
        <v>15</v>
      </c>
      <c r="I2586" t="s">
        <v>7000</v>
      </c>
      <c r="J2586" t="s">
        <v>7021</v>
      </c>
    </row>
    <row r="2587" spans="1:10" x14ac:dyDescent="0.3">
      <c r="A2587" t="s">
        <v>4865</v>
      </c>
      <c r="B2587" t="s">
        <v>1785</v>
      </c>
      <c r="C2587" t="s">
        <v>6287</v>
      </c>
      <c r="D2587" t="s">
        <v>6314</v>
      </c>
      <c r="E2587">
        <v>0.3</v>
      </c>
      <c r="F2587">
        <v>35</v>
      </c>
      <c r="G2587" t="s">
        <v>6331</v>
      </c>
      <c r="H2587">
        <v>14</v>
      </c>
      <c r="I2587">
        <v>1</v>
      </c>
      <c r="J2587">
        <v>16</v>
      </c>
    </row>
    <row r="2588" spans="1:10" x14ac:dyDescent="0.3">
      <c r="A2588" t="s">
        <v>4866</v>
      </c>
      <c r="B2588" t="s">
        <v>589</v>
      </c>
      <c r="C2588" t="s">
        <v>6287</v>
      </c>
      <c r="D2588" t="s">
        <v>6296</v>
      </c>
      <c r="E2588">
        <v>0.2</v>
      </c>
      <c r="F2588">
        <v>40</v>
      </c>
      <c r="G2588" t="s">
        <v>6334</v>
      </c>
      <c r="H2588">
        <v>10</v>
      </c>
      <c r="I2588">
        <v>0</v>
      </c>
      <c r="J2588">
        <v>10</v>
      </c>
    </row>
    <row r="2589" spans="1:10" x14ac:dyDescent="0.3">
      <c r="A2589" t="s">
        <v>4867</v>
      </c>
      <c r="B2589" t="s">
        <v>640</v>
      </c>
      <c r="C2589" t="s">
        <v>6286</v>
      </c>
      <c r="D2589" t="s">
        <v>6298</v>
      </c>
      <c r="E2589">
        <v>0.2</v>
      </c>
      <c r="F2589">
        <v>40</v>
      </c>
      <c r="G2589" t="s">
        <v>6333</v>
      </c>
      <c r="H2589">
        <v>14</v>
      </c>
      <c r="I2589">
        <v>0</v>
      </c>
      <c r="J2589">
        <v>9</v>
      </c>
    </row>
    <row r="2590" spans="1:10" x14ac:dyDescent="0.3">
      <c r="A2590" t="s">
        <v>4868</v>
      </c>
      <c r="B2590" t="s">
        <v>1786</v>
      </c>
      <c r="C2590" t="s">
        <v>6283</v>
      </c>
      <c r="D2590" t="s">
        <v>6308</v>
      </c>
      <c r="E2590">
        <v>0</v>
      </c>
      <c r="F2590">
        <v>80</v>
      </c>
      <c r="G2590" t="s">
        <v>6328</v>
      </c>
      <c r="H2590">
        <v>16</v>
      </c>
      <c r="I2590">
        <v>1</v>
      </c>
      <c r="J2590">
        <v>19</v>
      </c>
    </row>
    <row r="2591" spans="1:10" x14ac:dyDescent="0.3">
      <c r="A2591" t="s">
        <v>4869</v>
      </c>
      <c r="B2591" t="s">
        <v>1024</v>
      </c>
      <c r="C2591" t="s">
        <v>6284</v>
      </c>
      <c r="D2591" t="s">
        <v>6298</v>
      </c>
      <c r="E2591">
        <v>0</v>
      </c>
      <c r="F2591">
        <v>50</v>
      </c>
      <c r="G2591" t="s">
        <v>6332</v>
      </c>
      <c r="H2591">
        <v>9</v>
      </c>
      <c r="I2591">
        <v>0</v>
      </c>
      <c r="J2591">
        <v>7</v>
      </c>
    </row>
    <row r="2592" spans="1:10" x14ac:dyDescent="0.3">
      <c r="A2592" t="s">
        <v>4870</v>
      </c>
      <c r="B2592" t="s">
        <v>981</v>
      </c>
      <c r="C2592" t="s">
        <v>6292</v>
      </c>
      <c r="D2592" t="s">
        <v>6304</v>
      </c>
      <c r="E2592">
        <v>0.4</v>
      </c>
      <c r="F2592">
        <v>48</v>
      </c>
      <c r="G2592" t="s">
        <v>6329</v>
      </c>
      <c r="H2592">
        <v>13</v>
      </c>
      <c r="I2592">
        <v>0</v>
      </c>
      <c r="J2592">
        <v>12</v>
      </c>
    </row>
    <row r="2593" spans="1:10" x14ac:dyDescent="0.3">
      <c r="A2593" t="s">
        <v>4871</v>
      </c>
      <c r="B2593" t="s">
        <v>1787</v>
      </c>
      <c r="C2593" t="s">
        <v>6284</v>
      </c>
      <c r="D2593" t="s">
        <v>6296</v>
      </c>
      <c r="E2593">
        <v>0</v>
      </c>
      <c r="F2593">
        <v>50</v>
      </c>
      <c r="G2593" t="s">
        <v>6330</v>
      </c>
      <c r="H2593">
        <v>11</v>
      </c>
      <c r="I2593">
        <v>0</v>
      </c>
      <c r="J2593">
        <v>9</v>
      </c>
    </row>
    <row r="2594" spans="1:10" x14ac:dyDescent="0.3">
      <c r="A2594" t="s">
        <v>4872</v>
      </c>
      <c r="B2594" t="s">
        <v>428</v>
      </c>
      <c r="C2594" t="s">
        <v>6282</v>
      </c>
      <c r="D2594" t="s">
        <v>6302</v>
      </c>
      <c r="E2594">
        <v>0.2</v>
      </c>
      <c r="F2594">
        <v>56</v>
      </c>
      <c r="G2594" t="s">
        <v>6332</v>
      </c>
      <c r="H2594">
        <v>11</v>
      </c>
      <c r="I2594" t="s">
        <v>7000</v>
      </c>
      <c r="J2594" t="s">
        <v>7021</v>
      </c>
    </row>
    <row r="2595" spans="1:10" x14ac:dyDescent="0.3">
      <c r="A2595" t="s">
        <v>4873</v>
      </c>
      <c r="B2595" t="s">
        <v>1788</v>
      </c>
      <c r="C2595" t="s">
        <v>6282</v>
      </c>
      <c r="D2595" t="s">
        <v>6310</v>
      </c>
      <c r="E2595">
        <v>0.3</v>
      </c>
      <c r="F2595">
        <v>49</v>
      </c>
      <c r="G2595" t="s">
        <v>6329</v>
      </c>
      <c r="H2595">
        <v>11</v>
      </c>
      <c r="I2595">
        <v>0</v>
      </c>
      <c r="J2595">
        <v>11</v>
      </c>
    </row>
    <row r="2596" spans="1:10" x14ac:dyDescent="0.3">
      <c r="A2596" t="s">
        <v>4874</v>
      </c>
      <c r="B2596" t="s">
        <v>1789</v>
      </c>
      <c r="C2596" t="s">
        <v>6283</v>
      </c>
      <c r="D2596" t="s">
        <v>6296</v>
      </c>
      <c r="E2596">
        <v>0.3</v>
      </c>
      <c r="F2596">
        <v>56</v>
      </c>
      <c r="G2596" t="s">
        <v>6332</v>
      </c>
      <c r="H2596">
        <v>9</v>
      </c>
      <c r="I2596">
        <v>0</v>
      </c>
      <c r="J2596">
        <v>18</v>
      </c>
    </row>
    <row r="2597" spans="1:10" x14ac:dyDescent="0.3">
      <c r="A2597" t="s">
        <v>4875</v>
      </c>
      <c r="B2597" t="s">
        <v>1790</v>
      </c>
      <c r="C2597" t="s">
        <v>6286</v>
      </c>
      <c r="D2597" t="s">
        <v>6310</v>
      </c>
      <c r="E2597">
        <v>0.4</v>
      </c>
      <c r="F2597">
        <v>30</v>
      </c>
      <c r="G2597" t="s">
        <v>6331</v>
      </c>
      <c r="H2597">
        <v>11</v>
      </c>
      <c r="I2597" t="s">
        <v>7000</v>
      </c>
      <c r="J2597" t="s">
        <v>7021</v>
      </c>
    </row>
    <row r="2598" spans="1:10" x14ac:dyDescent="0.3">
      <c r="A2598" t="s">
        <v>4876</v>
      </c>
      <c r="B2598" t="s">
        <v>1488</v>
      </c>
      <c r="C2598" t="s">
        <v>6283</v>
      </c>
      <c r="D2598" t="s">
        <v>6296</v>
      </c>
      <c r="E2598">
        <v>0.3</v>
      </c>
      <c r="F2598">
        <v>56</v>
      </c>
      <c r="G2598" t="s">
        <v>6329</v>
      </c>
      <c r="H2598">
        <v>11</v>
      </c>
      <c r="I2598">
        <v>0</v>
      </c>
      <c r="J2598">
        <v>14</v>
      </c>
    </row>
    <row r="2599" spans="1:10" x14ac:dyDescent="0.3">
      <c r="A2599" t="s">
        <v>4877</v>
      </c>
      <c r="B2599" t="s">
        <v>1676</v>
      </c>
      <c r="C2599" t="s">
        <v>6292</v>
      </c>
      <c r="D2599" t="s">
        <v>6304</v>
      </c>
      <c r="E2599">
        <v>0</v>
      </c>
      <c r="F2599">
        <v>80</v>
      </c>
      <c r="G2599" t="s">
        <v>6329</v>
      </c>
      <c r="H2599">
        <v>13</v>
      </c>
      <c r="I2599">
        <v>0</v>
      </c>
      <c r="J2599">
        <v>16</v>
      </c>
    </row>
    <row r="2600" spans="1:10" x14ac:dyDescent="0.3">
      <c r="A2600" t="s">
        <v>4878</v>
      </c>
      <c r="B2600" t="s">
        <v>1791</v>
      </c>
      <c r="C2600" t="s">
        <v>6289</v>
      </c>
      <c r="D2600" t="s">
        <v>6306</v>
      </c>
      <c r="E2600">
        <v>0.4</v>
      </c>
      <c r="F2600">
        <v>30</v>
      </c>
      <c r="G2600" t="s">
        <v>6334</v>
      </c>
      <c r="H2600">
        <v>10</v>
      </c>
      <c r="I2600">
        <v>0</v>
      </c>
      <c r="J2600">
        <v>9</v>
      </c>
    </row>
    <row r="2601" spans="1:10" x14ac:dyDescent="0.3">
      <c r="A2601" t="s">
        <v>4879</v>
      </c>
      <c r="B2601" t="s">
        <v>787</v>
      </c>
      <c r="C2601" t="s">
        <v>6292</v>
      </c>
      <c r="D2601" t="s">
        <v>6300</v>
      </c>
      <c r="E2601">
        <v>0.4</v>
      </c>
      <c r="F2601">
        <v>48</v>
      </c>
      <c r="G2601" t="s">
        <v>6330</v>
      </c>
      <c r="H2601">
        <v>12</v>
      </c>
      <c r="I2601">
        <v>1</v>
      </c>
      <c r="J2601">
        <v>12</v>
      </c>
    </row>
    <row r="2602" spans="1:10" x14ac:dyDescent="0.3">
      <c r="A2602" t="s">
        <v>4880</v>
      </c>
      <c r="B2602" t="s">
        <v>1792</v>
      </c>
      <c r="C2602" t="s">
        <v>6282</v>
      </c>
      <c r="D2602" t="s">
        <v>6296</v>
      </c>
      <c r="E2602">
        <v>0.3</v>
      </c>
      <c r="F2602">
        <v>49</v>
      </c>
      <c r="G2602" t="s">
        <v>6329</v>
      </c>
      <c r="H2602">
        <v>14</v>
      </c>
      <c r="I2602">
        <v>0</v>
      </c>
      <c r="J2602">
        <v>18</v>
      </c>
    </row>
    <row r="2603" spans="1:10" x14ac:dyDescent="0.3">
      <c r="A2603" t="s">
        <v>4881</v>
      </c>
      <c r="B2603" t="s">
        <v>1793</v>
      </c>
      <c r="C2603" t="s">
        <v>6281</v>
      </c>
      <c r="D2603" t="s">
        <v>6306</v>
      </c>
      <c r="E2603">
        <v>0.3</v>
      </c>
      <c r="F2603">
        <v>49</v>
      </c>
      <c r="G2603" t="s">
        <v>6331</v>
      </c>
      <c r="H2603">
        <v>15</v>
      </c>
      <c r="I2603">
        <v>0</v>
      </c>
      <c r="J2603">
        <v>18</v>
      </c>
    </row>
    <row r="2604" spans="1:10" x14ac:dyDescent="0.3">
      <c r="A2604" t="s">
        <v>4882</v>
      </c>
      <c r="B2604" t="s">
        <v>1794</v>
      </c>
      <c r="C2604" t="s">
        <v>6291</v>
      </c>
      <c r="D2604" t="s">
        <v>6296</v>
      </c>
      <c r="E2604">
        <v>0.2</v>
      </c>
      <c r="F2604">
        <v>40</v>
      </c>
      <c r="G2604" t="s">
        <v>6332</v>
      </c>
      <c r="H2604">
        <v>11</v>
      </c>
      <c r="I2604">
        <v>1</v>
      </c>
      <c r="J2604">
        <v>19</v>
      </c>
    </row>
    <row r="2605" spans="1:10" x14ac:dyDescent="0.3">
      <c r="A2605" t="s">
        <v>4883</v>
      </c>
      <c r="B2605" t="s">
        <v>1795</v>
      </c>
      <c r="C2605" t="s">
        <v>6292</v>
      </c>
      <c r="D2605" t="s">
        <v>6296</v>
      </c>
      <c r="E2605">
        <v>0.2</v>
      </c>
      <c r="F2605">
        <v>64</v>
      </c>
      <c r="G2605" t="s">
        <v>6329</v>
      </c>
      <c r="H2605">
        <v>13</v>
      </c>
      <c r="I2605" t="s">
        <v>7000</v>
      </c>
      <c r="J2605" t="s">
        <v>7021</v>
      </c>
    </row>
    <row r="2606" spans="1:10" x14ac:dyDescent="0.3">
      <c r="A2606" t="s">
        <v>4884</v>
      </c>
      <c r="B2606" t="s">
        <v>1796</v>
      </c>
      <c r="C2606" t="s">
        <v>6284</v>
      </c>
      <c r="D2606" t="s">
        <v>6298</v>
      </c>
      <c r="E2606">
        <v>0</v>
      </c>
      <c r="F2606">
        <v>50</v>
      </c>
      <c r="G2606" t="s">
        <v>6329</v>
      </c>
      <c r="H2606">
        <v>16</v>
      </c>
      <c r="I2606" t="s">
        <v>7000</v>
      </c>
      <c r="J2606" t="s">
        <v>7021</v>
      </c>
    </row>
    <row r="2607" spans="1:10" x14ac:dyDescent="0.3">
      <c r="A2607" t="s">
        <v>4885</v>
      </c>
      <c r="B2607" t="s">
        <v>1797</v>
      </c>
      <c r="C2607" t="s">
        <v>6291</v>
      </c>
      <c r="D2607" t="s">
        <v>6308</v>
      </c>
      <c r="E2607">
        <v>0.2</v>
      </c>
      <c r="F2607">
        <v>40</v>
      </c>
      <c r="G2607" t="s">
        <v>6332</v>
      </c>
      <c r="H2607">
        <v>17</v>
      </c>
      <c r="I2607">
        <v>0</v>
      </c>
      <c r="J2607">
        <v>11</v>
      </c>
    </row>
    <row r="2608" spans="1:10" x14ac:dyDescent="0.3">
      <c r="A2608" t="s">
        <v>4886</v>
      </c>
      <c r="B2608" t="s">
        <v>981</v>
      </c>
      <c r="C2608" t="s">
        <v>6284</v>
      </c>
      <c r="D2608" t="s">
        <v>6298</v>
      </c>
      <c r="E2608">
        <v>0.3</v>
      </c>
      <c r="F2608">
        <v>35</v>
      </c>
      <c r="G2608" t="s">
        <v>6332</v>
      </c>
      <c r="H2608">
        <v>11</v>
      </c>
      <c r="I2608">
        <v>0</v>
      </c>
      <c r="J2608">
        <v>12</v>
      </c>
    </row>
    <row r="2609" spans="1:10" x14ac:dyDescent="0.3">
      <c r="A2609" t="s">
        <v>4887</v>
      </c>
      <c r="B2609" t="s">
        <v>1474</v>
      </c>
      <c r="C2609" t="s">
        <v>6281</v>
      </c>
      <c r="D2609" t="s">
        <v>6318</v>
      </c>
      <c r="E2609">
        <v>0.3</v>
      </c>
      <c r="F2609">
        <v>49</v>
      </c>
      <c r="G2609" t="s">
        <v>6330</v>
      </c>
      <c r="H2609">
        <v>12</v>
      </c>
      <c r="I2609" t="s">
        <v>7000</v>
      </c>
      <c r="J2609" t="s">
        <v>7021</v>
      </c>
    </row>
    <row r="2610" spans="1:10" x14ac:dyDescent="0.3">
      <c r="A2610" t="s">
        <v>4888</v>
      </c>
      <c r="B2610" t="s">
        <v>1688</v>
      </c>
      <c r="C2610" t="s">
        <v>6289</v>
      </c>
      <c r="D2610" t="s">
        <v>6296</v>
      </c>
      <c r="E2610">
        <v>0.3</v>
      </c>
      <c r="F2610">
        <v>35</v>
      </c>
      <c r="G2610" t="s">
        <v>6332</v>
      </c>
      <c r="H2610">
        <v>12</v>
      </c>
      <c r="I2610">
        <v>1</v>
      </c>
      <c r="J2610">
        <v>12</v>
      </c>
    </row>
    <row r="2611" spans="1:10" x14ac:dyDescent="0.3">
      <c r="A2611" t="s">
        <v>4889</v>
      </c>
      <c r="B2611" t="s">
        <v>100</v>
      </c>
      <c r="C2611" t="s">
        <v>6292</v>
      </c>
      <c r="D2611" t="s">
        <v>6296</v>
      </c>
      <c r="E2611">
        <v>0.3</v>
      </c>
      <c r="F2611">
        <v>56</v>
      </c>
      <c r="G2611" t="s">
        <v>6334</v>
      </c>
      <c r="H2611">
        <v>10</v>
      </c>
      <c r="I2611" t="s">
        <v>7000</v>
      </c>
      <c r="J2611" t="s">
        <v>7021</v>
      </c>
    </row>
    <row r="2612" spans="1:10" x14ac:dyDescent="0.3">
      <c r="A2612" t="s">
        <v>4890</v>
      </c>
      <c r="B2612" t="s">
        <v>1798</v>
      </c>
      <c r="C2612" t="s">
        <v>6292</v>
      </c>
      <c r="D2612" t="s">
        <v>6296</v>
      </c>
      <c r="E2612">
        <v>0.2</v>
      </c>
      <c r="F2612">
        <v>64</v>
      </c>
      <c r="G2612" t="s">
        <v>6333</v>
      </c>
      <c r="H2612">
        <v>15</v>
      </c>
      <c r="I2612">
        <v>0</v>
      </c>
      <c r="J2612">
        <v>14</v>
      </c>
    </row>
    <row r="2613" spans="1:10" x14ac:dyDescent="0.3">
      <c r="A2613" t="s">
        <v>4891</v>
      </c>
      <c r="B2613" t="s">
        <v>1799</v>
      </c>
      <c r="C2613" t="s">
        <v>6283</v>
      </c>
      <c r="D2613" t="s">
        <v>6314</v>
      </c>
      <c r="E2613">
        <v>0.3</v>
      </c>
      <c r="F2613">
        <v>56</v>
      </c>
      <c r="G2613" t="s">
        <v>6333</v>
      </c>
      <c r="H2613">
        <v>17</v>
      </c>
      <c r="I2613" t="s">
        <v>7000</v>
      </c>
      <c r="J2613" t="s">
        <v>7021</v>
      </c>
    </row>
    <row r="2614" spans="1:10" x14ac:dyDescent="0.3">
      <c r="A2614" t="s">
        <v>4892</v>
      </c>
      <c r="B2614" t="s">
        <v>1800</v>
      </c>
      <c r="C2614" t="s">
        <v>6289</v>
      </c>
      <c r="D2614" t="s">
        <v>6318</v>
      </c>
      <c r="E2614">
        <v>0</v>
      </c>
      <c r="F2614">
        <v>50</v>
      </c>
      <c r="G2614" t="s">
        <v>6328</v>
      </c>
      <c r="H2614">
        <v>9</v>
      </c>
      <c r="I2614">
        <v>0</v>
      </c>
      <c r="J2614">
        <v>15</v>
      </c>
    </row>
    <row r="2615" spans="1:10" x14ac:dyDescent="0.3">
      <c r="A2615" t="s">
        <v>4893</v>
      </c>
      <c r="B2615" t="s">
        <v>1801</v>
      </c>
      <c r="C2615" t="s">
        <v>6283</v>
      </c>
      <c r="D2615" t="s">
        <v>6312</v>
      </c>
      <c r="E2615">
        <v>0.1</v>
      </c>
      <c r="F2615">
        <v>72</v>
      </c>
      <c r="G2615" t="s">
        <v>6329</v>
      </c>
      <c r="H2615">
        <v>12</v>
      </c>
      <c r="I2615" t="s">
        <v>7000</v>
      </c>
      <c r="J2615" t="s">
        <v>7021</v>
      </c>
    </row>
    <row r="2616" spans="1:10" x14ac:dyDescent="0.3">
      <c r="A2616" t="s">
        <v>4894</v>
      </c>
      <c r="B2616" t="s">
        <v>1802</v>
      </c>
      <c r="C2616" t="s">
        <v>6291</v>
      </c>
      <c r="D2616" t="s">
        <v>6308</v>
      </c>
      <c r="E2616">
        <v>0.2</v>
      </c>
      <c r="F2616">
        <v>40</v>
      </c>
      <c r="G2616" t="s">
        <v>6328</v>
      </c>
      <c r="H2616">
        <v>13</v>
      </c>
      <c r="I2616">
        <v>0</v>
      </c>
      <c r="J2616">
        <v>17</v>
      </c>
    </row>
    <row r="2617" spans="1:10" x14ac:dyDescent="0.3">
      <c r="A2617" t="s">
        <v>4895</v>
      </c>
      <c r="B2617" t="s">
        <v>829</v>
      </c>
      <c r="C2617" t="s">
        <v>6285</v>
      </c>
      <c r="D2617" t="s">
        <v>6296</v>
      </c>
      <c r="E2617">
        <v>0.3</v>
      </c>
      <c r="F2617">
        <v>35</v>
      </c>
      <c r="G2617" t="s">
        <v>6333</v>
      </c>
      <c r="H2617">
        <v>16</v>
      </c>
      <c r="I2617" t="s">
        <v>7000</v>
      </c>
      <c r="J2617" t="s">
        <v>7021</v>
      </c>
    </row>
    <row r="2618" spans="1:10" x14ac:dyDescent="0.3">
      <c r="A2618" t="s">
        <v>4896</v>
      </c>
      <c r="B2618" t="s">
        <v>1803</v>
      </c>
      <c r="C2618" t="s">
        <v>6288</v>
      </c>
      <c r="D2618" t="s">
        <v>6296</v>
      </c>
      <c r="E2618">
        <v>0.4</v>
      </c>
      <c r="F2618">
        <v>42</v>
      </c>
      <c r="G2618" t="s">
        <v>6333</v>
      </c>
      <c r="H2618">
        <v>15</v>
      </c>
      <c r="I2618">
        <v>0</v>
      </c>
      <c r="J2618">
        <v>7</v>
      </c>
    </row>
    <row r="2619" spans="1:10" x14ac:dyDescent="0.3">
      <c r="A2619" t="s">
        <v>4897</v>
      </c>
      <c r="B2619" t="s">
        <v>1752</v>
      </c>
      <c r="C2619" t="s">
        <v>6286</v>
      </c>
      <c r="D2619" t="s">
        <v>6304</v>
      </c>
      <c r="E2619">
        <v>0.2</v>
      </c>
      <c r="F2619">
        <v>40</v>
      </c>
      <c r="G2619" t="s">
        <v>6332</v>
      </c>
      <c r="H2619">
        <v>12</v>
      </c>
      <c r="I2619" t="s">
        <v>7000</v>
      </c>
      <c r="J2619" t="s">
        <v>7021</v>
      </c>
    </row>
    <row r="2620" spans="1:10" x14ac:dyDescent="0.3">
      <c r="A2620" t="s">
        <v>4898</v>
      </c>
      <c r="B2620" t="s">
        <v>1635</v>
      </c>
      <c r="C2620" t="s">
        <v>6288</v>
      </c>
      <c r="D2620" t="s">
        <v>6308</v>
      </c>
      <c r="E2620">
        <v>0.3</v>
      </c>
      <c r="F2620">
        <v>49</v>
      </c>
      <c r="G2620" t="s">
        <v>6330</v>
      </c>
      <c r="H2620">
        <v>10</v>
      </c>
      <c r="I2620">
        <v>1</v>
      </c>
      <c r="J2620">
        <v>10</v>
      </c>
    </row>
    <row r="2621" spans="1:10" x14ac:dyDescent="0.3">
      <c r="A2621" t="s">
        <v>4899</v>
      </c>
      <c r="B2621" t="s">
        <v>954</v>
      </c>
      <c r="C2621" t="s">
        <v>6287</v>
      </c>
      <c r="D2621" t="s">
        <v>6302</v>
      </c>
      <c r="E2621">
        <v>0.3</v>
      </c>
      <c r="F2621">
        <v>35</v>
      </c>
      <c r="G2621" t="s">
        <v>6330</v>
      </c>
      <c r="H2621">
        <v>16</v>
      </c>
      <c r="I2621">
        <v>1</v>
      </c>
      <c r="J2621">
        <v>16</v>
      </c>
    </row>
    <row r="2622" spans="1:10" x14ac:dyDescent="0.3">
      <c r="A2622" t="s">
        <v>4900</v>
      </c>
      <c r="B2622" t="s">
        <v>858</v>
      </c>
      <c r="C2622" t="s">
        <v>6282</v>
      </c>
      <c r="D2622" t="s">
        <v>6318</v>
      </c>
      <c r="E2622">
        <v>0.3</v>
      </c>
      <c r="F2622">
        <v>49</v>
      </c>
      <c r="G2622" t="s">
        <v>6333</v>
      </c>
      <c r="H2622">
        <v>15</v>
      </c>
      <c r="I2622" t="s">
        <v>7000</v>
      </c>
      <c r="J2622" t="s">
        <v>7021</v>
      </c>
    </row>
    <row r="2623" spans="1:10" x14ac:dyDescent="0.3">
      <c r="A2623" t="s">
        <v>4901</v>
      </c>
      <c r="B2623" t="s">
        <v>1804</v>
      </c>
      <c r="C2623" t="s">
        <v>6287</v>
      </c>
      <c r="D2623" t="s">
        <v>6296</v>
      </c>
      <c r="E2623">
        <v>0.3</v>
      </c>
      <c r="F2623">
        <v>35</v>
      </c>
      <c r="G2623" t="s">
        <v>6334</v>
      </c>
      <c r="H2623">
        <v>17</v>
      </c>
      <c r="I2623">
        <v>0</v>
      </c>
      <c r="J2623">
        <v>13</v>
      </c>
    </row>
    <row r="2624" spans="1:10" x14ac:dyDescent="0.3">
      <c r="A2624" t="s">
        <v>4902</v>
      </c>
      <c r="B2624" t="s">
        <v>749</v>
      </c>
      <c r="C2624" t="s">
        <v>6282</v>
      </c>
      <c r="D2624" t="s">
        <v>6298</v>
      </c>
      <c r="E2624">
        <v>0.3</v>
      </c>
      <c r="F2624">
        <v>49</v>
      </c>
      <c r="G2624" t="s">
        <v>6334</v>
      </c>
      <c r="H2624">
        <v>16</v>
      </c>
      <c r="I2624">
        <v>0</v>
      </c>
      <c r="J2624">
        <v>15</v>
      </c>
    </row>
    <row r="2625" spans="1:10" x14ac:dyDescent="0.3">
      <c r="A2625" t="s">
        <v>4903</v>
      </c>
      <c r="B2625" t="s">
        <v>1805</v>
      </c>
      <c r="C2625" t="s">
        <v>6289</v>
      </c>
      <c r="D2625" t="s">
        <v>6296</v>
      </c>
      <c r="E2625">
        <v>0</v>
      </c>
      <c r="F2625">
        <v>50</v>
      </c>
      <c r="G2625" t="s">
        <v>6328</v>
      </c>
      <c r="H2625">
        <v>12</v>
      </c>
      <c r="I2625">
        <v>0</v>
      </c>
      <c r="J2625">
        <v>16</v>
      </c>
    </row>
    <row r="2626" spans="1:10" x14ac:dyDescent="0.3">
      <c r="A2626" t="s">
        <v>4904</v>
      </c>
      <c r="B2626" t="s">
        <v>1389</v>
      </c>
      <c r="C2626" t="s">
        <v>6287</v>
      </c>
      <c r="D2626" t="s">
        <v>6296</v>
      </c>
      <c r="E2626">
        <v>0</v>
      </c>
      <c r="F2626">
        <v>50</v>
      </c>
      <c r="G2626" t="s">
        <v>6332</v>
      </c>
      <c r="H2626">
        <v>16</v>
      </c>
      <c r="I2626" t="s">
        <v>7000</v>
      </c>
      <c r="J2626" t="s">
        <v>7021</v>
      </c>
    </row>
    <row r="2627" spans="1:10" x14ac:dyDescent="0.3">
      <c r="A2627" t="s">
        <v>4905</v>
      </c>
      <c r="B2627" t="s">
        <v>1806</v>
      </c>
      <c r="C2627" t="s">
        <v>6290</v>
      </c>
      <c r="D2627" t="s">
        <v>6318</v>
      </c>
      <c r="E2627">
        <v>0.2</v>
      </c>
      <c r="F2627">
        <v>40</v>
      </c>
      <c r="G2627" t="s">
        <v>6333</v>
      </c>
      <c r="H2627">
        <v>10</v>
      </c>
      <c r="I2627" t="s">
        <v>7000</v>
      </c>
      <c r="J2627" t="s">
        <v>7021</v>
      </c>
    </row>
    <row r="2628" spans="1:10" x14ac:dyDescent="0.3">
      <c r="A2628" t="s">
        <v>4906</v>
      </c>
      <c r="B2628" t="s">
        <v>323</v>
      </c>
      <c r="C2628" t="s">
        <v>6283</v>
      </c>
      <c r="D2628" t="s">
        <v>6298</v>
      </c>
      <c r="E2628">
        <v>0</v>
      </c>
      <c r="F2628">
        <v>80</v>
      </c>
      <c r="G2628" t="s">
        <v>6333</v>
      </c>
      <c r="H2628">
        <v>11</v>
      </c>
      <c r="I2628">
        <v>0</v>
      </c>
      <c r="J2628">
        <v>19</v>
      </c>
    </row>
    <row r="2629" spans="1:10" x14ac:dyDescent="0.3">
      <c r="A2629" t="s">
        <v>4907</v>
      </c>
      <c r="B2629" t="s">
        <v>1124</v>
      </c>
      <c r="C2629" t="s">
        <v>6288</v>
      </c>
      <c r="D2629" t="s">
        <v>6298</v>
      </c>
      <c r="E2629">
        <v>0.3</v>
      </c>
      <c r="F2629">
        <v>49</v>
      </c>
      <c r="G2629" t="s">
        <v>6329</v>
      </c>
      <c r="H2629">
        <v>16</v>
      </c>
      <c r="I2629">
        <v>0</v>
      </c>
      <c r="J2629">
        <v>12</v>
      </c>
    </row>
    <row r="2630" spans="1:10" x14ac:dyDescent="0.3">
      <c r="A2630" t="s">
        <v>4908</v>
      </c>
      <c r="B2630" t="s">
        <v>245</v>
      </c>
      <c r="C2630" t="s">
        <v>6282</v>
      </c>
      <c r="D2630" t="s">
        <v>6312</v>
      </c>
      <c r="E2630">
        <v>0</v>
      </c>
      <c r="F2630">
        <v>70</v>
      </c>
      <c r="G2630" t="s">
        <v>6330</v>
      </c>
      <c r="H2630">
        <v>12</v>
      </c>
      <c r="I2630">
        <v>0</v>
      </c>
      <c r="J2630">
        <v>15</v>
      </c>
    </row>
    <row r="2631" spans="1:10" x14ac:dyDescent="0.3">
      <c r="A2631" t="s">
        <v>4909</v>
      </c>
      <c r="B2631" t="s">
        <v>1807</v>
      </c>
      <c r="C2631" t="s">
        <v>6287</v>
      </c>
      <c r="D2631" t="s">
        <v>6306</v>
      </c>
      <c r="E2631">
        <v>0.3</v>
      </c>
      <c r="F2631">
        <v>35</v>
      </c>
      <c r="G2631" t="s">
        <v>6334</v>
      </c>
      <c r="H2631">
        <v>14</v>
      </c>
      <c r="I2631">
        <v>0</v>
      </c>
      <c r="J2631">
        <v>12</v>
      </c>
    </row>
    <row r="2632" spans="1:10" x14ac:dyDescent="0.3">
      <c r="A2632" t="s">
        <v>4910</v>
      </c>
      <c r="B2632" t="s">
        <v>599</v>
      </c>
      <c r="C2632" t="s">
        <v>6281</v>
      </c>
      <c r="D2632" t="s">
        <v>6296</v>
      </c>
      <c r="E2632">
        <v>0.2</v>
      </c>
      <c r="F2632">
        <v>56</v>
      </c>
      <c r="G2632" t="s">
        <v>6328</v>
      </c>
      <c r="H2632">
        <v>14</v>
      </c>
      <c r="I2632">
        <v>0</v>
      </c>
      <c r="J2632">
        <v>15</v>
      </c>
    </row>
    <row r="2633" spans="1:10" x14ac:dyDescent="0.3">
      <c r="A2633" t="s">
        <v>4911</v>
      </c>
      <c r="B2633" t="s">
        <v>311</v>
      </c>
      <c r="C2633" t="s">
        <v>6284</v>
      </c>
      <c r="D2633" t="s">
        <v>6318</v>
      </c>
      <c r="E2633">
        <v>0</v>
      </c>
      <c r="F2633">
        <v>50</v>
      </c>
      <c r="G2633" t="s">
        <v>6332</v>
      </c>
      <c r="H2633">
        <v>15</v>
      </c>
      <c r="I2633">
        <v>1</v>
      </c>
      <c r="J2633">
        <v>18</v>
      </c>
    </row>
    <row r="2634" spans="1:10" x14ac:dyDescent="0.3">
      <c r="A2634" t="s">
        <v>4912</v>
      </c>
      <c r="B2634" t="s">
        <v>1808</v>
      </c>
      <c r="C2634" t="s">
        <v>6281</v>
      </c>
      <c r="D2634" t="s">
        <v>6298</v>
      </c>
      <c r="E2634">
        <v>0.2</v>
      </c>
      <c r="F2634">
        <v>56</v>
      </c>
      <c r="G2634" t="s">
        <v>6333</v>
      </c>
      <c r="H2634">
        <v>11</v>
      </c>
      <c r="I2634">
        <v>0</v>
      </c>
      <c r="J2634">
        <v>18</v>
      </c>
    </row>
    <row r="2635" spans="1:10" x14ac:dyDescent="0.3">
      <c r="A2635" t="s">
        <v>4913</v>
      </c>
      <c r="B2635" t="s">
        <v>1199</v>
      </c>
      <c r="C2635" t="s">
        <v>6283</v>
      </c>
      <c r="D2635" t="s">
        <v>6300</v>
      </c>
      <c r="E2635">
        <v>0.1</v>
      </c>
      <c r="F2635">
        <v>72</v>
      </c>
      <c r="G2635" t="s">
        <v>6331</v>
      </c>
      <c r="H2635">
        <v>11</v>
      </c>
      <c r="I2635" t="s">
        <v>7000</v>
      </c>
      <c r="J2635" t="s">
        <v>7021</v>
      </c>
    </row>
    <row r="2636" spans="1:10" x14ac:dyDescent="0.3">
      <c r="A2636" t="s">
        <v>4914</v>
      </c>
      <c r="B2636" t="s">
        <v>281</v>
      </c>
      <c r="C2636" t="s">
        <v>6289</v>
      </c>
      <c r="D2636" t="s">
        <v>6304</v>
      </c>
      <c r="E2636">
        <v>0.3</v>
      </c>
      <c r="F2636">
        <v>35</v>
      </c>
      <c r="G2636" t="s">
        <v>6333</v>
      </c>
      <c r="H2636">
        <v>12</v>
      </c>
      <c r="I2636" t="s">
        <v>7000</v>
      </c>
      <c r="J2636" t="s">
        <v>7021</v>
      </c>
    </row>
    <row r="2637" spans="1:10" x14ac:dyDescent="0.3">
      <c r="A2637" t="s">
        <v>4915</v>
      </c>
      <c r="B2637" t="s">
        <v>1616</v>
      </c>
      <c r="C2637" t="s">
        <v>6290</v>
      </c>
      <c r="D2637" t="s">
        <v>6302</v>
      </c>
      <c r="E2637">
        <v>0.3</v>
      </c>
      <c r="F2637">
        <v>35</v>
      </c>
      <c r="G2637" t="s">
        <v>6334</v>
      </c>
      <c r="H2637">
        <v>9</v>
      </c>
      <c r="I2637">
        <v>0</v>
      </c>
      <c r="J2637">
        <v>15</v>
      </c>
    </row>
    <row r="2638" spans="1:10" x14ac:dyDescent="0.3">
      <c r="A2638" t="s">
        <v>4916</v>
      </c>
      <c r="B2638" t="s">
        <v>1809</v>
      </c>
      <c r="C2638" t="s">
        <v>6288</v>
      </c>
      <c r="D2638" t="s">
        <v>6298</v>
      </c>
      <c r="E2638">
        <v>0.1</v>
      </c>
      <c r="F2638">
        <v>63</v>
      </c>
      <c r="G2638" t="s">
        <v>6333</v>
      </c>
      <c r="H2638">
        <v>11</v>
      </c>
      <c r="I2638">
        <v>0</v>
      </c>
      <c r="J2638">
        <v>17</v>
      </c>
    </row>
    <row r="2639" spans="1:10" x14ac:dyDescent="0.3">
      <c r="A2639" t="s">
        <v>4917</v>
      </c>
      <c r="B2639" t="s">
        <v>464</v>
      </c>
      <c r="C2639" t="s">
        <v>6282</v>
      </c>
      <c r="D2639" t="s">
        <v>6318</v>
      </c>
      <c r="E2639">
        <v>0.4</v>
      </c>
      <c r="F2639">
        <v>42</v>
      </c>
      <c r="G2639" t="s">
        <v>6334</v>
      </c>
      <c r="H2639">
        <v>17</v>
      </c>
      <c r="I2639">
        <v>0</v>
      </c>
      <c r="J2639">
        <v>12</v>
      </c>
    </row>
    <row r="2640" spans="1:10" x14ac:dyDescent="0.3">
      <c r="A2640" t="s">
        <v>4918</v>
      </c>
      <c r="B2640" t="s">
        <v>468</v>
      </c>
      <c r="C2640" t="s">
        <v>6283</v>
      </c>
      <c r="D2640" t="s">
        <v>6316</v>
      </c>
      <c r="E2640">
        <v>0.1</v>
      </c>
      <c r="F2640">
        <v>72</v>
      </c>
      <c r="G2640" t="s">
        <v>6332</v>
      </c>
      <c r="H2640">
        <v>15</v>
      </c>
      <c r="I2640">
        <v>0</v>
      </c>
      <c r="J2640">
        <v>10</v>
      </c>
    </row>
    <row r="2641" spans="1:10" x14ac:dyDescent="0.3">
      <c r="A2641" t="s">
        <v>4919</v>
      </c>
      <c r="B2641" t="s">
        <v>1560</v>
      </c>
      <c r="C2641" t="s">
        <v>6281</v>
      </c>
      <c r="D2641" t="s">
        <v>6314</v>
      </c>
      <c r="E2641">
        <v>0.1</v>
      </c>
      <c r="F2641">
        <v>63</v>
      </c>
      <c r="G2641" t="s">
        <v>6334</v>
      </c>
      <c r="H2641">
        <v>13</v>
      </c>
      <c r="I2641" t="s">
        <v>7000</v>
      </c>
      <c r="J2641" t="s">
        <v>7021</v>
      </c>
    </row>
    <row r="2642" spans="1:10" x14ac:dyDescent="0.3">
      <c r="A2642" t="s">
        <v>4920</v>
      </c>
      <c r="B2642" t="s">
        <v>1129</v>
      </c>
      <c r="C2642" t="s">
        <v>6292</v>
      </c>
      <c r="D2642" t="s">
        <v>6306</v>
      </c>
      <c r="E2642">
        <v>0.4</v>
      </c>
      <c r="F2642">
        <v>48</v>
      </c>
      <c r="G2642" t="s">
        <v>6329</v>
      </c>
      <c r="H2642">
        <v>17</v>
      </c>
      <c r="I2642">
        <v>0</v>
      </c>
      <c r="J2642">
        <v>18</v>
      </c>
    </row>
    <row r="2643" spans="1:10" x14ac:dyDescent="0.3">
      <c r="A2643" t="s">
        <v>4921</v>
      </c>
      <c r="B2643" t="s">
        <v>705</v>
      </c>
      <c r="C2643" t="s">
        <v>6283</v>
      </c>
      <c r="D2643" t="s">
        <v>6316</v>
      </c>
      <c r="E2643">
        <v>0.3</v>
      </c>
      <c r="F2643">
        <v>56</v>
      </c>
      <c r="G2643" t="s">
        <v>6332</v>
      </c>
      <c r="H2643">
        <v>13</v>
      </c>
      <c r="I2643">
        <v>0</v>
      </c>
      <c r="J2643">
        <v>14</v>
      </c>
    </row>
    <row r="2644" spans="1:10" x14ac:dyDescent="0.3">
      <c r="A2644" t="s">
        <v>4922</v>
      </c>
      <c r="B2644" t="s">
        <v>1810</v>
      </c>
      <c r="C2644" t="s">
        <v>6292</v>
      </c>
      <c r="D2644" t="s">
        <v>6304</v>
      </c>
      <c r="E2644">
        <v>0.3</v>
      </c>
      <c r="F2644">
        <v>56</v>
      </c>
      <c r="G2644" t="s">
        <v>6330</v>
      </c>
      <c r="H2644">
        <v>15</v>
      </c>
      <c r="I2644" t="s">
        <v>7000</v>
      </c>
      <c r="J2644" t="s">
        <v>7021</v>
      </c>
    </row>
    <row r="2645" spans="1:10" x14ac:dyDescent="0.3">
      <c r="A2645" t="s">
        <v>4923</v>
      </c>
      <c r="B2645" t="s">
        <v>1130</v>
      </c>
      <c r="C2645" t="s">
        <v>6287</v>
      </c>
      <c r="D2645" t="s">
        <v>6300</v>
      </c>
      <c r="E2645">
        <v>0.1</v>
      </c>
      <c r="F2645">
        <v>45</v>
      </c>
      <c r="G2645" t="s">
        <v>6333</v>
      </c>
      <c r="H2645">
        <v>16</v>
      </c>
      <c r="I2645">
        <v>0</v>
      </c>
      <c r="J2645">
        <v>17</v>
      </c>
    </row>
    <row r="2646" spans="1:10" x14ac:dyDescent="0.3">
      <c r="A2646" t="s">
        <v>4924</v>
      </c>
      <c r="B2646" t="s">
        <v>1811</v>
      </c>
      <c r="C2646" t="s">
        <v>6282</v>
      </c>
      <c r="D2646" t="s">
        <v>6298</v>
      </c>
      <c r="E2646">
        <v>0.2</v>
      </c>
      <c r="F2646">
        <v>56</v>
      </c>
      <c r="G2646" t="s">
        <v>6330</v>
      </c>
      <c r="H2646">
        <v>12</v>
      </c>
      <c r="I2646" t="s">
        <v>7000</v>
      </c>
      <c r="J2646" t="s">
        <v>7021</v>
      </c>
    </row>
    <row r="2647" spans="1:10" x14ac:dyDescent="0.3">
      <c r="A2647" t="s">
        <v>4925</v>
      </c>
      <c r="B2647" t="s">
        <v>1812</v>
      </c>
      <c r="C2647" t="s">
        <v>6288</v>
      </c>
      <c r="D2647" t="s">
        <v>6296</v>
      </c>
      <c r="E2647">
        <v>0.3</v>
      </c>
      <c r="F2647">
        <v>49</v>
      </c>
      <c r="G2647" t="s">
        <v>6329</v>
      </c>
      <c r="H2647">
        <v>9</v>
      </c>
      <c r="I2647">
        <v>0</v>
      </c>
      <c r="J2647">
        <v>8</v>
      </c>
    </row>
    <row r="2648" spans="1:10" x14ac:dyDescent="0.3">
      <c r="A2648" t="s">
        <v>4926</v>
      </c>
      <c r="B2648" t="s">
        <v>1813</v>
      </c>
      <c r="C2648" t="s">
        <v>6281</v>
      </c>
      <c r="D2648" t="s">
        <v>6302</v>
      </c>
      <c r="E2648">
        <v>0.2</v>
      </c>
      <c r="F2648">
        <v>56</v>
      </c>
      <c r="G2648" t="s">
        <v>6333</v>
      </c>
      <c r="H2648">
        <v>14</v>
      </c>
      <c r="I2648">
        <v>0</v>
      </c>
      <c r="J2648">
        <v>8</v>
      </c>
    </row>
    <row r="2649" spans="1:10" x14ac:dyDescent="0.3">
      <c r="A2649" t="s">
        <v>4927</v>
      </c>
      <c r="B2649" t="s">
        <v>1076</v>
      </c>
      <c r="C2649" t="s">
        <v>6291</v>
      </c>
      <c r="D2649" t="s">
        <v>6310</v>
      </c>
      <c r="E2649">
        <v>0.2</v>
      </c>
      <c r="F2649">
        <v>40</v>
      </c>
      <c r="G2649" t="s">
        <v>6333</v>
      </c>
      <c r="H2649">
        <v>16</v>
      </c>
      <c r="I2649">
        <v>0</v>
      </c>
      <c r="J2649">
        <v>7</v>
      </c>
    </row>
    <row r="2650" spans="1:10" x14ac:dyDescent="0.3">
      <c r="A2650" t="s">
        <v>4928</v>
      </c>
      <c r="B2650" t="s">
        <v>1814</v>
      </c>
      <c r="C2650" t="s">
        <v>6292</v>
      </c>
      <c r="D2650" t="s">
        <v>6318</v>
      </c>
      <c r="E2650">
        <v>0.2</v>
      </c>
      <c r="F2650">
        <v>64</v>
      </c>
      <c r="G2650" t="s">
        <v>6333</v>
      </c>
      <c r="H2650">
        <v>13</v>
      </c>
      <c r="I2650" t="s">
        <v>7000</v>
      </c>
      <c r="J2650" t="s">
        <v>7021</v>
      </c>
    </row>
    <row r="2651" spans="1:10" x14ac:dyDescent="0.3">
      <c r="A2651" t="s">
        <v>4929</v>
      </c>
      <c r="B2651" t="s">
        <v>1815</v>
      </c>
      <c r="C2651" t="s">
        <v>6283</v>
      </c>
      <c r="D2651" t="s">
        <v>6298</v>
      </c>
      <c r="E2651">
        <v>0.4</v>
      </c>
      <c r="F2651">
        <v>48</v>
      </c>
      <c r="G2651" t="s">
        <v>6332</v>
      </c>
      <c r="H2651">
        <v>16</v>
      </c>
      <c r="I2651">
        <v>0</v>
      </c>
      <c r="J2651">
        <v>18</v>
      </c>
    </row>
    <row r="2652" spans="1:10" x14ac:dyDescent="0.3">
      <c r="A2652" t="s">
        <v>4930</v>
      </c>
      <c r="B2652" t="s">
        <v>148</v>
      </c>
      <c r="C2652" t="s">
        <v>6286</v>
      </c>
      <c r="D2652" t="s">
        <v>6298</v>
      </c>
      <c r="E2652">
        <v>0.3</v>
      </c>
      <c r="F2652">
        <v>35</v>
      </c>
      <c r="G2652" t="s">
        <v>6330</v>
      </c>
      <c r="H2652">
        <v>11</v>
      </c>
      <c r="I2652">
        <v>1</v>
      </c>
      <c r="J2652">
        <v>16</v>
      </c>
    </row>
    <row r="2653" spans="1:10" x14ac:dyDescent="0.3">
      <c r="A2653" t="s">
        <v>4931</v>
      </c>
      <c r="B2653" t="s">
        <v>1816</v>
      </c>
      <c r="C2653" t="s">
        <v>6291</v>
      </c>
      <c r="D2653" t="s">
        <v>6296</v>
      </c>
      <c r="E2653">
        <v>0</v>
      </c>
      <c r="F2653">
        <v>50</v>
      </c>
      <c r="G2653" t="s">
        <v>6331</v>
      </c>
      <c r="H2653">
        <v>11</v>
      </c>
      <c r="I2653" t="s">
        <v>7000</v>
      </c>
      <c r="J2653" t="s">
        <v>7021</v>
      </c>
    </row>
    <row r="2654" spans="1:10" x14ac:dyDescent="0.3">
      <c r="A2654" t="s">
        <v>4932</v>
      </c>
      <c r="B2654" t="s">
        <v>1817</v>
      </c>
      <c r="C2654" t="s">
        <v>6289</v>
      </c>
      <c r="D2654" t="s">
        <v>6308</v>
      </c>
      <c r="E2654">
        <v>0.3</v>
      </c>
      <c r="F2654">
        <v>35</v>
      </c>
      <c r="G2654" t="s">
        <v>6329</v>
      </c>
      <c r="H2654">
        <v>14</v>
      </c>
      <c r="I2654">
        <v>0</v>
      </c>
      <c r="J2654">
        <v>12</v>
      </c>
    </row>
    <row r="2655" spans="1:10" x14ac:dyDescent="0.3">
      <c r="A2655" t="s">
        <v>4933</v>
      </c>
      <c r="B2655" t="s">
        <v>590</v>
      </c>
      <c r="C2655" t="s">
        <v>6281</v>
      </c>
      <c r="D2655" t="s">
        <v>6318</v>
      </c>
      <c r="E2655">
        <v>0.2</v>
      </c>
      <c r="F2655">
        <v>56</v>
      </c>
      <c r="G2655" t="s">
        <v>6334</v>
      </c>
      <c r="H2655">
        <v>11</v>
      </c>
      <c r="I2655">
        <v>0</v>
      </c>
      <c r="J2655">
        <v>13</v>
      </c>
    </row>
    <row r="2656" spans="1:10" x14ac:dyDescent="0.3">
      <c r="A2656" t="s">
        <v>4934</v>
      </c>
      <c r="B2656" t="s">
        <v>1818</v>
      </c>
      <c r="C2656" t="s">
        <v>6287</v>
      </c>
      <c r="D2656" t="s">
        <v>6302</v>
      </c>
      <c r="E2656">
        <v>0.4</v>
      </c>
      <c r="F2656">
        <v>30</v>
      </c>
      <c r="G2656" t="s">
        <v>6334</v>
      </c>
      <c r="H2656">
        <v>9</v>
      </c>
      <c r="I2656">
        <v>0</v>
      </c>
      <c r="J2656">
        <v>18</v>
      </c>
    </row>
    <row r="2657" spans="1:10" x14ac:dyDescent="0.3">
      <c r="A2657" t="s">
        <v>4935</v>
      </c>
      <c r="B2657" t="s">
        <v>363</v>
      </c>
      <c r="C2657" t="s">
        <v>6289</v>
      </c>
      <c r="D2657" t="s">
        <v>6318</v>
      </c>
      <c r="E2657">
        <v>0.2</v>
      </c>
      <c r="F2657">
        <v>40</v>
      </c>
      <c r="G2657" t="s">
        <v>6329</v>
      </c>
      <c r="H2657">
        <v>9</v>
      </c>
      <c r="I2657">
        <v>0</v>
      </c>
      <c r="J2657">
        <v>14</v>
      </c>
    </row>
    <row r="2658" spans="1:10" x14ac:dyDescent="0.3">
      <c r="A2658" t="s">
        <v>4936</v>
      </c>
      <c r="B2658" t="s">
        <v>1503</v>
      </c>
      <c r="C2658" t="s">
        <v>6288</v>
      </c>
      <c r="D2658" t="s">
        <v>6318</v>
      </c>
      <c r="E2658">
        <v>0.3</v>
      </c>
      <c r="F2658">
        <v>49</v>
      </c>
      <c r="G2658" t="s">
        <v>6334</v>
      </c>
      <c r="H2658">
        <v>16</v>
      </c>
      <c r="I2658">
        <v>1</v>
      </c>
      <c r="J2658">
        <v>11</v>
      </c>
    </row>
    <row r="2659" spans="1:10" x14ac:dyDescent="0.3">
      <c r="A2659" t="s">
        <v>4937</v>
      </c>
      <c r="B2659" t="s">
        <v>725</v>
      </c>
      <c r="C2659" t="s">
        <v>6283</v>
      </c>
      <c r="D2659" t="s">
        <v>6298</v>
      </c>
      <c r="E2659">
        <v>0</v>
      </c>
      <c r="F2659">
        <v>80</v>
      </c>
      <c r="G2659" t="s">
        <v>6333</v>
      </c>
      <c r="H2659">
        <v>16</v>
      </c>
      <c r="I2659">
        <v>1</v>
      </c>
      <c r="J2659">
        <v>13</v>
      </c>
    </row>
    <row r="2660" spans="1:10" x14ac:dyDescent="0.3">
      <c r="A2660" t="s">
        <v>4938</v>
      </c>
      <c r="B2660" t="s">
        <v>432</v>
      </c>
      <c r="C2660" t="s">
        <v>6288</v>
      </c>
      <c r="D2660" t="s">
        <v>6306</v>
      </c>
      <c r="E2660">
        <v>0.3</v>
      </c>
      <c r="F2660">
        <v>49</v>
      </c>
      <c r="G2660" t="s">
        <v>6334</v>
      </c>
      <c r="H2660">
        <v>16</v>
      </c>
      <c r="I2660" t="s">
        <v>7000</v>
      </c>
      <c r="J2660" t="s">
        <v>7021</v>
      </c>
    </row>
    <row r="2661" spans="1:10" x14ac:dyDescent="0.3">
      <c r="A2661" t="s">
        <v>4939</v>
      </c>
      <c r="B2661" t="s">
        <v>561</v>
      </c>
      <c r="C2661" t="s">
        <v>6292</v>
      </c>
      <c r="D2661" t="s">
        <v>6316</v>
      </c>
      <c r="E2661">
        <v>0.3</v>
      </c>
      <c r="F2661">
        <v>56</v>
      </c>
      <c r="G2661" t="s">
        <v>6331</v>
      </c>
      <c r="H2661">
        <v>9</v>
      </c>
      <c r="I2661">
        <v>0</v>
      </c>
      <c r="J2661">
        <v>18</v>
      </c>
    </row>
    <row r="2662" spans="1:10" x14ac:dyDescent="0.3">
      <c r="A2662" t="s">
        <v>4940</v>
      </c>
      <c r="B2662" t="s">
        <v>199</v>
      </c>
      <c r="C2662" t="s">
        <v>6283</v>
      </c>
      <c r="D2662" t="s">
        <v>6318</v>
      </c>
      <c r="E2662">
        <v>0.1</v>
      </c>
      <c r="F2662">
        <v>72</v>
      </c>
      <c r="G2662" t="s">
        <v>6330</v>
      </c>
      <c r="H2662">
        <v>13</v>
      </c>
      <c r="I2662">
        <v>0</v>
      </c>
      <c r="J2662">
        <v>18</v>
      </c>
    </row>
    <row r="2663" spans="1:10" x14ac:dyDescent="0.3">
      <c r="A2663" t="s">
        <v>4941</v>
      </c>
      <c r="B2663" t="s">
        <v>644</v>
      </c>
      <c r="C2663" t="s">
        <v>6281</v>
      </c>
      <c r="D2663" t="s">
        <v>6306</v>
      </c>
      <c r="E2663">
        <v>0.2</v>
      </c>
      <c r="F2663">
        <v>56</v>
      </c>
      <c r="G2663" t="s">
        <v>6329</v>
      </c>
      <c r="H2663">
        <v>17</v>
      </c>
      <c r="I2663" t="s">
        <v>7000</v>
      </c>
      <c r="J2663" t="s">
        <v>7021</v>
      </c>
    </row>
    <row r="2664" spans="1:10" x14ac:dyDescent="0.3">
      <c r="A2664" t="s">
        <v>4942</v>
      </c>
      <c r="B2664" t="s">
        <v>1819</v>
      </c>
      <c r="C2664" t="s">
        <v>6289</v>
      </c>
      <c r="D2664" t="s">
        <v>6314</v>
      </c>
      <c r="E2664">
        <v>0</v>
      </c>
      <c r="F2664">
        <v>50</v>
      </c>
      <c r="G2664" t="s">
        <v>6333</v>
      </c>
      <c r="H2664">
        <v>9</v>
      </c>
      <c r="I2664">
        <v>0</v>
      </c>
      <c r="J2664">
        <v>17</v>
      </c>
    </row>
    <row r="2665" spans="1:10" x14ac:dyDescent="0.3">
      <c r="A2665" t="s">
        <v>4943</v>
      </c>
      <c r="B2665" t="s">
        <v>1436</v>
      </c>
      <c r="C2665" t="s">
        <v>6288</v>
      </c>
      <c r="D2665" t="s">
        <v>6316</v>
      </c>
      <c r="E2665">
        <v>0</v>
      </c>
      <c r="F2665">
        <v>70</v>
      </c>
      <c r="G2665" t="s">
        <v>6328</v>
      </c>
      <c r="H2665">
        <v>16</v>
      </c>
      <c r="I2665" t="s">
        <v>7000</v>
      </c>
      <c r="J2665" t="s">
        <v>7021</v>
      </c>
    </row>
    <row r="2666" spans="1:10" x14ac:dyDescent="0.3">
      <c r="A2666" t="s">
        <v>4944</v>
      </c>
      <c r="B2666" t="s">
        <v>1820</v>
      </c>
      <c r="C2666" t="s">
        <v>6281</v>
      </c>
      <c r="D2666" t="s">
        <v>6296</v>
      </c>
      <c r="E2666">
        <v>0.3</v>
      </c>
      <c r="F2666">
        <v>49</v>
      </c>
      <c r="G2666" t="s">
        <v>6333</v>
      </c>
      <c r="H2666">
        <v>12</v>
      </c>
      <c r="I2666" t="s">
        <v>7000</v>
      </c>
      <c r="J2666" t="s">
        <v>7021</v>
      </c>
    </row>
    <row r="2667" spans="1:10" x14ac:dyDescent="0.3">
      <c r="A2667" t="s">
        <v>4945</v>
      </c>
      <c r="B2667" t="s">
        <v>129</v>
      </c>
      <c r="C2667" t="s">
        <v>6288</v>
      </c>
      <c r="D2667" t="s">
        <v>6306</v>
      </c>
      <c r="E2667">
        <v>0</v>
      </c>
      <c r="F2667">
        <v>70</v>
      </c>
      <c r="G2667" t="s">
        <v>6333</v>
      </c>
      <c r="H2667">
        <v>10</v>
      </c>
      <c r="I2667" t="s">
        <v>7000</v>
      </c>
      <c r="J2667" t="s">
        <v>7021</v>
      </c>
    </row>
    <row r="2668" spans="1:10" x14ac:dyDescent="0.3">
      <c r="A2668" t="s">
        <v>4946</v>
      </c>
      <c r="B2668" t="s">
        <v>1821</v>
      </c>
      <c r="C2668" t="s">
        <v>6283</v>
      </c>
      <c r="D2668" t="s">
        <v>6296</v>
      </c>
      <c r="E2668">
        <v>0.4</v>
      </c>
      <c r="F2668">
        <v>48</v>
      </c>
      <c r="G2668" t="s">
        <v>6329</v>
      </c>
      <c r="H2668">
        <v>11</v>
      </c>
      <c r="I2668">
        <v>0</v>
      </c>
      <c r="J2668">
        <v>9</v>
      </c>
    </row>
    <row r="2669" spans="1:10" x14ac:dyDescent="0.3">
      <c r="A2669" t="s">
        <v>4947</v>
      </c>
      <c r="B2669" t="s">
        <v>122</v>
      </c>
      <c r="C2669" t="s">
        <v>6283</v>
      </c>
      <c r="D2669" t="s">
        <v>6302</v>
      </c>
      <c r="E2669">
        <v>0.4</v>
      </c>
      <c r="F2669">
        <v>48</v>
      </c>
      <c r="G2669" t="s">
        <v>6331</v>
      </c>
      <c r="H2669">
        <v>13</v>
      </c>
      <c r="I2669" t="s">
        <v>7000</v>
      </c>
      <c r="J2669" t="s">
        <v>7021</v>
      </c>
    </row>
    <row r="2670" spans="1:10" x14ac:dyDescent="0.3">
      <c r="A2670" t="s">
        <v>4948</v>
      </c>
      <c r="B2670" t="s">
        <v>960</v>
      </c>
      <c r="C2670" t="s">
        <v>6292</v>
      </c>
      <c r="D2670" t="s">
        <v>6298</v>
      </c>
      <c r="E2670">
        <v>0</v>
      </c>
      <c r="F2670">
        <v>80</v>
      </c>
      <c r="G2670" t="s">
        <v>6332</v>
      </c>
      <c r="H2670">
        <v>16</v>
      </c>
      <c r="I2670">
        <v>1</v>
      </c>
      <c r="J2670">
        <v>8</v>
      </c>
    </row>
    <row r="2671" spans="1:10" x14ac:dyDescent="0.3">
      <c r="A2671" t="s">
        <v>4949</v>
      </c>
      <c r="B2671" t="s">
        <v>1822</v>
      </c>
      <c r="C2671" t="s">
        <v>6285</v>
      </c>
      <c r="D2671" t="s">
        <v>6308</v>
      </c>
      <c r="E2671">
        <v>0.2</v>
      </c>
      <c r="F2671">
        <v>40</v>
      </c>
      <c r="G2671" t="s">
        <v>6329</v>
      </c>
      <c r="H2671">
        <v>14</v>
      </c>
      <c r="I2671">
        <v>0</v>
      </c>
      <c r="J2671">
        <v>10</v>
      </c>
    </row>
    <row r="2672" spans="1:10" x14ac:dyDescent="0.3">
      <c r="A2672" t="s">
        <v>4950</v>
      </c>
      <c r="B2672" t="s">
        <v>1823</v>
      </c>
      <c r="C2672" t="s">
        <v>6284</v>
      </c>
      <c r="D2672" t="s">
        <v>6308</v>
      </c>
      <c r="E2672">
        <v>0.3</v>
      </c>
      <c r="F2672">
        <v>35</v>
      </c>
      <c r="G2672" t="s">
        <v>6329</v>
      </c>
      <c r="H2672">
        <v>13</v>
      </c>
      <c r="I2672">
        <v>1</v>
      </c>
      <c r="J2672">
        <v>13</v>
      </c>
    </row>
    <row r="2673" spans="1:10" x14ac:dyDescent="0.3">
      <c r="A2673" t="s">
        <v>4951</v>
      </c>
      <c r="B2673" t="s">
        <v>273</v>
      </c>
      <c r="C2673" t="s">
        <v>6282</v>
      </c>
      <c r="D2673" t="s">
        <v>6300</v>
      </c>
      <c r="E2673">
        <v>0.1</v>
      </c>
      <c r="F2673">
        <v>63</v>
      </c>
      <c r="G2673" t="s">
        <v>6334</v>
      </c>
      <c r="H2673">
        <v>15</v>
      </c>
      <c r="I2673">
        <v>1</v>
      </c>
      <c r="J2673">
        <v>7</v>
      </c>
    </row>
    <row r="2674" spans="1:10" x14ac:dyDescent="0.3">
      <c r="A2674" t="s">
        <v>4952</v>
      </c>
      <c r="B2674" t="s">
        <v>557</v>
      </c>
      <c r="C2674" t="s">
        <v>6288</v>
      </c>
      <c r="D2674" t="s">
        <v>6296</v>
      </c>
      <c r="E2674">
        <v>0</v>
      </c>
      <c r="F2674">
        <v>70</v>
      </c>
      <c r="G2674" t="s">
        <v>6334</v>
      </c>
      <c r="H2674">
        <v>13</v>
      </c>
      <c r="I2674">
        <v>0</v>
      </c>
      <c r="J2674">
        <v>18</v>
      </c>
    </row>
    <row r="2675" spans="1:10" x14ac:dyDescent="0.3">
      <c r="A2675" t="s">
        <v>4953</v>
      </c>
      <c r="B2675" t="s">
        <v>1142</v>
      </c>
      <c r="C2675" t="s">
        <v>6289</v>
      </c>
      <c r="D2675" t="s">
        <v>6300</v>
      </c>
      <c r="E2675">
        <v>0.2</v>
      </c>
      <c r="F2675">
        <v>40</v>
      </c>
      <c r="G2675" t="s">
        <v>6328</v>
      </c>
      <c r="H2675">
        <v>9</v>
      </c>
      <c r="I2675">
        <v>0</v>
      </c>
      <c r="J2675">
        <v>18</v>
      </c>
    </row>
    <row r="2676" spans="1:10" x14ac:dyDescent="0.3">
      <c r="A2676" t="s">
        <v>4954</v>
      </c>
      <c r="B2676" t="s">
        <v>1573</v>
      </c>
      <c r="C2676" t="s">
        <v>6282</v>
      </c>
      <c r="D2676" t="s">
        <v>6314</v>
      </c>
      <c r="E2676">
        <v>0.3</v>
      </c>
      <c r="F2676">
        <v>49</v>
      </c>
      <c r="G2676" t="s">
        <v>6328</v>
      </c>
      <c r="H2676">
        <v>12</v>
      </c>
      <c r="I2676" t="s">
        <v>7000</v>
      </c>
      <c r="J2676" t="s">
        <v>7021</v>
      </c>
    </row>
    <row r="2677" spans="1:10" x14ac:dyDescent="0.3">
      <c r="A2677" t="s">
        <v>4955</v>
      </c>
      <c r="B2677" t="s">
        <v>275</v>
      </c>
      <c r="C2677" t="s">
        <v>6283</v>
      </c>
      <c r="D2677" t="s">
        <v>6306</v>
      </c>
      <c r="E2677">
        <v>0.2</v>
      </c>
      <c r="F2677">
        <v>64</v>
      </c>
      <c r="G2677" t="s">
        <v>6333</v>
      </c>
      <c r="H2677">
        <v>17</v>
      </c>
      <c r="I2677">
        <v>1</v>
      </c>
      <c r="J2677">
        <v>17</v>
      </c>
    </row>
    <row r="2678" spans="1:10" x14ac:dyDescent="0.3">
      <c r="A2678" t="s">
        <v>4956</v>
      </c>
      <c r="B2678" t="s">
        <v>1824</v>
      </c>
      <c r="C2678" t="s">
        <v>6291</v>
      </c>
      <c r="D2678" t="s">
        <v>6312</v>
      </c>
      <c r="E2678">
        <v>0</v>
      </c>
      <c r="F2678">
        <v>50</v>
      </c>
      <c r="G2678" t="s">
        <v>6331</v>
      </c>
      <c r="H2678">
        <v>16</v>
      </c>
      <c r="I2678">
        <v>1</v>
      </c>
      <c r="J2678">
        <v>13</v>
      </c>
    </row>
    <row r="2679" spans="1:10" x14ac:dyDescent="0.3">
      <c r="A2679" t="s">
        <v>4957</v>
      </c>
      <c r="B2679" t="s">
        <v>1825</v>
      </c>
      <c r="C2679" t="s">
        <v>6281</v>
      </c>
      <c r="D2679" t="s">
        <v>6296</v>
      </c>
      <c r="E2679">
        <v>0.1</v>
      </c>
      <c r="F2679">
        <v>63</v>
      </c>
      <c r="G2679" t="s">
        <v>6329</v>
      </c>
      <c r="H2679">
        <v>12</v>
      </c>
      <c r="I2679">
        <v>0</v>
      </c>
      <c r="J2679">
        <v>16</v>
      </c>
    </row>
    <row r="2680" spans="1:10" x14ac:dyDescent="0.3">
      <c r="A2680" t="s">
        <v>4958</v>
      </c>
      <c r="B2680" t="s">
        <v>1826</v>
      </c>
      <c r="C2680" t="s">
        <v>6283</v>
      </c>
      <c r="D2680" t="s">
        <v>6296</v>
      </c>
      <c r="E2680">
        <v>0</v>
      </c>
      <c r="F2680">
        <v>80</v>
      </c>
      <c r="G2680" t="s">
        <v>6330</v>
      </c>
      <c r="H2680">
        <v>14</v>
      </c>
      <c r="I2680" t="s">
        <v>7000</v>
      </c>
      <c r="J2680" t="s">
        <v>7021</v>
      </c>
    </row>
    <row r="2681" spans="1:10" x14ac:dyDescent="0.3">
      <c r="A2681" t="s">
        <v>4959</v>
      </c>
      <c r="B2681" t="s">
        <v>134</v>
      </c>
      <c r="C2681" t="s">
        <v>6286</v>
      </c>
      <c r="D2681" t="s">
        <v>6302</v>
      </c>
      <c r="E2681">
        <v>0.3</v>
      </c>
      <c r="F2681">
        <v>35</v>
      </c>
      <c r="G2681" t="s">
        <v>6330</v>
      </c>
      <c r="H2681">
        <v>11</v>
      </c>
      <c r="I2681">
        <v>0</v>
      </c>
      <c r="J2681">
        <v>19</v>
      </c>
    </row>
    <row r="2682" spans="1:10" x14ac:dyDescent="0.3">
      <c r="A2682" t="s">
        <v>4960</v>
      </c>
      <c r="B2682" t="s">
        <v>315</v>
      </c>
      <c r="C2682" t="s">
        <v>6289</v>
      </c>
      <c r="D2682" t="s">
        <v>6318</v>
      </c>
      <c r="E2682">
        <v>0.3</v>
      </c>
      <c r="F2682">
        <v>35</v>
      </c>
      <c r="G2682" t="s">
        <v>6333</v>
      </c>
      <c r="H2682">
        <v>12</v>
      </c>
      <c r="I2682" t="s">
        <v>7000</v>
      </c>
      <c r="J2682" t="s">
        <v>7021</v>
      </c>
    </row>
    <row r="2683" spans="1:10" x14ac:dyDescent="0.3">
      <c r="A2683" t="s">
        <v>4961</v>
      </c>
      <c r="B2683" t="s">
        <v>1149</v>
      </c>
      <c r="C2683" t="s">
        <v>6282</v>
      </c>
      <c r="D2683" t="s">
        <v>6302</v>
      </c>
      <c r="E2683">
        <v>0.4</v>
      </c>
      <c r="F2683">
        <v>42</v>
      </c>
      <c r="G2683" t="s">
        <v>6329</v>
      </c>
      <c r="H2683">
        <v>9</v>
      </c>
      <c r="I2683">
        <v>0</v>
      </c>
      <c r="J2683">
        <v>14</v>
      </c>
    </row>
    <row r="2684" spans="1:10" x14ac:dyDescent="0.3">
      <c r="A2684" t="s">
        <v>4962</v>
      </c>
      <c r="B2684" t="s">
        <v>1188</v>
      </c>
      <c r="C2684" t="s">
        <v>6290</v>
      </c>
      <c r="D2684" t="s">
        <v>6298</v>
      </c>
      <c r="E2684">
        <v>0</v>
      </c>
      <c r="F2684">
        <v>50</v>
      </c>
      <c r="G2684" t="s">
        <v>6333</v>
      </c>
      <c r="H2684">
        <v>13</v>
      </c>
      <c r="I2684">
        <v>0</v>
      </c>
      <c r="J2684">
        <v>18</v>
      </c>
    </row>
    <row r="2685" spans="1:10" x14ac:dyDescent="0.3">
      <c r="A2685" t="s">
        <v>4963</v>
      </c>
      <c r="B2685" t="s">
        <v>987</v>
      </c>
      <c r="C2685" t="s">
        <v>6281</v>
      </c>
      <c r="D2685" t="s">
        <v>6312</v>
      </c>
      <c r="E2685">
        <v>0.3</v>
      </c>
      <c r="F2685">
        <v>49</v>
      </c>
      <c r="G2685" t="s">
        <v>6329</v>
      </c>
      <c r="H2685">
        <v>14</v>
      </c>
      <c r="I2685" t="s">
        <v>7000</v>
      </c>
      <c r="J2685" t="s">
        <v>7021</v>
      </c>
    </row>
    <row r="2686" spans="1:10" x14ac:dyDescent="0.3">
      <c r="A2686" t="s">
        <v>4964</v>
      </c>
      <c r="B2686" t="s">
        <v>1827</v>
      </c>
      <c r="C2686" t="s">
        <v>6287</v>
      </c>
      <c r="D2686" t="s">
        <v>6296</v>
      </c>
      <c r="E2686">
        <v>0.3</v>
      </c>
      <c r="F2686">
        <v>35</v>
      </c>
      <c r="G2686" t="s">
        <v>6334</v>
      </c>
      <c r="H2686">
        <v>11</v>
      </c>
      <c r="I2686">
        <v>0</v>
      </c>
      <c r="J2686">
        <v>17</v>
      </c>
    </row>
    <row r="2687" spans="1:10" x14ac:dyDescent="0.3">
      <c r="A2687" t="s">
        <v>4965</v>
      </c>
      <c r="B2687" t="s">
        <v>1828</v>
      </c>
      <c r="C2687" t="s">
        <v>6289</v>
      </c>
      <c r="D2687" t="s">
        <v>6298</v>
      </c>
      <c r="E2687">
        <v>0</v>
      </c>
      <c r="F2687">
        <v>50</v>
      </c>
      <c r="G2687" t="s">
        <v>6331</v>
      </c>
      <c r="H2687">
        <v>16</v>
      </c>
      <c r="I2687">
        <v>0</v>
      </c>
      <c r="J2687">
        <v>16</v>
      </c>
    </row>
    <row r="2688" spans="1:10" x14ac:dyDescent="0.3">
      <c r="A2688" t="s">
        <v>4966</v>
      </c>
      <c r="B2688" t="s">
        <v>1829</v>
      </c>
      <c r="C2688" t="s">
        <v>6290</v>
      </c>
      <c r="D2688" t="s">
        <v>6298</v>
      </c>
      <c r="E2688">
        <v>0.3</v>
      </c>
      <c r="F2688">
        <v>35</v>
      </c>
      <c r="G2688" t="s">
        <v>6334</v>
      </c>
      <c r="H2688">
        <v>11</v>
      </c>
      <c r="I2688">
        <v>1</v>
      </c>
      <c r="J2688">
        <v>13</v>
      </c>
    </row>
    <row r="2689" spans="1:10" x14ac:dyDescent="0.3">
      <c r="A2689" t="s">
        <v>4967</v>
      </c>
      <c r="B2689" t="s">
        <v>1830</v>
      </c>
      <c r="C2689" t="s">
        <v>6289</v>
      </c>
      <c r="D2689" t="s">
        <v>6304</v>
      </c>
      <c r="E2689">
        <v>0.3</v>
      </c>
      <c r="F2689">
        <v>35</v>
      </c>
      <c r="G2689" t="s">
        <v>6332</v>
      </c>
      <c r="H2689">
        <v>15</v>
      </c>
      <c r="I2689">
        <v>0</v>
      </c>
      <c r="J2689">
        <v>18</v>
      </c>
    </row>
    <row r="2690" spans="1:10" x14ac:dyDescent="0.3">
      <c r="A2690" t="s">
        <v>4968</v>
      </c>
      <c r="B2690" t="s">
        <v>1831</v>
      </c>
      <c r="C2690" t="s">
        <v>6290</v>
      </c>
      <c r="D2690" t="s">
        <v>6306</v>
      </c>
      <c r="E2690">
        <v>0.1</v>
      </c>
      <c r="F2690">
        <v>45</v>
      </c>
      <c r="G2690" t="s">
        <v>6329</v>
      </c>
      <c r="H2690">
        <v>12</v>
      </c>
      <c r="I2690">
        <v>1</v>
      </c>
      <c r="J2690">
        <v>13</v>
      </c>
    </row>
    <row r="2691" spans="1:10" x14ac:dyDescent="0.3">
      <c r="A2691" t="s">
        <v>4969</v>
      </c>
      <c r="B2691" t="s">
        <v>1801</v>
      </c>
      <c r="C2691" t="s">
        <v>6284</v>
      </c>
      <c r="D2691" t="s">
        <v>6296</v>
      </c>
      <c r="E2691">
        <v>0.2</v>
      </c>
      <c r="F2691">
        <v>40</v>
      </c>
      <c r="G2691" t="s">
        <v>6331</v>
      </c>
      <c r="H2691">
        <v>11</v>
      </c>
      <c r="I2691" t="s">
        <v>7000</v>
      </c>
      <c r="J2691" t="s">
        <v>7021</v>
      </c>
    </row>
    <row r="2692" spans="1:10" x14ac:dyDescent="0.3">
      <c r="A2692" t="s">
        <v>4970</v>
      </c>
      <c r="B2692" t="s">
        <v>112</v>
      </c>
      <c r="C2692" t="s">
        <v>6283</v>
      </c>
      <c r="D2692" t="s">
        <v>6314</v>
      </c>
      <c r="E2692">
        <v>0.3</v>
      </c>
      <c r="F2692">
        <v>56</v>
      </c>
      <c r="G2692" t="s">
        <v>6328</v>
      </c>
      <c r="H2692">
        <v>12</v>
      </c>
      <c r="I2692">
        <v>0</v>
      </c>
      <c r="J2692">
        <v>14</v>
      </c>
    </row>
    <row r="2693" spans="1:10" x14ac:dyDescent="0.3">
      <c r="A2693" t="s">
        <v>4971</v>
      </c>
      <c r="B2693" t="s">
        <v>1832</v>
      </c>
      <c r="C2693" t="s">
        <v>6284</v>
      </c>
      <c r="D2693" t="s">
        <v>6300</v>
      </c>
      <c r="E2693">
        <v>0.2</v>
      </c>
      <c r="F2693">
        <v>40</v>
      </c>
      <c r="G2693" t="s">
        <v>6329</v>
      </c>
      <c r="H2693">
        <v>14</v>
      </c>
      <c r="I2693" t="s">
        <v>7000</v>
      </c>
      <c r="J2693" t="s">
        <v>7021</v>
      </c>
    </row>
    <row r="2694" spans="1:10" x14ac:dyDescent="0.3">
      <c r="A2694" t="s">
        <v>4972</v>
      </c>
      <c r="B2694" t="s">
        <v>1833</v>
      </c>
      <c r="C2694" t="s">
        <v>6287</v>
      </c>
      <c r="D2694" t="s">
        <v>6300</v>
      </c>
      <c r="E2694">
        <v>0.3</v>
      </c>
      <c r="F2694">
        <v>35</v>
      </c>
      <c r="G2694" t="s">
        <v>6331</v>
      </c>
      <c r="H2694">
        <v>9</v>
      </c>
      <c r="I2694" t="s">
        <v>7000</v>
      </c>
      <c r="J2694" t="s">
        <v>7021</v>
      </c>
    </row>
    <row r="2695" spans="1:10" x14ac:dyDescent="0.3">
      <c r="A2695" t="s">
        <v>4973</v>
      </c>
      <c r="B2695" t="s">
        <v>1834</v>
      </c>
      <c r="C2695" t="s">
        <v>6286</v>
      </c>
      <c r="D2695" t="s">
        <v>6306</v>
      </c>
      <c r="E2695">
        <v>0</v>
      </c>
      <c r="F2695">
        <v>50</v>
      </c>
      <c r="G2695" t="s">
        <v>6331</v>
      </c>
      <c r="H2695">
        <v>11</v>
      </c>
      <c r="I2695" t="s">
        <v>7000</v>
      </c>
      <c r="J2695" t="s">
        <v>7021</v>
      </c>
    </row>
    <row r="2696" spans="1:10" x14ac:dyDescent="0.3">
      <c r="A2696" t="s">
        <v>4974</v>
      </c>
      <c r="B2696" t="s">
        <v>1835</v>
      </c>
      <c r="C2696" t="s">
        <v>6283</v>
      </c>
      <c r="D2696" t="s">
        <v>6308</v>
      </c>
      <c r="E2696">
        <v>0.4</v>
      </c>
      <c r="F2696">
        <v>48</v>
      </c>
      <c r="G2696" t="s">
        <v>6329</v>
      </c>
      <c r="H2696">
        <v>17</v>
      </c>
      <c r="I2696">
        <v>1</v>
      </c>
      <c r="J2696">
        <v>11</v>
      </c>
    </row>
    <row r="2697" spans="1:10" x14ac:dyDescent="0.3">
      <c r="A2697" t="s">
        <v>4975</v>
      </c>
      <c r="B2697" t="s">
        <v>1461</v>
      </c>
      <c r="C2697" t="s">
        <v>6290</v>
      </c>
      <c r="D2697" t="s">
        <v>6314</v>
      </c>
      <c r="E2697">
        <v>0.4</v>
      </c>
      <c r="F2697">
        <v>30</v>
      </c>
      <c r="G2697" t="s">
        <v>6328</v>
      </c>
      <c r="H2697">
        <v>12</v>
      </c>
      <c r="I2697">
        <v>0</v>
      </c>
      <c r="J2697">
        <v>15</v>
      </c>
    </row>
    <row r="2698" spans="1:10" x14ac:dyDescent="0.3">
      <c r="A2698" t="s">
        <v>4976</v>
      </c>
      <c r="B2698" t="s">
        <v>1836</v>
      </c>
      <c r="C2698" t="s">
        <v>6283</v>
      </c>
      <c r="D2698" t="s">
        <v>6310</v>
      </c>
      <c r="E2698">
        <v>0.3</v>
      </c>
      <c r="F2698">
        <v>56</v>
      </c>
      <c r="G2698" t="s">
        <v>6330</v>
      </c>
      <c r="H2698">
        <v>12</v>
      </c>
      <c r="I2698" t="s">
        <v>7000</v>
      </c>
      <c r="J2698" t="s">
        <v>7021</v>
      </c>
    </row>
    <row r="2699" spans="1:10" x14ac:dyDescent="0.3">
      <c r="A2699" t="s">
        <v>4977</v>
      </c>
      <c r="B2699" t="s">
        <v>1837</v>
      </c>
      <c r="C2699" t="s">
        <v>6286</v>
      </c>
      <c r="D2699" t="s">
        <v>6298</v>
      </c>
      <c r="E2699">
        <v>0.3</v>
      </c>
      <c r="F2699">
        <v>35</v>
      </c>
      <c r="G2699" t="s">
        <v>6334</v>
      </c>
      <c r="H2699">
        <v>9</v>
      </c>
      <c r="I2699">
        <v>1</v>
      </c>
      <c r="J2699">
        <v>9</v>
      </c>
    </row>
    <row r="2700" spans="1:10" x14ac:dyDescent="0.3">
      <c r="A2700" t="s">
        <v>4978</v>
      </c>
      <c r="B2700" t="s">
        <v>1838</v>
      </c>
      <c r="C2700" t="s">
        <v>6289</v>
      </c>
      <c r="D2700" t="s">
        <v>6296</v>
      </c>
      <c r="E2700">
        <v>0.4</v>
      </c>
      <c r="F2700">
        <v>30</v>
      </c>
      <c r="G2700" t="s">
        <v>6333</v>
      </c>
      <c r="H2700">
        <v>15</v>
      </c>
      <c r="I2700" t="s">
        <v>7000</v>
      </c>
      <c r="J2700" t="s">
        <v>7021</v>
      </c>
    </row>
    <row r="2701" spans="1:10" x14ac:dyDescent="0.3">
      <c r="A2701" t="s">
        <v>4979</v>
      </c>
      <c r="B2701" t="s">
        <v>1839</v>
      </c>
      <c r="C2701" t="s">
        <v>6289</v>
      </c>
      <c r="D2701" t="s">
        <v>6302</v>
      </c>
      <c r="E2701">
        <v>0.1</v>
      </c>
      <c r="F2701">
        <v>45</v>
      </c>
      <c r="G2701" t="s">
        <v>6334</v>
      </c>
      <c r="H2701">
        <v>13</v>
      </c>
      <c r="I2701">
        <v>0</v>
      </c>
      <c r="J2701">
        <v>9</v>
      </c>
    </row>
    <row r="2702" spans="1:10" x14ac:dyDescent="0.3">
      <c r="A2702" t="s">
        <v>4980</v>
      </c>
      <c r="B2702" t="s">
        <v>1840</v>
      </c>
      <c r="C2702" t="s">
        <v>6287</v>
      </c>
      <c r="D2702" t="s">
        <v>6296</v>
      </c>
      <c r="E2702">
        <v>0.2</v>
      </c>
      <c r="F2702">
        <v>40</v>
      </c>
      <c r="G2702" t="s">
        <v>6334</v>
      </c>
      <c r="H2702">
        <v>10</v>
      </c>
      <c r="I2702">
        <v>0</v>
      </c>
      <c r="J2702">
        <v>10</v>
      </c>
    </row>
    <row r="2703" spans="1:10" x14ac:dyDescent="0.3">
      <c r="A2703" t="s">
        <v>4981</v>
      </c>
      <c r="B2703" t="s">
        <v>1515</v>
      </c>
      <c r="C2703" t="s">
        <v>6285</v>
      </c>
      <c r="D2703" t="s">
        <v>6300</v>
      </c>
      <c r="E2703">
        <v>0.3</v>
      </c>
      <c r="F2703">
        <v>35</v>
      </c>
      <c r="G2703" t="s">
        <v>6334</v>
      </c>
      <c r="H2703">
        <v>9</v>
      </c>
      <c r="I2703">
        <v>0</v>
      </c>
      <c r="J2703">
        <v>14</v>
      </c>
    </row>
    <row r="2704" spans="1:10" x14ac:dyDescent="0.3">
      <c r="A2704" t="s">
        <v>4982</v>
      </c>
      <c r="B2704" t="s">
        <v>161</v>
      </c>
      <c r="C2704" t="s">
        <v>6289</v>
      </c>
      <c r="D2704" t="s">
        <v>6300</v>
      </c>
      <c r="E2704">
        <v>0.3</v>
      </c>
      <c r="F2704">
        <v>35</v>
      </c>
      <c r="G2704" t="s">
        <v>6334</v>
      </c>
      <c r="H2704">
        <v>11</v>
      </c>
      <c r="I2704" t="s">
        <v>7000</v>
      </c>
      <c r="J2704" t="s">
        <v>7021</v>
      </c>
    </row>
    <row r="2705" spans="1:10" x14ac:dyDescent="0.3">
      <c r="A2705" t="s">
        <v>4983</v>
      </c>
      <c r="B2705" t="s">
        <v>1841</v>
      </c>
      <c r="C2705" t="s">
        <v>6290</v>
      </c>
      <c r="D2705" t="s">
        <v>6296</v>
      </c>
      <c r="E2705">
        <v>0.4</v>
      </c>
      <c r="F2705">
        <v>30</v>
      </c>
      <c r="G2705" t="s">
        <v>6328</v>
      </c>
      <c r="H2705">
        <v>17</v>
      </c>
      <c r="I2705">
        <v>0</v>
      </c>
      <c r="J2705">
        <v>8</v>
      </c>
    </row>
    <row r="2706" spans="1:10" x14ac:dyDescent="0.3">
      <c r="A2706" t="s">
        <v>4984</v>
      </c>
      <c r="B2706" t="s">
        <v>975</v>
      </c>
      <c r="C2706" t="s">
        <v>6287</v>
      </c>
      <c r="D2706" t="s">
        <v>6296</v>
      </c>
      <c r="E2706">
        <v>0.3</v>
      </c>
      <c r="F2706">
        <v>35</v>
      </c>
      <c r="G2706" t="s">
        <v>6332</v>
      </c>
      <c r="H2706">
        <v>15</v>
      </c>
      <c r="I2706" t="s">
        <v>7000</v>
      </c>
      <c r="J2706" t="s">
        <v>7021</v>
      </c>
    </row>
    <row r="2707" spans="1:10" x14ac:dyDescent="0.3">
      <c r="A2707" t="s">
        <v>4985</v>
      </c>
      <c r="B2707" t="s">
        <v>1163</v>
      </c>
      <c r="C2707" t="s">
        <v>6282</v>
      </c>
      <c r="D2707" t="s">
        <v>6296</v>
      </c>
      <c r="E2707">
        <v>0.4</v>
      </c>
      <c r="F2707">
        <v>42</v>
      </c>
      <c r="G2707" t="s">
        <v>6328</v>
      </c>
      <c r="H2707">
        <v>12</v>
      </c>
      <c r="I2707">
        <v>1</v>
      </c>
      <c r="J2707">
        <v>10</v>
      </c>
    </row>
    <row r="2708" spans="1:10" x14ac:dyDescent="0.3">
      <c r="A2708" t="s">
        <v>4986</v>
      </c>
      <c r="B2708" t="s">
        <v>1202</v>
      </c>
      <c r="C2708" t="s">
        <v>6288</v>
      </c>
      <c r="D2708" t="s">
        <v>6296</v>
      </c>
      <c r="E2708">
        <v>0.3</v>
      </c>
      <c r="F2708">
        <v>49</v>
      </c>
      <c r="G2708" t="s">
        <v>6333</v>
      </c>
      <c r="H2708">
        <v>9</v>
      </c>
      <c r="I2708" t="s">
        <v>7000</v>
      </c>
      <c r="J2708" t="s">
        <v>7021</v>
      </c>
    </row>
    <row r="2709" spans="1:10" x14ac:dyDescent="0.3">
      <c r="A2709" t="s">
        <v>4987</v>
      </c>
      <c r="B2709" t="s">
        <v>1437</v>
      </c>
      <c r="C2709" t="s">
        <v>6286</v>
      </c>
      <c r="D2709" t="s">
        <v>6302</v>
      </c>
      <c r="E2709">
        <v>0</v>
      </c>
      <c r="F2709">
        <v>50</v>
      </c>
      <c r="G2709" t="s">
        <v>6330</v>
      </c>
      <c r="H2709">
        <v>13</v>
      </c>
      <c r="I2709">
        <v>0</v>
      </c>
      <c r="J2709">
        <v>11</v>
      </c>
    </row>
    <row r="2710" spans="1:10" x14ac:dyDescent="0.3">
      <c r="A2710" t="s">
        <v>4988</v>
      </c>
      <c r="B2710" t="s">
        <v>1177</v>
      </c>
      <c r="C2710" t="s">
        <v>6282</v>
      </c>
      <c r="D2710" t="s">
        <v>6310</v>
      </c>
      <c r="E2710">
        <v>0.3</v>
      </c>
      <c r="F2710">
        <v>49</v>
      </c>
      <c r="G2710" t="s">
        <v>6328</v>
      </c>
      <c r="H2710">
        <v>10</v>
      </c>
      <c r="I2710">
        <v>1</v>
      </c>
      <c r="J2710">
        <v>16</v>
      </c>
    </row>
    <row r="2711" spans="1:10" x14ac:dyDescent="0.3">
      <c r="A2711" t="s">
        <v>4989</v>
      </c>
      <c r="B2711" t="s">
        <v>1842</v>
      </c>
      <c r="C2711" t="s">
        <v>6285</v>
      </c>
      <c r="D2711" t="s">
        <v>6308</v>
      </c>
      <c r="E2711">
        <v>0</v>
      </c>
      <c r="F2711">
        <v>50</v>
      </c>
      <c r="G2711" t="s">
        <v>6331</v>
      </c>
      <c r="H2711">
        <v>14</v>
      </c>
      <c r="I2711">
        <v>0</v>
      </c>
      <c r="J2711">
        <v>7</v>
      </c>
    </row>
    <row r="2712" spans="1:10" x14ac:dyDescent="0.3">
      <c r="A2712" t="s">
        <v>4990</v>
      </c>
      <c r="B2712" t="s">
        <v>1843</v>
      </c>
      <c r="C2712" t="s">
        <v>6282</v>
      </c>
      <c r="D2712" t="s">
        <v>6316</v>
      </c>
      <c r="E2712">
        <v>0</v>
      </c>
      <c r="F2712">
        <v>70</v>
      </c>
      <c r="G2712" t="s">
        <v>6329</v>
      </c>
      <c r="H2712">
        <v>13</v>
      </c>
      <c r="I2712">
        <v>0</v>
      </c>
      <c r="J2712">
        <v>7</v>
      </c>
    </row>
    <row r="2713" spans="1:10" x14ac:dyDescent="0.3">
      <c r="A2713" t="s">
        <v>4991</v>
      </c>
      <c r="B2713" t="s">
        <v>1844</v>
      </c>
      <c r="C2713" t="s">
        <v>6288</v>
      </c>
      <c r="D2713" t="s">
        <v>6296</v>
      </c>
      <c r="E2713">
        <v>0.1</v>
      </c>
      <c r="F2713">
        <v>63</v>
      </c>
      <c r="G2713" t="s">
        <v>6332</v>
      </c>
      <c r="H2713">
        <v>10</v>
      </c>
      <c r="I2713">
        <v>0</v>
      </c>
      <c r="J2713">
        <v>7</v>
      </c>
    </row>
    <row r="2714" spans="1:10" x14ac:dyDescent="0.3">
      <c r="A2714" t="s">
        <v>4992</v>
      </c>
      <c r="B2714" t="s">
        <v>1845</v>
      </c>
      <c r="C2714" t="s">
        <v>6287</v>
      </c>
      <c r="D2714" t="s">
        <v>6318</v>
      </c>
      <c r="E2714">
        <v>0.1</v>
      </c>
      <c r="F2714">
        <v>45</v>
      </c>
      <c r="G2714" t="s">
        <v>6329</v>
      </c>
      <c r="H2714">
        <v>15</v>
      </c>
      <c r="I2714" t="s">
        <v>7000</v>
      </c>
      <c r="J2714" t="s">
        <v>7021</v>
      </c>
    </row>
    <row r="2715" spans="1:10" x14ac:dyDescent="0.3">
      <c r="A2715" t="s">
        <v>4993</v>
      </c>
      <c r="B2715" t="s">
        <v>1403</v>
      </c>
      <c r="C2715" t="s">
        <v>6287</v>
      </c>
      <c r="D2715" t="s">
        <v>6298</v>
      </c>
      <c r="E2715">
        <v>0.3</v>
      </c>
      <c r="F2715">
        <v>35</v>
      </c>
      <c r="G2715" t="s">
        <v>6334</v>
      </c>
      <c r="H2715">
        <v>13</v>
      </c>
      <c r="I2715" t="s">
        <v>7000</v>
      </c>
      <c r="J2715" t="s">
        <v>7021</v>
      </c>
    </row>
    <row r="2716" spans="1:10" x14ac:dyDescent="0.3">
      <c r="A2716" t="s">
        <v>4994</v>
      </c>
      <c r="B2716" t="s">
        <v>1846</v>
      </c>
      <c r="C2716" t="s">
        <v>6287</v>
      </c>
      <c r="D2716" t="s">
        <v>6296</v>
      </c>
      <c r="E2716">
        <v>0.3</v>
      </c>
      <c r="F2716">
        <v>35</v>
      </c>
      <c r="G2716" t="s">
        <v>6334</v>
      </c>
      <c r="H2716">
        <v>16</v>
      </c>
      <c r="I2716" t="s">
        <v>7000</v>
      </c>
      <c r="J2716" t="s">
        <v>7021</v>
      </c>
    </row>
    <row r="2717" spans="1:10" x14ac:dyDescent="0.3">
      <c r="A2717" t="s">
        <v>4995</v>
      </c>
      <c r="B2717" t="s">
        <v>228</v>
      </c>
      <c r="C2717" t="s">
        <v>6283</v>
      </c>
      <c r="D2717" t="s">
        <v>6296</v>
      </c>
      <c r="E2717">
        <v>0</v>
      </c>
      <c r="F2717">
        <v>80</v>
      </c>
      <c r="G2717" t="s">
        <v>6329</v>
      </c>
      <c r="H2717">
        <v>10</v>
      </c>
      <c r="I2717" t="s">
        <v>7000</v>
      </c>
      <c r="J2717" t="s">
        <v>7021</v>
      </c>
    </row>
    <row r="2718" spans="1:10" x14ac:dyDescent="0.3">
      <c r="A2718" t="s">
        <v>4996</v>
      </c>
      <c r="B2718" t="s">
        <v>1847</v>
      </c>
      <c r="C2718" t="s">
        <v>6281</v>
      </c>
      <c r="D2718" t="s">
        <v>6296</v>
      </c>
      <c r="E2718">
        <v>0.3</v>
      </c>
      <c r="F2718">
        <v>49</v>
      </c>
      <c r="G2718" t="s">
        <v>6331</v>
      </c>
      <c r="H2718">
        <v>16</v>
      </c>
      <c r="I2718" t="s">
        <v>7000</v>
      </c>
      <c r="J2718" t="s">
        <v>7021</v>
      </c>
    </row>
    <row r="2719" spans="1:10" x14ac:dyDescent="0.3">
      <c r="A2719" t="s">
        <v>4997</v>
      </c>
      <c r="B2719" t="s">
        <v>209</v>
      </c>
      <c r="C2719" t="s">
        <v>6286</v>
      </c>
      <c r="D2719" t="s">
        <v>6310</v>
      </c>
      <c r="E2719">
        <v>0.1</v>
      </c>
      <c r="F2719">
        <v>45</v>
      </c>
      <c r="G2719" t="s">
        <v>6330</v>
      </c>
      <c r="H2719">
        <v>13</v>
      </c>
      <c r="I2719" t="s">
        <v>7000</v>
      </c>
      <c r="J2719" t="s">
        <v>7021</v>
      </c>
    </row>
    <row r="2720" spans="1:10" x14ac:dyDescent="0.3">
      <c r="A2720" t="s">
        <v>4998</v>
      </c>
      <c r="B2720" t="s">
        <v>1848</v>
      </c>
      <c r="C2720" t="s">
        <v>6290</v>
      </c>
      <c r="D2720" t="s">
        <v>6310</v>
      </c>
      <c r="E2720">
        <v>0.4</v>
      </c>
      <c r="F2720">
        <v>30</v>
      </c>
      <c r="G2720" t="s">
        <v>6330</v>
      </c>
      <c r="H2720">
        <v>13</v>
      </c>
      <c r="I2720">
        <v>1</v>
      </c>
      <c r="J2720">
        <v>18</v>
      </c>
    </row>
    <row r="2721" spans="1:10" x14ac:dyDescent="0.3">
      <c r="A2721" t="s">
        <v>4999</v>
      </c>
      <c r="B2721" t="s">
        <v>577</v>
      </c>
      <c r="C2721" t="s">
        <v>6285</v>
      </c>
      <c r="D2721" t="s">
        <v>6302</v>
      </c>
      <c r="E2721">
        <v>0.1</v>
      </c>
      <c r="F2721">
        <v>45</v>
      </c>
      <c r="G2721" t="s">
        <v>6332</v>
      </c>
      <c r="H2721">
        <v>14</v>
      </c>
      <c r="I2721">
        <v>0</v>
      </c>
      <c r="J2721">
        <v>7</v>
      </c>
    </row>
    <row r="2722" spans="1:10" x14ac:dyDescent="0.3">
      <c r="A2722" t="s">
        <v>5000</v>
      </c>
      <c r="B2722" t="s">
        <v>1849</v>
      </c>
      <c r="C2722" t="s">
        <v>6286</v>
      </c>
      <c r="D2722" t="s">
        <v>6318</v>
      </c>
      <c r="E2722">
        <v>0</v>
      </c>
      <c r="F2722">
        <v>50</v>
      </c>
      <c r="G2722" t="s">
        <v>6334</v>
      </c>
      <c r="H2722">
        <v>14</v>
      </c>
      <c r="I2722">
        <v>0</v>
      </c>
      <c r="J2722">
        <v>11</v>
      </c>
    </row>
    <row r="2723" spans="1:10" x14ac:dyDescent="0.3">
      <c r="A2723" t="s">
        <v>5001</v>
      </c>
      <c r="B2723" t="s">
        <v>1850</v>
      </c>
      <c r="C2723" t="s">
        <v>6290</v>
      </c>
      <c r="D2723" t="s">
        <v>6300</v>
      </c>
      <c r="E2723">
        <v>0.2</v>
      </c>
      <c r="F2723">
        <v>40</v>
      </c>
      <c r="G2723" t="s">
        <v>6330</v>
      </c>
      <c r="H2723">
        <v>12</v>
      </c>
      <c r="I2723" t="s">
        <v>7000</v>
      </c>
      <c r="J2723" t="s">
        <v>7021</v>
      </c>
    </row>
    <row r="2724" spans="1:10" x14ac:dyDescent="0.3">
      <c r="A2724" t="s">
        <v>5002</v>
      </c>
      <c r="B2724" t="s">
        <v>1442</v>
      </c>
      <c r="C2724" t="s">
        <v>6282</v>
      </c>
      <c r="D2724" t="s">
        <v>6310</v>
      </c>
      <c r="E2724">
        <v>0.1</v>
      </c>
      <c r="F2724">
        <v>63</v>
      </c>
      <c r="G2724" t="s">
        <v>6333</v>
      </c>
      <c r="H2724">
        <v>13</v>
      </c>
      <c r="I2724">
        <v>0</v>
      </c>
      <c r="J2724">
        <v>9</v>
      </c>
    </row>
    <row r="2725" spans="1:10" x14ac:dyDescent="0.3">
      <c r="A2725" t="s">
        <v>5003</v>
      </c>
      <c r="B2725" t="s">
        <v>97</v>
      </c>
      <c r="C2725" t="s">
        <v>6287</v>
      </c>
      <c r="D2725" t="s">
        <v>6298</v>
      </c>
      <c r="E2725">
        <v>0.3</v>
      </c>
      <c r="F2725">
        <v>35</v>
      </c>
      <c r="G2725" t="s">
        <v>6334</v>
      </c>
      <c r="H2725">
        <v>13</v>
      </c>
      <c r="I2725">
        <v>0</v>
      </c>
      <c r="J2725">
        <v>17</v>
      </c>
    </row>
    <row r="2726" spans="1:10" x14ac:dyDescent="0.3">
      <c r="A2726" t="s">
        <v>5004</v>
      </c>
      <c r="B2726" t="s">
        <v>1702</v>
      </c>
      <c r="C2726" t="s">
        <v>6284</v>
      </c>
      <c r="D2726" t="s">
        <v>6298</v>
      </c>
      <c r="E2726">
        <v>0.2</v>
      </c>
      <c r="F2726">
        <v>40</v>
      </c>
      <c r="G2726" t="s">
        <v>6334</v>
      </c>
      <c r="H2726">
        <v>17</v>
      </c>
      <c r="I2726">
        <v>0</v>
      </c>
      <c r="J2726">
        <v>18</v>
      </c>
    </row>
    <row r="2727" spans="1:10" x14ac:dyDescent="0.3">
      <c r="A2727" t="s">
        <v>5005</v>
      </c>
      <c r="B2727" t="s">
        <v>706</v>
      </c>
      <c r="C2727" t="s">
        <v>6290</v>
      </c>
      <c r="D2727" t="s">
        <v>6300</v>
      </c>
      <c r="E2727">
        <v>0.2</v>
      </c>
      <c r="F2727">
        <v>40</v>
      </c>
      <c r="G2727" t="s">
        <v>6332</v>
      </c>
      <c r="H2727">
        <v>14</v>
      </c>
      <c r="I2727">
        <v>0</v>
      </c>
      <c r="J2727">
        <v>13</v>
      </c>
    </row>
    <row r="2728" spans="1:10" x14ac:dyDescent="0.3">
      <c r="A2728" t="s">
        <v>5006</v>
      </c>
      <c r="B2728" t="s">
        <v>673</v>
      </c>
      <c r="C2728" t="s">
        <v>6288</v>
      </c>
      <c r="D2728" t="s">
        <v>6302</v>
      </c>
      <c r="E2728">
        <v>0.3</v>
      </c>
      <c r="F2728">
        <v>49</v>
      </c>
      <c r="G2728" t="s">
        <v>6330</v>
      </c>
      <c r="H2728">
        <v>13</v>
      </c>
      <c r="I2728">
        <v>0</v>
      </c>
      <c r="J2728">
        <v>11</v>
      </c>
    </row>
    <row r="2729" spans="1:10" x14ac:dyDescent="0.3">
      <c r="A2729" t="s">
        <v>5007</v>
      </c>
      <c r="B2729" t="s">
        <v>1851</v>
      </c>
      <c r="C2729" t="s">
        <v>6287</v>
      </c>
      <c r="D2729" t="s">
        <v>6308</v>
      </c>
      <c r="E2729">
        <v>0</v>
      </c>
      <c r="F2729">
        <v>50</v>
      </c>
      <c r="G2729" t="s">
        <v>6334</v>
      </c>
      <c r="H2729">
        <v>11</v>
      </c>
      <c r="I2729" t="s">
        <v>7000</v>
      </c>
      <c r="J2729" t="s">
        <v>7021</v>
      </c>
    </row>
    <row r="2730" spans="1:10" x14ac:dyDescent="0.3">
      <c r="A2730" t="s">
        <v>5008</v>
      </c>
      <c r="B2730" t="s">
        <v>243</v>
      </c>
      <c r="C2730" t="s">
        <v>6285</v>
      </c>
      <c r="D2730" t="s">
        <v>6308</v>
      </c>
      <c r="E2730">
        <v>0.3</v>
      </c>
      <c r="F2730">
        <v>35</v>
      </c>
      <c r="G2730" t="s">
        <v>6333</v>
      </c>
      <c r="H2730">
        <v>10</v>
      </c>
      <c r="I2730">
        <v>0</v>
      </c>
      <c r="J2730">
        <v>7</v>
      </c>
    </row>
    <row r="2731" spans="1:10" x14ac:dyDescent="0.3">
      <c r="A2731" t="s">
        <v>5009</v>
      </c>
      <c r="B2731" t="s">
        <v>1047</v>
      </c>
      <c r="C2731" t="s">
        <v>6286</v>
      </c>
      <c r="D2731" t="s">
        <v>6312</v>
      </c>
      <c r="E2731">
        <v>0.4</v>
      </c>
      <c r="F2731">
        <v>30</v>
      </c>
      <c r="G2731" t="s">
        <v>6332</v>
      </c>
      <c r="H2731">
        <v>10</v>
      </c>
      <c r="I2731" t="s">
        <v>7000</v>
      </c>
      <c r="J2731" t="s">
        <v>7021</v>
      </c>
    </row>
    <row r="2732" spans="1:10" x14ac:dyDescent="0.3">
      <c r="A2732" t="s">
        <v>5010</v>
      </c>
      <c r="B2732" t="s">
        <v>1852</v>
      </c>
      <c r="C2732" t="s">
        <v>6282</v>
      </c>
      <c r="D2732" t="s">
        <v>6298</v>
      </c>
      <c r="E2732">
        <v>0.4</v>
      </c>
      <c r="F2732">
        <v>42</v>
      </c>
      <c r="G2732" t="s">
        <v>6334</v>
      </c>
      <c r="H2732">
        <v>17</v>
      </c>
      <c r="I2732" t="s">
        <v>7000</v>
      </c>
      <c r="J2732" t="s">
        <v>7021</v>
      </c>
    </row>
    <row r="2733" spans="1:10" x14ac:dyDescent="0.3">
      <c r="A2733" t="s">
        <v>5011</v>
      </c>
      <c r="B2733" t="s">
        <v>173</v>
      </c>
      <c r="C2733" t="s">
        <v>6286</v>
      </c>
      <c r="D2733" t="s">
        <v>6298</v>
      </c>
      <c r="E2733">
        <v>0.2</v>
      </c>
      <c r="F2733">
        <v>40</v>
      </c>
      <c r="G2733" t="s">
        <v>6328</v>
      </c>
      <c r="H2733">
        <v>10</v>
      </c>
      <c r="I2733">
        <v>0</v>
      </c>
      <c r="J2733">
        <v>13</v>
      </c>
    </row>
    <row r="2734" spans="1:10" x14ac:dyDescent="0.3">
      <c r="A2734" t="s">
        <v>5012</v>
      </c>
      <c r="B2734" t="s">
        <v>1606</v>
      </c>
      <c r="C2734" t="s">
        <v>6282</v>
      </c>
      <c r="D2734" t="s">
        <v>6318</v>
      </c>
      <c r="E2734">
        <v>0.1</v>
      </c>
      <c r="F2734">
        <v>63</v>
      </c>
      <c r="G2734" t="s">
        <v>6328</v>
      </c>
      <c r="H2734">
        <v>16</v>
      </c>
      <c r="I2734">
        <v>1</v>
      </c>
      <c r="J2734">
        <v>17</v>
      </c>
    </row>
    <row r="2735" spans="1:10" x14ac:dyDescent="0.3">
      <c r="A2735" t="s">
        <v>5013</v>
      </c>
      <c r="B2735" t="s">
        <v>1853</v>
      </c>
      <c r="C2735" t="s">
        <v>6285</v>
      </c>
      <c r="D2735" t="s">
        <v>6296</v>
      </c>
      <c r="E2735">
        <v>0.2</v>
      </c>
      <c r="F2735">
        <v>40</v>
      </c>
      <c r="G2735" t="s">
        <v>6333</v>
      </c>
      <c r="H2735">
        <v>17</v>
      </c>
      <c r="I2735">
        <v>0</v>
      </c>
      <c r="J2735">
        <v>13</v>
      </c>
    </row>
    <row r="2736" spans="1:10" x14ac:dyDescent="0.3">
      <c r="A2736" t="s">
        <v>5014</v>
      </c>
      <c r="B2736" t="s">
        <v>1854</v>
      </c>
      <c r="C2736" t="s">
        <v>6289</v>
      </c>
      <c r="D2736" t="s">
        <v>6300</v>
      </c>
      <c r="E2736">
        <v>0.4</v>
      </c>
      <c r="F2736">
        <v>30</v>
      </c>
      <c r="G2736" t="s">
        <v>6331</v>
      </c>
      <c r="H2736">
        <v>15</v>
      </c>
      <c r="I2736" t="s">
        <v>7000</v>
      </c>
      <c r="J2736" t="s">
        <v>7021</v>
      </c>
    </row>
    <row r="2737" spans="1:10" x14ac:dyDescent="0.3">
      <c r="A2737" t="s">
        <v>5015</v>
      </c>
      <c r="B2737" t="s">
        <v>592</v>
      </c>
      <c r="C2737" t="s">
        <v>6287</v>
      </c>
      <c r="D2737" t="s">
        <v>6300</v>
      </c>
      <c r="E2737">
        <v>0.4</v>
      </c>
      <c r="F2737">
        <v>30</v>
      </c>
      <c r="G2737" t="s">
        <v>6329</v>
      </c>
      <c r="H2737">
        <v>10</v>
      </c>
      <c r="I2737">
        <v>0</v>
      </c>
      <c r="J2737">
        <v>15</v>
      </c>
    </row>
    <row r="2738" spans="1:10" x14ac:dyDescent="0.3">
      <c r="A2738" t="s">
        <v>5016</v>
      </c>
      <c r="B2738" t="s">
        <v>1855</v>
      </c>
      <c r="C2738" t="s">
        <v>6292</v>
      </c>
      <c r="D2738" t="s">
        <v>6300</v>
      </c>
      <c r="E2738">
        <v>0.3</v>
      </c>
      <c r="F2738">
        <v>56</v>
      </c>
      <c r="G2738" t="s">
        <v>6333</v>
      </c>
      <c r="H2738">
        <v>16</v>
      </c>
      <c r="I2738">
        <v>0</v>
      </c>
      <c r="J2738">
        <v>15</v>
      </c>
    </row>
    <row r="2739" spans="1:10" x14ac:dyDescent="0.3">
      <c r="A2739" t="s">
        <v>5017</v>
      </c>
      <c r="B2739" t="s">
        <v>1856</v>
      </c>
      <c r="C2739" t="s">
        <v>6284</v>
      </c>
      <c r="D2739" t="s">
        <v>6296</v>
      </c>
      <c r="E2739">
        <v>0.3</v>
      </c>
      <c r="F2739">
        <v>35</v>
      </c>
      <c r="G2739" t="s">
        <v>6329</v>
      </c>
      <c r="H2739">
        <v>17</v>
      </c>
      <c r="I2739">
        <v>0</v>
      </c>
      <c r="J2739">
        <v>10</v>
      </c>
    </row>
    <row r="2740" spans="1:10" x14ac:dyDescent="0.3">
      <c r="A2740" t="s">
        <v>5018</v>
      </c>
      <c r="B2740" t="s">
        <v>1857</v>
      </c>
      <c r="C2740" t="s">
        <v>6291</v>
      </c>
      <c r="D2740" t="s">
        <v>6308</v>
      </c>
      <c r="E2740">
        <v>0</v>
      </c>
      <c r="F2740">
        <v>50</v>
      </c>
      <c r="G2740" t="s">
        <v>6333</v>
      </c>
      <c r="H2740">
        <v>14</v>
      </c>
      <c r="I2740">
        <v>0</v>
      </c>
      <c r="J2740">
        <v>8</v>
      </c>
    </row>
    <row r="2741" spans="1:10" x14ac:dyDescent="0.3">
      <c r="A2741" t="s">
        <v>5019</v>
      </c>
      <c r="B2741" t="s">
        <v>176</v>
      </c>
      <c r="C2741" t="s">
        <v>6284</v>
      </c>
      <c r="D2741" t="s">
        <v>6296</v>
      </c>
      <c r="E2741">
        <v>0.3</v>
      </c>
      <c r="F2741">
        <v>35</v>
      </c>
      <c r="G2741" t="s">
        <v>6330</v>
      </c>
      <c r="H2741">
        <v>15</v>
      </c>
      <c r="I2741">
        <v>0</v>
      </c>
      <c r="J2741">
        <v>13</v>
      </c>
    </row>
    <row r="2742" spans="1:10" x14ac:dyDescent="0.3">
      <c r="A2742" t="s">
        <v>5020</v>
      </c>
      <c r="B2742" t="s">
        <v>1858</v>
      </c>
      <c r="C2742" t="s">
        <v>6287</v>
      </c>
      <c r="D2742" t="s">
        <v>6310</v>
      </c>
      <c r="E2742">
        <v>0.1</v>
      </c>
      <c r="F2742">
        <v>45</v>
      </c>
      <c r="G2742" t="s">
        <v>6332</v>
      </c>
      <c r="H2742">
        <v>15</v>
      </c>
      <c r="I2742" t="s">
        <v>7000</v>
      </c>
      <c r="J2742" t="s">
        <v>7021</v>
      </c>
    </row>
    <row r="2743" spans="1:10" x14ac:dyDescent="0.3">
      <c r="A2743" t="s">
        <v>5021</v>
      </c>
      <c r="B2743" t="s">
        <v>1859</v>
      </c>
      <c r="C2743" t="s">
        <v>6287</v>
      </c>
      <c r="D2743" t="s">
        <v>6300</v>
      </c>
      <c r="E2743">
        <v>0.3</v>
      </c>
      <c r="F2743">
        <v>35</v>
      </c>
      <c r="G2743" t="s">
        <v>6329</v>
      </c>
      <c r="H2743">
        <v>16</v>
      </c>
      <c r="I2743">
        <v>0</v>
      </c>
      <c r="J2743">
        <v>15</v>
      </c>
    </row>
    <row r="2744" spans="1:10" x14ac:dyDescent="0.3">
      <c r="A2744" t="s">
        <v>5022</v>
      </c>
      <c r="B2744" t="s">
        <v>1181</v>
      </c>
      <c r="C2744" t="s">
        <v>6289</v>
      </c>
      <c r="D2744" t="s">
        <v>6318</v>
      </c>
      <c r="E2744">
        <v>0.3</v>
      </c>
      <c r="F2744">
        <v>35</v>
      </c>
      <c r="G2744" t="s">
        <v>6328</v>
      </c>
      <c r="H2744">
        <v>10</v>
      </c>
      <c r="I2744" t="s">
        <v>7000</v>
      </c>
      <c r="J2744" t="s">
        <v>7021</v>
      </c>
    </row>
    <row r="2745" spans="1:10" x14ac:dyDescent="0.3">
      <c r="A2745" t="s">
        <v>5023</v>
      </c>
      <c r="B2745" t="s">
        <v>1860</v>
      </c>
      <c r="C2745" t="s">
        <v>6282</v>
      </c>
      <c r="D2745" t="s">
        <v>6296</v>
      </c>
      <c r="E2745">
        <v>0.2</v>
      </c>
      <c r="F2745">
        <v>56</v>
      </c>
      <c r="G2745" t="s">
        <v>6334</v>
      </c>
      <c r="H2745">
        <v>15</v>
      </c>
      <c r="I2745" t="s">
        <v>7000</v>
      </c>
      <c r="J2745" t="s">
        <v>7021</v>
      </c>
    </row>
    <row r="2746" spans="1:10" x14ac:dyDescent="0.3">
      <c r="A2746" t="s">
        <v>5024</v>
      </c>
      <c r="B2746" t="s">
        <v>1634</v>
      </c>
      <c r="C2746" t="s">
        <v>6290</v>
      </c>
      <c r="D2746" t="s">
        <v>6314</v>
      </c>
      <c r="E2746">
        <v>0.2</v>
      </c>
      <c r="F2746">
        <v>40</v>
      </c>
      <c r="G2746" t="s">
        <v>6329</v>
      </c>
      <c r="H2746">
        <v>10</v>
      </c>
      <c r="I2746" t="s">
        <v>7000</v>
      </c>
      <c r="J2746" t="s">
        <v>7021</v>
      </c>
    </row>
    <row r="2747" spans="1:10" x14ac:dyDescent="0.3">
      <c r="A2747" t="s">
        <v>5025</v>
      </c>
      <c r="B2747" t="s">
        <v>1509</v>
      </c>
      <c r="C2747" t="s">
        <v>6283</v>
      </c>
      <c r="D2747" t="s">
        <v>6296</v>
      </c>
      <c r="E2747">
        <v>0.3</v>
      </c>
      <c r="F2747">
        <v>56</v>
      </c>
      <c r="G2747" t="s">
        <v>6329</v>
      </c>
      <c r="H2747">
        <v>17</v>
      </c>
      <c r="I2747" t="s">
        <v>7000</v>
      </c>
      <c r="J2747" t="s">
        <v>7021</v>
      </c>
    </row>
    <row r="2748" spans="1:10" x14ac:dyDescent="0.3">
      <c r="A2748" t="s">
        <v>5026</v>
      </c>
      <c r="B2748" t="s">
        <v>1861</v>
      </c>
      <c r="C2748" t="s">
        <v>6286</v>
      </c>
      <c r="D2748" t="s">
        <v>6308</v>
      </c>
      <c r="E2748">
        <v>0</v>
      </c>
      <c r="F2748">
        <v>50</v>
      </c>
      <c r="G2748" t="s">
        <v>6331</v>
      </c>
      <c r="H2748">
        <v>9</v>
      </c>
      <c r="I2748">
        <v>1</v>
      </c>
      <c r="J2748">
        <v>12</v>
      </c>
    </row>
    <row r="2749" spans="1:10" x14ac:dyDescent="0.3">
      <c r="A2749" t="s">
        <v>5027</v>
      </c>
      <c r="B2749" t="s">
        <v>1036</v>
      </c>
      <c r="C2749" t="s">
        <v>6284</v>
      </c>
      <c r="D2749" t="s">
        <v>6298</v>
      </c>
      <c r="E2749">
        <v>0</v>
      </c>
      <c r="F2749">
        <v>50</v>
      </c>
      <c r="G2749" t="s">
        <v>6331</v>
      </c>
      <c r="H2749">
        <v>17</v>
      </c>
      <c r="I2749">
        <v>0</v>
      </c>
      <c r="J2749">
        <v>19</v>
      </c>
    </row>
    <row r="2750" spans="1:10" x14ac:dyDescent="0.3">
      <c r="A2750" t="s">
        <v>5028</v>
      </c>
      <c r="B2750" t="s">
        <v>1862</v>
      </c>
      <c r="C2750" t="s">
        <v>6287</v>
      </c>
      <c r="D2750" t="s">
        <v>6296</v>
      </c>
      <c r="E2750">
        <v>0.1</v>
      </c>
      <c r="F2750">
        <v>45</v>
      </c>
      <c r="G2750" t="s">
        <v>6328</v>
      </c>
      <c r="H2750">
        <v>11</v>
      </c>
      <c r="I2750">
        <v>0</v>
      </c>
      <c r="J2750">
        <v>13</v>
      </c>
    </row>
    <row r="2751" spans="1:10" x14ac:dyDescent="0.3">
      <c r="A2751" t="s">
        <v>5029</v>
      </c>
      <c r="B2751" t="s">
        <v>496</v>
      </c>
      <c r="C2751" t="s">
        <v>6291</v>
      </c>
      <c r="D2751" t="s">
        <v>6298</v>
      </c>
      <c r="E2751">
        <v>0.3</v>
      </c>
      <c r="F2751">
        <v>35</v>
      </c>
      <c r="G2751" t="s">
        <v>6328</v>
      </c>
      <c r="H2751">
        <v>11</v>
      </c>
      <c r="I2751" t="s">
        <v>7000</v>
      </c>
      <c r="J2751" t="s">
        <v>7021</v>
      </c>
    </row>
    <row r="2752" spans="1:10" x14ac:dyDescent="0.3">
      <c r="A2752" t="s">
        <v>5030</v>
      </c>
      <c r="B2752" t="s">
        <v>1863</v>
      </c>
      <c r="C2752" t="s">
        <v>6282</v>
      </c>
      <c r="D2752" t="s">
        <v>6302</v>
      </c>
      <c r="E2752">
        <v>0.4</v>
      </c>
      <c r="F2752">
        <v>42</v>
      </c>
      <c r="G2752" t="s">
        <v>6332</v>
      </c>
      <c r="H2752">
        <v>13</v>
      </c>
      <c r="I2752" t="s">
        <v>7000</v>
      </c>
      <c r="J2752" t="s">
        <v>7021</v>
      </c>
    </row>
    <row r="2753" spans="1:10" x14ac:dyDescent="0.3">
      <c r="A2753" t="s">
        <v>5031</v>
      </c>
      <c r="B2753" t="s">
        <v>1542</v>
      </c>
      <c r="C2753" t="s">
        <v>6285</v>
      </c>
      <c r="D2753" t="s">
        <v>6296</v>
      </c>
      <c r="E2753">
        <v>0.3</v>
      </c>
      <c r="F2753">
        <v>35</v>
      </c>
      <c r="G2753" t="s">
        <v>6332</v>
      </c>
      <c r="H2753">
        <v>15</v>
      </c>
      <c r="I2753">
        <v>0</v>
      </c>
      <c r="J2753">
        <v>19</v>
      </c>
    </row>
    <row r="2754" spans="1:10" x14ac:dyDescent="0.3">
      <c r="A2754" t="s">
        <v>5032</v>
      </c>
      <c r="B2754" t="s">
        <v>391</v>
      </c>
      <c r="C2754" t="s">
        <v>6287</v>
      </c>
      <c r="D2754" t="s">
        <v>6296</v>
      </c>
      <c r="E2754">
        <v>0.4</v>
      </c>
      <c r="F2754">
        <v>30</v>
      </c>
      <c r="G2754" t="s">
        <v>6329</v>
      </c>
      <c r="H2754">
        <v>16</v>
      </c>
      <c r="I2754" t="s">
        <v>7000</v>
      </c>
      <c r="J2754" t="s">
        <v>7021</v>
      </c>
    </row>
    <row r="2755" spans="1:10" x14ac:dyDescent="0.3">
      <c r="A2755" t="s">
        <v>5033</v>
      </c>
      <c r="B2755" t="s">
        <v>1864</v>
      </c>
      <c r="C2755" t="s">
        <v>6286</v>
      </c>
      <c r="D2755" t="s">
        <v>6300</v>
      </c>
      <c r="E2755">
        <v>0.4</v>
      </c>
      <c r="F2755">
        <v>30</v>
      </c>
      <c r="G2755" t="s">
        <v>6330</v>
      </c>
      <c r="H2755">
        <v>14</v>
      </c>
      <c r="I2755">
        <v>0</v>
      </c>
      <c r="J2755">
        <v>18</v>
      </c>
    </row>
    <row r="2756" spans="1:10" x14ac:dyDescent="0.3">
      <c r="A2756" t="s">
        <v>5034</v>
      </c>
      <c r="B2756" t="s">
        <v>1264</v>
      </c>
      <c r="C2756" t="s">
        <v>6288</v>
      </c>
      <c r="D2756" t="s">
        <v>6302</v>
      </c>
      <c r="E2756">
        <v>0</v>
      </c>
      <c r="F2756">
        <v>70</v>
      </c>
      <c r="G2756" t="s">
        <v>6330</v>
      </c>
      <c r="H2756">
        <v>13</v>
      </c>
      <c r="I2756">
        <v>0</v>
      </c>
      <c r="J2756">
        <v>10</v>
      </c>
    </row>
    <row r="2757" spans="1:10" x14ac:dyDescent="0.3">
      <c r="A2757" t="s">
        <v>5035</v>
      </c>
      <c r="B2757" t="s">
        <v>548</v>
      </c>
      <c r="C2757" t="s">
        <v>6282</v>
      </c>
      <c r="D2757" t="s">
        <v>6298</v>
      </c>
      <c r="E2757">
        <v>0.3</v>
      </c>
      <c r="F2757">
        <v>49</v>
      </c>
      <c r="G2757" t="s">
        <v>6332</v>
      </c>
      <c r="H2757">
        <v>13</v>
      </c>
      <c r="I2757">
        <v>1</v>
      </c>
      <c r="J2757">
        <v>14</v>
      </c>
    </row>
    <row r="2758" spans="1:10" x14ac:dyDescent="0.3">
      <c r="A2758" t="s">
        <v>5036</v>
      </c>
      <c r="B2758" t="s">
        <v>1486</v>
      </c>
      <c r="C2758" t="s">
        <v>6288</v>
      </c>
      <c r="D2758" t="s">
        <v>6298</v>
      </c>
      <c r="E2758">
        <v>0.3</v>
      </c>
      <c r="F2758">
        <v>49</v>
      </c>
      <c r="G2758" t="s">
        <v>6332</v>
      </c>
      <c r="H2758">
        <v>14</v>
      </c>
      <c r="I2758">
        <v>0</v>
      </c>
      <c r="J2758">
        <v>17</v>
      </c>
    </row>
    <row r="2759" spans="1:10" x14ac:dyDescent="0.3">
      <c r="A2759" t="s">
        <v>5037</v>
      </c>
      <c r="B2759" t="s">
        <v>1203</v>
      </c>
      <c r="C2759" t="s">
        <v>6291</v>
      </c>
      <c r="D2759" t="s">
        <v>6310</v>
      </c>
      <c r="E2759">
        <v>0</v>
      </c>
      <c r="F2759">
        <v>50</v>
      </c>
      <c r="G2759" t="s">
        <v>6332</v>
      </c>
      <c r="H2759">
        <v>16</v>
      </c>
      <c r="I2759">
        <v>1</v>
      </c>
      <c r="J2759">
        <v>15</v>
      </c>
    </row>
    <row r="2760" spans="1:10" x14ac:dyDescent="0.3">
      <c r="A2760" t="s">
        <v>5038</v>
      </c>
      <c r="B2760" t="s">
        <v>676</v>
      </c>
      <c r="C2760" t="s">
        <v>6286</v>
      </c>
      <c r="D2760" t="s">
        <v>6314</v>
      </c>
      <c r="E2760">
        <v>0.1</v>
      </c>
      <c r="F2760">
        <v>45</v>
      </c>
      <c r="G2760" t="s">
        <v>6331</v>
      </c>
      <c r="H2760">
        <v>13</v>
      </c>
      <c r="I2760" t="s">
        <v>7000</v>
      </c>
      <c r="J2760" t="s">
        <v>7021</v>
      </c>
    </row>
    <row r="2761" spans="1:10" x14ac:dyDescent="0.3">
      <c r="A2761" t="s">
        <v>5039</v>
      </c>
      <c r="B2761" t="s">
        <v>1865</v>
      </c>
      <c r="C2761" t="s">
        <v>6286</v>
      </c>
      <c r="D2761" t="s">
        <v>6312</v>
      </c>
      <c r="E2761">
        <v>0.1</v>
      </c>
      <c r="F2761">
        <v>45</v>
      </c>
      <c r="G2761" t="s">
        <v>6328</v>
      </c>
      <c r="H2761">
        <v>11</v>
      </c>
      <c r="I2761" t="s">
        <v>7000</v>
      </c>
      <c r="J2761" t="s">
        <v>7021</v>
      </c>
    </row>
    <row r="2762" spans="1:10" x14ac:dyDescent="0.3">
      <c r="A2762" t="s">
        <v>5040</v>
      </c>
      <c r="B2762" t="s">
        <v>394</v>
      </c>
      <c r="C2762" t="s">
        <v>6292</v>
      </c>
      <c r="D2762" t="s">
        <v>6300</v>
      </c>
      <c r="E2762">
        <v>0</v>
      </c>
      <c r="F2762">
        <v>80</v>
      </c>
      <c r="G2762" t="s">
        <v>6328</v>
      </c>
      <c r="H2762">
        <v>17</v>
      </c>
      <c r="I2762">
        <v>0</v>
      </c>
      <c r="J2762">
        <v>14</v>
      </c>
    </row>
    <row r="2763" spans="1:10" x14ac:dyDescent="0.3">
      <c r="A2763" t="s">
        <v>5041</v>
      </c>
      <c r="B2763" t="s">
        <v>1866</v>
      </c>
      <c r="C2763" t="s">
        <v>6290</v>
      </c>
      <c r="D2763" t="s">
        <v>6302</v>
      </c>
      <c r="E2763">
        <v>0.3</v>
      </c>
      <c r="F2763">
        <v>35</v>
      </c>
      <c r="G2763" t="s">
        <v>6330</v>
      </c>
      <c r="H2763">
        <v>12</v>
      </c>
      <c r="I2763">
        <v>0</v>
      </c>
      <c r="J2763">
        <v>10</v>
      </c>
    </row>
    <row r="2764" spans="1:10" x14ac:dyDescent="0.3">
      <c r="A2764" t="s">
        <v>5042</v>
      </c>
      <c r="B2764" t="s">
        <v>1147</v>
      </c>
      <c r="C2764" t="s">
        <v>6290</v>
      </c>
      <c r="D2764" t="s">
        <v>6306</v>
      </c>
      <c r="E2764">
        <v>0.3</v>
      </c>
      <c r="F2764">
        <v>35</v>
      </c>
      <c r="G2764" t="s">
        <v>6333</v>
      </c>
      <c r="H2764">
        <v>9</v>
      </c>
      <c r="I2764">
        <v>1</v>
      </c>
      <c r="J2764">
        <v>19</v>
      </c>
    </row>
    <row r="2765" spans="1:10" x14ac:dyDescent="0.3">
      <c r="A2765" t="s">
        <v>5043</v>
      </c>
      <c r="B2765" t="s">
        <v>625</v>
      </c>
      <c r="C2765" t="s">
        <v>6288</v>
      </c>
      <c r="D2765" t="s">
        <v>6300</v>
      </c>
      <c r="E2765">
        <v>0.3</v>
      </c>
      <c r="F2765">
        <v>49</v>
      </c>
      <c r="G2765" t="s">
        <v>6330</v>
      </c>
      <c r="H2765">
        <v>17</v>
      </c>
      <c r="I2765" t="s">
        <v>7000</v>
      </c>
      <c r="J2765" t="s">
        <v>7021</v>
      </c>
    </row>
    <row r="2766" spans="1:10" x14ac:dyDescent="0.3">
      <c r="A2766" t="s">
        <v>5044</v>
      </c>
      <c r="B2766" t="s">
        <v>169</v>
      </c>
      <c r="C2766" t="s">
        <v>6287</v>
      </c>
      <c r="D2766" t="s">
        <v>6300</v>
      </c>
      <c r="E2766">
        <v>0</v>
      </c>
      <c r="F2766">
        <v>50</v>
      </c>
      <c r="G2766" t="s">
        <v>6330</v>
      </c>
      <c r="H2766">
        <v>9</v>
      </c>
      <c r="I2766" t="s">
        <v>7000</v>
      </c>
      <c r="J2766" t="s">
        <v>7021</v>
      </c>
    </row>
    <row r="2767" spans="1:10" x14ac:dyDescent="0.3">
      <c r="A2767" t="s">
        <v>5045</v>
      </c>
      <c r="B2767" t="s">
        <v>1592</v>
      </c>
      <c r="C2767" t="s">
        <v>6286</v>
      </c>
      <c r="D2767" t="s">
        <v>6296</v>
      </c>
      <c r="E2767">
        <v>0.3</v>
      </c>
      <c r="F2767">
        <v>35</v>
      </c>
      <c r="G2767" t="s">
        <v>6334</v>
      </c>
      <c r="H2767">
        <v>14</v>
      </c>
      <c r="I2767">
        <v>0</v>
      </c>
      <c r="J2767">
        <v>8</v>
      </c>
    </row>
    <row r="2768" spans="1:10" x14ac:dyDescent="0.3">
      <c r="A2768" t="s">
        <v>5046</v>
      </c>
      <c r="B2768" t="s">
        <v>118</v>
      </c>
      <c r="C2768" t="s">
        <v>6286</v>
      </c>
      <c r="D2768" t="s">
        <v>6300</v>
      </c>
      <c r="E2768">
        <v>0.3</v>
      </c>
      <c r="F2768">
        <v>35</v>
      </c>
      <c r="G2768" t="s">
        <v>6333</v>
      </c>
      <c r="H2768">
        <v>10</v>
      </c>
      <c r="I2768">
        <v>0</v>
      </c>
      <c r="J2768">
        <v>19</v>
      </c>
    </row>
    <row r="2769" spans="1:10" x14ac:dyDescent="0.3">
      <c r="A2769" t="s">
        <v>5047</v>
      </c>
      <c r="B2769" t="s">
        <v>1867</v>
      </c>
      <c r="C2769" t="s">
        <v>6284</v>
      </c>
      <c r="D2769" t="s">
        <v>6300</v>
      </c>
      <c r="E2769">
        <v>0.4</v>
      </c>
      <c r="F2769">
        <v>30</v>
      </c>
      <c r="G2769" t="s">
        <v>6330</v>
      </c>
      <c r="H2769">
        <v>9</v>
      </c>
      <c r="I2769">
        <v>1</v>
      </c>
      <c r="J2769">
        <v>11</v>
      </c>
    </row>
    <row r="2770" spans="1:10" x14ac:dyDescent="0.3">
      <c r="A2770" t="s">
        <v>5048</v>
      </c>
      <c r="B2770" t="s">
        <v>420</v>
      </c>
      <c r="C2770" t="s">
        <v>6289</v>
      </c>
      <c r="D2770" t="s">
        <v>6316</v>
      </c>
      <c r="E2770">
        <v>0</v>
      </c>
      <c r="F2770">
        <v>50</v>
      </c>
      <c r="G2770" t="s">
        <v>6328</v>
      </c>
      <c r="H2770">
        <v>11</v>
      </c>
      <c r="I2770" t="s">
        <v>7000</v>
      </c>
      <c r="J2770" t="s">
        <v>7021</v>
      </c>
    </row>
    <row r="2771" spans="1:10" x14ac:dyDescent="0.3">
      <c r="A2771" t="s">
        <v>5049</v>
      </c>
      <c r="B2771" t="s">
        <v>1868</v>
      </c>
      <c r="C2771" t="s">
        <v>6284</v>
      </c>
      <c r="D2771" t="s">
        <v>6314</v>
      </c>
      <c r="E2771">
        <v>0.4</v>
      </c>
      <c r="F2771">
        <v>30</v>
      </c>
      <c r="G2771" t="s">
        <v>6329</v>
      </c>
      <c r="H2771">
        <v>14</v>
      </c>
      <c r="I2771">
        <v>0</v>
      </c>
      <c r="J2771">
        <v>18</v>
      </c>
    </row>
    <row r="2772" spans="1:10" x14ac:dyDescent="0.3">
      <c r="A2772" t="s">
        <v>5050</v>
      </c>
      <c r="B2772" t="s">
        <v>996</v>
      </c>
      <c r="C2772" t="s">
        <v>6289</v>
      </c>
      <c r="D2772" t="s">
        <v>6296</v>
      </c>
      <c r="E2772">
        <v>0.3</v>
      </c>
      <c r="F2772">
        <v>35</v>
      </c>
      <c r="G2772" t="s">
        <v>6330</v>
      </c>
      <c r="H2772">
        <v>15</v>
      </c>
      <c r="I2772">
        <v>1</v>
      </c>
      <c r="J2772">
        <v>10</v>
      </c>
    </row>
    <row r="2773" spans="1:10" x14ac:dyDescent="0.3">
      <c r="A2773" t="s">
        <v>5051</v>
      </c>
      <c r="B2773" t="s">
        <v>1869</v>
      </c>
      <c r="C2773" t="s">
        <v>6292</v>
      </c>
      <c r="D2773" t="s">
        <v>6318</v>
      </c>
      <c r="E2773">
        <v>0.2</v>
      </c>
      <c r="F2773">
        <v>64</v>
      </c>
      <c r="G2773" t="s">
        <v>6331</v>
      </c>
      <c r="H2773">
        <v>16</v>
      </c>
      <c r="I2773" t="s">
        <v>7000</v>
      </c>
      <c r="J2773" t="s">
        <v>7021</v>
      </c>
    </row>
    <row r="2774" spans="1:10" x14ac:dyDescent="0.3">
      <c r="A2774" t="s">
        <v>5052</v>
      </c>
      <c r="B2774" t="s">
        <v>237</v>
      </c>
      <c r="C2774" t="s">
        <v>6284</v>
      </c>
      <c r="D2774" t="s">
        <v>6300</v>
      </c>
      <c r="E2774">
        <v>0.2</v>
      </c>
      <c r="F2774">
        <v>40</v>
      </c>
      <c r="G2774" t="s">
        <v>6333</v>
      </c>
      <c r="H2774">
        <v>17</v>
      </c>
      <c r="I2774" t="s">
        <v>7000</v>
      </c>
      <c r="J2774" t="s">
        <v>7021</v>
      </c>
    </row>
    <row r="2775" spans="1:10" x14ac:dyDescent="0.3">
      <c r="A2775" t="s">
        <v>5053</v>
      </c>
      <c r="B2775" t="s">
        <v>324</v>
      </c>
      <c r="C2775" t="s">
        <v>6289</v>
      </c>
      <c r="D2775" t="s">
        <v>6314</v>
      </c>
      <c r="E2775">
        <v>0.3</v>
      </c>
      <c r="F2775">
        <v>35</v>
      </c>
      <c r="G2775" t="s">
        <v>6332</v>
      </c>
      <c r="H2775">
        <v>9</v>
      </c>
      <c r="I2775">
        <v>0</v>
      </c>
      <c r="J2775">
        <v>7</v>
      </c>
    </row>
    <row r="2776" spans="1:10" x14ac:dyDescent="0.3">
      <c r="A2776" t="s">
        <v>5054</v>
      </c>
      <c r="B2776" t="s">
        <v>1870</v>
      </c>
      <c r="C2776" t="s">
        <v>6287</v>
      </c>
      <c r="D2776" t="s">
        <v>6312</v>
      </c>
      <c r="E2776">
        <v>0.3</v>
      </c>
      <c r="F2776">
        <v>35</v>
      </c>
      <c r="G2776" t="s">
        <v>6332</v>
      </c>
      <c r="H2776">
        <v>12</v>
      </c>
      <c r="I2776" t="s">
        <v>7000</v>
      </c>
      <c r="J2776" t="s">
        <v>7021</v>
      </c>
    </row>
    <row r="2777" spans="1:10" x14ac:dyDescent="0.3">
      <c r="A2777" t="s">
        <v>5055</v>
      </c>
      <c r="B2777" t="s">
        <v>1871</v>
      </c>
      <c r="C2777" t="s">
        <v>6285</v>
      </c>
      <c r="D2777" t="s">
        <v>6306</v>
      </c>
      <c r="E2777">
        <v>0.3</v>
      </c>
      <c r="F2777">
        <v>35</v>
      </c>
      <c r="G2777" t="s">
        <v>6330</v>
      </c>
      <c r="H2777">
        <v>14</v>
      </c>
      <c r="I2777" t="s">
        <v>7000</v>
      </c>
      <c r="J2777" t="s">
        <v>7021</v>
      </c>
    </row>
    <row r="2778" spans="1:10" x14ac:dyDescent="0.3">
      <c r="A2778" t="s">
        <v>5056</v>
      </c>
      <c r="B2778" t="s">
        <v>532</v>
      </c>
      <c r="C2778" t="s">
        <v>6283</v>
      </c>
      <c r="D2778" t="s">
        <v>6302</v>
      </c>
      <c r="E2778">
        <v>0.4</v>
      </c>
      <c r="F2778">
        <v>48</v>
      </c>
      <c r="G2778" t="s">
        <v>6328</v>
      </c>
      <c r="H2778">
        <v>15</v>
      </c>
      <c r="I2778">
        <v>0</v>
      </c>
      <c r="J2778">
        <v>11</v>
      </c>
    </row>
    <row r="2779" spans="1:10" x14ac:dyDescent="0.3">
      <c r="A2779" t="s">
        <v>5057</v>
      </c>
      <c r="B2779" t="s">
        <v>197</v>
      </c>
      <c r="C2779" t="s">
        <v>6290</v>
      </c>
      <c r="D2779" t="s">
        <v>6310</v>
      </c>
      <c r="E2779">
        <v>0.2</v>
      </c>
      <c r="F2779">
        <v>40</v>
      </c>
      <c r="G2779" t="s">
        <v>6328</v>
      </c>
      <c r="H2779">
        <v>12</v>
      </c>
      <c r="I2779">
        <v>0</v>
      </c>
      <c r="J2779">
        <v>19</v>
      </c>
    </row>
    <row r="2780" spans="1:10" x14ac:dyDescent="0.3">
      <c r="A2780" t="s">
        <v>5058</v>
      </c>
      <c r="B2780" t="s">
        <v>1872</v>
      </c>
      <c r="C2780" t="s">
        <v>6281</v>
      </c>
      <c r="D2780" t="s">
        <v>6314</v>
      </c>
      <c r="E2780">
        <v>0.1</v>
      </c>
      <c r="F2780">
        <v>63</v>
      </c>
      <c r="G2780" t="s">
        <v>6333</v>
      </c>
      <c r="H2780">
        <v>17</v>
      </c>
      <c r="I2780" t="s">
        <v>7000</v>
      </c>
      <c r="J2780" t="s">
        <v>7021</v>
      </c>
    </row>
    <row r="2781" spans="1:10" x14ac:dyDescent="0.3">
      <c r="A2781" t="s">
        <v>5059</v>
      </c>
      <c r="B2781" t="s">
        <v>243</v>
      </c>
      <c r="C2781" t="s">
        <v>6286</v>
      </c>
      <c r="D2781" t="s">
        <v>6298</v>
      </c>
      <c r="E2781">
        <v>0.3</v>
      </c>
      <c r="F2781">
        <v>35</v>
      </c>
      <c r="G2781" t="s">
        <v>6330</v>
      </c>
      <c r="H2781">
        <v>11</v>
      </c>
      <c r="I2781">
        <v>0</v>
      </c>
      <c r="J2781">
        <v>7</v>
      </c>
    </row>
    <row r="2782" spans="1:10" x14ac:dyDescent="0.3">
      <c r="A2782" t="s">
        <v>5060</v>
      </c>
      <c r="B2782" t="s">
        <v>1078</v>
      </c>
      <c r="C2782" t="s">
        <v>6283</v>
      </c>
      <c r="D2782" t="s">
        <v>6312</v>
      </c>
      <c r="E2782">
        <v>0.4</v>
      </c>
      <c r="F2782">
        <v>48</v>
      </c>
      <c r="G2782" t="s">
        <v>6334</v>
      </c>
      <c r="H2782">
        <v>14</v>
      </c>
      <c r="I2782">
        <v>0</v>
      </c>
      <c r="J2782">
        <v>15</v>
      </c>
    </row>
    <row r="2783" spans="1:10" x14ac:dyDescent="0.3">
      <c r="A2783" t="s">
        <v>5061</v>
      </c>
      <c r="B2783" t="s">
        <v>1556</v>
      </c>
      <c r="C2783" t="s">
        <v>6281</v>
      </c>
      <c r="D2783" t="s">
        <v>6296</v>
      </c>
      <c r="E2783">
        <v>0.4</v>
      </c>
      <c r="F2783">
        <v>42</v>
      </c>
      <c r="G2783" t="s">
        <v>6329</v>
      </c>
      <c r="H2783">
        <v>16</v>
      </c>
      <c r="I2783">
        <v>0</v>
      </c>
      <c r="J2783">
        <v>11</v>
      </c>
    </row>
    <row r="2784" spans="1:10" x14ac:dyDescent="0.3">
      <c r="A2784" t="s">
        <v>5062</v>
      </c>
      <c r="B2784" t="s">
        <v>662</v>
      </c>
      <c r="C2784" t="s">
        <v>6288</v>
      </c>
      <c r="D2784" t="s">
        <v>6296</v>
      </c>
      <c r="E2784">
        <v>0.1</v>
      </c>
      <c r="F2784">
        <v>63</v>
      </c>
      <c r="G2784" t="s">
        <v>6331</v>
      </c>
      <c r="H2784">
        <v>11</v>
      </c>
      <c r="I2784">
        <v>1</v>
      </c>
      <c r="J2784">
        <v>19</v>
      </c>
    </row>
    <row r="2785" spans="1:10" x14ac:dyDescent="0.3">
      <c r="A2785" t="s">
        <v>5063</v>
      </c>
      <c r="B2785" t="s">
        <v>1873</v>
      </c>
      <c r="C2785" t="s">
        <v>6288</v>
      </c>
      <c r="D2785" t="s">
        <v>6310</v>
      </c>
      <c r="E2785">
        <v>0</v>
      </c>
      <c r="F2785">
        <v>70</v>
      </c>
      <c r="G2785" t="s">
        <v>6334</v>
      </c>
      <c r="H2785">
        <v>17</v>
      </c>
      <c r="I2785">
        <v>1</v>
      </c>
      <c r="J2785">
        <v>19</v>
      </c>
    </row>
    <row r="2786" spans="1:10" x14ac:dyDescent="0.3">
      <c r="A2786" t="s">
        <v>5064</v>
      </c>
      <c r="B2786" t="s">
        <v>419</v>
      </c>
      <c r="C2786" t="s">
        <v>6288</v>
      </c>
      <c r="D2786" t="s">
        <v>6318</v>
      </c>
      <c r="E2786">
        <v>0</v>
      </c>
      <c r="F2786">
        <v>70</v>
      </c>
      <c r="G2786" t="s">
        <v>6330</v>
      </c>
      <c r="H2786">
        <v>16</v>
      </c>
      <c r="I2786">
        <v>0</v>
      </c>
      <c r="J2786">
        <v>13</v>
      </c>
    </row>
    <row r="2787" spans="1:10" x14ac:dyDescent="0.3">
      <c r="A2787" t="s">
        <v>5065</v>
      </c>
      <c r="B2787" t="s">
        <v>264</v>
      </c>
      <c r="C2787" t="s">
        <v>6289</v>
      </c>
      <c r="D2787" t="s">
        <v>6296</v>
      </c>
      <c r="E2787">
        <v>0</v>
      </c>
      <c r="F2787">
        <v>50</v>
      </c>
      <c r="G2787" t="s">
        <v>6333</v>
      </c>
      <c r="H2787">
        <v>10</v>
      </c>
      <c r="I2787">
        <v>0</v>
      </c>
      <c r="J2787">
        <v>13</v>
      </c>
    </row>
    <row r="2788" spans="1:10" x14ac:dyDescent="0.3">
      <c r="A2788" t="s">
        <v>5066</v>
      </c>
      <c r="B2788" t="s">
        <v>444</v>
      </c>
      <c r="C2788" t="s">
        <v>6290</v>
      </c>
      <c r="D2788" t="s">
        <v>6318</v>
      </c>
      <c r="E2788">
        <v>0.2</v>
      </c>
      <c r="F2788">
        <v>40</v>
      </c>
      <c r="G2788" t="s">
        <v>6333</v>
      </c>
      <c r="H2788">
        <v>17</v>
      </c>
      <c r="I2788" t="s">
        <v>7000</v>
      </c>
      <c r="J2788" t="s">
        <v>7021</v>
      </c>
    </row>
    <row r="2789" spans="1:10" x14ac:dyDescent="0.3">
      <c r="A2789" t="s">
        <v>5067</v>
      </c>
      <c r="B2789" t="s">
        <v>1233</v>
      </c>
      <c r="C2789" t="s">
        <v>6291</v>
      </c>
      <c r="D2789" t="s">
        <v>6296</v>
      </c>
      <c r="E2789">
        <v>0.2</v>
      </c>
      <c r="F2789">
        <v>40</v>
      </c>
      <c r="G2789" t="s">
        <v>6330</v>
      </c>
      <c r="H2789">
        <v>11</v>
      </c>
      <c r="I2789">
        <v>0</v>
      </c>
      <c r="J2789">
        <v>18</v>
      </c>
    </row>
    <row r="2790" spans="1:10" x14ac:dyDescent="0.3">
      <c r="A2790" t="s">
        <v>5068</v>
      </c>
      <c r="B2790" t="s">
        <v>1874</v>
      </c>
      <c r="C2790" t="s">
        <v>6287</v>
      </c>
      <c r="D2790" t="s">
        <v>6306</v>
      </c>
      <c r="E2790">
        <v>0.1</v>
      </c>
      <c r="F2790">
        <v>45</v>
      </c>
      <c r="G2790" t="s">
        <v>6332</v>
      </c>
      <c r="H2790">
        <v>11</v>
      </c>
      <c r="I2790">
        <v>0</v>
      </c>
      <c r="J2790">
        <v>14</v>
      </c>
    </row>
    <row r="2791" spans="1:10" x14ac:dyDescent="0.3">
      <c r="A2791" t="s">
        <v>5069</v>
      </c>
      <c r="B2791" t="s">
        <v>1875</v>
      </c>
      <c r="C2791" t="s">
        <v>6286</v>
      </c>
      <c r="D2791" t="s">
        <v>6306</v>
      </c>
      <c r="E2791">
        <v>0.3</v>
      </c>
      <c r="F2791">
        <v>35</v>
      </c>
      <c r="G2791" t="s">
        <v>6329</v>
      </c>
      <c r="H2791">
        <v>9</v>
      </c>
      <c r="I2791">
        <v>0</v>
      </c>
      <c r="J2791">
        <v>16</v>
      </c>
    </row>
    <row r="2792" spans="1:10" x14ac:dyDescent="0.3">
      <c r="A2792" t="s">
        <v>5070</v>
      </c>
      <c r="B2792" t="s">
        <v>552</v>
      </c>
      <c r="C2792" t="s">
        <v>6290</v>
      </c>
      <c r="D2792" t="s">
        <v>6304</v>
      </c>
      <c r="E2792">
        <v>0.2</v>
      </c>
      <c r="F2792">
        <v>40</v>
      </c>
      <c r="G2792" t="s">
        <v>6333</v>
      </c>
      <c r="H2792">
        <v>17</v>
      </c>
      <c r="I2792">
        <v>1</v>
      </c>
      <c r="J2792">
        <v>10</v>
      </c>
    </row>
    <row r="2793" spans="1:10" x14ac:dyDescent="0.3">
      <c r="A2793" t="s">
        <v>5071</v>
      </c>
      <c r="B2793" t="s">
        <v>1876</v>
      </c>
      <c r="C2793" t="s">
        <v>6284</v>
      </c>
      <c r="D2793" t="s">
        <v>6296</v>
      </c>
      <c r="E2793">
        <v>0.2</v>
      </c>
      <c r="F2793">
        <v>40</v>
      </c>
      <c r="G2793" t="s">
        <v>6332</v>
      </c>
      <c r="H2793">
        <v>17</v>
      </c>
      <c r="I2793">
        <v>1</v>
      </c>
      <c r="J2793">
        <v>15</v>
      </c>
    </row>
    <row r="2794" spans="1:10" x14ac:dyDescent="0.3">
      <c r="A2794" t="s">
        <v>5072</v>
      </c>
      <c r="B2794" t="s">
        <v>412</v>
      </c>
      <c r="C2794" t="s">
        <v>6290</v>
      </c>
      <c r="D2794" t="s">
        <v>6318</v>
      </c>
      <c r="E2794">
        <v>0.3</v>
      </c>
      <c r="F2794">
        <v>35</v>
      </c>
      <c r="G2794" t="s">
        <v>6328</v>
      </c>
      <c r="H2794">
        <v>13</v>
      </c>
      <c r="I2794">
        <v>0</v>
      </c>
      <c r="J2794">
        <v>14</v>
      </c>
    </row>
    <row r="2795" spans="1:10" x14ac:dyDescent="0.3">
      <c r="A2795" t="s">
        <v>5073</v>
      </c>
      <c r="B2795" t="s">
        <v>309</v>
      </c>
      <c r="C2795" t="s">
        <v>6288</v>
      </c>
      <c r="D2795" t="s">
        <v>6296</v>
      </c>
      <c r="E2795">
        <v>0</v>
      </c>
      <c r="F2795">
        <v>70</v>
      </c>
      <c r="G2795" t="s">
        <v>6328</v>
      </c>
      <c r="H2795">
        <v>10</v>
      </c>
      <c r="I2795">
        <v>0</v>
      </c>
      <c r="J2795">
        <v>16</v>
      </c>
    </row>
    <row r="2796" spans="1:10" x14ac:dyDescent="0.3">
      <c r="A2796" t="s">
        <v>5074</v>
      </c>
      <c r="B2796" t="s">
        <v>1877</v>
      </c>
      <c r="C2796" t="s">
        <v>6292</v>
      </c>
      <c r="D2796" t="s">
        <v>6296</v>
      </c>
      <c r="E2796">
        <v>0.1</v>
      </c>
      <c r="F2796">
        <v>72</v>
      </c>
      <c r="G2796" t="s">
        <v>6331</v>
      </c>
      <c r="H2796">
        <v>15</v>
      </c>
      <c r="I2796">
        <v>0</v>
      </c>
      <c r="J2796">
        <v>7</v>
      </c>
    </row>
    <row r="2797" spans="1:10" x14ac:dyDescent="0.3">
      <c r="A2797" t="s">
        <v>5075</v>
      </c>
      <c r="B2797" t="s">
        <v>722</v>
      </c>
      <c r="C2797" t="s">
        <v>6287</v>
      </c>
      <c r="D2797" t="s">
        <v>6308</v>
      </c>
      <c r="E2797">
        <v>0.2</v>
      </c>
      <c r="F2797">
        <v>40</v>
      </c>
      <c r="G2797" t="s">
        <v>6331</v>
      </c>
      <c r="H2797">
        <v>12</v>
      </c>
      <c r="I2797" t="s">
        <v>7000</v>
      </c>
      <c r="J2797" t="s">
        <v>7021</v>
      </c>
    </row>
    <row r="2798" spans="1:10" x14ac:dyDescent="0.3">
      <c r="A2798" t="s">
        <v>5076</v>
      </c>
      <c r="B2798" t="s">
        <v>999</v>
      </c>
      <c r="C2798" t="s">
        <v>6289</v>
      </c>
      <c r="D2798" t="s">
        <v>6310</v>
      </c>
      <c r="E2798">
        <v>0.3</v>
      </c>
      <c r="F2798">
        <v>35</v>
      </c>
      <c r="G2798" t="s">
        <v>6328</v>
      </c>
      <c r="H2798">
        <v>16</v>
      </c>
      <c r="I2798">
        <v>0</v>
      </c>
      <c r="J2798">
        <v>12</v>
      </c>
    </row>
    <row r="2799" spans="1:10" x14ac:dyDescent="0.3">
      <c r="A2799" t="s">
        <v>5077</v>
      </c>
      <c r="B2799" t="s">
        <v>1878</v>
      </c>
      <c r="C2799" t="s">
        <v>6281</v>
      </c>
      <c r="D2799" t="s">
        <v>6310</v>
      </c>
      <c r="E2799">
        <v>0.2</v>
      </c>
      <c r="F2799">
        <v>56</v>
      </c>
      <c r="G2799" t="s">
        <v>6331</v>
      </c>
      <c r="H2799">
        <v>13</v>
      </c>
      <c r="I2799">
        <v>1</v>
      </c>
      <c r="J2799">
        <v>13</v>
      </c>
    </row>
    <row r="2800" spans="1:10" x14ac:dyDescent="0.3">
      <c r="A2800" t="s">
        <v>5078</v>
      </c>
      <c r="B2800" t="s">
        <v>117</v>
      </c>
      <c r="C2800" t="s">
        <v>6283</v>
      </c>
      <c r="D2800" t="s">
        <v>6302</v>
      </c>
      <c r="E2800">
        <v>0.3</v>
      </c>
      <c r="F2800">
        <v>56</v>
      </c>
      <c r="G2800" t="s">
        <v>6331</v>
      </c>
      <c r="H2800">
        <v>17</v>
      </c>
      <c r="I2800" t="s">
        <v>7000</v>
      </c>
      <c r="J2800" t="s">
        <v>7021</v>
      </c>
    </row>
    <row r="2801" spans="1:10" x14ac:dyDescent="0.3">
      <c r="A2801" t="s">
        <v>5079</v>
      </c>
      <c r="B2801" t="s">
        <v>1879</v>
      </c>
      <c r="C2801" t="s">
        <v>6283</v>
      </c>
      <c r="D2801" t="s">
        <v>6296</v>
      </c>
      <c r="E2801">
        <v>0.4</v>
      </c>
      <c r="F2801">
        <v>48</v>
      </c>
      <c r="G2801" t="s">
        <v>6333</v>
      </c>
      <c r="H2801">
        <v>16</v>
      </c>
      <c r="I2801">
        <v>0</v>
      </c>
      <c r="J2801">
        <v>11</v>
      </c>
    </row>
    <row r="2802" spans="1:10" x14ac:dyDescent="0.3">
      <c r="A2802" t="s">
        <v>5080</v>
      </c>
      <c r="B2802" t="s">
        <v>675</v>
      </c>
      <c r="C2802" t="s">
        <v>6287</v>
      </c>
      <c r="D2802" t="s">
        <v>6318</v>
      </c>
      <c r="E2802">
        <v>0</v>
      </c>
      <c r="F2802">
        <v>50</v>
      </c>
      <c r="G2802" t="s">
        <v>6331</v>
      </c>
      <c r="H2802">
        <v>13</v>
      </c>
      <c r="I2802" t="s">
        <v>7000</v>
      </c>
      <c r="J2802" t="s">
        <v>7021</v>
      </c>
    </row>
    <row r="2803" spans="1:10" x14ac:dyDescent="0.3">
      <c r="A2803" t="s">
        <v>5081</v>
      </c>
      <c r="B2803" t="s">
        <v>1880</v>
      </c>
      <c r="C2803" t="s">
        <v>6283</v>
      </c>
      <c r="D2803" t="s">
        <v>6296</v>
      </c>
      <c r="E2803">
        <v>0.2</v>
      </c>
      <c r="F2803">
        <v>64</v>
      </c>
      <c r="G2803" t="s">
        <v>6329</v>
      </c>
      <c r="H2803">
        <v>17</v>
      </c>
      <c r="I2803">
        <v>1</v>
      </c>
      <c r="J2803">
        <v>8</v>
      </c>
    </row>
    <row r="2804" spans="1:10" x14ac:dyDescent="0.3">
      <c r="A2804" t="s">
        <v>5082</v>
      </c>
      <c r="B2804" t="s">
        <v>1881</v>
      </c>
      <c r="C2804" t="s">
        <v>6282</v>
      </c>
      <c r="D2804" t="s">
        <v>6300</v>
      </c>
      <c r="E2804">
        <v>0.3</v>
      </c>
      <c r="F2804">
        <v>49</v>
      </c>
      <c r="G2804" t="s">
        <v>6333</v>
      </c>
      <c r="H2804">
        <v>11</v>
      </c>
      <c r="I2804">
        <v>0</v>
      </c>
      <c r="J2804">
        <v>14</v>
      </c>
    </row>
    <row r="2805" spans="1:10" x14ac:dyDescent="0.3">
      <c r="A2805" t="s">
        <v>5083</v>
      </c>
      <c r="B2805" t="s">
        <v>1280</v>
      </c>
      <c r="C2805" t="s">
        <v>6291</v>
      </c>
      <c r="D2805" t="s">
        <v>6302</v>
      </c>
      <c r="E2805">
        <v>0.1</v>
      </c>
      <c r="F2805">
        <v>45</v>
      </c>
      <c r="G2805" t="s">
        <v>6333</v>
      </c>
      <c r="H2805">
        <v>16</v>
      </c>
      <c r="I2805">
        <v>0</v>
      </c>
      <c r="J2805">
        <v>13</v>
      </c>
    </row>
    <row r="2806" spans="1:10" x14ac:dyDescent="0.3">
      <c r="A2806" t="s">
        <v>5084</v>
      </c>
      <c r="B2806" t="s">
        <v>420</v>
      </c>
      <c r="C2806" t="s">
        <v>6282</v>
      </c>
      <c r="D2806" t="s">
        <v>6300</v>
      </c>
      <c r="E2806">
        <v>0.3</v>
      </c>
      <c r="F2806">
        <v>49</v>
      </c>
      <c r="G2806" t="s">
        <v>6329</v>
      </c>
      <c r="H2806">
        <v>9</v>
      </c>
      <c r="I2806" t="s">
        <v>7000</v>
      </c>
      <c r="J2806" t="s">
        <v>7021</v>
      </c>
    </row>
    <row r="2807" spans="1:10" x14ac:dyDescent="0.3">
      <c r="A2807" t="s">
        <v>5085</v>
      </c>
      <c r="B2807" t="s">
        <v>1343</v>
      </c>
      <c r="C2807" t="s">
        <v>6289</v>
      </c>
      <c r="D2807" t="s">
        <v>6316</v>
      </c>
      <c r="E2807">
        <v>0</v>
      </c>
      <c r="F2807">
        <v>50</v>
      </c>
      <c r="G2807" t="s">
        <v>6330</v>
      </c>
      <c r="H2807">
        <v>12</v>
      </c>
      <c r="I2807">
        <v>0</v>
      </c>
      <c r="J2807">
        <v>14</v>
      </c>
    </row>
    <row r="2808" spans="1:10" x14ac:dyDescent="0.3">
      <c r="A2808" t="s">
        <v>5086</v>
      </c>
      <c r="B2808" t="s">
        <v>547</v>
      </c>
      <c r="C2808" t="s">
        <v>6283</v>
      </c>
      <c r="D2808" t="s">
        <v>6298</v>
      </c>
      <c r="E2808">
        <v>0.3</v>
      </c>
      <c r="F2808">
        <v>56</v>
      </c>
      <c r="G2808" t="s">
        <v>6328</v>
      </c>
      <c r="H2808">
        <v>13</v>
      </c>
      <c r="I2808">
        <v>1</v>
      </c>
      <c r="J2808">
        <v>16</v>
      </c>
    </row>
    <row r="2809" spans="1:10" x14ac:dyDescent="0.3">
      <c r="A2809" t="s">
        <v>5087</v>
      </c>
      <c r="B2809" t="s">
        <v>1882</v>
      </c>
      <c r="C2809" t="s">
        <v>6291</v>
      </c>
      <c r="D2809" t="s">
        <v>6314</v>
      </c>
      <c r="E2809">
        <v>0.3</v>
      </c>
      <c r="F2809">
        <v>35</v>
      </c>
      <c r="G2809" t="s">
        <v>6328</v>
      </c>
      <c r="H2809">
        <v>11</v>
      </c>
      <c r="I2809">
        <v>0</v>
      </c>
      <c r="J2809">
        <v>9</v>
      </c>
    </row>
    <row r="2810" spans="1:10" x14ac:dyDescent="0.3">
      <c r="A2810" t="s">
        <v>5088</v>
      </c>
      <c r="B2810" t="s">
        <v>756</v>
      </c>
      <c r="C2810" t="s">
        <v>6289</v>
      </c>
      <c r="D2810" t="s">
        <v>6296</v>
      </c>
      <c r="E2810">
        <v>0.4</v>
      </c>
      <c r="F2810">
        <v>30</v>
      </c>
      <c r="G2810" t="s">
        <v>6328</v>
      </c>
      <c r="H2810">
        <v>11</v>
      </c>
      <c r="I2810">
        <v>0</v>
      </c>
      <c r="J2810">
        <v>17</v>
      </c>
    </row>
    <row r="2811" spans="1:10" x14ac:dyDescent="0.3">
      <c r="A2811" t="s">
        <v>5089</v>
      </c>
      <c r="B2811" t="s">
        <v>1692</v>
      </c>
      <c r="C2811" t="s">
        <v>6287</v>
      </c>
      <c r="D2811" t="s">
        <v>6316</v>
      </c>
      <c r="E2811">
        <v>0</v>
      </c>
      <c r="F2811">
        <v>50</v>
      </c>
      <c r="G2811" t="s">
        <v>6329</v>
      </c>
      <c r="H2811">
        <v>9</v>
      </c>
      <c r="I2811">
        <v>0</v>
      </c>
      <c r="J2811">
        <v>15</v>
      </c>
    </row>
    <row r="2812" spans="1:10" x14ac:dyDescent="0.3">
      <c r="A2812" t="s">
        <v>5090</v>
      </c>
      <c r="B2812" t="s">
        <v>1577</v>
      </c>
      <c r="C2812" t="s">
        <v>6281</v>
      </c>
      <c r="D2812" t="s">
        <v>6316</v>
      </c>
      <c r="E2812">
        <v>0.2</v>
      </c>
      <c r="F2812">
        <v>56</v>
      </c>
      <c r="G2812" t="s">
        <v>6329</v>
      </c>
      <c r="H2812">
        <v>14</v>
      </c>
      <c r="I2812" t="s">
        <v>7000</v>
      </c>
      <c r="J2812" t="s">
        <v>7021</v>
      </c>
    </row>
    <row r="2813" spans="1:10" x14ac:dyDescent="0.3">
      <c r="A2813" t="s">
        <v>5091</v>
      </c>
      <c r="B2813" t="s">
        <v>1883</v>
      </c>
      <c r="C2813" t="s">
        <v>6286</v>
      </c>
      <c r="D2813" t="s">
        <v>6300</v>
      </c>
      <c r="E2813">
        <v>0.2</v>
      </c>
      <c r="F2813">
        <v>40</v>
      </c>
      <c r="G2813" t="s">
        <v>6331</v>
      </c>
      <c r="H2813">
        <v>11</v>
      </c>
      <c r="I2813">
        <v>0</v>
      </c>
      <c r="J2813">
        <v>16</v>
      </c>
    </row>
    <row r="2814" spans="1:10" x14ac:dyDescent="0.3">
      <c r="A2814" t="s">
        <v>5092</v>
      </c>
      <c r="B2814" t="s">
        <v>1000</v>
      </c>
      <c r="C2814" t="s">
        <v>6283</v>
      </c>
      <c r="D2814" t="s">
        <v>6296</v>
      </c>
      <c r="E2814">
        <v>0</v>
      </c>
      <c r="F2814">
        <v>80</v>
      </c>
      <c r="G2814" t="s">
        <v>6330</v>
      </c>
      <c r="H2814">
        <v>15</v>
      </c>
      <c r="I2814">
        <v>0</v>
      </c>
      <c r="J2814">
        <v>18</v>
      </c>
    </row>
    <row r="2815" spans="1:10" x14ac:dyDescent="0.3">
      <c r="A2815" t="s">
        <v>5093</v>
      </c>
      <c r="B2815" t="s">
        <v>696</v>
      </c>
      <c r="C2815" t="s">
        <v>6290</v>
      </c>
      <c r="D2815" t="s">
        <v>6316</v>
      </c>
      <c r="E2815">
        <v>0.3</v>
      </c>
      <c r="F2815">
        <v>35</v>
      </c>
      <c r="G2815" t="s">
        <v>6334</v>
      </c>
      <c r="H2815">
        <v>13</v>
      </c>
      <c r="I2815" t="s">
        <v>7000</v>
      </c>
      <c r="J2815" t="s">
        <v>7021</v>
      </c>
    </row>
    <row r="2816" spans="1:10" x14ac:dyDescent="0.3">
      <c r="A2816" t="s">
        <v>5094</v>
      </c>
      <c r="B2816" t="s">
        <v>1884</v>
      </c>
      <c r="C2816" t="s">
        <v>6291</v>
      </c>
      <c r="D2816" t="s">
        <v>6298</v>
      </c>
      <c r="E2816">
        <v>0.4</v>
      </c>
      <c r="F2816">
        <v>30</v>
      </c>
      <c r="G2816" t="s">
        <v>6328</v>
      </c>
      <c r="H2816">
        <v>12</v>
      </c>
      <c r="I2816">
        <v>0</v>
      </c>
      <c r="J2816">
        <v>8</v>
      </c>
    </row>
    <row r="2817" spans="1:10" x14ac:dyDescent="0.3">
      <c r="A2817" t="s">
        <v>5095</v>
      </c>
      <c r="B2817" t="s">
        <v>1119</v>
      </c>
      <c r="C2817" t="s">
        <v>6289</v>
      </c>
      <c r="D2817" t="s">
        <v>6318</v>
      </c>
      <c r="E2817">
        <v>0.3</v>
      </c>
      <c r="F2817">
        <v>35</v>
      </c>
      <c r="G2817" t="s">
        <v>6334</v>
      </c>
      <c r="H2817">
        <v>13</v>
      </c>
      <c r="I2817">
        <v>0</v>
      </c>
      <c r="J2817">
        <v>12</v>
      </c>
    </row>
    <row r="2818" spans="1:10" x14ac:dyDescent="0.3">
      <c r="A2818" t="s">
        <v>5096</v>
      </c>
      <c r="B2818" t="s">
        <v>1885</v>
      </c>
      <c r="C2818" t="s">
        <v>6282</v>
      </c>
      <c r="D2818" t="s">
        <v>6296</v>
      </c>
      <c r="E2818">
        <v>0.4</v>
      </c>
      <c r="F2818">
        <v>42</v>
      </c>
      <c r="G2818" t="s">
        <v>6329</v>
      </c>
      <c r="H2818">
        <v>9</v>
      </c>
      <c r="I2818">
        <v>0</v>
      </c>
      <c r="J2818">
        <v>19</v>
      </c>
    </row>
    <row r="2819" spans="1:10" x14ac:dyDescent="0.3">
      <c r="A2819" t="s">
        <v>5097</v>
      </c>
      <c r="B2819" t="s">
        <v>1886</v>
      </c>
      <c r="C2819" t="s">
        <v>6283</v>
      </c>
      <c r="D2819" t="s">
        <v>6312</v>
      </c>
      <c r="E2819">
        <v>0.4</v>
      </c>
      <c r="F2819">
        <v>48</v>
      </c>
      <c r="G2819" t="s">
        <v>6332</v>
      </c>
      <c r="H2819">
        <v>15</v>
      </c>
      <c r="I2819">
        <v>0</v>
      </c>
      <c r="J2819">
        <v>12</v>
      </c>
    </row>
    <row r="2820" spans="1:10" x14ac:dyDescent="0.3">
      <c r="A2820" t="s">
        <v>5098</v>
      </c>
      <c r="B2820" t="s">
        <v>1887</v>
      </c>
      <c r="C2820" t="s">
        <v>6287</v>
      </c>
      <c r="D2820" t="s">
        <v>6310</v>
      </c>
      <c r="E2820">
        <v>0.3</v>
      </c>
      <c r="F2820">
        <v>35</v>
      </c>
      <c r="G2820" t="s">
        <v>6330</v>
      </c>
      <c r="H2820">
        <v>13</v>
      </c>
      <c r="I2820" t="s">
        <v>7000</v>
      </c>
      <c r="J2820" t="s">
        <v>7021</v>
      </c>
    </row>
    <row r="2821" spans="1:10" x14ac:dyDescent="0.3">
      <c r="A2821" t="s">
        <v>5099</v>
      </c>
      <c r="B2821" t="s">
        <v>2</v>
      </c>
      <c r="C2821" t="s">
        <v>6285</v>
      </c>
      <c r="D2821" t="s">
        <v>6318</v>
      </c>
      <c r="E2821">
        <v>0</v>
      </c>
      <c r="F2821">
        <v>50</v>
      </c>
      <c r="G2821" t="s">
        <v>6330</v>
      </c>
      <c r="H2821">
        <v>11</v>
      </c>
      <c r="I2821">
        <v>0</v>
      </c>
      <c r="J2821">
        <v>16</v>
      </c>
    </row>
    <row r="2822" spans="1:10" x14ac:dyDescent="0.3">
      <c r="A2822" t="s">
        <v>5100</v>
      </c>
      <c r="B2822" t="s">
        <v>1097</v>
      </c>
      <c r="C2822" t="s">
        <v>6289</v>
      </c>
      <c r="D2822" t="s">
        <v>6296</v>
      </c>
      <c r="E2822">
        <v>0.1</v>
      </c>
      <c r="F2822">
        <v>45</v>
      </c>
      <c r="G2822" t="s">
        <v>6332</v>
      </c>
      <c r="H2822">
        <v>17</v>
      </c>
      <c r="I2822" t="s">
        <v>7000</v>
      </c>
      <c r="J2822" t="s">
        <v>7021</v>
      </c>
    </row>
    <row r="2823" spans="1:10" x14ac:dyDescent="0.3">
      <c r="A2823" t="s">
        <v>5101</v>
      </c>
      <c r="B2823" t="s">
        <v>1711</v>
      </c>
      <c r="C2823" t="s">
        <v>6283</v>
      </c>
      <c r="D2823" t="s">
        <v>6306</v>
      </c>
      <c r="E2823">
        <v>0.2</v>
      </c>
      <c r="F2823">
        <v>64</v>
      </c>
      <c r="G2823" t="s">
        <v>6333</v>
      </c>
      <c r="H2823">
        <v>14</v>
      </c>
      <c r="I2823">
        <v>1</v>
      </c>
      <c r="J2823">
        <v>19</v>
      </c>
    </row>
    <row r="2824" spans="1:10" x14ac:dyDescent="0.3">
      <c r="A2824" t="s">
        <v>5102</v>
      </c>
      <c r="B2824" t="s">
        <v>219</v>
      </c>
      <c r="C2824" t="s">
        <v>6292</v>
      </c>
      <c r="D2824" t="s">
        <v>6296</v>
      </c>
      <c r="E2824">
        <v>0.1</v>
      </c>
      <c r="F2824">
        <v>72</v>
      </c>
      <c r="G2824" t="s">
        <v>6328</v>
      </c>
      <c r="H2824">
        <v>14</v>
      </c>
      <c r="I2824">
        <v>0</v>
      </c>
      <c r="J2824">
        <v>17</v>
      </c>
    </row>
    <row r="2825" spans="1:10" x14ac:dyDescent="0.3">
      <c r="A2825" t="s">
        <v>5103</v>
      </c>
      <c r="B2825" t="s">
        <v>1888</v>
      </c>
      <c r="C2825" t="s">
        <v>6284</v>
      </c>
      <c r="D2825" t="s">
        <v>6302</v>
      </c>
      <c r="E2825">
        <v>0.3</v>
      </c>
      <c r="F2825">
        <v>35</v>
      </c>
      <c r="G2825" t="s">
        <v>6330</v>
      </c>
      <c r="H2825">
        <v>10</v>
      </c>
      <c r="I2825" t="s">
        <v>7000</v>
      </c>
      <c r="J2825" t="s">
        <v>7021</v>
      </c>
    </row>
    <row r="2826" spans="1:10" x14ac:dyDescent="0.3">
      <c r="A2826" t="s">
        <v>5104</v>
      </c>
      <c r="B2826" t="s">
        <v>699</v>
      </c>
      <c r="C2826" t="s">
        <v>6292</v>
      </c>
      <c r="D2826" t="s">
        <v>6308</v>
      </c>
      <c r="E2826">
        <v>0</v>
      </c>
      <c r="F2826">
        <v>80</v>
      </c>
      <c r="G2826" t="s">
        <v>6329</v>
      </c>
      <c r="H2826">
        <v>9</v>
      </c>
      <c r="I2826">
        <v>0</v>
      </c>
      <c r="J2826">
        <v>16</v>
      </c>
    </row>
    <row r="2827" spans="1:10" x14ac:dyDescent="0.3">
      <c r="A2827" t="s">
        <v>5105</v>
      </c>
      <c r="B2827" t="s">
        <v>1889</v>
      </c>
      <c r="C2827" t="s">
        <v>6292</v>
      </c>
      <c r="D2827" t="s">
        <v>6306</v>
      </c>
      <c r="E2827">
        <v>0.2</v>
      </c>
      <c r="F2827">
        <v>64</v>
      </c>
      <c r="G2827" t="s">
        <v>6333</v>
      </c>
      <c r="H2827">
        <v>14</v>
      </c>
      <c r="I2827" t="s">
        <v>7000</v>
      </c>
      <c r="J2827" t="s">
        <v>7021</v>
      </c>
    </row>
    <row r="2828" spans="1:10" x14ac:dyDescent="0.3">
      <c r="A2828" t="s">
        <v>5106</v>
      </c>
      <c r="B2828" t="s">
        <v>1890</v>
      </c>
      <c r="C2828" t="s">
        <v>6284</v>
      </c>
      <c r="D2828" t="s">
        <v>6310</v>
      </c>
      <c r="E2828">
        <v>0.3</v>
      </c>
      <c r="F2828">
        <v>35</v>
      </c>
      <c r="G2828" t="s">
        <v>6332</v>
      </c>
      <c r="H2828">
        <v>13</v>
      </c>
      <c r="I2828">
        <v>0</v>
      </c>
      <c r="J2828">
        <v>16</v>
      </c>
    </row>
    <row r="2829" spans="1:10" x14ac:dyDescent="0.3">
      <c r="A2829" t="s">
        <v>5107</v>
      </c>
      <c r="B2829" t="s">
        <v>1891</v>
      </c>
      <c r="C2829" t="s">
        <v>6285</v>
      </c>
      <c r="D2829" t="s">
        <v>6298</v>
      </c>
      <c r="E2829">
        <v>0.2</v>
      </c>
      <c r="F2829">
        <v>40</v>
      </c>
      <c r="G2829" t="s">
        <v>6333</v>
      </c>
      <c r="H2829">
        <v>14</v>
      </c>
      <c r="I2829" t="s">
        <v>7000</v>
      </c>
      <c r="J2829" t="s">
        <v>7021</v>
      </c>
    </row>
    <row r="2830" spans="1:10" x14ac:dyDescent="0.3">
      <c r="A2830" t="s">
        <v>5108</v>
      </c>
      <c r="B2830" t="s">
        <v>1892</v>
      </c>
      <c r="C2830" t="s">
        <v>6284</v>
      </c>
      <c r="D2830" t="s">
        <v>6316</v>
      </c>
      <c r="E2830">
        <v>0</v>
      </c>
      <c r="F2830">
        <v>50</v>
      </c>
      <c r="G2830" t="s">
        <v>6333</v>
      </c>
      <c r="H2830">
        <v>13</v>
      </c>
      <c r="I2830">
        <v>0</v>
      </c>
      <c r="J2830">
        <v>13</v>
      </c>
    </row>
    <row r="2831" spans="1:10" x14ac:dyDescent="0.3">
      <c r="A2831" t="s">
        <v>5109</v>
      </c>
      <c r="B2831" t="s">
        <v>971</v>
      </c>
      <c r="C2831" t="s">
        <v>6282</v>
      </c>
      <c r="D2831" t="s">
        <v>6306</v>
      </c>
      <c r="E2831">
        <v>0.3</v>
      </c>
      <c r="F2831">
        <v>49</v>
      </c>
      <c r="G2831" t="s">
        <v>6329</v>
      </c>
      <c r="H2831">
        <v>14</v>
      </c>
      <c r="I2831">
        <v>0</v>
      </c>
      <c r="J2831">
        <v>18</v>
      </c>
    </row>
    <row r="2832" spans="1:10" x14ac:dyDescent="0.3">
      <c r="A2832" t="s">
        <v>5110</v>
      </c>
      <c r="B2832" t="s">
        <v>833</v>
      </c>
      <c r="C2832" t="s">
        <v>6283</v>
      </c>
      <c r="D2832" t="s">
        <v>6302</v>
      </c>
      <c r="E2832">
        <v>0.2</v>
      </c>
      <c r="F2832">
        <v>64</v>
      </c>
      <c r="G2832" t="s">
        <v>6329</v>
      </c>
      <c r="H2832">
        <v>14</v>
      </c>
      <c r="I2832">
        <v>0</v>
      </c>
      <c r="J2832">
        <v>7</v>
      </c>
    </row>
    <row r="2833" spans="1:10" x14ac:dyDescent="0.3">
      <c r="A2833" t="s">
        <v>5111</v>
      </c>
      <c r="B2833" t="s">
        <v>237</v>
      </c>
      <c r="C2833" t="s">
        <v>6286</v>
      </c>
      <c r="D2833" t="s">
        <v>6308</v>
      </c>
      <c r="E2833">
        <v>0.3</v>
      </c>
      <c r="F2833">
        <v>35</v>
      </c>
      <c r="G2833" t="s">
        <v>6333</v>
      </c>
      <c r="H2833">
        <v>15</v>
      </c>
      <c r="I2833" t="s">
        <v>7000</v>
      </c>
      <c r="J2833" t="s">
        <v>7021</v>
      </c>
    </row>
    <row r="2834" spans="1:10" x14ac:dyDescent="0.3">
      <c r="A2834" t="s">
        <v>5112</v>
      </c>
      <c r="B2834" t="s">
        <v>1893</v>
      </c>
      <c r="C2834" t="s">
        <v>6286</v>
      </c>
      <c r="D2834" t="s">
        <v>6304</v>
      </c>
      <c r="E2834">
        <v>0.2</v>
      </c>
      <c r="F2834">
        <v>40</v>
      </c>
      <c r="G2834" t="s">
        <v>6330</v>
      </c>
      <c r="H2834">
        <v>14</v>
      </c>
      <c r="I2834">
        <v>0</v>
      </c>
      <c r="J2834">
        <v>15</v>
      </c>
    </row>
    <row r="2835" spans="1:10" x14ac:dyDescent="0.3">
      <c r="A2835" t="s">
        <v>5113</v>
      </c>
      <c r="B2835" t="s">
        <v>890</v>
      </c>
      <c r="C2835" t="s">
        <v>6286</v>
      </c>
      <c r="D2835" t="s">
        <v>6296</v>
      </c>
      <c r="E2835">
        <v>0.3</v>
      </c>
      <c r="F2835">
        <v>35</v>
      </c>
      <c r="G2835" t="s">
        <v>6334</v>
      </c>
      <c r="H2835">
        <v>14</v>
      </c>
      <c r="I2835">
        <v>0</v>
      </c>
      <c r="J2835">
        <v>19</v>
      </c>
    </row>
    <row r="2836" spans="1:10" x14ac:dyDescent="0.3">
      <c r="A2836" t="s">
        <v>5114</v>
      </c>
      <c r="B2836" t="s">
        <v>1894</v>
      </c>
      <c r="C2836" t="s">
        <v>6281</v>
      </c>
      <c r="D2836" t="s">
        <v>6316</v>
      </c>
      <c r="E2836">
        <v>0.2</v>
      </c>
      <c r="F2836">
        <v>56</v>
      </c>
      <c r="G2836" t="s">
        <v>6331</v>
      </c>
      <c r="H2836">
        <v>17</v>
      </c>
      <c r="I2836">
        <v>0</v>
      </c>
      <c r="J2836">
        <v>11</v>
      </c>
    </row>
    <row r="2837" spans="1:10" x14ac:dyDescent="0.3">
      <c r="A2837" t="s">
        <v>5115</v>
      </c>
      <c r="B2837" t="s">
        <v>1895</v>
      </c>
      <c r="C2837" t="s">
        <v>6288</v>
      </c>
      <c r="D2837" t="s">
        <v>6318</v>
      </c>
      <c r="E2837">
        <v>0.3</v>
      </c>
      <c r="F2837">
        <v>49</v>
      </c>
      <c r="G2837" t="s">
        <v>6334</v>
      </c>
      <c r="H2837">
        <v>9</v>
      </c>
      <c r="I2837" t="s">
        <v>7000</v>
      </c>
      <c r="J2837" t="s">
        <v>7021</v>
      </c>
    </row>
    <row r="2838" spans="1:10" x14ac:dyDescent="0.3">
      <c r="A2838" t="s">
        <v>5116</v>
      </c>
      <c r="B2838" t="s">
        <v>975</v>
      </c>
      <c r="C2838" t="s">
        <v>6291</v>
      </c>
      <c r="D2838" t="s">
        <v>6298</v>
      </c>
      <c r="E2838">
        <v>0.2</v>
      </c>
      <c r="F2838">
        <v>40</v>
      </c>
      <c r="G2838" t="s">
        <v>6332</v>
      </c>
      <c r="H2838">
        <v>9</v>
      </c>
      <c r="I2838" t="s">
        <v>7000</v>
      </c>
      <c r="J2838" t="s">
        <v>7021</v>
      </c>
    </row>
    <row r="2839" spans="1:10" x14ac:dyDescent="0.3">
      <c r="A2839" t="s">
        <v>5117</v>
      </c>
      <c r="B2839" t="s">
        <v>239</v>
      </c>
      <c r="C2839" t="s">
        <v>6291</v>
      </c>
      <c r="D2839" t="s">
        <v>6318</v>
      </c>
      <c r="E2839">
        <v>0.4</v>
      </c>
      <c r="F2839">
        <v>30</v>
      </c>
      <c r="G2839" t="s">
        <v>6332</v>
      </c>
      <c r="H2839">
        <v>11</v>
      </c>
      <c r="I2839" t="s">
        <v>7000</v>
      </c>
      <c r="J2839" t="s">
        <v>7021</v>
      </c>
    </row>
    <row r="2840" spans="1:10" x14ac:dyDescent="0.3">
      <c r="A2840" t="s">
        <v>5118</v>
      </c>
      <c r="B2840" t="s">
        <v>1377</v>
      </c>
      <c r="C2840" t="s">
        <v>6292</v>
      </c>
      <c r="D2840" t="s">
        <v>6300</v>
      </c>
      <c r="E2840">
        <v>0.3</v>
      </c>
      <c r="F2840">
        <v>56</v>
      </c>
      <c r="G2840" t="s">
        <v>6334</v>
      </c>
      <c r="H2840">
        <v>14</v>
      </c>
      <c r="I2840">
        <v>0</v>
      </c>
      <c r="J2840">
        <v>8</v>
      </c>
    </row>
    <row r="2841" spans="1:10" x14ac:dyDescent="0.3">
      <c r="A2841" t="s">
        <v>5119</v>
      </c>
      <c r="B2841" t="s">
        <v>1896</v>
      </c>
      <c r="C2841" t="s">
        <v>6292</v>
      </c>
      <c r="D2841" t="s">
        <v>6316</v>
      </c>
      <c r="E2841">
        <v>0.1</v>
      </c>
      <c r="F2841">
        <v>72</v>
      </c>
      <c r="G2841" t="s">
        <v>6329</v>
      </c>
      <c r="H2841">
        <v>17</v>
      </c>
      <c r="I2841">
        <v>1</v>
      </c>
      <c r="J2841">
        <v>18</v>
      </c>
    </row>
    <row r="2842" spans="1:10" x14ac:dyDescent="0.3">
      <c r="A2842" t="s">
        <v>5120</v>
      </c>
      <c r="B2842" t="s">
        <v>662</v>
      </c>
      <c r="C2842" t="s">
        <v>6281</v>
      </c>
      <c r="D2842" t="s">
        <v>6298</v>
      </c>
      <c r="E2842">
        <v>0.4</v>
      </c>
      <c r="F2842">
        <v>42</v>
      </c>
      <c r="G2842" t="s">
        <v>6330</v>
      </c>
      <c r="H2842">
        <v>9</v>
      </c>
      <c r="I2842">
        <v>1</v>
      </c>
      <c r="J2842">
        <v>19</v>
      </c>
    </row>
    <row r="2843" spans="1:10" x14ac:dyDescent="0.3">
      <c r="A2843" t="s">
        <v>5121</v>
      </c>
      <c r="B2843" t="s">
        <v>391</v>
      </c>
      <c r="C2843" t="s">
        <v>6287</v>
      </c>
      <c r="D2843" t="s">
        <v>6316</v>
      </c>
      <c r="E2843">
        <v>0.3</v>
      </c>
      <c r="F2843">
        <v>35</v>
      </c>
      <c r="G2843" t="s">
        <v>6329</v>
      </c>
      <c r="H2843">
        <v>11</v>
      </c>
      <c r="I2843" t="s">
        <v>7000</v>
      </c>
      <c r="J2843" t="s">
        <v>7021</v>
      </c>
    </row>
    <row r="2844" spans="1:10" x14ac:dyDescent="0.3">
      <c r="A2844" t="s">
        <v>5122</v>
      </c>
      <c r="B2844" t="s">
        <v>1756</v>
      </c>
      <c r="C2844" t="s">
        <v>6288</v>
      </c>
      <c r="D2844" t="s">
        <v>6312</v>
      </c>
      <c r="E2844">
        <v>0.3</v>
      </c>
      <c r="F2844">
        <v>49</v>
      </c>
      <c r="G2844" t="s">
        <v>6333</v>
      </c>
      <c r="H2844">
        <v>10</v>
      </c>
      <c r="I2844">
        <v>0</v>
      </c>
      <c r="J2844">
        <v>14</v>
      </c>
    </row>
    <row r="2845" spans="1:10" x14ac:dyDescent="0.3">
      <c r="A2845" t="s">
        <v>5123</v>
      </c>
      <c r="B2845" t="s">
        <v>1063</v>
      </c>
      <c r="C2845" t="s">
        <v>6292</v>
      </c>
      <c r="D2845" t="s">
        <v>6296</v>
      </c>
      <c r="E2845">
        <v>0.4</v>
      </c>
      <c r="F2845">
        <v>48</v>
      </c>
      <c r="G2845" t="s">
        <v>6332</v>
      </c>
      <c r="H2845">
        <v>14</v>
      </c>
      <c r="I2845" t="s">
        <v>7000</v>
      </c>
      <c r="J2845" t="s">
        <v>7021</v>
      </c>
    </row>
    <row r="2846" spans="1:10" x14ac:dyDescent="0.3">
      <c r="A2846" t="s">
        <v>5124</v>
      </c>
      <c r="B2846" t="s">
        <v>76</v>
      </c>
      <c r="C2846" t="s">
        <v>6281</v>
      </c>
      <c r="D2846" t="s">
        <v>6312</v>
      </c>
      <c r="E2846">
        <v>0.3</v>
      </c>
      <c r="F2846">
        <v>49</v>
      </c>
      <c r="G2846" t="s">
        <v>6334</v>
      </c>
      <c r="H2846">
        <v>12</v>
      </c>
      <c r="I2846">
        <v>1</v>
      </c>
      <c r="J2846">
        <v>15</v>
      </c>
    </row>
    <row r="2847" spans="1:10" x14ac:dyDescent="0.3">
      <c r="A2847" t="s">
        <v>5125</v>
      </c>
      <c r="B2847" t="s">
        <v>1897</v>
      </c>
      <c r="C2847" t="s">
        <v>6285</v>
      </c>
      <c r="D2847" t="s">
        <v>6306</v>
      </c>
      <c r="E2847">
        <v>0.3</v>
      </c>
      <c r="F2847">
        <v>35</v>
      </c>
      <c r="G2847" t="s">
        <v>6333</v>
      </c>
      <c r="H2847">
        <v>17</v>
      </c>
      <c r="I2847">
        <v>1</v>
      </c>
      <c r="J2847">
        <v>19</v>
      </c>
    </row>
    <row r="2848" spans="1:10" x14ac:dyDescent="0.3">
      <c r="A2848" t="s">
        <v>5126</v>
      </c>
      <c r="B2848" t="s">
        <v>1898</v>
      </c>
      <c r="C2848" t="s">
        <v>6288</v>
      </c>
      <c r="D2848" t="s">
        <v>6310</v>
      </c>
      <c r="E2848">
        <v>0</v>
      </c>
      <c r="F2848">
        <v>70</v>
      </c>
      <c r="G2848" t="s">
        <v>6329</v>
      </c>
      <c r="H2848">
        <v>12</v>
      </c>
      <c r="I2848">
        <v>0</v>
      </c>
      <c r="J2848">
        <v>10</v>
      </c>
    </row>
    <row r="2849" spans="1:10" x14ac:dyDescent="0.3">
      <c r="A2849" t="s">
        <v>5127</v>
      </c>
      <c r="B2849" t="s">
        <v>1288</v>
      </c>
      <c r="C2849" t="s">
        <v>6291</v>
      </c>
      <c r="D2849" t="s">
        <v>6318</v>
      </c>
      <c r="E2849">
        <v>0.3</v>
      </c>
      <c r="F2849">
        <v>35</v>
      </c>
      <c r="G2849" t="s">
        <v>6330</v>
      </c>
      <c r="H2849">
        <v>12</v>
      </c>
      <c r="I2849" t="s">
        <v>7000</v>
      </c>
      <c r="J2849" t="s">
        <v>7021</v>
      </c>
    </row>
    <row r="2850" spans="1:10" x14ac:dyDescent="0.3">
      <c r="A2850" t="s">
        <v>5128</v>
      </c>
      <c r="B2850" t="s">
        <v>1530</v>
      </c>
      <c r="C2850" t="s">
        <v>6282</v>
      </c>
      <c r="D2850" t="s">
        <v>6298</v>
      </c>
      <c r="E2850">
        <v>0.2</v>
      </c>
      <c r="F2850">
        <v>56</v>
      </c>
      <c r="G2850" t="s">
        <v>6328</v>
      </c>
      <c r="H2850">
        <v>11</v>
      </c>
      <c r="I2850">
        <v>1</v>
      </c>
      <c r="J2850">
        <v>11</v>
      </c>
    </row>
    <row r="2851" spans="1:10" x14ac:dyDescent="0.3">
      <c r="A2851" t="s">
        <v>5129</v>
      </c>
      <c r="B2851" t="s">
        <v>1899</v>
      </c>
      <c r="C2851" t="s">
        <v>6290</v>
      </c>
      <c r="D2851" t="s">
        <v>6298</v>
      </c>
      <c r="E2851">
        <v>0.3</v>
      </c>
      <c r="F2851">
        <v>35</v>
      </c>
      <c r="G2851" t="s">
        <v>6333</v>
      </c>
      <c r="H2851">
        <v>10</v>
      </c>
      <c r="I2851" t="s">
        <v>7000</v>
      </c>
      <c r="J2851" t="s">
        <v>7021</v>
      </c>
    </row>
    <row r="2852" spans="1:10" x14ac:dyDescent="0.3">
      <c r="A2852" t="s">
        <v>5130</v>
      </c>
      <c r="B2852" t="s">
        <v>1087</v>
      </c>
      <c r="C2852" t="s">
        <v>6291</v>
      </c>
      <c r="D2852" t="s">
        <v>6318</v>
      </c>
      <c r="E2852">
        <v>0.2</v>
      </c>
      <c r="F2852">
        <v>40</v>
      </c>
      <c r="G2852" t="s">
        <v>6331</v>
      </c>
      <c r="H2852">
        <v>14</v>
      </c>
      <c r="I2852" t="s">
        <v>7000</v>
      </c>
      <c r="J2852" t="s">
        <v>7021</v>
      </c>
    </row>
    <row r="2853" spans="1:10" x14ac:dyDescent="0.3">
      <c r="A2853" t="s">
        <v>5131</v>
      </c>
      <c r="B2853" t="s">
        <v>241</v>
      </c>
      <c r="C2853" t="s">
        <v>6283</v>
      </c>
      <c r="D2853" t="s">
        <v>6306</v>
      </c>
      <c r="E2853">
        <v>0</v>
      </c>
      <c r="F2853">
        <v>80</v>
      </c>
      <c r="G2853" t="s">
        <v>6333</v>
      </c>
      <c r="H2853">
        <v>12</v>
      </c>
      <c r="I2853">
        <v>0</v>
      </c>
      <c r="J2853">
        <v>16</v>
      </c>
    </row>
    <row r="2854" spans="1:10" x14ac:dyDescent="0.3">
      <c r="A2854" t="s">
        <v>5132</v>
      </c>
      <c r="B2854" t="s">
        <v>1092</v>
      </c>
      <c r="C2854" t="s">
        <v>6292</v>
      </c>
      <c r="D2854" t="s">
        <v>6302</v>
      </c>
      <c r="E2854">
        <v>0.2</v>
      </c>
      <c r="F2854">
        <v>64</v>
      </c>
      <c r="G2854" t="s">
        <v>6331</v>
      </c>
      <c r="H2854">
        <v>14</v>
      </c>
      <c r="I2854" t="s">
        <v>7000</v>
      </c>
      <c r="J2854" t="s">
        <v>7021</v>
      </c>
    </row>
    <row r="2855" spans="1:10" x14ac:dyDescent="0.3">
      <c r="A2855" t="s">
        <v>5133</v>
      </c>
      <c r="B2855" t="s">
        <v>1221</v>
      </c>
      <c r="C2855" t="s">
        <v>6286</v>
      </c>
      <c r="D2855" t="s">
        <v>6300</v>
      </c>
      <c r="E2855">
        <v>0.2</v>
      </c>
      <c r="F2855">
        <v>40</v>
      </c>
      <c r="G2855" t="s">
        <v>6330</v>
      </c>
      <c r="H2855">
        <v>17</v>
      </c>
      <c r="I2855">
        <v>0</v>
      </c>
      <c r="J2855">
        <v>10</v>
      </c>
    </row>
    <row r="2856" spans="1:10" x14ac:dyDescent="0.3">
      <c r="A2856" t="s">
        <v>5134</v>
      </c>
      <c r="B2856" t="s">
        <v>562</v>
      </c>
      <c r="C2856" t="s">
        <v>6284</v>
      </c>
      <c r="D2856" t="s">
        <v>6318</v>
      </c>
      <c r="E2856">
        <v>0.2</v>
      </c>
      <c r="F2856">
        <v>40</v>
      </c>
      <c r="G2856" t="s">
        <v>6331</v>
      </c>
      <c r="H2856">
        <v>16</v>
      </c>
      <c r="I2856">
        <v>0</v>
      </c>
      <c r="J2856">
        <v>9</v>
      </c>
    </row>
    <row r="2857" spans="1:10" x14ac:dyDescent="0.3">
      <c r="A2857" t="s">
        <v>5135</v>
      </c>
      <c r="B2857" t="s">
        <v>1900</v>
      </c>
      <c r="C2857" t="s">
        <v>6290</v>
      </c>
      <c r="D2857" t="s">
        <v>6308</v>
      </c>
      <c r="E2857">
        <v>0.3</v>
      </c>
      <c r="F2857">
        <v>35</v>
      </c>
      <c r="G2857" t="s">
        <v>6329</v>
      </c>
      <c r="H2857">
        <v>16</v>
      </c>
      <c r="I2857">
        <v>1</v>
      </c>
      <c r="J2857">
        <v>10</v>
      </c>
    </row>
    <row r="2858" spans="1:10" x14ac:dyDescent="0.3">
      <c r="A2858" t="s">
        <v>5136</v>
      </c>
      <c r="B2858" t="s">
        <v>504</v>
      </c>
      <c r="C2858" t="s">
        <v>6281</v>
      </c>
      <c r="D2858" t="s">
        <v>6310</v>
      </c>
      <c r="E2858">
        <v>0</v>
      </c>
      <c r="F2858">
        <v>70</v>
      </c>
      <c r="G2858" t="s">
        <v>6329</v>
      </c>
      <c r="H2858">
        <v>16</v>
      </c>
      <c r="I2858" t="s">
        <v>7000</v>
      </c>
      <c r="J2858" t="s">
        <v>7021</v>
      </c>
    </row>
    <row r="2859" spans="1:10" x14ac:dyDescent="0.3">
      <c r="A2859" t="s">
        <v>5137</v>
      </c>
      <c r="B2859" t="s">
        <v>240</v>
      </c>
      <c r="C2859" t="s">
        <v>6291</v>
      </c>
      <c r="D2859" t="s">
        <v>6296</v>
      </c>
      <c r="E2859">
        <v>0.2</v>
      </c>
      <c r="F2859">
        <v>40</v>
      </c>
      <c r="G2859" t="s">
        <v>6331</v>
      </c>
      <c r="H2859">
        <v>13</v>
      </c>
      <c r="I2859">
        <v>1</v>
      </c>
      <c r="J2859">
        <v>15</v>
      </c>
    </row>
    <row r="2860" spans="1:10" x14ac:dyDescent="0.3">
      <c r="A2860" t="s">
        <v>5138</v>
      </c>
      <c r="B2860" t="s">
        <v>904</v>
      </c>
      <c r="C2860" t="s">
        <v>6286</v>
      </c>
      <c r="D2860" t="s">
        <v>6298</v>
      </c>
      <c r="E2860">
        <v>0.1</v>
      </c>
      <c r="F2860">
        <v>45</v>
      </c>
      <c r="G2860" t="s">
        <v>6333</v>
      </c>
      <c r="H2860">
        <v>13</v>
      </c>
      <c r="I2860" t="s">
        <v>7000</v>
      </c>
      <c r="J2860" t="s">
        <v>7021</v>
      </c>
    </row>
    <row r="2861" spans="1:10" x14ac:dyDescent="0.3">
      <c r="A2861" t="s">
        <v>5139</v>
      </c>
      <c r="B2861" t="s">
        <v>1901</v>
      </c>
      <c r="C2861" t="s">
        <v>6285</v>
      </c>
      <c r="D2861" t="s">
        <v>6300</v>
      </c>
      <c r="E2861">
        <v>0</v>
      </c>
      <c r="F2861">
        <v>50</v>
      </c>
      <c r="G2861" t="s">
        <v>6331</v>
      </c>
      <c r="H2861">
        <v>10</v>
      </c>
      <c r="I2861">
        <v>0</v>
      </c>
      <c r="J2861">
        <v>19</v>
      </c>
    </row>
    <row r="2862" spans="1:10" x14ac:dyDescent="0.3">
      <c r="A2862" t="s">
        <v>5140</v>
      </c>
      <c r="B2862" t="s">
        <v>1832</v>
      </c>
      <c r="C2862" t="s">
        <v>6291</v>
      </c>
      <c r="D2862" t="s">
        <v>6304</v>
      </c>
      <c r="E2862">
        <v>0.1</v>
      </c>
      <c r="F2862">
        <v>45</v>
      </c>
      <c r="G2862" t="s">
        <v>6329</v>
      </c>
      <c r="H2862">
        <v>12</v>
      </c>
      <c r="I2862" t="s">
        <v>7000</v>
      </c>
      <c r="J2862" t="s">
        <v>7021</v>
      </c>
    </row>
    <row r="2863" spans="1:10" x14ac:dyDescent="0.3">
      <c r="A2863" t="s">
        <v>5141</v>
      </c>
      <c r="B2863" t="s">
        <v>735</v>
      </c>
      <c r="C2863" t="s">
        <v>6283</v>
      </c>
      <c r="D2863" t="s">
        <v>6302</v>
      </c>
      <c r="E2863">
        <v>0.4</v>
      </c>
      <c r="F2863">
        <v>48</v>
      </c>
      <c r="G2863" t="s">
        <v>6329</v>
      </c>
      <c r="H2863">
        <v>9</v>
      </c>
      <c r="I2863">
        <v>0</v>
      </c>
      <c r="J2863">
        <v>11</v>
      </c>
    </row>
    <row r="2864" spans="1:10" x14ac:dyDescent="0.3">
      <c r="A2864" t="s">
        <v>5142</v>
      </c>
      <c r="B2864" t="s">
        <v>1902</v>
      </c>
      <c r="C2864" t="s">
        <v>6291</v>
      </c>
      <c r="D2864" t="s">
        <v>6298</v>
      </c>
      <c r="E2864">
        <v>0.3</v>
      </c>
      <c r="F2864">
        <v>35</v>
      </c>
      <c r="G2864" t="s">
        <v>6331</v>
      </c>
      <c r="H2864">
        <v>11</v>
      </c>
      <c r="I2864" t="s">
        <v>7000</v>
      </c>
      <c r="J2864" t="s">
        <v>7021</v>
      </c>
    </row>
    <row r="2865" spans="1:10" x14ac:dyDescent="0.3">
      <c r="A2865" t="s">
        <v>5143</v>
      </c>
      <c r="B2865" t="s">
        <v>1903</v>
      </c>
      <c r="C2865" t="s">
        <v>6287</v>
      </c>
      <c r="D2865" t="s">
        <v>6318</v>
      </c>
      <c r="E2865">
        <v>0</v>
      </c>
      <c r="F2865">
        <v>50</v>
      </c>
      <c r="G2865" t="s">
        <v>6332</v>
      </c>
      <c r="H2865">
        <v>9</v>
      </c>
      <c r="I2865">
        <v>1</v>
      </c>
      <c r="J2865">
        <v>8</v>
      </c>
    </row>
    <row r="2866" spans="1:10" x14ac:dyDescent="0.3">
      <c r="A2866" t="s">
        <v>5144</v>
      </c>
      <c r="B2866" t="s">
        <v>342</v>
      </c>
      <c r="C2866" t="s">
        <v>6286</v>
      </c>
      <c r="D2866" t="s">
        <v>6306</v>
      </c>
      <c r="E2866">
        <v>0.2</v>
      </c>
      <c r="F2866">
        <v>40</v>
      </c>
      <c r="G2866" t="s">
        <v>6333</v>
      </c>
      <c r="H2866">
        <v>15</v>
      </c>
      <c r="I2866">
        <v>0</v>
      </c>
      <c r="J2866">
        <v>18</v>
      </c>
    </row>
    <row r="2867" spans="1:10" x14ac:dyDescent="0.3">
      <c r="A2867" t="s">
        <v>5145</v>
      </c>
      <c r="B2867" t="s">
        <v>1138</v>
      </c>
      <c r="C2867" t="s">
        <v>6281</v>
      </c>
      <c r="D2867" t="s">
        <v>6318</v>
      </c>
      <c r="E2867">
        <v>0.3</v>
      </c>
      <c r="F2867">
        <v>49</v>
      </c>
      <c r="G2867" t="s">
        <v>6331</v>
      </c>
      <c r="H2867">
        <v>15</v>
      </c>
      <c r="I2867">
        <v>0</v>
      </c>
      <c r="J2867">
        <v>11</v>
      </c>
    </row>
    <row r="2868" spans="1:10" x14ac:dyDescent="0.3">
      <c r="A2868" t="s">
        <v>5146</v>
      </c>
      <c r="B2868" t="s">
        <v>1904</v>
      </c>
      <c r="C2868" t="s">
        <v>6282</v>
      </c>
      <c r="D2868" t="s">
        <v>6296</v>
      </c>
      <c r="E2868">
        <v>0</v>
      </c>
      <c r="F2868">
        <v>70</v>
      </c>
      <c r="G2868" t="s">
        <v>6333</v>
      </c>
      <c r="H2868">
        <v>15</v>
      </c>
      <c r="I2868">
        <v>1</v>
      </c>
      <c r="J2868">
        <v>8</v>
      </c>
    </row>
    <row r="2869" spans="1:10" x14ac:dyDescent="0.3">
      <c r="A2869" t="s">
        <v>5147</v>
      </c>
      <c r="B2869" t="s">
        <v>1905</v>
      </c>
      <c r="C2869" t="s">
        <v>6290</v>
      </c>
      <c r="D2869" t="s">
        <v>6314</v>
      </c>
      <c r="E2869">
        <v>0</v>
      </c>
      <c r="F2869">
        <v>50</v>
      </c>
      <c r="G2869" t="s">
        <v>6331</v>
      </c>
      <c r="H2869">
        <v>17</v>
      </c>
      <c r="I2869" t="s">
        <v>7000</v>
      </c>
      <c r="J2869" t="s">
        <v>7021</v>
      </c>
    </row>
    <row r="2870" spans="1:10" x14ac:dyDescent="0.3">
      <c r="A2870" t="s">
        <v>5148</v>
      </c>
      <c r="B2870" t="s">
        <v>1906</v>
      </c>
      <c r="C2870" t="s">
        <v>6283</v>
      </c>
      <c r="D2870" t="s">
        <v>6302</v>
      </c>
      <c r="E2870">
        <v>0.3</v>
      </c>
      <c r="F2870">
        <v>56</v>
      </c>
      <c r="G2870" t="s">
        <v>6332</v>
      </c>
      <c r="H2870">
        <v>9</v>
      </c>
      <c r="I2870">
        <v>0</v>
      </c>
      <c r="J2870">
        <v>18</v>
      </c>
    </row>
    <row r="2871" spans="1:10" x14ac:dyDescent="0.3">
      <c r="A2871" t="s">
        <v>5149</v>
      </c>
      <c r="B2871" t="s">
        <v>1641</v>
      </c>
      <c r="C2871" t="s">
        <v>6291</v>
      </c>
      <c r="D2871" t="s">
        <v>6296</v>
      </c>
      <c r="E2871">
        <v>0</v>
      </c>
      <c r="F2871">
        <v>50</v>
      </c>
      <c r="G2871" t="s">
        <v>6334</v>
      </c>
      <c r="H2871">
        <v>11</v>
      </c>
      <c r="I2871">
        <v>1</v>
      </c>
      <c r="J2871">
        <v>14</v>
      </c>
    </row>
    <row r="2872" spans="1:10" x14ac:dyDescent="0.3">
      <c r="A2872" t="s">
        <v>5150</v>
      </c>
      <c r="B2872" t="s">
        <v>1740</v>
      </c>
      <c r="C2872" t="s">
        <v>6290</v>
      </c>
      <c r="D2872" t="s">
        <v>6318</v>
      </c>
      <c r="E2872">
        <v>0.4</v>
      </c>
      <c r="F2872">
        <v>30</v>
      </c>
      <c r="G2872" t="s">
        <v>6332</v>
      </c>
      <c r="H2872">
        <v>17</v>
      </c>
      <c r="I2872" t="s">
        <v>7000</v>
      </c>
      <c r="J2872" t="s">
        <v>7021</v>
      </c>
    </row>
    <row r="2873" spans="1:10" x14ac:dyDescent="0.3">
      <c r="A2873" t="s">
        <v>5151</v>
      </c>
      <c r="B2873" t="s">
        <v>930</v>
      </c>
      <c r="C2873" t="s">
        <v>6289</v>
      </c>
      <c r="D2873" t="s">
        <v>6298</v>
      </c>
      <c r="E2873">
        <v>0</v>
      </c>
      <c r="F2873">
        <v>50</v>
      </c>
      <c r="G2873" t="s">
        <v>6330</v>
      </c>
      <c r="H2873">
        <v>14</v>
      </c>
      <c r="I2873" t="s">
        <v>7000</v>
      </c>
      <c r="J2873" t="s">
        <v>7021</v>
      </c>
    </row>
    <row r="2874" spans="1:10" x14ac:dyDescent="0.3">
      <c r="A2874" t="s">
        <v>5152</v>
      </c>
      <c r="B2874" t="s">
        <v>354</v>
      </c>
      <c r="C2874" t="s">
        <v>6285</v>
      </c>
      <c r="D2874" t="s">
        <v>6302</v>
      </c>
      <c r="E2874">
        <v>0.3</v>
      </c>
      <c r="F2874">
        <v>35</v>
      </c>
      <c r="G2874" t="s">
        <v>6332</v>
      </c>
      <c r="H2874">
        <v>9</v>
      </c>
      <c r="I2874">
        <v>0</v>
      </c>
      <c r="J2874">
        <v>15</v>
      </c>
    </row>
    <row r="2875" spans="1:10" x14ac:dyDescent="0.3">
      <c r="A2875" t="s">
        <v>5153</v>
      </c>
      <c r="B2875" t="s">
        <v>1907</v>
      </c>
      <c r="C2875" t="s">
        <v>6290</v>
      </c>
      <c r="D2875" t="s">
        <v>6296</v>
      </c>
      <c r="E2875">
        <v>0.2</v>
      </c>
      <c r="F2875">
        <v>40</v>
      </c>
      <c r="G2875" t="s">
        <v>6332</v>
      </c>
      <c r="H2875">
        <v>11</v>
      </c>
      <c r="I2875">
        <v>0</v>
      </c>
      <c r="J2875">
        <v>16</v>
      </c>
    </row>
    <row r="2876" spans="1:10" x14ac:dyDescent="0.3">
      <c r="A2876" t="s">
        <v>5154</v>
      </c>
      <c r="B2876" t="s">
        <v>1782</v>
      </c>
      <c r="C2876" t="s">
        <v>6288</v>
      </c>
      <c r="D2876" t="s">
        <v>6296</v>
      </c>
      <c r="E2876">
        <v>0.4</v>
      </c>
      <c r="F2876">
        <v>42</v>
      </c>
      <c r="G2876" t="s">
        <v>6334</v>
      </c>
      <c r="H2876">
        <v>9</v>
      </c>
      <c r="I2876">
        <v>0</v>
      </c>
      <c r="J2876">
        <v>9</v>
      </c>
    </row>
    <row r="2877" spans="1:10" x14ac:dyDescent="0.3">
      <c r="A2877" t="s">
        <v>5155</v>
      </c>
      <c r="B2877" t="s">
        <v>437</v>
      </c>
      <c r="C2877" t="s">
        <v>6290</v>
      </c>
      <c r="D2877" t="s">
        <v>6308</v>
      </c>
      <c r="E2877">
        <v>0.2</v>
      </c>
      <c r="F2877">
        <v>40</v>
      </c>
      <c r="G2877" t="s">
        <v>6332</v>
      </c>
      <c r="H2877">
        <v>17</v>
      </c>
      <c r="I2877">
        <v>1</v>
      </c>
      <c r="J2877">
        <v>16</v>
      </c>
    </row>
    <row r="2878" spans="1:10" x14ac:dyDescent="0.3">
      <c r="A2878" t="s">
        <v>5156</v>
      </c>
      <c r="B2878" t="s">
        <v>989</v>
      </c>
      <c r="C2878" t="s">
        <v>6291</v>
      </c>
      <c r="D2878" t="s">
        <v>6300</v>
      </c>
      <c r="E2878">
        <v>0.3</v>
      </c>
      <c r="F2878">
        <v>35</v>
      </c>
      <c r="G2878" t="s">
        <v>6334</v>
      </c>
      <c r="H2878">
        <v>13</v>
      </c>
      <c r="I2878">
        <v>1</v>
      </c>
      <c r="J2878">
        <v>15</v>
      </c>
    </row>
    <row r="2879" spans="1:10" x14ac:dyDescent="0.3">
      <c r="A2879" t="s">
        <v>5157</v>
      </c>
      <c r="B2879" t="s">
        <v>1908</v>
      </c>
      <c r="C2879" t="s">
        <v>6290</v>
      </c>
      <c r="D2879" t="s">
        <v>6296</v>
      </c>
      <c r="E2879">
        <v>0.2</v>
      </c>
      <c r="F2879">
        <v>40</v>
      </c>
      <c r="G2879" t="s">
        <v>6333</v>
      </c>
      <c r="H2879">
        <v>17</v>
      </c>
      <c r="I2879">
        <v>1</v>
      </c>
      <c r="J2879">
        <v>8</v>
      </c>
    </row>
    <row r="2880" spans="1:10" x14ac:dyDescent="0.3">
      <c r="A2880" t="s">
        <v>5158</v>
      </c>
      <c r="B2880" t="s">
        <v>226</v>
      </c>
      <c r="C2880" t="s">
        <v>6287</v>
      </c>
      <c r="D2880" t="s">
        <v>6298</v>
      </c>
      <c r="E2880">
        <v>0.3</v>
      </c>
      <c r="F2880">
        <v>35</v>
      </c>
      <c r="G2880" t="s">
        <v>6328</v>
      </c>
      <c r="H2880">
        <v>15</v>
      </c>
      <c r="I2880">
        <v>0</v>
      </c>
      <c r="J2880">
        <v>18</v>
      </c>
    </row>
    <row r="2881" spans="1:10" x14ac:dyDescent="0.3">
      <c r="A2881" t="s">
        <v>5159</v>
      </c>
      <c r="B2881" t="s">
        <v>1909</v>
      </c>
      <c r="C2881" t="s">
        <v>6284</v>
      </c>
      <c r="D2881" t="s">
        <v>6298</v>
      </c>
      <c r="E2881">
        <v>0.1</v>
      </c>
      <c r="F2881">
        <v>45</v>
      </c>
      <c r="G2881" t="s">
        <v>6329</v>
      </c>
      <c r="H2881">
        <v>10</v>
      </c>
      <c r="I2881">
        <v>1</v>
      </c>
      <c r="J2881">
        <v>15</v>
      </c>
    </row>
    <row r="2882" spans="1:10" x14ac:dyDescent="0.3">
      <c r="A2882" t="s">
        <v>5160</v>
      </c>
      <c r="B2882" t="s">
        <v>23</v>
      </c>
      <c r="C2882" t="s">
        <v>6285</v>
      </c>
      <c r="D2882" t="s">
        <v>6316</v>
      </c>
      <c r="E2882">
        <v>0.1</v>
      </c>
      <c r="F2882">
        <v>45</v>
      </c>
      <c r="G2882" t="s">
        <v>6328</v>
      </c>
      <c r="H2882">
        <v>14</v>
      </c>
      <c r="I2882">
        <v>1</v>
      </c>
      <c r="J2882">
        <v>12</v>
      </c>
    </row>
    <row r="2883" spans="1:10" x14ac:dyDescent="0.3">
      <c r="A2883" t="s">
        <v>5161</v>
      </c>
      <c r="B2883" t="s">
        <v>1910</v>
      </c>
      <c r="C2883" t="s">
        <v>6281</v>
      </c>
      <c r="D2883" t="s">
        <v>6302</v>
      </c>
      <c r="E2883">
        <v>0.3</v>
      </c>
      <c r="F2883">
        <v>49</v>
      </c>
      <c r="G2883" t="s">
        <v>6332</v>
      </c>
      <c r="H2883">
        <v>13</v>
      </c>
      <c r="I2883">
        <v>0</v>
      </c>
      <c r="J2883">
        <v>16</v>
      </c>
    </row>
    <row r="2884" spans="1:10" x14ac:dyDescent="0.3">
      <c r="A2884" t="s">
        <v>5162</v>
      </c>
      <c r="B2884" t="s">
        <v>911</v>
      </c>
      <c r="C2884" t="s">
        <v>6292</v>
      </c>
      <c r="D2884" t="s">
        <v>6302</v>
      </c>
      <c r="E2884">
        <v>0.4</v>
      </c>
      <c r="F2884">
        <v>48</v>
      </c>
      <c r="G2884" t="s">
        <v>6331</v>
      </c>
      <c r="H2884">
        <v>10</v>
      </c>
      <c r="I2884">
        <v>0</v>
      </c>
      <c r="J2884">
        <v>9</v>
      </c>
    </row>
    <row r="2885" spans="1:10" x14ac:dyDescent="0.3">
      <c r="A2885" t="s">
        <v>5163</v>
      </c>
      <c r="B2885" t="s">
        <v>1760</v>
      </c>
      <c r="C2885" t="s">
        <v>6285</v>
      </c>
      <c r="D2885" t="s">
        <v>6296</v>
      </c>
      <c r="E2885">
        <v>0.2</v>
      </c>
      <c r="F2885">
        <v>40</v>
      </c>
      <c r="G2885" t="s">
        <v>6328</v>
      </c>
      <c r="H2885">
        <v>10</v>
      </c>
      <c r="I2885">
        <v>0</v>
      </c>
      <c r="J2885">
        <v>13</v>
      </c>
    </row>
    <row r="2886" spans="1:10" x14ac:dyDescent="0.3">
      <c r="A2886" t="s">
        <v>5164</v>
      </c>
      <c r="B2886" t="s">
        <v>1911</v>
      </c>
      <c r="C2886" t="s">
        <v>6282</v>
      </c>
      <c r="D2886" t="s">
        <v>6316</v>
      </c>
      <c r="E2886">
        <v>0</v>
      </c>
      <c r="F2886">
        <v>70</v>
      </c>
      <c r="G2886" t="s">
        <v>6330</v>
      </c>
      <c r="H2886">
        <v>10</v>
      </c>
      <c r="I2886">
        <v>0</v>
      </c>
      <c r="J2886">
        <v>15</v>
      </c>
    </row>
    <row r="2887" spans="1:10" x14ac:dyDescent="0.3">
      <c r="A2887" t="s">
        <v>5165</v>
      </c>
      <c r="B2887" t="s">
        <v>1259</v>
      </c>
      <c r="C2887" t="s">
        <v>6287</v>
      </c>
      <c r="D2887" t="s">
        <v>6312</v>
      </c>
      <c r="E2887">
        <v>0.3</v>
      </c>
      <c r="F2887">
        <v>35</v>
      </c>
      <c r="G2887" t="s">
        <v>6332</v>
      </c>
      <c r="H2887">
        <v>12</v>
      </c>
      <c r="I2887" t="s">
        <v>7000</v>
      </c>
      <c r="J2887" t="s">
        <v>7021</v>
      </c>
    </row>
    <row r="2888" spans="1:10" x14ac:dyDescent="0.3">
      <c r="A2888" t="s">
        <v>5166</v>
      </c>
      <c r="B2888" t="s">
        <v>1912</v>
      </c>
      <c r="C2888" t="s">
        <v>6281</v>
      </c>
      <c r="D2888" t="s">
        <v>6300</v>
      </c>
      <c r="E2888">
        <v>0.3</v>
      </c>
      <c r="F2888">
        <v>49</v>
      </c>
      <c r="G2888" t="s">
        <v>6328</v>
      </c>
      <c r="H2888">
        <v>15</v>
      </c>
      <c r="I2888">
        <v>1</v>
      </c>
      <c r="J2888">
        <v>10</v>
      </c>
    </row>
    <row r="2889" spans="1:10" x14ac:dyDescent="0.3">
      <c r="A2889" t="s">
        <v>5167</v>
      </c>
      <c r="B2889" t="s">
        <v>1913</v>
      </c>
      <c r="C2889" t="s">
        <v>6283</v>
      </c>
      <c r="D2889" t="s">
        <v>6302</v>
      </c>
      <c r="E2889">
        <v>0</v>
      </c>
      <c r="F2889">
        <v>80</v>
      </c>
      <c r="G2889" t="s">
        <v>6333</v>
      </c>
      <c r="H2889">
        <v>11</v>
      </c>
      <c r="I2889">
        <v>1</v>
      </c>
      <c r="J2889">
        <v>7</v>
      </c>
    </row>
    <row r="2890" spans="1:10" x14ac:dyDescent="0.3">
      <c r="A2890" t="s">
        <v>5168</v>
      </c>
      <c r="B2890" t="s">
        <v>1914</v>
      </c>
      <c r="C2890" t="s">
        <v>6286</v>
      </c>
      <c r="D2890" t="s">
        <v>6318</v>
      </c>
      <c r="E2890">
        <v>0.2</v>
      </c>
      <c r="F2890">
        <v>40</v>
      </c>
      <c r="G2890" t="s">
        <v>6333</v>
      </c>
      <c r="H2890">
        <v>10</v>
      </c>
      <c r="I2890">
        <v>1</v>
      </c>
      <c r="J2890">
        <v>8</v>
      </c>
    </row>
    <row r="2891" spans="1:10" x14ac:dyDescent="0.3">
      <c r="A2891" t="s">
        <v>5169</v>
      </c>
      <c r="B2891" t="s">
        <v>1381</v>
      </c>
      <c r="C2891" t="s">
        <v>6288</v>
      </c>
      <c r="D2891" t="s">
        <v>6302</v>
      </c>
      <c r="E2891">
        <v>0</v>
      </c>
      <c r="F2891">
        <v>70</v>
      </c>
      <c r="G2891" t="s">
        <v>6333</v>
      </c>
      <c r="H2891">
        <v>15</v>
      </c>
      <c r="I2891" t="s">
        <v>7000</v>
      </c>
      <c r="J2891" t="s">
        <v>7021</v>
      </c>
    </row>
    <row r="2892" spans="1:10" x14ac:dyDescent="0.3">
      <c r="A2892" t="s">
        <v>5170</v>
      </c>
      <c r="B2892" t="s">
        <v>1641</v>
      </c>
      <c r="C2892" t="s">
        <v>6292</v>
      </c>
      <c r="D2892" t="s">
        <v>6318</v>
      </c>
      <c r="E2892">
        <v>0.3</v>
      </c>
      <c r="F2892">
        <v>56</v>
      </c>
      <c r="G2892" t="s">
        <v>6331</v>
      </c>
      <c r="H2892">
        <v>11</v>
      </c>
      <c r="I2892">
        <v>1</v>
      </c>
      <c r="J2892">
        <v>14</v>
      </c>
    </row>
    <row r="2893" spans="1:10" x14ac:dyDescent="0.3">
      <c r="A2893" t="s">
        <v>5171</v>
      </c>
      <c r="B2893" t="s">
        <v>460</v>
      </c>
      <c r="C2893" t="s">
        <v>6285</v>
      </c>
      <c r="D2893" t="s">
        <v>6300</v>
      </c>
      <c r="E2893">
        <v>0.3</v>
      </c>
      <c r="F2893">
        <v>35</v>
      </c>
      <c r="G2893" t="s">
        <v>6329</v>
      </c>
      <c r="H2893">
        <v>10</v>
      </c>
      <c r="I2893">
        <v>0</v>
      </c>
      <c r="J2893">
        <v>14</v>
      </c>
    </row>
    <row r="2894" spans="1:10" x14ac:dyDescent="0.3">
      <c r="A2894" t="s">
        <v>5172</v>
      </c>
      <c r="B2894" t="s">
        <v>1550</v>
      </c>
      <c r="C2894" t="s">
        <v>6283</v>
      </c>
      <c r="D2894" t="s">
        <v>6306</v>
      </c>
      <c r="E2894">
        <v>0.3</v>
      </c>
      <c r="F2894">
        <v>56</v>
      </c>
      <c r="G2894" t="s">
        <v>6328</v>
      </c>
      <c r="H2894">
        <v>11</v>
      </c>
      <c r="I2894">
        <v>1</v>
      </c>
      <c r="J2894">
        <v>19</v>
      </c>
    </row>
    <row r="2895" spans="1:10" x14ac:dyDescent="0.3">
      <c r="A2895" t="s">
        <v>5173</v>
      </c>
      <c r="B2895" t="s">
        <v>1851</v>
      </c>
      <c r="C2895" t="s">
        <v>6288</v>
      </c>
      <c r="D2895" t="s">
        <v>6296</v>
      </c>
      <c r="E2895">
        <v>0.3</v>
      </c>
      <c r="F2895">
        <v>49</v>
      </c>
      <c r="G2895" t="s">
        <v>6330</v>
      </c>
      <c r="H2895">
        <v>13</v>
      </c>
      <c r="I2895" t="s">
        <v>7000</v>
      </c>
      <c r="J2895" t="s">
        <v>7021</v>
      </c>
    </row>
    <row r="2896" spans="1:10" x14ac:dyDescent="0.3">
      <c r="A2896" t="s">
        <v>5174</v>
      </c>
      <c r="B2896" t="s">
        <v>1915</v>
      </c>
      <c r="C2896" t="s">
        <v>6285</v>
      </c>
      <c r="D2896" t="s">
        <v>6300</v>
      </c>
      <c r="E2896">
        <v>0</v>
      </c>
      <c r="F2896">
        <v>50</v>
      </c>
      <c r="G2896" t="s">
        <v>6330</v>
      </c>
      <c r="H2896">
        <v>17</v>
      </c>
      <c r="I2896" t="s">
        <v>7000</v>
      </c>
      <c r="J2896" t="s">
        <v>7021</v>
      </c>
    </row>
    <row r="2897" spans="1:10" x14ac:dyDescent="0.3">
      <c r="A2897" t="s">
        <v>5175</v>
      </c>
      <c r="B2897" t="s">
        <v>1916</v>
      </c>
      <c r="C2897" t="s">
        <v>6288</v>
      </c>
      <c r="D2897" t="s">
        <v>6296</v>
      </c>
      <c r="E2897">
        <v>0.3</v>
      </c>
      <c r="F2897">
        <v>49</v>
      </c>
      <c r="G2897" t="s">
        <v>6333</v>
      </c>
      <c r="H2897">
        <v>12</v>
      </c>
      <c r="I2897" t="s">
        <v>7000</v>
      </c>
      <c r="J2897" t="s">
        <v>7021</v>
      </c>
    </row>
    <row r="2898" spans="1:10" x14ac:dyDescent="0.3">
      <c r="A2898" t="s">
        <v>5176</v>
      </c>
      <c r="B2898" t="s">
        <v>1721</v>
      </c>
      <c r="C2898" t="s">
        <v>6290</v>
      </c>
      <c r="D2898" t="s">
        <v>6298</v>
      </c>
      <c r="E2898">
        <v>0.3</v>
      </c>
      <c r="F2898">
        <v>35</v>
      </c>
      <c r="G2898" t="s">
        <v>6333</v>
      </c>
      <c r="H2898">
        <v>12</v>
      </c>
      <c r="I2898">
        <v>0</v>
      </c>
      <c r="J2898">
        <v>11</v>
      </c>
    </row>
    <row r="2899" spans="1:10" x14ac:dyDescent="0.3">
      <c r="A2899" t="s">
        <v>5177</v>
      </c>
      <c r="B2899" t="s">
        <v>622</v>
      </c>
      <c r="C2899" t="s">
        <v>6286</v>
      </c>
      <c r="D2899" t="s">
        <v>6298</v>
      </c>
      <c r="E2899">
        <v>0</v>
      </c>
      <c r="F2899">
        <v>50</v>
      </c>
      <c r="G2899" t="s">
        <v>6330</v>
      </c>
      <c r="H2899">
        <v>11</v>
      </c>
      <c r="I2899" t="s">
        <v>7000</v>
      </c>
      <c r="J2899" t="s">
        <v>7021</v>
      </c>
    </row>
    <row r="2900" spans="1:10" x14ac:dyDescent="0.3">
      <c r="A2900" t="s">
        <v>5178</v>
      </c>
      <c r="B2900" t="s">
        <v>1917</v>
      </c>
      <c r="C2900" t="s">
        <v>6284</v>
      </c>
      <c r="D2900" t="s">
        <v>6316</v>
      </c>
      <c r="E2900">
        <v>0</v>
      </c>
      <c r="F2900">
        <v>50</v>
      </c>
      <c r="G2900" t="s">
        <v>6330</v>
      </c>
      <c r="H2900">
        <v>16</v>
      </c>
      <c r="I2900" t="s">
        <v>7000</v>
      </c>
      <c r="J2900" t="s">
        <v>7021</v>
      </c>
    </row>
    <row r="2901" spans="1:10" x14ac:dyDescent="0.3">
      <c r="A2901" t="s">
        <v>5179</v>
      </c>
      <c r="B2901" t="s">
        <v>1356</v>
      </c>
      <c r="C2901" t="s">
        <v>6282</v>
      </c>
      <c r="D2901" t="s">
        <v>6296</v>
      </c>
      <c r="E2901">
        <v>0</v>
      </c>
      <c r="F2901">
        <v>70</v>
      </c>
      <c r="G2901" t="s">
        <v>6329</v>
      </c>
      <c r="H2901">
        <v>9</v>
      </c>
      <c r="I2901">
        <v>0</v>
      </c>
      <c r="J2901">
        <v>18</v>
      </c>
    </row>
    <row r="2902" spans="1:10" x14ac:dyDescent="0.3">
      <c r="A2902" t="s">
        <v>5180</v>
      </c>
      <c r="B2902" t="s">
        <v>1918</v>
      </c>
      <c r="C2902" t="s">
        <v>6290</v>
      </c>
      <c r="D2902" t="s">
        <v>6312</v>
      </c>
      <c r="E2902">
        <v>0.3</v>
      </c>
      <c r="F2902">
        <v>35</v>
      </c>
      <c r="G2902" t="s">
        <v>6332</v>
      </c>
      <c r="H2902">
        <v>11</v>
      </c>
      <c r="I2902">
        <v>0</v>
      </c>
      <c r="J2902">
        <v>8</v>
      </c>
    </row>
    <row r="2903" spans="1:10" x14ac:dyDescent="0.3">
      <c r="A2903" t="s">
        <v>5181</v>
      </c>
      <c r="B2903" t="s">
        <v>1919</v>
      </c>
      <c r="C2903" t="s">
        <v>6291</v>
      </c>
      <c r="D2903" t="s">
        <v>6300</v>
      </c>
      <c r="E2903">
        <v>0.1</v>
      </c>
      <c r="F2903">
        <v>45</v>
      </c>
      <c r="G2903" t="s">
        <v>6332</v>
      </c>
      <c r="H2903">
        <v>17</v>
      </c>
      <c r="I2903">
        <v>1</v>
      </c>
      <c r="J2903">
        <v>7</v>
      </c>
    </row>
    <row r="2904" spans="1:10" x14ac:dyDescent="0.3">
      <c r="A2904" t="s">
        <v>5182</v>
      </c>
      <c r="B2904" t="s">
        <v>1920</v>
      </c>
      <c r="C2904" t="s">
        <v>6281</v>
      </c>
      <c r="D2904" t="s">
        <v>6296</v>
      </c>
      <c r="E2904">
        <v>0.2</v>
      </c>
      <c r="F2904">
        <v>56</v>
      </c>
      <c r="G2904" t="s">
        <v>6329</v>
      </c>
      <c r="H2904">
        <v>10</v>
      </c>
      <c r="I2904" t="s">
        <v>7000</v>
      </c>
      <c r="J2904" t="s">
        <v>7021</v>
      </c>
    </row>
    <row r="2905" spans="1:10" x14ac:dyDescent="0.3">
      <c r="A2905" t="s">
        <v>5183</v>
      </c>
      <c r="B2905" t="s">
        <v>1785</v>
      </c>
      <c r="C2905" t="s">
        <v>6283</v>
      </c>
      <c r="D2905" t="s">
        <v>6302</v>
      </c>
      <c r="E2905">
        <v>0.4</v>
      </c>
      <c r="F2905">
        <v>48</v>
      </c>
      <c r="G2905" t="s">
        <v>6334</v>
      </c>
      <c r="H2905">
        <v>17</v>
      </c>
      <c r="I2905">
        <v>1</v>
      </c>
      <c r="J2905">
        <v>16</v>
      </c>
    </row>
    <row r="2906" spans="1:10" x14ac:dyDescent="0.3">
      <c r="A2906" t="s">
        <v>5184</v>
      </c>
      <c r="B2906" t="s">
        <v>1921</v>
      </c>
      <c r="C2906" t="s">
        <v>6290</v>
      </c>
      <c r="D2906" t="s">
        <v>6314</v>
      </c>
      <c r="E2906">
        <v>0.3</v>
      </c>
      <c r="F2906">
        <v>35</v>
      </c>
      <c r="G2906" t="s">
        <v>6328</v>
      </c>
      <c r="H2906">
        <v>11</v>
      </c>
      <c r="I2906">
        <v>0</v>
      </c>
      <c r="J2906">
        <v>17</v>
      </c>
    </row>
    <row r="2907" spans="1:10" x14ac:dyDescent="0.3">
      <c r="A2907" t="s">
        <v>5185</v>
      </c>
      <c r="B2907" t="s">
        <v>1922</v>
      </c>
      <c r="C2907" t="s">
        <v>6287</v>
      </c>
      <c r="D2907" t="s">
        <v>6296</v>
      </c>
      <c r="E2907">
        <v>0</v>
      </c>
      <c r="F2907">
        <v>50</v>
      </c>
      <c r="G2907" t="s">
        <v>6328</v>
      </c>
      <c r="H2907">
        <v>12</v>
      </c>
      <c r="I2907">
        <v>1</v>
      </c>
      <c r="J2907">
        <v>14</v>
      </c>
    </row>
    <row r="2908" spans="1:10" x14ac:dyDescent="0.3">
      <c r="A2908" t="s">
        <v>5186</v>
      </c>
      <c r="B2908" t="s">
        <v>1923</v>
      </c>
      <c r="C2908" t="s">
        <v>6285</v>
      </c>
      <c r="D2908" t="s">
        <v>6310</v>
      </c>
      <c r="E2908">
        <v>0.1</v>
      </c>
      <c r="F2908">
        <v>45</v>
      </c>
      <c r="G2908" t="s">
        <v>6334</v>
      </c>
      <c r="H2908">
        <v>12</v>
      </c>
      <c r="I2908">
        <v>0</v>
      </c>
      <c r="J2908">
        <v>17</v>
      </c>
    </row>
    <row r="2909" spans="1:10" x14ac:dyDescent="0.3">
      <c r="A2909" t="s">
        <v>5187</v>
      </c>
      <c r="B2909" t="s">
        <v>528</v>
      </c>
      <c r="C2909" t="s">
        <v>6289</v>
      </c>
      <c r="D2909" t="s">
        <v>6316</v>
      </c>
      <c r="E2909">
        <v>0.4</v>
      </c>
      <c r="F2909">
        <v>30</v>
      </c>
      <c r="G2909" t="s">
        <v>6332</v>
      </c>
      <c r="H2909">
        <v>14</v>
      </c>
      <c r="I2909" t="s">
        <v>7000</v>
      </c>
      <c r="J2909" t="s">
        <v>7021</v>
      </c>
    </row>
    <row r="2910" spans="1:10" x14ac:dyDescent="0.3">
      <c r="A2910" t="s">
        <v>5188</v>
      </c>
      <c r="B2910" t="s">
        <v>1924</v>
      </c>
      <c r="C2910" t="s">
        <v>6289</v>
      </c>
      <c r="D2910" t="s">
        <v>6310</v>
      </c>
      <c r="E2910">
        <v>0</v>
      </c>
      <c r="F2910">
        <v>50</v>
      </c>
      <c r="G2910" t="s">
        <v>6331</v>
      </c>
      <c r="H2910">
        <v>10</v>
      </c>
      <c r="I2910">
        <v>0</v>
      </c>
      <c r="J2910">
        <v>10</v>
      </c>
    </row>
    <row r="2911" spans="1:10" x14ac:dyDescent="0.3">
      <c r="A2911" t="s">
        <v>5189</v>
      </c>
      <c r="B2911" t="s">
        <v>381</v>
      </c>
      <c r="C2911" t="s">
        <v>6284</v>
      </c>
      <c r="D2911" t="s">
        <v>6318</v>
      </c>
      <c r="E2911">
        <v>0</v>
      </c>
      <c r="F2911">
        <v>50</v>
      </c>
      <c r="G2911" t="s">
        <v>6329</v>
      </c>
      <c r="H2911">
        <v>9</v>
      </c>
      <c r="I2911">
        <v>0</v>
      </c>
      <c r="J2911">
        <v>15</v>
      </c>
    </row>
    <row r="2912" spans="1:10" x14ac:dyDescent="0.3">
      <c r="A2912" t="s">
        <v>5190</v>
      </c>
      <c r="B2912" t="s">
        <v>612</v>
      </c>
      <c r="C2912" t="s">
        <v>6289</v>
      </c>
      <c r="D2912" t="s">
        <v>6304</v>
      </c>
      <c r="E2912">
        <v>0.4</v>
      </c>
      <c r="F2912">
        <v>30</v>
      </c>
      <c r="G2912" t="s">
        <v>6332</v>
      </c>
      <c r="H2912">
        <v>15</v>
      </c>
      <c r="I2912" t="s">
        <v>7000</v>
      </c>
      <c r="J2912" t="s">
        <v>7021</v>
      </c>
    </row>
    <row r="2913" spans="1:10" x14ac:dyDescent="0.3">
      <c r="A2913" t="s">
        <v>5191</v>
      </c>
      <c r="B2913" t="s">
        <v>1925</v>
      </c>
      <c r="C2913" t="s">
        <v>6288</v>
      </c>
      <c r="D2913" t="s">
        <v>6310</v>
      </c>
      <c r="E2913">
        <v>0.2</v>
      </c>
      <c r="F2913">
        <v>56</v>
      </c>
      <c r="G2913" t="s">
        <v>6329</v>
      </c>
      <c r="H2913">
        <v>11</v>
      </c>
      <c r="I2913">
        <v>0</v>
      </c>
      <c r="J2913">
        <v>15</v>
      </c>
    </row>
    <row r="2914" spans="1:10" x14ac:dyDescent="0.3">
      <c r="A2914" t="s">
        <v>5192</v>
      </c>
      <c r="B2914" t="s">
        <v>1926</v>
      </c>
      <c r="C2914" t="s">
        <v>6282</v>
      </c>
      <c r="D2914" t="s">
        <v>6304</v>
      </c>
      <c r="E2914">
        <v>0.3</v>
      </c>
      <c r="F2914">
        <v>49</v>
      </c>
      <c r="G2914" t="s">
        <v>6328</v>
      </c>
      <c r="H2914">
        <v>9</v>
      </c>
      <c r="I2914">
        <v>0</v>
      </c>
      <c r="J2914">
        <v>15</v>
      </c>
    </row>
    <row r="2915" spans="1:10" x14ac:dyDescent="0.3">
      <c r="A2915" t="s">
        <v>5193</v>
      </c>
      <c r="B2915" t="s">
        <v>1080</v>
      </c>
      <c r="C2915" t="s">
        <v>6286</v>
      </c>
      <c r="D2915" t="s">
        <v>6308</v>
      </c>
      <c r="E2915">
        <v>0.2</v>
      </c>
      <c r="F2915">
        <v>40</v>
      </c>
      <c r="G2915" t="s">
        <v>6328</v>
      </c>
      <c r="H2915">
        <v>17</v>
      </c>
      <c r="I2915" t="s">
        <v>7000</v>
      </c>
      <c r="J2915" t="s">
        <v>7021</v>
      </c>
    </row>
    <row r="2916" spans="1:10" x14ac:dyDescent="0.3">
      <c r="A2916" t="s">
        <v>5194</v>
      </c>
      <c r="B2916" t="s">
        <v>1927</v>
      </c>
      <c r="C2916" t="s">
        <v>6288</v>
      </c>
      <c r="D2916" t="s">
        <v>6300</v>
      </c>
      <c r="E2916">
        <v>0.3</v>
      </c>
      <c r="F2916">
        <v>49</v>
      </c>
      <c r="G2916" t="s">
        <v>6332</v>
      </c>
      <c r="H2916">
        <v>10</v>
      </c>
      <c r="I2916">
        <v>0</v>
      </c>
      <c r="J2916">
        <v>15</v>
      </c>
    </row>
    <row r="2917" spans="1:10" x14ac:dyDescent="0.3">
      <c r="A2917" t="s">
        <v>5195</v>
      </c>
      <c r="B2917" t="s">
        <v>1748</v>
      </c>
      <c r="C2917" t="s">
        <v>6284</v>
      </c>
      <c r="D2917" t="s">
        <v>6318</v>
      </c>
      <c r="E2917">
        <v>0</v>
      </c>
      <c r="F2917">
        <v>50</v>
      </c>
      <c r="G2917" t="s">
        <v>6329</v>
      </c>
      <c r="H2917">
        <v>11</v>
      </c>
      <c r="I2917">
        <v>1</v>
      </c>
      <c r="J2917">
        <v>10</v>
      </c>
    </row>
    <row r="2918" spans="1:10" x14ac:dyDescent="0.3">
      <c r="A2918" t="s">
        <v>5196</v>
      </c>
      <c r="B2918" t="s">
        <v>848</v>
      </c>
      <c r="C2918" t="s">
        <v>6281</v>
      </c>
      <c r="D2918" t="s">
        <v>6296</v>
      </c>
      <c r="E2918">
        <v>0.4</v>
      </c>
      <c r="F2918">
        <v>42</v>
      </c>
      <c r="G2918" t="s">
        <v>6334</v>
      </c>
      <c r="H2918">
        <v>17</v>
      </c>
      <c r="I2918" t="s">
        <v>7000</v>
      </c>
      <c r="J2918" t="s">
        <v>7021</v>
      </c>
    </row>
    <row r="2919" spans="1:10" x14ac:dyDescent="0.3">
      <c r="A2919" t="s">
        <v>5197</v>
      </c>
      <c r="B2919" t="s">
        <v>1681</v>
      </c>
      <c r="C2919" t="s">
        <v>6287</v>
      </c>
      <c r="D2919" t="s">
        <v>6296</v>
      </c>
      <c r="E2919">
        <v>0.2</v>
      </c>
      <c r="F2919">
        <v>40</v>
      </c>
      <c r="G2919" t="s">
        <v>6329</v>
      </c>
      <c r="H2919">
        <v>16</v>
      </c>
      <c r="I2919">
        <v>0</v>
      </c>
      <c r="J2919">
        <v>7</v>
      </c>
    </row>
    <row r="2920" spans="1:10" x14ac:dyDescent="0.3">
      <c r="A2920" t="s">
        <v>5198</v>
      </c>
      <c r="B2920" t="s">
        <v>1268</v>
      </c>
      <c r="C2920" t="s">
        <v>6288</v>
      </c>
      <c r="D2920" t="s">
        <v>6306</v>
      </c>
      <c r="E2920">
        <v>0.4</v>
      </c>
      <c r="F2920">
        <v>42</v>
      </c>
      <c r="G2920" t="s">
        <v>6331</v>
      </c>
      <c r="H2920">
        <v>17</v>
      </c>
      <c r="I2920">
        <v>0</v>
      </c>
      <c r="J2920">
        <v>16</v>
      </c>
    </row>
    <row r="2921" spans="1:10" x14ac:dyDescent="0.3">
      <c r="A2921" t="s">
        <v>5199</v>
      </c>
      <c r="B2921" t="s">
        <v>1928</v>
      </c>
      <c r="C2921" t="s">
        <v>6282</v>
      </c>
      <c r="D2921" t="s">
        <v>6296</v>
      </c>
      <c r="E2921">
        <v>0.2</v>
      </c>
      <c r="F2921">
        <v>56</v>
      </c>
      <c r="G2921" t="s">
        <v>6333</v>
      </c>
      <c r="H2921">
        <v>9</v>
      </c>
      <c r="I2921">
        <v>1</v>
      </c>
      <c r="J2921">
        <v>15</v>
      </c>
    </row>
    <row r="2922" spans="1:10" x14ac:dyDescent="0.3">
      <c r="A2922" t="s">
        <v>5200</v>
      </c>
      <c r="B2922" t="s">
        <v>1929</v>
      </c>
      <c r="C2922" t="s">
        <v>6291</v>
      </c>
      <c r="D2922" t="s">
        <v>6296</v>
      </c>
      <c r="E2922">
        <v>0.2</v>
      </c>
      <c r="F2922">
        <v>40</v>
      </c>
      <c r="G2922" t="s">
        <v>6333</v>
      </c>
      <c r="H2922">
        <v>9</v>
      </c>
      <c r="I2922">
        <v>1</v>
      </c>
      <c r="J2922">
        <v>10</v>
      </c>
    </row>
    <row r="2923" spans="1:10" x14ac:dyDescent="0.3">
      <c r="A2923" t="s">
        <v>5201</v>
      </c>
      <c r="B2923" t="s">
        <v>1171</v>
      </c>
      <c r="C2923" t="s">
        <v>6287</v>
      </c>
      <c r="D2923" t="s">
        <v>6304</v>
      </c>
      <c r="E2923">
        <v>0.2</v>
      </c>
      <c r="F2923">
        <v>40</v>
      </c>
      <c r="G2923" t="s">
        <v>6331</v>
      </c>
      <c r="H2923">
        <v>13</v>
      </c>
      <c r="I2923">
        <v>0</v>
      </c>
      <c r="J2923">
        <v>14</v>
      </c>
    </row>
    <row r="2924" spans="1:10" x14ac:dyDescent="0.3">
      <c r="A2924" t="s">
        <v>5202</v>
      </c>
      <c r="B2924" t="s">
        <v>44</v>
      </c>
      <c r="C2924" t="s">
        <v>6286</v>
      </c>
      <c r="D2924" t="s">
        <v>6300</v>
      </c>
      <c r="E2924">
        <v>0.1</v>
      </c>
      <c r="F2924">
        <v>45</v>
      </c>
      <c r="G2924" t="s">
        <v>6330</v>
      </c>
      <c r="H2924">
        <v>11</v>
      </c>
      <c r="I2924" t="s">
        <v>7000</v>
      </c>
      <c r="J2924" t="s">
        <v>7021</v>
      </c>
    </row>
    <row r="2925" spans="1:10" x14ac:dyDescent="0.3">
      <c r="A2925" t="s">
        <v>5203</v>
      </c>
      <c r="B2925" t="s">
        <v>1431</v>
      </c>
      <c r="C2925" t="s">
        <v>6288</v>
      </c>
      <c r="D2925" t="s">
        <v>6296</v>
      </c>
      <c r="E2925">
        <v>0.4</v>
      </c>
      <c r="F2925">
        <v>42</v>
      </c>
      <c r="G2925" t="s">
        <v>6332</v>
      </c>
      <c r="H2925">
        <v>13</v>
      </c>
      <c r="I2925">
        <v>0</v>
      </c>
      <c r="J2925">
        <v>12</v>
      </c>
    </row>
    <row r="2926" spans="1:10" x14ac:dyDescent="0.3">
      <c r="A2926" t="s">
        <v>5204</v>
      </c>
      <c r="B2926" t="s">
        <v>1930</v>
      </c>
      <c r="C2926" t="s">
        <v>6285</v>
      </c>
      <c r="D2926" t="s">
        <v>6300</v>
      </c>
      <c r="E2926">
        <v>0.3</v>
      </c>
      <c r="F2926">
        <v>35</v>
      </c>
      <c r="G2926" t="s">
        <v>6329</v>
      </c>
      <c r="H2926">
        <v>15</v>
      </c>
      <c r="I2926">
        <v>0</v>
      </c>
      <c r="J2926">
        <v>13</v>
      </c>
    </row>
    <row r="2927" spans="1:10" x14ac:dyDescent="0.3">
      <c r="A2927" t="s">
        <v>5205</v>
      </c>
      <c r="B2927" t="s">
        <v>989</v>
      </c>
      <c r="C2927" t="s">
        <v>6288</v>
      </c>
      <c r="D2927" t="s">
        <v>6308</v>
      </c>
      <c r="E2927">
        <v>0.1</v>
      </c>
      <c r="F2927">
        <v>63</v>
      </c>
      <c r="G2927" t="s">
        <v>6334</v>
      </c>
      <c r="H2927">
        <v>12</v>
      </c>
      <c r="I2927">
        <v>1</v>
      </c>
      <c r="J2927">
        <v>15</v>
      </c>
    </row>
    <row r="2928" spans="1:10" x14ac:dyDescent="0.3">
      <c r="A2928" t="s">
        <v>5206</v>
      </c>
      <c r="B2928" t="s">
        <v>1774</v>
      </c>
      <c r="C2928" t="s">
        <v>6290</v>
      </c>
      <c r="D2928" t="s">
        <v>6318</v>
      </c>
      <c r="E2928">
        <v>0.3</v>
      </c>
      <c r="F2928">
        <v>35</v>
      </c>
      <c r="G2928" t="s">
        <v>6334</v>
      </c>
      <c r="H2928">
        <v>9</v>
      </c>
      <c r="I2928">
        <v>0</v>
      </c>
      <c r="J2928">
        <v>14</v>
      </c>
    </row>
    <row r="2929" spans="1:10" x14ac:dyDescent="0.3">
      <c r="A2929" t="s">
        <v>5207</v>
      </c>
      <c r="B2929" t="s">
        <v>1126</v>
      </c>
      <c r="C2929" t="s">
        <v>6284</v>
      </c>
      <c r="D2929" t="s">
        <v>6318</v>
      </c>
      <c r="E2929">
        <v>0</v>
      </c>
      <c r="F2929">
        <v>50</v>
      </c>
      <c r="G2929" t="s">
        <v>6333</v>
      </c>
      <c r="H2929">
        <v>9</v>
      </c>
      <c r="I2929" t="s">
        <v>7000</v>
      </c>
      <c r="J2929" t="s">
        <v>7021</v>
      </c>
    </row>
    <row r="2930" spans="1:10" x14ac:dyDescent="0.3">
      <c r="A2930" t="s">
        <v>5208</v>
      </c>
      <c r="B2930" t="s">
        <v>564</v>
      </c>
      <c r="C2930" t="s">
        <v>6281</v>
      </c>
      <c r="D2930" t="s">
        <v>6296</v>
      </c>
      <c r="E2930">
        <v>0.4</v>
      </c>
      <c r="F2930">
        <v>42</v>
      </c>
      <c r="G2930" t="s">
        <v>6329</v>
      </c>
      <c r="H2930">
        <v>12</v>
      </c>
      <c r="I2930">
        <v>0</v>
      </c>
      <c r="J2930">
        <v>9</v>
      </c>
    </row>
    <row r="2931" spans="1:10" x14ac:dyDescent="0.3">
      <c r="A2931" t="s">
        <v>5209</v>
      </c>
      <c r="B2931" t="s">
        <v>1931</v>
      </c>
      <c r="C2931" t="s">
        <v>6285</v>
      </c>
      <c r="D2931" t="s">
        <v>6298</v>
      </c>
      <c r="E2931">
        <v>0</v>
      </c>
      <c r="F2931">
        <v>50</v>
      </c>
      <c r="G2931" t="s">
        <v>6330</v>
      </c>
      <c r="H2931">
        <v>12</v>
      </c>
      <c r="I2931" t="s">
        <v>7000</v>
      </c>
      <c r="J2931" t="s">
        <v>7021</v>
      </c>
    </row>
    <row r="2932" spans="1:10" x14ac:dyDescent="0.3">
      <c r="A2932" t="s">
        <v>5210</v>
      </c>
      <c r="B2932" t="s">
        <v>477</v>
      </c>
      <c r="C2932" t="s">
        <v>6292</v>
      </c>
      <c r="D2932" t="s">
        <v>6316</v>
      </c>
      <c r="E2932">
        <v>0.1</v>
      </c>
      <c r="F2932">
        <v>72</v>
      </c>
      <c r="G2932" t="s">
        <v>6334</v>
      </c>
      <c r="H2932">
        <v>12</v>
      </c>
      <c r="I2932" t="s">
        <v>7000</v>
      </c>
      <c r="J2932" t="s">
        <v>7021</v>
      </c>
    </row>
    <row r="2933" spans="1:10" x14ac:dyDescent="0.3">
      <c r="A2933" t="s">
        <v>5211</v>
      </c>
      <c r="B2933" t="s">
        <v>133</v>
      </c>
      <c r="C2933" t="s">
        <v>6290</v>
      </c>
      <c r="D2933" t="s">
        <v>6300</v>
      </c>
      <c r="E2933">
        <v>0</v>
      </c>
      <c r="F2933">
        <v>50</v>
      </c>
      <c r="G2933" t="s">
        <v>6334</v>
      </c>
      <c r="H2933">
        <v>13</v>
      </c>
      <c r="I2933" t="s">
        <v>7000</v>
      </c>
      <c r="J2933" t="s">
        <v>7021</v>
      </c>
    </row>
    <row r="2934" spans="1:10" x14ac:dyDescent="0.3">
      <c r="A2934" t="s">
        <v>5212</v>
      </c>
      <c r="B2934" t="s">
        <v>1932</v>
      </c>
      <c r="C2934" t="s">
        <v>6288</v>
      </c>
      <c r="D2934" t="s">
        <v>6296</v>
      </c>
      <c r="E2934">
        <v>0.3</v>
      </c>
      <c r="F2934">
        <v>49</v>
      </c>
      <c r="G2934" t="s">
        <v>6332</v>
      </c>
      <c r="H2934">
        <v>14</v>
      </c>
      <c r="I2934" t="s">
        <v>7000</v>
      </c>
      <c r="J2934" t="s">
        <v>7021</v>
      </c>
    </row>
    <row r="2935" spans="1:10" x14ac:dyDescent="0.3">
      <c r="A2935" t="s">
        <v>5213</v>
      </c>
      <c r="B2935" t="s">
        <v>1920</v>
      </c>
      <c r="C2935" t="s">
        <v>6287</v>
      </c>
      <c r="D2935" t="s">
        <v>6318</v>
      </c>
      <c r="E2935">
        <v>0.2</v>
      </c>
      <c r="F2935">
        <v>40</v>
      </c>
      <c r="G2935" t="s">
        <v>6330</v>
      </c>
      <c r="H2935">
        <v>10</v>
      </c>
      <c r="I2935" t="s">
        <v>7000</v>
      </c>
      <c r="J2935" t="s">
        <v>7021</v>
      </c>
    </row>
    <row r="2936" spans="1:10" x14ac:dyDescent="0.3">
      <c r="A2936" t="s">
        <v>5214</v>
      </c>
      <c r="B2936" t="s">
        <v>1933</v>
      </c>
      <c r="C2936" t="s">
        <v>6288</v>
      </c>
      <c r="D2936" t="s">
        <v>6308</v>
      </c>
      <c r="E2936">
        <v>0</v>
      </c>
      <c r="F2936">
        <v>70</v>
      </c>
      <c r="G2936" t="s">
        <v>6328</v>
      </c>
      <c r="H2936">
        <v>15</v>
      </c>
      <c r="I2936">
        <v>0</v>
      </c>
      <c r="J2936">
        <v>7</v>
      </c>
    </row>
    <row r="2937" spans="1:10" x14ac:dyDescent="0.3">
      <c r="A2937" t="s">
        <v>5215</v>
      </c>
      <c r="B2937" t="s">
        <v>1934</v>
      </c>
      <c r="C2937" t="s">
        <v>6291</v>
      </c>
      <c r="D2937" t="s">
        <v>6298</v>
      </c>
      <c r="E2937">
        <v>0</v>
      </c>
      <c r="F2937">
        <v>50</v>
      </c>
      <c r="G2937" t="s">
        <v>6328</v>
      </c>
      <c r="H2937">
        <v>12</v>
      </c>
      <c r="I2937" t="s">
        <v>7000</v>
      </c>
      <c r="J2937" t="s">
        <v>7021</v>
      </c>
    </row>
    <row r="2938" spans="1:10" x14ac:dyDescent="0.3">
      <c r="A2938" t="s">
        <v>5216</v>
      </c>
      <c r="B2938" t="s">
        <v>183</v>
      </c>
      <c r="C2938" t="s">
        <v>6289</v>
      </c>
      <c r="D2938" t="s">
        <v>6300</v>
      </c>
      <c r="E2938">
        <v>0.3</v>
      </c>
      <c r="F2938">
        <v>35</v>
      </c>
      <c r="G2938" t="s">
        <v>6331</v>
      </c>
      <c r="H2938">
        <v>10</v>
      </c>
      <c r="I2938">
        <v>0</v>
      </c>
      <c r="J2938">
        <v>7</v>
      </c>
    </row>
    <row r="2939" spans="1:10" x14ac:dyDescent="0.3">
      <c r="A2939" t="s">
        <v>5217</v>
      </c>
      <c r="B2939" t="s">
        <v>1935</v>
      </c>
      <c r="C2939" t="s">
        <v>6290</v>
      </c>
      <c r="D2939" t="s">
        <v>6310</v>
      </c>
      <c r="E2939">
        <v>0.3</v>
      </c>
      <c r="F2939">
        <v>35</v>
      </c>
      <c r="G2939" t="s">
        <v>6331</v>
      </c>
      <c r="H2939">
        <v>15</v>
      </c>
      <c r="I2939" t="s">
        <v>7000</v>
      </c>
      <c r="J2939" t="s">
        <v>7021</v>
      </c>
    </row>
    <row r="2940" spans="1:10" x14ac:dyDescent="0.3">
      <c r="A2940" t="s">
        <v>5218</v>
      </c>
      <c r="B2940" t="s">
        <v>1663</v>
      </c>
      <c r="C2940" t="s">
        <v>6290</v>
      </c>
      <c r="D2940" t="s">
        <v>6302</v>
      </c>
      <c r="E2940">
        <v>0.4</v>
      </c>
      <c r="F2940">
        <v>30</v>
      </c>
      <c r="G2940" t="s">
        <v>6332</v>
      </c>
      <c r="H2940">
        <v>14</v>
      </c>
      <c r="I2940" t="s">
        <v>7000</v>
      </c>
      <c r="J2940" t="s">
        <v>7021</v>
      </c>
    </row>
    <row r="2941" spans="1:10" x14ac:dyDescent="0.3">
      <c r="A2941" t="s">
        <v>5219</v>
      </c>
      <c r="B2941" t="s">
        <v>126</v>
      </c>
      <c r="C2941" t="s">
        <v>6289</v>
      </c>
      <c r="D2941" t="s">
        <v>6318</v>
      </c>
      <c r="E2941">
        <v>0.1</v>
      </c>
      <c r="F2941">
        <v>45</v>
      </c>
      <c r="G2941" t="s">
        <v>6331</v>
      </c>
      <c r="H2941">
        <v>11</v>
      </c>
      <c r="I2941">
        <v>0</v>
      </c>
      <c r="J2941">
        <v>19</v>
      </c>
    </row>
    <row r="2942" spans="1:10" x14ac:dyDescent="0.3">
      <c r="A2942" t="s">
        <v>5220</v>
      </c>
      <c r="B2942" t="s">
        <v>1936</v>
      </c>
      <c r="C2942" t="s">
        <v>6288</v>
      </c>
      <c r="D2942" t="s">
        <v>6316</v>
      </c>
      <c r="E2942">
        <v>0.3</v>
      </c>
      <c r="F2942">
        <v>49</v>
      </c>
      <c r="G2942" t="s">
        <v>6334</v>
      </c>
      <c r="H2942">
        <v>15</v>
      </c>
      <c r="I2942">
        <v>1</v>
      </c>
      <c r="J2942">
        <v>17</v>
      </c>
    </row>
    <row r="2943" spans="1:10" x14ac:dyDescent="0.3">
      <c r="A2943" t="s">
        <v>5221</v>
      </c>
      <c r="B2943" t="s">
        <v>1937</v>
      </c>
      <c r="C2943" t="s">
        <v>6292</v>
      </c>
      <c r="D2943" t="s">
        <v>6310</v>
      </c>
      <c r="E2943">
        <v>0</v>
      </c>
      <c r="F2943">
        <v>80</v>
      </c>
      <c r="G2943" t="s">
        <v>6330</v>
      </c>
      <c r="H2943">
        <v>17</v>
      </c>
      <c r="I2943">
        <v>0</v>
      </c>
      <c r="J2943">
        <v>8</v>
      </c>
    </row>
    <row r="2944" spans="1:10" x14ac:dyDescent="0.3">
      <c r="A2944" t="s">
        <v>5222</v>
      </c>
      <c r="B2944" t="s">
        <v>1199</v>
      </c>
      <c r="C2944" t="s">
        <v>6288</v>
      </c>
      <c r="D2944" t="s">
        <v>6304</v>
      </c>
      <c r="E2944">
        <v>0.4</v>
      </c>
      <c r="F2944">
        <v>42</v>
      </c>
      <c r="G2944" t="s">
        <v>6328</v>
      </c>
      <c r="H2944">
        <v>15</v>
      </c>
      <c r="I2944" t="s">
        <v>7000</v>
      </c>
      <c r="J2944" t="s">
        <v>7021</v>
      </c>
    </row>
    <row r="2945" spans="1:10" x14ac:dyDescent="0.3">
      <c r="A2945" t="s">
        <v>5223</v>
      </c>
      <c r="B2945" t="s">
        <v>128</v>
      </c>
      <c r="C2945" t="s">
        <v>6289</v>
      </c>
      <c r="D2945" t="s">
        <v>6312</v>
      </c>
      <c r="E2945">
        <v>0</v>
      </c>
      <c r="F2945">
        <v>50</v>
      </c>
      <c r="G2945" t="s">
        <v>6333</v>
      </c>
      <c r="H2945">
        <v>17</v>
      </c>
      <c r="I2945">
        <v>1</v>
      </c>
      <c r="J2945">
        <v>13</v>
      </c>
    </row>
    <row r="2946" spans="1:10" x14ac:dyDescent="0.3">
      <c r="A2946" t="s">
        <v>5224</v>
      </c>
      <c r="B2946" t="s">
        <v>1912</v>
      </c>
      <c r="C2946" t="s">
        <v>6283</v>
      </c>
      <c r="D2946" t="s">
        <v>6296</v>
      </c>
      <c r="E2946">
        <v>0.3</v>
      </c>
      <c r="F2946">
        <v>56</v>
      </c>
      <c r="G2946" t="s">
        <v>6331</v>
      </c>
      <c r="H2946">
        <v>14</v>
      </c>
      <c r="I2946">
        <v>1</v>
      </c>
      <c r="J2946">
        <v>10</v>
      </c>
    </row>
    <row r="2947" spans="1:10" x14ac:dyDescent="0.3">
      <c r="A2947" t="s">
        <v>5225</v>
      </c>
      <c r="B2947" t="s">
        <v>534</v>
      </c>
      <c r="C2947" t="s">
        <v>6287</v>
      </c>
      <c r="D2947" t="s">
        <v>6296</v>
      </c>
      <c r="E2947">
        <v>0.3</v>
      </c>
      <c r="F2947">
        <v>35</v>
      </c>
      <c r="G2947" t="s">
        <v>6334</v>
      </c>
      <c r="H2947">
        <v>17</v>
      </c>
      <c r="I2947">
        <v>1</v>
      </c>
      <c r="J2947">
        <v>16</v>
      </c>
    </row>
    <row r="2948" spans="1:10" x14ac:dyDescent="0.3">
      <c r="A2948" t="s">
        <v>5226</v>
      </c>
      <c r="B2948" t="s">
        <v>1938</v>
      </c>
      <c r="C2948" t="s">
        <v>6281</v>
      </c>
      <c r="D2948" t="s">
        <v>6298</v>
      </c>
      <c r="E2948">
        <v>0</v>
      </c>
      <c r="F2948">
        <v>70</v>
      </c>
      <c r="G2948" t="s">
        <v>6333</v>
      </c>
      <c r="H2948">
        <v>9</v>
      </c>
      <c r="I2948">
        <v>0</v>
      </c>
      <c r="J2948">
        <v>17</v>
      </c>
    </row>
    <row r="2949" spans="1:10" x14ac:dyDescent="0.3">
      <c r="A2949" t="s">
        <v>5227</v>
      </c>
      <c r="B2949" t="s">
        <v>1939</v>
      </c>
      <c r="C2949" t="s">
        <v>6283</v>
      </c>
      <c r="D2949" t="s">
        <v>6296</v>
      </c>
      <c r="E2949">
        <v>0.2</v>
      </c>
      <c r="F2949">
        <v>64</v>
      </c>
      <c r="G2949" t="s">
        <v>6332</v>
      </c>
      <c r="H2949">
        <v>13</v>
      </c>
      <c r="I2949">
        <v>0</v>
      </c>
      <c r="J2949">
        <v>17</v>
      </c>
    </row>
    <row r="2950" spans="1:10" x14ac:dyDescent="0.3">
      <c r="A2950" t="s">
        <v>5228</v>
      </c>
      <c r="B2950" t="s">
        <v>1093</v>
      </c>
      <c r="C2950" t="s">
        <v>6288</v>
      </c>
      <c r="D2950" t="s">
        <v>6310</v>
      </c>
      <c r="E2950">
        <v>0.2</v>
      </c>
      <c r="F2950">
        <v>56</v>
      </c>
      <c r="G2950" t="s">
        <v>6328</v>
      </c>
      <c r="H2950">
        <v>10</v>
      </c>
      <c r="I2950" t="s">
        <v>7000</v>
      </c>
      <c r="J2950" t="s">
        <v>7021</v>
      </c>
    </row>
    <row r="2951" spans="1:10" x14ac:dyDescent="0.3">
      <c r="A2951" t="s">
        <v>5229</v>
      </c>
      <c r="B2951" t="s">
        <v>1940</v>
      </c>
      <c r="C2951" t="s">
        <v>6281</v>
      </c>
      <c r="D2951" t="s">
        <v>6296</v>
      </c>
      <c r="E2951">
        <v>0.3</v>
      </c>
      <c r="F2951">
        <v>49</v>
      </c>
      <c r="G2951" t="s">
        <v>6330</v>
      </c>
      <c r="H2951">
        <v>12</v>
      </c>
      <c r="I2951">
        <v>1</v>
      </c>
      <c r="J2951">
        <v>15</v>
      </c>
    </row>
    <row r="2952" spans="1:10" x14ac:dyDescent="0.3">
      <c r="A2952" t="s">
        <v>5230</v>
      </c>
      <c r="B2952" t="s">
        <v>1552</v>
      </c>
      <c r="C2952" t="s">
        <v>6283</v>
      </c>
      <c r="D2952" t="s">
        <v>6300</v>
      </c>
      <c r="E2952">
        <v>0.3</v>
      </c>
      <c r="F2952">
        <v>56</v>
      </c>
      <c r="G2952" t="s">
        <v>6329</v>
      </c>
      <c r="H2952">
        <v>17</v>
      </c>
      <c r="I2952" t="s">
        <v>7000</v>
      </c>
      <c r="J2952" t="s">
        <v>7021</v>
      </c>
    </row>
    <row r="2953" spans="1:10" x14ac:dyDescent="0.3">
      <c r="A2953" t="s">
        <v>5231</v>
      </c>
      <c r="B2953" t="s">
        <v>1941</v>
      </c>
      <c r="C2953" t="s">
        <v>6292</v>
      </c>
      <c r="D2953" t="s">
        <v>6316</v>
      </c>
      <c r="E2953">
        <v>0.3</v>
      </c>
      <c r="F2953">
        <v>56</v>
      </c>
      <c r="G2953" t="s">
        <v>6332</v>
      </c>
      <c r="H2953">
        <v>10</v>
      </c>
      <c r="I2953" t="s">
        <v>7000</v>
      </c>
      <c r="J2953" t="s">
        <v>7021</v>
      </c>
    </row>
    <row r="2954" spans="1:10" x14ac:dyDescent="0.3">
      <c r="A2954" t="s">
        <v>5232</v>
      </c>
      <c r="B2954" t="s">
        <v>1942</v>
      </c>
      <c r="C2954" t="s">
        <v>6286</v>
      </c>
      <c r="D2954" t="s">
        <v>6298</v>
      </c>
      <c r="E2954">
        <v>0</v>
      </c>
      <c r="F2954">
        <v>50</v>
      </c>
      <c r="G2954" t="s">
        <v>6333</v>
      </c>
      <c r="H2954">
        <v>15</v>
      </c>
      <c r="I2954">
        <v>0</v>
      </c>
      <c r="J2954">
        <v>17</v>
      </c>
    </row>
    <row r="2955" spans="1:10" x14ac:dyDescent="0.3">
      <c r="A2955" t="s">
        <v>5233</v>
      </c>
      <c r="B2955" t="s">
        <v>1943</v>
      </c>
      <c r="C2955" t="s">
        <v>6285</v>
      </c>
      <c r="D2955" t="s">
        <v>6316</v>
      </c>
      <c r="E2955">
        <v>0.4</v>
      </c>
      <c r="F2955">
        <v>30</v>
      </c>
      <c r="G2955" t="s">
        <v>6332</v>
      </c>
      <c r="H2955">
        <v>9</v>
      </c>
      <c r="I2955">
        <v>0</v>
      </c>
      <c r="J2955">
        <v>8</v>
      </c>
    </row>
    <row r="2956" spans="1:10" x14ac:dyDescent="0.3">
      <c r="A2956" t="s">
        <v>5234</v>
      </c>
      <c r="B2956" t="s">
        <v>1944</v>
      </c>
      <c r="C2956" t="s">
        <v>6288</v>
      </c>
      <c r="D2956" t="s">
        <v>6310</v>
      </c>
      <c r="E2956">
        <v>0.3</v>
      </c>
      <c r="F2956">
        <v>49</v>
      </c>
      <c r="G2956" t="s">
        <v>6332</v>
      </c>
      <c r="H2956">
        <v>12</v>
      </c>
      <c r="I2956" t="s">
        <v>7000</v>
      </c>
      <c r="J2956" t="s">
        <v>7021</v>
      </c>
    </row>
    <row r="2957" spans="1:10" x14ac:dyDescent="0.3">
      <c r="A2957" t="s">
        <v>5235</v>
      </c>
      <c r="B2957" t="s">
        <v>1156</v>
      </c>
      <c r="C2957" t="s">
        <v>6287</v>
      </c>
      <c r="D2957" t="s">
        <v>6298</v>
      </c>
      <c r="E2957">
        <v>0.2</v>
      </c>
      <c r="F2957">
        <v>40</v>
      </c>
      <c r="G2957" t="s">
        <v>6332</v>
      </c>
      <c r="H2957">
        <v>17</v>
      </c>
      <c r="I2957">
        <v>0</v>
      </c>
      <c r="J2957">
        <v>11</v>
      </c>
    </row>
    <row r="2958" spans="1:10" x14ac:dyDescent="0.3">
      <c r="A2958" t="s">
        <v>5236</v>
      </c>
      <c r="B2958" t="s">
        <v>258</v>
      </c>
      <c r="C2958" t="s">
        <v>6282</v>
      </c>
      <c r="D2958" t="s">
        <v>6302</v>
      </c>
      <c r="E2958">
        <v>0</v>
      </c>
      <c r="F2958">
        <v>70</v>
      </c>
      <c r="G2958" t="s">
        <v>6328</v>
      </c>
      <c r="H2958">
        <v>16</v>
      </c>
      <c r="I2958">
        <v>0</v>
      </c>
      <c r="J2958">
        <v>19</v>
      </c>
    </row>
    <row r="2959" spans="1:10" x14ac:dyDescent="0.3">
      <c r="A2959" t="s">
        <v>5237</v>
      </c>
      <c r="B2959" t="s">
        <v>274</v>
      </c>
      <c r="C2959" t="s">
        <v>6282</v>
      </c>
      <c r="D2959" t="s">
        <v>6312</v>
      </c>
      <c r="E2959">
        <v>0.3</v>
      </c>
      <c r="F2959">
        <v>49</v>
      </c>
      <c r="G2959" t="s">
        <v>6329</v>
      </c>
      <c r="H2959">
        <v>16</v>
      </c>
      <c r="I2959">
        <v>0</v>
      </c>
      <c r="J2959">
        <v>7</v>
      </c>
    </row>
    <row r="2960" spans="1:10" x14ac:dyDescent="0.3">
      <c r="A2960" t="s">
        <v>5238</v>
      </c>
      <c r="B2960" t="s">
        <v>208</v>
      </c>
      <c r="C2960" t="s">
        <v>6287</v>
      </c>
      <c r="D2960" t="s">
        <v>6316</v>
      </c>
      <c r="E2960">
        <v>0</v>
      </c>
      <c r="F2960">
        <v>50</v>
      </c>
      <c r="G2960" t="s">
        <v>6334</v>
      </c>
      <c r="H2960">
        <v>17</v>
      </c>
      <c r="I2960">
        <v>0</v>
      </c>
      <c r="J2960">
        <v>9</v>
      </c>
    </row>
    <row r="2961" spans="1:10" x14ac:dyDescent="0.3">
      <c r="A2961" t="s">
        <v>5239</v>
      </c>
      <c r="B2961" t="s">
        <v>1851</v>
      </c>
      <c r="C2961" t="s">
        <v>6291</v>
      </c>
      <c r="D2961" t="s">
        <v>6302</v>
      </c>
      <c r="E2961">
        <v>0.3</v>
      </c>
      <c r="F2961">
        <v>35</v>
      </c>
      <c r="G2961" t="s">
        <v>6332</v>
      </c>
      <c r="H2961">
        <v>10</v>
      </c>
      <c r="I2961" t="s">
        <v>7000</v>
      </c>
      <c r="J2961" t="s">
        <v>7021</v>
      </c>
    </row>
    <row r="2962" spans="1:10" x14ac:dyDescent="0.3">
      <c r="A2962" t="s">
        <v>5240</v>
      </c>
      <c r="B2962" t="s">
        <v>1840</v>
      </c>
      <c r="C2962" t="s">
        <v>6285</v>
      </c>
      <c r="D2962" t="s">
        <v>6296</v>
      </c>
      <c r="E2962">
        <v>0.4</v>
      </c>
      <c r="F2962">
        <v>30</v>
      </c>
      <c r="G2962" t="s">
        <v>6331</v>
      </c>
      <c r="H2962">
        <v>14</v>
      </c>
      <c r="I2962">
        <v>0</v>
      </c>
      <c r="J2962">
        <v>10</v>
      </c>
    </row>
    <row r="2963" spans="1:10" x14ac:dyDescent="0.3">
      <c r="A2963" t="s">
        <v>5241</v>
      </c>
      <c r="B2963" t="s">
        <v>932</v>
      </c>
      <c r="C2963" t="s">
        <v>6281</v>
      </c>
      <c r="D2963" t="s">
        <v>6302</v>
      </c>
      <c r="E2963">
        <v>0</v>
      </c>
      <c r="F2963">
        <v>70</v>
      </c>
      <c r="G2963" t="s">
        <v>6334</v>
      </c>
      <c r="H2963">
        <v>16</v>
      </c>
      <c r="I2963">
        <v>1</v>
      </c>
      <c r="J2963">
        <v>14</v>
      </c>
    </row>
    <row r="2964" spans="1:10" x14ac:dyDescent="0.3">
      <c r="A2964" t="s">
        <v>5242</v>
      </c>
      <c r="B2964" t="s">
        <v>610</v>
      </c>
      <c r="C2964" t="s">
        <v>6290</v>
      </c>
      <c r="D2964" t="s">
        <v>6318</v>
      </c>
      <c r="E2964">
        <v>0</v>
      </c>
      <c r="F2964">
        <v>50</v>
      </c>
      <c r="G2964" t="s">
        <v>6329</v>
      </c>
      <c r="H2964">
        <v>15</v>
      </c>
      <c r="I2964">
        <v>0</v>
      </c>
      <c r="J2964">
        <v>14</v>
      </c>
    </row>
    <row r="2965" spans="1:10" x14ac:dyDescent="0.3">
      <c r="A2965" t="s">
        <v>5243</v>
      </c>
      <c r="B2965" t="s">
        <v>1945</v>
      </c>
      <c r="C2965" t="s">
        <v>6288</v>
      </c>
      <c r="D2965" t="s">
        <v>6296</v>
      </c>
      <c r="E2965">
        <v>0</v>
      </c>
      <c r="F2965">
        <v>70</v>
      </c>
      <c r="G2965" t="s">
        <v>6333</v>
      </c>
      <c r="H2965">
        <v>15</v>
      </c>
      <c r="I2965">
        <v>0</v>
      </c>
      <c r="J2965">
        <v>9</v>
      </c>
    </row>
    <row r="2966" spans="1:10" x14ac:dyDescent="0.3">
      <c r="A2966" t="s">
        <v>5244</v>
      </c>
      <c r="B2966" t="s">
        <v>923</v>
      </c>
      <c r="C2966" t="s">
        <v>6291</v>
      </c>
      <c r="D2966" t="s">
        <v>6298</v>
      </c>
      <c r="E2966">
        <v>0.3</v>
      </c>
      <c r="F2966">
        <v>35</v>
      </c>
      <c r="G2966" t="s">
        <v>6328</v>
      </c>
      <c r="H2966">
        <v>16</v>
      </c>
      <c r="I2966">
        <v>0</v>
      </c>
      <c r="J2966">
        <v>16</v>
      </c>
    </row>
    <row r="2967" spans="1:10" x14ac:dyDescent="0.3">
      <c r="A2967" t="s">
        <v>5245</v>
      </c>
      <c r="B2967" t="s">
        <v>1946</v>
      </c>
      <c r="C2967" t="s">
        <v>6291</v>
      </c>
      <c r="D2967" t="s">
        <v>6310</v>
      </c>
      <c r="E2967">
        <v>0.3</v>
      </c>
      <c r="F2967">
        <v>35</v>
      </c>
      <c r="G2967" t="s">
        <v>6328</v>
      </c>
      <c r="H2967">
        <v>11</v>
      </c>
      <c r="I2967">
        <v>1</v>
      </c>
      <c r="J2967">
        <v>19</v>
      </c>
    </row>
    <row r="2968" spans="1:10" x14ac:dyDescent="0.3">
      <c r="A2968" t="s">
        <v>5246</v>
      </c>
      <c r="B2968" t="s">
        <v>1649</v>
      </c>
      <c r="C2968" t="s">
        <v>6287</v>
      </c>
      <c r="D2968" t="s">
        <v>6296</v>
      </c>
      <c r="E2968">
        <v>0.4</v>
      </c>
      <c r="F2968">
        <v>30</v>
      </c>
      <c r="G2968" t="s">
        <v>6328</v>
      </c>
      <c r="H2968">
        <v>15</v>
      </c>
      <c r="I2968">
        <v>0</v>
      </c>
      <c r="J2968">
        <v>13</v>
      </c>
    </row>
    <row r="2969" spans="1:10" x14ac:dyDescent="0.3">
      <c r="A2969" t="s">
        <v>5247</v>
      </c>
      <c r="B2969" t="s">
        <v>1947</v>
      </c>
      <c r="C2969" t="s">
        <v>6285</v>
      </c>
      <c r="D2969" t="s">
        <v>6304</v>
      </c>
      <c r="E2969">
        <v>0.1</v>
      </c>
      <c r="F2969">
        <v>45</v>
      </c>
      <c r="G2969" t="s">
        <v>6328</v>
      </c>
      <c r="H2969">
        <v>15</v>
      </c>
      <c r="I2969">
        <v>0</v>
      </c>
      <c r="J2969">
        <v>8</v>
      </c>
    </row>
    <row r="2970" spans="1:10" x14ac:dyDescent="0.3">
      <c r="A2970" t="s">
        <v>5248</v>
      </c>
      <c r="B2970" t="s">
        <v>4</v>
      </c>
      <c r="C2970" t="s">
        <v>6286</v>
      </c>
      <c r="D2970" t="s">
        <v>6306</v>
      </c>
      <c r="E2970">
        <v>0.3</v>
      </c>
      <c r="F2970">
        <v>35</v>
      </c>
      <c r="G2970" t="s">
        <v>6328</v>
      </c>
      <c r="H2970">
        <v>16</v>
      </c>
      <c r="I2970">
        <v>0</v>
      </c>
      <c r="J2970">
        <v>9</v>
      </c>
    </row>
    <row r="2971" spans="1:10" x14ac:dyDescent="0.3">
      <c r="A2971" t="s">
        <v>5249</v>
      </c>
      <c r="B2971" t="s">
        <v>1948</v>
      </c>
      <c r="C2971" t="s">
        <v>6288</v>
      </c>
      <c r="D2971" t="s">
        <v>6304</v>
      </c>
      <c r="E2971">
        <v>0.1</v>
      </c>
      <c r="F2971">
        <v>63</v>
      </c>
      <c r="G2971" t="s">
        <v>6332</v>
      </c>
      <c r="H2971">
        <v>9</v>
      </c>
      <c r="I2971" t="s">
        <v>7000</v>
      </c>
      <c r="J2971" t="s">
        <v>7021</v>
      </c>
    </row>
    <row r="2972" spans="1:10" x14ac:dyDescent="0.3">
      <c r="A2972" t="s">
        <v>5250</v>
      </c>
      <c r="B2972" t="s">
        <v>1598</v>
      </c>
      <c r="C2972" t="s">
        <v>6288</v>
      </c>
      <c r="D2972" t="s">
        <v>6312</v>
      </c>
      <c r="E2972">
        <v>0.3</v>
      </c>
      <c r="F2972">
        <v>49</v>
      </c>
      <c r="G2972" t="s">
        <v>6333</v>
      </c>
      <c r="H2972">
        <v>12</v>
      </c>
      <c r="I2972">
        <v>1</v>
      </c>
      <c r="J2972">
        <v>16</v>
      </c>
    </row>
    <row r="2973" spans="1:10" x14ac:dyDescent="0.3">
      <c r="A2973" t="s">
        <v>5251</v>
      </c>
      <c r="B2973" t="s">
        <v>1949</v>
      </c>
      <c r="C2973" t="s">
        <v>6285</v>
      </c>
      <c r="D2973" t="s">
        <v>6304</v>
      </c>
      <c r="E2973">
        <v>0.4</v>
      </c>
      <c r="F2973">
        <v>30</v>
      </c>
      <c r="G2973" t="s">
        <v>6330</v>
      </c>
      <c r="H2973">
        <v>12</v>
      </c>
      <c r="I2973" t="s">
        <v>7000</v>
      </c>
      <c r="J2973" t="s">
        <v>7021</v>
      </c>
    </row>
    <row r="2974" spans="1:10" x14ac:dyDescent="0.3">
      <c r="A2974" t="s">
        <v>5252</v>
      </c>
      <c r="B2974" t="s">
        <v>1950</v>
      </c>
      <c r="C2974" t="s">
        <v>6288</v>
      </c>
      <c r="D2974" t="s">
        <v>6312</v>
      </c>
      <c r="E2974">
        <v>0.2</v>
      </c>
      <c r="F2974">
        <v>56</v>
      </c>
      <c r="G2974" t="s">
        <v>6330</v>
      </c>
      <c r="H2974">
        <v>17</v>
      </c>
      <c r="I2974">
        <v>0</v>
      </c>
      <c r="J2974">
        <v>13</v>
      </c>
    </row>
    <row r="2975" spans="1:10" x14ac:dyDescent="0.3">
      <c r="A2975" t="s">
        <v>5253</v>
      </c>
      <c r="B2975" t="s">
        <v>1951</v>
      </c>
      <c r="C2975" t="s">
        <v>6283</v>
      </c>
      <c r="D2975" t="s">
        <v>6300</v>
      </c>
      <c r="E2975">
        <v>0.2</v>
      </c>
      <c r="F2975">
        <v>64</v>
      </c>
      <c r="G2975" t="s">
        <v>6332</v>
      </c>
      <c r="H2975">
        <v>11</v>
      </c>
      <c r="I2975">
        <v>1</v>
      </c>
      <c r="J2975">
        <v>17</v>
      </c>
    </row>
    <row r="2976" spans="1:10" x14ac:dyDescent="0.3">
      <c r="A2976" t="s">
        <v>5254</v>
      </c>
      <c r="B2976" t="s">
        <v>1812</v>
      </c>
      <c r="C2976" t="s">
        <v>6283</v>
      </c>
      <c r="D2976" t="s">
        <v>6296</v>
      </c>
      <c r="E2976">
        <v>0.2</v>
      </c>
      <c r="F2976">
        <v>64</v>
      </c>
      <c r="G2976" t="s">
        <v>6330</v>
      </c>
      <c r="H2976">
        <v>10</v>
      </c>
      <c r="I2976">
        <v>0</v>
      </c>
      <c r="J2976">
        <v>8</v>
      </c>
    </row>
    <row r="2977" spans="1:10" x14ac:dyDescent="0.3">
      <c r="A2977" t="s">
        <v>5255</v>
      </c>
      <c r="B2977" t="s">
        <v>1003</v>
      </c>
      <c r="C2977" t="s">
        <v>6287</v>
      </c>
      <c r="D2977" t="s">
        <v>6318</v>
      </c>
      <c r="E2977">
        <v>0.4</v>
      </c>
      <c r="F2977">
        <v>30</v>
      </c>
      <c r="G2977" t="s">
        <v>6334</v>
      </c>
      <c r="H2977">
        <v>17</v>
      </c>
      <c r="I2977" t="s">
        <v>7000</v>
      </c>
      <c r="J2977" t="s">
        <v>7021</v>
      </c>
    </row>
    <row r="2978" spans="1:10" x14ac:dyDescent="0.3">
      <c r="A2978" t="s">
        <v>5256</v>
      </c>
      <c r="B2978" t="s">
        <v>1952</v>
      </c>
      <c r="C2978" t="s">
        <v>6290</v>
      </c>
      <c r="D2978" t="s">
        <v>6296</v>
      </c>
      <c r="E2978">
        <v>0.2</v>
      </c>
      <c r="F2978">
        <v>40</v>
      </c>
      <c r="G2978" t="s">
        <v>6332</v>
      </c>
      <c r="H2978">
        <v>13</v>
      </c>
      <c r="I2978">
        <v>1</v>
      </c>
      <c r="J2978">
        <v>9</v>
      </c>
    </row>
    <row r="2979" spans="1:10" x14ac:dyDescent="0.3">
      <c r="A2979" t="s">
        <v>5257</v>
      </c>
      <c r="B2979" t="s">
        <v>1953</v>
      </c>
      <c r="C2979" t="s">
        <v>6284</v>
      </c>
      <c r="D2979" t="s">
        <v>6298</v>
      </c>
      <c r="E2979">
        <v>0.2</v>
      </c>
      <c r="F2979">
        <v>40</v>
      </c>
      <c r="G2979" t="s">
        <v>6332</v>
      </c>
      <c r="H2979">
        <v>16</v>
      </c>
      <c r="I2979">
        <v>0</v>
      </c>
      <c r="J2979">
        <v>19</v>
      </c>
    </row>
    <row r="2980" spans="1:10" x14ac:dyDescent="0.3">
      <c r="A2980" t="s">
        <v>5258</v>
      </c>
      <c r="B2980" t="s">
        <v>1662</v>
      </c>
      <c r="C2980" t="s">
        <v>6286</v>
      </c>
      <c r="D2980" t="s">
        <v>6302</v>
      </c>
      <c r="E2980">
        <v>0.3</v>
      </c>
      <c r="F2980">
        <v>35</v>
      </c>
      <c r="G2980" t="s">
        <v>6330</v>
      </c>
      <c r="H2980">
        <v>16</v>
      </c>
      <c r="I2980">
        <v>1</v>
      </c>
      <c r="J2980">
        <v>17</v>
      </c>
    </row>
    <row r="2981" spans="1:10" x14ac:dyDescent="0.3">
      <c r="A2981" t="s">
        <v>5259</v>
      </c>
      <c r="B2981" t="s">
        <v>658</v>
      </c>
      <c r="C2981" t="s">
        <v>6292</v>
      </c>
      <c r="D2981" t="s">
        <v>6296</v>
      </c>
      <c r="E2981">
        <v>0.4</v>
      </c>
      <c r="F2981">
        <v>48</v>
      </c>
      <c r="G2981" t="s">
        <v>6333</v>
      </c>
      <c r="H2981">
        <v>11</v>
      </c>
      <c r="I2981">
        <v>0</v>
      </c>
      <c r="J2981">
        <v>9</v>
      </c>
    </row>
    <row r="2982" spans="1:10" x14ac:dyDescent="0.3">
      <c r="A2982" t="s">
        <v>5260</v>
      </c>
      <c r="B2982" t="s">
        <v>1954</v>
      </c>
      <c r="C2982" t="s">
        <v>6285</v>
      </c>
      <c r="D2982" t="s">
        <v>6312</v>
      </c>
      <c r="E2982">
        <v>0</v>
      </c>
      <c r="F2982">
        <v>50</v>
      </c>
      <c r="G2982" t="s">
        <v>6330</v>
      </c>
      <c r="H2982">
        <v>17</v>
      </c>
      <c r="I2982">
        <v>1</v>
      </c>
      <c r="J2982">
        <v>8</v>
      </c>
    </row>
    <row r="2983" spans="1:10" x14ac:dyDescent="0.3">
      <c r="A2983" t="s">
        <v>5261</v>
      </c>
      <c r="B2983" t="s">
        <v>1955</v>
      </c>
      <c r="C2983" t="s">
        <v>6284</v>
      </c>
      <c r="D2983" t="s">
        <v>6314</v>
      </c>
      <c r="E2983">
        <v>0.2</v>
      </c>
      <c r="F2983">
        <v>40</v>
      </c>
      <c r="G2983" t="s">
        <v>6334</v>
      </c>
      <c r="H2983">
        <v>9</v>
      </c>
      <c r="I2983">
        <v>0</v>
      </c>
      <c r="J2983">
        <v>8</v>
      </c>
    </row>
    <row r="2984" spans="1:10" x14ac:dyDescent="0.3">
      <c r="A2984" t="s">
        <v>5262</v>
      </c>
      <c r="B2984" t="s">
        <v>1524</v>
      </c>
      <c r="C2984" t="s">
        <v>6286</v>
      </c>
      <c r="D2984" t="s">
        <v>6318</v>
      </c>
      <c r="E2984">
        <v>0</v>
      </c>
      <c r="F2984">
        <v>50</v>
      </c>
      <c r="G2984" t="s">
        <v>6331</v>
      </c>
      <c r="H2984">
        <v>11</v>
      </c>
      <c r="I2984">
        <v>0</v>
      </c>
      <c r="J2984">
        <v>13</v>
      </c>
    </row>
    <row r="2985" spans="1:10" x14ac:dyDescent="0.3">
      <c r="A2985" t="s">
        <v>5263</v>
      </c>
      <c r="B2985" t="s">
        <v>1442</v>
      </c>
      <c r="C2985" t="s">
        <v>6283</v>
      </c>
      <c r="D2985" t="s">
        <v>6296</v>
      </c>
      <c r="E2985">
        <v>0.2</v>
      </c>
      <c r="F2985">
        <v>64</v>
      </c>
      <c r="G2985" t="s">
        <v>6333</v>
      </c>
      <c r="H2985">
        <v>12</v>
      </c>
      <c r="I2985">
        <v>0</v>
      </c>
      <c r="J2985">
        <v>9</v>
      </c>
    </row>
    <row r="2986" spans="1:10" x14ac:dyDescent="0.3">
      <c r="A2986" t="s">
        <v>5264</v>
      </c>
      <c r="B2986" t="s">
        <v>1956</v>
      </c>
      <c r="C2986" t="s">
        <v>6291</v>
      </c>
      <c r="D2986" t="s">
        <v>6306</v>
      </c>
      <c r="E2986">
        <v>0.1</v>
      </c>
      <c r="F2986">
        <v>45</v>
      </c>
      <c r="G2986" t="s">
        <v>6329</v>
      </c>
      <c r="H2986">
        <v>15</v>
      </c>
      <c r="I2986">
        <v>0</v>
      </c>
      <c r="J2986">
        <v>9</v>
      </c>
    </row>
    <row r="2987" spans="1:10" x14ac:dyDescent="0.3">
      <c r="A2987" t="s">
        <v>5265</v>
      </c>
      <c r="B2987" t="s">
        <v>1722</v>
      </c>
      <c r="C2987" t="s">
        <v>6283</v>
      </c>
      <c r="D2987" t="s">
        <v>6300</v>
      </c>
      <c r="E2987">
        <v>0.3</v>
      </c>
      <c r="F2987">
        <v>56</v>
      </c>
      <c r="G2987" t="s">
        <v>6333</v>
      </c>
      <c r="H2987">
        <v>9</v>
      </c>
      <c r="I2987">
        <v>0</v>
      </c>
      <c r="J2987">
        <v>10</v>
      </c>
    </row>
    <row r="2988" spans="1:10" x14ac:dyDescent="0.3">
      <c r="A2988" t="s">
        <v>5266</v>
      </c>
      <c r="B2988" t="s">
        <v>1265</v>
      </c>
      <c r="C2988" t="s">
        <v>6285</v>
      </c>
      <c r="D2988" t="s">
        <v>6296</v>
      </c>
      <c r="E2988">
        <v>0.3</v>
      </c>
      <c r="F2988">
        <v>35</v>
      </c>
      <c r="G2988" t="s">
        <v>6333</v>
      </c>
      <c r="H2988">
        <v>11</v>
      </c>
      <c r="I2988" t="s">
        <v>7000</v>
      </c>
      <c r="J2988" t="s">
        <v>7021</v>
      </c>
    </row>
    <row r="2989" spans="1:10" x14ac:dyDescent="0.3">
      <c r="A2989" t="s">
        <v>5267</v>
      </c>
      <c r="B2989" t="s">
        <v>367</v>
      </c>
      <c r="C2989" t="s">
        <v>6290</v>
      </c>
      <c r="D2989" t="s">
        <v>6318</v>
      </c>
      <c r="E2989">
        <v>0.2</v>
      </c>
      <c r="F2989">
        <v>40</v>
      </c>
      <c r="G2989" t="s">
        <v>6332</v>
      </c>
      <c r="H2989">
        <v>15</v>
      </c>
      <c r="I2989" t="s">
        <v>7000</v>
      </c>
      <c r="J2989" t="s">
        <v>7021</v>
      </c>
    </row>
    <row r="2990" spans="1:10" x14ac:dyDescent="0.3">
      <c r="A2990" t="s">
        <v>5268</v>
      </c>
      <c r="B2990" t="s">
        <v>1957</v>
      </c>
      <c r="C2990" t="s">
        <v>6292</v>
      </c>
      <c r="D2990" t="s">
        <v>6304</v>
      </c>
      <c r="E2990">
        <v>0.1</v>
      </c>
      <c r="F2990">
        <v>72</v>
      </c>
      <c r="G2990" t="s">
        <v>6329</v>
      </c>
      <c r="H2990">
        <v>17</v>
      </c>
      <c r="I2990">
        <v>0</v>
      </c>
      <c r="J2990">
        <v>14</v>
      </c>
    </row>
    <row r="2991" spans="1:10" x14ac:dyDescent="0.3">
      <c r="A2991" t="s">
        <v>5269</v>
      </c>
      <c r="B2991" t="s">
        <v>1127</v>
      </c>
      <c r="C2991" t="s">
        <v>6292</v>
      </c>
      <c r="D2991" t="s">
        <v>6296</v>
      </c>
      <c r="E2991">
        <v>0.1</v>
      </c>
      <c r="F2991">
        <v>72</v>
      </c>
      <c r="G2991" t="s">
        <v>6331</v>
      </c>
      <c r="H2991">
        <v>13</v>
      </c>
      <c r="I2991">
        <v>0</v>
      </c>
      <c r="J2991">
        <v>7</v>
      </c>
    </row>
    <row r="2992" spans="1:10" x14ac:dyDescent="0.3">
      <c r="A2992" t="s">
        <v>5270</v>
      </c>
      <c r="B2992" t="s">
        <v>1380</v>
      </c>
      <c r="C2992" t="s">
        <v>6281</v>
      </c>
      <c r="D2992" t="s">
        <v>6304</v>
      </c>
      <c r="E2992">
        <v>0.3</v>
      </c>
      <c r="F2992">
        <v>49</v>
      </c>
      <c r="G2992" t="s">
        <v>6332</v>
      </c>
      <c r="H2992">
        <v>13</v>
      </c>
      <c r="I2992" t="s">
        <v>7000</v>
      </c>
      <c r="J2992" t="s">
        <v>7021</v>
      </c>
    </row>
    <row r="2993" spans="1:10" x14ac:dyDescent="0.3">
      <c r="A2993" t="s">
        <v>5271</v>
      </c>
      <c r="B2993" t="s">
        <v>639</v>
      </c>
      <c r="C2993" t="s">
        <v>6287</v>
      </c>
      <c r="D2993" t="s">
        <v>6302</v>
      </c>
      <c r="E2993">
        <v>0.2</v>
      </c>
      <c r="F2993">
        <v>40</v>
      </c>
      <c r="G2993" t="s">
        <v>6332</v>
      </c>
      <c r="H2993">
        <v>14</v>
      </c>
      <c r="I2993">
        <v>0</v>
      </c>
      <c r="J2993">
        <v>16</v>
      </c>
    </row>
    <row r="2994" spans="1:10" x14ac:dyDescent="0.3">
      <c r="A2994" t="s">
        <v>5272</v>
      </c>
      <c r="B2994" t="s">
        <v>1151</v>
      </c>
      <c r="C2994" t="s">
        <v>6290</v>
      </c>
      <c r="D2994" t="s">
        <v>6314</v>
      </c>
      <c r="E2994">
        <v>0.3</v>
      </c>
      <c r="F2994">
        <v>35</v>
      </c>
      <c r="G2994" t="s">
        <v>6334</v>
      </c>
      <c r="H2994">
        <v>16</v>
      </c>
      <c r="I2994">
        <v>0</v>
      </c>
      <c r="J2994">
        <v>18</v>
      </c>
    </row>
    <row r="2995" spans="1:10" x14ac:dyDescent="0.3">
      <c r="A2995" t="s">
        <v>5273</v>
      </c>
      <c r="B2995" t="s">
        <v>1958</v>
      </c>
      <c r="C2995" t="s">
        <v>6283</v>
      </c>
      <c r="D2995" t="s">
        <v>6298</v>
      </c>
      <c r="E2995">
        <v>0</v>
      </c>
      <c r="F2995">
        <v>80</v>
      </c>
      <c r="G2995" t="s">
        <v>6334</v>
      </c>
      <c r="H2995">
        <v>11</v>
      </c>
      <c r="I2995" t="s">
        <v>7000</v>
      </c>
      <c r="J2995" t="s">
        <v>7021</v>
      </c>
    </row>
    <row r="2996" spans="1:10" x14ac:dyDescent="0.3">
      <c r="A2996" t="s">
        <v>5274</v>
      </c>
      <c r="B2996" t="s">
        <v>521</v>
      </c>
      <c r="C2996" t="s">
        <v>6287</v>
      </c>
      <c r="D2996" t="s">
        <v>6318</v>
      </c>
      <c r="E2996">
        <v>0.2</v>
      </c>
      <c r="F2996">
        <v>40</v>
      </c>
      <c r="G2996" t="s">
        <v>6333</v>
      </c>
      <c r="H2996">
        <v>16</v>
      </c>
      <c r="I2996" t="s">
        <v>7000</v>
      </c>
      <c r="J2996" t="s">
        <v>7021</v>
      </c>
    </row>
    <row r="2997" spans="1:10" x14ac:dyDescent="0.3">
      <c r="A2997" t="s">
        <v>5275</v>
      </c>
      <c r="B2997" t="s">
        <v>71</v>
      </c>
      <c r="C2997" t="s">
        <v>6286</v>
      </c>
      <c r="D2997" t="s">
        <v>6302</v>
      </c>
      <c r="E2997">
        <v>0.3</v>
      </c>
      <c r="F2997">
        <v>35</v>
      </c>
      <c r="G2997" t="s">
        <v>6328</v>
      </c>
      <c r="H2997">
        <v>15</v>
      </c>
      <c r="I2997">
        <v>0</v>
      </c>
      <c r="J2997">
        <v>13</v>
      </c>
    </row>
    <row r="2998" spans="1:10" x14ac:dyDescent="0.3">
      <c r="A2998" t="s">
        <v>5276</v>
      </c>
      <c r="B2998" t="s">
        <v>732</v>
      </c>
      <c r="C2998" t="s">
        <v>6283</v>
      </c>
      <c r="D2998" t="s">
        <v>6296</v>
      </c>
      <c r="E2998">
        <v>0.3</v>
      </c>
      <c r="F2998">
        <v>56</v>
      </c>
      <c r="G2998" t="s">
        <v>6328</v>
      </c>
      <c r="H2998">
        <v>15</v>
      </c>
      <c r="I2998">
        <v>1</v>
      </c>
      <c r="J2998">
        <v>15</v>
      </c>
    </row>
    <row r="2999" spans="1:10" x14ac:dyDescent="0.3">
      <c r="A2999" t="s">
        <v>5277</v>
      </c>
      <c r="B2999" t="s">
        <v>826</v>
      </c>
      <c r="C2999" t="s">
        <v>6285</v>
      </c>
      <c r="D2999" t="s">
        <v>6300</v>
      </c>
      <c r="E2999">
        <v>0</v>
      </c>
      <c r="F2999">
        <v>50</v>
      </c>
      <c r="G2999" t="s">
        <v>6334</v>
      </c>
      <c r="H2999">
        <v>15</v>
      </c>
      <c r="I2999">
        <v>0</v>
      </c>
      <c r="J2999">
        <v>11</v>
      </c>
    </row>
    <row r="3000" spans="1:10" x14ac:dyDescent="0.3">
      <c r="A3000" t="s">
        <v>5278</v>
      </c>
      <c r="B3000" t="s">
        <v>1959</v>
      </c>
      <c r="C3000" t="s">
        <v>6281</v>
      </c>
      <c r="D3000" t="s">
        <v>6302</v>
      </c>
      <c r="E3000">
        <v>0.2</v>
      </c>
      <c r="F3000">
        <v>56</v>
      </c>
      <c r="G3000" t="s">
        <v>6329</v>
      </c>
      <c r="H3000">
        <v>16</v>
      </c>
      <c r="I3000" t="s">
        <v>7000</v>
      </c>
      <c r="J3000" t="s">
        <v>7021</v>
      </c>
    </row>
    <row r="3001" spans="1:10" x14ac:dyDescent="0.3">
      <c r="A3001" t="s">
        <v>5279</v>
      </c>
      <c r="B3001" t="s">
        <v>181</v>
      </c>
      <c r="C3001" t="s">
        <v>6281</v>
      </c>
      <c r="D3001" t="s">
        <v>6302</v>
      </c>
      <c r="E3001">
        <v>0.2</v>
      </c>
      <c r="F3001">
        <v>56</v>
      </c>
      <c r="G3001" t="s">
        <v>6334</v>
      </c>
      <c r="H3001">
        <v>12</v>
      </c>
      <c r="I3001">
        <v>0</v>
      </c>
      <c r="J3001">
        <v>19</v>
      </c>
    </row>
    <row r="3002" spans="1:10" x14ac:dyDescent="0.3">
      <c r="A3002" t="s">
        <v>5280</v>
      </c>
      <c r="B3002" t="s">
        <v>1938</v>
      </c>
      <c r="C3002" t="s">
        <v>6290</v>
      </c>
      <c r="D3002" t="s">
        <v>6302</v>
      </c>
      <c r="E3002">
        <v>0.1</v>
      </c>
      <c r="F3002">
        <v>45</v>
      </c>
      <c r="G3002" t="s">
        <v>6334</v>
      </c>
      <c r="H3002">
        <v>14</v>
      </c>
      <c r="I3002">
        <v>0</v>
      </c>
      <c r="J3002">
        <v>17</v>
      </c>
    </row>
    <row r="3003" spans="1:10" x14ac:dyDescent="0.3">
      <c r="A3003" t="s">
        <v>5281</v>
      </c>
      <c r="B3003" t="s">
        <v>1960</v>
      </c>
      <c r="C3003" t="s">
        <v>6291</v>
      </c>
      <c r="D3003" t="s">
        <v>6296</v>
      </c>
      <c r="E3003">
        <v>0.2</v>
      </c>
      <c r="F3003">
        <v>40</v>
      </c>
      <c r="G3003" t="s">
        <v>6332</v>
      </c>
      <c r="H3003">
        <v>10</v>
      </c>
      <c r="I3003">
        <v>1</v>
      </c>
      <c r="J3003">
        <v>7</v>
      </c>
    </row>
    <row r="3004" spans="1:10" x14ac:dyDescent="0.3">
      <c r="A3004" t="s">
        <v>5282</v>
      </c>
      <c r="B3004" t="s">
        <v>821</v>
      </c>
      <c r="C3004" t="s">
        <v>6281</v>
      </c>
      <c r="D3004" t="s">
        <v>6310</v>
      </c>
      <c r="E3004">
        <v>0.2</v>
      </c>
      <c r="F3004">
        <v>56</v>
      </c>
      <c r="G3004" t="s">
        <v>6329</v>
      </c>
      <c r="H3004">
        <v>13</v>
      </c>
      <c r="I3004">
        <v>0</v>
      </c>
      <c r="J3004">
        <v>10</v>
      </c>
    </row>
    <row r="3005" spans="1:10" x14ac:dyDescent="0.3">
      <c r="A3005" t="s">
        <v>5283</v>
      </c>
      <c r="B3005" t="s">
        <v>1388</v>
      </c>
      <c r="C3005" t="s">
        <v>6291</v>
      </c>
      <c r="D3005" t="s">
        <v>6300</v>
      </c>
      <c r="E3005">
        <v>0.2</v>
      </c>
      <c r="F3005">
        <v>40</v>
      </c>
      <c r="G3005" t="s">
        <v>6329</v>
      </c>
      <c r="H3005">
        <v>13</v>
      </c>
      <c r="I3005" t="s">
        <v>7000</v>
      </c>
      <c r="J3005" t="s">
        <v>7021</v>
      </c>
    </row>
    <row r="3006" spans="1:10" x14ac:dyDescent="0.3">
      <c r="A3006" t="s">
        <v>5284</v>
      </c>
      <c r="B3006" t="s">
        <v>1558</v>
      </c>
      <c r="C3006" t="s">
        <v>6281</v>
      </c>
      <c r="D3006" t="s">
        <v>6300</v>
      </c>
      <c r="E3006">
        <v>0</v>
      </c>
      <c r="F3006">
        <v>70</v>
      </c>
      <c r="G3006" t="s">
        <v>6329</v>
      </c>
      <c r="H3006">
        <v>13</v>
      </c>
      <c r="I3006" t="s">
        <v>7000</v>
      </c>
      <c r="J3006" t="s">
        <v>7021</v>
      </c>
    </row>
    <row r="3007" spans="1:10" x14ac:dyDescent="0.3">
      <c r="A3007" t="s">
        <v>5285</v>
      </c>
      <c r="B3007" t="s">
        <v>1961</v>
      </c>
      <c r="C3007" t="s">
        <v>6283</v>
      </c>
      <c r="D3007" t="s">
        <v>6310</v>
      </c>
      <c r="E3007">
        <v>0.3</v>
      </c>
      <c r="F3007">
        <v>56</v>
      </c>
      <c r="G3007" t="s">
        <v>6332</v>
      </c>
      <c r="H3007">
        <v>17</v>
      </c>
      <c r="I3007">
        <v>0</v>
      </c>
      <c r="J3007">
        <v>11</v>
      </c>
    </row>
    <row r="3008" spans="1:10" x14ac:dyDescent="0.3">
      <c r="A3008" t="s">
        <v>5286</v>
      </c>
      <c r="B3008" t="s">
        <v>1962</v>
      </c>
      <c r="C3008" t="s">
        <v>6289</v>
      </c>
      <c r="D3008" t="s">
        <v>6298</v>
      </c>
      <c r="E3008">
        <v>0.3</v>
      </c>
      <c r="F3008">
        <v>35</v>
      </c>
      <c r="G3008" t="s">
        <v>6333</v>
      </c>
      <c r="H3008">
        <v>11</v>
      </c>
      <c r="I3008">
        <v>0</v>
      </c>
      <c r="J3008">
        <v>10</v>
      </c>
    </row>
    <row r="3009" spans="1:10" x14ac:dyDescent="0.3">
      <c r="A3009" t="s">
        <v>5287</v>
      </c>
      <c r="B3009" t="s">
        <v>1658</v>
      </c>
      <c r="C3009" t="s">
        <v>6288</v>
      </c>
      <c r="D3009" t="s">
        <v>6302</v>
      </c>
      <c r="E3009">
        <v>0.2</v>
      </c>
      <c r="F3009">
        <v>56</v>
      </c>
      <c r="G3009" t="s">
        <v>6332</v>
      </c>
      <c r="H3009">
        <v>11</v>
      </c>
      <c r="I3009" t="s">
        <v>7000</v>
      </c>
      <c r="J3009" t="s">
        <v>7021</v>
      </c>
    </row>
    <row r="3010" spans="1:10" x14ac:dyDescent="0.3">
      <c r="A3010" t="s">
        <v>5288</v>
      </c>
      <c r="B3010" t="s">
        <v>1657</v>
      </c>
      <c r="C3010" t="s">
        <v>6286</v>
      </c>
      <c r="D3010" t="s">
        <v>6298</v>
      </c>
      <c r="E3010">
        <v>0</v>
      </c>
      <c r="F3010">
        <v>50</v>
      </c>
      <c r="G3010" t="s">
        <v>6328</v>
      </c>
      <c r="H3010">
        <v>9</v>
      </c>
      <c r="I3010">
        <v>1</v>
      </c>
      <c r="J3010">
        <v>14</v>
      </c>
    </row>
    <row r="3011" spans="1:10" x14ac:dyDescent="0.3">
      <c r="A3011" t="s">
        <v>5289</v>
      </c>
      <c r="B3011" t="s">
        <v>1963</v>
      </c>
      <c r="C3011" t="s">
        <v>6283</v>
      </c>
      <c r="D3011" t="s">
        <v>6296</v>
      </c>
      <c r="E3011">
        <v>0.3</v>
      </c>
      <c r="F3011">
        <v>56</v>
      </c>
      <c r="G3011" t="s">
        <v>6333</v>
      </c>
      <c r="H3011">
        <v>12</v>
      </c>
      <c r="I3011">
        <v>0</v>
      </c>
      <c r="J3011">
        <v>12</v>
      </c>
    </row>
    <row r="3012" spans="1:10" x14ac:dyDescent="0.3">
      <c r="A3012" t="s">
        <v>5290</v>
      </c>
      <c r="B3012" t="s">
        <v>198</v>
      </c>
      <c r="C3012" t="s">
        <v>6284</v>
      </c>
      <c r="D3012" t="s">
        <v>6312</v>
      </c>
      <c r="E3012">
        <v>0.2</v>
      </c>
      <c r="F3012">
        <v>40</v>
      </c>
      <c r="G3012" t="s">
        <v>6329</v>
      </c>
      <c r="H3012">
        <v>15</v>
      </c>
      <c r="I3012" t="s">
        <v>7000</v>
      </c>
      <c r="J3012" t="s">
        <v>7021</v>
      </c>
    </row>
    <row r="3013" spans="1:10" x14ac:dyDescent="0.3">
      <c r="A3013" t="s">
        <v>5291</v>
      </c>
      <c r="B3013" t="s">
        <v>1964</v>
      </c>
      <c r="C3013" t="s">
        <v>6291</v>
      </c>
      <c r="D3013" t="s">
        <v>6296</v>
      </c>
      <c r="E3013">
        <v>0.3</v>
      </c>
      <c r="F3013">
        <v>35</v>
      </c>
      <c r="G3013" t="s">
        <v>6330</v>
      </c>
      <c r="H3013">
        <v>16</v>
      </c>
      <c r="I3013">
        <v>0</v>
      </c>
      <c r="J3013">
        <v>13</v>
      </c>
    </row>
    <row r="3014" spans="1:10" x14ac:dyDescent="0.3">
      <c r="A3014" t="s">
        <v>5292</v>
      </c>
      <c r="B3014" t="s">
        <v>1045</v>
      </c>
      <c r="C3014" t="s">
        <v>6282</v>
      </c>
      <c r="D3014" t="s">
        <v>6298</v>
      </c>
      <c r="E3014">
        <v>0.2</v>
      </c>
      <c r="F3014">
        <v>56</v>
      </c>
      <c r="G3014" t="s">
        <v>6328</v>
      </c>
      <c r="H3014">
        <v>10</v>
      </c>
      <c r="I3014" t="s">
        <v>7000</v>
      </c>
      <c r="J3014" t="s">
        <v>7021</v>
      </c>
    </row>
    <row r="3015" spans="1:10" x14ac:dyDescent="0.3">
      <c r="A3015" t="s">
        <v>5293</v>
      </c>
      <c r="B3015" t="s">
        <v>1965</v>
      </c>
      <c r="C3015" t="s">
        <v>6291</v>
      </c>
      <c r="D3015" t="s">
        <v>6306</v>
      </c>
      <c r="E3015">
        <v>0.2</v>
      </c>
      <c r="F3015">
        <v>40</v>
      </c>
      <c r="G3015" t="s">
        <v>6331</v>
      </c>
      <c r="H3015">
        <v>12</v>
      </c>
      <c r="I3015">
        <v>0</v>
      </c>
      <c r="J3015">
        <v>8</v>
      </c>
    </row>
    <row r="3016" spans="1:10" x14ac:dyDescent="0.3">
      <c r="A3016" t="s">
        <v>5294</v>
      </c>
      <c r="B3016" t="s">
        <v>1966</v>
      </c>
      <c r="C3016" t="s">
        <v>6284</v>
      </c>
      <c r="D3016" t="s">
        <v>6310</v>
      </c>
      <c r="E3016">
        <v>0.3</v>
      </c>
      <c r="F3016">
        <v>35</v>
      </c>
      <c r="G3016" t="s">
        <v>6329</v>
      </c>
      <c r="H3016">
        <v>11</v>
      </c>
      <c r="I3016">
        <v>0</v>
      </c>
      <c r="J3016">
        <v>16</v>
      </c>
    </row>
    <row r="3017" spans="1:10" x14ac:dyDescent="0.3">
      <c r="A3017" t="s">
        <v>5295</v>
      </c>
      <c r="B3017" t="s">
        <v>499</v>
      </c>
      <c r="C3017" t="s">
        <v>6288</v>
      </c>
      <c r="D3017" t="s">
        <v>6314</v>
      </c>
      <c r="E3017">
        <v>0.3</v>
      </c>
      <c r="F3017">
        <v>49</v>
      </c>
      <c r="G3017" t="s">
        <v>6328</v>
      </c>
      <c r="H3017">
        <v>11</v>
      </c>
      <c r="I3017">
        <v>1</v>
      </c>
      <c r="J3017">
        <v>10</v>
      </c>
    </row>
    <row r="3018" spans="1:10" x14ac:dyDescent="0.3">
      <c r="A3018" t="s">
        <v>5296</v>
      </c>
      <c r="B3018" t="s">
        <v>1967</v>
      </c>
      <c r="C3018" t="s">
        <v>6281</v>
      </c>
      <c r="D3018" t="s">
        <v>6310</v>
      </c>
      <c r="E3018">
        <v>0.2</v>
      </c>
      <c r="F3018">
        <v>56</v>
      </c>
      <c r="G3018" t="s">
        <v>6329</v>
      </c>
      <c r="H3018">
        <v>17</v>
      </c>
      <c r="I3018">
        <v>0</v>
      </c>
      <c r="J3018">
        <v>9</v>
      </c>
    </row>
    <row r="3019" spans="1:10" x14ac:dyDescent="0.3">
      <c r="A3019" t="s">
        <v>5297</v>
      </c>
      <c r="B3019" t="s">
        <v>1968</v>
      </c>
      <c r="C3019" t="s">
        <v>6292</v>
      </c>
      <c r="D3019" t="s">
        <v>6312</v>
      </c>
      <c r="E3019">
        <v>0.3</v>
      </c>
      <c r="F3019">
        <v>56</v>
      </c>
      <c r="G3019" t="s">
        <v>6331</v>
      </c>
      <c r="H3019">
        <v>15</v>
      </c>
      <c r="I3019">
        <v>0</v>
      </c>
      <c r="J3019">
        <v>14</v>
      </c>
    </row>
    <row r="3020" spans="1:10" x14ac:dyDescent="0.3">
      <c r="A3020" t="s">
        <v>5298</v>
      </c>
      <c r="B3020" t="s">
        <v>1969</v>
      </c>
      <c r="C3020" t="s">
        <v>6283</v>
      </c>
      <c r="D3020" t="s">
        <v>6300</v>
      </c>
      <c r="E3020">
        <v>0.2</v>
      </c>
      <c r="F3020">
        <v>64</v>
      </c>
      <c r="G3020" t="s">
        <v>6330</v>
      </c>
      <c r="H3020">
        <v>17</v>
      </c>
      <c r="I3020">
        <v>0</v>
      </c>
      <c r="J3020">
        <v>10</v>
      </c>
    </row>
    <row r="3021" spans="1:10" x14ac:dyDescent="0.3">
      <c r="A3021" t="s">
        <v>5299</v>
      </c>
      <c r="B3021" t="s">
        <v>1970</v>
      </c>
      <c r="C3021" t="s">
        <v>6284</v>
      </c>
      <c r="D3021" t="s">
        <v>6314</v>
      </c>
      <c r="E3021">
        <v>0.1</v>
      </c>
      <c r="F3021">
        <v>45</v>
      </c>
      <c r="G3021" t="s">
        <v>6331</v>
      </c>
      <c r="H3021">
        <v>14</v>
      </c>
      <c r="I3021" t="s">
        <v>7000</v>
      </c>
      <c r="J3021" t="s">
        <v>7021</v>
      </c>
    </row>
    <row r="3022" spans="1:10" x14ac:dyDescent="0.3">
      <c r="A3022" t="s">
        <v>5300</v>
      </c>
      <c r="B3022" t="s">
        <v>652</v>
      </c>
      <c r="C3022" t="s">
        <v>6287</v>
      </c>
      <c r="D3022" t="s">
        <v>6310</v>
      </c>
      <c r="E3022">
        <v>0.3</v>
      </c>
      <c r="F3022">
        <v>35</v>
      </c>
      <c r="G3022" t="s">
        <v>6329</v>
      </c>
      <c r="H3022">
        <v>10</v>
      </c>
      <c r="I3022">
        <v>1</v>
      </c>
      <c r="J3022">
        <v>14</v>
      </c>
    </row>
    <row r="3023" spans="1:10" x14ac:dyDescent="0.3">
      <c r="A3023" t="s">
        <v>5301</v>
      </c>
      <c r="B3023" t="s">
        <v>547</v>
      </c>
      <c r="C3023" t="s">
        <v>6287</v>
      </c>
      <c r="D3023" t="s">
        <v>6298</v>
      </c>
      <c r="E3023">
        <v>0.2</v>
      </c>
      <c r="F3023">
        <v>40</v>
      </c>
      <c r="G3023" t="s">
        <v>6334</v>
      </c>
      <c r="H3023">
        <v>16</v>
      </c>
      <c r="I3023">
        <v>1</v>
      </c>
      <c r="J3023">
        <v>16</v>
      </c>
    </row>
    <row r="3024" spans="1:10" x14ac:dyDescent="0.3">
      <c r="A3024" t="s">
        <v>5302</v>
      </c>
      <c r="B3024" t="s">
        <v>1735</v>
      </c>
      <c r="C3024" t="s">
        <v>6285</v>
      </c>
      <c r="D3024" t="s">
        <v>6310</v>
      </c>
      <c r="E3024">
        <v>0</v>
      </c>
      <c r="F3024">
        <v>50</v>
      </c>
      <c r="G3024" t="s">
        <v>6334</v>
      </c>
      <c r="H3024">
        <v>14</v>
      </c>
      <c r="I3024">
        <v>1</v>
      </c>
      <c r="J3024">
        <v>11</v>
      </c>
    </row>
    <row r="3025" spans="1:10" x14ac:dyDescent="0.3">
      <c r="A3025" t="s">
        <v>5303</v>
      </c>
      <c r="B3025" t="s">
        <v>1971</v>
      </c>
      <c r="C3025" t="s">
        <v>6283</v>
      </c>
      <c r="D3025" t="s">
        <v>6312</v>
      </c>
      <c r="E3025">
        <v>0</v>
      </c>
      <c r="F3025">
        <v>80</v>
      </c>
      <c r="G3025" t="s">
        <v>6330</v>
      </c>
      <c r="H3025">
        <v>16</v>
      </c>
      <c r="I3025" t="s">
        <v>7000</v>
      </c>
      <c r="J3025" t="s">
        <v>7021</v>
      </c>
    </row>
    <row r="3026" spans="1:10" x14ac:dyDescent="0.3">
      <c r="A3026" t="s">
        <v>5304</v>
      </c>
      <c r="B3026" t="s">
        <v>994</v>
      </c>
      <c r="C3026" t="s">
        <v>6292</v>
      </c>
      <c r="D3026" t="s">
        <v>6304</v>
      </c>
      <c r="E3026">
        <v>0</v>
      </c>
      <c r="F3026">
        <v>80</v>
      </c>
      <c r="G3026" t="s">
        <v>6333</v>
      </c>
      <c r="H3026">
        <v>12</v>
      </c>
      <c r="I3026">
        <v>0</v>
      </c>
      <c r="J3026">
        <v>19</v>
      </c>
    </row>
    <row r="3027" spans="1:10" x14ac:dyDescent="0.3">
      <c r="A3027" t="s">
        <v>5305</v>
      </c>
      <c r="B3027" t="s">
        <v>222</v>
      </c>
      <c r="C3027" t="s">
        <v>6282</v>
      </c>
      <c r="D3027" t="s">
        <v>6300</v>
      </c>
      <c r="E3027">
        <v>0</v>
      </c>
      <c r="F3027">
        <v>70</v>
      </c>
      <c r="G3027" t="s">
        <v>6332</v>
      </c>
      <c r="H3027">
        <v>11</v>
      </c>
      <c r="I3027">
        <v>0</v>
      </c>
      <c r="J3027">
        <v>8</v>
      </c>
    </row>
    <row r="3028" spans="1:10" x14ac:dyDescent="0.3">
      <c r="A3028" t="s">
        <v>5306</v>
      </c>
      <c r="B3028" t="s">
        <v>1440</v>
      </c>
      <c r="C3028" t="s">
        <v>6283</v>
      </c>
      <c r="D3028" t="s">
        <v>6298</v>
      </c>
      <c r="E3028">
        <v>0.3</v>
      </c>
      <c r="F3028">
        <v>56</v>
      </c>
      <c r="G3028" t="s">
        <v>6333</v>
      </c>
      <c r="H3028">
        <v>17</v>
      </c>
      <c r="I3028" t="s">
        <v>7000</v>
      </c>
      <c r="J3028" t="s">
        <v>7021</v>
      </c>
    </row>
    <row r="3029" spans="1:10" x14ac:dyDescent="0.3">
      <c r="A3029" t="s">
        <v>5307</v>
      </c>
      <c r="B3029" t="s">
        <v>1972</v>
      </c>
      <c r="C3029" t="s">
        <v>6288</v>
      </c>
      <c r="D3029" t="s">
        <v>6296</v>
      </c>
      <c r="E3029">
        <v>0</v>
      </c>
      <c r="F3029">
        <v>70</v>
      </c>
      <c r="G3029" t="s">
        <v>6331</v>
      </c>
      <c r="H3029">
        <v>14</v>
      </c>
      <c r="I3029">
        <v>1</v>
      </c>
      <c r="J3029">
        <v>10</v>
      </c>
    </row>
    <row r="3030" spans="1:10" x14ac:dyDescent="0.3">
      <c r="A3030" t="s">
        <v>5308</v>
      </c>
      <c r="B3030" t="s">
        <v>1186</v>
      </c>
      <c r="C3030" t="s">
        <v>6284</v>
      </c>
      <c r="D3030" t="s">
        <v>6316</v>
      </c>
      <c r="E3030">
        <v>0.2</v>
      </c>
      <c r="F3030">
        <v>40</v>
      </c>
      <c r="G3030" t="s">
        <v>6330</v>
      </c>
      <c r="H3030">
        <v>15</v>
      </c>
      <c r="I3030">
        <v>1</v>
      </c>
      <c r="J3030">
        <v>16</v>
      </c>
    </row>
    <row r="3031" spans="1:10" x14ac:dyDescent="0.3">
      <c r="A3031" t="s">
        <v>5309</v>
      </c>
      <c r="B3031" t="s">
        <v>1973</v>
      </c>
      <c r="C3031" t="s">
        <v>6286</v>
      </c>
      <c r="D3031" t="s">
        <v>6302</v>
      </c>
      <c r="E3031">
        <v>0.4</v>
      </c>
      <c r="F3031">
        <v>30</v>
      </c>
      <c r="G3031" t="s">
        <v>6334</v>
      </c>
      <c r="H3031">
        <v>15</v>
      </c>
      <c r="I3031">
        <v>0</v>
      </c>
      <c r="J3031">
        <v>13</v>
      </c>
    </row>
    <row r="3032" spans="1:10" x14ac:dyDescent="0.3">
      <c r="A3032" t="s">
        <v>5310</v>
      </c>
      <c r="B3032" t="s">
        <v>1116</v>
      </c>
      <c r="C3032" t="s">
        <v>6286</v>
      </c>
      <c r="D3032" t="s">
        <v>6298</v>
      </c>
      <c r="E3032">
        <v>0.2</v>
      </c>
      <c r="F3032">
        <v>40</v>
      </c>
      <c r="G3032" t="s">
        <v>6333</v>
      </c>
      <c r="H3032">
        <v>15</v>
      </c>
      <c r="I3032" t="s">
        <v>7000</v>
      </c>
      <c r="J3032" t="s">
        <v>7021</v>
      </c>
    </row>
    <row r="3033" spans="1:10" x14ac:dyDescent="0.3">
      <c r="A3033" t="s">
        <v>5311</v>
      </c>
      <c r="B3033" t="s">
        <v>477</v>
      </c>
      <c r="C3033" t="s">
        <v>6284</v>
      </c>
      <c r="D3033" t="s">
        <v>6318</v>
      </c>
      <c r="E3033">
        <v>0.3</v>
      </c>
      <c r="F3033">
        <v>35</v>
      </c>
      <c r="G3033" t="s">
        <v>6333</v>
      </c>
      <c r="H3033">
        <v>17</v>
      </c>
      <c r="I3033" t="s">
        <v>7000</v>
      </c>
      <c r="J3033" t="s">
        <v>7021</v>
      </c>
    </row>
    <row r="3034" spans="1:10" x14ac:dyDescent="0.3">
      <c r="A3034" t="s">
        <v>5312</v>
      </c>
      <c r="B3034" t="s">
        <v>1974</v>
      </c>
      <c r="C3034" t="s">
        <v>6291</v>
      </c>
      <c r="D3034" t="s">
        <v>6296</v>
      </c>
      <c r="E3034">
        <v>0.4</v>
      </c>
      <c r="F3034">
        <v>30</v>
      </c>
      <c r="G3034" t="s">
        <v>6332</v>
      </c>
      <c r="H3034">
        <v>15</v>
      </c>
      <c r="I3034">
        <v>0</v>
      </c>
      <c r="J3034">
        <v>13</v>
      </c>
    </row>
    <row r="3035" spans="1:10" x14ac:dyDescent="0.3">
      <c r="A3035" t="s">
        <v>5313</v>
      </c>
      <c r="B3035" t="s">
        <v>1142</v>
      </c>
      <c r="C3035" t="s">
        <v>6281</v>
      </c>
      <c r="D3035" t="s">
        <v>6306</v>
      </c>
      <c r="E3035">
        <v>0.1</v>
      </c>
      <c r="F3035">
        <v>63</v>
      </c>
      <c r="G3035" t="s">
        <v>6333</v>
      </c>
      <c r="H3035">
        <v>15</v>
      </c>
      <c r="I3035">
        <v>0</v>
      </c>
      <c r="J3035">
        <v>18</v>
      </c>
    </row>
    <row r="3036" spans="1:10" x14ac:dyDescent="0.3">
      <c r="A3036" t="s">
        <v>5314</v>
      </c>
      <c r="B3036" t="s">
        <v>1594</v>
      </c>
      <c r="C3036" t="s">
        <v>6291</v>
      </c>
      <c r="D3036" t="s">
        <v>6308</v>
      </c>
      <c r="E3036">
        <v>0.2</v>
      </c>
      <c r="F3036">
        <v>40</v>
      </c>
      <c r="G3036" t="s">
        <v>6328</v>
      </c>
      <c r="H3036">
        <v>15</v>
      </c>
      <c r="I3036" t="s">
        <v>7000</v>
      </c>
      <c r="J3036" t="s">
        <v>7021</v>
      </c>
    </row>
    <row r="3037" spans="1:10" x14ac:dyDescent="0.3">
      <c r="A3037" t="s">
        <v>5315</v>
      </c>
      <c r="B3037" t="s">
        <v>1900</v>
      </c>
      <c r="C3037" t="s">
        <v>6286</v>
      </c>
      <c r="D3037" t="s">
        <v>6318</v>
      </c>
      <c r="E3037">
        <v>0.4</v>
      </c>
      <c r="F3037">
        <v>30</v>
      </c>
      <c r="G3037" t="s">
        <v>6334</v>
      </c>
      <c r="H3037">
        <v>10</v>
      </c>
      <c r="I3037">
        <v>1</v>
      </c>
      <c r="J3037">
        <v>10</v>
      </c>
    </row>
    <row r="3038" spans="1:10" x14ac:dyDescent="0.3">
      <c r="A3038" t="s">
        <v>5316</v>
      </c>
      <c r="B3038" t="s">
        <v>1718</v>
      </c>
      <c r="C3038" t="s">
        <v>6285</v>
      </c>
      <c r="D3038" t="s">
        <v>6300</v>
      </c>
      <c r="E3038">
        <v>0.2</v>
      </c>
      <c r="F3038">
        <v>40</v>
      </c>
      <c r="G3038" t="s">
        <v>6333</v>
      </c>
      <c r="H3038">
        <v>11</v>
      </c>
      <c r="I3038" t="s">
        <v>7000</v>
      </c>
      <c r="J3038" t="s">
        <v>7021</v>
      </c>
    </row>
    <row r="3039" spans="1:10" x14ac:dyDescent="0.3">
      <c r="A3039" t="s">
        <v>5317</v>
      </c>
      <c r="B3039" t="s">
        <v>1254</v>
      </c>
      <c r="C3039" t="s">
        <v>6288</v>
      </c>
      <c r="D3039" t="s">
        <v>6296</v>
      </c>
      <c r="E3039">
        <v>0.2</v>
      </c>
      <c r="F3039">
        <v>56</v>
      </c>
      <c r="G3039" t="s">
        <v>6328</v>
      </c>
      <c r="H3039">
        <v>12</v>
      </c>
      <c r="I3039">
        <v>1</v>
      </c>
      <c r="J3039">
        <v>12</v>
      </c>
    </row>
    <row r="3040" spans="1:10" x14ac:dyDescent="0.3">
      <c r="A3040" t="s">
        <v>5318</v>
      </c>
      <c r="B3040" t="s">
        <v>308</v>
      </c>
      <c r="C3040" t="s">
        <v>6292</v>
      </c>
      <c r="D3040" t="s">
        <v>6296</v>
      </c>
      <c r="E3040">
        <v>0.2</v>
      </c>
      <c r="F3040">
        <v>64</v>
      </c>
      <c r="G3040" t="s">
        <v>6329</v>
      </c>
      <c r="H3040">
        <v>15</v>
      </c>
      <c r="I3040" t="s">
        <v>7000</v>
      </c>
      <c r="J3040" t="s">
        <v>7021</v>
      </c>
    </row>
    <row r="3041" spans="1:10" x14ac:dyDescent="0.3">
      <c r="A3041" t="s">
        <v>5319</v>
      </c>
      <c r="B3041" t="s">
        <v>1975</v>
      </c>
      <c r="C3041" t="s">
        <v>6287</v>
      </c>
      <c r="D3041" t="s">
        <v>6300</v>
      </c>
      <c r="E3041">
        <v>0.2</v>
      </c>
      <c r="F3041">
        <v>40</v>
      </c>
      <c r="G3041" t="s">
        <v>6329</v>
      </c>
      <c r="H3041">
        <v>14</v>
      </c>
      <c r="I3041">
        <v>0</v>
      </c>
      <c r="J3041">
        <v>9</v>
      </c>
    </row>
    <row r="3042" spans="1:10" x14ac:dyDescent="0.3">
      <c r="A3042" t="s">
        <v>5320</v>
      </c>
      <c r="B3042" t="s">
        <v>1887</v>
      </c>
      <c r="C3042" t="s">
        <v>6287</v>
      </c>
      <c r="D3042" t="s">
        <v>6298</v>
      </c>
      <c r="E3042">
        <v>0.3</v>
      </c>
      <c r="F3042">
        <v>35</v>
      </c>
      <c r="G3042" t="s">
        <v>6333</v>
      </c>
      <c r="H3042">
        <v>14</v>
      </c>
      <c r="I3042" t="s">
        <v>7000</v>
      </c>
      <c r="J3042" t="s">
        <v>7021</v>
      </c>
    </row>
    <row r="3043" spans="1:10" x14ac:dyDescent="0.3">
      <c r="A3043" t="s">
        <v>5321</v>
      </c>
      <c r="B3043" t="s">
        <v>1742</v>
      </c>
      <c r="C3043" t="s">
        <v>6282</v>
      </c>
      <c r="D3043" t="s">
        <v>6296</v>
      </c>
      <c r="E3043">
        <v>0.1</v>
      </c>
      <c r="F3043">
        <v>63</v>
      </c>
      <c r="G3043" t="s">
        <v>6329</v>
      </c>
      <c r="H3043">
        <v>10</v>
      </c>
      <c r="I3043" t="s">
        <v>7000</v>
      </c>
      <c r="J3043" t="s">
        <v>7021</v>
      </c>
    </row>
    <row r="3044" spans="1:10" x14ac:dyDescent="0.3">
      <c r="A3044" t="s">
        <v>5322</v>
      </c>
      <c r="B3044" t="s">
        <v>278</v>
      </c>
      <c r="C3044" t="s">
        <v>6286</v>
      </c>
      <c r="D3044" t="s">
        <v>6302</v>
      </c>
      <c r="E3044">
        <v>0.3</v>
      </c>
      <c r="F3044">
        <v>35</v>
      </c>
      <c r="G3044" t="s">
        <v>6333</v>
      </c>
      <c r="H3044">
        <v>16</v>
      </c>
      <c r="I3044">
        <v>0</v>
      </c>
      <c r="J3044">
        <v>11</v>
      </c>
    </row>
    <row r="3045" spans="1:10" x14ac:dyDescent="0.3">
      <c r="A3045" t="s">
        <v>5323</v>
      </c>
      <c r="B3045" t="s">
        <v>950</v>
      </c>
      <c r="C3045" t="s">
        <v>6282</v>
      </c>
      <c r="D3045" t="s">
        <v>6298</v>
      </c>
      <c r="E3045">
        <v>0.3</v>
      </c>
      <c r="F3045">
        <v>49</v>
      </c>
      <c r="G3045" t="s">
        <v>6333</v>
      </c>
      <c r="H3045">
        <v>14</v>
      </c>
      <c r="I3045" t="s">
        <v>7000</v>
      </c>
      <c r="J3045" t="s">
        <v>7021</v>
      </c>
    </row>
    <row r="3046" spans="1:10" x14ac:dyDescent="0.3">
      <c r="A3046" t="s">
        <v>5324</v>
      </c>
      <c r="B3046" t="s">
        <v>1246</v>
      </c>
      <c r="C3046" t="s">
        <v>6290</v>
      </c>
      <c r="D3046" t="s">
        <v>6298</v>
      </c>
      <c r="E3046">
        <v>0.2</v>
      </c>
      <c r="F3046">
        <v>40</v>
      </c>
      <c r="G3046" t="s">
        <v>6329</v>
      </c>
      <c r="H3046">
        <v>16</v>
      </c>
      <c r="I3046" t="s">
        <v>7000</v>
      </c>
      <c r="J3046" t="s">
        <v>7021</v>
      </c>
    </row>
    <row r="3047" spans="1:10" x14ac:dyDescent="0.3">
      <c r="A3047" t="s">
        <v>5325</v>
      </c>
      <c r="B3047" t="s">
        <v>1384</v>
      </c>
      <c r="C3047" t="s">
        <v>6287</v>
      </c>
      <c r="D3047" t="s">
        <v>6304</v>
      </c>
      <c r="E3047">
        <v>0</v>
      </c>
      <c r="F3047">
        <v>50</v>
      </c>
      <c r="G3047" t="s">
        <v>6332</v>
      </c>
      <c r="H3047">
        <v>11</v>
      </c>
      <c r="I3047">
        <v>0</v>
      </c>
      <c r="J3047">
        <v>15</v>
      </c>
    </row>
    <row r="3048" spans="1:10" x14ac:dyDescent="0.3">
      <c r="A3048" t="s">
        <v>5326</v>
      </c>
      <c r="B3048" t="s">
        <v>1976</v>
      </c>
      <c r="C3048" t="s">
        <v>6290</v>
      </c>
      <c r="D3048" t="s">
        <v>6296</v>
      </c>
      <c r="E3048">
        <v>0.2</v>
      </c>
      <c r="F3048">
        <v>40</v>
      </c>
      <c r="G3048" t="s">
        <v>6333</v>
      </c>
      <c r="H3048">
        <v>16</v>
      </c>
      <c r="I3048" t="s">
        <v>7000</v>
      </c>
      <c r="J3048" t="s">
        <v>7021</v>
      </c>
    </row>
    <row r="3049" spans="1:10" x14ac:dyDescent="0.3">
      <c r="A3049" t="s">
        <v>5327</v>
      </c>
      <c r="B3049" t="s">
        <v>237</v>
      </c>
      <c r="C3049" t="s">
        <v>6287</v>
      </c>
      <c r="D3049" t="s">
        <v>6296</v>
      </c>
      <c r="E3049">
        <v>0.2</v>
      </c>
      <c r="F3049">
        <v>40</v>
      </c>
      <c r="G3049" t="s">
        <v>6328</v>
      </c>
      <c r="H3049">
        <v>15</v>
      </c>
      <c r="I3049" t="s">
        <v>7000</v>
      </c>
      <c r="J3049" t="s">
        <v>7021</v>
      </c>
    </row>
    <row r="3050" spans="1:10" x14ac:dyDescent="0.3">
      <c r="A3050" t="s">
        <v>5328</v>
      </c>
      <c r="B3050" t="s">
        <v>1977</v>
      </c>
      <c r="C3050" t="s">
        <v>6286</v>
      </c>
      <c r="D3050" t="s">
        <v>6310</v>
      </c>
      <c r="E3050">
        <v>0.3</v>
      </c>
      <c r="F3050">
        <v>35</v>
      </c>
      <c r="G3050" t="s">
        <v>6333</v>
      </c>
      <c r="H3050">
        <v>16</v>
      </c>
      <c r="I3050">
        <v>0</v>
      </c>
      <c r="J3050">
        <v>10</v>
      </c>
    </row>
    <row r="3051" spans="1:10" x14ac:dyDescent="0.3">
      <c r="A3051" t="s">
        <v>5329</v>
      </c>
      <c r="B3051" t="s">
        <v>43</v>
      </c>
      <c r="C3051" t="s">
        <v>6283</v>
      </c>
      <c r="D3051" t="s">
        <v>6316</v>
      </c>
      <c r="E3051">
        <v>0.3</v>
      </c>
      <c r="F3051">
        <v>56</v>
      </c>
      <c r="G3051" t="s">
        <v>6332</v>
      </c>
      <c r="H3051">
        <v>14</v>
      </c>
      <c r="I3051">
        <v>0</v>
      </c>
      <c r="J3051">
        <v>9</v>
      </c>
    </row>
    <row r="3052" spans="1:10" x14ac:dyDescent="0.3">
      <c r="A3052" t="s">
        <v>5330</v>
      </c>
      <c r="B3052" t="s">
        <v>1978</v>
      </c>
      <c r="C3052" t="s">
        <v>6287</v>
      </c>
      <c r="D3052" t="s">
        <v>6310</v>
      </c>
      <c r="E3052">
        <v>0.3</v>
      </c>
      <c r="F3052">
        <v>35</v>
      </c>
      <c r="G3052" t="s">
        <v>6329</v>
      </c>
      <c r="H3052">
        <v>17</v>
      </c>
      <c r="I3052" t="s">
        <v>7000</v>
      </c>
      <c r="J3052" t="s">
        <v>7021</v>
      </c>
    </row>
    <row r="3053" spans="1:10" x14ac:dyDescent="0.3">
      <c r="A3053" t="s">
        <v>5331</v>
      </c>
      <c r="B3053" t="s">
        <v>53</v>
      </c>
      <c r="C3053" t="s">
        <v>6292</v>
      </c>
      <c r="D3053" t="s">
        <v>6312</v>
      </c>
      <c r="E3053">
        <v>0.2</v>
      </c>
      <c r="F3053">
        <v>64</v>
      </c>
      <c r="G3053" t="s">
        <v>6331</v>
      </c>
      <c r="H3053">
        <v>15</v>
      </c>
      <c r="I3053" t="s">
        <v>7000</v>
      </c>
      <c r="J3053" t="s">
        <v>7021</v>
      </c>
    </row>
    <row r="3054" spans="1:10" x14ac:dyDescent="0.3">
      <c r="A3054" t="s">
        <v>5332</v>
      </c>
      <c r="B3054" t="s">
        <v>826</v>
      </c>
      <c r="C3054" t="s">
        <v>6289</v>
      </c>
      <c r="D3054" t="s">
        <v>6314</v>
      </c>
      <c r="E3054">
        <v>0</v>
      </c>
      <c r="F3054">
        <v>50</v>
      </c>
      <c r="G3054" t="s">
        <v>6334</v>
      </c>
      <c r="H3054">
        <v>17</v>
      </c>
      <c r="I3054">
        <v>0</v>
      </c>
      <c r="J3054">
        <v>11</v>
      </c>
    </row>
    <row r="3055" spans="1:10" x14ac:dyDescent="0.3">
      <c r="A3055" t="s">
        <v>5333</v>
      </c>
      <c r="B3055" t="s">
        <v>1979</v>
      </c>
      <c r="C3055" t="s">
        <v>6285</v>
      </c>
      <c r="D3055" t="s">
        <v>6312</v>
      </c>
      <c r="E3055">
        <v>0</v>
      </c>
      <c r="F3055">
        <v>50</v>
      </c>
      <c r="G3055" t="s">
        <v>6334</v>
      </c>
      <c r="H3055">
        <v>17</v>
      </c>
      <c r="I3055">
        <v>0</v>
      </c>
      <c r="J3055">
        <v>8</v>
      </c>
    </row>
    <row r="3056" spans="1:10" x14ac:dyDescent="0.3">
      <c r="A3056" t="s">
        <v>5334</v>
      </c>
      <c r="B3056" t="s">
        <v>1980</v>
      </c>
      <c r="C3056" t="s">
        <v>6288</v>
      </c>
      <c r="D3056" t="s">
        <v>6308</v>
      </c>
      <c r="E3056">
        <v>0.2</v>
      </c>
      <c r="F3056">
        <v>56</v>
      </c>
      <c r="G3056" t="s">
        <v>6332</v>
      </c>
      <c r="H3056">
        <v>14</v>
      </c>
      <c r="I3056">
        <v>0</v>
      </c>
      <c r="J3056">
        <v>11</v>
      </c>
    </row>
    <row r="3057" spans="1:10" x14ac:dyDescent="0.3">
      <c r="A3057" t="s">
        <v>5335</v>
      </c>
      <c r="B3057" t="s">
        <v>679</v>
      </c>
      <c r="C3057" t="s">
        <v>6290</v>
      </c>
      <c r="D3057" t="s">
        <v>6312</v>
      </c>
      <c r="E3057">
        <v>0.3</v>
      </c>
      <c r="F3057">
        <v>35</v>
      </c>
      <c r="G3057" t="s">
        <v>6329</v>
      </c>
      <c r="H3057">
        <v>16</v>
      </c>
      <c r="I3057">
        <v>1</v>
      </c>
      <c r="J3057">
        <v>18</v>
      </c>
    </row>
    <row r="3058" spans="1:10" x14ac:dyDescent="0.3">
      <c r="A3058" t="s">
        <v>5336</v>
      </c>
      <c r="B3058" t="s">
        <v>1981</v>
      </c>
      <c r="C3058" t="s">
        <v>6292</v>
      </c>
      <c r="D3058" t="s">
        <v>6316</v>
      </c>
      <c r="E3058">
        <v>0.4</v>
      </c>
      <c r="F3058">
        <v>48</v>
      </c>
      <c r="G3058" t="s">
        <v>6330</v>
      </c>
      <c r="H3058">
        <v>14</v>
      </c>
      <c r="I3058">
        <v>0</v>
      </c>
      <c r="J3058">
        <v>7</v>
      </c>
    </row>
    <row r="3059" spans="1:10" x14ac:dyDescent="0.3">
      <c r="A3059" t="s">
        <v>5337</v>
      </c>
      <c r="B3059" t="s">
        <v>34</v>
      </c>
      <c r="C3059" t="s">
        <v>6287</v>
      </c>
      <c r="D3059" t="s">
        <v>6312</v>
      </c>
      <c r="E3059">
        <v>0</v>
      </c>
      <c r="F3059">
        <v>50</v>
      </c>
      <c r="G3059" t="s">
        <v>6329</v>
      </c>
      <c r="H3059">
        <v>13</v>
      </c>
      <c r="I3059" t="s">
        <v>7000</v>
      </c>
      <c r="J3059" t="s">
        <v>7021</v>
      </c>
    </row>
    <row r="3060" spans="1:10" x14ac:dyDescent="0.3">
      <c r="A3060" t="s">
        <v>5338</v>
      </c>
      <c r="B3060" t="s">
        <v>1982</v>
      </c>
      <c r="C3060" t="s">
        <v>6281</v>
      </c>
      <c r="D3060" t="s">
        <v>6316</v>
      </c>
      <c r="E3060">
        <v>0</v>
      </c>
      <c r="F3060">
        <v>70</v>
      </c>
      <c r="G3060" t="s">
        <v>6332</v>
      </c>
      <c r="H3060">
        <v>14</v>
      </c>
      <c r="I3060" t="s">
        <v>7000</v>
      </c>
      <c r="J3060" t="s">
        <v>7021</v>
      </c>
    </row>
    <row r="3061" spans="1:10" x14ac:dyDescent="0.3">
      <c r="A3061" t="s">
        <v>5339</v>
      </c>
      <c r="B3061" t="s">
        <v>403</v>
      </c>
      <c r="C3061" t="s">
        <v>6283</v>
      </c>
      <c r="D3061" t="s">
        <v>6296</v>
      </c>
      <c r="E3061">
        <v>0</v>
      </c>
      <c r="F3061">
        <v>80</v>
      </c>
      <c r="G3061" t="s">
        <v>6329</v>
      </c>
      <c r="H3061">
        <v>11</v>
      </c>
      <c r="I3061" t="s">
        <v>7000</v>
      </c>
      <c r="J3061" t="s">
        <v>7021</v>
      </c>
    </row>
    <row r="3062" spans="1:10" x14ac:dyDescent="0.3">
      <c r="A3062" t="s">
        <v>5340</v>
      </c>
      <c r="B3062" t="s">
        <v>116</v>
      </c>
      <c r="C3062" t="s">
        <v>6290</v>
      </c>
      <c r="D3062" t="s">
        <v>6312</v>
      </c>
      <c r="E3062">
        <v>0.3</v>
      </c>
      <c r="F3062">
        <v>35</v>
      </c>
      <c r="G3062" t="s">
        <v>6328</v>
      </c>
      <c r="H3062">
        <v>10</v>
      </c>
      <c r="I3062">
        <v>0</v>
      </c>
      <c r="J3062">
        <v>9</v>
      </c>
    </row>
    <row r="3063" spans="1:10" x14ac:dyDescent="0.3">
      <c r="A3063" t="s">
        <v>5341</v>
      </c>
      <c r="B3063" t="s">
        <v>565</v>
      </c>
      <c r="C3063" t="s">
        <v>6281</v>
      </c>
      <c r="D3063" t="s">
        <v>6298</v>
      </c>
      <c r="E3063">
        <v>0.2</v>
      </c>
      <c r="F3063">
        <v>56</v>
      </c>
      <c r="G3063" t="s">
        <v>6328</v>
      </c>
      <c r="H3063">
        <v>11</v>
      </c>
      <c r="I3063">
        <v>0</v>
      </c>
      <c r="J3063">
        <v>9</v>
      </c>
    </row>
    <row r="3064" spans="1:10" x14ac:dyDescent="0.3">
      <c r="A3064" t="s">
        <v>5342</v>
      </c>
      <c r="B3064" t="s">
        <v>1420</v>
      </c>
      <c r="C3064" t="s">
        <v>6292</v>
      </c>
      <c r="D3064" t="s">
        <v>6314</v>
      </c>
      <c r="E3064">
        <v>0.2</v>
      </c>
      <c r="F3064">
        <v>64</v>
      </c>
      <c r="G3064" t="s">
        <v>6330</v>
      </c>
      <c r="H3064">
        <v>13</v>
      </c>
      <c r="I3064" t="s">
        <v>7000</v>
      </c>
      <c r="J3064" t="s">
        <v>7021</v>
      </c>
    </row>
    <row r="3065" spans="1:10" x14ac:dyDescent="0.3">
      <c r="A3065" t="s">
        <v>5343</v>
      </c>
      <c r="B3065" t="s">
        <v>186</v>
      </c>
      <c r="C3065" t="s">
        <v>6283</v>
      </c>
      <c r="D3065" t="s">
        <v>6318</v>
      </c>
      <c r="E3065">
        <v>0.3</v>
      </c>
      <c r="F3065">
        <v>56</v>
      </c>
      <c r="G3065" t="s">
        <v>6328</v>
      </c>
      <c r="H3065">
        <v>16</v>
      </c>
      <c r="I3065">
        <v>0</v>
      </c>
      <c r="J3065">
        <v>16</v>
      </c>
    </row>
    <row r="3066" spans="1:10" x14ac:dyDescent="0.3">
      <c r="A3066" t="s">
        <v>5344</v>
      </c>
      <c r="B3066" t="s">
        <v>1054</v>
      </c>
      <c r="C3066" t="s">
        <v>6291</v>
      </c>
      <c r="D3066" t="s">
        <v>6304</v>
      </c>
      <c r="E3066">
        <v>0</v>
      </c>
      <c r="F3066">
        <v>50</v>
      </c>
      <c r="G3066" t="s">
        <v>6332</v>
      </c>
      <c r="H3066">
        <v>11</v>
      </c>
      <c r="I3066" t="s">
        <v>7000</v>
      </c>
      <c r="J3066" t="s">
        <v>7021</v>
      </c>
    </row>
    <row r="3067" spans="1:10" x14ac:dyDescent="0.3">
      <c r="A3067" t="s">
        <v>5345</v>
      </c>
      <c r="B3067" t="s">
        <v>801</v>
      </c>
      <c r="C3067" t="s">
        <v>6287</v>
      </c>
      <c r="D3067" t="s">
        <v>6296</v>
      </c>
      <c r="E3067">
        <v>0.3</v>
      </c>
      <c r="F3067">
        <v>35</v>
      </c>
      <c r="G3067" t="s">
        <v>6331</v>
      </c>
      <c r="H3067">
        <v>11</v>
      </c>
      <c r="I3067">
        <v>0</v>
      </c>
      <c r="J3067">
        <v>19</v>
      </c>
    </row>
    <row r="3068" spans="1:10" x14ac:dyDescent="0.3">
      <c r="A3068" t="s">
        <v>5346</v>
      </c>
      <c r="B3068" t="s">
        <v>1983</v>
      </c>
      <c r="C3068" t="s">
        <v>6291</v>
      </c>
      <c r="D3068" t="s">
        <v>6296</v>
      </c>
      <c r="E3068">
        <v>0</v>
      </c>
      <c r="F3068">
        <v>50</v>
      </c>
      <c r="G3068" t="s">
        <v>6334</v>
      </c>
      <c r="H3068">
        <v>10</v>
      </c>
      <c r="I3068">
        <v>1</v>
      </c>
      <c r="J3068">
        <v>14</v>
      </c>
    </row>
    <row r="3069" spans="1:10" x14ac:dyDescent="0.3">
      <c r="A3069" t="s">
        <v>5347</v>
      </c>
      <c r="B3069" t="s">
        <v>1984</v>
      </c>
      <c r="C3069" t="s">
        <v>6290</v>
      </c>
      <c r="D3069" t="s">
        <v>6312</v>
      </c>
      <c r="E3069">
        <v>0.1</v>
      </c>
      <c r="F3069">
        <v>45</v>
      </c>
      <c r="G3069" t="s">
        <v>6331</v>
      </c>
      <c r="H3069">
        <v>17</v>
      </c>
      <c r="I3069">
        <v>0</v>
      </c>
      <c r="J3069">
        <v>11</v>
      </c>
    </row>
    <row r="3070" spans="1:10" x14ac:dyDescent="0.3">
      <c r="A3070" t="s">
        <v>5348</v>
      </c>
      <c r="B3070" t="s">
        <v>1985</v>
      </c>
      <c r="C3070" t="s">
        <v>6283</v>
      </c>
      <c r="D3070" t="s">
        <v>6310</v>
      </c>
      <c r="E3070">
        <v>0.2</v>
      </c>
      <c r="F3070">
        <v>64</v>
      </c>
      <c r="G3070" t="s">
        <v>6331</v>
      </c>
      <c r="H3070">
        <v>17</v>
      </c>
      <c r="I3070">
        <v>0</v>
      </c>
      <c r="J3070">
        <v>19</v>
      </c>
    </row>
    <row r="3071" spans="1:10" x14ac:dyDescent="0.3">
      <c r="A3071" t="s">
        <v>5349</v>
      </c>
      <c r="B3071" t="s">
        <v>1986</v>
      </c>
      <c r="C3071" t="s">
        <v>6282</v>
      </c>
      <c r="D3071" t="s">
        <v>6298</v>
      </c>
      <c r="E3071">
        <v>0.2</v>
      </c>
      <c r="F3071">
        <v>56</v>
      </c>
      <c r="G3071" t="s">
        <v>6334</v>
      </c>
      <c r="H3071">
        <v>11</v>
      </c>
      <c r="I3071">
        <v>1</v>
      </c>
      <c r="J3071">
        <v>9</v>
      </c>
    </row>
    <row r="3072" spans="1:10" x14ac:dyDescent="0.3">
      <c r="A3072" t="s">
        <v>5350</v>
      </c>
      <c r="B3072" t="s">
        <v>1172</v>
      </c>
      <c r="C3072" t="s">
        <v>6284</v>
      </c>
      <c r="D3072" t="s">
        <v>6316</v>
      </c>
      <c r="E3072">
        <v>0</v>
      </c>
      <c r="F3072">
        <v>50</v>
      </c>
      <c r="G3072" t="s">
        <v>6333</v>
      </c>
      <c r="H3072">
        <v>9</v>
      </c>
      <c r="I3072" t="s">
        <v>7000</v>
      </c>
      <c r="J3072" t="s">
        <v>7021</v>
      </c>
    </row>
    <row r="3073" spans="1:10" x14ac:dyDescent="0.3">
      <c r="A3073" t="s">
        <v>5351</v>
      </c>
      <c r="B3073" t="s">
        <v>1987</v>
      </c>
      <c r="C3073" t="s">
        <v>6285</v>
      </c>
      <c r="D3073" t="s">
        <v>6296</v>
      </c>
      <c r="E3073">
        <v>0.3</v>
      </c>
      <c r="F3073">
        <v>35</v>
      </c>
      <c r="G3073" t="s">
        <v>6330</v>
      </c>
      <c r="H3073">
        <v>11</v>
      </c>
      <c r="I3073" t="s">
        <v>7000</v>
      </c>
      <c r="J3073" t="s">
        <v>7021</v>
      </c>
    </row>
    <row r="3074" spans="1:10" x14ac:dyDescent="0.3">
      <c r="A3074" t="s">
        <v>5352</v>
      </c>
      <c r="B3074" t="s">
        <v>1988</v>
      </c>
      <c r="C3074" t="s">
        <v>6292</v>
      </c>
      <c r="D3074" t="s">
        <v>6302</v>
      </c>
      <c r="E3074">
        <v>0.3</v>
      </c>
      <c r="F3074">
        <v>56</v>
      </c>
      <c r="G3074" t="s">
        <v>6333</v>
      </c>
      <c r="H3074">
        <v>14</v>
      </c>
      <c r="I3074" t="s">
        <v>7000</v>
      </c>
      <c r="J3074" t="s">
        <v>7021</v>
      </c>
    </row>
    <row r="3075" spans="1:10" x14ac:dyDescent="0.3">
      <c r="A3075" t="s">
        <v>5353</v>
      </c>
      <c r="B3075" t="s">
        <v>1704</v>
      </c>
      <c r="C3075" t="s">
        <v>6287</v>
      </c>
      <c r="D3075" t="s">
        <v>6298</v>
      </c>
      <c r="E3075">
        <v>0</v>
      </c>
      <c r="F3075">
        <v>50</v>
      </c>
      <c r="G3075" t="s">
        <v>6333</v>
      </c>
      <c r="H3075">
        <v>10</v>
      </c>
      <c r="I3075">
        <v>1</v>
      </c>
      <c r="J3075">
        <v>13</v>
      </c>
    </row>
    <row r="3076" spans="1:10" x14ac:dyDescent="0.3">
      <c r="A3076" t="s">
        <v>5354</v>
      </c>
      <c r="B3076" t="s">
        <v>403</v>
      </c>
      <c r="C3076" t="s">
        <v>6291</v>
      </c>
      <c r="D3076" t="s">
        <v>6296</v>
      </c>
      <c r="E3076">
        <v>0</v>
      </c>
      <c r="F3076">
        <v>50</v>
      </c>
      <c r="G3076" t="s">
        <v>6331</v>
      </c>
      <c r="H3076">
        <v>10</v>
      </c>
      <c r="I3076" t="s">
        <v>7000</v>
      </c>
      <c r="J3076" t="s">
        <v>7021</v>
      </c>
    </row>
    <row r="3077" spans="1:10" x14ac:dyDescent="0.3">
      <c r="A3077" t="s">
        <v>5355</v>
      </c>
      <c r="B3077" t="s">
        <v>1989</v>
      </c>
      <c r="C3077" t="s">
        <v>6292</v>
      </c>
      <c r="D3077" t="s">
        <v>6318</v>
      </c>
      <c r="E3077">
        <v>0.4</v>
      </c>
      <c r="F3077">
        <v>48</v>
      </c>
      <c r="G3077" t="s">
        <v>6328</v>
      </c>
      <c r="H3077">
        <v>9</v>
      </c>
      <c r="I3077">
        <v>0</v>
      </c>
      <c r="J3077">
        <v>11</v>
      </c>
    </row>
    <row r="3078" spans="1:10" x14ac:dyDescent="0.3">
      <c r="A3078" t="s">
        <v>5356</v>
      </c>
      <c r="B3078" t="s">
        <v>1990</v>
      </c>
      <c r="C3078" t="s">
        <v>6287</v>
      </c>
      <c r="D3078" t="s">
        <v>6296</v>
      </c>
      <c r="E3078">
        <v>0.1</v>
      </c>
      <c r="F3078">
        <v>45</v>
      </c>
      <c r="G3078" t="s">
        <v>6332</v>
      </c>
      <c r="H3078">
        <v>13</v>
      </c>
      <c r="I3078">
        <v>1</v>
      </c>
      <c r="J3078">
        <v>19</v>
      </c>
    </row>
    <row r="3079" spans="1:10" x14ac:dyDescent="0.3">
      <c r="A3079" t="s">
        <v>5357</v>
      </c>
      <c r="B3079" t="s">
        <v>1221</v>
      </c>
      <c r="C3079" t="s">
        <v>6292</v>
      </c>
      <c r="D3079" t="s">
        <v>6306</v>
      </c>
      <c r="E3079">
        <v>0.2</v>
      </c>
      <c r="F3079">
        <v>64</v>
      </c>
      <c r="G3079" t="s">
        <v>6332</v>
      </c>
      <c r="H3079">
        <v>12</v>
      </c>
      <c r="I3079">
        <v>0</v>
      </c>
      <c r="J3079">
        <v>10</v>
      </c>
    </row>
    <row r="3080" spans="1:10" x14ac:dyDescent="0.3">
      <c r="A3080" t="s">
        <v>5358</v>
      </c>
      <c r="B3080" t="s">
        <v>630</v>
      </c>
      <c r="C3080" t="s">
        <v>6288</v>
      </c>
      <c r="D3080" t="s">
        <v>6314</v>
      </c>
      <c r="E3080">
        <v>0.2</v>
      </c>
      <c r="F3080">
        <v>56</v>
      </c>
      <c r="G3080" t="s">
        <v>6328</v>
      </c>
      <c r="H3080">
        <v>11</v>
      </c>
      <c r="I3080">
        <v>0</v>
      </c>
      <c r="J3080">
        <v>16</v>
      </c>
    </row>
    <row r="3081" spans="1:10" x14ac:dyDescent="0.3">
      <c r="A3081" t="s">
        <v>5359</v>
      </c>
      <c r="B3081" t="s">
        <v>1991</v>
      </c>
      <c r="C3081" t="s">
        <v>6286</v>
      </c>
      <c r="D3081" t="s">
        <v>6296</v>
      </c>
      <c r="E3081">
        <v>0</v>
      </c>
      <c r="F3081">
        <v>50</v>
      </c>
      <c r="G3081" t="s">
        <v>6329</v>
      </c>
      <c r="H3081">
        <v>13</v>
      </c>
      <c r="I3081">
        <v>0</v>
      </c>
      <c r="J3081">
        <v>9</v>
      </c>
    </row>
    <row r="3082" spans="1:10" x14ac:dyDescent="0.3">
      <c r="A3082" t="s">
        <v>5360</v>
      </c>
      <c r="B3082" t="s">
        <v>437</v>
      </c>
      <c r="C3082" t="s">
        <v>6286</v>
      </c>
      <c r="D3082" t="s">
        <v>6300</v>
      </c>
      <c r="E3082">
        <v>0.4</v>
      </c>
      <c r="F3082">
        <v>30</v>
      </c>
      <c r="G3082" t="s">
        <v>6329</v>
      </c>
      <c r="H3082">
        <v>17</v>
      </c>
      <c r="I3082">
        <v>1</v>
      </c>
      <c r="J3082">
        <v>16</v>
      </c>
    </row>
    <row r="3083" spans="1:10" x14ac:dyDescent="0.3">
      <c r="A3083" t="s">
        <v>5361</v>
      </c>
      <c r="B3083" t="s">
        <v>1893</v>
      </c>
      <c r="C3083" t="s">
        <v>6283</v>
      </c>
      <c r="D3083" t="s">
        <v>6310</v>
      </c>
      <c r="E3083">
        <v>0.2</v>
      </c>
      <c r="F3083">
        <v>64</v>
      </c>
      <c r="G3083" t="s">
        <v>6329</v>
      </c>
      <c r="H3083">
        <v>9</v>
      </c>
      <c r="I3083">
        <v>0</v>
      </c>
      <c r="J3083">
        <v>15</v>
      </c>
    </row>
    <row r="3084" spans="1:10" x14ac:dyDescent="0.3">
      <c r="A3084" t="s">
        <v>5362</v>
      </c>
      <c r="B3084" t="s">
        <v>1524</v>
      </c>
      <c r="C3084" t="s">
        <v>6291</v>
      </c>
      <c r="D3084" t="s">
        <v>6312</v>
      </c>
      <c r="E3084">
        <v>0.3</v>
      </c>
      <c r="F3084">
        <v>35</v>
      </c>
      <c r="G3084" t="s">
        <v>6332</v>
      </c>
      <c r="H3084">
        <v>17</v>
      </c>
      <c r="I3084">
        <v>0</v>
      </c>
      <c r="J3084">
        <v>13</v>
      </c>
    </row>
    <row r="3085" spans="1:10" x14ac:dyDescent="0.3">
      <c r="A3085" t="s">
        <v>5363</v>
      </c>
      <c r="B3085" t="s">
        <v>1598</v>
      </c>
      <c r="C3085" t="s">
        <v>6285</v>
      </c>
      <c r="D3085" t="s">
        <v>6312</v>
      </c>
      <c r="E3085">
        <v>0.4</v>
      </c>
      <c r="F3085">
        <v>30</v>
      </c>
      <c r="G3085" t="s">
        <v>6334</v>
      </c>
      <c r="H3085">
        <v>15</v>
      </c>
      <c r="I3085">
        <v>1</v>
      </c>
      <c r="J3085">
        <v>16</v>
      </c>
    </row>
    <row r="3086" spans="1:10" x14ac:dyDescent="0.3">
      <c r="A3086" t="s">
        <v>5364</v>
      </c>
      <c r="B3086" t="s">
        <v>1992</v>
      </c>
      <c r="C3086" t="s">
        <v>6286</v>
      </c>
      <c r="D3086" t="s">
        <v>6318</v>
      </c>
      <c r="E3086">
        <v>0.1</v>
      </c>
      <c r="F3086">
        <v>45</v>
      </c>
      <c r="G3086" t="s">
        <v>6334</v>
      </c>
      <c r="H3086">
        <v>13</v>
      </c>
      <c r="I3086" t="s">
        <v>7000</v>
      </c>
      <c r="J3086" t="s">
        <v>7021</v>
      </c>
    </row>
    <row r="3087" spans="1:10" x14ac:dyDescent="0.3">
      <c r="A3087" t="s">
        <v>5365</v>
      </c>
      <c r="B3087" t="s">
        <v>704</v>
      </c>
      <c r="C3087" t="s">
        <v>6281</v>
      </c>
      <c r="D3087" t="s">
        <v>6306</v>
      </c>
      <c r="E3087">
        <v>0.4</v>
      </c>
      <c r="F3087">
        <v>42</v>
      </c>
      <c r="G3087" t="s">
        <v>6334</v>
      </c>
      <c r="H3087">
        <v>16</v>
      </c>
      <c r="I3087">
        <v>1</v>
      </c>
      <c r="J3087">
        <v>10</v>
      </c>
    </row>
    <row r="3088" spans="1:10" x14ac:dyDescent="0.3">
      <c r="A3088" t="s">
        <v>5366</v>
      </c>
      <c r="B3088" t="s">
        <v>1402</v>
      </c>
      <c r="C3088" t="s">
        <v>6288</v>
      </c>
      <c r="D3088" t="s">
        <v>6318</v>
      </c>
      <c r="E3088">
        <v>0.1</v>
      </c>
      <c r="F3088">
        <v>63</v>
      </c>
      <c r="G3088" t="s">
        <v>6332</v>
      </c>
      <c r="H3088">
        <v>15</v>
      </c>
      <c r="I3088">
        <v>0</v>
      </c>
      <c r="J3088">
        <v>18</v>
      </c>
    </row>
    <row r="3089" spans="1:10" x14ac:dyDescent="0.3">
      <c r="A3089" t="s">
        <v>5367</v>
      </c>
      <c r="B3089" t="s">
        <v>1993</v>
      </c>
      <c r="C3089" t="s">
        <v>6286</v>
      </c>
      <c r="D3089" t="s">
        <v>6296</v>
      </c>
      <c r="E3089">
        <v>0.3</v>
      </c>
      <c r="F3089">
        <v>35</v>
      </c>
      <c r="G3089" t="s">
        <v>6329</v>
      </c>
      <c r="H3089">
        <v>11</v>
      </c>
      <c r="I3089">
        <v>1</v>
      </c>
      <c r="J3089">
        <v>9</v>
      </c>
    </row>
    <row r="3090" spans="1:10" x14ac:dyDescent="0.3">
      <c r="A3090" t="s">
        <v>5368</v>
      </c>
      <c r="B3090" t="s">
        <v>1994</v>
      </c>
      <c r="C3090" t="s">
        <v>6285</v>
      </c>
      <c r="D3090" t="s">
        <v>6300</v>
      </c>
      <c r="E3090">
        <v>0.4</v>
      </c>
      <c r="F3090">
        <v>30</v>
      </c>
      <c r="G3090" t="s">
        <v>6334</v>
      </c>
      <c r="H3090">
        <v>16</v>
      </c>
      <c r="I3090">
        <v>1</v>
      </c>
      <c r="J3090">
        <v>19</v>
      </c>
    </row>
    <row r="3091" spans="1:10" x14ac:dyDescent="0.3">
      <c r="A3091" t="s">
        <v>5369</v>
      </c>
      <c r="B3091" t="s">
        <v>1487</v>
      </c>
      <c r="C3091" t="s">
        <v>6282</v>
      </c>
      <c r="D3091" t="s">
        <v>6314</v>
      </c>
      <c r="E3091">
        <v>0.2</v>
      </c>
      <c r="F3091">
        <v>56</v>
      </c>
      <c r="G3091" t="s">
        <v>6330</v>
      </c>
      <c r="H3091">
        <v>14</v>
      </c>
      <c r="I3091">
        <v>1</v>
      </c>
      <c r="J3091">
        <v>12</v>
      </c>
    </row>
    <row r="3092" spans="1:10" x14ac:dyDescent="0.3">
      <c r="A3092" t="s">
        <v>5370</v>
      </c>
      <c r="B3092" t="s">
        <v>737</v>
      </c>
      <c r="C3092" t="s">
        <v>6281</v>
      </c>
      <c r="D3092" t="s">
        <v>6296</v>
      </c>
      <c r="E3092">
        <v>0.2</v>
      </c>
      <c r="F3092">
        <v>56</v>
      </c>
      <c r="G3092" t="s">
        <v>6334</v>
      </c>
      <c r="H3092">
        <v>12</v>
      </c>
      <c r="I3092">
        <v>0</v>
      </c>
      <c r="J3092">
        <v>19</v>
      </c>
    </row>
    <row r="3093" spans="1:10" x14ac:dyDescent="0.3">
      <c r="A3093" t="s">
        <v>5371</v>
      </c>
      <c r="B3093" t="s">
        <v>1995</v>
      </c>
      <c r="C3093" t="s">
        <v>6288</v>
      </c>
      <c r="D3093" t="s">
        <v>6310</v>
      </c>
      <c r="E3093">
        <v>0.3</v>
      </c>
      <c r="F3093">
        <v>49</v>
      </c>
      <c r="G3093" t="s">
        <v>6334</v>
      </c>
      <c r="H3093">
        <v>15</v>
      </c>
      <c r="I3093" t="s">
        <v>7000</v>
      </c>
      <c r="J3093" t="s">
        <v>7021</v>
      </c>
    </row>
    <row r="3094" spans="1:10" x14ac:dyDescent="0.3">
      <c r="A3094" t="s">
        <v>5372</v>
      </c>
      <c r="B3094" t="s">
        <v>376</v>
      </c>
      <c r="C3094" t="s">
        <v>6289</v>
      </c>
      <c r="D3094" t="s">
        <v>6298</v>
      </c>
      <c r="E3094">
        <v>0</v>
      </c>
      <c r="F3094">
        <v>50</v>
      </c>
      <c r="G3094" t="s">
        <v>6328</v>
      </c>
      <c r="H3094">
        <v>9</v>
      </c>
      <c r="I3094">
        <v>0</v>
      </c>
      <c r="J3094">
        <v>10</v>
      </c>
    </row>
    <row r="3095" spans="1:10" x14ac:dyDescent="0.3">
      <c r="A3095" t="s">
        <v>5373</v>
      </c>
      <c r="B3095" t="s">
        <v>252</v>
      </c>
      <c r="C3095" t="s">
        <v>6284</v>
      </c>
      <c r="D3095" t="s">
        <v>6318</v>
      </c>
      <c r="E3095">
        <v>0.1</v>
      </c>
      <c r="F3095">
        <v>45</v>
      </c>
      <c r="G3095" t="s">
        <v>6331</v>
      </c>
      <c r="H3095">
        <v>15</v>
      </c>
      <c r="I3095">
        <v>1</v>
      </c>
      <c r="J3095">
        <v>17</v>
      </c>
    </row>
    <row r="3096" spans="1:10" x14ac:dyDescent="0.3">
      <c r="A3096" t="s">
        <v>5374</v>
      </c>
      <c r="B3096" t="s">
        <v>661</v>
      </c>
      <c r="C3096" t="s">
        <v>6281</v>
      </c>
      <c r="D3096" t="s">
        <v>6298</v>
      </c>
      <c r="E3096">
        <v>0</v>
      </c>
      <c r="F3096">
        <v>70</v>
      </c>
      <c r="G3096" t="s">
        <v>6328</v>
      </c>
      <c r="H3096">
        <v>10</v>
      </c>
      <c r="I3096" t="s">
        <v>7000</v>
      </c>
      <c r="J3096" t="s">
        <v>7021</v>
      </c>
    </row>
    <row r="3097" spans="1:10" x14ac:dyDescent="0.3">
      <c r="A3097" t="s">
        <v>5375</v>
      </c>
      <c r="B3097" t="s">
        <v>1996</v>
      </c>
      <c r="C3097" t="s">
        <v>6283</v>
      </c>
      <c r="D3097" t="s">
        <v>6296</v>
      </c>
      <c r="E3097">
        <v>0.3</v>
      </c>
      <c r="F3097">
        <v>56</v>
      </c>
      <c r="G3097" t="s">
        <v>6334</v>
      </c>
      <c r="H3097">
        <v>16</v>
      </c>
      <c r="I3097">
        <v>0</v>
      </c>
      <c r="J3097">
        <v>7</v>
      </c>
    </row>
    <row r="3098" spans="1:10" x14ac:dyDescent="0.3">
      <c r="A3098" t="s">
        <v>5376</v>
      </c>
      <c r="B3098" t="s">
        <v>91</v>
      </c>
      <c r="C3098" t="s">
        <v>6289</v>
      </c>
      <c r="D3098" t="s">
        <v>6298</v>
      </c>
      <c r="E3098">
        <v>0</v>
      </c>
      <c r="F3098">
        <v>50</v>
      </c>
      <c r="G3098" t="s">
        <v>6328</v>
      </c>
      <c r="H3098">
        <v>9</v>
      </c>
      <c r="I3098">
        <v>0</v>
      </c>
      <c r="J3098">
        <v>8</v>
      </c>
    </row>
    <row r="3099" spans="1:10" x14ac:dyDescent="0.3">
      <c r="A3099" t="s">
        <v>5377</v>
      </c>
      <c r="B3099" t="s">
        <v>437</v>
      </c>
      <c r="C3099" t="s">
        <v>6291</v>
      </c>
      <c r="D3099" t="s">
        <v>6296</v>
      </c>
      <c r="E3099">
        <v>0.3</v>
      </c>
      <c r="F3099">
        <v>35</v>
      </c>
      <c r="G3099" t="s">
        <v>6331</v>
      </c>
      <c r="H3099">
        <v>17</v>
      </c>
      <c r="I3099">
        <v>1</v>
      </c>
      <c r="J3099">
        <v>16</v>
      </c>
    </row>
    <row r="3100" spans="1:10" x14ac:dyDescent="0.3">
      <c r="A3100" t="s">
        <v>5378</v>
      </c>
      <c r="B3100" t="s">
        <v>1997</v>
      </c>
      <c r="C3100" t="s">
        <v>6286</v>
      </c>
      <c r="D3100" t="s">
        <v>6296</v>
      </c>
      <c r="E3100">
        <v>0.2</v>
      </c>
      <c r="F3100">
        <v>40</v>
      </c>
      <c r="G3100" t="s">
        <v>6331</v>
      </c>
      <c r="H3100">
        <v>11</v>
      </c>
      <c r="I3100">
        <v>1</v>
      </c>
      <c r="J3100">
        <v>19</v>
      </c>
    </row>
    <row r="3101" spans="1:10" x14ac:dyDescent="0.3">
      <c r="A3101" t="s">
        <v>5379</v>
      </c>
      <c r="B3101" t="s">
        <v>1998</v>
      </c>
      <c r="C3101" t="s">
        <v>6290</v>
      </c>
      <c r="D3101" t="s">
        <v>6298</v>
      </c>
      <c r="E3101">
        <v>0.2</v>
      </c>
      <c r="F3101">
        <v>40</v>
      </c>
      <c r="G3101" t="s">
        <v>6331</v>
      </c>
      <c r="H3101">
        <v>17</v>
      </c>
      <c r="I3101">
        <v>0</v>
      </c>
      <c r="J3101">
        <v>12</v>
      </c>
    </row>
    <row r="3102" spans="1:10" x14ac:dyDescent="0.3">
      <c r="A3102" t="s">
        <v>5380</v>
      </c>
      <c r="B3102" t="s">
        <v>30</v>
      </c>
      <c r="C3102" t="s">
        <v>6284</v>
      </c>
      <c r="D3102" t="s">
        <v>6298</v>
      </c>
      <c r="E3102">
        <v>0</v>
      </c>
      <c r="F3102">
        <v>50</v>
      </c>
      <c r="G3102" t="s">
        <v>6333</v>
      </c>
      <c r="H3102">
        <v>12</v>
      </c>
      <c r="I3102">
        <v>0</v>
      </c>
      <c r="J3102">
        <v>18</v>
      </c>
    </row>
    <row r="3103" spans="1:10" x14ac:dyDescent="0.3">
      <c r="A3103" t="s">
        <v>5381</v>
      </c>
      <c r="B3103" t="s">
        <v>263</v>
      </c>
      <c r="C3103" t="s">
        <v>6289</v>
      </c>
      <c r="D3103" t="s">
        <v>6318</v>
      </c>
      <c r="E3103">
        <v>0.2</v>
      </c>
      <c r="F3103">
        <v>40</v>
      </c>
      <c r="G3103" t="s">
        <v>6330</v>
      </c>
      <c r="H3103">
        <v>17</v>
      </c>
      <c r="I3103">
        <v>1</v>
      </c>
      <c r="J3103">
        <v>19</v>
      </c>
    </row>
    <row r="3104" spans="1:10" x14ac:dyDescent="0.3">
      <c r="A3104" t="s">
        <v>5382</v>
      </c>
      <c r="B3104" t="s">
        <v>1999</v>
      </c>
      <c r="C3104" t="s">
        <v>6291</v>
      </c>
      <c r="D3104" t="s">
        <v>6318</v>
      </c>
      <c r="E3104">
        <v>0.3</v>
      </c>
      <c r="F3104">
        <v>35</v>
      </c>
      <c r="G3104" t="s">
        <v>6329</v>
      </c>
      <c r="H3104">
        <v>15</v>
      </c>
      <c r="I3104" t="s">
        <v>7000</v>
      </c>
      <c r="J3104" t="s">
        <v>7021</v>
      </c>
    </row>
    <row r="3105" spans="1:10" x14ac:dyDescent="0.3">
      <c r="A3105" t="s">
        <v>5383</v>
      </c>
      <c r="B3105" t="s">
        <v>2000</v>
      </c>
      <c r="C3105" t="s">
        <v>6285</v>
      </c>
      <c r="D3105" t="s">
        <v>6304</v>
      </c>
      <c r="E3105">
        <v>0.4</v>
      </c>
      <c r="F3105">
        <v>30</v>
      </c>
      <c r="G3105" t="s">
        <v>6329</v>
      </c>
      <c r="H3105">
        <v>11</v>
      </c>
      <c r="I3105">
        <v>0</v>
      </c>
      <c r="J3105">
        <v>10</v>
      </c>
    </row>
    <row r="3106" spans="1:10" x14ac:dyDescent="0.3">
      <c r="A3106" t="s">
        <v>5384</v>
      </c>
      <c r="B3106" t="s">
        <v>2001</v>
      </c>
      <c r="C3106" t="s">
        <v>6290</v>
      </c>
      <c r="D3106" t="s">
        <v>6296</v>
      </c>
      <c r="E3106">
        <v>0.2</v>
      </c>
      <c r="F3106">
        <v>40</v>
      </c>
      <c r="G3106" t="s">
        <v>6332</v>
      </c>
      <c r="H3106">
        <v>16</v>
      </c>
      <c r="I3106" t="s">
        <v>7000</v>
      </c>
      <c r="J3106" t="s">
        <v>7021</v>
      </c>
    </row>
    <row r="3107" spans="1:10" x14ac:dyDescent="0.3">
      <c r="A3107" t="s">
        <v>5385</v>
      </c>
      <c r="B3107" t="s">
        <v>247</v>
      </c>
      <c r="C3107" t="s">
        <v>6283</v>
      </c>
      <c r="D3107" t="s">
        <v>6300</v>
      </c>
      <c r="E3107">
        <v>0.4</v>
      </c>
      <c r="F3107">
        <v>48</v>
      </c>
      <c r="G3107" t="s">
        <v>6333</v>
      </c>
      <c r="H3107">
        <v>15</v>
      </c>
      <c r="I3107">
        <v>0</v>
      </c>
      <c r="J3107">
        <v>10</v>
      </c>
    </row>
    <row r="3108" spans="1:10" x14ac:dyDescent="0.3">
      <c r="A3108" t="s">
        <v>5386</v>
      </c>
      <c r="B3108" t="s">
        <v>1971</v>
      </c>
      <c r="C3108" t="s">
        <v>6286</v>
      </c>
      <c r="D3108" t="s">
        <v>6308</v>
      </c>
      <c r="E3108">
        <v>0.3</v>
      </c>
      <c r="F3108">
        <v>35</v>
      </c>
      <c r="G3108" t="s">
        <v>6334</v>
      </c>
      <c r="H3108">
        <v>9</v>
      </c>
      <c r="I3108" t="s">
        <v>7000</v>
      </c>
      <c r="J3108" t="s">
        <v>7021</v>
      </c>
    </row>
    <row r="3109" spans="1:10" x14ac:dyDescent="0.3">
      <c r="A3109" t="s">
        <v>5387</v>
      </c>
      <c r="B3109" t="s">
        <v>897</v>
      </c>
      <c r="C3109" t="s">
        <v>6287</v>
      </c>
      <c r="D3109" t="s">
        <v>6298</v>
      </c>
      <c r="E3109">
        <v>0.2</v>
      </c>
      <c r="F3109">
        <v>40</v>
      </c>
      <c r="G3109" t="s">
        <v>6328</v>
      </c>
      <c r="H3109">
        <v>17</v>
      </c>
      <c r="I3109" t="s">
        <v>7000</v>
      </c>
      <c r="J3109" t="s">
        <v>7021</v>
      </c>
    </row>
    <row r="3110" spans="1:10" x14ac:dyDescent="0.3">
      <c r="A3110" t="s">
        <v>5388</v>
      </c>
      <c r="B3110" t="s">
        <v>549</v>
      </c>
      <c r="C3110" t="s">
        <v>6285</v>
      </c>
      <c r="D3110" t="s">
        <v>6296</v>
      </c>
      <c r="E3110">
        <v>0.3</v>
      </c>
      <c r="F3110">
        <v>35</v>
      </c>
      <c r="G3110" t="s">
        <v>6332</v>
      </c>
      <c r="H3110">
        <v>16</v>
      </c>
      <c r="I3110">
        <v>0</v>
      </c>
      <c r="J3110">
        <v>14</v>
      </c>
    </row>
    <row r="3111" spans="1:10" x14ac:dyDescent="0.3">
      <c r="A3111" t="s">
        <v>5389</v>
      </c>
      <c r="B3111" t="s">
        <v>1025</v>
      </c>
      <c r="C3111" t="s">
        <v>6289</v>
      </c>
      <c r="D3111" t="s">
        <v>6304</v>
      </c>
      <c r="E3111">
        <v>0.1</v>
      </c>
      <c r="F3111">
        <v>45</v>
      </c>
      <c r="G3111" t="s">
        <v>6329</v>
      </c>
      <c r="H3111">
        <v>16</v>
      </c>
      <c r="I3111">
        <v>1</v>
      </c>
      <c r="J3111">
        <v>17</v>
      </c>
    </row>
    <row r="3112" spans="1:10" x14ac:dyDescent="0.3">
      <c r="A3112" t="s">
        <v>5390</v>
      </c>
      <c r="B3112" t="s">
        <v>2002</v>
      </c>
      <c r="C3112" t="s">
        <v>6283</v>
      </c>
      <c r="D3112" t="s">
        <v>6302</v>
      </c>
      <c r="E3112">
        <v>0.2</v>
      </c>
      <c r="F3112">
        <v>64</v>
      </c>
      <c r="G3112" t="s">
        <v>6331</v>
      </c>
      <c r="H3112">
        <v>14</v>
      </c>
      <c r="I3112">
        <v>0</v>
      </c>
      <c r="J3112">
        <v>10</v>
      </c>
    </row>
    <row r="3113" spans="1:10" x14ac:dyDescent="0.3">
      <c r="A3113" t="s">
        <v>5391</v>
      </c>
      <c r="B3113" t="s">
        <v>1963</v>
      </c>
      <c r="C3113" t="s">
        <v>6284</v>
      </c>
      <c r="D3113" t="s">
        <v>6304</v>
      </c>
      <c r="E3113">
        <v>0.1</v>
      </c>
      <c r="F3113">
        <v>45</v>
      </c>
      <c r="G3113" t="s">
        <v>6328</v>
      </c>
      <c r="H3113">
        <v>12</v>
      </c>
      <c r="I3113">
        <v>0</v>
      </c>
      <c r="J3113">
        <v>12</v>
      </c>
    </row>
    <row r="3114" spans="1:10" x14ac:dyDescent="0.3">
      <c r="A3114" t="s">
        <v>5392</v>
      </c>
      <c r="B3114" t="s">
        <v>2003</v>
      </c>
      <c r="C3114" t="s">
        <v>6292</v>
      </c>
      <c r="D3114" t="s">
        <v>6304</v>
      </c>
      <c r="E3114">
        <v>0.1</v>
      </c>
      <c r="F3114">
        <v>72</v>
      </c>
      <c r="G3114" t="s">
        <v>6333</v>
      </c>
      <c r="H3114">
        <v>16</v>
      </c>
      <c r="I3114" t="s">
        <v>7000</v>
      </c>
      <c r="J3114" t="s">
        <v>7021</v>
      </c>
    </row>
    <row r="3115" spans="1:10" x14ac:dyDescent="0.3">
      <c r="A3115" t="s">
        <v>5393</v>
      </c>
      <c r="B3115" t="s">
        <v>2004</v>
      </c>
      <c r="C3115" t="s">
        <v>6283</v>
      </c>
      <c r="D3115" t="s">
        <v>6296</v>
      </c>
      <c r="E3115">
        <v>0.1</v>
      </c>
      <c r="F3115">
        <v>72</v>
      </c>
      <c r="G3115" t="s">
        <v>6329</v>
      </c>
      <c r="H3115">
        <v>17</v>
      </c>
      <c r="I3115">
        <v>0</v>
      </c>
      <c r="J3115">
        <v>16</v>
      </c>
    </row>
    <row r="3116" spans="1:10" x14ac:dyDescent="0.3">
      <c r="A3116" t="s">
        <v>5394</v>
      </c>
      <c r="B3116" t="s">
        <v>2005</v>
      </c>
      <c r="C3116" t="s">
        <v>6282</v>
      </c>
      <c r="D3116" t="s">
        <v>6316</v>
      </c>
      <c r="E3116">
        <v>0.2</v>
      </c>
      <c r="F3116">
        <v>56</v>
      </c>
      <c r="G3116" t="s">
        <v>6333</v>
      </c>
      <c r="H3116">
        <v>13</v>
      </c>
      <c r="I3116">
        <v>0</v>
      </c>
      <c r="J3116">
        <v>11</v>
      </c>
    </row>
    <row r="3117" spans="1:10" x14ac:dyDescent="0.3">
      <c r="A3117" t="s">
        <v>5395</v>
      </c>
      <c r="B3117" t="s">
        <v>2006</v>
      </c>
      <c r="C3117" t="s">
        <v>6285</v>
      </c>
      <c r="D3117" t="s">
        <v>6298</v>
      </c>
      <c r="E3117">
        <v>0.4</v>
      </c>
      <c r="F3117">
        <v>30</v>
      </c>
      <c r="G3117" t="s">
        <v>6334</v>
      </c>
      <c r="H3117">
        <v>15</v>
      </c>
      <c r="I3117" t="s">
        <v>7000</v>
      </c>
      <c r="J3117" t="s">
        <v>7021</v>
      </c>
    </row>
    <row r="3118" spans="1:10" x14ac:dyDescent="0.3">
      <c r="A3118" t="s">
        <v>5396</v>
      </c>
      <c r="B3118" t="s">
        <v>1156</v>
      </c>
      <c r="C3118" t="s">
        <v>6281</v>
      </c>
      <c r="D3118" t="s">
        <v>6318</v>
      </c>
      <c r="E3118">
        <v>0.2</v>
      </c>
      <c r="F3118">
        <v>56</v>
      </c>
      <c r="G3118" t="s">
        <v>6331</v>
      </c>
      <c r="H3118">
        <v>16</v>
      </c>
      <c r="I3118">
        <v>0</v>
      </c>
      <c r="J3118">
        <v>11</v>
      </c>
    </row>
    <row r="3119" spans="1:10" x14ac:dyDescent="0.3">
      <c r="A3119" t="s">
        <v>5397</v>
      </c>
      <c r="B3119" t="s">
        <v>319</v>
      </c>
      <c r="C3119" t="s">
        <v>6284</v>
      </c>
      <c r="D3119" t="s">
        <v>6318</v>
      </c>
      <c r="E3119">
        <v>0</v>
      </c>
      <c r="F3119">
        <v>50</v>
      </c>
      <c r="G3119" t="s">
        <v>6334</v>
      </c>
      <c r="H3119">
        <v>10</v>
      </c>
      <c r="I3119">
        <v>1</v>
      </c>
      <c r="J3119">
        <v>14</v>
      </c>
    </row>
    <row r="3120" spans="1:10" x14ac:dyDescent="0.3">
      <c r="A3120" t="s">
        <v>5398</v>
      </c>
      <c r="B3120" t="s">
        <v>2007</v>
      </c>
      <c r="C3120" t="s">
        <v>6285</v>
      </c>
      <c r="D3120" t="s">
        <v>6304</v>
      </c>
      <c r="E3120">
        <v>0</v>
      </c>
      <c r="F3120">
        <v>50</v>
      </c>
      <c r="G3120" t="s">
        <v>6328</v>
      </c>
      <c r="H3120">
        <v>16</v>
      </c>
      <c r="I3120">
        <v>1</v>
      </c>
      <c r="J3120">
        <v>17</v>
      </c>
    </row>
    <row r="3121" spans="1:10" x14ac:dyDescent="0.3">
      <c r="A3121" t="s">
        <v>5399</v>
      </c>
      <c r="B3121" t="s">
        <v>2008</v>
      </c>
      <c r="C3121" t="s">
        <v>6289</v>
      </c>
      <c r="D3121" t="s">
        <v>6302</v>
      </c>
      <c r="E3121">
        <v>0</v>
      </c>
      <c r="F3121">
        <v>50</v>
      </c>
      <c r="G3121" t="s">
        <v>6328</v>
      </c>
      <c r="H3121">
        <v>10</v>
      </c>
      <c r="I3121">
        <v>0</v>
      </c>
      <c r="J3121">
        <v>8</v>
      </c>
    </row>
    <row r="3122" spans="1:10" x14ac:dyDescent="0.3">
      <c r="A3122" t="s">
        <v>5400</v>
      </c>
      <c r="B3122" t="s">
        <v>1999</v>
      </c>
      <c r="C3122" t="s">
        <v>6286</v>
      </c>
      <c r="D3122" t="s">
        <v>6314</v>
      </c>
      <c r="E3122">
        <v>0</v>
      </c>
      <c r="F3122">
        <v>50</v>
      </c>
      <c r="G3122" t="s">
        <v>6333</v>
      </c>
      <c r="H3122">
        <v>13</v>
      </c>
      <c r="I3122" t="s">
        <v>7000</v>
      </c>
      <c r="J3122" t="s">
        <v>7021</v>
      </c>
    </row>
    <row r="3123" spans="1:10" x14ac:dyDescent="0.3">
      <c r="A3123" t="s">
        <v>5401</v>
      </c>
      <c r="B3123" t="s">
        <v>1760</v>
      </c>
      <c r="C3123" t="s">
        <v>6287</v>
      </c>
      <c r="D3123" t="s">
        <v>6312</v>
      </c>
      <c r="E3123">
        <v>0</v>
      </c>
      <c r="F3123">
        <v>50</v>
      </c>
      <c r="G3123" t="s">
        <v>6329</v>
      </c>
      <c r="H3123">
        <v>13</v>
      </c>
      <c r="I3123">
        <v>0</v>
      </c>
      <c r="J3123">
        <v>13</v>
      </c>
    </row>
    <row r="3124" spans="1:10" x14ac:dyDescent="0.3">
      <c r="A3124" t="s">
        <v>5402</v>
      </c>
      <c r="B3124" t="s">
        <v>2009</v>
      </c>
      <c r="C3124" t="s">
        <v>6289</v>
      </c>
      <c r="D3124" t="s">
        <v>6296</v>
      </c>
      <c r="E3124">
        <v>0.2</v>
      </c>
      <c r="F3124">
        <v>40</v>
      </c>
      <c r="G3124" t="s">
        <v>6331</v>
      </c>
      <c r="H3124">
        <v>14</v>
      </c>
      <c r="I3124">
        <v>0</v>
      </c>
      <c r="J3124">
        <v>10</v>
      </c>
    </row>
    <row r="3125" spans="1:10" x14ac:dyDescent="0.3">
      <c r="A3125" t="s">
        <v>5403</v>
      </c>
      <c r="B3125" t="s">
        <v>191</v>
      </c>
      <c r="C3125" t="s">
        <v>6292</v>
      </c>
      <c r="D3125" t="s">
        <v>6296</v>
      </c>
      <c r="E3125">
        <v>0.1</v>
      </c>
      <c r="F3125">
        <v>72</v>
      </c>
      <c r="G3125" t="s">
        <v>6328</v>
      </c>
      <c r="H3125">
        <v>12</v>
      </c>
      <c r="I3125" t="s">
        <v>7000</v>
      </c>
      <c r="J3125" t="s">
        <v>7021</v>
      </c>
    </row>
    <row r="3126" spans="1:10" x14ac:dyDescent="0.3">
      <c r="A3126" t="s">
        <v>5404</v>
      </c>
      <c r="B3126" t="s">
        <v>1496</v>
      </c>
      <c r="C3126" t="s">
        <v>6289</v>
      </c>
      <c r="D3126" t="s">
        <v>6298</v>
      </c>
      <c r="E3126">
        <v>0.3</v>
      </c>
      <c r="F3126">
        <v>35</v>
      </c>
      <c r="G3126" t="s">
        <v>6331</v>
      </c>
      <c r="H3126">
        <v>14</v>
      </c>
      <c r="I3126" t="s">
        <v>7000</v>
      </c>
      <c r="J3126" t="s">
        <v>7021</v>
      </c>
    </row>
    <row r="3127" spans="1:10" x14ac:dyDescent="0.3">
      <c r="A3127" t="s">
        <v>5405</v>
      </c>
      <c r="B3127" t="s">
        <v>817</v>
      </c>
      <c r="C3127" t="s">
        <v>6289</v>
      </c>
      <c r="D3127" t="s">
        <v>6298</v>
      </c>
      <c r="E3127">
        <v>0</v>
      </c>
      <c r="F3127">
        <v>50</v>
      </c>
      <c r="G3127" t="s">
        <v>6330</v>
      </c>
      <c r="H3127">
        <v>17</v>
      </c>
      <c r="I3127">
        <v>0</v>
      </c>
      <c r="J3127">
        <v>11</v>
      </c>
    </row>
    <row r="3128" spans="1:10" x14ac:dyDescent="0.3">
      <c r="A3128" t="s">
        <v>5406</v>
      </c>
      <c r="B3128" t="s">
        <v>2010</v>
      </c>
      <c r="C3128" t="s">
        <v>6286</v>
      </c>
      <c r="D3128" t="s">
        <v>6318</v>
      </c>
      <c r="E3128">
        <v>0.2</v>
      </c>
      <c r="F3128">
        <v>40</v>
      </c>
      <c r="G3128" t="s">
        <v>6334</v>
      </c>
      <c r="H3128">
        <v>16</v>
      </c>
      <c r="I3128">
        <v>1</v>
      </c>
      <c r="J3128">
        <v>7</v>
      </c>
    </row>
    <row r="3129" spans="1:10" x14ac:dyDescent="0.3">
      <c r="A3129" t="s">
        <v>5407</v>
      </c>
      <c r="B3129" t="s">
        <v>1438</v>
      </c>
      <c r="C3129" t="s">
        <v>6287</v>
      </c>
      <c r="D3129" t="s">
        <v>6296</v>
      </c>
      <c r="E3129">
        <v>0.3</v>
      </c>
      <c r="F3129">
        <v>35</v>
      </c>
      <c r="G3129" t="s">
        <v>6330</v>
      </c>
      <c r="H3129">
        <v>16</v>
      </c>
      <c r="I3129">
        <v>0</v>
      </c>
      <c r="J3129">
        <v>15</v>
      </c>
    </row>
    <row r="3130" spans="1:10" x14ac:dyDescent="0.3">
      <c r="A3130" t="s">
        <v>5408</v>
      </c>
      <c r="B3130" t="s">
        <v>2011</v>
      </c>
      <c r="C3130" t="s">
        <v>6287</v>
      </c>
      <c r="D3130" t="s">
        <v>6310</v>
      </c>
      <c r="E3130">
        <v>0.3</v>
      </c>
      <c r="F3130">
        <v>35</v>
      </c>
      <c r="G3130" t="s">
        <v>6334</v>
      </c>
      <c r="H3130">
        <v>15</v>
      </c>
      <c r="I3130">
        <v>0</v>
      </c>
      <c r="J3130">
        <v>12</v>
      </c>
    </row>
    <row r="3131" spans="1:10" x14ac:dyDescent="0.3">
      <c r="A3131" t="s">
        <v>5409</v>
      </c>
      <c r="B3131" t="s">
        <v>642</v>
      </c>
      <c r="C3131" t="s">
        <v>6286</v>
      </c>
      <c r="D3131" t="s">
        <v>6300</v>
      </c>
      <c r="E3131">
        <v>0.3</v>
      </c>
      <c r="F3131">
        <v>35</v>
      </c>
      <c r="G3131" t="s">
        <v>6330</v>
      </c>
      <c r="H3131">
        <v>14</v>
      </c>
      <c r="I3131">
        <v>0</v>
      </c>
      <c r="J3131">
        <v>9</v>
      </c>
    </row>
    <row r="3132" spans="1:10" x14ac:dyDescent="0.3">
      <c r="A3132" t="s">
        <v>5410</v>
      </c>
      <c r="B3132" t="s">
        <v>743</v>
      </c>
      <c r="C3132" t="s">
        <v>6281</v>
      </c>
      <c r="D3132" t="s">
        <v>6318</v>
      </c>
      <c r="E3132">
        <v>0</v>
      </c>
      <c r="F3132">
        <v>70</v>
      </c>
      <c r="G3132" t="s">
        <v>6333</v>
      </c>
      <c r="H3132">
        <v>17</v>
      </c>
      <c r="I3132">
        <v>0</v>
      </c>
      <c r="J3132">
        <v>17</v>
      </c>
    </row>
    <row r="3133" spans="1:10" x14ac:dyDescent="0.3">
      <c r="A3133" t="s">
        <v>5411</v>
      </c>
      <c r="B3133" t="s">
        <v>1986</v>
      </c>
      <c r="C3133" t="s">
        <v>6287</v>
      </c>
      <c r="D3133" t="s">
        <v>6302</v>
      </c>
      <c r="E3133">
        <v>0.1</v>
      </c>
      <c r="F3133">
        <v>45</v>
      </c>
      <c r="G3133" t="s">
        <v>6330</v>
      </c>
      <c r="H3133">
        <v>9</v>
      </c>
      <c r="I3133">
        <v>1</v>
      </c>
      <c r="J3133">
        <v>9</v>
      </c>
    </row>
    <row r="3134" spans="1:10" x14ac:dyDescent="0.3">
      <c r="A3134" t="s">
        <v>5412</v>
      </c>
      <c r="B3134" t="s">
        <v>2012</v>
      </c>
      <c r="C3134" t="s">
        <v>6282</v>
      </c>
      <c r="D3134" t="s">
        <v>6298</v>
      </c>
      <c r="E3134">
        <v>0.2</v>
      </c>
      <c r="F3134">
        <v>56</v>
      </c>
      <c r="G3134" t="s">
        <v>6334</v>
      </c>
      <c r="H3134">
        <v>10</v>
      </c>
      <c r="I3134">
        <v>0</v>
      </c>
      <c r="J3134">
        <v>15</v>
      </c>
    </row>
    <row r="3135" spans="1:10" x14ac:dyDescent="0.3">
      <c r="A3135" t="s">
        <v>5413</v>
      </c>
      <c r="B3135" t="s">
        <v>1865</v>
      </c>
      <c r="C3135" t="s">
        <v>6289</v>
      </c>
      <c r="D3135" t="s">
        <v>6296</v>
      </c>
      <c r="E3135">
        <v>0.4</v>
      </c>
      <c r="F3135">
        <v>30</v>
      </c>
      <c r="G3135" t="s">
        <v>6329</v>
      </c>
      <c r="H3135">
        <v>14</v>
      </c>
      <c r="I3135" t="s">
        <v>7000</v>
      </c>
      <c r="J3135" t="s">
        <v>7021</v>
      </c>
    </row>
    <row r="3136" spans="1:10" x14ac:dyDescent="0.3">
      <c r="A3136" t="s">
        <v>5414</v>
      </c>
      <c r="B3136" t="s">
        <v>1121</v>
      </c>
      <c r="C3136" t="s">
        <v>6285</v>
      </c>
      <c r="D3136" t="s">
        <v>6302</v>
      </c>
      <c r="E3136">
        <v>0.3</v>
      </c>
      <c r="F3136">
        <v>35</v>
      </c>
      <c r="G3136" t="s">
        <v>6333</v>
      </c>
      <c r="H3136">
        <v>9</v>
      </c>
      <c r="I3136">
        <v>0</v>
      </c>
      <c r="J3136">
        <v>7</v>
      </c>
    </row>
    <row r="3137" spans="1:10" x14ac:dyDescent="0.3">
      <c r="A3137" t="s">
        <v>5415</v>
      </c>
      <c r="B3137" t="s">
        <v>1381</v>
      </c>
      <c r="C3137" t="s">
        <v>6288</v>
      </c>
      <c r="D3137" t="s">
        <v>6296</v>
      </c>
      <c r="E3137">
        <v>0</v>
      </c>
      <c r="F3137">
        <v>70</v>
      </c>
      <c r="G3137" t="s">
        <v>6332</v>
      </c>
      <c r="H3137">
        <v>11</v>
      </c>
      <c r="I3137" t="s">
        <v>7000</v>
      </c>
      <c r="J3137" t="s">
        <v>7021</v>
      </c>
    </row>
    <row r="3138" spans="1:10" x14ac:dyDescent="0.3">
      <c r="A3138" t="s">
        <v>5416</v>
      </c>
      <c r="B3138" t="s">
        <v>377</v>
      </c>
      <c r="C3138" t="s">
        <v>6284</v>
      </c>
      <c r="D3138" t="s">
        <v>6318</v>
      </c>
      <c r="E3138">
        <v>0</v>
      </c>
      <c r="F3138">
        <v>50</v>
      </c>
      <c r="G3138" t="s">
        <v>6330</v>
      </c>
      <c r="H3138">
        <v>9</v>
      </c>
      <c r="I3138">
        <v>1</v>
      </c>
      <c r="J3138">
        <v>12</v>
      </c>
    </row>
    <row r="3139" spans="1:10" x14ac:dyDescent="0.3">
      <c r="A3139" t="s">
        <v>5417</v>
      </c>
      <c r="B3139" t="s">
        <v>499</v>
      </c>
      <c r="C3139" t="s">
        <v>6281</v>
      </c>
      <c r="D3139" t="s">
        <v>6318</v>
      </c>
      <c r="E3139">
        <v>0.3</v>
      </c>
      <c r="F3139">
        <v>49</v>
      </c>
      <c r="G3139" t="s">
        <v>6328</v>
      </c>
      <c r="H3139">
        <v>10</v>
      </c>
      <c r="I3139">
        <v>1</v>
      </c>
      <c r="J3139">
        <v>10</v>
      </c>
    </row>
    <row r="3140" spans="1:10" x14ac:dyDescent="0.3">
      <c r="A3140" t="s">
        <v>5418</v>
      </c>
      <c r="B3140" t="s">
        <v>2013</v>
      </c>
      <c r="C3140" t="s">
        <v>6282</v>
      </c>
      <c r="D3140" t="s">
        <v>6310</v>
      </c>
      <c r="E3140">
        <v>0.2</v>
      </c>
      <c r="F3140">
        <v>56</v>
      </c>
      <c r="G3140" t="s">
        <v>6328</v>
      </c>
      <c r="H3140">
        <v>16</v>
      </c>
      <c r="I3140" t="s">
        <v>7000</v>
      </c>
      <c r="J3140" t="s">
        <v>7021</v>
      </c>
    </row>
    <row r="3141" spans="1:10" x14ac:dyDescent="0.3">
      <c r="A3141" t="s">
        <v>5419</v>
      </c>
      <c r="B3141" t="s">
        <v>1359</v>
      </c>
      <c r="C3141" t="s">
        <v>6290</v>
      </c>
      <c r="D3141" t="s">
        <v>6300</v>
      </c>
      <c r="E3141">
        <v>0.1</v>
      </c>
      <c r="F3141">
        <v>45</v>
      </c>
      <c r="G3141" t="s">
        <v>6334</v>
      </c>
      <c r="H3141">
        <v>13</v>
      </c>
      <c r="I3141" t="s">
        <v>7000</v>
      </c>
      <c r="J3141" t="s">
        <v>7021</v>
      </c>
    </row>
    <row r="3142" spans="1:10" x14ac:dyDescent="0.3">
      <c r="A3142" t="s">
        <v>5420</v>
      </c>
      <c r="B3142" t="s">
        <v>2014</v>
      </c>
      <c r="C3142" t="s">
        <v>6289</v>
      </c>
      <c r="D3142" t="s">
        <v>6310</v>
      </c>
      <c r="E3142">
        <v>0.3</v>
      </c>
      <c r="F3142">
        <v>35</v>
      </c>
      <c r="G3142" t="s">
        <v>6333</v>
      </c>
      <c r="H3142">
        <v>9</v>
      </c>
      <c r="I3142" t="s">
        <v>7000</v>
      </c>
      <c r="J3142" t="s">
        <v>7021</v>
      </c>
    </row>
    <row r="3143" spans="1:10" x14ac:dyDescent="0.3">
      <c r="A3143" t="s">
        <v>5421</v>
      </c>
      <c r="B3143" t="s">
        <v>1597</v>
      </c>
      <c r="C3143" t="s">
        <v>6288</v>
      </c>
      <c r="D3143" t="s">
        <v>6298</v>
      </c>
      <c r="E3143">
        <v>0.3</v>
      </c>
      <c r="F3143">
        <v>49</v>
      </c>
      <c r="G3143" t="s">
        <v>6333</v>
      </c>
      <c r="H3143">
        <v>12</v>
      </c>
      <c r="I3143">
        <v>0</v>
      </c>
      <c r="J3143">
        <v>19</v>
      </c>
    </row>
    <row r="3144" spans="1:10" x14ac:dyDescent="0.3">
      <c r="A3144" t="s">
        <v>5422</v>
      </c>
      <c r="B3144" t="s">
        <v>912</v>
      </c>
      <c r="C3144" t="s">
        <v>6282</v>
      </c>
      <c r="D3144" t="s">
        <v>6306</v>
      </c>
      <c r="E3144">
        <v>0.2</v>
      </c>
      <c r="F3144">
        <v>56</v>
      </c>
      <c r="G3144" t="s">
        <v>6334</v>
      </c>
      <c r="H3144">
        <v>11</v>
      </c>
      <c r="I3144">
        <v>0</v>
      </c>
      <c r="J3144">
        <v>17</v>
      </c>
    </row>
    <row r="3145" spans="1:10" x14ac:dyDescent="0.3">
      <c r="A3145" t="s">
        <v>5423</v>
      </c>
      <c r="B3145" t="s">
        <v>2015</v>
      </c>
      <c r="C3145" t="s">
        <v>6286</v>
      </c>
      <c r="D3145" t="s">
        <v>6298</v>
      </c>
      <c r="E3145">
        <v>0.3</v>
      </c>
      <c r="F3145">
        <v>35</v>
      </c>
      <c r="G3145" t="s">
        <v>6333</v>
      </c>
      <c r="H3145">
        <v>10</v>
      </c>
      <c r="I3145">
        <v>0</v>
      </c>
      <c r="J3145">
        <v>19</v>
      </c>
    </row>
    <row r="3146" spans="1:10" x14ac:dyDescent="0.3">
      <c r="A3146" t="s">
        <v>5424</v>
      </c>
      <c r="B3146" t="s">
        <v>1115</v>
      </c>
      <c r="C3146" t="s">
        <v>6291</v>
      </c>
      <c r="D3146" t="s">
        <v>6306</v>
      </c>
      <c r="E3146">
        <v>0.2</v>
      </c>
      <c r="F3146">
        <v>40</v>
      </c>
      <c r="G3146" t="s">
        <v>6330</v>
      </c>
      <c r="H3146">
        <v>9</v>
      </c>
      <c r="I3146">
        <v>0</v>
      </c>
      <c r="J3146">
        <v>9</v>
      </c>
    </row>
    <row r="3147" spans="1:10" x14ac:dyDescent="0.3">
      <c r="A3147" t="s">
        <v>5425</v>
      </c>
      <c r="B3147" t="s">
        <v>1566</v>
      </c>
      <c r="C3147" t="s">
        <v>6285</v>
      </c>
      <c r="D3147" t="s">
        <v>6296</v>
      </c>
      <c r="E3147">
        <v>0.3</v>
      </c>
      <c r="F3147">
        <v>35</v>
      </c>
      <c r="G3147" t="s">
        <v>6334</v>
      </c>
      <c r="H3147">
        <v>9</v>
      </c>
      <c r="I3147">
        <v>0</v>
      </c>
      <c r="J3147">
        <v>11</v>
      </c>
    </row>
    <row r="3148" spans="1:10" x14ac:dyDescent="0.3">
      <c r="A3148" t="s">
        <v>5426</v>
      </c>
      <c r="B3148" t="s">
        <v>2016</v>
      </c>
      <c r="C3148" t="s">
        <v>6285</v>
      </c>
      <c r="D3148" t="s">
        <v>6302</v>
      </c>
      <c r="E3148">
        <v>0.4</v>
      </c>
      <c r="F3148">
        <v>30</v>
      </c>
      <c r="G3148" t="s">
        <v>6328</v>
      </c>
      <c r="H3148">
        <v>15</v>
      </c>
      <c r="I3148">
        <v>0</v>
      </c>
      <c r="J3148">
        <v>8</v>
      </c>
    </row>
    <row r="3149" spans="1:10" x14ac:dyDescent="0.3">
      <c r="A3149" t="s">
        <v>5427</v>
      </c>
      <c r="B3149" t="s">
        <v>455</v>
      </c>
      <c r="C3149" t="s">
        <v>6289</v>
      </c>
      <c r="D3149" t="s">
        <v>6302</v>
      </c>
      <c r="E3149">
        <v>0.2</v>
      </c>
      <c r="F3149">
        <v>40</v>
      </c>
      <c r="G3149" t="s">
        <v>6330</v>
      </c>
      <c r="H3149">
        <v>12</v>
      </c>
      <c r="I3149">
        <v>0</v>
      </c>
      <c r="J3149">
        <v>15</v>
      </c>
    </row>
    <row r="3150" spans="1:10" x14ac:dyDescent="0.3">
      <c r="A3150" t="s">
        <v>5428</v>
      </c>
      <c r="B3150" t="s">
        <v>763</v>
      </c>
      <c r="C3150" t="s">
        <v>6282</v>
      </c>
      <c r="D3150" t="s">
        <v>6300</v>
      </c>
      <c r="E3150">
        <v>0</v>
      </c>
      <c r="F3150">
        <v>70</v>
      </c>
      <c r="G3150" t="s">
        <v>6333</v>
      </c>
      <c r="H3150">
        <v>12</v>
      </c>
      <c r="I3150">
        <v>0</v>
      </c>
      <c r="J3150">
        <v>9</v>
      </c>
    </row>
    <row r="3151" spans="1:10" x14ac:dyDescent="0.3">
      <c r="A3151" t="s">
        <v>5429</v>
      </c>
      <c r="B3151" t="s">
        <v>813</v>
      </c>
      <c r="C3151" t="s">
        <v>6284</v>
      </c>
      <c r="D3151" t="s">
        <v>6298</v>
      </c>
      <c r="E3151">
        <v>0</v>
      </c>
      <c r="F3151">
        <v>50</v>
      </c>
      <c r="G3151" t="s">
        <v>6333</v>
      </c>
      <c r="H3151">
        <v>16</v>
      </c>
      <c r="I3151">
        <v>0</v>
      </c>
      <c r="J3151">
        <v>19</v>
      </c>
    </row>
    <row r="3152" spans="1:10" x14ac:dyDescent="0.3">
      <c r="A3152" t="s">
        <v>5430</v>
      </c>
      <c r="B3152" t="s">
        <v>1663</v>
      </c>
      <c r="C3152" t="s">
        <v>6288</v>
      </c>
      <c r="D3152" t="s">
        <v>6314</v>
      </c>
      <c r="E3152">
        <v>0</v>
      </c>
      <c r="F3152">
        <v>70</v>
      </c>
      <c r="G3152" t="s">
        <v>6332</v>
      </c>
      <c r="H3152">
        <v>9</v>
      </c>
      <c r="I3152" t="s">
        <v>7000</v>
      </c>
      <c r="J3152" t="s">
        <v>7021</v>
      </c>
    </row>
    <row r="3153" spans="1:10" x14ac:dyDescent="0.3">
      <c r="A3153" t="s">
        <v>5431</v>
      </c>
      <c r="B3153" t="s">
        <v>1785</v>
      </c>
      <c r="C3153" t="s">
        <v>6286</v>
      </c>
      <c r="D3153" t="s">
        <v>6316</v>
      </c>
      <c r="E3153">
        <v>0.3</v>
      </c>
      <c r="F3153">
        <v>35</v>
      </c>
      <c r="G3153" t="s">
        <v>6331</v>
      </c>
      <c r="H3153">
        <v>13</v>
      </c>
      <c r="I3153">
        <v>1</v>
      </c>
      <c r="J3153">
        <v>16</v>
      </c>
    </row>
    <row r="3154" spans="1:10" x14ac:dyDescent="0.3">
      <c r="A3154" t="s">
        <v>5432</v>
      </c>
      <c r="B3154" t="s">
        <v>1371</v>
      </c>
      <c r="C3154" t="s">
        <v>6283</v>
      </c>
      <c r="D3154" t="s">
        <v>6310</v>
      </c>
      <c r="E3154">
        <v>0.3</v>
      </c>
      <c r="F3154">
        <v>56</v>
      </c>
      <c r="G3154" t="s">
        <v>6331</v>
      </c>
      <c r="H3154">
        <v>15</v>
      </c>
      <c r="I3154">
        <v>0</v>
      </c>
      <c r="J3154">
        <v>11</v>
      </c>
    </row>
    <row r="3155" spans="1:10" x14ac:dyDescent="0.3">
      <c r="A3155" t="s">
        <v>5433</v>
      </c>
      <c r="B3155" t="s">
        <v>1388</v>
      </c>
      <c r="C3155" t="s">
        <v>6291</v>
      </c>
      <c r="D3155" t="s">
        <v>6298</v>
      </c>
      <c r="E3155">
        <v>0.3</v>
      </c>
      <c r="F3155">
        <v>35</v>
      </c>
      <c r="G3155" t="s">
        <v>6333</v>
      </c>
      <c r="H3155">
        <v>11</v>
      </c>
      <c r="I3155" t="s">
        <v>7000</v>
      </c>
      <c r="J3155" t="s">
        <v>7021</v>
      </c>
    </row>
    <row r="3156" spans="1:10" x14ac:dyDescent="0.3">
      <c r="A3156" t="s">
        <v>5434</v>
      </c>
      <c r="B3156" t="s">
        <v>1201</v>
      </c>
      <c r="C3156" t="s">
        <v>6283</v>
      </c>
      <c r="D3156" t="s">
        <v>6314</v>
      </c>
      <c r="E3156">
        <v>0.3</v>
      </c>
      <c r="F3156">
        <v>56</v>
      </c>
      <c r="G3156" t="s">
        <v>6334</v>
      </c>
      <c r="H3156">
        <v>16</v>
      </c>
      <c r="I3156">
        <v>1</v>
      </c>
      <c r="J3156">
        <v>9</v>
      </c>
    </row>
    <row r="3157" spans="1:10" x14ac:dyDescent="0.3">
      <c r="A3157" t="s">
        <v>5435</v>
      </c>
      <c r="B3157" t="s">
        <v>1554</v>
      </c>
      <c r="C3157" t="s">
        <v>6289</v>
      </c>
      <c r="D3157" t="s">
        <v>6296</v>
      </c>
      <c r="E3157">
        <v>0.1</v>
      </c>
      <c r="F3157">
        <v>45</v>
      </c>
      <c r="G3157" t="s">
        <v>6330</v>
      </c>
      <c r="H3157">
        <v>10</v>
      </c>
      <c r="I3157" t="s">
        <v>7000</v>
      </c>
      <c r="J3157" t="s">
        <v>7021</v>
      </c>
    </row>
    <row r="3158" spans="1:10" x14ac:dyDescent="0.3">
      <c r="A3158" t="s">
        <v>5436</v>
      </c>
      <c r="B3158" t="s">
        <v>141</v>
      </c>
      <c r="C3158" t="s">
        <v>6284</v>
      </c>
      <c r="D3158" t="s">
        <v>6310</v>
      </c>
      <c r="E3158">
        <v>0.2</v>
      </c>
      <c r="F3158">
        <v>40</v>
      </c>
      <c r="G3158" t="s">
        <v>6334</v>
      </c>
      <c r="H3158">
        <v>10</v>
      </c>
      <c r="I3158">
        <v>0</v>
      </c>
      <c r="J3158">
        <v>13</v>
      </c>
    </row>
    <row r="3159" spans="1:10" x14ac:dyDescent="0.3">
      <c r="A3159" t="s">
        <v>5437</v>
      </c>
      <c r="B3159" t="s">
        <v>1781</v>
      </c>
      <c r="C3159" t="s">
        <v>6292</v>
      </c>
      <c r="D3159" t="s">
        <v>6318</v>
      </c>
      <c r="E3159">
        <v>0.3</v>
      </c>
      <c r="F3159">
        <v>56</v>
      </c>
      <c r="G3159" t="s">
        <v>6334</v>
      </c>
      <c r="H3159">
        <v>14</v>
      </c>
      <c r="I3159">
        <v>1</v>
      </c>
      <c r="J3159">
        <v>12</v>
      </c>
    </row>
    <row r="3160" spans="1:10" x14ac:dyDescent="0.3">
      <c r="A3160" t="s">
        <v>5438</v>
      </c>
      <c r="B3160" t="s">
        <v>2017</v>
      </c>
      <c r="C3160" t="s">
        <v>6288</v>
      </c>
      <c r="D3160" t="s">
        <v>6304</v>
      </c>
      <c r="E3160">
        <v>0.2</v>
      </c>
      <c r="F3160">
        <v>56</v>
      </c>
      <c r="G3160" t="s">
        <v>6330</v>
      </c>
      <c r="H3160">
        <v>9</v>
      </c>
      <c r="I3160">
        <v>0</v>
      </c>
      <c r="J3160">
        <v>15</v>
      </c>
    </row>
    <row r="3161" spans="1:10" x14ac:dyDescent="0.3">
      <c r="A3161" t="s">
        <v>5439</v>
      </c>
      <c r="B3161" t="s">
        <v>78</v>
      </c>
      <c r="C3161" t="s">
        <v>6289</v>
      </c>
      <c r="D3161" t="s">
        <v>6316</v>
      </c>
      <c r="E3161">
        <v>0.3</v>
      </c>
      <c r="F3161">
        <v>35</v>
      </c>
      <c r="G3161" t="s">
        <v>6329</v>
      </c>
      <c r="H3161">
        <v>11</v>
      </c>
      <c r="I3161">
        <v>0</v>
      </c>
      <c r="J3161">
        <v>14</v>
      </c>
    </row>
    <row r="3162" spans="1:10" x14ac:dyDescent="0.3">
      <c r="A3162" t="s">
        <v>5440</v>
      </c>
      <c r="B3162" t="s">
        <v>2018</v>
      </c>
      <c r="C3162" t="s">
        <v>6284</v>
      </c>
      <c r="D3162" t="s">
        <v>6296</v>
      </c>
      <c r="E3162">
        <v>0.2</v>
      </c>
      <c r="F3162">
        <v>40</v>
      </c>
      <c r="G3162" t="s">
        <v>6330</v>
      </c>
      <c r="H3162">
        <v>13</v>
      </c>
      <c r="I3162">
        <v>0</v>
      </c>
      <c r="J3162">
        <v>8</v>
      </c>
    </row>
    <row r="3163" spans="1:10" x14ac:dyDescent="0.3">
      <c r="A3163" t="s">
        <v>5441</v>
      </c>
      <c r="B3163" t="s">
        <v>2019</v>
      </c>
      <c r="C3163" t="s">
        <v>6287</v>
      </c>
      <c r="D3163" t="s">
        <v>6306</v>
      </c>
      <c r="E3163">
        <v>0</v>
      </c>
      <c r="F3163">
        <v>50</v>
      </c>
      <c r="G3163" t="s">
        <v>6333</v>
      </c>
      <c r="H3163">
        <v>12</v>
      </c>
      <c r="I3163">
        <v>0</v>
      </c>
      <c r="J3163">
        <v>15</v>
      </c>
    </row>
    <row r="3164" spans="1:10" x14ac:dyDescent="0.3">
      <c r="A3164" t="s">
        <v>5442</v>
      </c>
      <c r="B3164" t="s">
        <v>332</v>
      </c>
      <c r="C3164" t="s">
        <v>6288</v>
      </c>
      <c r="D3164" t="s">
        <v>6300</v>
      </c>
      <c r="E3164">
        <v>0.3</v>
      </c>
      <c r="F3164">
        <v>49</v>
      </c>
      <c r="G3164" t="s">
        <v>6330</v>
      </c>
      <c r="H3164">
        <v>15</v>
      </c>
      <c r="I3164" t="s">
        <v>7000</v>
      </c>
      <c r="J3164" t="s">
        <v>7021</v>
      </c>
    </row>
    <row r="3165" spans="1:10" x14ac:dyDescent="0.3">
      <c r="A3165" t="s">
        <v>5443</v>
      </c>
      <c r="B3165" t="s">
        <v>1550</v>
      </c>
      <c r="C3165" t="s">
        <v>6290</v>
      </c>
      <c r="D3165" t="s">
        <v>6302</v>
      </c>
      <c r="E3165">
        <v>0.3</v>
      </c>
      <c r="F3165">
        <v>35</v>
      </c>
      <c r="G3165" t="s">
        <v>6332</v>
      </c>
      <c r="H3165">
        <v>15</v>
      </c>
      <c r="I3165">
        <v>1</v>
      </c>
      <c r="J3165">
        <v>19</v>
      </c>
    </row>
    <row r="3166" spans="1:10" x14ac:dyDescent="0.3">
      <c r="A3166" t="s">
        <v>5444</v>
      </c>
      <c r="B3166" t="s">
        <v>1751</v>
      </c>
      <c r="C3166" t="s">
        <v>6286</v>
      </c>
      <c r="D3166" t="s">
        <v>6298</v>
      </c>
      <c r="E3166">
        <v>0.3</v>
      </c>
      <c r="F3166">
        <v>35</v>
      </c>
      <c r="G3166" t="s">
        <v>6334</v>
      </c>
      <c r="H3166">
        <v>16</v>
      </c>
      <c r="I3166">
        <v>0</v>
      </c>
      <c r="J3166">
        <v>8</v>
      </c>
    </row>
    <row r="3167" spans="1:10" x14ac:dyDescent="0.3">
      <c r="A3167" t="s">
        <v>5445</v>
      </c>
      <c r="B3167" t="s">
        <v>1904</v>
      </c>
      <c r="C3167" t="s">
        <v>6283</v>
      </c>
      <c r="D3167" t="s">
        <v>6300</v>
      </c>
      <c r="E3167">
        <v>0</v>
      </c>
      <c r="F3167">
        <v>80</v>
      </c>
      <c r="G3167" t="s">
        <v>6329</v>
      </c>
      <c r="H3167">
        <v>13</v>
      </c>
      <c r="I3167">
        <v>1</v>
      </c>
      <c r="J3167">
        <v>8</v>
      </c>
    </row>
    <row r="3168" spans="1:10" x14ac:dyDescent="0.3">
      <c r="A3168" t="s">
        <v>5446</v>
      </c>
      <c r="B3168" t="s">
        <v>2020</v>
      </c>
      <c r="C3168" t="s">
        <v>6291</v>
      </c>
      <c r="D3168" t="s">
        <v>6296</v>
      </c>
      <c r="E3168">
        <v>0.2</v>
      </c>
      <c r="F3168">
        <v>40</v>
      </c>
      <c r="G3168" t="s">
        <v>6330</v>
      </c>
      <c r="H3168">
        <v>16</v>
      </c>
      <c r="I3168" t="s">
        <v>7000</v>
      </c>
      <c r="J3168" t="s">
        <v>7021</v>
      </c>
    </row>
    <row r="3169" spans="1:10" x14ac:dyDescent="0.3">
      <c r="A3169" t="s">
        <v>5447</v>
      </c>
      <c r="B3169" t="s">
        <v>2021</v>
      </c>
      <c r="C3169" t="s">
        <v>6286</v>
      </c>
      <c r="D3169" t="s">
        <v>6316</v>
      </c>
      <c r="E3169">
        <v>0.4</v>
      </c>
      <c r="F3169">
        <v>30</v>
      </c>
      <c r="G3169" t="s">
        <v>6329</v>
      </c>
      <c r="H3169">
        <v>12</v>
      </c>
      <c r="I3169">
        <v>0</v>
      </c>
      <c r="J3169">
        <v>7</v>
      </c>
    </row>
    <row r="3170" spans="1:10" x14ac:dyDescent="0.3">
      <c r="A3170" t="s">
        <v>5448</v>
      </c>
      <c r="B3170" t="s">
        <v>434</v>
      </c>
      <c r="C3170" t="s">
        <v>6285</v>
      </c>
      <c r="D3170" t="s">
        <v>6300</v>
      </c>
      <c r="E3170">
        <v>0.2</v>
      </c>
      <c r="F3170">
        <v>40</v>
      </c>
      <c r="G3170" t="s">
        <v>6332</v>
      </c>
      <c r="H3170">
        <v>9</v>
      </c>
      <c r="I3170">
        <v>1</v>
      </c>
      <c r="J3170">
        <v>11</v>
      </c>
    </row>
    <row r="3171" spans="1:10" x14ac:dyDescent="0.3">
      <c r="A3171" t="s">
        <v>5449</v>
      </c>
      <c r="B3171" t="s">
        <v>850</v>
      </c>
      <c r="C3171" t="s">
        <v>6284</v>
      </c>
      <c r="D3171" t="s">
        <v>6296</v>
      </c>
      <c r="E3171">
        <v>0.3</v>
      </c>
      <c r="F3171">
        <v>35</v>
      </c>
      <c r="G3171" t="s">
        <v>6332</v>
      </c>
      <c r="H3171">
        <v>16</v>
      </c>
      <c r="I3171">
        <v>0</v>
      </c>
      <c r="J3171">
        <v>18</v>
      </c>
    </row>
    <row r="3172" spans="1:10" x14ac:dyDescent="0.3">
      <c r="A3172" t="s">
        <v>5450</v>
      </c>
      <c r="B3172" t="s">
        <v>1747</v>
      </c>
      <c r="C3172" t="s">
        <v>6281</v>
      </c>
      <c r="D3172" t="s">
        <v>6306</v>
      </c>
      <c r="E3172">
        <v>0.3</v>
      </c>
      <c r="F3172">
        <v>49</v>
      </c>
      <c r="G3172" t="s">
        <v>6330</v>
      </c>
      <c r="H3172">
        <v>11</v>
      </c>
      <c r="I3172">
        <v>0</v>
      </c>
      <c r="J3172">
        <v>18</v>
      </c>
    </row>
    <row r="3173" spans="1:10" x14ac:dyDescent="0.3">
      <c r="A3173" t="s">
        <v>5451</v>
      </c>
      <c r="B3173" t="s">
        <v>2022</v>
      </c>
      <c r="C3173" t="s">
        <v>6287</v>
      </c>
      <c r="D3173" t="s">
        <v>6300</v>
      </c>
      <c r="E3173">
        <v>0.1</v>
      </c>
      <c r="F3173">
        <v>45</v>
      </c>
      <c r="G3173" t="s">
        <v>6330</v>
      </c>
      <c r="H3173">
        <v>11</v>
      </c>
      <c r="I3173">
        <v>0</v>
      </c>
      <c r="J3173">
        <v>15</v>
      </c>
    </row>
    <row r="3174" spans="1:10" x14ac:dyDescent="0.3">
      <c r="A3174" t="s">
        <v>5452</v>
      </c>
      <c r="B3174" t="s">
        <v>2023</v>
      </c>
      <c r="C3174" t="s">
        <v>6288</v>
      </c>
      <c r="D3174" t="s">
        <v>6302</v>
      </c>
      <c r="E3174">
        <v>0.3</v>
      </c>
      <c r="F3174">
        <v>49</v>
      </c>
      <c r="G3174" t="s">
        <v>6331</v>
      </c>
      <c r="H3174">
        <v>13</v>
      </c>
      <c r="I3174">
        <v>0</v>
      </c>
      <c r="J3174">
        <v>16</v>
      </c>
    </row>
    <row r="3175" spans="1:10" x14ac:dyDescent="0.3">
      <c r="A3175" t="s">
        <v>5453</v>
      </c>
      <c r="B3175" t="s">
        <v>2024</v>
      </c>
      <c r="C3175" t="s">
        <v>6287</v>
      </c>
      <c r="D3175" t="s">
        <v>6296</v>
      </c>
      <c r="E3175">
        <v>0.1</v>
      </c>
      <c r="F3175">
        <v>45</v>
      </c>
      <c r="G3175" t="s">
        <v>6332</v>
      </c>
      <c r="H3175">
        <v>14</v>
      </c>
      <c r="I3175">
        <v>1</v>
      </c>
      <c r="J3175">
        <v>14</v>
      </c>
    </row>
    <row r="3176" spans="1:10" x14ac:dyDescent="0.3">
      <c r="A3176" t="s">
        <v>5454</v>
      </c>
      <c r="B3176" t="s">
        <v>19</v>
      </c>
      <c r="C3176" t="s">
        <v>6281</v>
      </c>
      <c r="D3176" t="s">
        <v>6298</v>
      </c>
      <c r="E3176">
        <v>0</v>
      </c>
      <c r="F3176">
        <v>70</v>
      </c>
      <c r="G3176" t="s">
        <v>6331</v>
      </c>
      <c r="H3176">
        <v>17</v>
      </c>
      <c r="I3176" t="s">
        <v>7000</v>
      </c>
      <c r="J3176" t="s">
        <v>7021</v>
      </c>
    </row>
    <row r="3177" spans="1:10" x14ac:dyDescent="0.3">
      <c r="A3177" t="s">
        <v>5455</v>
      </c>
      <c r="B3177" t="s">
        <v>2025</v>
      </c>
      <c r="C3177" t="s">
        <v>6282</v>
      </c>
      <c r="D3177" t="s">
        <v>6300</v>
      </c>
      <c r="E3177">
        <v>0.3</v>
      </c>
      <c r="F3177">
        <v>49</v>
      </c>
      <c r="G3177" t="s">
        <v>6334</v>
      </c>
      <c r="H3177">
        <v>17</v>
      </c>
      <c r="I3177">
        <v>0</v>
      </c>
      <c r="J3177">
        <v>17</v>
      </c>
    </row>
    <row r="3178" spans="1:10" x14ac:dyDescent="0.3">
      <c r="A3178" t="s">
        <v>5456</v>
      </c>
      <c r="B3178" t="s">
        <v>1334</v>
      </c>
      <c r="C3178" t="s">
        <v>6288</v>
      </c>
      <c r="D3178" t="s">
        <v>6310</v>
      </c>
      <c r="E3178">
        <v>0.2</v>
      </c>
      <c r="F3178">
        <v>56</v>
      </c>
      <c r="G3178" t="s">
        <v>6328</v>
      </c>
      <c r="H3178">
        <v>11</v>
      </c>
      <c r="I3178" t="s">
        <v>7000</v>
      </c>
      <c r="J3178" t="s">
        <v>7021</v>
      </c>
    </row>
    <row r="3179" spans="1:10" x14ac:dyDescent="0.3">
      <c r="A3179" t="s">
        <v>5457</v>
      </c>
      <c r="B3179" t="s">
        <v>1537</v>
      </c>
      <c r="C3179" t="s">
        <v>6281</v>
      </c>
      <c r="D3179" t="s">
        <v>6302</v>
      </c>
      <c r="E3179">
        <v>0.1</v>
      </c>
      <c r="F3179">
        <v>63</v>
      </c>
      <c r="G3179" t="s">
        <v>6330</v>
      </c>
      <c r="H3179">
        <v>16</v>
      </c>
      <c r="I3179">
        <v>0</v>
      </c>
      <c r="J3179">
        <v>16</v>
      </c>
    </row>
    <row r="3180" spans="1:10" x14ac:dyDescent="0.3">
      <c r="A3180" t="s">
        <v>5458</v>
      </c>
      <c r="B3180" t="s">
        <v>1339</v>
      </c>
      <c r="C3180" t="s">
        <v>6281</v>
      </c>
      <c r="D3180" t="s">
        <v>6300</v>
      </c>
      <c r="E3180">
        <v>0.3</v>
      </c>
      <c r="F3180">
        <v>49</v>
      </c>
      <c r="G3180" t="s">
        <v>6329</v>
      </c>
      <c r="H3180">
        <v>13</v>
      </c>
      <c r="I3180">
        <v>0</v>
      </c>
      <c r="J3180">
        <v>15</v>
      </c>
    </row>
    <row r="3181" spans="1:10" x14ac:dyDescent="0.3">
      <c r="A3181" t="s">
        <v>5459</v>
      </c>
      <c r="B3181" t="s">
        <v>1517</v>
      </c>
      <c r="C3181" t="s">
        <v>6281</v>
      </c>
      <c r="D3181" t="s">
        <v>6318</v>
      </c>
      <c r="E3181">
        <v>0.2</v>
      </c>
      <c r="F3181">
        <v>56</v>
      </c>
      <c r="G3181" t="s">
        <v>6333</v>
      </c>
      <c r="H3181">
        <v>17</v>
      </c>
      <c r="I3181">
        <v>0</v>
      </c>
      <c r="J3181">
        <v>15</v>
      </c>
    </row>
    <row r="3182" spans="1:10" x14ac:dyDescent="0.3">
      <c r="A3182" t="s">
        <v>5460</v>
      </c>
      <c r="B3182" t="s">
        <v>1312</v>
      </c>
      <c r="C3182" t="s">
        <v>6285</v>
      </c>
      <c r="D3182" t="s">
        <v>6296</v>
      </c>
      <c r="E3182">
        <v>0.3</v>
      </c>
      <c r="F3182">
        <v>35</v>
      </c>
      <c r="G3182" t="s">
        <v>6331</v>
      </c>
      <c r="H3182">
        <v>12</v>
      </c>
      <c r="I3182" t="s">
        <v>7000</v>
      </c>
      <c r="J3182" t="s">
        <v>7021</v>
      </c>
    </row>
    <row r="3183" spans="1:10" x14ac:dyDescent="0.3">
      <c r="A3183" t="s">
        <v>5461</v>
      </c>
      <c r="B3183" t="s">
        <v>1490</v>
      </c>
      <c r="C3183" t="s">
        <v>6287</v>
      </c>
      <c r="D3183" t="s">
        <v>6318</v>
      </c>
      <c r="E3183">
        <v>0.2</v>
      </c>
      <c r="F3183">
        <v>40</v>
      </c>
      <c r="G3183" t="s">
        <v>6330</v>
      </c>
      <c r="H3183">
        <v>13</v>
      </c>
      <c r="I3183" t="s">
        <v>7000</v>
      </c>
      <c r="J3183" t="s">
        <v>7021</v>
      </c>
    </row>
    <row r="3184" spans="1:10" x14ac:dyDescent="0.3">
      <c r="A3184" t="s">
        <v>5462</v>
      </c>
      <c r="B3184" t="s">
        <v>930</v>
      </c>
      <c r="C3184" t="s">
        <v>6289</v>
      </c>
      <c r="D3184" t="s">
        <v>6318</v>
      </c>
      <c r="E3184">
        <v>0.3</v>
      </c>
      <c r="F3184">
        <v>35</v>
      </c>
      <c r="G3184" t="s">
        <v>6333</v>
      </c>
      <c r="H3184">
        <v>17</v>
      </c>
      <c r="I3184" t="s">
        <v>7000</v>
      </c>
      <c r="J3184" t="s">
        <v>7021</v>
      </c>
    </row>
    <row r="3185" spans="1:10" x14ac:dyDescent="0.3">
      <c r="A3185" t="s">
        <v>5463</v>
      </c>
      <c r="B3185" t="s">
        <v>2026</v>
      </c>
      <c r="C3185" t="s">
        <v>6287</v>
      </c>
      <c r="D3185" t="s">
        <v>6304</v>
      </c>
      <c r="E3185">
        <v>0</v>
      </c>
      <c r="F3185">
        <v>50</v>
      </c>
      <c r="G3185" t="s">
        <v>6331</v>
      </c>
      <c r="H3185">
        <v>13</v>
      </c>
      <c r="I3185" t="s">
        <v>7000</v>
      </c>
      <c r="J3185" t="s">
        <v>7021</v>
      </c>
    </row>
    <row r="3186" spans="1:10" x14ac:dyDescent="0.3">
      <c r="A3186" t="s">
        <v>5464</v>
      </c>
      <c r="B3186" t="s">
        <v>602</v>
      </c>
      <c r="C3186" t="s">
        <v>6282</v>
      </c>
      <c r="D3186" t="s">
        <v>6298</v>
      </c>
      <c r="E3186">
        <v>0.2</v>
      </c>
      <c r="F3186">
        <v>56</v>
      </c>
      <c r="G3186" t="s">
        <v>6329</v>
      </c>
      <c r="H3186">
        <v>16</v>
      </c>
      <c r="I3186" t="s">
        <v>7000</v>
      </c>
      <c r="J3186" t="s">
        <v>7021</v>
      </c>
    </row>
    <row r="3187" spans="1:10" x14ac:dyDescent="0.3">
      <c r="A3187" t="s">
        <v>5465</v>
      </c>
      <c r="B3187" t="s">
        <v>2027</v>
      </c>
      <c r="C3187" t="s">
        <v>6287</v>
      </c>
      <c r="D3187" t="s">
        <v>6312</v>
      </c>
      <c r="E3187">
        <v>0.3</v>
      </c>
      <c r="F3187">
        <v>35</v>
      </c>
      <c r="G3187" t="s">
        <v>6330</v>
      </c>
      <c r="H3187">
        <v>12</v>
      </c>
      <c r="I3187">
        <v>1</v>
      </c>
      <c r="J3187">
        <v>19</v>
      </c>
    </row>
    <row r="3188" spans="1:10" x14ac:dyDescent="0.3">
      <c r="A3188" t="s">
        <v>5466</v>
      </c>
      <c r="B3188" t="s">
        <v>483</v>
      </c>
      <c r="C3188" t="s">
        <v>6283</v>
      </c>
      <c r="D3188" t="s">
        <v>6296</v>
      </c>
      <c r="E3188">
        <v>0.2</v>
      </c>
      <c r="F3188">
        <v>64</v>
      </c>
      <c r="G3188" t="s">
        <v>6332</v>
      </c>
      <c r="H3188">
        <v>14</v>
      </c>
      <c r="I3188">
        <v>0</v>
      </c>
      <c r="J3188">
        <v>17</v>
      </c>
    </row>
    <row r="3189" spans="1:10" x14ac:dyDescent="0.3">
      <c r="A3189" t="s">
        <v>5467</v>
      </c>
      <c r="B3189" t="s">
        <v>2028</v>
      </c>
      <c r="C3189" t="s">
        <v>6289</v>
      </c>
      <c r="D3189" t="s">
        <v>6314</v>
      </c>
      <c r="E3189">
        <v>0.3</v>
      </c>
      <c r="F3189">
        <v>35</v>
      </c>
      <c r="G3189" t="s">
        <v>6333</v>
      </c>
      <c r="H3189">
        <v>10</v>
      </c>
      <c r="I3189" t="s">
        <v>7000</v>
      </c>
      <c r="J3189" t="s">
        <v>7021</v>
      </c>
    </row>
    <row r="3190" spans="1:10" x14ac:dyDescent="0.3">
      <c r="A3190" t="s">
        <v>5468</v>
      </c>
      <c r="B3190" t="s">
        <v>2029</v>
      </c>
      <c r="C3190" t="s">
        <v>6281</v>
      </c>
      <c r="D3190" t="s">
        <v>6314</v>
      </c>
      <c r="E3190">
        <v>0.1</v>
      </c>
      <c r="F3190">
        <v>63</v>
      </c>
      <c r="G3190" t="s">
        <v>6328</v>
      </c>
      <c r="H3190">
        <v>12</v>
      </c>
      <c r="I3190">
        <v>0</v>
      </c>
      <c r="J3190">
        <v>7</v>
      </c>
    </row>
    <row r="3191" spans="1:10" x14ac:dyDescent="0.3">
      <c r="A3191" t="s">
        <v>5469</v>
      </c>
      <c r="B3191" t="s">
        <v>1450</v>
      </c>
      <c r="C3191" t="s">
        <v>6288</v>
      </c>
      <c r="D3191" t="s">
        <v>6306</v>
      </c>
      <c r="E3191">
        <v>0.1</v>
      </c>
      <c r="F3191">
        <v>63</v>
      </c>
      <c r="G3191" t="s">
        <v>6334</v>
      </c>
      <c r="H3191">
        <v>16</v>
      </c>
      <c r="I3191">
        <v>0</v>
      </c>
      <c r="J3191">
        <v>13</v>
      </c>
    </row>
    <row r="3192" spans="1:10" x14ac:dyDescent="0.3">
      <c r="A3192" t="s">
        <v>5470</v>
      </c>
      <c r="B3192" t="s">
        <v>1445</v>
      </c>
      <c r="C3192" t="s">
        <v>6282</v>
      </c>
      <c r="D3192" t="s">
        <v>6298</v>
      </c>
      <c r="E3192">
        <v>0.2</v>
      </c>
      <c r="F3192">
        <v>56</v>
      </c>
      <c r="G3192" t="s">
        <v>6329</v>
      </c>
      <c r="H3192">
        <v>16</v>
      </c>
      <c r="I3192">
        <v>0</v>
      </c>
      <c r="J3192">
        <v>18</v>
      </c>
    </row>
    <row r="3193" spans="1:10" x14ac:dyDescent="0.3">
      <c r="A3193" t="s">
        <v>5471</v>
      </c>
      <c r="B3193" t="s">
        <v>1000</v>
      </c>
      <c r="C3193" t="s">
        <v>6281</v>
      </c>
      <c r="D3193" t="s">
        <v>6316</v>
      </c>
      <c r="E3193">
        <v>0.4</v>
      </c>
      <c r="F3193">
        <v>42</v>
      </c>
      <c r="G3193" t="s">
        <v>6334</v>
      </c>
      <c r="H3193">
        <v>9</v>
      </c>
      <c r="I3193">
        <v>0</v>
      </c>
      <c r="J3193">
        <v>18</v>
      </c>
    </row>
    <row r="3194" spans="1:10" x14ac:dyDescent="0.3">
      <c r="A3194" t="s">
        <v>5472</v>
      </c>
      <c r="B3194" t="s">
        <v>2030</v>
      </c>
      <c r="C3194" t="s">
        <v>6289</v>
      </c>
      <c r="D3194" t="s">
        <v>6296</v>
      </c>
      <c r="E3194">
        <v>0.3</v>
      </c>
      <c r="F3194">
        <v>35</v>
      </c>
      <c r="G3194" t="s">
        <v>6329</v>
      </c>
      <c r="H3194">
        <v>12</v>
      </c>
      <c r="I3194">
        <v>0</v>
      </c>
      <c r="J3194">
        <v>9</v>
      </c>
    </row>
    <row r="3195" spans="1:10" x14ac:dyDescent="0.3">
      <c r="A3195" t="s">
        <v>5473</v>
      </c>
      <c r="B3195" t="s">
        <v>632</v>
      </c>
      <c r="C3195" t="s">
        <v>6286</v>
      </c>
      <c r="D3195" t="s">
        <v>6306</v>
      </c>
      <c r="E3195">
        <v>0.3</v>
      </c>
      <c r="F3195">
        <v>35</v>
      </c>
      <c r="G3195" t="s">
        <v>6331</v>
      </c>
      <c r="H3195">
        <v>17</v>
      </c>
      <c r="I3195">
        <v>1</v>
      </c>
      <c r="J3195">
        <v>12</v>
      </c>
    </row>
    <row r="3196" spans="1:10" x14ac:dyDescent="0.3">
      <c r="A3196" t="s">
        <v>5474</v>
      </c>
      <c r="B3196" t="s">
        <v>378</v>
      </c>
      <c r="C3196" t="s">
        <v>6291</v>
      </c>
      <c r="D3196" t="s">
        <v>6296</v>
      </c>
      <c r="E3196">
        <v>0.3</v>
      </c>
      <c r="F3196">
        <v>35</v>
      </c>
      <c r="G3196" t="s">
        <v>6329</v>
      </c>
      <c r="H3196">
        <v>15</v>
      </c>
      <c r="I3196" t="s">
        <v>7000</v>
      </c>
      <c r="J3196" t="s">
        <v>7021</v>
      </c>
    </row>
    <row r="3197" spans="1:10" x14ac:dyDescent="0.3">
      <c r="A3197" t="s">
        <v>5475</v>
      </c>
      <c r="B3197" t="s">
        <v>1402</v>
      </c>
      <c r="C3197" t="s">
        <v>6286</v>
      </c>
      <c r="D3197" t="s">
        <v>6316</v>
      </c>
      <c r="E3197">
        <v>0.2</v>
      </c>
      <c r="F3197">
        <v>40</v>
      </c>
      <c r="G3197" t="s">
        <v>6328</v>
      </c>
      <c r="H3197">
        <v>17</v>
      </c>
      <c r="I3197">
        <v>0</v>
      </c>
      <c r="J3197">
        <v>18</v>
      </c>
    </row>
    <row r="3198" spans="1:10" x14ac:dyDescent="0.3">
      <c r="A3198" t="s">
        <v>5476</v>
      </c>
      <c r="B3198" t="s">
        <v>997</v>
      </c>
      <c r="C3198" t="s">
        <v>6289</v>
      </c>
      <c r="D3198" t="s">
        <v>6310</v>
      </c>
      <c r="E3198">
        <v>0.1</v>
      </c>
      <c r="F3198">
        <v>45</v>
      </c>
      <c r="G3198" t="s">
        <v>6333</v>
      </c>
      <c r="H3198">
        <v>11</v>
      </c>
      <c r="I3198" t="s">
        <v>7000</v>
      </c>
      <c r="J3198" t="s">
        <v>7021</v>
      </c>
    </row>
    <row r="3199" spans="1:10" x14ac:dyDescent="0.3">
      <c r="A3199" t="s">
        <v>5477</v>
      </c>
      <c r="B3199" t="s">
        <v>2031</v>
      </c>
      <c r="C3199" t="s">
        <v>6288</v>
      </c>
      <c r="D3199" t="s">
        <v>6316</v>
      </c>
      <c r="E3199">
        <v>0.1</v>
      </c>
      <c r="F3199">
        <v>63</v>
      </c>
      <c r="G3199" t="s">
        <v>6334</v>
      </c>
      <c r="H3199">
        <v>11</v>
      </c>
      <c r="I3199" t="s">
        <v>7000</v>
      </c>
      <c r="J3199" t="s">
        <v>7021</v>
      </c>
    </row>
    <row r="3200" spans="1:10" x14ac:dyDescent="0.3">
      <c r="A3200" t="s">
        <v>5478</v>
      </c>
      <c r="B3200" t="s">
        <v>1822</v>
      </c>
      <c r="C3200" t="s">
        <v>6288</v>
      </c>
      <c r="D3200" t="s">
        <v>6318</v>
      </c>
      <c r="E3200">
        <v>0</v>
      </c>
      <c r="F3200">
        <v>70</v>
      </c>
      <c r="G3200" t="s">
        <v>6331</v>
      </c>
      <c r="H3200">
        <v>11</v>
      </c>
      <c r="I3200">
        <v>0</v>
      </c>
      <c r="J3200">
        <v>10</v>
      </c>
    </row>
    <row r="3201" spans="1:10" x14ac:dyDescent="0.3">
      <c r="A3201" t="s">
        <v>5479</v>
      </c>
      <c r="B3201" t="s">
        <v>1856</v>
      </c>
      <c r="C3201" t="s">
        <v>6281</v>
      </c>
      <c r="D3201" t="s">
        <v>6306</v>
      </c>
      <c r="E3201">
        <v>0.3</v>
      </c>
      <c r="F3201">
        <v>49</v>
      </c>
      <c r="G3201" t="s">
        <v>6333</v>
      </c>
      <c r="H3201">
        <v>14</v>
      </c>
      <c r="I3201">
        <v>0</v>
      </c>
      <c r="J3201">
        <v>10</v>
      </c>
    </row>
    <row r="3202" spans="1:10" x14ac:dyDescent="0.3">
      <c r="A3202" t="s">
        <v>5480</v>
      </c>
      <c r="B3202" t="s">
        <v>253</v>
      </c>
      <c r="C3202" t="s">
        <v>6288</v>
      </c>
      <c r="D3202" t="s">
        <v>6296</v>
      </c>
      <c r="E3202">
        <v>0</v>
      </c>
      <c r="F3202">
        <v>70</v>
      </c>
      <c r="G3202" t="s">
        <v>6333</v>
      </c>
      <c r="H3202">
        <v>15</v>
      </c>
      <c r="I3202">
        <v>0</v>
      </c>
      <c r="J3202">
        <v>9</v>
      </c>
    </row>
    <row r="3203" spans="1:10" x14ac:dyDescent="0.3">
      <c r="A3203" t="s">
        <v>5481</v>
      </c>
      <c r="B3203" t="s">
        <v>1481</v>
      </c>
      <c r="C3203" t="s">
        <v>6286</v>
      </c>
      <c r="D3203" t="s">
        <v>6314</v>
      </c>
      <c r="E3203">
        <v>0.3</v>
      </c>
      <c r="F3203">
        <v>35</v>
      </c>
      <c r="G3203" t="s">
        <v>6333</v>
      </c>
      <c r="H3203">
        <v>16</v>
      </c>
      <c r="I3203">
        <v>0</v>
      </c>
      <c r="J3203">
        <v>14</v>
      </c>
    </row>
    <row r="3204" spans="1:10" x14ac:dyDescent="0.3">
      <c r="A3204" t="s">
        <v>5482</v>
      </c>
      <c r="B3204" t="s">
        <v>188</v>
      </c>
      <c r="C3204" t="s">
        <v>6292</v>
      </c>
      <c r="D3204" t="s">
        <v>6302</v>
      </c>
      <c r="E3204">
        <v>0.4</v>
      </c>
      <c r="F3204">
        <v>48</v>
      </c>
      <c r="G3204" t="s">
        <v>6334</v>
      </c>
      <c r="H3204">
        <v>12</v>
      </c>
      <c r="I3204" t="s">
        <v>7000</v>
      </c>
      <c r="J3204" t="s">
        <v>7021</v>
      </c>
    </row>
    <row r="3205" spans="1:10" x14ac:dyDescent="0.3">
      <c r="A3205" t="s">
        <v>5483</v>
      </c>
      <c r="B3205" t="s">
        <v>599</v>
      </c>
      <c r="C3205" t="s">
        <v>6290</v>
      </c>
      <c r="D3205" t="s">
        <v>6300</v>
      </c>
      <c r="E3205">
        <v>0.3</v>
      </c>
      <c r="F3205">
        <v>35</v>
      </c>
      <c r="G3205" t="s">
        <v>6330</v>
      </c>
      <c r="H3205">
        <v>17</v>
      </c>
      <c r="I3205">
        <v>0</v>
      </c>
      <c r="J3205">
        <v>15</v>
      </c>
    </row>
    <row r="3206" spans="1:10" x14ac:dyDescent="0.3">
      <c r="A3206" t="s">
        <v>5484</v>
      </c>
      <c r="B3206" t="s">
        <v>1948</v>
      </c>
      <c r="C3206" t="s">
        <v>6281</v>
      </c>
      <c r="D3206" t="s">
        <v>6314</v>
      </c>
      <c r="E3206">
        <v>0.1</v>
      </c>
      <c r="F3206">
        <v>63</v>
      </c>
      <c r="G3206" t="s">
        <v>6332</v>
      </c>
      <c r="H3206">
        <v>10</v>
      </c>
      <c r="I3206" t="s">
        <v>7000</v>
      </c>
      <c r="J3206" t="s">
        <v>7021</v>
      </c>
    </row>
    <row r="3207" spans="1:10" x14ac:dyDescent="0.3">
      <c r="A3207" t="s">
        <v>5485</v>
      </c>
      <c r="B3207" t="s">
        <v>41</v>
      </c>
      <c r="C3207" t="s">
        <v>6286</v>
      </c>
      <c r="D3207" t="s">
        <v>6302</v>
      </c>
      <c r="E3207">
        <v>0.2</v>
      </c>
      <c r="F3207">
        <v>40</v>
      </c>
      <c r="G3207" t="s">
        <v>6330</v>
      </c>
      <c r="H3207">
        <v>9</v>
      </c>
      <c r="I3207">
        <v>1</v>
      </c>
      <c r="J3207">
        <v>15</v>
      </c>
    </row>
    <row r="3208" spans="1:10" x14ac:dyDescent="0.3">
      <c r="A3208" t="s">
        <v>5486</v>
      </c>
      <c r="B3208" t="s">
        <v>164</v>
      </c>
      <c r="C3208" t="s">
        <v>6291</v>
      </c>
      <c r="D3208" t="s">
        <v>6312</v>
      </c>
      <c r="E3208">
        <v>0.1</v>
      </c>
      <c r="F3208">
        <v>45</v>
      </c>
      <c r="G3208" t="s">
        <v>6333</v>
      </c>
      <c r="H3208">
        <v>12</v>
      </c>
      <c r="I3208" t="s">
        <v>7000</v>
      </c>
      <c r="J3208" t="s">
        <v>7021</v>
      </c>
    </row>
    <row r="3209" spans="1:10" x14ac:dyDescent="0.3">
      <c r="A3209" t="s">
        <v>5487</v>
      </c>
      <c r="B3209" t="s">
        <v>1938</v>
      </c>
      <c r="C3209" t="s">
        <v>6292</v>
      </c>
      <c r="D3209" t="s">
        <v>6296</v>
      </c>
      <c r="E3209">
        <v>0.2</v>
      </c>
      <c r="F3209">
        <v>64</v>
      </c>
      <c r="G3209" t="s">
        <v>6328</v>
      </c>
      <c r="H3209">
        <v>14</v>
      </c>
      <c r="I3209">
        <v>0</v>
      </c>
      <c r="J3209">
        <v>17</v>
      </c>
    </row>
    <row r="3210" spans="1:10" x14ac:dyDescent="0.3">
      <c r="A3210" t="s">
        <v>5488</v>
      </c>
      <c r="B3210" t="s">
        <v>2032</v>
      </c>
      <c r="C3210" t="s">
        <v>6292</v>
      </c>
      <c r="D3210" t="s">
        <v>6306</v>
      </c>
      <c r="E3210">
        <v>0</v>
      </c>
      <c r="F3210">
        <v>80</v>
      </c>
      <c r="G3210" t="s">
        <v>6331</v>
      </c>
      <c r="H3210">
        <v>10</v>
      </c>
      <c r="I3210">
        <v>1</v>
      </c>
      <c r="J3210">
        <v>13</v>
      </c>
    </row>
    <row r="3211" spans="1:10" x14ac:dyDescent="0.3">
      <c r="A3211" t="s">
        <v>5489</v>
      </c>
      <c r="B3211" t="s">
        <v>1507</v>
      </c>
      <c r="C3211" t="s">
        <v>6286</v>
      </c>
      <c r="D3211" t="s">
        <v>6302</v>
      </c>
      <c r="E3211">
        <v>0</v>
      </c>
      <c r="F3211">
        <v>50</v>
      </c>
      <c r="G3211" t="s">
        <v>6330</v>
      </c>
      <c r="H3211">
        <v>13</v>
      </c>
      <c r="I3211">
        <v>0</v>
      </c>
      <c r="J3211">
        <v>8</v>
      </c>
    </row>
    <row r="3212" spans="1:10" x14ac:dyDescent="0.3">
      <c r="A3212" t="s">
        <v>5490</v>
      </c>
      <c r="B3212" t="s">
        <v>2033</v>
      </c>
      <c r="C3212" t="s">
        <v>6291</v>
      </c>
      <c r="D3212" t="s">
        <v>6318</v>
      </c>
      <c r="E3212">
        <v>0.3</v>
      </c>
      <c r="F3212">
        <v>35</v>
      </c>
      <c r="G3212" t="s">
        <v>6333</v>
      </c>
      <c r="H3212">
        <v>10</v>
      </c>
      <c r="I3212" t="s">
        <v>7000</v>
      </c>
      <c r="J3212" t="s">
        <v>7021</v>
      </c>
    </row>
    <row r="3213" spans="1:10" x14ac:dyDescent="0.3">
      <c r="A3213" t="s">
        <v>5491</v>
      </c>
      <c r="B3213" t="s">
        <v>1412</v>
      </c>
      <c r="C3213" t="s">
        <v>6287</v>
      </c>
      <c r="D3213" t="s">
        <v>6304</v>
      </c>
      <c r="E3213">
        <v>0.4</v>
      </c>
      <c r="F3213">
        <v>30</v>
      </c>
      <c r="G3213" t="s">
        <v>6334</v>
      </c>
      <c r="H3213">
        <v>16</v>
      </c>
      <c r="I3213">
        <v>0</v>
      </c>
      <c r="J3213">
        <v>16</v>
      </c>
    </row>
    <row r="3214" spans="1:10" x14ac:dyDescent="0.3">
      <c r="A3214" t="s">
        <v>5492</v>
      </c>
      <c r="B3214" t="s">
        <v>1215</v>
      </c>
      <c r="C3214" t="s">
        <v>6281</v>
      </c>
      <c r="D3214" t="s">
        <v>6298</v>
      </c>
      <c r="E3214">
        <v>0.3</v>
      </c>
      <c r="F3214">
        <v>49</v>
      </c>
      <c r="G3214" t="s">
        <v>6328</v>
      </c>
      <c r="H3214">
        <v>15</v>
      </c>
      <c r="I3214">
        <v>0</v>
      </c>
      <c r="J3214">
        <v>13</v>
      </c>
    </row>
    <row r="3215" spans="1:10" x14ac:dyDescent="0.3">
      <c r="A3215" t="s">
        <v>5493</v>
      </c>
      <c r="B3215" t="s">
        <v>1494</v>
      </c>
      <c r="C3215" t="s">
        <v>6289</v>
      </c>
      <c r="D3215" t="s">
        <v>6318</v>
      </c>
      <c r="E3215">
        <v>0</v>
      </c>
      <c r="F3215">
        <v>50</v>
      </c>
      <c r="G3215" t="s">
        <v>6334</v>
      </c>
      <c r="H3215">
        <v>13</v>
      </c>
      <c r="I3215">
        <v>0</v>
      </c>
      <c r="J3215">
        <v>10</v>
      </c>
    </row>
    <row r="3216" spans="1:10" x14ac:dyDescent="0.3">
      <c r="A3216" t="s">
        <v>5494</v>
      </c>
      <c r="B3216" t="s">
        <v>2034</v>
      </c>
      <c r="C3216" t="s">
        <v>6288</v>
      </c>
      <c r="D3216" t="s">
        <v>6300</v>
      </c>
      <c r="E3216">
        <v>0.4</v>
      </c>
      <c r="F3216">
        <v>42</v>
      </c>
      <c r="G3216" t="s">
        <v>6333</v>
      </c>
      <c r="H3216">
        <v>11</v>
      </c>
      <c r="I3216" t="s">
        <v>7000</v>
      </c>
      <c r="J3216" t="s">
        <v>7021</v>
      </c>
    </row>
    <row r="3217" spans="1:10" x14ac:dyDescent="0.3">
      <c r="A3217" t="s">
        <v>5495</v>
      </c>
      <c r="B3217" t="s">
        <v>2017</v>
      </c>
      <c r="C3217" t="s">
        <v>6281</v>
      </c>
      <c r="D3217" t="s">
        <v>6298</v>
      </c>
      <c r="E3217">
        <v>0</v>
      </c>
      <c r="F3217">
        <v>70</v>
      </c>
      <c r="G3217" t="s">
        <v>6332</v>
      </c>
      <c r="H3217">
        <v>12</v>
      </c>
      <c r="I3217">
        <v>0</v>
      </c>
      <c r="J3217">
        <v>15</v>
      </c>
    </row>
    <row r="3218" spans="1:10" x14ac:dyDescent="0.3">
      <c r="A3218" t="s">
        <v>5496</v>
      </c>
      <c r="B3218" t="s">
        <v>1293</v>
      </c>
      <c r="C3218" t="s">
        <v>6292</v>
      </c>
      <c r="D3218" t="s">
        <v>6318</v>
      </c>
      <c r="E3218">
        <v>0.3</v>
      </c>
      <c r="F3218">
        <v>56</v>
      </c>
      <c r="G3218" t="s">
        <v>6330</v>
      </c>
      <c r="H3218">
        <v>9</v>
      </c>
      <c r="I3218" t="s">
        <v>7000</v>
      </c>
      <c r="J3218" t="s">
        <v>7021</v>
      </c>
    </row>
    <row r="3219" spans="1:10" x14ac:dyDescent="0.3">
      <c r="A3219" t="s">
        <v>5497</v>
      </c>
      <c r="B3219" t="s">
        <v>2035</v>
      </c>
      <c r="C3219" t="s">
        <v>6292</v>
      </c>
      <c r="D3219" t="s">
        <v>6318</v>
      </c>
      <c r="E3219">
        <v>0.2</v>
      </c>
      <c r="F3219">
        <v>64</v>
      </c>
      <c r="G3219" t="s">
        <v>6333</v>
      </c>
      <c r="H3219">
        <v>16</v>
      </c>
      <c r="I3219" t="s">
        <v>7000</v>
      </c>
      <c r="J3219" t="s">
        <v>7021</v>
      </c>
    </row>
    <row r="3220" spans="1:10" x14ac:dyDescent="0.3">
      <c r="A3220" t="s">
        <v>5498</v>
      </c>
      <c r="B3220" t="s">
        <v>2036</v>
      </c>
      <c r="C3220" t="s">
        <v>6285</v>
      </c>
      <c r="D3220" t="s">
        <v>6312</v>
      </c>
      <c r="E3220">
        <v>0.2</v>
      </c>
      <c r="F3220">
        <v>40</v>
      </c>
      <c r="G3220" t="s">
        <v>6332</v>
      </c>
      <c r="H3220">
        <v>10</v>
      </c>
      <c r="I3220" t="s">
        <v>7000</v>
      </c>
      <c r="J3220" t="s">
        <v>7021</v>
      </c>
    </row>
    <row r="3221" spans="1:10" x14ac:dyDescent="0.3">
      <c r="A3221" t="s">
        <v>5499</v>
      </c>
      <c r="B3221" t="s">
        <v>202</v>
      </c>
      <c r="C3221" t="s">
        <v>6291</v>
      </c>
      <c r="D3221" t="s">
        <v>6318</v>
      </c>
      <c r="E3221">
        <v>0.3</v>
      </c>
      <c r="F3221">
        <v>35</v>
      </c>
      <c r="G3221" t="s">
        <v>6328</v>
      </c>
      <c r="H3221">
        <v>10</v>
      </c>
      <c r="I3221">
        <v>0</v>
      </c>
      <c r="J3221">
        <v>7</v>
      </c>
    </row>
    <row r="3222" spans="1:10" x14ac:dyDescent="0.3">
      <c r="A3222" t="s">
        <v>5500</v>
      </c>
      <c r="B3222" t="s">
        <v>1060</v>
      </c>
      <c r="C3222" t="s">
        <v>6290</v>
      </c>
      <c r="D3222" t="s">
        <v>6296</v>
      </c>
      <c r="E3222">
        <v>0.3</v>
      </c>
      <c r="F3222">
        <v>35</v>
      </c>
      <c r="G3222" t="s">
        <v>6331</v>
      </c>
      <c r="H3222">
        <v>11</v>
      </c>
      <c r="I3222">
        <v>0</v>
      </c>
      <c r="J3222">
        <v>9</v>
      </c>
    </row>
    <row r="3223" spans="1:10" x14ac:dyDescent="0.3">
      <c r="A3223" t="s">
        <v>5501</v>
      </c>
      <c r="B3223" t="s">
        <v>109</v>
      </c>
      <c r="C3223" t="s">
        <v>6283</v>
      </c>
      <c r="D3223" t="s">
        <v>6306</v>
      </c>
      <c r="E3223">
        <v>0</v>
      </c>
      <c r="F3223">
        <v>80</v>
      </c>
      <c r="G3223" t="s">
        <v>6332</v>
      </c>
      <c r="H3223">
        <v>10</v>
      </c>
      <c r="I3223">
        <v>1</v>
      </c>
      <c r="J3223">
        <v>18</v>
      </c>
    </row>
    <row r="3224" spans="1:10" x14ac:dyDescent="0.3">
      <c r="A3224" t="s">
        <v>5502</v>
      </c>
      <c r="B3224" t="s">
        <v>1404</v>
      </c>
      <c r="C3224" t="s">
        <v>6282</v>
      </c>
      <c r="D3224" t="s">
        <v>6302</v>
      </c>
      <c r="E3224">
        <v>0.3</v>
      </c>
      <c r="F3224">
        <v>49</v>
      </c>
      <c r="G3224" t="s">
        <v>6329</v>
      </c>
      <c r="H3224">
        <v>17</v>
      </c>
      <c r="I3224">
        <v>0</v>
      </c>
      <c r="J3224">
        <v>18</v>
      </c>
    </row>
    <row r="3225" spans="1:10" x14ac:dyDescent="0.3">
      <c r="A3225" t="s">
        <v>5503</v>
      </c>
      <c r="B3225" t="s">
        <v>2037</v>
      </c>
      <c r="C3225" t="s">
        <v>6284</v>
      </c>
      <c r="D3225" t="s">
        <v>6296</v>
      </c>
      <c r="E3225">
        <v>0.3</v>
      </c>
      <c r="F3225">
        <v>35</v>
      </c>
      <c r="G3225" t="s">
        <v>6330</v>
      </c>
      <c r="H3225">
        <v>11</v>
      </c>
      <c r="I3225">
        <v>0</v>
      </c>
      <c r="J3225">
        <v>10</v>
      </c>
    </row>
    <row r="3226" spans="1:10" x14ac:dyDescent="0.3">
      <c r="A3226" t="s">
        <v>5504</v>
      </c>
      <c r="B3226" t="s">
        <v>1249</v>
      </c>
      <c r="C3226" t="s">
        <v>6290</v>
      </c>
      <c r="D3226" t="s">
        <v>6298</v>
      </c>
      <c r="E3226">
        <v>0.4</v>
      </c>
      <c r="F3226">
        <v>30</v>
      </c>
      <c r="G3226" t="s">
        <v>6329</v>
      </c>
      <c r="H3226">
        <v>16</v>
      </c>
      <c r="I3226">
        <v>0</v>
      </c>
      <c r="J3226">
        <v>10</v>
      </c>
    </row>
    <row r="3227" spans="1:10" x14ac:dyDescent="0.3">
      <c r="A3227" t="s">
        <v>5505</v>
      </c>
      <c r="B3227" t="s">
        <v>521</v>
      </c>
      <c r="C3227" t="s">
        <v>6283</v>
      </c>
      <c r="D3227" t="s">
        <v>6302</v>
      </c>
      <c r="E3227">
        <v>0.1</v>
      </c>
      <c r="F3227">
        <v>72</v>
      </c>
      <c r="G3227" t="s">
        <v>6331</v>
      </c>
      <c r="H3227">
        <v>13</v>
      </c>
      <c r="I3227" t="s">
        <v>7000</v>
      </c>
      <c r="J3227" t="s">
        <v>7021</v>
      </c>
    </row>
    <row r="3228" spans="1:10" x14ac:dyDescent="0.3">
      <c r="A3228" t="s">
        <v>5506</v>
      </c>
      <c r="B3228" t="s">
        <v>1699</v>
      </c>
      <c r="C3228" t="s">
        <v>6286</v>
      </c>
      <c r="D3228" t="s">
        <v>6296</v>
      </c>
      <c r="E3228">
        <v>0.3</v>
      </c>
      <c r="F3228">
        <v>35</v>
      </c>
      <c r="G3228" t="s">
        <v>6329</v>
      </c>
      <c r="H3228">
        <v>9</v>
      </c>
      <c r="I3228">
        <v>0</v>
      </c>
      <c r="J3228">
        <v>12</v>
      </c>
    </row>
    <row r="3229" spans="1:10" x14ac:dyDescent="0.3">
      <c r="A3229" t="s">
        <v>5507</v>
      </c>
      <c r="B3229" t="s">
        <v>2038</v>
      </c>
      <c r="C3229" t="s">
        <v>6288</v>
      </c>
      <c r="D3229" t="s">
        <v>6314</v>
      </c>
      <c r="E3229">
        <v>0.3</v>
      </c>
      <c r="F3229">
        <v>49</v>
      </c>
      <c r="G3229" t="s">
        <v>6331</v>
      </c>
      <c r="H3229">
        <v>9</v>
      </c>
      <c r="I3229" t="s">
        <v>7000</v>
      </c>
      <c r="J3229" t="s">
        <v>7021</v>
      </c>
    </row>
    <row r="3230" spans="1:10" x14ac:dyDescent="0.3">
      <c r="A3230" t="s">
        <v>5508</v>
      </c>
      <c r="B3230" t="s">
        <v>2039</v>
      </c>
      <c r="C3230" t="s">
        <v>6292</v>
      </c>
      <c r="D3230" t="s">
        <v>6298</v>
      </c>
      <c r="E3230">
        <v>0.1</v>
      </c>
      <c r="F3230">
        <v>72</v>
      </c>
      <c r="G3230" t="s">
        <v>6332</v>
      </c>
      <c r="H3230">
        <v>10</v>
      </c>
      <c r="I3230">
        <v>0</v>
      </c>
      <c r="J3230">
        <v>13</v>
      </c>
    </row>
    <row r="3231" spans="1:10" x14ac:dyDescent="0.3">
      <c r="A3231" t="s">
        <v>5509</v>
      </c>
      <c r="B3231" t="s">
        <v>828</v>
      </c>
      <c r="C3231" t="s">
        <v>6289</v>
      </c>
      <c r="D3231" t="s">
        <v>6314</v>
      </c>
      <c r="E3231">
        <v>0</v>
      </c>
      <c r="F3231">
        <v>50</v>
      </c>
      <c r="G3231" t="s">
        <v>6330</v>
      </c>
      <c r="H3231">
        <v>14</v>
      </c>
      <c r="I3231">
        <v>0</v>
      </c>
      <c r="J3231">
        <v>9</v>
      </c>
    </row>
    <row r="3232" spans="1:10" x14ac:dyDescent="0.3">
      <c r="A3232" t="s">
        <v>5510</v>
      </c>
      <c r="B3232" t="s">
        <v>8</v>
      </c>
      <c r="C3232" t="s">
        <v>6283</v>
      </c>
      <c r="D3232" t="s">
        <v>6304</v>
      </c>
      <c r="E3232">
        <v>0.3</v>
      </c>
      <c r="F3232">
        <v>56</v>
      </c>
      <c r="G3232" t="s">
        <v>6334</v>
      </c>
      <c r="H3232">
        <v>17</v>
      </c>
      <c r="I3232" t="s">
        <v>7000</v>
      </c>
      <c r="J3232" t="s">
        <v>7021</v>
      </c>
    </row>
    <row r="3233" spans="1:10" x14ac:dyDescent="0.3">
      <c r="A3233" t="s">
        <v>5511</v>
      </c>
      <c r="B3233" t="s">
        <v>1848</v>
      </c>
      <c r="C3233" t="s">
        <v>6285</v>
      </c>
      <c r="D3233" t="s">
        <v>6302</v>
      </c>
      <c r="E3233">
        <v>0.2</v>
      </c>
      <c r="F3233">
        <v>40</v>
      </c>
      <c r="G3233" t="s">
        <v>6331</v>
      </c>
      <c r="H3233">
        <v>11</v>
      </c>
      <c r="I3233">
        <v>1</v>
      </c>
      <c r="J3233">
        <v>18</v>
      </c>
    </row>
    <row r="3234" spans="1:10" x14ac:dyDescent="0.3">
      <c r="A3234" t="s">
        <v>5512</v>
      </c>
      <c r="B3234" t="s">
        <v>1149</v>
      </c>
      <c r="C3234" t="s">
        <v>6286</v>
      </c>
      <c r="D3234" t="s">
        <v>6304</v>
      </c>
      <c r="E3234">
        <v>0</v>
      </c>
      <c r="F3234">
        <v>50</v>
      </c>
      <c r="G3234" t="s">
        <v>6331</v>
      </c>
      <c r="H3234">
        <v>17</v>
      </c>
      <c r="I3234">
        <v>0</v>
      </c>
      <c r="J3234">
        <v>14</v>
      </c>
    </row>
    <row r="3235" spans="1:10" x14ac:dyDescent="0.3">
      <c r="A3235" t="s">
        <v>5513</v>
      </c>
      <c r="B3235" t="s">
        <v>1589</v>
      </c>
      <c r="C3235" t="s">
        <v>6289</v>
      </c>
      <c r="D3235" t="s">
        <v>6300</v>
      </c>
      <c r="E3235">
        <v>0.3</v>
      </c>
      <c r="F3235">
        <v>35</v>
      </c>
      <c r="G3235" t="s">
        <v>6331</v>
      </c>
      <c r="H3235">
        <v>15</v>
      </c>
      <c r="I3235">
        <v>0</v>
      </c>
      <c r="J3235">
        <v>9</v>
      </c>
    </row>
    <row r="3236" spans="1:10" x14ac:dyDescent="0.3">
      <c r="A3236" t="s">
        <v>5514</v>
      </c>
      <c r="B3236" t="s">
        <v>643</v>
      </c>
      <c r="C3236" t="s">
        <v>6284</v>
      </c>
      <c r="D3236" t="s">
        <v>6302</v>
      </c>
      <c r="E3236">
        <v>0.2</v>
      </c>
      <c r="F3236">
        <v>40</v>
      </c>
      <c r="G3236" t="s">
        <v>6330</v>
      </c>
      <c r="H3236">
        <v>16</v>
      </c>
      <c r="I3236">
        <v>1</v>
      </c>
      <c r="J3236">
        <v>9</v>
      </c>
    </row>
    <row r="3237" spans="1:10" x14ac:dyDescent="0.3">
      <c r="A3237" t="s">
        <v>5515</v>
      </c>
      <c r="B3237" t="s">
        <v>101</v>
      </c>
      <c r="C3237" t="s">
        <v>6282</v>
      </c>
      <c r="D3237" t="s">
        <v>6300</v>
      </c>
      <c r="E3237">
        <v>0.3</v>
      </c>
      <c r="F3237">
        <v>49</v>
      </c>
      <c r="G3237" t="s">
        <v>6329</v>
      </c>
      <c r="H3237">
        <v>13</v>
      </c>
      <c r="I3237" t="s">
        <v>7000</v>
      </c>
      <c r="J3237" t="s">
        <v>7021</v>
      </c>
    </row>
    <row r="3238" spans="1:10" x14ac:dyDescent="0.3">
      <c r="A3238" t="s">
        <v>5516</v>
      </c>
      <c r="B3238" t="s">
        <v>2040</v>
      </c>
      <c r="C3238" t="s">
        <v>6292</v>
      </c>
      <c r="D3238" t="s">
        <v>6296</v>
      </c>
      <c r="E3238">
        <v>0.1</v>
      </c>
      <c r="F3238">
        <v>72</v>
      </c>
      <c r="G3238" t="s">
        <v>6333</v>
      </c>
      <c r="H3238">
        <v>16</v>
      </c>
      <c r="I3238">
        <v>1</v>
      </c>
      <c r="J3238">
        <v>19</v>
      </c>
    </row>
    <row r="3239" spans="1:10" x14ac:dyDescent="0.3">
      <c r="A3239" t="s">
        <v>5517</v>
      </c>
      <c r="B3239" t="s">
        <v>342</v>
      </c>
      <c r="C3239" t="s">
        <v>6287</v>
      </c>
      <c r="D3239" t="s">
        <v>6300</v>
      </c>
      <c r="E3239">
        <v>0.3</v>
      </c>
      <c r="F3239">
        <v>35</v>
      </c>
      <c r="G3239" t="s">
        <v>6333</v>
      </c>
      <c r="H3239">
        <v>13</v>
      </c>
      <c r="I3239">
        <v>0</v>
      </c>
      <c r="J3239">
        <v>18</v>
      </c>
    </row>
    <row r="3240" spans="1:10" x14ac:dyDescent="0.3">
      <c r="A3240" t="s">
        <v>5518</v>
      </c>
      <c r="B3240" t="s">
        <v>2041</v>
      </c>
      <c r="C3240" t="s">
        <v>6283</v>
      </c>
      <c r="D3240" t="s">
        <v>6316</v>
      </c>
      <c r="E3240">
        <v>0.3</v>
      </c>
      <c r="F3240">
        <v>56</v>
      </c>
      <c r="G3240" t="s">
        <v>6333</v>
      </c>
      <c r="H3240">
        <v>14</v>
      </c>
      <c r="I3240">
        <v>0</v>
      </c>
      <c r="J3240">
        <v>12</v>
      </c>
    </row>
    <row r="3241" spans="1:10" x14ac:dyDescent="0.3">
      <c r="A3241" t="s">
        <v>5519</v>
      </c>
      <c r="B3241" t="s">
        <v>2042</v>
      </c>
      <c r="C3241" t="s">
        <v>6290</v>
      </c>
      <c r="D3241" t="s">
        <v>6302</v>
      </c>
      <c r="E3241">
        <v>0.1</v>
      </c>
      <c r="F3241">
        <v>45</v>
      </c>
      <c r="G3241" t="s">
        <v>6333</v>
      </c>
      <c r="H3241">
        <v>11</v>
      </c>
      <c r="I3241" t="s">
        <v>7000</v>
      </c>
      <c r="J3241" t="s">
        <v>7021</v>
      </c>
    </row>
    <row r="3242" spans="1:10" x14ac:dyDescent="0.3">
      <c r="A3242" t="s">
        <v>5520</v>
      </c>
      <c r="B3242" t="s">
        <v>1222</v>
      </c>
      <c r="C3242" t="s">
        <v>6292</v>
      </c>
      <c r="D3242" t="s">
        <v>6300</v>
      </c>
      <c r="E3242">
        <v>0.2</v>
      </c>
      <c r="F3242">
        <v>64</v>
      </c>
      <c r="G3242" t="s">
        <v>6329</v>
      </c>
      <c r="H3242">
        <v>13</v>
      </c>
      <c r="I3242">
        <v>0</v>
      </c>
      <c r="J3242">
        <v>13</v>
      </c>
    </row>
    <row r="3243" spans="1:10" x14ac:dyDescent="0.3">
      <c r="A3243" t="s">
        <v>5521</v>
      </c>
      <c r="B3243" t="s">
        <v>2043</v>
      </c>
      <c r="C3243" t="s">
        <v>6291</v>
      </c>
      <c r="D3243" t="s">
        <v>6296</v>
      </c>
      <c r="E3243">
        <v>0.3</v>
      </c>
      <c r="F3243">
        <v>35</v>
      </c>
      <c r="G3243" t="s">
        <v>6332</v>
      </c>
      <c r="H3243">
        <v>15</v>
      </c>
      <c r="I3243" t="s">
        <v>7000</v>
      </c>
      <c r="J3243" t="s">
        <v>7021</v>
      </c>
    </row>
    <row r="3244" spans="1:10" x14ac:dyDescent="0.3">
      <c r="A3244" t="s">
        <v>5522</v>
      </c>
      <c r="B3244" t="s">
        <v>2044</v>
      </c>
      <c r="C3244" t="s">
        <v>6291</v>
      </c>
      <c r="D3244" t="s">
        <v>6318</v>
      </c>
      <c r="E3244">
        <v>0.2</v>
      </c>
      <c r="F3244">
        <v>40</v>
      </c>
      <c r="G3244" t="s">
        <v>6330</v>
      </c>
      <c r="H3244">
        <v>17</v>
      </c>
      <c r="I3244">
        <v>0</v>
      </c>
      <c r="J3244">
        <v>13</v>
      </c>
    </row>
    <row r="3245" spans="1:10" x14ac:dyDescent="0.3">
      <c r="A3245" t="s">
        <v>5523</v>
      </c>
      <c r="B3245" t="s">
        <v>1836</v>
      </c>
      <c r="C3245" t="s">
        <v>6287</v>
      </c>
      <c r="D3245" t="s">
        <v>6304</v>
      </c>
      <c r="E3245">
        <v>0.3</v>
      </c>
      <c r="F3245">
        <v>35</v>
      </c>
      <c r="G3245" t="s">
        <v>6329</v>
      </c>
      <c r="H3245">
        <v>10</v>
      </c>
      <c r="I3245" t="s">
        <v>7000</v>
      </c>
      <c r="J3245" t="s">
        <v>7021</v>
      </c>
    </row>
    <row r="3246" spans="1:10" x14ac:dyDescent="0.3">
      <c r="A3246" t="s">
        <v>5524</v>
      </c>
      <c r="B3246" t="s">
        <v>2045</v>
      </c>
      <c r="C3246" t="s">
        <v>6286</v>
      </c>
      <c r="D3246" t="s">
        <v>6298</v>
      </c>
      <c r="E3246">
        <v>0.1</v>
      </c>
      <c r="F3246">
        <v>45</v>
      </c>
      <c r="G3246" t="s">
        <v>6334</v>
      </c>
      <c r="H3246">
        <v>13</v>
      </c>
      <c r="I3246">
        <v>0</v>
      </c>
      <c r="J3246">
        <v>16</v>
      </c>
    </row>
    <row r="3247" spans="1:10" x14ac:dyDescent="0.3">
      <c r="A3247" t="s">
        <v>5525</v>
      </c>
      <c r="B3247" t="s">
        <v>1423</v>
      </c>
      <c r="C3247" t="s">
        <v>6291</v>
      </c>
      <c r="D3247" t="s">
        <v>6296</v>
      </c>
      <c r="E3247">
        <v>0</v>
      </c>
      <c r="F3247">
        <v>50</v>
      </c>
      <c r="G3247" t="s">
        <v>6328</v>
      </c>
      <c r="H3247">
        <v>12</v>
      </c>
      <c r="I3247">
        <v>0</v>
      </c>
      <c r="J3247">
        <v>18</v>
      </c>
    </row>
    <row r="3248" spans="1:10" x14ac:dyDescent="0.3">
      <c r="A3248" t="s">
        <v>5526</v>
      </c>
      <c r="B3248" t="s">
        <v>1422</v>
      </c>
      <c r="C3248" t="s">
        <v>6283</v>
      </c>
      <c r="D3248" t="s">
        <v>6310</v>
      </c>
      <c r="E3248">
        <v>0.2</v>
      </c>
      <c r="F3248">
        <v>64</v>
      </c>
      <c r="G3248" t="s">
        <v>6333</v>
      </c>
      <c r="H3248">
        <v>9</v>
      </c>
      <c r="I3248" t="s">
        <v>7000</v>
      </c>
      <c r="J3248" t="s">
        <v>7021</v>
      </c>
    </row>
    <row r="3249" spans="1:10" x14ac:dyDescent="0.3">
      <c r="A3249" t="s">
        <v>5527</v>
      </c>
      <c r="B3249" t="s">
        <v>241</v>
      </c>
      <c r="C3249" t="s">
        <v>6283</v>
      </c>
      <c r="D3249" t="s">
        <v>6316</v>
      </c>
      <c r="E3249">
        <v>0.4</v>
      </c>
      <c r="F3249">
        <v>48</v>
      </c>
      <c r="G3249" t="s">
        <v>6333</v>
      </c>
      <c r="H3249">
        <v>15</v>
      </c>
      <c r="I3249">
        <v>0</v>
      </c>
      <c r="J3249">
        <v>16</v>
      </c>
    </row>
    <row r="3250" spans="1:10" x14ac:dyDescent="0.3">
      <c r="A3250" t="s">
        <v>5528</v>
      </c>
      <c r="B3250" t="s">
        <v>2046</v>
      </c>
      <c r="C3250" t="s">
        <v>6287</v>
      </c>
      <c r="D3250" t="s">
        <v>6306</v>
      </c>
      <c r="E3250">
        <v>0.1</v>
      </c>
      <c r="F3250">
        <v>45</v>
      </c>
      <c r="G3250" t="s">
        <v>6328</v>
      </c>
      <c r="H3250">
        <v>16</v>
      </c>
      <c r="I3250">
        <v>0</v>
      </c>
      <c r="J3250">
        <v>19</v>
      </c>
    </row>
    <row r="3251" spans="1:10" x14ac:dyDescent="0.3">
      <c r="A3251" t="s">
        <v>5529</v>
      </c>
      <c r="B3251" t="s">
        <v>763</v>
      </c>
      <c r="C3251" t="s">
        <v>6289</v>
      </c>
      <c r="D3251" t="s">
        <v>6308</v>
      </c>
      <c r="E3251">
        <v>0.3</v>
      </c>
      <c r="F3251">
        <v>35</v>
      </c>
      <c r="G3251" t="s">
        <v>6330</v>
      </c>
      <c r="H3251">
        <v>10</v>
      </c>
      <c r="I3251">
        <v>0</v>
      </c>
      <c r="J3251">
        <v>9</v>
      </c>
    </row>
    <row r="3252" spans="1:10" x14ac:dyDescent="0.3">
      <c r="A3252" t="s">
        <v>5530</v>
      </c>
      <c r="B3252" t="s">
        <v>2047</v>
      </c>
      <c r="C3252" t="s">
        <v>6281</v>
      </c>
      <c r="D3252" t="s">
        <v>6310</v>
      </c>
      <c r="E3252">
        <v>0.2</v>
      </c>
      <c r="F3252">
        <v>56</v>
      </c>
      <c r="G3252" t="s">
        <v>6328</v>
      </c>
      <c r="H3252">
        <v>17</v>
      </c>
      <c r="I3252" t="s">
        <v>7000</v>
      </c>
      <c r="J3252" t="s">
        <v>7021</v>
      </c>
    </row>
    <row r="3253" spans="1:10" x14ac:dyDescent="0.3">
      <c r="A3253" t="s">
        <v>5531</v>
      </c>
      <c r="B3253" t="s">
        <v>81</v>
      </c>
      <c r="C3253" t="s">
        <v>6282</v>
      </c>
      <c r="D3253" t="s">
        <v>6296</v>
      </c>
      <c r="E3253">
        <v>0</v>
      </c>
      <c r="F3253">
        <v>70</v>
      </c>
      <c r="G3253" t="s">
        <v>6334</v>
      </c>
      <c r="H3253">
        <v>11</v>
      </c>
      <c r="I3253">
        <v>1</v>
      </c>
      <c r="J3253">
        <v>10</v>
      </c>
    </row>
    <row r="3254" spans="1:10" x14ac:dyDescent="0.3">
      <c r="A3254" t="s">
        <v>5532</v>
      </c>
      <c r="B3254" t="s">
        <v>403</v>
      </c>
      <c r="C3254" t="s">
        <v>6281</v>
      </c>
      <c r="D3254" t="s">
        <v>6296</v>
      </c>
      <c r="E3254">
        <v>0.3</v>
      </c>
      <c r="F3254">
        <v>49</v>
      </c>
      <c r="G3254" t="s">
        <v>6328</v>
      </c>
      <c r="H3254">
        <v>10</v>
      </c>
      <c r="I3254" t="s">
        <v>7000</v>
      </c>
      <c r="J3254" t="s">
        <v>7021</v>
      </c>
    </row>
    <row r="3255" spans="1:10" x14ac:dyDescent="0.3">
      <c r="A3255" t="s">
        <v>5533</v>
      </c>
      <c r="B3255" t="s">
        <v>375</v>
      </c>
      <c r="C3255" t="s">
        <v>6285</v>
      </c>
      <c r="D3255" t="s">
        <v>6310</v>
      </c>
      <c r="E3255">
        <v>0.2</v>
      </c>
      <c r="F3255">
        <v>40</v>
      </c>
      <c r="G3255" t="s">
        <v>6329</v>
      </c>
      <c r="H3255">
        <v>13</v>
      </c>
      <c r="I3255" t="s">
        <v>7000</v>
      </c>
      <c r="J3255" t="s">
        <v>7021</v>
      </c>
    </row>
    <row r="3256" spans="1:10" x14ac:dyDescent="0.3">
      <c r="A3256" t="s">
        <v>5534</v>
      </c>
      <c r="B3256" t="s">
        <v>2048</v>
      </c>
      <c r="C3256" t="s">
        <v>6292</v>
      </c>
      <c r="D3256" t="s">
        <v>6314</v>
      </c>
      <c r="E3256">
        <v>0.2</v>
      </c>
      <c r="F3256">
        <v>64</v>
      </c>
      <c r="G3256" t="s">
        <v>6329</v>
      </c>
      <c r="H3256">
        <v>17</v>
      </c>
      <c r="I3256">
        <v>0</v>
      </c>
      <c r="J3256">
        <v>14</v>
      </c>
    </row>
    <row r="3257" spans="1:10" x14ac:dyDescent="0.3">
      <c r="A3257" t="s">
        <v>5535</v>
      </c>
      <c r="B3257" t="s">
        <v>1893</v>
      </c>
      <c r="C3257" t="s">
        <v>6289</v>
      </c>
      <c r="D3257" t="s">
        <v>6296</v>
      </c>
      <c r="E3257">
        <v>0</v>
      </c>
      <c r="F3257">
        <v>50</v>
      </c>
      <c r="G3257" t="s">
        <v>6332</v>
      </c>
      <c r="H3257">
        <v>12</v>
      </c>
      <c r="I3257">
        <v>0</v>
      </c>
      <c r="J3257">
        <v>15</v>
      </c>
    </row>
    <row r="3258" spans="1:10" x14ac:dyDescent="0.3">
      <c r="A3258" t="s">
        <v>5536</v>
      </c>
      <c r="B3258" t="s">
        <v>2049</v>
      </c>
      <c r="C3258" t="s">
        <v>6292</v>
      </c>
      <c r="D3258" t="s">
        <v>6312</v>
      </c>
      <c r="E3258">
        <v>0</v>
      </c>
      <c r="F3258">
        <v>80</v>
      </c>
      <c r="G3258" t="s">
        <v>6330</v>
      </c>
      <c r="H3258">
        <v>16</v>
      </c>
      <c r="I3258" t="s">
        <v>7000</v>
      </c>
      <c r="J3258" t="s">
        <v>7021</v>
      </c>
    </row>
    <row r="3259" spans="1:10" x14ac:dyDescent="0.3">
      <c r="A3259" t="s">
        <v>5537</v>
      </c>
      <c r="B3259" t="s">
        <v>92</v>
      </c>
      <c r="C3259" t="s">
        <v>6288</v>
      </c>
      <c r="D3259" t="s">
        <v>6304</v>
      </c>
      <c r="E3259">
        <v>0</v>
      </c>
      <c r="F3259">
        <v>70</v>
      </c>
      <c r="G3259" t="s">
        <v>6332</v>
      </c>
      <c r="H3259">
        <v>11</v>
      </c>
      <c r="I3259" t="s">
        <v>7000</v>
      </c>
      <c r="J3259" t="s">
        <v>7021</v>
      </c>
    </row>
    <row r="3260" spans="1:10" x14ac:dyDescent="0.3">
      <c r="A3260" t="s">
        <v>5538</v>
      </c>
      <c r="B3260" t="s">
        <v>742</v>
      </c>
      <c r="C3260" t="s">
        <v>6285</v>
      </c>
      <c r="D3260" t="s">
        <v>6300</v>
      </c>
      <c r="E3260">
        <v>0</v>
      </c>
      <c r="F3260">
        <v>50</v>
      </c>
      <c r="G3260" t="s">
        <v>6332</v>
      </c>
      <c r="H3260">
        <v>13</v>
      </c>
      <c r="I3260">
        <v>0</v>
      </c>
      <c r="J3260">
        <v>17</v>
      </c>
    </row>
    <row r="3261" spans="1:10" x14ac:dyDescent="0.3">
      <c r="A3261" t="s">
        <v>5539</v>
      </c>
      <c r="B3261" t="s">
        <v>1207</v>
      </c>
      <c r="C3261" t="s">
        <v>6285</v>
      </c>
      <c r="D3261" t="s">
        <v>6296</v>
      </c>
      <c r="E3261">
        <v>0.4</v>
      </c>
      <c r="F3261">
        <v>30</v>
      </c>
      <c r="G3261" t="s">
        <v>6333</v>
      </c>
      <c r="H3261">
        <v>15</v>
      </c>
      <c r="I3261">
        <v>0</v>
      </c>
      <c r="J3261">
        <v>19</v>
      </c>
    </row>
    <row r="3262" spans="1:10" x14ac:dyDescent="0.3">
      <c r="A3262" t="s">
        <v>5540</v>
      </c>
      <c r="B3262" t="s">
        <v>1692</v>
      </c>
      <c r="C3262" t="s">
        <v>6284</v>
      </c>
      <c r="D3262" t="s">
        <v>6296</v>
      </c>
      <c r="E3262">
        <v>0</v>
      </c>
      <c r="F3262">
        <v>50</v>
      </c>
      <c r="G3262" t="s">
        <v>6333</v>
      </c>
      <c r="H3262">
        <v>13</v>
      </c>
      <c r="I3262">
        <v>0</v>
      </c>
      <c r="J3262">
        <v>15</v>
      </c>
    </row>
    <row r="3263" spans="1:10" x14ac:dyDescent="0.3">
      <c r="A3263" t="s">
        <v>5541</v>
      </c>
      <c r="B3263" t="s">
        <v>2050</v>
      </c>
      <c r="C3263" t="s">
        <v>6289</v>
      </c>
      <c r="D3263" t="s">
        <v>6302</v>
      </c>
      <c r="E3263">
        <v>0</v>
      </c>
      <c r="F3263">
        <v>50</v>
      </c>
      <c r="G3263" t="s">
        <v>6328</v>
      </c>
      <c r="H3263">
        <v>11</v>
      </c>
      <c r="I3263">
        <v>0</v>
      </c>
      <c r="J3263">
        <v>18</v>
      </c>
    </row>
    <row r="3264" spans="1:10" x14ac:dyDescent="0.3">
      <c r="A3264" t="s">
        <v>5542</v>
      </c>
      <c r="B3264" t="s">
        <v>1691</v>
      </c>
      <c r="C3264" t="s">
        <v>6283</v>
      </c>
      <c r="D3264" t="s">
        <v>6300</v>
      </c>
      <c r="E3264">
        <v>0.3</v>
      </c>
      <c r="F3264">
        <v>56</v>
      </c>
      <c r="G3264" t="s">
        <v>6332</v>
      </c>
      <c r="H3264">
        <v>12</v>
      </c>
      <c r="I3264" t="s">
        <v>7000</v>
      </c>
      <c r="J3264" t="s">
        <v>7021</v>
      </c>
    </row>
    <row r="3265" spans="1:10" x14ac:dyDescent="0.3">
      <c r="A3265" t="s">
        <v>5543</v>
      </c>
      <c r="B3265" t="s">
        <v>2051</v>
      </c>
      <c r="C3265" t="s">
        <v>6291</v>
      </c>
      <c r="D3265" t="s">
        <v>6310</v>
      </c>
      <c r="E3265">
        <v>0.2</v>
      </c>
      <c r="F3265">
        <v>40</v>
      </c>
      <c r="G3265" t="s">
        <v>6331</v>
      </c>
      <c r="H3265">
        <v>14</v>
      </c>
      <c r="I3265">
        <v>1</v>
      </c>
      <c r="J3265">
        <v>17</v>
      </c>
    </row>
    <row r="3266" spans="1:10" x14ac:dyDescent="0.3">
      <c r="A3266" t="s">
        <v>5544</v>
      </c>
      <c r="B3266" t="s">
        <v>470</v>
      </c>
      <c r="C3266" t="s">
        <v>6291</v>
      </c>
      <c r="D3266" t="s">
        <v>6302</v>
      </c>
      <c r="E3266">
        <v>0.3</v>
      </c>
      <c r="F3266">
        <v>35</v>
      </c>
      <c r="G3266" t="s">
        <v>6328</v>
      </c>
      <c r="H3266">
        <v>12</v>
      </c>
      <c r="I3266">
        <v>0</v>
      </c>
      <c r="J3266">
        <v>16</v>
      </c>
    </row>
    <row r="3267" spans="1:10" x14ac:dyDescent="0.3">
      <c r="A3267" t="s">
        <v>5545</v>
      </c>
      <c r="B3267" t="s">
        <v>1090</v>
      </c>
      <c r="C3267" t="s">
        <v>6289</v>
      </c>
      <c r="D3267" t="s">
        <v>6296</v>
      </c>
      <c r="E3267">
        <v>0.1</v>
      </c>
      <c r="F3267">
        <v>45</v>
      </c>
      <c r="G3267" t="s">
        <v>6334</v>
      </c>
      <c r="H3267">
        <v>10</v>
      </c>
      <c r="I3267">
        <v>0</v>
      </c>
      <c r="J3267">
        <v>13</v>
      </c>
    </row>
    <row r="3268" spans="1:10" x14ac:dyDescent="0.3">
      <c r="A3268" t="s">
        <v>5546</v>
      </c>
      <c r="B3268" t="s">
        <v>2052</v>
      </c>
      <c r="C3268" t="s">
        <v>6285</v>
      </c>
      <c r="D3268" t="s">
        <v>6300</v>
      </c>
      <c r="E3268">
        <v>0.3</v>
      </c>
      <c r="F3268">
        <v>35</v>
      </c>
      <c r="G3268" t="s">
        <v>6331</v>
      </c>
      <c r="H3268">
        <v>12</v>
      </c>
      <c r="I3268">
        <v>0</v>
      </c>
      <c r="J3268">
        <v>17</v>
      </c>
    </row>
    <row r="3269" spans="1:10" x14ac:dyDescent="0.3">
      <c r="A3269" t="s">
        <v>5547</v>
      </c>
      <c r="B3269" t="s">
        <v>1660</v>
      </c>
      <c r="C3269" t="s">
        <v>6282</v>
      </c>
      <c r="D3269" t="s">
        <v>6296</v>
      </c>
      <c r="E3269">
        <v>0.2</v>
      </c>
      <c r="F3269">
        <v>56</v>
      </c>
      <c r="G3269" t="s">
        <v>6334</v>
      </c>
      <c r="H3269">
        <v>13</v>
      </c>
      <c r="I3269">
        <v>0</v>
      </c>
      <c r="J3269">
        <v>12</v>
      </c>
    </row>
    <row r="3270" spans="1:10" x14ac:dyDescent="0.3">
      <c r="A3270" t="s">
        <v>5548</v>
      </c>
      <c r="B3270" t="s">
        <v>682</v>
      </c>
      <c r="C3270" t="s">
        <v>6288</v>
      </c>
      <c r="D3270" t="s">
        <v>6300</v>
      </c>
      <c r="E3270">
        <v>0.3</v>
      </c>
      <c r="F3270">
        <v>49</v>
      </c>
      <c r="G3270" t="s">
        <v>6331</v>
      </c>
      <c r="H3270">
        <v>17</v>
      </c>
      <c r="I3270">
        <v>0</v>
      </c>
      <c r="J3270">
        <v>16</v>
      </c>
    </row>
    <row r="3271" spans="1:10" x14ac:dyDescent="0.3">
      <c r="A3271" t="s">
        <v>5549</v>
      </c>
      <c r="B3271" t="s">
        <v>2053</v>
      </c>
      <c r="C3271" t="s">
        <v>6287</v>
      </c>
      <c r="D3271" t="s">
        <v>6300</v>
      </c>
      <c r="E3271">
        <v>0.2</v>
      </c>
      <c r="F3271">
        <v>40</v>
      </c>
      <c r="G3271" t="s">
        <v>6329</v>
      </c>
      <c r="H3271">
        <v>9</v>
      </c>
      <c r="I3271">
        <v>1</v>
      </c>
      <c r="J3271">
        <v>12</v>
      </c>
    </row>
    <row r="3272" spans="1:10" x14ac:dyDescent="0.3">
      <c r="A3272" t="s">
        <v>5550</v>
      </c>
      <c r="B3272" t="s">
        <v>1759</v>
      </c>
      <c r="C3272" t="s">
        <v>6286</v>
      </c>
      <c r="D3272" t="s">
        <v>6296</v>
      </c>
      <c r="E3272">
        <v>0.1</v>
      </c>
      <c r="F3272">
        <v>45</v>
      </c>
      <c r="G3272" t="s">
        <v>6329</v>
      </c>
      <c r="H3272">
        <v>17</v>
      </c>
      <c r="I3272">
        <v>0</v>
      </c>
      <c r="J3272">
        <v>14</v>
      </c>
    </row>
    <row r="3273" spans="1:10" x14ac:dyDescent="0.3">
      <c r="A3273" t="s">
        <v>5551</v>
      </c>
      <c r="B3273" t="s">
        <v>2054</v>
      </c>
      <c r="C3273" t="s">
        <v>6291</v>
      </c>
      <c r="D3273" t="s">
        <v>6298</v>
      </c>
      <c r="E3273">
        <v>0.2</v>
      </c>
      <c r="F3273">
        <v>40</v>
      </c>
      <c r="G3273" t="s">
        <v>6334</v>
      </c>
      <c r="H3273">
        <v>15</v>
      </c>
      <c r="I3273" t="s">
        <v>7000</v>
      </c>
      <c r="J3273" t="s">
        <v>7021</v>
      </c>
    </row>
    <row r="3274" spans="1:10" x14ac:dyDescent="0.3">
      <c r="A3274" t="s">
        <v>5552</v>
      </c>
      <c r="B3274" t="s">
        <v>2055</v>
      </c>
      <c r="C3274" t="s">
        <v>6282</v>
      </c>
      <c r="D3274" t="s">
        <v>6308</v>
      </c>
      <c r="E3274">
        <v>0.3</v>
      </c>
      <c r="F3274">
        <v>49</v>
      </c>
      <c r="G3274" t="s">
        <v>6329</v>
      </c>
      <c r="H3274">
        <v>15</v>
      </c>
      <c r="I3274">
        <v>0</v>
      </c>
      <c r="J3274">
        <v>19</v>
      </c>
    </row>
    <row r="3275" spans="1:10" x14ac:dyDescent="0.3">
      <c r="A3275" t="s">
        <v>5553</v>
      </c>
      <c r="B3275" t="s">
        <v>2056</v>
      </c>
      <c r="C3275" t="s">
        <v>6291</v>
      </c>
      <c r="D3275" t="s">
        <v>6296</v>
      </c>
      <c r="E3275">
        <v>0</v>
      </c>
      <c r="F3275">
        <v>50</v>
      </c>
      <c r="G3275" t="s">
        <v>6333</v>
      </c>
      <c r="H3275">
        <v>10</v>
      </c>
      <c r="I3275">
        <v>0</v>
      </c>
      <c r="J3275">
        <v>13</v>
      </c>
    </row>
    <row r="3276" spans="1:10" x14ac:dyDescent="0.3">
      <c r="A3276" t="s">
        <v>5554</v>
      </c>
      <c r="B3276" t="s">
        <v>1184</v>
      </c>
      <c r="C3276" t="s">
        <v>6287</v>
      </c>
      <c r="D3276" t="s">
        <v>6310</v>
      </c>
      <c r="E3276">
        <v>0.1</v>
      </c>
      <c r="F3276">
        <v>45</v>
      </c>
      <c r="G3276" t="s">
        <v>6328</v>
      </c>
      <c r="H3276">
        <v>10</v>
      </c>
      <c r="I3276">
        <v>1</v>
      </c>
      <c r="J3276">
        <v>10</v>
      </c>
    </row>
    <row r="3277" spans="1:10" x14ac:dyDescent="0.3">
      <c r="A3277" t="s">
        <v>5555</v>
      </c>
      <c r="B3277" t="s">
        <v>1985</v>
      </c>
      <c r="C3277" t="s">
        <v>6290</v>
      </c>
      <c r="D3277" t="s">
        <v>6308</v>
      </c>
      <c r="E3277">
        <v>0</v>
      </c>
      <c r="F3277">
        <v>50</v>
      </c>
      <c r="G3277" t="s">
        <v>6330</v>
      </c>
      <c r="H3277">
        <v>15</v>
      </c>
      <c r="I3277">
        <v>0</v>
      </c>
      <c r="J3277">
        <v>19</v>
      </c>
    </row>
    <row r="3278" spans="1:10" x14ac:dyDescent="0.3">
      <c r="A3278" t="s">
        <v>5556</v>
      </c>
      <c r="B3278" t="s">
        <v>1153</v>
      </c>
      <c r="C3278" t="s">
        <v>6288</v>
      </c>
      <c r="D3278" t="s">
        <v>6298</v>
      </c>
      <c r="E3278">
        <v>0.2</v>
      </c>
      <c r="F3278">
        <v>56</v>
      </c>
      <c r="G3278" t="s">
        <v>6330</v>
      </c>
      <c r="H3278">
        <v>9</v>
      </c>
      <c r="I3278">
        <v>1</v>
      </c>
      <c r="J3278">
        <v>13</v>
      </c>
    </row>
    <row r="3279" spans="1:10" x14ac:dyDescent="0.3">
      <c r="A3279" t="s">
        <v>5557</v>
      </c>
      <c r="B3279" t="s">
        <v>2057</v>
      </c>
      <c r="C3279" t="s">
        <v>6289</v>
      </c>
      <c r="D3279" t="s">
        <v>6300</v>
      </c>
      <c r="E3279">
        <v>0</v>
      </c>
      <c r="F3279">
        <v>50</v>
      </c>
      <c r="G3279" t="s">
        <v>6333</v>
      </c>
      <c r="H3279">
        <v>14</v>
      </c>
      <c r="I3279" t="s">
        <v>7000</v>
      </c>
      <c r="J3279" t="s">
        <v>7021</v>
      </c>
    </row>
    <row r="3280" spans="1:10" x14ac:dyDescent="0.3">
      <c r="A3280" t="s">
        <v>5558</v>
      </c>
      <c r="B3280" t="s">
        <v>619</v>
      </c>
      <c r="C3280" t="s">
        <v>6291</v>
      </c>
      <c r="D3280" t="s">
        <v>6318</v>
      </c>
      <c r="E3280">
        <v>0.2</v>
      </c>
      <c r="F3280">
        <v>40</v>
      </c>
      <c r="G3280" t="s">
        <v>6331</v>
      </c>
      <c r="H3280">
        <v>10</v>
      </c>
      <c r="I3280">
        <v>0</v>
      </c>
      <c r="J3280">
        <v>8</v>
      </c>
    </row>
    <row r="3281" spans="1:10" x14ac:dyDescent="0.3">
      <c r="A3281" t="s">
        <v>5559</v>
      </c>
      <c r="B3281" t="s">
        <v>1711</v>
      </c>
      <c r="C3281" t="s">
        <v>6289</v>
      </c>
      <c r="D3281" t="s">
        <v>6298</v>
      </c>
      <c r="E3281">
        <v>0.1</v>
      </c>
      <c r="F3281">
        <v>45</v>
      </c>
      <c r="G3281" t="s">
        <v>6330</v>
      </c>
      <c r="H3281">
        <v>9</v>
      </c>
      <c r="I3281">
        <v>1</v>
      </c>
      <c r="J3281">
        <v>19</v>
      </c>
    </row>
    <row r="3282" spans="1:10" x14ac:dyDescent="0.3">
      <c r="A3282" t="s">
        <v>5560</v>
      </c>
      <c r="B3282" t="s">
        <v>2058</v>
      </c>
      <c r="C3282" t="s">
        <v>6290</v>
      </c>
      <c r="D3282" t="s">
        <v>6300</v>
      </c>
      <c r="E3282">
        <v>0.3</v>
      </c>
      <c r="F3282">
        <v>35</v>
      </c>
      <c r="G3282" t="s">
        <v>6329</v>
      </c>
      <c r="H3282">
        <v>17</v>
      </c>
      <c r="I3282" t="s">
        <v>7000</v>
      </c>
      <c r="J3282" t="s">
        <v>7021</v>
      </c>
    </row>
    <row r="3283" spans="1:10" x14ac:dyDescent="0.3">
      <c r="A3283" t="s">
        <v>5561</v>
      </c>
      <c r="B3283" t="s">
        <v>724</v>
      </c>
      <c r="C3283" t="s">
        <v>6284</v>
      </c>
      <c r="D3283" t="s">
        <v>6316</v>
      </c>
      <c r="E3283">
        <v>0.3</v>
      </c>
      <c r="F3283">
        <v>35</v>
      </c>
      <c r="G3283" t="s">
        <v>6329</v>
      </c>
      <c r="H3283">
        <v>11</v>
      </c>
      <c r="I3283" t="s">
        <v>7000</v>
      </c>
      <c r="J3283" t="s">
        <v>7021</v>
      </c>
    </row>
    <row r="3284" spans="1:10" x14ac:dyDescent="0.3">
      <c r="A3284" t="s">
        <v>5562</v>
      </c>
      <c r="B3284" t="s">
        <v>14</v>
      </c>
      <c r="C3284" t="s">
        <v>6291</v>
      </c>
      <c r="D3284" t="s">
        <v>6298</v>
      </c>
      <c r="E3284">
        <v>0.2</v>
      </c>
      <c r="F3284">
        <v>40</v>
      </c>
      <c r="G3284" t="s">
        <v>6333</v>
      </c>
      <c r="H3284">
        <v>11</v>
      </c>
      <c r="I3284">
        <v>0</v>
      </c>
      <c r="J3284">
        <v>7</v>
      </c>
    </row>
    <row r="3285" spans="1:10" x14ac:dyDescent="0.3">
      <c r="A3285" t="s">
        <v>5563</v>
      </c>
      <c r="B3285" t="s">
        <v>2059</v>
      </c>
      <c r="C3285" t="s">
        <v>6285</v>
      </c>
      <c r="D3285" t="s">
        <v>6318</v>
      </c>
      <c r="E3285">
        <v>0.2</v>
      </c>
      <c r="F3285">
        <v>40</v>
      </c>
      <c r="G3285" t="s">
        <v>6332</v>
      </c>
      <c r="H3285">
        <v>11</v>
      </c>
      <c r="I3285" t="s">
        <v>7000</v>
      </c>
      <c r="J3285" t="s">
        <v>7021</v>
      </c>
    </row>
    <row r="3286" spans="1:10" x14ac:dyDescent="0.3">
      <c r="A3286" t="s">
        <v>5564</v>
      </c>
      <c r="B3286" t="s">
        <v>2060</v>
      </c>
      <c r="C3286" t="s">
        <v>6284</v>
      </c>
      <c r="D3286" t="s">
        <v>6300</v>
      </c>
      <c r="E3286">
        <v>0</v>
      </c>
      <c r="F3286">
        <v>50</v>
      </c>
      <c r="G3286" t="s">
        <v>6329</v>
      </c>
      <c r="H3286">
        <v>14</v>
      </c>
      <c r="I3286">
        <v>0</v>
      </c>
      <c r="J3286">
        <v>10</v>
      </c>
    </row>
    <row r="3287" spans="1:10" x14ac:dyDescent="0.3">
      <c r="A3287" t="s">
        <v>5565</v>
      </c>
      <c r="B3287" t="s">
        <v>1150</v>
      </c>
      <c r="C3287" t="s">
        <v>6290</v>
      </c>
      <c r="D3287" t="s">
        <v>6306</v>
      </c>
      <c r="E3287">
        <v>0.4</v>
      </c>
      <c r="F3287">
        <v>30</v>
      </c>
      <c r="G3287" t="s">
        <v>6330</v>
      </c>
      <c r="H3287">
        <v>9</v>
      </c>
      <c r="I3287">
        <v>0</v>
      </c>
      <c r="J3287">
        <v>8</v>
      </c>
    </row>
    <row r="3288" spans="1:10" x14ac:dyDescent="0.3">
      <c r="A3288" t="s">
        <v>5566</v>
      </c>
      <c r="B3288" t="s">
        <v>1794</v>
      </c>
      <c r="C3288" t="s">
        <v>6290</v>
      </c>
      <c r="D3288" t="s">
        <v>6296</v>
      </c>
      <c r="E3288">
        <v>0.2</v>
      </c>
      <c r="F3288">
        <v>40</v>
      </c>
      <c r="G3288" t="s">
        <v>6328</v>
      </c>
      <c r="H3288">
        <v>15</v>
      </c>
      <c r="I3288">
        <v>1</v>
      </c>
      <c r="J3288">
        <v>19</v>
      </c>
    </row>
    <row r="3289" spans="1:10" x14ac:dyDescent="0.3">
      <c r="A3289" t="s">
        <v>5567</v>
      </c>
      <c r="B3289" t="s">
        <v>2061</v>
      </c>
      <c r="C3289" t="s">
        <v>6288</v>
      </c>
      <c r="D3289" t="s">
        <v>6298</v>
      </c>
      <c r="E3289">
        <v>0.3</v>
      </c>
      <c r="F3289">
        <v>49</v>
      </c>
      <c r="G3289" t="s">
        <v>6329</v>
      </c>
      <c r="H3289">
        <v>16</v>
      </c>
      <c r="I3289">
        <v>0</v>
      </c>
      <c r="J3289">
        <v>8</v>
      </c>
    </row>
    <row r="3290" spans="1:10" x14ac:dyDescent="0.3">
      <c r="A3290" t="s">
        <v>5568</v>
      </c>
      <c r="B3290" t="s">
        <v>1279</v>
      </c>
      <c r="C3290" t="s">
        <v>6282</v>
      </c>
      <c r="D3290" t="s">
        <v>6298</v>
      </c>
      <c r="E3290">
        <v>0</v>
      </c>
      <c r="F3290">
        <v>70</v>
      </c>
      <c r="G3290" t="s">
        <v>6329</v>
      </c>
      <c r="H3290">
        <v>14</v>
      </c>
      <c r="I3290">
        <v>0</v>
      </c>
      <c r="J3290">
        <v>12</v>
      </c>
    </row>
    <row r="3291" spans="1:10" x14ac:dyDescent="0.3">
      <c r="A3291" t="s">
        <v>5569</v>
      </c>
      <c r="B3291" t="s">
        <v>1433</v>
      </c>
      <c r="C3291" t="s">
        <v>6290</v>
      </c>
      <c r="D3291" t="s">
        <v>6318</v>
      </c>
      <c r="E3291">
        <v>0.3</v>
      </c>
      <c r="F3291">
        <v>35</v>
      </c>
      <c r="G3291" t="s">
        <v>6331</v>
      </c>
      <c r="H3291">
        <v>9</v>
      </c>
      <c r="I3291" t="s">
        <v>7000</v>
      </c>
      <c r="J3291" t="s">
        <v>7021</v>
      </c>
    </row>
    <row r="3292" spans="1:10" x14ac:dyDescent="0.3">
      <c r="A3292" t="s">
        <v>5570</v>
      </c>
      <c r="B3292" t="s">
        <v>618</v>
      </c>
      <c r="C3292" t="s">
        <v>6289</v>
      </c>
      <c r="D3292" t="s">
        <v>6300</v>
      </c>
      <c r="E3292">
        <v>0.2</v>
      </c>
      <c r="F3292">
        <v>40</v>
      </c>
      <c r="G3292" t="s">
        <v>6328</v>
      </c>
      <c r="H3292">
        <v>12</v>
      </c>
      <c r="I3292">
        <v>0</v>
      </c>
      <c r="J3292">
        <v>19</v>
      </c>
    </row>
    <row r="3293" spans="1:10" x14ac:dyDescent="0.3">
      <c r="A3293" t="s">
        <v>5571</v>
      </c>
      <c r="B3293" t="s">
        <v>1918</v>
      </c>
      <c r="C3293" t="s">
        <v>6292</v>
      </c>
      <c r="D3293" t="s">
        <v>6296</v>
      </c>
      <c r="E3293">
        <v>0.2</v>
      </c>
      <c r="F3293">
        <v>64</v>
      </c>
      <c r="G3293" t="s">
        <v>6330</v>
      </c>
      <c r="H3293">
        <v>10</v>
      </c>
      <c r="I3293">
        <v>0</v>
      </c>
      <c r="J3293">
        <v>8</v>
      </c>
    </row>
    <row r="3294" spans="1:10" x14ac:dyDescent="0.3">
      <c r="A3294" t="s">
        <v>5572</v>
      </c>
      <c r="B3294" t="s">
        <v>1035</v>
      </c>
      <c r="C3294" t="s">
        <v>6290</v>
      </c>
      <c r="D3294" t="s">
        <v>6300</v>
      </c>
      <c r="E3294">
        <v>0.3</v>
      </c>
      <c r="F3294">
        <v>35</v>
      </c>
      <c r="G3294" t="s">
        <v>6331</v>
      </c>
      <c r="H3294">
        <v>16</v>
      </c>
      <c r="I3294">
        <v>0</v>
      </c>
      <c r="J3294">
        <v>7</v>
      </c>
    </row>
    <row r="3295" spans="1:10" x14ac:dyDescent="0.3">
      <c r="A3295" t="s">
        <v>5573</v>
      </c>
      <c r="B3295" t="s">
        <v>2062</v>
      </c>
      <c r="C3295" t="s">
        <v>6284</v>
      </c>
      <c r="D3295" t="s">
        <v>6300</v>
      </c>
      <c r="E3295">
        <v>0.3</v>
      </c>
      <c r="F3295">
        <v>35</v>
      </c>
      <c r="G3295" t="s">
        <v>6328</v>
      </c>
      <c r="H3295">
        <v>14</v>
      </c>
      <c r="I3295" t="s">
        <v>7000</v>
      </c>
      <c r="J3295" t="s">
        <v>7021</v>
      </c>
    </row>
    <row r="3296" spans="1:10" x14ac:dyDescent="0.3">
      <c r="A3296" t="s">
        <v>5574</v>
      </c>
      <c r="B3296" t="s">
        <v>503</v>
      </c>
      <c r="C3296" t="s">
        <v>6290</v>
      </c>
      <c r="D3296" t="s">
        <v>6296</v>
      </c>
      <c r="E3296">
        <v>0.2</v>
      </c>
      <c r="F3296">
        <v>40</v>
      </c>
      <c r="G3296" t="s">
        <v>6331</v>
      </c>
      <c r="H3296">
        <v>12</v>
      </c>
      <c r="I3296" t="s">
        <v>7000</v>
      </c>
      <c r="J3296" t="s">
        <v>7021</v>
      </c>
    </row>
    <row r="3297" spans="1:10" x14ac:dyDescent="0.3">
      <c r="A3297" t="s">
        <v>5575</v>
      </c>
      <c r="B3297" t="s">
        <v>144</v>
      </c>
      <c r="C3297" t="s">
        <v>6284</v>
      </c>
      <c r="D3297" t="s">
        <v>6310</v>
      </c>
      <c r="E3297">
        <v>0.3</v>
      </c>
      <c r="F3297">
        <v>35</v>
      </c>
      <c r="G3297" t="s">
        <v>6330</v>
      </c>
      <c r="H3297">
        <v>17</v>
      </c>
      <c r="I3297" t="s">
        <v>7000</v>
      </c>
      <c r="J3297" t="s">
        <v>7021</v>
      </c>
    </row>
    <row r="3298" spans="1:10" x14ac:dyDescent="0.3">
      <c r="A3298" t="s">
        <v>5576</v>
      </c>
      <c r="B3298" t="s">
        <v>251</v>
      </c>
      <c r="C3298" t="s">
        <v>6292</v>
      </c>
      <c r="D3298" t="s">
        <v>6296</v>
      </c>
      <c r="E3298">
        <v>0.3</v>
      </c>
      <c r="F3298">
        <v>56</v>
      </c>
      <c r="G3298" t="s">
        <v>6333</v>
      </c>
      <c r="H3298">
        <v>16</v>
      </c>
      <c r="I3298" t="s">
        <v>7000</v>
      </c>
      <c r="J3298" t="s">
        <v>7021</v>
      </c>
    </row>
    <row r="3299" spans="1:10" x14ac:dyDescent="0.3">
      <c r="A3299" t="s">
        <v>5577</v>
      </c>
      <c r="B3299" t="s">
        <v>2050</v>
      </c>
      <c r="C3299" t="s">
        <v>6283</v>
      </c>
      <c r="D3299" t="s">
        <v>6296</v>
      </c>
      <c r="E3299">
        <v>0.3</v>
      </c>
      <c r="F3299">
        <v>56</v>
      </c>
      <c r="G3299" t="s">
        <v>6330</v>
      </c>
      <c r="H3299">
        <v>11</v>
      </c>
      <c r="I3299">
        <v>0</v>
      </c>
      <c r="J3299">
        <v>18</v>
      </c>
    </row>
    <row r="3300" spans="1:10" x14ac:dyDescent="0.3">
      <c r="A3300" t="s">
        <v>5578</v>
      </c>
      <c r="B3300" t="s">
        <v>2063</v>
      </c>
      <c r="C3300" t="s">
        <v>6289</v>
      </c>
      <c r="D3300" t="s">
        <v>6304</v>
      </c>
      <c r="E3300">
        <v>0.3</v>
      </c>
      <c r="F3300">
        <v>35</v>
      </c>
      <c r="G3300" t="s">
        <v>6330</v>
      </c>
      <c r="H3300">
        <v>9</v>
      </c>
      <c r="I3300">
        <v>0</v>
      </c>
      <c r="J3300">
        <v>16</v>
      </c>
    </row>
    <row r="3301" spans="1:10" x14ac:dyDescent="0.3">
      <c r="A3301" t="s">
        <v>5579</v>
      </c>
      <c r="B3301" t="s">
        <v>2064</v>
      </c>
      <c r="C3301" t="s">
        <v>6292</v>
      </c>
      <c r="D3301" t="s">
        <v>6310</v>
      </c>
      <c r="E3301">
        <v>0.3</v>
      </c>
      <c r="F3301">
        <v>56</v>
      </c>
      <c r="G3301" t="s">
        <v>6330</v>
      </c>
      <c r="H3301">
        <v>14</v>
      </c>
      <c r="I3301">
        <v>0</v>
      </c>
      <c r="J3301">
        <v>11</v>
      </c>
    </row>
    <row r="3302" spans="1:10" x14ac:dyDescent="0.3">
      <c r="A3302" t="s">
        <v>5580</v>
      </c>
      <c r="B3302" t="s">
        <v>2065</v>
      </c>
      <c r="C3302" t="s">
        <v>6288</v>
      </c>
      <c r="D3302" t="s">
        <v>6296</v>
      </c>
      <c r="E3302">
        <v>0.4</v>
      </c>
      <c r="F3302">
        <v>42</v>
      </c>
      <c r="G3302" t="s">
        <v>6328</v>
      </c>
      <c r="H3302">
        <v>13</v>
      </c>
      <c r="I3302">
        <v>0</v>
      </c>
      <c r="J3302">
        <v>18</v>
      </c>
    </row>
    <row r="3303" spans="1:10" x14ac:dyDescent="0.3">
      <c r="A3303" t="s">
        <v>5581</v>
      </c>
      <c r="B3303" t="s">
        <v>2066</v>
      </c>
      <c r="C3303" t="s">
        <v>6285</v>
      </c>
      <c r="D3303" t="s">
        <v>6298</v>
      </c>
      <c r="E3303">
        <v>0</v>
      </c>
      <c r="F3303">
        <v>50</v>
      </c>
      <c r="G3303" t="s">
        <v>6334</v>
      </c>
      <c r="H3303">
        <v>13</v>
      </c>
      <c r="I3303">
        <v>0</v>
      </c>
      <c r="J3303">
        <v>9</v>
      </c>
    </row>
    <row r="3304" spans="1:10" x14ac:dyDescent="0.3">
      <c r="A3304" t="s">
        <v>5582</v>
      </c>
      <c r="B3304" t="s">
        <v>39</v>
      </c>
      <c r="C3304" t="s">
        <v>6282</v>
      </c>
      <c r="D3304" t="s">
        <v>6318</v>
      </c>
      <c r="E3304">
        <v>0.3</v>
      </c>
      <c r="F3304">
        <v>49</v>
      </c>
      <c r="G3304" t="s">
        <v>6334</v>
      </c>
      <c r="H3304">
        <v>9</v>
      </c>
      <c r="I3304">
        <v>0</v>
      </c>
      <c r="J3304">
        <v>17</v>
      </c>
    </row>
    <row r="3305" spans="1:10" x14ac:dyDescent="0.3">
      <c r="A3305" t="s">
        <v>5583</v>
      </c>
      <c r="B3305" t="s">
        <v>1631</v>
      </c>
      <c r="C3305" t="s">
        <v>6282</v>
      </c>
      <c r="D3305" t="s">
        <v>6300</v>
      </c>
      <c r="E3305">
        <v>0.2</v>
      </c>
      <c r="F3305">
        <v>56</v>
      </c>
      <c r="G3305" t="s">
        <v>6333</v>
      </c>
      <c r="H3305">
        <v>14</v>
      </c>
      <c r="I3305" t="s">
        <v>7000</v>
      </c>
      <c r="J3305" t="s">
        <v>7021</v>
      </c>
    </row>
    <row r="3306" spans="1:10" x14ac:dyDescent="0.3">
      <c r="A3306" t="s">
        <v>5584</v>
      </c>
      <c r="B3306" t="s">
        <v>1684</v>
      </c>
      <c r="C3306" t="s">
        <v>6282</v>
      </c>
      <c r="D3306" t="s">
        <v>6302</v>
      </c>
      <c r="E3306">
        <v>0.3</v>
      </c>
      <c r="F3306">
        <v>49</v>
      </c>
      <c r="G3306" t="s">
        <v>6332</v>
      </c>
      <c r="H3306">
        <v>15</v>
      </c>
      <c r="I3306">
        <v>0</v>
      </c>
      <c r="J3306">
        <v>8</v>
      </c>
    </row>
    <row r="3307" spans="1:10" x14ac:dyDescent="0.3">
      <c r="A3307" t="s">
        <v>5585</v>
      </c>
      <c r="B3307" t="s">
        <v>2067</v>
      </c>
      <c r="C3307" t="s">
        <v>6286</v>
      </c>
      <c r="D3307" t="s">
        <v>6296</v>
      </c>
      <c r="E3307">
        <v>0.3</v>
      </c>
      <c r="F3307">
        <v>35</v>
      </c>
      <c r="G3307" t="s">
        <v>6328</v>
      </c>
      <c r="H3307">
        <v>10</v>
      </c>
      <c r="I3307">
        <v>1</v>
      </c>
      <c r="J3307">
        <v>13</v>
      </c>
    </row>
    <row r="3308" spans="1:10" x14ac:dyDescent="0.3">
      <c r="A3308" t="s">
        <v>5586</v>
      </c>
      <c r="B3308" t="s">
        <v>2068</v>
      </c>
      <c r="C3308" t="s">
        <v>6287</v>
      </c>
      <c r="D3308" t="s">
        <v>6310</v>
      </c>
      <c r="E3308">
        <v>0.3</v>
      </c>
      <c r="F3308">
        <v>35</v>
      </c>
      <c r="G3308" t="s">
        <v>6333</v>
      </c>
      <c r="H3308">
        <v>11</v>
      </c>
      <c r="I3308">
        <v>0</v>
      </c>
      <c r="J3308">
        <v>18</v>
      </c>
    </row>
    <row r="3309" spans="1:10" x14ac:dyDescent="0.3">
      <c r="A3309" t="s">
        <v>5587</v>
      </c>
      <c r="B3309" t="s">
        <v>731</v>
      </c>
      <c r="C3309" t="s">
        <v>6291</v>
      </c>
      <c r="D3309" t="s">
        <v>6296</v>
      </c>
      <c r="E3309">
        <v>0.2</v>
      </c>
      <c r="F3309">
        <v>40</v>
      </c>
      <c r="G3309" t="s">
        <v>6328</v>
      </c>
      <c r="H3309">
        <v>15</v>
      </c>
      <c r="I3309" t="s">
        <v>7000</v>
      </c>
      <c r="J3309" t="s">
        <v>7021</v>
      </c>
    </row>
    <row r="3310" spans="1:10" x14ac:dyDescent="0.3">
      <c r="A3310" t="s">
        <v>5588</v>
      </c>
      <c r="B3310" t="s">
        <v>2069</v>
      </c>
      <c r="C3310" t="s">
        <v>6287</v>
      </c>
      <c r="D3310" t="s">
        <v>6298</v>
      </c>
      <c r="E3310">
        <v>0.4</v>
      </c>
      <c r="F3310">
        <v>30</v>
      </c>
      <c r="G3310" t="s">
        <v>6332</v>
      </c>
      <c r="H3310">
        <v>13</v>
      </c>
      <c r="I3310">
        <v>1</v>
      </c>
      <c r="J3310">
        <v>17</v>
      </c>
    </row>
    <row r="3311" spans="1:10" x14ac:dyDescent="0.3">
      <c r="A3311" t="s">
        <v>5589</v>
      </c>
      <c r="B3311" t="s">
        <v>1255</v>
      </c>
      <c r="C3311" t="s">
        <v>6285</v>
      </c>
      <c r="D3311" t="s">
        <v>6306</v>
      </c>
      <c r="E3311">
        <v>0.2</v>
      </c>
      <c r="F3311">
        <v>40</v>
      </c>
      <c r="G3311" t="s">
        <v>6331</v>
      </c>
      <c r="H3311">
        <v>10</v>
      </c>
      <c r="I3311" t="s">
        <v>7000</v>
      </c>
      <c r="J3311" t="s">
        <v>7021</v>
      </c>
    </row>
    <row r="3312" spans="1:10" x14ac:dyDescent="0.3">
      <c r="A3312" t="s">
        <v>5590</v>
      </c>
      <c r="B3312" t="s">
        <v>2070</v>
      </c>
      <c r="C3312" t="s">
        <v>6281</v>
      </c>
      <c r="D3312" t="s">
        <v>6312</v>
      </c>
      <c r="E3312">
        <v>0.2</v>
      </c>
      <c r="F3312">
        <v>56</v>
      </c>
      <c r="G3312" t="s">
        <v>6332</v>
      </c>
      <c r="H3312">
        <v>9</v>
      </c>
      <c r="I3312" t="s">
        <v>7000</v>
      </c>
      <c r="J3312" t="s">
        <v>7021</v>
      </c>
    </row>
    <row r="3313" spans="1:10" x14ac:dyDescent="0.3">
      <c r="A3313" t="s">
        <v>5591</v>
      </c>
      <c r="B3313" t="s">
        <v>534</v>
      </c>
      <c r="C3313" t="s">
        <v>6286</v>
      </c>
      <c r="D3313" t="s">
        <v>6296</v>
      </c>
      <c r="E3313">
        <v>0.2</v>
      </c>
      <c r="F3313">
        <v>40</v>
      </c>
      <c r="G3313" t="s">
        <v>6330</v>
      </c>
      <c r="H3313">
        <v>16</v>
      </c>
      <c r="I3313">
        <v>1</v>
      </c>
      <c r="J3313">
        <v>16</v>
      </c>
    </row>
    <row r="3314" spans="1:10" x14ac:dyDescent="0.3">
      <c r="A3314" t="s">
        <v>5592</v>
      </c>
      <c r="B3314" t="s">
        <v>2071</v>
      </c>
      <c r="C3314" t="s">
        <v>6292</v>
      </c>
      <c r="D3314" t="s">
        <v>6300</v>
      </c>
      <c r="E3314">
        <v>0.1</v>
      </c>
      <c r="F3314">
        <v>72</v>
      </c>
      <c r="G3314" t="s">
        <v>6331</v>
      </c>
      <c r="H3314">
        <v>17</v>
      </c>
      <c r="I3314">
        <v>0</v>
      </c>
      <c r="J3314">
        <v>13</v>
      </c>
    </row>
    <row r="3315" spans="1:10" x14ac:dyDescent="0.3">
      <c r="A3315" t="s">
        <v>5593</v>
      </c>
      <c r="B3315" t="s">
        <v>963</v>
      </c>
      <c r="C3315" t="s">
        <v>6289</v>
      </c>
      <c r="D3315" t="s">
        <v>6298</v>
      </c>
      <c r="E3315">
        <v>0.1</v>
      </c>
      <c r="F3315">
        <v>45</v>
      </c>
      <c r="G3315" t="s">
        <v>6330</v>
      </c>
      <c r="H3315">
        <v>13</v>
      </c>
      <c r="I3315" t="s">
        <v>7000</v>
      </c>
      <c r="J3315" t="s">
        <v>7021</v>
      </c>
    </row>
    <row r="3316" spans="1:10" x14ac:dyDescent="0.3">
      <c r="A3316" t="s">
        <v>5594</v>
      </c>
      <c r="B3316" t="s">
        <v>2072</v>
      </c>
      <c r="C3316" t="s">
        <v>6286</v>
      </c>
      <c r="D3316" t="s">
        <v>6306</v>
      </c>
      <c r="E3316">
        <v>0</v>
      </c>
      <c r="F3316">
        <v>50</v>
      </c>
      <c r="G3316" t="s">
        <v>6330</v>
      </c>
      <c r="H3316">
        <v>14</v>
      </c>
      <c r="I3316">
        <v>0</v>
      </c>
      <c r="J3316">
        <v>7</v>
      </c>
    </row>
    <row r="3317" spans="1:10" x14ac:dyDescent="0.3">
      <c r="A3317" t="s">
        <v>5595</v>
      </c>
      <c r="B3317" t="s">
        <v>2073</v>
      </c>
      <c r="C3317" t="s">
        <v>6285</v>
      </c>
      <c r="D3317" t="s">
        <v>6310</v>
      </c>
      <c r="E3317">
        <v>0.2</v>
      </c>
      <c r="F3317">
        <v>40</v>
      </c>
      <c r="G3317" t="s">
        <v>6331</v>
      </c>
      <c r="H3317">
        <v>13</v>
      </c>
      <c r="I3317">
        <v>0</v>
      </c>
      <c r="J3317">
        <v>11</v>
      </c>
    </row>
    <row r="3318" spans="1:10" x14ac:dyDescent="0.3">
      <c r="A3318" t="s">
        <v>5596</v>
      </c>
      <c r="B3318" t="s">
        <v>1448</v>
      </c>
      <c r="C3318" t="s">
        <v>6291</v>
      </c>
      <c r="D3318" t="s">
        <v>6318</v>
      </c>
      <c r="E3318">
        <v>0.1</v>
      </c>
      <c r="F3318">
        <v>45</v>
      </c>
      <c r="G3318" t="s">
        <v>6333</v>
      </c>
      <c r="H3318">
        <v>16</v>
      </c>
      <c r="I3318">
        <v>1</v>
      </c>
      <c r="J3318">
        <v>13</v>
      </c>
    </row>
    <row r="3319" spans="1:10" x14ac:dyDescent="0.3">
      <c r="A3319" t="s">
        <v>5597</v>
      </c>
      <c r="B3319" t="s">
        <v>723</v>
      </c>
      <c r="C3319" t="s">
        <v>6281</v>
      </c>
      <c r="D3319" t="s">
        <v>6318</v>
      </c>
      <c r="E3319">
        <v>0.3</v>
      </c>
      <c r="F3319">
        <v>49</v>
      </c>
      <c r="G3319" t="s">
        <v>6330</v>
      </c>
      <c r="H3319">
        <v>13</v>
      </c>
      <c r="I3319">
        <v>0</v>
      </c>
      <c r="J3319">
        <v>17</v>
      </c>
    </row>
    <row r="3320" spans="1:10" x14ac:dyDescent="0.3">
      <c r="A3320" t="s">
        <v>5598</v>
      </c>
      <c r="B3320" t="s">
        <v>2074</v>
      </c>
      <c r="C3320" t="s">
        <v>6281</v>
      </c>
      <c r="D3320" t="s">
        <v>6312</v>
      </c>
      <c r="E3320">
        <v>0.3</v>
      </c>
      <c r="F3320">
        <v>49</v>
      </c>
      <c r="G3320" t="s">
        <v>6329</v>
      </c>
      <c r="H3320">
        <v>13</v>
      </c>
      <c r="I3320">
        <v>1</v>
      </c>
      <c r="J3320">
        <v>14</v>
      </c>
    </row>
    <row r="3321" spans="1:10" x14ac:dyDescent="0.3">
      <c r="A3321" t="s">
        <v>5599</v>
      </c>
      <c r="B3321" t="s">
        <v>942</v>
      </c>
      <c r="C3321" t="s">
        <v>6289</v>
      </c>
      <c r="D3321" t="s">
        <v>6296</v>
      </c>
      <c r="E3321">
        <v>0.3</v>
      </c>
      <c r="F3321">
        <v>35</v>
      </c>
      <c r="G3321" t="s">
        <v>6332</v>
      </c>
      <c r="H3321">
        <v>12</v>
      </c>
      <c r="I3321">
        <v>1</v>
      </c>
      <c r="J3321">
        <v>16</v>
      </c>
    </row>
    <row r="3322" spans="1:10" x14ac:dyDescent="0.3">
      <c r="A3322" t="s">
        <v>5600</v>
      </c>
      <c r="B3322" t="s">
        <v>2075</v>
      </c>
      <c r="C3322" t="s">
        <v>6284</v>
      </c>
      <c r="D3322" t="s">
        <v>6296</v>
      </c>
      <c r="E3322">
        <v>0.3</v>
      </c>
      <c r="F3322">
        <v>35</v>
      </c>
      <c r="G3322" t="s">
        <v>6334</v>
      </c>
      <c r="H3322">
        <v>9</v>
      </c>
      <c r="I3322">
        <v>0</v>
      </c>
      <c r="J3322">
        <v>10</v>
      </c>
    </row>
    <row r="3323" spans="1:10" x14ac:dyDescent="0.3">
      <c r="A3323" t="s">
        <v>5601</v>
      </c>
      <c r="B3323" t="s">
        <v>1900</v>
      </c>
      <c r="C3323" t="s">
        <v>6284</v>
      </c>
      <c r="D3323" t="s">
        <v>6298</v>
      </c>
      <c r="E3323">
        <v>0.1</v>
      </c>
      <c r="F3323">
        <v>45</v>
      </c>
      <c r="G3323" t="s">
        <v>6334</v>
      </c>
      <c r="H3323">
        <v>14</v>
      </c>
      <c r="I3323">
        <v>1</v>
      </c>
      <c r="J3323">
        <v>10</v>
      </c>
    </row>
    <row r="3324" spans="1:10" x14ac:dyDescent="0.3">
      <c r="A3324" t="s">
        <v>5602</v>
      </c>
      <c r="B3324" t="s">
        <v>82</v>
      </c>
      <c r="C3324" t="s">
        <v>6285</v>
      </c>
      <c r="D3324" t="s">
        <v>6312</v>
      </c>
      <c r="E3324">
        <v>0</v>
      </c>
      <c r="F3324">
        <v>50</v>
      </c>
      <c r="G3324" t="s">
        <v>6334</v>
      </c>
      <c r="H3324">
        <v>16</v>
      </c>
      <c r="I3324">
        <v>1</v>
      </c>
      <c r="J3324">
        <v>7</v>
      </c>
    </row>
    <row r="3325" spans="1:10" x14ac:dyDescent="0.3">
      <c r="A3325" t="s">
        <v>5603</v>
      </c>
      <c r="B3325" t="s">
        <v>1547</v>
      </c>
      <c r="C3325" t="s">
        <v>6289</v>
      </c>
      <c r="D3325" t="s">
        <v>6306</v>
      </c>
      <c r="E3325">
        <v>0</v>
      </c>
      <c r="F3325">
        <v>50</v>
      </c>
      <c r="G3325" t="s">
        <v>6333</v>
      </c>
      <c r="H3325">
        <v>17</v>
      </c>
      <c r="I3325">
        <v>1</v>
      </c>
      <c r="J3325">
        <v>15</v>
      </c>
    </row>
    <row r="3326" spans="1:10" x14ac:dyDescent="0.3">
      <c r="A3326" t="s">
        <v>5604</v>
      </c>
      <c r="B3326" t="s">
        <v>2076</v>
      </c>
      <c r="C3326" t="s">
        <v>6285</v>
      </c>
      <c r="D3326" t="s">
        <v>6296</v>
      </c>
      <c r="E3326">
        <v>0</v>
      </c>
      <c r="F3326">
        <v>50</v>
      </c>
      <c r="G3326" t="s">
        <v>6333</v>
      </c>
      <c r="H3326">
        <v>16</v>
      </c>
      <c r="I3326" t="s">
        <v>7000</v>
      </c>
      <c r="J3326" t="s">
        <v>7021</v>
      </c>
    </row>
    <row r="3327" spans="1:10" x14ac:dyDescent="0.3">
      <c r="A3327" t="s">
        <v>5605</v>
      </c>
      <c r="B3327" t="s">
        <v>663</v>
      </c>
      <c r="C3327" t="s">
        <v>6290</v>
      </c>
      <c r="D3327" t="s">
        <v>6306</v>
      </c>
      <c r="E3327">
        <v>0</v>
      </c>
      <c r="F3327">
        <v>50</v>
      </c>
      <c r="G3327" t="s">
        <v>6330</v>
      </c>
      <c r="H3327">
        <v>15</v>
      </c>
      <c r="I3327">
        <v>1</v>
      </c>
      <c r="J3327">
        <v>9</v>
      </c>
    </row>
    <row r="3328" spans="1:10" x14ac:dyDescent="0.3">
      <c r="A3328" t="s">
        <v>5606</v>
      </c>
      <c r="B3328" t="s">
        <v>1481</v>
      </c>
      <c r="C3328" t="s">
        <v>6292</v>
      </c>
      <c r="D3328" t="s">
        <v>6298</v>
      </c>
      <c r="E3328">
        <v>0.1</v>
      </c>
      <c r="F3328">
        <v>72</v>
      </c>
      <c r="G3328" t="s">
        <v>6331</v>
      </c>
      <c r="H3328">
        <v>10</v>
      </c>
      <c r="I3328">
        <v>0</v>
      </c>
      <c r="J3328">
        <v>14</v>
      </c>
    </row>
    <row r="3329" spans="1:10" x14ac:dyDescent="0.3">
      <c r="A3329" t="s">
        <v>5607</v>
      </c>
      <c r="B3329" t="s">
        <v>707</v>
      </c>
      <c r="C3329" t="s">
        <v>6288</v>
      </c>
      <c r="D3329" t="s">
        <v>6302</v>
      </c>
      <c r="E3329">
        <v>0.2</v>
      </c>
      <c r="F3329">
        <v>56</v>
      </c>
      <c r="G3329" t="s">
        <v>6329</v>
      </c>
      <c r="H3329">
        <v>11</v>
      </c>
      <c r="I3329">
        <v>1</v>
      </c>
      <c r="J3329">
        <v>8</v>
      </c>
    </row>
    <row r="3330" spans="1:10" x14ac:dyDescent="0.3">
      <c r="A3330" t="s">
        <v>5608</v>
      </c>
      <c r="B3330" t="s">
        <v>1594</v>
      </c>
      <c r="C3330" t="s">
        <v>6282</v>
      </c>
      <c r="D3330" t="s">
        <v>6296</v>
      </c>
      <c r="E3330">
        <v>0.1</v>
      </c>
      <c r="F3330">
        <v>63</v>
      </c>
      <c r="G3330" t="s">
        <v>6330</v>
      </c>
      <c r="H3330">
        <v>11</v>
      </c>
      <c r="I3330" t="s">
        <v>7000</v>
      </c>
      <c r="J3330" t="s">
        <v>7021</v>
      </c>
    </row>
    <row r="3331" spans="1:10" x14ac:dyDescent="0.3">
      <c r="A3331" t="s">
        <v>5609</v>
      </c>
      <c r="B3331" t="s">
        <v>2077</v>
      </c>
      <c r="C3331" t="s">
        <v>6283</v>
      </c>
      <c r="D3331" t="s">
        <v>6314</v>
      </c>
      <c r="E3331">
        <v>0.2</v>
      </c>
      <c r="F3331">
        <v>64</v>
      </c>
      <c r="G3331" t="s">
        <v>6332</v>
      </c>
      <c r="H3331">
        <v>15</v>
      </c>
      <c r="I3331">
        <v>0</v>
      </c>
      <c r="J3331">
        <v>17</v>
      </c>
    </row>
    <row r="3332" spans="1:10" x14ac:dyDescent="0.3">
      <c r="A3332" t="s">
        <v>5610</v>
      </c>
      <c r="B3332" t="s">
        <v>400</v>
      </c>
      <c r="C3332" t="s">
        <v>6283</v>
      </c>
      <c r="D3332" t="s">
        <v>6304</v>
      </c>
      <c r="E3332">
        <v>0.3</v>
      </c>
      <c r="F3332">
        <v>56</v>
      </c>
      <c r="G3332" t="s">
        <v>6329</v>
      </c>
      <c r="H3332">
        <v>11</v>
      </c>
      <c r="I3332">
        <v>0</v>
      </c>
      <c r="J3332">
        <v>10</v>
      </c>
    </row>
    <row r="3333" spans="1:10" x14ac:dyDescent="0.3">
      <c r="A3333" t="s">
        <v>5611</v>
      </c>
      <c r="B3333" t="s">
        <v>755</v>
      </c>
      <c r="C3333" t="s">
        <v>6284</v>
      </c>
      <c r="D3333" t="s">
        <v>6296</v>
      </c>
      <c r="E3333">
        <v>0.2</v>
      </c>
      <c r="F3333">
        <v>40</v>
      </c>
      <c r="G3333" t="s">
        <v>6328</v>
      </c>
      <c r="H3333">
        <v>13</v>
      </c>
      <c r="I3333">
        <v>0</v>
      </c>
      <c r="J3333">
        <v>17</v>
      </c>
    </row>
    <row r="3334" spans="1:10" x14ac:dyDescent="0.3">
      <c r="A3334" t="s">
        <v>5612</v>
      </c>
      <c r="B3334" t="s">
        <v>2016</v>
      </c>
      <c r="C3334" t="s">
        <v>6287</v>
      </c>
      <c r="D3334" t="s">
        <v>6296</v>
      </c>
      <c r="E3334">
        <v>0</v>
      </c>
      <c r="F3334">
        <v>50</v>
      </c>
      <c r="G3334" t="s">
        <v>6328</v>
      </c>
      <c r="H3334">
        <v>12</v>
      </c>
      <c r="I3334">
        <v>0</v>
      </c>
      <c r="J3334">
        <v>8</v>
      </c>
    </row>
    <row r="3335" spans="1:10" x14ac:dyDescent="0.3">
      <c r="A3335" t="s">
        <v>5613</v>
      </c>
      <c r="B3335" t="s">
        <v>1909</v>
      </c>
      <c r="C3335" t="s">
        <v>6287</v>
      </c>
      <c r="D3335" t="s">
        <v>6296</v>
      </c>
      <c r="E3335">
        <v>0.3</v>
      </c>
      <c r="F3335">
        <v>35</v>
      </c>
      <c r="G3335" t="s">
        <v>6331</v>
      </c>
      <c r="H3335">
        <v>11</v>
      </c>
      <c r="I3335">
        <v>1</v>
      </c>
      <c r="J3335">
        <v>15</v>
      </c>
    </row>
    <row r="3336" spans="1:10" x14ac:dyDescent="0.3">
      <c r="A3336" t="s">
        <v>5614</v>
      </c>
      <c r="B3336" t="s">
        <v>1168</v>
      </c>
      <c r="C3336" t="s">
        <v>6289</v>
      </c>
      <c r="D3336" t="s">
        <v>6308</v>
      </c>
      <c r="E3336">
        <v>0.2</v>
      </c>
      <c r="F3336">
        <v>40</v>
      </c>
      <c r="G3336" t="s">
        <v>6330</v>
      </c>
      <c r="H3336">
        <v>15</v>
      </c>
      <c r="I3336" t="s">
        <v>7000</v>
      </c>
      <c r="J3336" t="s">
        <v>7021</v>
      </c>
    </row>
    <row r="3337" spans="1:10" x14ac:dyDescent="0.3">
      <c r="A3337" t="s">
        <v>5615</v>
      </c>
      <c r="B3337" t="s">
        <v>2078</v>
      </c>
      <c r="C3337" t="s">
        <v>6283</v>
      </c>
      <c r="D3337" t="s">
        <v>6300</v>
      </c>
      <c r="E3337">
        <v>0</v>
      </c>
      <c r="F3337">
        <v>80</v>
      </c>
      <c r="G3337" t="s">
        <v>6329</v>
      </c>
      <c r="H3337">
        <v>9</v>
      </c>
      <c r="I3337">
        <v>0</v>
      </c>
      <c r="J3337">
        <v>13</v>
      </c>
    </row>
    <row r="3338" spans="1:10" x14ac:dyDescent="0.3">
      <c r="A3338" t="s">
        <v>5616</v>
      </c>
      <c r="B3338" t="s">
        <v>2079</v>
      </c>
      <c r="C3338" t="s">
        <v>6290</v>
      </c>
      <c r="D3338" t="s">
        <v>6296</v>
      </c>
      <c r="E3338">
        <v>0</v>
      </c>
      <c r="F3338">
        <v>50</v>
      </c>
      <c r="G3338" t="s">
        <v>6330</v>
      </c>
      <c r="H3338">
        <v>17</v>
      </c>
      <c r="I3338" t="s">
        <v>7000</v>
      </c>
      <c r="J3338" t="s">
        <v>7021</v>
      </c>
    </row>
    <row r="3339" spans="1:10" x14ac:dyDescent="0.3">
      <c r="A3339" t="s">
        <v>5617</v>
      </c>
      <c r="B3339" t="s">
        <v>102</v>
      </c>
      <c r="C3339" t="s">
        <v>6283</v>
      </c>
      <c r="D3339" t="s">
        <v>6302</v>
      </c>
      <c r="E3339">
        <v>0.2</v>
      </c>
      <c r="F3339">
        <v>64</v>
      </c>
      <c r="G3339" t="s">
        <v>6329</v>
      </c>
      <c r="H3339">
        <v>11</v>
      </c>
      <c r="I3339">
        <v>0</v>
      </c>
      <c r="J3339">
        <v>9</v>
      </c>
    </row>
    <row r="3340" spans="1:10" x14ac:dyDescent="0.3">
      <c r="A3340" t="s">
        <v>5618</v>
      </c>
      <c r="B3340" t="s">
        <v>2080</v>
      </c>
      <c r="C3340" t="s">
        <v>6289</v>
      </c>
      <c r="D3340" t="s">
        <v>6296</v>
      </c>
      <c r="E3340">
        <v>0.2</v>
      </c>
      <c r="F3340">
        <v>40</v>
      </c>
      <c r="G3340" t="s">
        <v>6328</v>
      </c>
      <c r="H3340">
        <v>14</v>
      </c>
      <c r="I3340">
        <v>0</v>
      </c>
      <c r="J3340">
        <v>7</v>
      </c>
    </row>
    <row r="3341" spans="1:10" x14ac:dyDescent="0.3">
      <c r="A3341" t="s">
        <v>5619</v>
      </c>
      <c r="B3341" t="s">
        <v>2081</v>
      </c>
      <c r="C3341" t="s">
        <v>6281</v>
      </c>
      <c r="D3341" t="s">
        <v>6302</v>
      </c>
      <c r="E3341">
        <v>0</v>
      </c>
      <c r="F3341">
        <v>70</v>
      </c>
      <c r="G3341" t="s">
        <v>6332</v>
      </c>
      <c r="H3341">
        <v>12</v>
      </c>
      <c r="I3341">
        <v>1</v>
      </c>
      <c r="J3341">
        <v>9</v>
      </c>
    </row>
    <row r="3342" spans="1:10" x14ac:dyDescent="0.3">
      <c r="A3342" t="s">
        <v>5620</v>
      </c>
      <c r="B3342" t="s">
        <v>1392</v>
      </c>
      <c r="C3342" t="s">
        <v>6284</v>
      </c>
      <c r="D3342" t="s">
        <v>6306</v>
      </c>
      <c r="E3342">
        <v>0.4</v>
      </c>
      <c r="F3342">
        <v>30</v>
      </c>
      <c r="G3342" t="s">
        <v>6328</v>
      </c>
      <c r="H3342">
        <v>9</v>
      </c>
      <c r="I3342">
        <v>0</v>
      </c>
      <c r="J3342">
        <v>18</v>
      </c>
    </row>
    <row r="3343" spans="1:10" x14ac:dyDescent="0.3">
      <c r="A3343" t="s">
        <v>5621</v>
      </c>
      <c r="B3343" t="s">
        <v>2082</v>
      </c>
      <c r="C3343" t="s">
        <v>6281</v>
      </c>
      <c r="D3343" t="s">
        <v>6298</v>
      </c>
      <c r="E3343">
        <v>0.4</v>
      </c>
      <c r="F3343">
        <v>42</v>
      </c>
      <c r="G3343" t="s">
        <v>6331</v>
      </c>
      <c r="H3343">
        <v>12</v>
      </c>
      <c r="I3343" t="s">
        <v>7000</v>
      </c>
      <c r="J3343" t="s">
        <v>7021</v>
      </c>
    </row>
    <row r="3344" spans="1:10" x14ac:dyDescent="0.3">
      <c r="A3344" t="s">
        <v>5622</v>
      </c>
      <c r="B3344" t="s">
        <v>2083</v>
      </c>
      <c r="C3344" t="s">
        <v>6283</v>
      </c>
      <c r="D3344" t="s">
        <v>6302</v>
      </c>
      <c r="E3344">
        <v>0</v>
      </c>
      <c r="F3344">
        <v>80</v>
      </c>
      <c r="G3344" t="s">
        <v>6329</v>
      </c>
      <c r="H3344">
        <v>11</v>
      </c>
      <c r="I3344">
        <v>0</v>
      </c>
      <c r="J3344">
        <v>14</v>
      </c>
    </row>
    <row r="3345" spans="1:10" x14ac:dyDescent="0.3">
      <c r="A3345" t="s">
        <v>5623</v>
      </c>
      <c r="B3345" t="s">
        <v>181</v>
      </c>
      <c r="C3345" t="s">
        <v>6289</v>
      </c>
      <c r="D3345" t="s">
        <v>6302</v>
      </c>
      <c r="E3345">
        <v>0.2</v>
      </c>
      <c r="F3345">
        <v>40</v>
      </c>
      <c r="G3345" t="s">
        <v>6333</v>
      </c>
      <c r="H3345">
        <v>11</v>
      </c>
      <c r="I3345">
        <v>0</v>
      </c>
      <c r="J3345">
        <v>19</v>
      </c>
    </row>
    <row r="3346" spans="1:10" x14ac:dyDescent="0.3">
      <c r="A3346" t="s">
        <v>5624</v>
      </c>
      <c r="B3346" t="s">
        <v>1725</v>
      </c>
      <c r="C3346" t="s">
        <v>6283</v>
      </c>
      <c r="D3346" t="s">
        <v>6302</v>
      </c>
      <c r="E3346">
        <v>0</v>
      </c>
      <c r="F3346">
        <v>80</v>
      </c>
      <c r="G3346" t="s">
        <v>6331</v>
      </c>
      <c r="H3346">
        <v>9</v>
      </c>
      <c r="I3346">
        <v>0</v>
      </c>
      <c r="J3346">
        <v>16</v>
      </c>
    </row>
    <row r="3347" spans="1:10" x14ac:dyDescent="0.3">
      <c r="A3347" t="s">
        <v>5625</v>
      </c>
      <c r="B3347" t="s">
        <v>2062</v>
      </c>
      <c r="C3347" t="s">
        <v>6288</v>
      </c>
      <c r="D3347" t="s">
        <v>6318</v>
      </c>
      <c r="E3347">
        <v>0.2</v>
      </c>
      <c r="F3347">
        <v>56</v>
      </c>
      <c r="G3347" t="s">
        <v>6332</v>
      </c>
      <c r="H3347">
        <v>17</v>
      </c>
      <c r="I3347" t="s">
        <v>7000</v>
      </c>
      <c r="J3347" t="s">
        <v>7021</v>
      </c>
    </row>
    <row r="3348" spans="1:10" x14ac:dyDescent="0.3">
      <c r="A3348" t="s">
        <v>5626</v>
      </c>
      <c r="B3348" t="s">
        <v>2084</v>
      </c>
      <c r="C3348" t="s">
        <v>6285</v>
      </c>
      <c r="D3348" t="s">
        <v>6296</v>
      </c>
      <c r="E3348">
        <v>0.4</v>
      </c>
      <c r="F3348">
        <v>30</v>
      </c>
      <c r="G3348" t="s">
        <v>6328</v>
      </c>
      <c r="H3348">
        <v>13</v>
      </c>
      <c r="I3348">
        <v>0</v>
      </c>
      <c r="J3348">
        <v>11</v>
      </c>
    </row>
    <row r="3349" spans="1:10" x14ac:dyDescent="0.3">
      <c r="A3349" t="s">
        <v>5627</v>
      </c>
      <c r="B3349" t="s">
        <v>2085</v>
      </c>
      <c r="C3349" t="s">
        <v>6284</v>
      </c>
      <c r="D3349" t="s">
        <v>6306</v>
      </c>
      <c r="E3349">
        <v>0.3</v>
      </c>
      <c r="F3349">
        <v>35</v>
      </c>
      <c r="G3349" t="s">
        <v>6328</v>
      </c>
      <c r="H3349">
        <v>17</v>
      </c>
      <c r="I3349">
        <v>0</v>
      </c>
      <c r="J3349">
        <v>13</v>
      </c>
    </row>
    <row r="3350" spans="1:10" x14ac:dyDescent="0.3">
      <c r="A3350" t="s">
        <v>5628</v>
      </c>
      <c r="B3350" t="s">
        <v>2086</v>
      </c>
      <c r="C3350" t="s">
        <v>6292</v>
      </c>
      <c r="D3350" t="s">
        <v>6300</v>
      </c>
      <c r="E3350">
        <v>0.3</v>
      </c>
      <c r="F3350">
        <v>56</v>
      </c>
      <c r="G3350" t="s">
        <v>6333</v>
      </c>
      <c r="H3350">
        <v>16</v>
      </c>
      <c r="I3350">
        <v>0</v>
      </c>
      <c r="J3350">
        <v>18</v>
      </c>
    </row>
    <row r="3351" spans="1:10" x14ac:dyDescent="0.3">
      <c r="A3351" t="s">
        <v>5629</v>
      </c>
      <c r="B3351" t="s">
        <v>2087</v>
      </c>
      <c r="C3351" t="s">
        <v>6287</v>
      </c>
      <c r="D3351" t="s">
        <v>6306</v>
      </c>
      <c r="E3351">
        <v>0.3</v>
      </c>
      <c r="F3351">
        <v>35</v>
      </c>
      <c r="G3351" t="s">
        <v>6334</v>
      </c>
      <c r="H3351">
        <v>14</v>
      </c>
      <c r="I3351">
        <v>0</v>
      </c>
      <c r="J3351">
        <v>9</v>
      </c>
    </row>
    <row r="3352" spans="1:10" x14ac:dyDescent="0.3">
      <c r="A3352" t="s">
        <v>5630</v>
      </c>
      <c r="B3352" t="s">
        <v>1541</v>
      </c>
      <c r="C3352" t="s">
        <v>6283</v>
      </c>
      <c r="D3352" t="s">
        <v>6300</v>
      </c>
      <c r="E3352">
        <v>0.4</v>
      </c>
      <c r="F3352">
        <v>48</v>
      </c>
      <c r="G3352" t="s">
        <v>6334</v>
      </c>
      <c r="H3352">
        <v>15</v>
      </c>
      <c r="I3352">
        <v>0</v>
      </c>
      <c r="J3352">
        <v>9</v>
      </c>
    </row>
    <row r="3353" spans="1:10" x14ac:dyDescent="0.3">
      <c r="A3353" t="s">
        <v>5631</v>
      </c>
      <c r="B3353" t="s">
        <v>1602</v>
      </c>
      <c r="C3353" t="s">
        <v>6292</v>
      </c>
      <c r="D3353" t="s">
        <v>6300</v>
      </c>
      <c r="E3353">
        <v>0.4</v>
      </c>
      <c r="F3353">
        <v>48</v>
      </c>
      <c r="G3353" t="s">
        <v>6334</v>
      </c>
      <c r="H3353">
        <v>16</v>
      </c>
      <c r="I3353">
        <v>0</v>
      </c>
      <c r="J3353">
        <v>7</v>
      </c>
    </row>
    <row r="3354" spans="1:10" x14ac:dyDescent="0.3">
      <c r="A3354" t="s">
        <v>5632</v>
      </c>
      <c r="B3354" t="s">
        <v>1612</v>
      </c>
      <c r="C3354" t="s">
        <v>6285</v>
      </c>
      <c r="D3354" t="s">
        <v>6296</v>
      </c>
      <c r="E3354">
        <v>0</v>
      </c>
      <c r="F3354">
        <v>50</v>
      </c>
      <c r="G3354" t="s">
        <v>6334</v>
      </c>
      <c r="H3354">
        <v>15</v>
      </c>
      <c r="I3354">
        <v>0</v>
      </c>
      <c r="J3354">
        <v>19</v>
      </c>
    </row>
    <row r="3355" spans="1:10" x14ac:dyDescent="0.3">
      <c r="A3355" t="s">
        <v>5633</v>
      </c>
      <c r="B3355" t="s">
        <v>1036</v>
      </c>
      <c r="C3355" t="s">
        <v>6281</v>
      </c>
      <c r="D3355" t="s">
        <v>6312</v>
      </c>
      <c r="E3355">
        <v>0</v>
      </c>
      <c r="F3355">
        <v>70</v>
      </c>
      <c r="G3355" t="s">
        <v>6331</v>
      </c>
      <c r="H3355">
        <v>10</v>
      </c>
      <c r="I3355">
        <v>0</v>
      </c>
      <c r="J3355">
        <v>19</v>
      </c>
    </row>
    <row r="3356" spans="1:10" x14ac:dyDescent="0.3">
      <c r="A3356" t="s">
        <v>5634</v>
      </c>
      <c r="B3356" t="s">
        <v>2088</v>
      </c>
      <c r="C3356" t="s">
        <v>6281</v>
      </c>
      <c r="D3356" t="s">
        <v>6302</v>
      </c>
      <c r="E3356">
        <v>0.4</v>
      </c>
      <c r="F3356">
        <v>42</v>
      </c>
      <c r="G3356" t="s">
        <v>6333</v>
      </c>
      <c r="H3356">
        <v>9</v>
      </c>
      <c r="I3356">
        <v>0</v>
      </c>
      <c r="J3356">
        <v>18</v>
      </c>
    </row>
    <row r="3357" spans="1:10" x14ac:dyDescent="0.3">
      <c r="A3357" t="s">
        <v>5635</v>
      </c>
      <c r="B3357" t="s">
        <v>102</v>
      </c>
      <c r="C3357" t="s">
        <v>6290</v>
      </c>
      <c r="D3357" t="s">
        <v>6318</v>
      </c>
      <c r="E3357">
        <v>0.1</v>
      </c>
      <c r="F3357">
        <v>45</v>
      </c>
      <c r="G3357" t="s">
        <v>6332</v>
      </c>
      <c r="H3357">
        <v>14</v>
      </c>
      <c r="I3357">
        <v>0</v>
      </c>
      <c r="J3357">
        <v>9</v>
      </c>
    </row>
    <row r="3358" spans="1:10" x14ac:dyDescent="0.3">
      <c r="A3358" t="s">
        <v>5636</v>
      </c>
      <c r="B3358" t="s">
        <v>170</v>
      </c>
      <c r="C3358" t="s">
        <v>6281</v>
      </c>
      <c r="D3358" t="s">
        <v>6308</v>
      </c>
      <c r="E3358">
        <v>0</v>
      </c>
      <c r="F3358">
        <v>70</v>
      </c>
      <c r="G3358" t="s">
        <v>6328</v>
      </c>
      <c r="H3358">
        <v>12</v>
      </c>
      <c r="I3358">
        <v>0</v>
      </c>
      <c r="J3358">
        <v>16</v>
      </c>
    </row>
    <row r="3359" spans="1:10" x14ac:dyDescent="0.3">
      <c r="A3359" t="s">
        <v>5637</v>
      </c>
      <c r="B3359" t="s">
        <v>413</v>
      </c>
      <c r="C3359" t="s">
        <v>6288</v>
      </c>
      <c r="D3359" t="s">
        <v>6302</v>
      </c>
      <c r="E3359">
        <v>0.2</v>
      </c>
      <c r="F3359">
        <v>56</v>
      </c>
      <c r="G3359" t="s">
        <v>6328</v>
      </c>
      <c r="H3359">
        <v>13</v>
      </c>
      <c r="I3359" t="s">
        <v>7000</v>
      </c>
      <c r="J3359" t="s">
        <v>7021</v>
      </c>
    </row>
    <row r="3360" spans="1:10" x14ac:dyDescent="0.3">
      <c r="A3360" t="s">
        <v>5638</v>
      </c>
      <c r="B3360" t="s">
        <v>1106</v>
      </c>
      <c r="C3360" t="s">
        <v>6283</v>
      </c>
      <c r="D3360" t="s">
        <v>6298</v>
      </c>
      <c r="E3360">
        <v>0.1</v>
      </c>
      <c r="F3360">
        <v>72</v>
      </c>
      <c r="G3360" t="s">
        <v>6334</v>
      </c>
      <c r="H3360">
        <v>11</v>
      </c>
      <c r="I3360" t="s">
        <v>7000</v>
      </c>
      <c r="J3360" t="s">
        <v>7021</v>
      </c>
    </row>
    <row r="3361" spans="1:10" x14ac:dyDescent="0.3">
      <c r="A3361" t="s">
        <v>5639</v>
      </c>
      <c r="B3361" t="s">
        <v>2089</v>
      </c>
      <c r="C3361" t="s">
        <v>6286</v>
      </c>
      <c r="D3361" t="s">
        <v>6300</v>
      </c>
      <c r="E3361">
        <v>0</v>
      </c>
      <c r="F3361">
        <v>50</v>
      </c>
      <c r="G3361" t="s">
        <v>6329</v>
      </c>
      <c r="H3361">
        <v>11</v>
      </c>
      <c r="I3361">
        <v>0</v>
      </c>
      <c r="J3361">
        <v>11</v>
      </c>
    </row>
    <row r="3362" spans="1:10" x14ac:dyDescent="0.3">
      <c r="A3362" t="s">
        <v>5640</v>
      </c>
      <c r="B3362" t="s">
        <v>1856</v>
      </c>
      <c r="C3362" t="s">
        <v>6286</v>
      </c>
      <c r="D3362" t="s">
        <v>6304</v>
      </c>
      <c r="E3362">
        <v>0.2</v>
      </c>
      <c r="F3362">
        <v>40</v>
      </c>
      <c r="G3362" t="s">
        <v>6331</v>
      </c>
      <c r="H3362">
        <v>13</v>
      </c>
      <c r="I3362">
        <v>0</v>
      </c>
      <c r="J3362">
        <v>10</v>
      </c>
    </row>
    <row r="3363" spans="1:10" x14ac:dyDescent="0.3">
      <c r="A3363" t="s">
        <v>5641</v>
      </c>
      <c r="B3363" t="s">
        <v>2090</v>
      </c>
      <c r="C3363" t="s">
        <v>6292</v>
      </c>
      <c r="D3363" t="s">
        <v>6300</v>
      </c>
      <c r="E3363">
        <v>0.2</v>
      </c>
      <c r="F3363">
        <v>64</v>
      </c>
      <c r="G3363" t="s">
        <v>6328</v>
      </c>
      <c r="H3363">
        <v>15</v>
      </c>
      <c r="I3363">
        <v>0</v>
      </c>
      <c r="J3363">
        <v>13</v>
      </c>
    </row>
    <row r="3364" spans="1:10" x14ac:dyDescent="0.3">
      <c r="A3364" t="s">
        <v>5642</v>
      </c>
      <c r="B3364" t="s">
        <v>1278</v>
      </c>
      <c r="C3364" t="s">
        <v>6284</v>
      </c>
      <c r="D3364" t="s">
        <v>6296</v>
      </c>
      <c r="E3364">
        <v>0.3</v>
      </c>
      <c r="F3364">
        <v>35</v>
      </c>
      <c r="G3364" t="s">
        <v>6333</v>
      </c>
      <c r="H3364">
        <v>16</v>
      </c>
      <c r="I3364">
        <v>0</v>
      </c>
      <c r="J3364">
        <v>7</v>
      </c>
    </row>
    <row r="3365" spans="1:10" x14ac:dyDescent="0.3">
      <c r="A3365" t="s">
        <v>5643</v>
      </c>
      <c r="B3365" t="s">
        <v>1535</v>
      </c>
      <c r="C3365" t="s">
        <v>6290</v>
      </c>
      <c r="D3365" t="s">
        <v>6296</v>
      </c>
      <c r="E3365">
        <v>0.3</v>
      </c>
      <c r="F3365">
        <v>35</v>
      </c>
      <c r="G3365" t="s">
        <v>6331</v>
      </c>
      <c r="H3365">
        <v>13</v>
      </c>
      <c r="I3365">
        <v>0</v>
      </c>
      <c r="J3365">
        <v>17</v>
      </c>
    </row>
    <row r="3366" spans="1:10" x14ac:dyDescent="0.3">
      <c r="A3366" t="s">
        <v>5644</v>
      </c>
      <c r="B3366" t="s">
        <v>1556</v>
      </c>
      <c r="C3366" t="s">
        <v>6282</v>
      </c>
      <c r="D3366" t="s">
        <v>6316</v>
      </c>
      <c r="E3366">
        <v>0.1</v>
      </c>
      <c r="F3366">
        <v>63</v>
      </c>
      <c r="G3366" t="s">
        <v>6330</v>
      </c>
      <c r="H3366">
        <v>16</v>
      </c>
      <c r="I3366">
        <v>0</v>
      </c>
      <c r="J3366">
        <v>11</v>
      </c>
    </row>
    <row r="3367" spans="1:10" x14ac:dyDescent="0.3">
      <c r="A3367" t="s">
        <v>5645</v>
      </c>
      <c r="B3367" t="s">
        <v>49</v>
      </c>
      <c r="C3367" t="s">
        <v>6287</v>
      </c>
      <c r="D3367" t="s">
        <v>6318</v>
      </c>
      <c r="E3367">
        <v>0.3</v>
      </c>
      <c r="F3367">
        <v>35</v>
      </c>
      <c r="G3367" t="s">
        <v>6333</v>
      </c>
      <c r="H3367">
        <v>11</v>
      </c>
      <c r="I3367" t="s">
        <v>7000</v>
      </c>
      <c r="J3367" t="s">
        <v>7021</v>
      </c>
    </row>
    <row r="3368" spans="1:10" x14ac:dyDescent="0.3">
      <c r="A3368" t="s">
        <v>5646</v>
      </c>
      <c r="B3368" t="s">
        <v>2091</v>
      </c>
      <c r="C3368" t="s">
        <v>6292</v>
      </c>
      <c r="D3368" t="s">
        <v>6310</v>
      </c>
      <c r="E3368">
        <v>0.1</v>
      </c>
      <c r="F3368">
        <v>72</v>
      </c>
      <c r="G3368" t="s">
        <v>6331</v>
      </c>
      <c r="H3368">
        <v>17</v>
      </c>
      <c r="I3368" t="s">
        <v>7000</v>
      </c>
      <c r="J3368" t="s">
        <v>7021</v>
      </c>
    </row>
    <row r="3369" spans="1:10" x14ac:dyDescent="0.3">
      <c r="A3369" t="s">
        <v>5647</v>
      </c>
      <c r="B3369" t="s">
        <v>587</v>
      </c>
      <c r="C3369" t="s">
        <v>6287</v>
      </c>
      <c r="D3369" t="s">
        <v>6296</v>
      </c>
      <c r="E3369">
        <v>0.2</v>
      </c>
      <c r="F3369">
        <v>40</v>
      </c>
      <c r="G3369" t="s">
        <v>6331</v>
      </c>
      <c r="H3369">
        <v>15</v>
      </c>
      <c r="I3369" t="s">
        <v>7000</v>
      </c>
      <c r="J3369" t="s">
        <v>7021</v>
      </c>
    </row>
    <row r="3370" spans="1:10" x14ac:dyDescent="0.3">
      <c r="A3370" t="s">
        <v>5648</v>
      </c>
      <c r="B3370" t="s">
        <v>871</v>
      </c>
      <c r="C3370" t="s">
        <v>6281</v>
      </c>
      <c r="D3370" t="s">
        <v>6298</v>
      </c>
      <c r="E3370">
        <v>0.1</v>
      </c>
      <c r="F3370">
        <v>63</v>
      </c>
      <c r="G3370" t="s">
        <v>6333</v>
      </c>
      <c r="H3370">
        <v>16</v>
      </c>
      <c r="I3370">
        <v>0</v>
      </c>
      <c r="J3370">
        <v>17</v>
      </c>
    </row>
    <row r="3371" spans="1:10" x14ac:dyDescent="0.3">
      <c r="A3371" t="s">
        <v>5649</v>
      </c>
      <c r="B3371" t="s">
        <v>1566</v>
      </c>
      <c r="C3371" t="s">
        <v>6282</v>
      </c>
      <c r="D3371" t="s">
        <v>6302</v>
      </c>
      <c r="E3371">
        <v>0.2</v>
      </c>
      <c r="F3371">
        <v>56</v>
      </c>
      <c r="G3371" t="s">
        <v>6331</v>
      </c>
      <c r="H3371">
        <v>9</v>
      </c>
      <c r="I3371">
        <v>0</v>
      </c>
      <c r="J3371">
        <v>11</v>
      </c>
    </row>
    <row r="3372" spans="1:10" x14ac:dyDescent="0.3">
      <c r="A3372" t="s">
        <v>5650</v>
      </c>
      <c r="B3372" t="s">
        <v>484</v>
      </c>
      <c r="C3372" t="s">
        <v>6290</v>
      </c>
      <c r="D3372" t="s">
        <v>6318</v>
      </c>
      <c r="E3372">
        <v>0.2</v>
      </c>
      <c r="F3372">
        <v>40</v>
      </c>
      <c r="G3372" t="s">
        <v>6329</v>
      </c>
      <c r="H3372">
        <v>16</v>
      </c>
      <c r="I3372">
        <v>0</v>
      </c>
      <c r="J3372">
        <v>12</v>
      </c>
    </row>
    <row r="3373" spans="1:10" x14ac:dyDescent="0.3">
      <c r="A3373" t="s">
        <v>5651</v>
      </c>
      <c r="B3373" t="s">
        <v>2092</v>
      </c>
      <c r="C3373" t="s">
        <v>6287</v>
      </c>
      <c r="D3373" t="s">
        <v>6298</v>
      </c>
      <c r="E3373">
        <v>0.2</v>
      </c>
      <c r="F3373">
        <v>40</v>
      </c>
      <c r="G3373" t="s">
        <v>6334</v>
      </c>
      <c r="H3373">
        <v>17</v>
      </c>
      <c r="I3373">
        <v>0</v>
      </c>
      <c r="J3373">
        <v>15</v>
      </c>
    </row>
    <row r="3374" spans="1:10" x14ac:dyDescent="0.3">
      <c r="A3374" t="s">
        <v>5652</v>
      </c>
      <c r="B3374" t="s">
        <v>2019</v>
      </c>
      <c r="C3374" t="s">
        <v>6284</v>
      </c>
      <c r="D3374" t="s">
        <v>6316</v>
      </c>
      <c r="E3374">
        <v>0.3</v>
      </c>
      <c r="F3374">
        <v>35</v>
      </c>
      <c r="G3374" t="s">
        <v>6333</v>
      </c>
      <c r="H3374">
        <v>11</v>
      </c>
      <c r="I3374">
        <v>0</v>
      </c>
      <c r="J3374">
        <v>15</v>
      </c>
    </row>
    <row r="3375" spans="1:10" x14ac:dyDescent="0.3">
      <c r="A3375" t="s">
        <v>5653</v>
      </c>
      <c r="B3375" t="s">
        <v>2093</v>
      </c>
      <c r="C3375" t="s">
        <v>6292</v>
      </c>
      <c r="D3375" t="s">
        <v>6310</v>
      </c>
      <c r="E3375">
        <v>0.2</v>
      </c>
      <c r="F3375">
        <v>64</v>
      </c>
      <c r="G3375" t="s">
        <v>6331</v>
      </c>
      <c r="H3375">
        <v>10</v>
      </c>
      <c r="I3375" t="s">
        <v>7000</v>
      </c>
      <c r="J3375" t="s">
        <v>7021</v>
      </c>
    </row>
    <row r="3376" spans="1:10" x14ac:dyDescent="0.3">
      <c r="A3376" t="s">
        <v>5654</v>
      </c>
      <c r="B3376" t="s">
        <v>425</v>
      </c>
      <c r="C3376" t="s">
        <v>6283</v>
      </c>
      <c r="D3376" t="s">
        <v>6306</v>
      </c>
      <c r="E3376">
        <v>0.2</v>
      </c>
      <c r="F3376">
        <v>64</v>
      </c>
      <c r="G3376" t="s">
        <v>6329</v>
      </c>
      <c r="H3376">
        <v>12</v>
      </c>
      <c r="I3376">
        <v>0</v>
      </c>
      <c r="J3376">
        <v>7</v>
      </c>
    </row>
    <row r="3377" spans="1:10" x14ac:dyDescent="0.3">
      <c r="A3377" t="s">
        <v>5655</v>
      </c>
      <c r="B3377" t="s">
        <v>154</v>
      </c>
      <c r="C3377" t="s">
        <v>6282</v>
      </c>
      <c r="D3377" t="s">
        <v>6316</v>
      </c>
      <c r="E3377">
        <v>0.3</v>
      </c>
      <c r="F3377">
        <v>49</v>
      </c>
      <c r="G3377" t="s">
        <v>6333</v>
      </c>
      <c r="H3377">
        <v>9</v>
      </c>
      <c r="I3377">
        <v>0</v>
      </c>
      <c r="J3377">
        <v>11</v>
      </c>
    </row>
    <row r="3378" spans="1:10" x14ac:dyDescent="0.3">
      <c r="A3378" t="s">
        <v>5656</v>
      </c>
      <c r="B3378" t="s">
        <v>1745</v>
      </c>
      <c r="C3378" t="s">
        <v>6287</v>
      </c>
      <c r="D3378" t="s">
        <v>6296</v>
      </c>
      <c r="E3378">
        <v>0.3</v>
      </c>
      <c r="F3378">
        <v>35</v>
      </c>
      <c r="G3378" t="s">
        <v>6332</v>
      </c>
      <c r="H3378">
        <v>10</v>
      </c>
      <c r="I3378" t="s">
        <v>7000</v>
      </c>
      <c r="J3378" t="s">
        <v>7021</v>
      </c>
    </row>
    <row r="3379" spans="1:10" x14ac:dyDescent="0.3">
      <c r="A3379" t="s">
        <v>5657</v>
      </c>
      <c r="B3379" t="s">
        <v>2094</v>
      </c>
      <c r="C3379" t="s">
        <v>6285</v>
      </c>
      <c r="D3379" t="s">
        <v>6296</v>
      </c>
      <c r="E3379">
        <v>0.2</v>
      </c>
      <c r="F3379">
        <v>40</v>
      </c>
      <c r="G3379" t="s">
        <v>6329</v>
      </c>
      <c r="H3379">
        <v>12</v>
      </c>
      <c r="I3379" t="s">
        <v>7000</v>
      </c>
      <c r="J3379" t="s">
        <v>7021</v>
      </c>
    </row>
    <row r="3380" spans="1:10" x14ac:dyDescent="0.3">
      <c r="A3380" t="s">
        <v>5658</v>
      </c>
      <c r="B3380" t="s">
        <v>2034</v>
      </c>
      <c r="C3380" t="s">
        <v>6292</v>
      </c>
      <c r="D3380" t="s">
        <v>6300</v>
      </c>
      <c r="E3380">
        <v>0.3</v>
      </c>
      <c r="F3380">
        <v>56</v>
      </c>
      <c r="G3380" t="s">
        <v>6328</v>
      </c>
      <c r="H3380">
        <v>14</v>
      </c>
      <c r="I3380" t="s">
        <v>7000</v>
      </c>
      <c r="J3380" t="s">
        <v>7021</v>
      </c>
    </row>
    <row r="3381" spans="1:10" x14ac:dyDescent="0.3">
      <c r="A3381" t="s">
        <v>5659</v>
      </c>
      <c r="B3381" t="s">
        <v>1456</v>
      </c>
      <c r="C3381" t="s">
        <v>6292</v>
      </c>
      <c r="D3381" t="s">
        <v>6308</v>
      </c>
      <c r="E3381">
        <v>0.2</v>
      </c>
      <c r="F3381">
        <v>64</v>
      </c>
      <c r="G3381" t="s">
        <v>6328</v>
      </c>
      <c r="H3381">
        <v>11</v>
      </c>
      <c r="I3381">
        <v>0</v>
      </c>
      <c r="J3381">
        <v>8</v>
      </c>
    </row>
    <row r="3382" spans="1:10" x14ac:dyDescent="0.3">
      <c r="A3382" t="s">
        <v>5660</v>
      </c>
      <c r="B3382" t="s">
        <v>2095</v>
      </c>
      <c r="C3382" t="s">
        <v>6286</v>
      </c>
      <c r="D3382" t="s">
        <v>6300</v>
      </c>
      <c r="E3382">
        <v>0</v>
      </c>
      <c r="F3382">
        <v>50</v>
      </c>
      <c r="G3382" t="s">
        <v>6331</v>
      </c>
      <c r="H3382">
        <v>13</v>
      </c>
      <c r="I3382">
        <v>1</v>
      </c>
      <c r="J3382">
        <v>7</v>
      </c>
    </row>
    <row r="3383" spans="1:10" x14ac:dyDescent="0.3">
      <c r="A3383" t="s">
        <v>5661</v>
      </c>
      <c r="B3383" t="s">
        <v>224</v>
      </c>
      <c r="C3383" t="s">
        <v>6289</v>
      </c>
      <c r="D3383" t="s">
        <v>6308</v>
      </c>
      <c r="E3383">
        <v>0</v>
      </c>
      <c r="F3383">
        <v>50</v>
      </c>
      <c r="G3383" t="s">
        <v>6328</v>
      </c>
      <c r="H3383">
        <v>13</v>
      </c>
      <c r="I3383">
        <v>0</v>
      </c>
      <c r="J3383">
        <v>13</v>
      </c>
    </row>
    <row r="3384" spans="1:10" x14ac:dyDescent="0.3">
      <c r="A3384" t="s">
        <v>5662</v>
      </c>
      <c r="B3384" t="s">
        <v>2096</v>
      </c>
      <c r="C3384" t="s">
        <v>6291</v>
      </c>
      <c r="D3384" t="s">
        <v>6312</v>
      </c>
      <c r="E3384">
        <v>0</v>
      </c>
      <c r="F3384">
        <v>50</v>
      </c>
      <c r="G3384" t="s">
        <v>6332</v>
      </c>
      <c r="H3384">
        <v>14</v>
      </c>
      <c r="I3384" t="s">
        <v>7000</v>
      </c>
      <c r="J3384" t="s">
        <v>7021</v>
      </c>
    </row>
    <row r="3385" spans="1:10" x14ac:dyDescent="0.3">
      <c r="A3385" t="s">
        <v>5663</v>
      </c>
      <c r="B3385" t="s">
        <v>2097</v>
      </c>
      <c r="C3385" t="s">
        <v>6284</v>
      </c>
      <c r="D3385" t="s">
        <v>6314</v>
      </c>
      <c r="E3385">
        <v>0.4</v>
      </c>
      <c r="F3385">
        <v>30</v>
      </c>
      <c r="G3385" t="s">
        <v>6334</v>
      </c>
      <c r="H3385">
        <v>9</v>
      </c>
      <c r="I3385">
        <v>0</v>
      </c>
      <c r="J3385">
        <v>9</v>
      </c>
    </row>
    <row r="3386" spans="1:10" x14ac:dyDescent="0.3">
      <c r="A3386" t="s">
        <v>5664</v>
      </c>
      <c r="B3386" t="s">
        <v>811</v>
      </c>
      <c r="C3386" t="s">
        <v>6284</v>
      </c>
      <c r="D3386" t="s">
        <v>6318</v>
      </c>
      <c r="E3386">
        <v>0.4</v>
      </c>
      <c r="F3386">
        <v>30</v>
      </c>
      <c r="G3386" t="s">
        <v>6334</v>
      </c>
      <c r="H3386">
        <v>11</v>
      </c>
      <c r="I3386">
        <v>0</v>
      </c>
      <c r="J3386">
        <v>11</v>
      </c>
    </row>
    <row r="3387" spans="1:10" x14ac:dyDescent="0.3">
      <c r="A3387" t="s">
        <v>5665</v>
      </c>
      <c r="B3387" t="s">
        <v>2098</v>
      </c>
      <c r="C3387" t="s">
        <v>6292</v>
      </c>
      <c r="D3387" t="s">
        <v>6298</v>
      </c>
      <c r="E3387">
        <v>0.3</v>
      </c>
      <c r="F3387">
        <v>56</v>
      </c>
      <c r="G3387" t="s">
        <v>6328</v>
      </c>
      <c r="H3387">
        <v>16</v>
      </c>
      <c r="I3387" t="s">
        <v>7000</v>
      </c>
      <c r="J3387" t="s">
        <v>7021</v>
      </c>
    </row>
    <row r="3388" spans="1:10" x14ac:dyDescent="0.3">
      <c r="A3388" t="s">
        <v>5666</v>
      </c>
      <c r="B3388" t="s">
        <v>1974</v>
      </c>
      <c r="C3388" t="s">
        <v>6286</v>
      </c>
      <c r="D3388" t="s">
        <v>6306</v>
      </c>
      <c r="E3388">
        <v>0.4</v>
      </c>
      <c r="F3388">
        <v>30</v>
      </c>
      <c r="G3388" t="s">
        <v>6333</v>
      </c>
      <c r="H3388">
        <v>13</v>
      </c>
      <c r="I3388">
        <v>0</v>
      </c>
      <c r="J3388">
        <v>13</v>
      </c>
    </row>
    <row r="3389" spans="1:10" x14ac:dyDescent="0.3">
      <c r="A3389" t="s">
        <v>5667</v>
      </c>
      <c r="B3389" t="s">
        <v>477</v>
      </c>
      <c r="C3389" t="s">
        <v>6289</v>
      </c>
      <c r="D3389" t="s">
        <v>6314</v>
      </c>
      <c r="E3389">
        <v>0.3</v>
      </c>
      <c r="F3389">
        <v>35</v>
      </c>
      <c r="G3389" t="s">
        <v>6329</v>
      </c>
      <c r="H3389">
        <v>10</v>
      </c>
      <c r="I3389" t="s">
        <v>7000</v>
      </c>
      <c r="J3389" t="s">
        <v>7021</v>
      </c>
    </row>
    <row r="3390" spans="1:10" x14ac:dyDescent="0.3">
      <c r="A3390" t="s">
        <v>5668</v>
      </c>
      <c r="B3390" t="s">
        <v>290</v>
      </c>
      <c r="C3390" t="s">
        <v>6289</v>
      </c>
      <c r="D3390" t="s">
        <v>6296</v>
      </c>
      <c r="E3390">
        <v>0.3</v>
      </c>
      <c r="F3390">
        <v>35</v>
      </c>
      <c r="G3390" t="s">
        <v>6330</v>
      </c>
      <c r="H3390">
        <v>16</v>
      </c>
      <c r="I3390">
        <v>0</v>
      </c>
      <c r="J3390">
        <v>7</v>
      </c>
    </row>
    <row r="3391" spans="1:10" x14ac:dyDescent="0.3">
      <c r="A3391" t="s">
        <v>5669</v>
      </c>
      <c r="B3391" t="s">
        <v>1197</v>
      </c>
      <c r="C3391" t="s">
        <v>6292</v>
      </c>
      <c r="D3391" t="s">
        <v>6300</v>
      </c>
      <c r="E3391">
        <v>0.2</v>
      </c>
      <c r="F3391">
        <v>64</v>
      </c>
      <c r="G3391" t="s">
        <v>6329</v>
      </c>
      <c r="H3391">
        <v>16</v>
      </c>
      <c r="I3391" t="s">
        <v>7000</v>
      </c>
      <c r="J3391" t="s">
        <v>7021</v>
      </c>
    </row>
    <row r="3392" spans="1:10" x14ac:dyDescent="0.3">
      <c r="A3392" t="s">
        <v>5670</v>
      </c>
      <c r="B3392" t="s">
        <v>1241</v>
      </c>
      <c r="C3392" t="s">
        <v>6290</v>
      </c>
      <c r="D3392" t="s">
        <v>6298</v>
      </c>
      <c r="E3392">
        <v>0.3</v>
      </c>
      <c r="F3392">
        <v>35</v>
      </c>
      <c r="G3392" t="s">
        <v>6334</v>
      </c>
      <c r="H3392">
        <v>16</v>
      </c>
      <c r="I3392" t="s">
        <v>7000</v>
      </c>
      <c r="J3392" t="s">
        <v>7021</v>
      </c>
    </row>
    <row r="3393" spans="1:10" x14ac:dyDescent="0.3">
      <c r="A3393" t="s">
        <v>5671</v>
      </c>
      <c r="B3393" t="s">
        <v>1807</v>
      </c>
      <c r="C3393" t="s">
        <v>6284</v>
      </c>
      <c r="D3393" t="s">
        <v>6298</v>
      </c>
      <c r="E3393">
        <v>0.3</v>
      </c>
      <c r="F3393">
        <v>35</v>
      </c>
      <c r="G3393" t="s">
        <v>6328</v>
      </c>
      <c r="H3393">
        <v>11</v>
      </c>
      <c r="I3393">
        <v>0</v>
      </c>
      <c r="J3393">
        <v>12</v>
      </c>
    </row>
    <row r="3394" spans="1:10" x14ac:dyDescent="0.3">
      <c r="A3394" t="s">
        <v>5672</v>
      </c>
      <c r="B3394" t="s">
        <v>1333</v>
      </c>
      <c r="C3394" t="s">
        <v>6285</v>
      </c>
      <c r="D3394" t="s">
        <v>6296</v>
      </c>
      <c r="E3394">
        <v>0.3</v>
      </c>
      <c r="F3394">
        <v>35</v>
      </c>
      <c r="G3394" t="s">
        <v>6329</v>
      </c>
      <c r="H3394">
        <v>14</v>
      </c>
      <c r="I3394">
        <v>1</v>
      </c>
      <c r="J3394">
        <v>11</v>
      </c>
    </row>
    <row r="3395" spans="1:10" x14ac:dyDescent="0.3">
      <c r="A3395" t="s">
        <v>5673</v>
      </c>
      <c r="B3395" t="s">
        <v>1019</v>
      </c>
      <c r="C3395" t="s">
        <v>6287</v>
      </c>
      <c r="D3395" t="s">
        <v>6300</v>
      </c>
      <c r="E3395">
        <v>0.3</v>
      </c>
      <c r="F3395">
        <v>35</v>
      </c>
      <c r="G3395" t="s">
        <v>6328</v>
      </c>
      <c r="H3395">
        <v>13</v>
      </c>
      <c r="I3395">
        <v>0</v>
      </c>
      <c r="J3395">
        <v>16</v>
      </c>
    </row>
    <row r="3396" spans="1:10" x14ac:dyDescent="0.3">
      <c r="A3396" t="s">
        <v>5674</v>
      </c>
      <c r="B3396" t="s">
        <v>327</v>
      </c>
      <c r="C3396" t="s">
        <v>6285</v>
      </c>
      <c r="D3396" t="s">
        <v>6312</v>
      </c>
      <c r="E3396">
        <v>0</v>
      </c>
      <c r="F3396">
        <v>50</v>
      </c>
      <c r="G3396" t="s">
        <v>6329</v>
      </c>
      <c r="H3396">
        <v>9</v>
      </c>
      <c r="I3396">
        <v>1</v>
      </c>
      <c r="J3396">
        <v>11</v>
      </c>
    </row>
    <row r="3397" spans="1:10" x14ac:dyDescent="0.3">
      <c r="A3397" t="s">
        <v>5675</v>
      </c>
      <c r="B3397" t="s">
        <v>1679</v>
      </c>
      <c r="C3397" t="s">
        <v>6291</v>
      </c>
      <c r="D3397" t="s">
        <v>6312</v>
      </c>
      <c r="E3397">
        <v>0.3</v>
      </c>
      <c r="F3397">
        <v>35</v>
      </c>
      <c r="G3397" t="s">
        <v>6330</v>
      </c>
      <c r="H3397">
        <v>10</v>
      </c>
      <c r="I3397" t="s">
        <v>7000</v>
      </c>
      <c r="J3397" t="s">
        <v>7021</v>
      </c>
    </row>
    <row r="3398" spans="1:10" x14ac:dyDescent="0.3">
      <c r="A3398" t="s">
        <v>5676</v>
      </c>
      <c r="B3398" t="s">
        <v>1241</v>
      </c>
      <c r="C3398" t="s">
        <v>6281</v>
      </c>
      <c r="D3398" t="s">
        <v>6298</v>
      </c>
      <c r="E3398">
        <v>0.2</v>
      </c>
      <c r="F3398">
        <v>56</v>
      </c>
      <c r="G3398" t="s">
        <v>6332</v>
      </c>
      <c r="H3398">
        <v>11</v>
      </c>
      <c r="I3398" t="s">
        <v>7000</v>
      </c>
      <c r="J3398" t="s">
        <v>7021</v>
      </c>
    </row>
    <row r="3399" spans="1:10" x14ac:dyDescent="0.3">
      <c r="A3399" t="s">
        <v>5677</v>
      </c>
      <c r="B3399" t="s">
        <v>272</v>
      </c>
      <c r="C3399" t="s">
        <v>6288</v>
      </c>
      <c r="D3399" t="s">
        <v>6318</v>
      </c>
      <c r="E3399">
        <v>0</v>
      </c>
      <c r="F3399">
        <v>70</v>
      </c>
      <c r="G3399" t="s">
        <v>6333</v>
      </c>
      <c r="H3399">
        <v>11</v>
      </c>
      <c r="I3399">
        <v>0</v>
      </c>
      <c r="J3399">
        <v>9</v>
      </c>
    </row>
    <row r="3400" spans="1:10" x14ac:dyDescent="0.3">
      <c r="A3400" t="s">
        <v>5678</v>
      </c>
      <c r="B3400" t="s">
        <v>2099</v>
      </c>
      <c r="C3400" t="s">
        <v>6284</v>
      </c>
      <c r="D3400" t="s">
        <v>6314</v>
      </c>
      <c r="E3400">
        <v>0.2</v>
      </c>
      <c r="F3400">
        <v>40</v>
      </c>
      <c r="G3400" t="s">
        <v>6331</v>
      </c>
      <c r="H3400">
        <v>15</v>
      </c>
      <c r="I3400" t="s">
        <v>7000</v>
      </c>
      <c r="J3400" t="s">
        <v>7021</v>
      </c>
    </row>
    <row r="3401" spans="1:10" x14ac:dyDescent="0.3">
      <c r="A3401" t="s">
        <v>5679</v>
      </c>
      <c r="B3401" t="s">
        <v>683</v>
      </c>
      <c r="C3401" t="s">
        <v>6283</v>
      </c>
      <c r="D3401" t="s">
        <v>6298</v>
      </c>
      <c r="E3401">
        <v>0.4</v>
      </c>
      <c r="F3401">
        <v>48</v>
      </c>
      <c r="G3401" t="s">
        <v>6334</v>
      </c>
      <c r="H3401">
        <v>11</v>
      </c>
      <c r="I3401" t="s">
        <v>7000</v>
      </c>
      <c r="J3401" t="s">
        <v>7021</v>
      </c>
    </row>
    <row r="3402" spans="1:10" x14ac:dyDescent="0.3">
      <c r="A3402" t="s">
        <v>5680</v>
      </c>
      <c r="B3402" t="s">
        <v>636</v>
      </c>
      <c r="C3402" t="s">
        <v>6282</v>
      </c>
      <c r="D3402" t="s">
        <v>6300</v>
      </c>
      <c r="E3402">
        <v>0.3</v>
      </c>
      <c r="F3402">
        <v>49</v>
      </c>
      <c r="G3402" t="s">
        <v>6331</v>
      </c>
      <c r="H3402">
        <v>11</v>
      </c>
      <c r="I3402">
        <v>0</v>
      </c>
      <c r="J3402">
        <v>8</v>
      </c>
    </row>
    <row r="3403" spans="1:10" x14ac:dyDescent="0.3">
      <c r="A3403" t="s">
        <v>5681</v>
      </c>
      <c r="B3403" t="s">
        <v>1477</v>
      </c>
      <c r="C3403" t="s">
        <v>6292</v>
      </c>
      <c r="D3403" t="s">
        <v>6300</v>
      </c>
      <c r="E3403">
        <v>0.3</v>
      </c>
      <c r="F3403">
        <v>56</v>
      </c>
      <c r="G3403" t="s">
        <v>6329</v>
      </c>
      <c r="H3403">
        <v>17</v>
      </c>
      <c r="I3403">
        <v>0</v>
      </c>
      <c r="J3403">
        <v>17</v>
      </c>
    </row>
    <row r="3404" spans="1:10" x14ac:dyDescent="0.3">
      <c r="A3404" t="s">
        <v>5682</v>
      </c>
      <c r="B3404" t="s">
        <v>1505</v>
      </c>
      <c r="C3404" t="s">
        <v>6282</v>
      </c>
      <c r="D3404" t="s">
        <v>6300</v>
      </c>
      <c r="E3404">
        <v>0.4</v>
      </c>
      <c r="F3404">
        <v>42</v>
      </c>
      <c r="G3404" t="s">
        <v>6332</v>
      </c>
      <c r="H3404">
        <v>11</v>
      </c>
      <c r="I3404">
        <v>0</v>
      </c>
      <c r="J3404">
        <v>17</v>
      </c>
    </row>
    <row r="3405" spans="1:10" x14ac:dyDescent="0.3">
      <c r="A3405" t="s">
        <v>5683</v>
      </c>
      <c r="B3405" t="s">
        <v>586</v>
      </c>
      <c r="C3405" t="s">
        <v>6289</v>
      </c>
      <c r="D3405" t="s">
        <v>6298</v>
      </c>
      <c r="E3405">
        <v>0.1</v>
      </c>
      <c r="F3405">
        <v>45</v>
      </c>
      <c r="G3405" t="s">
        <v>6329</v>
      </c>
      <c r="H3405">
        <v>17</v>
      </c>
      <c r="I3405" t="s">
        <v>7000</v>
      </c>
      <c r="J3405" t="s">
        <v>7021</v>
      </c>
    </row>
    <row r="3406" spans="1:10" x14ac:dyDescent="0.3">
      <c r="A3406" t="s">
        <v>5684</v>
      </c>
      <c r="B3406" t="s">
        <v>1167</v>
      </c>
      <c r="C3406" t="s">
        <v>6289</v>
      </c>
      <c r="D3406" t="s">
        <v>6300</v>
      </c>
      <c r="E3406">
        <v>0.4</v>
      </c>
      <c r="F3406">
        <v>30</v>
      </c>
      <c r="G3406" t="s">
        <v>6330</v>
      </c>
      <c r="H3406">
        <v>11</v>
      </c>
      <c r="I3406">
        <v>0</v>
      </c>
      <c r="J3406">
        <v>15</v>
      </c>
    </row>
    <row r="3407" spans="1:10" x14ac:dyDescent="0.3">
      <c r="A3407" t="s">
        <v>5685</v>
      </c>
      <c r="B3407" t="s">
        <v>1110</v>
      </c>
      <c r="C3407" t="s">
        <v>6292</v>
      </c>
      <c r="D3407" t="s">
        <v>6316</v>
      </c>
      <c r="E3407">
        <v>0.4</v>
      </c>
      <c r="F3407">
        <v>48</v>
      </c>
      <c r="G3407" t="s">
        <v>6328</v>
      </c>
      <c r="H3407">
        <v>16</v>
      </c>
      <c r="I3407">
        <v>0</v>
      </c>
      <c r="J3407">
        <v>9</v>
      </c>
    </row>
    <row r="3408" spans="1:10" x14ac:dyDescent="0.3">
      <c r="A3408" t="s">
        <v>5686</v>
      </c>
      <c r="B3408" t="s">
        <v>1596</v>
      </c>
      <c r="C3408" t="s">
        <v>6284</v>
      </c>
      <c r="D3408" t="s">
        <v>6300</v>
      </c>
      <c r="E3408">
        <v>0.4</v>
      </c>
      <c r="F3408">
        <v>30</v>
      </c>
      <c r="G3408" t="s">
        <v>6331</v>
      </c>
      <c r="H3408">
        <v>9</v>
      </c>
      <c r="I3408" t="s">
        <v>7000</v>
      </c>
      <c r="J3408" t="s">
        <v>7021</v>
      </c>
    </row>
    <row r="3409" spans="1:10" x14ac:dyDescent="0.3">
      <c r="A3409" t="s">
        <v>5687</v>
      </c>
      <c r="B3409" t="s">
        <v>1757</v>
      </c>
      <c r="C3409" t="s">
        <v>6288</v>
      </c>
      <c r="D3409" t="s">
        <v>6302</v>
      </c>
      <c r="E3409">
        <v>0.3</v>
      </c>
      <c r="F3409">
        <v>49</v>
      </c>
      <c r="G3409" t="s">
        <v>6329</v>
      </c>
      <c r="H3409">
        <v>14</v>
      </c>
      <c r="I3409" t="s">
        <v>7000</v>
      </c>
      <c r="J3409" t="s">
        <v>7021</v>
      </c>
    </row>
    <row r="3410" spans="1:10" x14ac:dyDescent="0.3">
      <c r="A3410" t="s">
        <v>5688</v>
      </c>
      <c r="B3410" t="s">
        <v>2100</v>
      </c>
      <c r="C3410" t="s">
        <v>6286</v>
      </c>
      <c r="D3410" t="s">
        <v>6298</v>
      </c>
      <c r="E3410">
        <v>0.3</v>
      </c>
      <c r="F3410">
        <v>35</v>
      </c>
      <c r="G3410" t="s">
        <v>6329</v>
      </c>
      <c r="H3410">
        <v>10</v>
      </c>
      <c r="I3410">
        <v>0</v>
      </c>
      <c r="J3410">
        <v>11</v>
      </c>
    </row>
    <row r="3411" spans="1:10" x14ac:dyDescent="0.3">
      <c r="A3411" t="s">
        <v>5689</v>
      </c>
      <c r="B3411" t="s">
        <v>1333</v>
      </c>
      <c r="C3411" t="s">
        <v>6292</v>
      </c>
      <c r="D3411" t="s">
        <v>6296</v>
      </c>
      <c r="E3411">
        <v>0.3</v>
      </c>
      <c r="F3411">
        <v>56</v>
      </c>
      <c r="G3411" t="s">
        <v>6329</v>
      </c>
      <c r="H3411">
        <v>15</v>
      </c>
      <c r="I3411">
        <v>1</v>
      </c>
      <c r="J3411">
        <v>11</v>
      </c>
    </row>
    <row r="3412" spans="1:10" x14ac:dyDescent="0.3">
      <c r="A3412" t="s">
        <v>5690</v>
      </c>
      <c r="B3412" t="s">
        <v>2101</v>
      </c>
      <c r="C3412" t="s">
        <v>6283</v>
      </c>
      <c r="D3412" t="s">
        <v>6302</v>
      </c>
      <c r="E3412">
        <v>0.3</v>
      </c>
      <c r="F3412">
        <v>56</v>
      </c>
      <c r="G3412" t="s">
        <v>6328</v>
      </c>
      <c r="H3412">
        <v>16</v>
      </c>
      <c r="I3412">
        <v>0</v>
      </c>
      <c r="J3412">
        <v>7</v>
      </c>
    </row>
    <row r="3413" spans="1:10" x14ac:dyDescent="0.3">
      <c r="A3413" t="s">
        <v>5691</v>
      </c>
      <c r="B3413" t="s">
        <v>2102</v>
      </c>
      <c r="C3413" t="s">
        <v>6289</v>
      </c>
      <c r="D3413" t="s">
        <v>6308</v>
      </c>
      <c r="E3413">
        <v>0.1</v>
      </c>
      <c r="F3413">
        <v>45</v>
      </c>
      <c r="G3413" t="s">
        <v>6332</v>
      </c>
      <c r="H3413">
        <v>17</v>
      </c>
      <c r="I3413" t="s">
        <v>7000</v>
      </c>
      <c r="J3413" t="s">
        <v>7021</v>
      </c>
    </row>
    <row r="3414" spans="1:10" x14ac:dyDescent="0.3">
      <c r="A3414" t="s">
        <v>5692</v>
      </c>
      <c r="B3414" t="s">
        <v>2103</v>
      </c>
      <c r="C3414" t="s">
        <v>6285</v>
      </c>
      <c r="D3414" t="s">
        <v>6300</v>
      </c>
      <c r="E3414">
        <v>0.3</v>
      </c>
      <c r="F3414">
        <v>35</v>
      </c>
      <c r="G3414" t="s">
        <v>6333</v>
      </c>
      <c r="H3414">
        <v>11</v>
      </c>
      <c r="I3414" t="s">
        <v>7000</v>
      </c>
      <c r="J3414" t="s">
        <v>7021</v>
      </c>
    </row>
    <row r="3415" spans="1:10" x14ac:dyDescent="0.3">
      <c r="A3415" t="s">
        <v>5693</v>
      </c>
      <c r="B3415" t="s">
        <v>1238</v>
      </c>
      <c r="C3415" t="s">
        <v>6292</v>
      </c>
      <c r="D3415" t="s">
        <v>6302</v>
      </c>
      <c r="E3415">
        <v>0.3</v>
      </c>
      <c r="F3415">
        <v>56</v>
      </c>
      <c r="G3415" t="s">
        <v>6330</v>
      </c>
      <c r="H3415">
        <v>16</v>
      </c>
      <c r="I3415" t="s">
        <v>7000</v>
      </c>
      <c r="J3415" t="s">
        <v>7021</v>
      </c>
    </row>
    <row r="3416" spans="1:10" x14ac:dyDescent="0.3">
      <c r="A3416" t="s">
        <v>5694</v>
      </c>
      <c r="B3416" t="s">
        <v>2104</v>
      </c>
      <c r="C3416" t="s">
        <v>6289</v>
      </c>
      <c r="D3416" t="s">
        <v>6302</v>
      </c>
      <c r="E3416">
        <v>0.4</v>
      </c>
      <c r="F3416">
        <v>30</v>
      </c>
      <c r="G3416" t="s">
        <v>6329</v>
      </c>
      <c r="H3416">
        <v>15</v>
      </c>
      <c r="I3416">
        <v>0</v>
      </c>
      <c r="J3416">
        <v>19</v>
      </c>
    </row>
    <row r="3417" spans="1:10" x14ac:dyDescent="0.3">
      <c r="A3417" t="s">
        <v>5695</v>
      </c>
      <c r="B3417" t="s">
        <v>2105</v>
      </c>
      <c r="C3417" t="s">
        <v>6285</v>
      </c>
      <c r="D3417" t="s">
        <v>6296</v>
      </c>
      <c r="E3417">
        <v>0</v>
      </c>
      <c r="F3417">
        <v>50</v>
      </c>
      <c r="G3417" t="s">
        <v>6330</v>
      </c>
      <c r="H3417">
        <v>15</v>
      </c>
      <c r="I3417">
        <v>1</v>
      </c>
      <c r="J3417">
        <v>14</v>
      </c>
    </row>
    <row r="3418" spans="1:10" x14ac:dyDescent="0.3">
      <c r="A3418" t="s">
        <v>5696</v>
      </c>
      <c r="B3418" t="s">
        <v>2106</v>
      </c>
      <c r="C3418" t="s">
        <v>6292</v>
      </c>
      <c r="D3418" t="s">
        <v>6308</v>
      </c>
      <c r="E3418">
        <v>0.2</v>
      </c>
      <c r="F3418">
        <v>64</v>
      </c>
      <c r="G3418" t="s">
        <v>6332</v>
      </c>
      <c r="H3418">
        <v>10</v>
      </c>
      <c r="I3418" t="s">
        <v>7000</v>
      </c>
      <c r="J3418" t="s">
        <v>7021</v>
      </c>
    </row>
    <row r="3419" spans="1:10" x14ac:dyDescent="0.3">
      <c r="A3419" t="s">
        <v>5697</v>
      </c>
      <c r="B3419" t="s">
        <v>1110</v>
      </c>
      <c r="C3419" t="s">
        <v>6284</v>
      </c>
      <c r="D3419" t="s">
        <v>6300</v>
      </c>
      <c r="E3419">
        <v>0.3</v>
      </c>
      <c r="F3419">
        <v>35</v>
      </c>
      <c r="G3419" t="s">
        <v>6334</v>
      </c>
      <c r="H3419">
        <v>16</v>
      </c>
      <c r="I3419">
        <v>0</v>
      </c>
      <c r="J3419">
        <v>9</v>
      </c>
    </row>
    <row r="3420" spans="1:10" x14ac:dyDescent="0.3">
      <c r="A3420" t="s">
        <v>5698</v>
      </c>
      <c r="B3420" t="s">
        <v>1540</v>
      </c>
      <c r="C3420" t="s">
        <v>6282</v>
      </c>
      <c r="D3420" t="s">
        <v>6296</v>
      </c>
      <c r="E3420">
        <v>0.1</v>
      </c>
      <c r="F3420">
        <v>63</v>
      </c>
      <c r="G3420" t="s">
        <v>6329</v>
      </c>
      <c r="H3420">
        <v>14</v>
      </c>
      <c r="I3420" t="s">
        <v>7000</v>
      </c>
      <c r="J3420" t="s">
        <v>7021</v>
      </c>
    </row>
    <row r="3421" spans="1:10" x14ac:dyDescent="0.3">
      <c r="A3421" t="s">
        <v>5699</v>
      </c>
      <c r="B3421" t="s">
        <v>2107</v>
      </c>
      <c r="C3421" t="s">
        <v>6284</v>
      </c>
      <c r="D3421" t="s">
        <v>6310</v>
      </c>
      <c r="E3421">
        <v>0.3</v>
      </c>
      <c r="F3421">
        <v>35</v>
      </c>
      <c r="G3421" t="s">
        <v>6334</v>
      </c>
      <c r="H3421">
        <v>15</v>
      </c>
      <c r="I3421">
        <v>0</v>
      </c>
      <c r="J3421">
        <v>19</v>
      </c>
    </row>
    <row r="3422" spans="1:10" x14ac:dyDescent="0.3">
      <c r="A3422" t="s">
        <v>5700</v>
      </c>
      <c r="B3422" t="s">
        <v>274</v>
      </c>
      <c r="C3422" t="s">
        <v>6290</v>
      </c>
      <c r="D3422" t="s">
        <v>6300</v>
      </c>
      <c r="E3422">
        <v>0</v>
      </c>
      <c r="F3422">
        <v>50</v>
      </c>
      <c r="G3422" t="s">
        <v>6328</v>
      </c>
      <c r="H3422">
        <v>9</v>
      </c>
      <c r="I3422">
        <v>0</v>
      </c>
      <c r="J3422">
        <v>7</v>
      </c>
    </row>
    <row r="3423" spans="1:10" x14ac:dyDescent="0.3">
      <c r="A3423" t="s">
        <v>5701</v>
      </c>
      <c r="B3423" t="s">
        <v>2108</v>
      </c>
      <c r="C3423" t="s">
        <v>6292</v>
      </c>
      <c r="D3423" t="s">
        <v>6306</v>
      </c>
      <c r="E3423">
        <v>0</v>
      </c>
      <c r="F3423">
        <v>80</v>
      </c>
      <c r="G3423" t="s">
        <v>6334</v>
      </c>
      <c r="H3423">
        <v>9</v>
      </c>
      <c r="I3423" t="s">
        <v>7000</v>
      </c>
      <c r="J3423" t="s">
        <v>7021</v>
      </c>
    </row>
    <row r="3424" spans="1:10" x14ac:dyDescent="0.3">
      <c r="A3424" t="s">
        <v>5702</v>
      </c>
      <c r="B3424" t="s">
        <v>124</v>
      </c>
      <c r="C3424" t="s">
        <v>6283</v>
      </c>
      <c r="D3424" t="s">
        <v>6298</v>
      </c>
      <c r="E3424">
        <v>0</v>
      </c>
      <c r="F3424">
        <v>80</v>
      </c>
      <c r="G3424" t="s">
        <v>6328</v>
      </c>
      <c r="H3424">
        <v>12</v>
      </c>
      <c r="I3424">
        <v>0</v>
      </c>
      <c r="J3424">
        <v>19</v>
      </c>
    </row>
    <row r="3425" spans="1:10" x14ac:dyDescent="0.3">
      <c r="A3425" t="s">
        <v>5703</v>
      </c>
      <c r="B3425" t="s">
        <v>2109</v>
      </c>
      <c r="C3425" t="s">
        <v>6290</v>
      </c>
      <c r="D3425" t="s">
        <v>6296</v>
      </c>
      <c r="E3425">
        <v>0.4</v>
      </c>
      <c r="F3425">
        <v>30</v>
      </c>
      <c r="G3425" t="s">
        <v>6332</v>
      </c>
      <c r="H3425">
        <v>12</v>
      </c>
      <c r="I3425">
        <v>0</v>
      </c>
      <c r="J3425">
        <v>19</v>
      </c>
    </row>
    <row r="3426" spans="1:10" x14ac:dyDescent="0.3">
      <c r="A3426" t="s">
        <v>5704</v>
      </c>
      <c r="B3426" t="s">
        <v>383</v>
      </c>
      <c r="C3426" t="s">
        <v>6283</v>
      </c>
      <c r="D3426" t="s">
        <v>6302</v>
      </c>
      <c r="E3426">
        <v>0.3</v>
      </c>
      <c r="F3426">
        <v>56</v>
      </c>
      <c r="G3426" t="s">
        <v>6333</v>
      </c>
      <c r="H3426">
        <v>11</v>
      </c>
      <c r="I3426">
        <v>1</v>
      </c>
      <c r="J3426">
        <v>19</v>
      </c>
    </row>
    <row r="3427" spans="1:10" x14ac:dyDescent="0.3">
      <c r="A3427" t="s">
        <v>5705</v>
      </c>
      <c r="B3427" t="s">
        <v>473</v>
      </c>
      <c r="C3427" t="s">
        <v>6287</v>
      </c>
      <c r="D3427" t="s">
        <v>6296</v>
      </c>
      <c r="E3427">
        <v>0</v>
      </c>
      <c r="F3427">
        <v>50</v>
      </c>
      <c r="G3427" t="s">
        <v>6332</v>
      </c>
      <c r="H3427">
        <v>17</v>
      </c>
      <c r="I3427" t="s">
        <v>7000</v>
      </c>
      <c r="J3427" t="s">
        <v>7021</v>
      </c>
    </row>
    <row r="3428" spans="1:10" x14ac:dyDescent="0.3">
      <c r="A3428" t="s">
        <v>5706</v>
      </c>
      <c r="B3428" t="s">
        <v>82</v>
      </c>
      <c r="C3428" t="s">
        <v>6285</v>
      </c>
      <c r="D3428" t="s">
        <v>6308</v>
      </c>
      <c r="E3428">
        <v>0.3</v>
      </c>
      <c r="F3428">
        <v>35</v>
      </c>
      <c r="G3428" t="s">
        <v>6333</v>
      </c>
      <c r="H3428">
        <v>14</v>
      </c>
      <c r="I3428">
        <v>1</v>
      </c>
      <c r="J3428">
        <v>7</v>
      </c>
    </row>
    <row r="3429" spans="1:10" x14ac:dyDescent="0.3">
      <c r="A3429" t="s">
        <v>5707</v>
      </c>
      <c r="B3429" t="s">
        <v>1297</v>
      </c>
      <c r="C3429" t="s">
        <v>6282</v>
      </c>
      <c r="D3429" t="s">
        <v>6298</v>
      </c>
      <c r="E3429">
        <v>0.3</v>
      </c>
      <c r="F3429">
        <v>49</v>
      </c>
      <c r="G3429" t="s">
        <v>6333</v>
      </c>
      <c r="H3429">
        <v>17</v>
      </c>
      <c r="I3429">
        <v>1</v>
      </c>
      <c r="J3429">
        <v>11</v>
      </c>
    </row>
    <row r="3430" spans="1:10" x14ac:dyDescent="0.3">
      <c r="A3430" t="s">
        <v>5708</v>
      </c>
      <c r="B3430" t="s">
        <v>1595</v>
      </c>
      <c r="C3430" t="s">
        <v>6281</v>
      </c>
      <c r="D3430" t="s">
        <v>6318</v>
      </c>
      <c r="E3430">
        <v>0.3</v>
      </c>
      <c r="F3430">
        <v>49</v>
      </c>
      <c r="G3430" t="s">
        <v>6329</v>
      </c>
      <c r="H3430">
        <v>11</v>
      </c>
      <c r="I3430">
        <v>1</v>
      </c>
      <c r="J3430">
        <v>11</v>
      </c>
    </row>
    <row r="3431" spans="1:10" x14ac:dyDescent="0.3">
      <c r="A3431" t="s">
        <v>5709</v>
      </c>
      <c r="B3431" t="s">
        <v>607</v>
      </c>
      <c r="C3431" t="s">
        <v>6292</v>
      </c>
      <c r="D3431" t="s">
        <v>6298</v>
      </c>
      <c r="E3431">
        <v>0.3</v>
      </c>
      <c r="F3431">
        <v>56</v>
      </c>
      <c r="G3431" t="s">
        <v>6334</v>
      </c>
      <c r="H3431">
        <v>10</v>
      </c>
      <c r="I3431">
        <v>1</v>
      </c>
      <c r="J3431">
        <v>12</v>
      </c>
    </row>
    <row r="3432" spans="1:10" x14ac:dyDescent="0.3">
      <c r="A3432" t="s">
        <v>5710</v>
      </c>
      <c r="B3432" t="s">
        <v>1323</v>
      </c>
      <c r="C3432" t="s">
        <v>6283</v>
      </c>
      <c r="D3432" t="s">
        <v>6298</v>
      </c>
      <c r="E3432">
        <v>0.2</v>
      </c>
      <c r="F3432">
        <v>64</v>
      </c>
      <c r="G3432" t="s">
        <v>6334</v>
      </c>
      <c r="H3432">
        <v>12</v>
      </c>
      <c r="I3432" t="s">
        <v>7000</v>
      </c>
      <c r="J3432" t="s">
        <v>7021</v>
      </c>
    </row>
    <row r="3433" spans="1:10" x14ac:dyDescent="0.3">
      <c r="A3433" t="s">
        <v>5711</v>
      </c>
      <c r="B3433" t="s">
        <v>481</v>
      </c>
      <c r="C3433" t="s">
        <v>6290</v>
      </c>
      <c r="D3433" t="s">
        <v>6296</v>
      </c>
      <c r="E3433">
        <v>0.3</v>
      </c>
      <c r="F3433">
        <v>35</v>
      </c>
      <c r="G3433" t="s">
        <v>6328</v>
      </c>
      <c r="H3433">
        <v>10</v>
      </c>
      <c r="I3433">
        <v>0</v>
      </c>
      <c r="J3433">
        <v>17</v>
      </c>
    </row>
    <row r="3434" spans="1:10" x14ac:dyDescent="0.3">
      <c r="A3434" t="s">
        <v>5712</v>
      </c>
      <c r="B3434" t="s">
        <v>53</v>
      </c>
      <c r="C3434" t="s">
        <v>6284</v>
      </c>
      <c r="D3434" t="s">
        <v>6296</v>
      </c>
      <c r="E3434">
        <v>0</v>
      </c>
      <c r="F3434">
        <v>50</v>
      </c>
      <c r="G3434" t="s">
        <v>6329</v>
      </c>
      <c r="H3434">
        <v>11</v>
      </c>
      <c r="I3434" t="s">
        <v>7000</v>
      </c>
      <c r="J3434" t="s">
        <v>7021</v>
      </c>
    </row>
    <row r="3435" spans="1:10" x14ac:dyDescent="0.3">
      <c r="A3435" t="s">
        <v>5713</v>
      </c>
      <c r="B3435" t="s">
        <v>2110</v>
      </c>
      <c r="C3435" t="s">
        <v>6281</v>
      </c>
      <c r="D3435" t="s">
        <v>6316</v>
      </c>
      <c r="E3435">
        <v>0</v>
      </c>
      <c r="F3435">
        <v>70</v>
      </c>
      <c r="G3435" t="s">
        <v>6332</v>
      </c>
      <c r="H3435">
        <v>16</v>
      </c>
      <c r="I3435">
        <v>0</v>
      </c>
      <c r="J3435">
        <v>19</v>
      </c>
    </row>
    <row r="3436" spans="1:10" x14ac:dyDescent="0.3">
      <c r="A3436" t="s">
        <v>5714</v>
      </c>
      <c r="B3436" t="s">
        <v>2111</v>
      </c>
      <c r="C3436" t="s">
        <v>6289</v>
      </c>
      <c r="D3436" t="s">
        <v>6300</v>
      </c>
      <c r="E3436">
        <v>0.3</v>
      </c>
      <c r="F3436">
        <v>35</v>
      </c>
      <c r="G3436" t="s">
        <v>6329</v>
      </c>
      <c r="H3436">
        <v>9</v>
      </c>
      <c r="I3436">
        <v>1</v>
      </c>
      <c r="J3436">
        <v>14</v>
      </c>
    </row>
    <row r="3437" spans="1:10" x14ac:dyDescent="0.3">
      <c r="A3437" t="s">
        <v>5715</v>
      </c>
      <c r="B3437" t="s">
        <v>1620</v>
      </c>
      <c r="C3437" t="s">
        <v>6286</v>
      </c>
      <c r="D3437" t="s">
        <v>6300</v>
      </c>
      <c r="E3437">
        <v>0.3</v>
      </c>
      <c r="F3437">
        <v>35</v>
      </c>
      <c r="G3437" t="s">
        <v>6329</v>
      </c>
      <c r="H3437">
        <v>15</v>
      </c>
      <c r="I3437">
        <v>0</v>
      </c>
      <c r="J3437">
        <v>16</v>
      </c>
    </row>
    <row r="3438" spans="1:10" x14ac:dyDescent="0.3">
      <c r="A3438" t="s">
        <v>5716</v>
      </c>
      <c r="B3438" t="s">
        <v>1811</v>
      </c>
      <c r="C3438" t="s">
        <v>6286</v>
      </c>
      <c r="D3438" t="s">
        <v>6304</v>
      </c>
      <c r="E3438">
        <v>0.3</v>
      </c>
      <c r="F3438">
        <v>35</v>
      </c>
      <c r="G3438" t="s">
        <v>6332</v>
      </c>
      <c r="H3438">
        <v>17</v>
      </c>
      <c r="I3438" t="s">
        <v>7000</v>
      </c>
      <c r="J3438" t="s">
        <v>7021</v>
      </c>
    </row>
    <row r="3439" spans="1:10" x14ac:dyDescent="0.3">
      <c r="A3439" t="s">
        <v>5717</v>
      </c>
      <c r="B3439" t="s">
        <v>1443</v>
      </c>
      <c r="C3439" t="s">
        <v>6292</v>
      </c>
      <c r="D3439" t="s">
        <v>6318</v>
      </c>
      <c r="E3439">
        <v>0.4</v>
      </c>
      <c r="F3439">
        <v>48</v>
      </c>
      <c r="G3439" t="s">
        <v>6334</v>
      </c>
      <c r="H3439">
        <v>14</v>
      </c>
      <c r="I3439">
        <v>0</v>
      </c>
      <c r="J3439">
        <v>8</v>
      </c>
    </row>
    <row r="3440" spans="1:10" x14ac:dyDescent="0.3">
      <c r="A3440" t="s">
        <v>5718</v>
      </c>
      <c r="B3440" t="s">
        <v>402</v>
      </c>
      <c r="C3440" t="s">
        <v>6291</v>
      </c>
      <c r="D3440" t="s">
        <v>6312</v>
      </c>
      <c r="E3440">
        <v>0</v>
      </c>
      <c r="F3440">
        <v>50</v>
      </c>
      <c r="G3440" t="s">
        <v>6330</v>
      </c>
      <c r="H3440">
        <v>13</v>
      </c>
      <c r="I3440">
        <v>1</v>
      </c>
      <c r="J3440">
        <v>19</v>
      </c>
    </row>
    <row r="3441" spans="1:10" x14ac:dyDescent="0.3">
      <c r="A3441" t="s">
        <v>5719</v>
      </c>
      <c r="B3441" t="s">
        <v>2112</v>
      </c>
      <c r="C3441" t="s">
        <v>6282</v>
      </c>
      <c r="D3441" t="s">
        <v>6296</v>
      </c>
      <c r="E3441">
        <v>0.2</v>
      </c>
      <c r="F3441">
        <v>56</v>
      </c>
      <c r="G3441" t="s">
        <v>6334</v>
      </c>
      <c r="H3441">
        <v>9</v>
      </c>
      <c r="I3441" t="s">
        <v>7000</v>
      </c>
      <c r="J3441" t="s">
        <v>7021</v>
      </c>
    </row>
    <row r="3442" spans="1:10" x14ac:dyDescent="0.3">
      <c r="A3442" t="s">
        <v>5720</v>
      </c>
      <c r="B3442" t="s">
        <v>106</v>
      </c>
      <c r="C3442" t="s">
        <v>6289</v>
      </c>
      <c r="D3442" t="s">
        <v>6296</v>
      </c>
      <c r="E3442">
        <v>0</v>
      </c>
      <c r="F3442">
        <v>50</v>
      </c>
      <c r="G3442" t="s">
        <v>6328</v>
      </c>
      <c r="H3442">
        <v>15</v>
      </c>
      <c r="I3442">
        <v>0</v>
      </c>
      <c r="J3442">
        <v>19</v>
      </c>
    </row>
    <row r="3443" spans="1:10" x14ac:dyDescent="0.3">
      <c r="A3443" t="s">
        <v>5721</v>
      </c>
      <c r="B3443" t="s">
        <v>1852</v>
      </c>
      <c r="C3443" t="s">
        <v>6282</v>
      </c>
      <c r="D3443" t="s">
        <v>6314</v>
      </c>
      <c r="E3443">
        <v>0</v>
      </c>
      <c r="F3443">
        <v>70</v>
      </c>
      <c r="G3443" t="s">
        <v>6334</v>
      </c>
      <c r="H3443">
        <v>13</v>
      </c>
      <c r="I3443" t="s">
        <v>7000</v>
      </c>
      <c r="J3443" t="s">
        <v>7021</v>
      </c>
    </row>
    <row r="3444" spans="1:10" x14ac:dyDescent="0.3">
      <c r="A3444" t="s">
        <v>5722</v>
      </c>
      <c r="B3444" t="s">
        <v>411</v>
      </c>
      <c r="C3444" t="s">
        <v>6285</v>
      </c>
      <c r="D3444" t="s">
        <v>6308</v>
      </c>
      <c r="E3444">
        <v>0</v>
      </c>
      <c r="F3444">
        <v>50</v>
      </c>
      <c r="G3444" t="s">
        <v>6329</v>
      </c>
      <c r="H3444">
        <v>9</v>
      </c>
      <c r="I3444">
        <v>1</v>
      </c>
      <c r="J3444">
        <v>14</v>
      </c>
    </row>
    <row r="3445" spans="1:10" x14ac:dyDescent="0.3">
      <c r="A3445" t="s">
        <v>5723</v>
      </c>
      <c r="B3445" t="s">
        <v>811</v>
      </c>
      <c r="C3445" t="s">
        <v>6288</v>
      </c>
      <c r="D3445" t="s">
        <v>6300</v>
      </c>
      <c r="E3445">
        <v>0.1</v>
      </c>
      <c r="F3445">
        <v>63</v>
      </c>
      <c r="G3445" t="s">
        <v>6328</v>
      </c>
      <c r="H3445">
        <v>9</v>
      </c>
      <c r="I3445">
        <v>0</v>
      </c>
      <c r="J3445">
        <v>11</v>
      </c>
    </row>
    <row r="3446" spans="1:10" x14ac:dyDescent="0.3">
      <c r="A3446" t="s">
        <v>5724</v>
      </c>
      <c r="B3446" t="s">
        <v>1688</v>
      </c>
      <c r="C3446" t="s">
        <v>6284</v>
      </c>
      <c r="D3446" t="s">
        <v>6312</v>
      </c>
      <c r="E3446">
        <v>0.4</v>
      </c>
      <c r="F3446">
        <v>30</v>
      </c>
      <c r="G3446" t="s">
        <v>6332</v>
      </c>
      <c r="H3446">
        <v>12</v>
      </c>
      <c r="I3446">
        <v>1</v>
      </c>
      <c r="J3446">
        <v>12</v>
      </c>
    </row>
    <row r="3447" spans="1:10" x14ac:dyDescent="0.3">
      <c r="A3447" t="s">
        <v>5725</v>
      </c>
      <c r="B3447" t="s">
        <v>1582</v>
      </c>
      <c r="C3447" t="s">
        <v>6285</v>
      </c>
      <c r="D3447" t="s">
        <v>6304</v>
      </c>
      <c r="E3447">
        <v>0.1</v>
      </c>
      <c r="F3447">
        <v>45</v>
      </c>
      <c r="G3447" t="s">
        <v>6333</v>
      </c>
      <c r="H3447">
        <v>15</v>
      </c>
      <c r="I3447">
        <v>0</v>
      </c>
      <c r="J3447">
        <v>19</v>
      </c>
    </row>
    <row r="3448" spans="1:10" x14ac:dyDescent="0.3">
      <c r="A3448" t="s">
        <v>5726</v>
      </c>
      <c r="B3448" t="s">
        <v>1363</v>
      </c>
      <c r="C3448" t="s">
        <v>6283</v>
      </c>
      <c r="D3448" t="s">
        <v>6310</v>
      </c>
      <c r="E3448">
        <v>0.3</v>
      </c>
      <c r="F3448">
        <v>56</v>
      </c>
      <c r="G3448" t="s">
        <v>6328</v>
      </c>
      <c r="H3448">
        <v>17</v>
      </c>
      <c r="I3448" t="s">
        <v>7000</v>
      </c>
      <c r="J3448" t="s">
        <v>7021</v>
      </c>
    </row>
    <row r="3449" spans="1:10" x14ac:dyDescent="0.3">
      <c r="A3449" t="s">
        <v>5727</v>
      </c>
      <c r="B3449" t="s">
        <v>81</v>
      </c>
      <c r="C3449" t="s">
        <v>6290</v>
      </c>
      <c r="D3449" t="s">
        <v>6296</v>
      </c>
      <c r="E3449">
        <v>0.4</v>
      </c>
      <c r="F3449">
        <v>30</v>
      </c>
      <c r="G3449" t="s">
        <v>6334</v>
      </c>
      <c r="H3449">
        <v>10</v>
      </c>
      <c r="I3449">
        <v>1</v>
      </c>
      <c r="J3449">
        <v>10</v>
      </c>
    </row>
    <row r="3450" spans="1:10" x14ac:dyDescent="0.3">
      <c r="A3450" t="s">
        <v>5728</v>
      </c>
      <c r="B3450" t="s">
        <v>492</v>
      </c>
      <c r="C3450" t="s">
        <v>6291</v>
      </c>
      <c r="D3450" t="s">
        <v>6318</v>
      </c>
      <c r="E3450">
        <v>0.3</v>
      </c>
      <c r="F3450">
        <v>35</v>
      </c>
      <c r="G3450" t="s">
        <v>6332</v>
      </c>
      <c r="H3450">
        <v>15</v>
      </c>
      <c r="I3450" t="s">
        <v>7000</v>
      </c>
      <c r="J3450" t="s">
        <v>7021</v>
      </c>
    </row>
    <row r="3451" spans="1:10" x14ac:dyDescent="0.3">
      <c r="A3451" t="s">
        <v>5729</v>
      </c>
      <c r="B3451" t="s">
        <v>729</v>
      </c>
      <c r="C3451" t="s">
        <v>6281</v>
      </c>
      <c r="D3451" t="s">
        <v>6300</v>
      </c>
      <c r="E3451">
        <v>0</v>
      </c>
      <c r="F3451">
        <v>70</v>
      </c>
      <c r="G3451" t="s">
        <v>6333</v>
      </c>
      <c r="H3451">
        <v>17</v>
      </c>
      <c r="I3451">
        <v>1</v>
      </c>
      <c r="J3451">
        <v>11</v>
      </c>
    </row>
    <row r="3452" spans="1:10" x14ac:dyDescent="0.3">
      <c r="A3452" t="s">
        <v>5730</v>
      </c>
      <c r="B3452" t="s">
        <v>1642</v>
      </c>
      <c r="C3452" t="s">
        <v>6286</v>
      </c>
      <c r="D3452" t="s">
        <v>6300</v>
      </c>
      <c r="E3452">
        <v>0</v>
      </c>
      <c r="F3452">
        <v>50</v>
      </c>
      <c r="G3452" t="s">
        <v>6332</v>
      </c>
      <c r="H3452">
        <v>11</v>
      </c>
      <c r="I3452">
        <v>0</v>
      </c>
      <c r="J3452">
        <v>17</v>
      </c>
    </row>
    <row r="3453" spans="1:10" x14ac:dyDescent="0.3">
      <c r="A3453" t="s">
        <v>5731</v>
      </c>
      <c r="B3453" t="s">
        <v>2113</v>
      </c>
      <c r="C3453" t="s">
        <v>6287</v>
      </c>
      <c r="D3453" t="s">
        <v>6308</v>
      </c>
      <c r="E3453">
        <v>0.3</v>
      </c>
      <c r="F3453">
        <v>35</v>
      </c>
      <c r="G3453" t="s">
        <v>6334</v>
      </c>
      <c r="H3453">
        <v>16</v>
      </c>
      <c r="I3453" t="s">
        <v>7000</v>
      </c>
      <c r="J3453" t="s">
        <v>7021</v>
      </c>
    </row>
    <row r="3454" spans="1:10" x14ac:dyDescent="0.3">
      <c r="A3454" t="s">
        <v>5732</v>
      </c>
      <c r="B3454" t="s">
        <v>828</v>
      </c>
      <c r="C3454" t="s">
        <v>6281</v>
      </c>
      <c r="D3454" t="s">
        <v>6314</v>
      </c>
      <c r="E3454">
        <v>0.3</v>
      </c>
      <c r="F3454">
        <v>49</v>
      </c>
      <c r="G3454" t="s">
        <v>6334</v>
      </c>
      <c r="H3454">
        <v>14</v>
      </c>
      <c r="I3454">
        <v>0</v>
      </c>
      <c r="J3454">
        <v>9</v>
      </c>
    </row>
    <row r="3455" spans="1:10" x14ac:dyDescent="0.3">
      <c r="A3455" t="s">
        <v>5733</v>
      </c>
      <c r="B3455" t="s">
        <v>2114</v>
      </c>
      <c r="C3455" t="s">
        <v>6285</v>
      </c>
      <c r="D3455" t="s">
        <v>6310</v>
      </c>
      <c r="E3455">
        <v>0.2</v>
      </c>
      <c r="F3455">
        <v>40</v>
      </c>
      <c r="G3455" t="s">
        <v>6334</v>
      </c>
      <c r="H3455">
        <v>15</v>
      </c>
      <c r="I3455">
        <v>0</v>
      </c>
      <c r="J3455">
        <v>9</v>
      </c>
    </row>
    <row r="3456" spans="1:10" x14ac:dyDescent="0.3">
      <c r="A3456" t="s">
        <v>5734</v>
      </c>
      <c r="B3456" t="s">
        <v>2115</v>
      </c>
      <c r="C3456" t="s">
        <v>6283</v>
      </c>
      <c r="D3456" t="s">
        <v>6310</v>
      </c>
      <c r="E3456">
        <v>0.3</v>
      </c>
      <c r="F3456">
        <v>56</v>
      </c>
      <c r="G3456" t="s">
        <v>6332</v>
      </c>
      <c r="H3456">
        <v>13</v>
      </c>
      <c r="I3456" t="s">
        <v>7000</v>
      </c>
      <c r="J3456" t="s">
        <v>7021</v>
      </c>
    </row>
    <row r="3457" spans="1:10" x14ac:dyDescent="0.3">
      <c r="A3457" t="s">
        <v>5735</v>
      </c>
      <c r="B3457" t="s">
        <v>803</v>
      </c>
      <c r="C3457" t="s">
        <v>6289</v>
      </c>
      <c r="D3457" t="s">
        <v>6298</v>
      </c>
      <c r="E3457">
        <v>0</v>
      </c>
      <c r="F3457">
        <v>50</v>
      </c>
      <c r="G3457" t="s">
        <v>6333</v>
      </c>
      <c r="H3457">
        <v>9</v>
      </c>
      <c r="I3457">
        <v>1</v>
      </c>
      <c r="J3457">
        <v>19</v>
      </c>
    </row>
    <row r="3458" spans="1:10" x14ac:dyDescent="0.3">
      <c r="A3458" t="s">
        <v>5736</v>
      </c>
      <c r="B3458" t="s">
        <v>2116</v>
      </c>
      <c r="C3458" t="s">
        <v>6284</v>
      </c>
      <c r="D3458" t="s">
        <v>6298</v>
      </c>
      <c r="E3458">
        <v>0.3</v>
      </c>
      <c r="F3458">
        <v>35</v>
      </c>
      <c r="G3458" t="s">
        <v>6330</v>
      </c>
      <c r="H3458">
        <v>9</v>
      </c>
      <c r="I3458">
        <v>1</v>
      </c>
      <c r="J3458">
        <v>11</v>
      </c>
    </row>
    <row r="3459" spans="1:10" x14ac:dyDescent="0.3">
      <c r="A3459" t="s">
        <v>5737</v>
      </c>
      <c r="B3459" t="s">
        <v>2117</v>
      </c>
      <c r="C3459" t="s">
        <v>6281</v>
      </c>
      <c r="D3459" t="s">
        <v>6312</v>
      </c>
      <c r="E3459">
        <v>0.3</v>
      </c>
      <c r="F3459">
        <v>49</v>
      </c>
      <c r="G3459" t="s">
        <v>6332</v>
      </c>
      <c r="H3459">
        <v>17</v>
      </c>
      <c r="I3459">
        <v>0</v>
      </c>
      <c r="J3459">
        <v>19</v>
      </c>
    </row>
    <row r="3460" spans="1:10" x14ac:dyDescent="0.3">
      <c r="A3460" t="s">
        <v>5738</v>
      </c>
      <c r="B3460" t="s">
        <v>2118</v>
      </c>
      <c r="C3460" t="s">
        <v>6288</v>
      </c>
      <c r="D3460" t="s">
        <v>6314</v>
      </c>
      <c r="E3460">
        <v>0</v>
      </c>
      <c r="F3460">
        <v>70</v>
      </c>
      <c r="G3460" t="s">
        <v>6333</v>
      </c>
      <c r="H3460">
        <v>17</v>
      </c>
      <c r="I3460" t="s">
        <v>7000</v>
      </c>
      <c r="J3460" t="s">
        <v>7021</v>
      </c>
    </row>
    <row r="3461" spans="1:10" x14ac:dyDescent="0.3">
      <c r="A3461" t="s">
        <v>5739</v>
      </c>
      <c r="B3461" t="s">
        <v>2119</v>
      </c>
      <c r="C3461" t="s">
        <v>6285</v>
      </c>
      <c r="D3461" t="s">
        <v>6306</v>
      </c>
      <c r="E3461">
        <v>0</v>
      </c>
      <c r="F3461">
        <v>50</v>
      </c>
      <c r="G3461" t="s">
        <v>6334</v>
      </c>
      <c r="H3461">
        <v>15</v>
      </c>
      <c r="I3461" t="s">
        <v>7000</v>
      </c>
      <c r="J3461" t="s">
        <v>7021</v>
      </c>
    </row>
    <row r="3462" spans="1:10" x14ac:dyDescent="0.3">
      <c r="A3462" t="s">
        <v>5740</v>
      </c>
      <c r="B3462" t="s">
        <v>178</v>
      </c>
      <c r="C3462" t="s">
        <v>6283</v>
      </c>
      <c r="D3462" t="s">
        <v>6314</v>
      </c>
      <c r="E3462">
        <v>0.3</v>
      </c>
      <c r="F3462">
        <v>56</v>
      </c>
      <c r="G3462" t="s">
        <v>6328</v>
      </c>
      <c r="H3462">
        <v>10</v>
      </c>
      <c r="I3462">
        <v>0</v>
      </c>
      <c r="J3462">
        <v>10</v>
      </c>
    </row>
    <row r="3463" spans="1:10" x14ac:dyDescent="0.3">
      <c r="A3463" t="s">
        <v>5741</v>
      </c>
      <c r="B3463" t="s">
        <v>705</v>
      </c>
      <c r="C3463" t="s">
        <v>6286</v>
      </c>
      <c r="D3463" t="s">
        <v>6302</v>
      </c>
      <c r="E3463">
        <v>0.3</v>
      </c>
      <c r="F3463">
        <v>35</v>
      </c>
      <c r="G3463" t="s">
        <v>6332</v>
      </c>
      <c r="H3463">
        <v>12</v>
      </c>
      <c r="I3463">
        <v>0</v>
      </c>
      <c r="J3463">
        <v>14</v>
      </c>
    </row>
    <row r="3464" spans="1:10" x14ac:dyDescent="0.3">
      <c r="A3464" t="s">
        <v>5742</v>
      </c>
      <c r="B3464" t="s">
        <v>231</v>
      </c>
      <c r="C3464" t="s">
        <v>6285</v>
      </c>
      <c r="D3464" t="s">
        <v>6316</v>
      </c>
      <c r="E3464">
        <v>0.2</v>
      </c>
      <c r="F3464">
        <v>40</v>
      </c>
      <c r="G3464" t="s">
        <v>6332</v>
      </c>
      <c r="H3464">
        <v>15</v>
      </c>
      <c r="I3464" t="s">
        <v>7000</v>
      </c>
      <c r="J3464" t="s">
        <v>7021</v>
      </c>
    </row>
    <row r="3465" spans="1:10" x14ac:dyDescent="0.3">
      <c r="A3465" t="s">
        <v>5743</v>
      </c>
      <c r="B3465" t="s">
        <v>379</v>
      </c>
      <c r="C3465" t="s">
        <v>6291</v>
      </c>
      <c r="D3465" t="s">
        <v>6314</v>
      </c>
      <c r="E3465">
        <v>0.1</v>
      </c>
      <c r="F3465">
        <v>45</v>
      </c>
      <c r="G3465" t="s">
        <v>6333</v>
      </c>
      <c r="H3465">
        <v>13</v>
      </c>
      <c r="I3465" t="s">
        <v>7000</v>
      </c>
      <c r="J3465" t="s">
        <v>7021</v>
      </c>
    </row>
    <row r="3466" spans="1:10" x14ac:dyDescent="0.3">
      <c r="A3466" t="s">
        <v>5744</v>
      </c>
      <c r="B3466" t="s">
        <v>2120</v>
      </c>
      <c r="C3466" t="s">
        <v>6284</v>
      </c>
      <c r="D3466" t="s">
        <v>6298</v>
      </c>
      <c r="E3466">
        <v>0.2</v>
      </c>
      <c r="F3466">
        <v>40</v>
      </c>
      <c r="G3466" t="s">
        <v>6332</v>
      </c>
      <c r="H3466">
        <v>16</v>
      </c>
      <c r="I3466">
        <v>0</v>
      </c>
      <c r="J3466">
        <v>7</v>
      </c>
    </row>
    <row r="3467" spans="1:10" x14ac:dyDescent="0.3">
      <c r="A3467" t="s">
        <v>5745</v>
      </c>
      <c r="B3467" t="s">
        <v>928</v>
      </c>
      <c r="C3467" t="s">
        <v>6281</v>
      </c>
      <c r="D3467" t="s">
        <v>6304</v>
      </c>
      <c r="E3467">
        <v>0.4</v>
      </c>
      <c r="F3467">
        <v>42</v>
      </c>
      <c r="G3467" t="s">
        <v>6332</v>
      </c>
      <c r="H3467">
        <v>16</v>
      </c>
      <c r="I3467">
        <v>0</v>
      </c>
      <c r="J3467">
        <v>7</v>
      </c>
    </row>
    <row r="3468" spans="1:10" x14ac:dyDescent="0.3">
      <c r="A3468" t="s">
        <v>5746</v>
      </c>
      <c r="B3468" t="s">
        <v>866</v>
      </c>
      <c r="C3468" t="s">
        <v>6286</v>
      </c>
      <c r="D3468" t="s">
        <v>6318</v>
      </c>
      <c r="E3468">
        <v>0.4</v>
      </c>
      <c r="F3468">
        <v>30</v>
      </c>
      <c r="G3468" t="s">
        <v>6332</v>
      </c>
      <c r="H3468">
        <v>10</v>
      </c>
      <c r="I3468">
        <v>0</v>
      </c>
      <c r="J3468">
        <v>10</v>
      </c>
    </row>
    <row r="3469" spans="1:10" x14ac:dyDescent="0.3">
      <c r="A3469" t="s">
        <v>5747</v>
      </c>
      <c r="B3469" t="s">
        <v>548</v>
      </c>
      <c r="C3469" t="s">
        <v>6290</v>
      </c>
      <c r="D3469" t="s">
        <v>6318</v>
      </c>
      <c r="E3469">
        <v>0.3</v>
      </c>
      <c r="F3469">
        <v>35</v>
      </c>
      <c r="G3469" t="s">
        <v>6334</v>
      </c>
      <c r="H3469">
        <v>12</v>
      </c>
      <c r="I3469">
        <v>1</v>
      </c>
      <c r="J3469">
        <v>14</v>
      </c>
    </row>
    <row r="3470" spans="1:10" x14ac:dyDescent="0.3">
      <c r="A3470" t="s">
        <v>5748</v>
      </c>
      <c r="B3470" t="s">
        <v>233</v>
      </c>
      <c r="C3470" t="s">
        <v>6283</v>
      </c>
      <c r="D3470" t="s">
        <v>6308</v>
      </c>
      <c r="E3470">
        <v>0.3</v>
      </c>
      <c r="F3470">
        <v>56</v>
      </c>
      <c r="G3470" t="s">
        <v>6331</v>
      </c>
      <c r="H3470">
        <v>16</v>
      </c>
      <c r="I3470">
        <v>0</v>
      </c>
      <c r="J3470">
        <v>10</v>
      </c>
    </row>
    <row r="3471" spans="1:10" x14ac:dyDescent="0.3">
      <c r="A3471" t="s">
        <v>5749</v>
      </c>
      <c r="B3471" t="s">
        <v>2121</v>
      </c>
      <c r="C3471" t="s">
        <v>6288</v>
      </c>
      <c r="D3471" t="s">
        <v>6316</v>
      </c>
      <c r="E3471">
        <v>0.3</v>
      </c>
      <c r="F3471">
        <v>49</v>
      </c>
      <c r="G3471" t="s">
        <v>6334</v>
      </c>
      <c r="H3471">
        <v>17</v>
      </c>
      <c r="I3471">
        <v>0</v>
      </c>
      <c r="J3471">
        <v>18</v>
      </c>
    </row>
    <row r="3472" spans="1:10" x14ac:dyDescent="0.3">
      <c r="A3472" t="s">
        <v>5750</v>
      </c>
      <c r="B3472" t="s">
        <v>1663</v>
      </c>
      <c r="C3472" t="s">
        <v>6282</v>
      </c>
      <c r="D3472" t="s">
        <v>6304</v>
      </c>
      <c r="E3472">
        <v>0.2</v>
      </c>
      <c r="F3472">
        <v>56</v>
      </c>
      <c r="G3472" t="s">
        <v>6329</v>
      </c>
      <c r="H3472">
        <v>14</v>
      </c>
      <c r="I3472" t="s">
        <v>7000</v>
      </c>
      <c r="J3472" t="s">
        <v>7021</v>
      </c>
    </row>
    <row r="3473" spans="1:10" x14ac:dyDescent="0.3">
      <c r="A3473" t="s">
        <v>5751</v>
      </c>
      <c r="B3473" t="s">
        <v>81</v>
      </c>
      <c r="C3473" t="s">
        <v>6288</v>
      </c>
      <c r="D3473" t="s">
        <v>6296</v>
      </c>
      <c r="E3473">
        <v>0</v>
      </c>
      <c r="F3473">
        <v>70</v>
      </c>
      <c r="G3473" t="s">
        <v>6333</v>
      </c>
      <c r="H3473">
        <v>10</v>
      </c>
      <c r="I3473">
        <v>1</v>
      </c>
      <c r="J3473">
        <v>10</v>
      </c>
    </row>
    <row r="3474" spans="1:10" x14ac:dyDescent="0.3">
      <c r="A3474" t="s">
        <v>5752</v>
      </c>
      <c r="B3474" t="s">
        <v>2122</v>
      </c>
      <c r="C3474" t="s">
        <v>6292</v>
      </c>
      <c r="D3474" t="s">
        <v>6300</v>
      </c>
      <c r="E3474">
        <v>0.3</v>
      </c>
      <c r="F3474">
        <v>56</v>
      </c>
      <c r="G3474" t="s">
        <v>6334</v>
      </c>
      <c r="H3474">
        <v>10</v>
      </c>
      <c r="I3474" t="s">
        <v>7000</v>
      </c>
      <c r="J3474" t="s">
        <v>7021</v>
      </c>
    </row>
    <row r="3475" spans="1:10" x14ac:dyDescent="0.3">
      <c r="A3475" t="s">
        <v>5753</v>
      </c>
      <c r="B3475" t="s">
        <v>1061</v>
      </c>
      <c r="C3475" t="s">
        <v>6288</v>
      </c>
      <c r="D3475" t="s">
        <v>6306</v>
      </c>
      <c r="E3475">
        <v>0.3</v>
      </c>
      <c r="F3475">
        <v>49</v>
      </c>
      <c r="G3475" t="s">
        <v>6334</v>
      </c>
      <c r="H3475">
        <v>9</v>
      </c>
      <c r="I3475">
        <v>1</v>
      </c>
      <c r="J3475">
        <v>9</v>
      </c>
    </row>
    <row r="3476" spans="1:10" x14ac:dyDescent="0.3">
      <c r="A3476" t="s">
        <v>5754</v>
      </c>
      <c r="B3476" t="s">
        <v>2123</v>
      </c>
      <c r="C3476" t="s">
        <v>6292</v>
      </c>
      <c r="D3476" t="s">
        <v>6306</v>
      </c>
      <c r="E3476">
        <v>0.3</v>
      </c>
      <c r="F3476">
        <v>56</v>
      </c>
      <c r="G3476" t="s">
        <v>6334</v>
      </c>
      <c r="H3476">
        <v>15</v>
      </c>
      <c r="I3476">
        <v>0</v>
      </c>
      <c r="J3476">
        <v>19</v>
      </c>
    </row>
    <row r="3477" spans="1:10" x14ac:dyDescent="0.3">
      <c r="A3477" t="s">
        <v>5755</v>
      </c>
      <c r="B3477" t="s">
        <v>2057</v>
      </c>
      <c r="C3477" t="s">
        <v>6288</v>
      </c>
      <c r="D3477" t="s">
        <v>6298</v>
      </c>
      <c r="E3477">
        <v>0</v>
      </c>
      <c r="F3477">
        <v>70</v>
      </c>
      <c r="G3477" t="s">
        <v>6334</v>
      </c>
      <c r="H3477">
        <v>15</v>
      </c>
      <c r="I3477" t="s">
        <v>7000</v>
      </c>
      <c r="J3477" t="s">
        <v>7021</v>
      </c>
    </row>
    <row r="3478" spans="1:10" x14ac:dyDescent="0.3">
      <c r="A3478" t="s">
        <v>5756</v>
      </c>
      <c r="B3478" t="s">
        <v>1293</v>
      </c>
      <c r="C3478" t="s">
        <v>6286</v>
      </c>
      <c r="D3478" t="s">
        <v>6302</v>
      </c>
      <c r="E3478">
        <v>0</v>
      </c>
      <c r="F3478">
        <v>50</v>
      </c>
      <c r="G3478" t="s">
        <v>6329</v>
      </c>
      <c r="H3478">
        <v>11</v>
      </c>
      <c r="I3478" t="s">
        <v>7000</v>
      </c>
      <c r="J3478" t="s">
        <v>7021</v>
      </c>
    </row>
    <row r="3479" spans="1:10" x14ac:dyDescent="0.3">
      <c r="A3479" t="s">
        <v>5757</v>
      </c>
      <c r="B3479" t="s">
        <v>1739</v>
      </c>
      <c r="C3479" t="s">
        <v>6286</v>
      </c>
      <c r="D3479" t="s">
        <v>6314</v>
      </c>
      <c r="E3479">
        <v>0.2</v>
      </c>
      <c r="F3479">
        <v>40</v>
      </c>
      <c r="G3479" t="s">
        <v>6328</v>
      </c>
      <c r="H3479">
        <v>12</v>
      </c>
      <c r="I3479">
        <v>0</v>
      </c>
      <c r="J3479">
        <v>7</v>
      </c>
    </row>
    <row r="3480" spans="1:10" x14ac:dyDescent="0.3">
      <c r="A3480" t="s">
        <v>5758</v>
      </c>
      <c r="B3480" t="s">
        <v>2089</v>
      </c>
      <c r="C3480" t="s">
        <v>6284</v>
      </c>
      <c r="D3480" t="s">
        <v>6298</v>
      </c>
      <c r="E3480">
        <v>0.3</v>
      </c>
      <c r="F3480">
        <v>35</v>
      </c>
      <c r="G3480" t="s">
        <v>6334</v>
      </c>
      <c r="H3480">
        <v>9</v>
      </c>
      <c r="I3480">
        <v>0</v>
      </c>
      <c r="J3480">
        <v>11</v>
      </c>
    </row>
    <row r="3481" spans="1:10" x14ac:dyDescent="0.3">
      <c r="A3481" t="s">
        <v>5759</v>
      </c>
      <c r="B3481" t="s">
        <v>1291</v>
      </c>
      <c r="C3481" t="s">
        <v>6288</v>
      </c>
      <c r="D3481" t="s">
        <v>6298</v>
      </c>
      <c r="E3481">
        <v>0.4</v>
      </c>
      <c r="F3481">
        <v>42</v>
      </c>
      <c r="G3481" t="s">
        <v>6334</v>
      </c>
      <c r="H3481">
        <v>17</v>
      </c>
      <c r="I3481" t="s">
        <v>7000</v>
      </c>
      <c r="J3481" t="s">
        <v>7021</v>
      </c>
    </row>
    <row r="3482" spans="1:10" x14ac:dyDescent="0.3">
      <c r="A3482" t="s">
        <v>5760</v>
      </c>
      <c r="B3482" t="s">
        <v>2124</v>
      </c>
      <c r="C3482" t="s">
        <v>6289</v>
      </c>
      <c r="D3482" t="s">
        <v>6306</v>
      </c>
      <c r="E3482">
        <v>0.3</v>
      </c>
      <c r="F3482">
        <v>35</v>
      </c>
      <c r="G3482" t="s">
        <v>6330</v>
      </c>
      <c r="H3482">
        <v>15</v>
      </c>
      <c r="I3482">
        <v>0</v>
      </c>
      <c r="J3482">
        <v>10</v>
      </c>
    </row>
    <row r="3483" spans="1:10" x14ac:dyDescent="0.3">
      <c r="A3483" t="s">
        <v>5761</v>
      </c>
      <c r="B3483" t="s">
        <v>2125</v>
      </c>
      <c r="C3483" t="s">
        <v>6283</v>
      </c>
      <c r="D3483" t="s">
        <v>6308</v>
      </c>
      <c r="E3483">
        <v>0.4</v>
      </c>
      <c r="F3483">
        <v>48</v>
      </c>
      <c r="G3483" t="s">
        <v>6334</v>
      </c>
      <c r="H3483">
        <v>12</v>
      </c>
      <c r="I3483">
        <v>1</v>
      </c>
      <c r="J3483">
        <v>9</v>
      </c>
    </row>
    <row r="3484" spans="1:10" x14ac:dyDescent="0.3">
      <c r="A3484" t="s">
        <v>5762</v>
      </c>
      <c r="B3484" t="s">
        <v>1673</v>
      </c>
      <c r="C3484" t="s">
        <v>6284</v>
      </c>
      <c r="D3484" t="s">
        <v>6298</v>
      </c>
      <c r="E3484">
        <v>0.1</v>
      </c>
      <c r="F3484">
        <v>45</v>
      </c>
      <c r="G3484" t="s">
        <v>6331</v>
      </c>
      <c r="H3484">
        <v>13</v>
      </c>
      <c r="I3484">
        <v>0</v>
      </c>
      <c r="J3484">
        <v>7</v>
      </c>
    </row>
    <row r="3485" spans="1:10" x14ac:dyDescent="0.3">
      <c r="A3485" t="s">
        <v>5763</v>
      </c>
      <c r="B3485" t="s">
        <v>2126</v>
      </c>
      <c r="C3485" t="s">
        <v>6283</v>
      </c>
      <c r="D3485" t="s">
        <v>6296</v>
      </c>
      <c r="E3485">
        <v>0.2</v>
      </c>
      <c r="F3485">
        <v>64</v>
      </c>
      <c r="G3485" t="s">
        <v>6330</v>
      </c>
      <c r="H3485">
        <v>15</v>
      </c>
      <c r="I3485" t="s">
        <v>7000</v>
      </c>
      <c r="J3485" t="s">
        <v>7021</v>
      </c>
    </row>
    <row r="3486" spans="1:10" x14ac:dyDescent="0.3">
      <c r="A3486" t="s">
        <v>5764</v>
      </c>
      <c r="B3486" t="s">
        <v>411</v>
      </c>
      <c r="C3486" t="s">
        <v>6285</v>
      </c>
      <c r="D3486" t="s">
        <v>6306</v>
      </c>
      <c r="E3486">
        <v>0.2</v>
      </c>
      <c r="F3486">
        <v>40</v>
      </c>
      <c r="G3486" t="s">
        <v>6332</v>
      </c>
      <c r="H3486">
        <v>10</v>
      </c>
      <c r="I3486">
        <v>1</v>
      </c>
      <c r="J3486">
        <v>14</v>
      </c>
    </row>
    <row r="3487" spans="1:10" x14ac:dyDescent="0.3">
      <c r="A3487" t="s">
        <v>5765</v>
      </c>
      <c r="B3487" t="s">
        <v>1728</v>
      </c>
      <c r="C3487" t="s">
        <v>6288</v>
      </c>
      <c r="D3487" t="s">
        <v>6318</v>
      </c>
      <c r="E3487">
        <v>0.3</v>
      </c>
      <c r="F3487">
        <v>49</v>
      </c>
      <c r="G3487" t="s">
        <v>6330</v>
      </c>
      <c r="H3487">
        <v>12</v>
      </c>
      <c r="I3487" t="s">
        <v>7000</v>
      </c>
      <c r="J3487" t="s">
        <v>7021</v>
      </c>
    </row>
    <row r="3488" spans="1:10" x14ac:dyDescent="0.3">
      <c r="A3488" t="s">
        <v>5766</v>
      </c>
      <c r="B3488" t="s">
        <v>321</v>
      </c>
      <c r="C3488" t="s">
        <v>6290</v>
      </c>
      <c r="D3488" t="s">
        <v>6316</v>
      </c>
      <c r="E3488">
        <v>0.2</v>
      </c>
      <c r="F3488">
        <v>40</v>
      </c>
      <c r="G3488" t="s">
        <v>6334</v>
      </c>
      <c r="H3488">
        <v>14</v>
      </c>
      <c r="I3488">
        <v>0</v>
      </c>
      <c r="J3488">
        <v>7</v>
      </c>
    </row>
    <row r="3489" spans="1:10" x14ac:dyDescent="0.3">
      <c r="A3489" t="s">
        <v>5767</v>
      </c>
      <c r="B3489" t="s">
        <v>964</v>
      </c>
      <c r="C3489" t="s">
        <v>6287</v>
      </c>
      <c r="D3489" t="s">
        <v>6300</v>
      </c>
      <c r="E3489">
        <v>0.3</v>
      </c>
      <c r="F3489">
        <v>35</v>
      </c>
      <c r="G3489" t="s">
        <v>6328</v>
      </c>
      <c r="H3489">
        <v>11</v>
      </c>
      <c r="I3489">
        <v>1</v>
      </c>
      <c r="J3489">
        <v>10</v>
      </c>
    </row>
    <row r="3490" spans="1:10" x14ac:dyDescent="0.3">
      <c r="A3490" t="s">
        <v>5768</v>
      </c>
      <c r="B3490" t="s">
        <v>2113</v>
      </c>
      <c r="C3490" t="s">
        <v>6292</v>
      </c>
      <c r="D3490" t="s">
        <v>6312</v>
      </c>
      <c r="E3490">
        <v>0.4</v>
      </c>
      <c r="F3490">
        <v>48</v>
      </c>
      <c r="G3490" t="s">
        <v>6330</v>
      </c>
      <c r="H3490">
        <v>10</v>
      </c>
      <c r="I3490" t="s">
        <v>7000</v>
      </c>
      <c r="J3490" t="s">
        <v>7021</v>
      </c>
    </row>
    <row r="3491" spans="1:10" x14ac:dyDescent="0.3">
      <c r="A3491" t="s">
        <v>5769</v>
      </c>
      <c r="B3491" t="s">
        <v>2127</v>
      </c>
      <c r="C3491" t="s">
        <v>6286</v>
      </c>
      <c r="D3491" t="s">
        <v>6296</v>
      </c>
      <c r="E3491">
        <v>0.3</v>
      </c>
      <c r="F3491">
        <v>35</v>
      </c>
      <c r="G3491" t="s">
        <v>6331</v>
      </c>
      <c r="H3491">
        <v>16</v>
      </c>
      <c r="I3491" t="s">
        <v>7000</v>
      </c>
      <c r="J3491" t="s">
        <v>7021</v>
      </c>
    </row>
    <row r="3492" spans="1:10" x14ac:dyDescent="0.3">
      <c r="A3492" t="s">
        <v>5770</v>
      </c>
      <c r="B3492" t="s">
        <v>986</v>
      </c>
      <c r="C3492" t="s">
        <v>6283</v>
      </c>
      <c r="D3492" t="s">
        <v>6296</v>
      </c>
      <c r="E3492">
        <v>0.4</v>
      </c>
      <c r="F3492">
        <v>48</v>
      </c>
      <c r="G3492" t="s">
        <v>6333</v>
      </c>
      <c r="H3492">
        <v>16</v>
      </c>
      <c r="I3492">
        <v>0</v>
      </c>
      <c r="J3492">
        <v>7</v>
      </c>
    </row>
    <row r="3493" spans="1:10" x14ac:dyDescent="0.3">
      <c r="A3493" t="s">
        <v>5771</v>
      </c>
      <c r="B3493" t="s">
        <v>1003</v>
      </c>
      <c r="C3493" t="s">
        <v>6283</v>
      </c>
      <c r="D3493" t="s">
        <v>6314</v>
      </c>
      <c r="E3493">
        <v>0.4</v>
      </c>
      <c r="F3493">
        <v>48</v>
      </c>
      <c r="G3493" t="s">
        <v>6332</v>
      </c>
      <c r="H3493">
        <v>16</v>
      </c>
      <c r="I3493" t="s">
        <v>7000</v>
      </c>
      <c r="J3493" t="s">
        <v>7021</v>
      </c>
    </row>
    <row r="3494" spans="1:10" x14ac:dyDescent="0.3">
      <c r="A3494" t="s">
        <v>5772</v>
      </c>
      <c r="B3494" t="s">
        <v>2128</v>
      </c>
      <c r="C3494" t="s">
        <v>6292</v>
      </c>
      <c r="D3494" t="s">
        <v>6304</v>
      </c>
      <c r="E3494">
        <v>0.3</v>
      </c>
      <c r="F3494">
        <v>56</v>
      </c>
      <c r="G3494" t="s">
        <v>6329</v>
      </c>
      <c r="H3494">
        <v>17</v>
      </c>
      <c r="I3494">
        <v>0</v>
      </c>
      <c r="J3494">
        <v>17</v>
      </c>
    </row>
    <row r="3495" spans="1:10" x14ac:dyDescent="0.3">
      <c r="A3495" t="s">
        <v>5773</v>
      </c>
      <c r="B3495" t="s">
        <v>1142</v>
      </c>
      <c r="C3495" t="s">
        <v>6289</v>
      </c>
      <c r="D3495" t="s">
        <v>6306</v>
      </c>
      <c r="E3495">
        <v>0.1</v>
      </c>
      <c r="F3495">
        <v>45</v>
      </c>
      <c r="G3495" t="s">
        <v>6329</v>
      </c>
      <c r="H3495">
        <v>13</v>
      </c>
      <c r="I3495">
        <v>0</v>
      </c>
      <c r="J3495">
        <v>18</v>
      </c>
    </row>
    <row r="3496" spans="1:10" x14ac:dyDescent="0.3">
      <c r="A3496" t="s">
        <v>5774</v>
      </c>
      <c r="B3496" t="s">
        <v>2129</v>
      </c>
      <c r="C3496" t="s">
        <v>6292</v>
      </c>
      <c r="D3496" t="s">
        <v>6296</v>
      </c>
      <c r="E3496">
        <v>0.3</v>
      </c>
      <c r="F3496">
        <v>56</v>
      </c>
      <c r="G3496" t="s">
        <v>6334</v>
      </c>
      <c r="H3496">
        <v>9</v>
      </c>
      <c r="I3496" t="s">
        <v>7000</v>
      </c>
      <c r="J3496" t="s">
        <v>7021</v>
      </c>
    </row>
    <row r="3497" spans="1:10" x14ac:dyDescent="0.3">
      <c r="A3497" t="s">
        <v>5775</v>
      </c>
      <c r="B3497" t="s">
        <v>674</v>
      </c>
      <c r="C3497" t="s">
        <v>6283</v>
      </c>
      <c r="D3497" t="s">
        <v>6312</v>
      </c>
      <c r="E3497">
        <v>0.2</v>
      </c>
      <c r="F3497">
        <v>64</v>
      </c>
      <c r="G3497" t="s">
        <v>6332</v>
      </c>
      <c r="H3497">
        <v>13</v>
      </c>
      <c r="I3497">
        <v>0</v>
      </c>
      <c r="J3497">
        <v>16</v>
      </c>
    </row>
    <row r="3498" spans="1:10" x14ac:dyDescent="0.3">
      <c r="A3498" t="s">
        <v>5776</v>
      </c>
      <c r="B3498" t="s">
        <v>453</v>
      </c>
      <c r="C3498" t="s">
        <v>6286</v>
      </c>
      <c r="D3498" t="s">
        <v>6316</v>
      </c>
      <c r="E3498">
        <v>0.3</v>
      </c>
      <c r="F3498">
        <v>35</v>
      </c>
      <c r="G3498" t="s">
        <v>6328</v>
      </c>
      <c r="H3498">
        <v>11</v>
      </c>
      <c r="I3498">
        <v>0</v>
      </c>
      <c r="J3498">
        <v>13</v>
      </c>
    </row>
    <row r="3499" spans="1:10" x14ac:dyDescent="0.3">
      <c r="A3499" t="s">
        <v>5777</v>
      </c>
      <c r="B3499" t="s">
        <v>2130</v>
      </c>
      <c r="C3499" t="s">
        <v>6291</v>
      </c>
      <c r="D3499" t="s">
        <v>6316</v>
      </c>
      <c r="E3499">
        <v>0.2</v>
      </c>
      <c r="F3499">
        <v>40</v>
      </c>
      <c r="G3499" t="s">
        <v>6332</v>
      </c>
      <c r="H3499">
        <v>17</v>
      </c>
      <c r="I3499" t="s">
        <v>7000</v>
      </c>
      <c r="J3499" t="s">
        <v>7021</v>
      </c>
    </row>
    <row r="3500" spans="1:10" x14ac:dyDescent="0.3">
      <c r="A3500" t="s">
        <v>5778</v>
      </c>
      <c r="B3500" t="s">
        <v>988</v>
      </c>
      <c r="C3500" t="s">
        <v>6286</v>
      </c>
      <c r="D3500" t="s">
        <v>6300</v>
      </c>
      <c r="E3500">
        <v>0</v>
      </c>
      <c r="F3500">
        <v>50</v>
      </c>
      <c r="G3500" t="s">
        <v>6329</v>
      </c>
      <c r="H3500">
        <v>14</v>
      </c>
      <c r="I3500">
        <v>0</v>
      </c>
      <c r="J3500">
        <v>19</v>
      </c>
    </row>
    <row r="3501" spans="1:10" x14ac:dyDescent="0.3">
      <c r="A3501" t="s">
        <v>5779</v>
      </c>
      <c r="B3501" t="s">
        <v>1179</v>
      </c>
      <c r="C3501" t="s">
        <v>6288</v>
      </c>
      <c r="D3501" t="s">
        <v>6296</v>
      </c>
      <c r="E3501">
        <v>0.1</v>
      </c>
      <c r="F3501">
        <v>63</v>
      </c>
      <c r="G3501" t="s">
        <v>6329</v>
      </c>
      <c r="H3501">
        <v>13</v>
      </c>
      <c r="I3501">
        <v>0</v>
      </c>
      <c r="J3501">
        <v>7</v>
      </c>
    </row>
    <row r="3502" spans="1:10" x14ac:dyDescent="0.3">
      <c r="A3502" t="s">
        <v>5780</v>
      </c>
      <c r="B3502" t="s">
        <v>2131</v>
      </c>
      <c r="C3502" t="s">
        <v>6281</v>
      </c>
      <c r="D3502" t="s">
        <v>6318</v>
      </c>
      <c r="E3502">
        <v>0.1</v>
      </c>
      <c r="F3502">
        <v>63</v>
      </c>
      <c r="G3502" t="s">
        <v>6329</v>
      </c>
      <c r="H3502">
        <v>9</v>
      </c>
      <c r="I3502">
        <v>0</v>
      </c>
      <c r="J3502">
        <v>7</v>
      </c>
    </row>
    <row r="3503" spans="1:10" x14ac:dyDescent="0.3">
      <c r="A3503" t="s">
        <v>5781</v>
      </c>
      <c r="B3503" t="s">
        <v>2132</v>
      </c>
      <c r="C3503" t="s">
        <v>6284</v>
      </c>
      <c r="D3503" t="s">
        <v>6300</v>
      </c>
      <c r="E3503">
        <v>0</v>
      </c>
      <c r="F3503">
        <v>50</v>
      </c>
      <c r="G3503" t="s">
        <v>6333</v>
      </c>
      <c r="H3503">
        <v>11</v>
      </c>
      <c r="I3503">
        <v>0</v>
      </c>
      <c r="J3503">
        <v>18</v>
      </c>
    </row>
    <row r="3504" spans="1:10" x14ac:dyDescent="0.3">
      <c r="A3504" t="s">
        <v>5782</v>
      </c>
      <c r="B3504" t="s">
        <v>638</v>
      </c>
      <c r="C3504" t="s">
        <v>6286</v>
      </c>
      <c r="D3504" t="s">
        <v>6296</v>
      </c>
      <c r="E3504">
        <v>0</v>
      </c>
      <c r="F3504">
        <v>50</v>
      </c>
      <c r="G3504" t="s">
        <v>6328</v>
      </c>
      <c r="H3504">
        <v>15</v>
      </c>
      <c r="I3504">
        <v>1</v>
      </c>
      <c r="J3504">
        <v>7</v>
      </c>
    </row>
    <row r="3505" spans="1:10" x14ac:dyDescent="0.3">
      <c r="A3505" t="s">
        <v>5783</v>
      </c>
      <c r="B3505" t="s">
        <v>1876</v>
      </c>
      <c r="C3505" t="s">
        <v>6287</v>
      </c>
      <c r="D3505" t="s">
        <v>6306</v>
      </c>
      <c r="E3505">
        <v>0.3</v>
      </c>
      <c r="F3505">
        <v>35</v>
      </c>
      <c r="G3505" t="s">
        <v>6330</v>
      </c>
      <c r="H3505">
        <v>11</v>
      </c>
      <c r="I3505">
        <v>1</v>
      </c>
      <c r="J3505">
        <v>15</v>
      </c>
    </row>
    <row r="3506" spans="1:10" x14ac:dyDescent="0.3">
      <c r="A3506" t="s">
        <v>5784</v>
      </c>
      <c r="B3506" t="s">
        <v>771</v>
      </c>
      <c r="C3506" t="s">
        <v>6284</v>
      </c>
      <c r="D3506" t="s">
        <v>6318</v>
      </c>
      <c r="E3506">
        <v>0.4</v>
      </c>
      <c r="F3506">
        <v>30</v>
      </c>
      <c r="G3506" t="s">
        <v>6330</v>
      </c>
      <c r="H3506">
        <v>9</v>
      </c>
      <c r="I3506">
        <v>0</v>
      </c>
      <c r="J3506">
        <v>12</v>
      </c>
    </row>
    <row r="3507" spans="1:10" x14ac:dyDescent="0.3">
      <c r="A3507" t="s">
        <v>5785</v>
      </c>
      <c r="B3507" t="s">
        <v>2133</v>
      </c>
      <c r="C3507" t="s">
        <v>6283</v>
      </c>
      <c r="D3507" t="s">
        <v>6302</v>
      </c>
      <c r="E3507">
        <v>0.3</v>
      </c>
      <c r="F3507">
        <v>56</v>
      </c>
      <c r="G3507" t="s">
        <v>6334</v>
      </c>
      <c r="H3507">
        <v>14</v>
      </c>
      <c r="I3507" t="s">
        <v>7000</v>
      </c>
      <c r="J3507" t="s">
        <v>7021</v>
      </c>
    </row>
    <row r="3508" spans="1:10" x14ac:dyDescent="0.3">
      <c r="A3508" t="s">
        <v>5786</v>
      </c>
      <c r="B3508" t="s">
        <v>1533</v>
      </c>
      <c r="C3508" t="s">
        <v>6284</v>
      </c>
      <c r="D3508" t="s">
        <v>6296</v>
      </c>
      <c r="E3508">
        <v>0.2</v>
      </c>
      <c r="F3508">
        <v>40</v>
      </c>
      <c r="G3508" t="s">
        <v>6332</v>
      </c>
      <c r="H3508">
        <v>14</v>
      </c>
      <c r="I3508" t="s">
        <v>7000</v>
      </c>
      <c r="J3508" t="s">
        <v>7021</v>
      </c>
    </row>
    <row r="3509" spans="1:10" x14ac:dyDescent="0.3">
      <c r="A3509" t="s">
        <v>5787</v>
      </c>
      <c r="B3509" t="s">
        <v>1142</v>
      </c>
      <c r="C3509" t="s">
        <v>6291</v>
      </c>
      <c r="D3509" t="s">
        <v>6302</v>
      </c>
      <c r="E3509">
        <v>0.3</v>
      </c>
      <c r="F3509">
        <v>35</v>
      </c>
      <c r="G3509" t="s">
        <v>6328</v>
      </c>
      <c r="H3509">
        <v>14</v>
      </c>
      <c r="I3509">
        <v>0</v>
      </c>
      <c r="J3509">
        <v>18</v>
      </c>
    </row>
    <row r="3510" spans="1:10" x14ac:dyDescent="0.3">
      <c r="A3510" t="s">
        <v>5788</v>
      </c>
      <c r="B3510" t="s">
        <v>680</v>
      </c>
      <c r="C3510" t="s">
        <v>6282</v>
      </c>
      <c r="D3510" t="s">
        <v>6302</v>
      </c>
      <c r="E3510">
        <v>0.2</v>
      </c>
      <c r="F3510">
        <v>56</v>
      </c>
      <c r="G3510" t="s">
        <v>6329</v>
      </c>
      <c r="H3510">
        <v>10</v>
      </c>
      <c r="I3510">
        <v>0</v>
      </c>
      <c r="J3510">
        <v>7</v>
      </c>
    </row>
    <row r="3511" spans="1:10" x14ac:dyDescent="0.3">
      <c r="A3511" t="s">
        <v>5789</v>
      </c>
      <c r="B3511" t="s">
        <v>2053</v>
      </c>
      <c r="C3511" t="s">
        <v>6282</v>
      </c>
      <c r="D3511" t="s">
        <v>6296</v>
      </c>
      <c r="E3511">
        <v>0</v>
      </c>
      <c r="F3511">
        <v>70</v>
      </c>
      <c r="G3511" t="s">
        <v>6331</v>
      </c>
      <c r="H3511">
        <v>14</v>
      </c>
      <c r="I3511">
        <v>1</v>
      </c>
      <c r="J3511">
        <v>12</v>
      </c>
    </row>
    <row r="3512" spans="1:10" x14ac:dyDescent="0.3">
      <c r="A3512" t="s">
        <v>5790</v>
      </c>
      <c r="B3512" t="s">
        <v>2134</v>
      </c>
      <c r="C3512" t="s">
        <v>6286</v>
      </c>
      <c r="D3512" t="s">
        <v>6306</v>
      </c>
      <c r="E3512">
        <v>0.3</v>
      </c>
      <c r="F3512">
        <v>35</v>
      </c>
      <c r="G3512" t="s">
        <v>6334</v>
      </c>
      <c r="H3512">
        <v>16</v>
      </c>
      <c r="I3512">
        <v>0</v>
      </c>
      <c r="J3512">
        <v>10</v>
      </c>
    </row>
    <row r="3513" spans="1:10" x14ac:dyDescent="0.3">
      <c r="A3513" t="s">
        <v>5791</v>
      </c>
      <c r="B3513" t="s">
        <v>875</v>
      </c>
      <c r="C3513" t="s">
        <v>6286</v>
      </c>
      <c r="D3513" t="s">
        <v>6316</v>
      </c>
      <c r="E3513">
        <v>0.1</v>
      </c>
      <c r="F3513">
        <v>45</v>
      </c>
      <c r="G3513" t="s">
        <v>6330</v>
      </c>
      <c r="H3513">
        <v>12</v>
      </c>
      <c r="I3513">
        <v>0</v>
      </c>
      <c r="J3513">
        <v>19</v>
      </c>
    </row>
    <row r="3514" spans="1:10" x14ac:dyDescent="0.3">
      <c r="A3514" t="s">
        <v>5792</v>
      </c>
      <c r="B3514" t="s">
        <v>457</v>
      </c>
      <c r="C3514" t="s">
        <v>6291</v>
      </c>
      <c r="D3514" t="s">
        <v>6296</v>
      </c>
      <c r="E3514">
        <v>0.1</v>
      </c>
      <c r="F3514">
        <v>45</v>
      </c>
      <c r="G3514" t="s">
        <v>6328</v>
      </c>
      <c r="H3514">
        <v>13</v>
      </c>
      <c r="I3514">
        <v>0</v>
      </c>
      <c r="J3514">
        <v>19</v>
      </c>
    </row>
    <row r="3515" spans="1:10" x14ac:dyDescent="0.3">
      <c r="A3515" t="s">
        <v>5793</v>
      </c>
      <c r="B3515" t="s">
        <v>2135</v>
      </c>
      <c r="C3515" t="s">
        <v>6281</v>
      </c>
      <c r="D3515" t="s">
        <v>6298</v>
      </c>
      <c r="E3515">
        <v>0</v>
      </c>
      <c r="F3515">
        <v>70</v>
      </c>
      <c r="G3515" t="s">
        <v>6330</v>
      </c>
      <c r="H3515">
        <v>14</v>
      </c>
      <c r="I3515">
        <v>1</v>
      </c>
      <c r="J3515">
        <v>18</v>
      </c>
    </row>
    <row r="3516" spans="1:10" x14ac:dyDescent="0.3">
      <c r="A3516" t="s">
        <v>5794</v>
      </c>
      <c r="B3516" t="s">
        <v>2136</v>
      </c>
      <c r="C3516" t="s">
        <v>6292</v>
      </c>
      <c r="D3516" t="s">
        <v>6306</v>
      </c>
      <c r="E3516">
        <v>0</v>
      </c>
      <c r="F3516">
        <v>80</v>
      </c>
      <c r="G3516" t="s">
        <v>6333</v>
      </c>
      <c r="H3516">
        <v>14</v>
      </c>
      <c r="I3516">
        <v>0</v>
      </c>
      <c r="J3516">
        <v>17</v>
      </c>
    </row>
    <row r="3517" spans="1:10" x14ac:dyDescent="0.3">
      <c r="A3517" t="s">
        <v>5795</v>
      </c>
      <c r="B3517" t="s">
        <v>925</v>
      </c>
      <c r="C3517" t="s">
        <v>6287</v>
      </c>
      <c r="D3517" t="s">
        <v>6296</v>
      </c>
      <c r="E3517">
        <v>0.4</v>
      </c>
      <c r="F3517">
        <v>30</v>
      </c>
      <c r="G3517" t="s">
        <v>6334</v>
      </c>
      <c r="H3517">
        <v>9</v>
      </c>
      <c r="I3517" t="s">
        <v>7000</v>
      </c>
      <c r="J3517" t="s">
        <v>7021</v>
      </c>
    </row>
    <row r="3518" spans="1:10" x14ac:dyDescent="0.3">
      <c r="A3518" t="s">
        <v>5796</v>
      </c>
      <c r="B3518" t="s">
        <v>701</v>
      </c>
      <c r="C3518" t="s">
        <v>6287</v>
      </c>
      <c r="D3518" t="s">
        <v>6304</v>
      </c>
      <c r="E3518">
        <v>0.4</v>
      </c>
      <c r="F3518">
        <v>30</v>
      </c>
      <c r="G3518" t="s">
        <v>6329</v>
      </c>
      <c r="H3518">
        <v>10</v>
      </c>
      <c r="I3518">
        <v>1</v>
      </c>
      <c r="J3518">
        <v>16</v>
      </c>
    </row>
    <row r="3519" spans="1:10" x14ac:dyDescent="0.3">
      <c r="A3519" t="s">
        <v>5797</v>
      </c>
      <c r="B3519" t="s">
        <v>2137</v>
      </c>
      <c r="C3519" t="s">
        <v>6285</v>
      </c>
      <c r="D3519" t="s">
        <v>6302</v>
      </c>
      <c r="E3519">
        <v>0.3</v>
      </c>
      <c r="F3519">
        <v>35</v>
      </c>
      <c r="G3519" t="s">
        <v>6330</v>
      </c>
      <c r="H3519">
        <v>17</v>
      </c>
      <c r="I3519" t="s">
        <v>7000</v>
      </c>
      <c r="J3519" t="s">
        <v>7021</v>
      </c>
    </row>
    <row r="3520" spans="1:10" x14ac:dyDescent="0.3">
      <c r="A3520" t="s">
        <v>5798</v>
      </c>
      <c r="B3520" t="s">
        <v>1025</v>
      </c>
      <c r="C3520" t="s">
        <v>6283</v>
      </c>
      <c r="D3520" t="s">
        <v>6308</v>
      </c>
      <c r="E3520">
        <v>0</v>
      </c>
      <c r="F3520">
        <v>80</v>
      </c>
      <c r="G3520" t="s">
        <v>6333</v>
      </c>
      <c r="H3520">
        <v>14</v>
      </c>
      <c r="I3520">
        <v>1</v>
      </c>
      <c r="J3520">
        <v>17</v>
      </c>
    </row>
    <row r="3521" spans="1:10" x14ac:dyDescent="0.3">
      <c r="A3521" t="s">
        <v>5799</v>
      </c>
      <c r="B3521" t="s">
        <v>2138</v>
      </c>
      <c r="C3521" t="s">
        <v>6283</v>
      </c>
      <c r="D3521" t="s">
        <v>6310</v>
      </c>
      <c r="E3521">
        <v>0.2</v>
      </c>
      <c r="F3521">
        <v>64</v>
      </c>
      <c r="G3521" t="s">
        <v>6328</v>
      </c>
      <c r="H3521">
        <v>17</v>
      </c>
      <c r="I3521" t="s">
        <v>7000</v>
      </c>
      <c r="J3521" t="s">
        <v>7021</v>
      </c>
    </row>
    <row r="3522" spans="1:10" x14ac:dyDescent="0.3">
      <c r="A3522" t="s">
        <v>5800</v>
      </c>
      <c r="B3522" t="s">
        <v>562</v>
      </c>
      <c r="C3522" t="s">
        <v>6288</v>
      </c>
      <c r="D3522" t="s">
        <v>6316</v>
      </c>
      <c r="E3522">
        <v>0</v>
      </c>
      <c r="F3522">
        <v>70</v>
      </c>
      <c r="G3522" t="s">
        <v>6334</v>
      </c>
      <c r="H3522">
        <v>13</v>
      </c>
      <c r="I3522">
        <v>0</v>
      </c>
      <c r="J3522">
        <v>9</v>
      </c>
    </row>
    <row r="3523" spans="1:10" x14ac:dyDescent="0.3">
      <c r="A3523" t="s">
        <v>5801</v>
      </c>
      <c r="B3523" t="s">
        <v>2139</v>
      </c>
      <c r="C3523" t="s">
        <v>6281</v>
      </c>
      <c r="D3523" t="s">
        <v>6298</v>
      </c>
      <c r="E3523">
        <v>0.2</v>
      </c>
      <c r="F3523">
        <v>56</v>
      </c>
      <c r="G3523" t="s">
        <v>6334</v>
      </c>
      <c r="H3523">
        <v>15</v>
      </c>
      <c r="I3523">
        <v>1</v>
      </c>
      <c r="J3523">
        <v>14</v>
      </c>
    </row>
    <row r="3524" spans="1:10" x14ac:dyDescent="0.3">
      <c r="A3524" t="s">
        <v>5802</v>
      </c>
      <c r="B3524" t="s">
        <v>1117</v>
      </c>
      <c r="C3524" t="s">
        <v>6290</v>
      </c>
      <c r="D3524" t="s">
        <v>6298</v>
      </c>
      <c r="E3524">
        <v>0.3</v>
      </c>
      <c r="F3524">
        <v>35</v>
      </c>
      <c r="G3524" t="s">
        <v>6334</v>
      </c>
      <c r="H3524">
        <v>16</v>
      </c>
      <c r="I3524" t="s">
        <v>7000</v>
      </c>
      <c r="J3524" t="s">
        <v>7021</v>
      </c>
    </row>
    <row r="3525" spans="1:10" x14ac:dyDescent="0.3">
      <c r="A3525" t="s">
        <v>5803</v>
      </c>
      <c r="B3525" t="s">
        <v>1574</v>
      </c>
      <c r="C3525" t="s">
        <v>6284</v>
      </c>
      <c r="D3525" t="s">
        <v>6298</v>
      </c>
      <c r="E3525">
        <v>0</v>
      </c>
      <c r="F3525">
        <v>50</v>
      </c>
      <c r="G3525" t="s">
        <v>6331</v>
      </c>
      <c r="H3525">
        <v>13</v>
      </c>
      <c r="I3525">
        <v>0</v>
      </c>
      <c r="J3525">
        <v>19</v>
      </c>
    </row>
    <row r="3526" spans="1:10" x14ac:dyDescent="0.3">
      <c r="A3526" t="s">
        <v>5804</v>
      </c>
      <c r="B3526" t="s">
        <v>2140</v>
      </c>
      <c r="C3526" t="s">
        <v>6292</v>
      </c>
      <c r="D3526" t="s">
        <v>6314</v>
      </c>
      <c r="E3526">
        <v>0.4</v>
      </c>
      <c r="F3526">
        <v>48</v>
      </c>
      <c r="G3526" t="s">
        <v>6329</v>
      </c>
      <c r="H3526">
        <v>11</v>
      </c>
      <c r="I3526">
        <v>0</v>
      </c>
      <c r="J3526">
        <v>9</v>
      </c>
    </row>
    <row r="3527" spans="1:10" x14ac:dyDescent="0.3">
      <c r="A3527" t="s">
        <v>5805</v>
      </c>
      <c r="B3527" t="s">
        <v>447</v>
      </c>
      <c r="C3527" t="s">
        <v>6281</v>
      </c>
      <c r="D3527" t="s">
        <v>6296</v>
      </c>
      <c r="E3527">
        <v>0.2</v>
      </c>
      <c r="F3527">
        <v>56</v>
      </c>
      <c r="G3527" t="s">
        <v>6331</v>
      </c>
      <c r="H3527">
        <v>10</v>
      </c>
      <c r="I3527">
        <v>0</v>
      </c>
      <c r="J3527">
        <v>13</v>
      </c>
    </row>
    <row r="3528" spans="1:10" x14ac:dyDescent="0.3">
      <c r="A3528" t="s">
        <v>5806</v>
      </c>
      <c r="B3528" t="s">
        <v>238</v>
      </c>
      <c r="C3528" t="s">
        <v>6282</v>
      </c>
      <c r="D3528" t="s">
        <v>6298</v>
      </c>
      <c r="E3528">
        <v>0.2</v>
      </c>
      <c r="F3528">
        <v>56</v>
      </c>
      <c r="G3528" t="s">
        <v>6328</v>
      </c>
      <c r="H3528">
        <v>12</v>
      </c>
      <c r="I3528" t="s">
        <v>7000</v>
      </c>
      <c r="J3528" t="s">
        <v>7021</v>
      </c>
    </row>
    <row r="3529" spans="1:10" x14ac:dyDescent="0.3">
      <c r="A3529" t="s">
        <v>5807</v>
      </c>
      <c r="B3529" t="s">
        <v>930</v>
      </c>
      <c r="C3529" t="s">
        <v>6292</v>
      </c>
      <c r="D3529" t="s">
        <v>6304</v>
      </c>
      <c r="E3529">
        <v>0.2</v>
      </c>
      <c r="F3529">
        <v>64</v>
      </c>
      <c r="G3529" t="s">
        <v>6333</v>
      </c>
      <c r="H3529">
        <v>11</v>
      </c>
      <c r="I3529" t="s">
        <v>7000</v>
      </c>
      <c r="J3529" t="s">
        <v>7021</v>
      </c>
    </row>
    <row r="3530" spans="1:10" x14ac:dyDescent="0.3">
      <c r="A3530" t="s">
        <v>5808</v>
      </c>
      <c r="B3530" t="s">
        <v>2141</v>
      </c>
      <c r="C3530" t="s">
        <v>6290</v>
      </c>
      <c r="D3530" t="s">
        <v>6296</v>
      </c>
      <c r="E3530">
        <v>0.2</v>
      </c>
      <c r="F3530">
        <v>40</v>
      </c>
      <c r="G3530" t="s">
        <v>6328</v>
      </c>
      <c r="H3530">
        <v>11</v>
      </c>
      <c r="I3530" t="s">
        <v>7000</v>
      </c>
      <c r="J3530" t="s">
        <v>7021</v>
      </c>
    </row>
    <row r="3531" spans="1:10" x14ac:dyDescent="0.3">
      <c r="A3531" t="s">
        <v>5809</v>
      </c>
      <c r="B3531" t="s">
        <v>2142</v>
      </c>
      <c r="C3531" t="s">
        <v>6285</v>
      </c>
      <c r="D3531" t="s">
        <v>6296</v>
      </c>
      <c r="E3531">
        <v>0</v>
      </c>
      <c r="F3531">
        <v>50</v>
      </c>
      <c r="G3531" t="s">
        <v>6329</v>
      </c>
      <c r="H3531">
        <v>13</v>
      </c>
      <c r="I3531">
        <v>0</v>
      </c>
      <c r="J3531">
        <v>16</v>
      </c>
    </row>
    <row r="3532" spans="1:10" x14ac:dyDescent="0.3">
      <c r="A3532" t="s">
        <v>5810</v>
      </c>
      <c r="B3532" t="s">
        <v>872</v>
      </c>
      <c r="C3532" t="s">
        <v>6282</v>
      </c>
      <c r="D3532" t="s">
        <v>6302</v>
      </c>
      <c r="E3532">
        <v>0.1</v>
      </c>
      <c r="F3532">
        <v>63</v>
      </c>
      <c r="G3532" t="s">
        <v>6332</v>
      </c>
      <c r="H3532">
        <v>17</v>
      </c>
      <c r="I3532">
        <v>0</v>
      </c>
      <c r="J3532">
        <v>14</v>
      </c>
    </row>
    <row r="3533" spans="1:10" x14ac:dyDescent="0.3">
      <c r="A3533" t="s">
        <v>5811</v>
      </c>
      <c r="B3533" t="s">
        <v>1906</v>
      </c>
      <c r="C3533" t="s">
        <v>6292</v>
      </c>
      <c r="D3533" t="s">
        <v>6318</v>
      </c>
      <c r="E3533">
        <v>0.2</v>
      </c>
      <c r="F3533">
        <v>64</v>
      </c>
      <c r="G3533" t="s">
        <v>6332</v>
      </c>
      <c r="H3533">
        <v>9</v>
      </c>
      <c r="I3533">
        <v>0</v>
      </c>
      <c r="J3533">
        <v>18</v>
      </c>
    </row>
    <row r="3534" spans="1:10" x14ac:dyDescent="0.3">
      <c r="A3534" t="s">
        <v>5812</v>
      </c>
      <c r="B3534" t="s">
        <v>181</v>
      </c>
      <c r="C3534" t="s">
        <v>6291</v>
      </c>
      <c r="D3534" t="s">
        <v>6298</v>
      </c>
      <c r="E3534">
        <v>0.2</v>
      </c>
      <c r="F3534">
        <v>40</v>
      </c>
      <c r="G3534" t="s">
        <v>6329</v>
      </c>
      <c r="H3534">
        <v>11</v>
      </c>
      <c r="I3534">
        <v>0</v>
      </c>
      <c r="J3534">
        <v>19</v>
      </c>
    </row>
    <row r="3535" spans="1:10" x14ac:dyDescent="0.3">
      <c r="A3535" t="s">
        <v>5813</v>
      </c>
      <c r="B3535" t="s">
        <v>475</v>
      </c>
      <c r="C3535" t="s">
        <v>6291</v>
      </c>
      <c r="D3535" t="s">
        <v>6296</v>
      </c>
      <c r="E3535">
        <v>0.1</v>
      </c>
      <c r="F3535">
        <v>45</v>
      </c>
      <c r="G3535" t="s">
        <v>6333</v>
      </c>
      <c r="H3535">
        <v>17</v>
      </c>
      <c r="I3535">
        <v>0</v>
      </c>
      <c r="J3535">
        <v>14</v>
      </c>
    </row>
    <row r="3536" spans="1:10" x14ac:dyDescent="0.3">
      <c r="A3536" t="s">
        <v>5814</v>
      </c>
      <c r="B3536" t="s">
        <v>2143</v>
      </c>
      <c r="C3536" t="s">
        <v>6289</v>
      </c>
      <c r="D3536" t="s">
        <v>6308</v>
      </c>
      <c r="E3536">
        <v>0.1</v>
      </c>
      <c r="F3536">
        <v>45</v>
      </c>
      <c r="G3536" t="s">
        <v>6332</v>
      </c>
      <c r="H3536">
        <v>15</v>
      </c>
      <c r="I3536">
        <v>0</v>
      </c>
      <c r="J3536">
        <v>19</v>
      </c>
    </row>
    <row r="3537" spans="1:10" x14ac:dyDescent="0.3">
      <c r="A3537" t="s">
        <v>5815</v>
      </c>
      <c r="B3537" t="s">
        <v>686</v>
      </c>
      <c r="C3537" t="s">
        <v>6290</v>
      </c>
      <c r="D3537" t="s">
        <v>6302</v>
      </c>
      <c r="E3537">
        <v>0.1</v>
      </c>
      <c r="F3537">
        <v>45</v>
      </c>
      <c r="G3537" t="s">
        <v>6330</v>
      </c>
      <c r="H3537">
        <v>12</v>
      </c>
      <c r="I3537">
        <v>0</v>
      </c>
      <c r="J3537">
        <v>12</v>
      </c>
    </row>
    <row r="3538" spans="1:10" x14ac:dyDescent="0.3">
      <c r="A3538" t="s">
        <v>5816</v>
      </c>
      <c r="B3538" t="s">
        <v>1859</v>
      </c>
      <c r="C3538" t="s">
        <v>6283</v>
      </c>
      <c r="D3538" t="s">
        <v>6302</v>
      </c>
      <c r="E3538">
        <v>0</v>
      </c>
      <c r="F3538">
        <v>80</v>
      </c>
      <c r="G3538" t="s">
        <v>6334</v>
      </c>
      <c r="H3538">
        <v>16</v>
      </c>
      <c r="I3538">
        <v>0</v>
      </c>
      <c r="J3538">
        <v>15</v>
      </c>
    </row>
    <row r="3539" spans="1:10" x14ac:dyDescent="0.3">
      <c r="A3539" t="s">
        <v>5817</v>
      </c>
      <c r="B3539" t="s">
        <v>1396</v>
      </c>
      <c r="C3539" t="s">
        <v>6289</v>
      </c>
      <c r="D3539" t="s">
        <v>6304</v>
      </c>
      <c r="E3539">
        <v>0.3</v>
      </c>
      <c r="F3539">
        <v>35</v>
      </c>
      <c r="G3539" t="s">
        <v>6330</v>
      </c>
      <c r="H3539">
        <v>12</v>
      </c>
      <c r="I3539">
        <v>0</v>
      </c>
      <c r="J3539">
        <v>18</v>
      </c>
    </row>
    <row r="3540" spans="1:10" x14ac:dyDescent="0.3">
      <c r="A3540" t="s">
        <v>5818</v>
      </c>
      <c r="B3540" t="s">
        <v>146</v>
      </c>
      <c r="C3540" t="s">
        <v>6285</v>
      </c>
      <c r="D3540" t="s">
        <v>6298</v>
      </c>
      <c r="E3540">
        <v>0.3</v>
      </c>
      <c r="F3540">
        <v>35</v>
      </c>
      <c r="G3540" t="s">
        <v>6331</v>
      </c>
      <c r="H3540">
        <v>11</v>
      </c>
      <c r="I3540" t="s">
        <v>7000</v>
      </c>
      <c r="J3540" t="s">
        <v>7021</v>
      </c>
    </row>
    <row r="3541" spans="1:10" x14ac:dyDescent="0.3">
      <c r="A3541" t="s">
        <v>5819</v>
      </c>
      <c r="B3541" t="s">
        <v>1279</v>
      </c>
      <c r="C3541" t="s">
        <v>6281</v>
      </c>
      <c r="D3541" t="s">
        <v>6300</v>
      </c>
      <c r="E3541">
        <v>0.2</v>
      </c>
      <c r="F3541">
        <v>56</v>
      </c>
      <c r="G3541" t="s">
        <v>6331</v>
      </c>
      <c r="H3541">
        <v>17</v>
      </c>
      <c r="I3541">
        <v>0</v>
      </c>
      <c r="J3541">
        <v>12</v>
      </c>
    </row>
    <row r="3542" spans="1:10" x14ac:dyDescent="0.3">
      <c r="A3542" t="s">
        <v>5820</v>
      </c>
      <c r="B3542" t="s">
        <v>624</v>
      </c>
      <c r="C3542" t="s">
        <v>6288</v>
      </c>
      <c r="D3542" t="s">
        <v>6296</v>
      </c>
      <c r="E3542">
        <v>0.2</v>
      </c>
      <c r="F3542">
        <v>56</v>
      </c>
      <c r="G3542" t="s">
        <v>6330</v>
      </c>
      <c r="H3542">
        <v>17</v>
      </c>
      <c r="I3542">
        <v>0</v>
      </c>
      <c r="J3542">
        <v>9</v>
      </c>
    </row>
    <row r="3543" spans="1:10" x14ac:dyDescent="0.3">
      <c r="A3543" t="s">
        <v>5821</v>
      </c>
      <c r="B3543" t="s">
        <v>557</v>
      </c>
      <c r="C3543" t="s">
        <v>6291</v>
      </c>
      <c r="D3543" t="s">
        <v>6300</v>
      </c>
      <c r="E3543">
        <v>0.3</v>
      </c>
      <c r="F3543">
        <v>35</v>
      </c>
      <c r="G3543" t="s">
        <v>6331</v>
      </c>
      <c r="H3543">
        <v>17</v>
      </c>
      <c r="I3543">
        <v>0</v>
      </c>
      <c r="J3543">
        <v>18</v>
      </c>
    </row>
    <row r="3544" spans="1:10" x14ac:dyDescent="0.3">
      <c r="A3544" t="s">
        <v>5822</v>
      </c>
      <c r="B3544" t="s">
        <v>2144</v>
      </c>
      <c r="C3544" t="s">
        <v>6281</v>
      </c>
      <c r="D3544" t="s">
        <v>6306</v>
      </c>
      <c r="E3544">
        <v>0.1</v>
      </c>
      <c r="F3544">
        <v>63</v>
      </c>
      <c r="G3544" t="s">
        <v>6333</v>
      </c>
      <c r="H3544">
        <v>17</v>
      </c>
      <c r="I3544">
        <v>1</v>
      </c>
      <c r="J3544">
        <v>18</v>
      </c>
    </row>
    <row r="3545" spans="1:10" x14ac:dyDescent="0.3">
      <c r="A3545" t="s">
        <v>5823</v>
      </c>
      <c r="B3545" t="s">
        <v>2145</v>
      </c>
      <c r="C3545" t="s">
        <v>6281</v>
      </c>
      <c r="D3545" t="s">
        <v>6316</v>
      </c>
      <c r="E3545">
        <v>0.2</v>
      </c>
      <c r="F3545">
        <v>56</v>
      </c>
      <c r="G3545" t="s">
        <v>6330</v>
      </c>
      <c r="H3545">
        <v>11</v>
      </c>
      <c r="I3545">
        <v>0</v>
      </c>
      <c r="J3545">
        <v>16</v>
      </c>
    </row>
    <row r="3546" spans="1:10" x14ac:dyDescent="0.3">
      <c r="A3546" t="s">
        <v>5824</v>
      </c>
      <c r="B3546" t="s">
        <v>392</v>
      </c>
      <c r="C3546" t="s">
        <v>6290</v>
      </c>
      <c r="D3546" t="s">
        <v>6296</v>
      </c>
      <c r="E3546">
        <v>0</v>
      </c>
      <c r="F3546">
        <v>50</v>
      </c>
      <c r="G3546" t="s">
        <v>6330</v>
      </c>
      <c r="H3546">
        <v>17</v>
      </c>
      <c r="I3546">
        <v>1</v>
      </c>
      <c r="J3546">
        <v>7</v>
      </c>
    </row>
    <row r="3547" spans="1:10" x14ac:dyDescent="0.3">
      <c r="A3547" t="s">
        <v>5825</v>
      </c>
      <c r="B3547" t="s">
        <v>2146</v>
      </c>
      <c r="C3547" t="s">
        <v>6283</v>
      </c>
      <c r="D3547" t="s">
        <v>6298</v>
      </c>
      <c r="E3547">
        <v>0.2</v>
      </c>
      <c r="F3547">
        <v>64</v>
      </c>
      <c r="G3547" t="s">
        <v>6329</v>
      </c>
      <c r="H3547">
        <v>15</v>
      </c>
      <c r="I3547">
        <v>0</v>
      </c>
      <c r="J3547">
        <v>8</v>
      </c>
    </row>
    <row r="3548" spans="1:10" x14ac:dyDescent="0.3">
      <c r="A3548" t="s">
        <v>5826</v>
      </c>
      <c r="B3548" t="s">
        <v>1766</v>
      </c>
      <c r="C3548" t="s">
        <v>6291</v>
      </c>
      <c r="D3548" t="s">
        <v>6298</v>
      </c>
      <c r="E3548">
        <v>0</v>
      </c>
      <c r="F3548">
        <v>50</v>
      </c>
      <c r="G3548" t="s">
        <v>6328</v>
      </c>
      <c r="H3548">
        <v>10</v>
      </c>
      <c r="I3548" t="s">
        <v>7000</v>
      </c>
      <c r="J3548" t="s">
        <v>7021</v>
      </c>
    </row>
    <row r="3549" spans="1:10" x14ac:dyDescent="0.3">
      <c r="A3549" t="s">
        <v>5827</v>
      </c>
      <c r="B3549" t="s">
        <v>16</v>
      </c>
      <c r="C3549" t="s">
        <v>6285</v>
      </c>
      <c r="D3549" t="s">
        <v>6308</v>
      </c>
      <c r="E3549">
        <v>0.1</v>
      </c>
      <c r="F3549">
        <v>45</v>
      </c>
      <c r="G3549" t="s">
        <v>6329</v>
      </c>
      <c r="H3549">
        <v>11</v>
      </c>
      <c r="I3549">
        <v>1</v>
      </c>
      <c r="J3549">
        <v>12</v>
      </c>
    </row>
    <row r="3550" spans="1:10" x14ac:dyDescent="0.3">
      <c r="A3550" t="s">
        <v>5828</v>
      </c>
      <c r="B3550" t="s">
        <v>1110</v>
      </c>
      <c r="C3550" t="s">
        <v>6289</v>
      </c>
      <c r="D3550" t="s">
        <v>6312</v>
      </c>
      <c r="E3550">
        <v>0.3</v>
      </c>
      <c r="F3550">
        <v>35</v>
      </c>
      <c r="G3550" t="s">
        <v>6332</v>
      </c>
      <c r="H3550">
        <v>12</v>
      </c>
      <c r="I3550">
        <v>0</v>
      </c>
      <c r="J3550">
        <v>9</v>
      </c>
    </row>
    <row r="3551" spans="1:10" x14ac:dyDescent="0.3">
      <c r="A3551" t="s">
        <v>5829</v>
      </c>
      <c r="B3551" t="s">
        <v>2147</v>
      </c>
      <c r="C3551" t="s">
        <v>6286</v>
      </c>
      <c r="D3551" t="s">
        <v>6300</v>
      </c>
      <c r="E3551">
        <v>0.1</v>
      </c>
      <c r="F3551">
        <v>45</v>
      </c>
      <c r="G3551" t="s">
        <v>6330</v>
      </c>
      <c r="H3551">
        <v>15</v>
      </c>
      <c r="I3551">
        <v>0</v>
      </c>
      <c r="J3551">
        <v>18</v>
      </c>
    </row>
    <row r="3552" spans="1:10" x14ac:dyDescent="0.3">
      <c r="A3552" t="s">
        <v>5830</v>
      </c>
      <c r="B3552" t="s">
        <v>1912</v>
      </c>
      <c r="C3552" t="s">
        <v>6282</v>
      </c>
      <c r="D3552" t="s">
        <v>6306</v>
      </c>
      <c r="E3552">
        <v>0.4</v>
      </c>
      <c r="F3552">
        <v>42</v>
      </c>
      <c r="G3552" t="s">
        <v>6334</v>
      </c>
      <c r="H3552">
        <v>15</v>
      </c>
      <c r="I3552">
        <v>1</v>
      </c>
      <c r="J3552">
        <v>10</v>
      </c>
    </row>
    <row r="3553" spans="1:10" x14ac:dyDescent="0.3">
      <c r="A3553" t="s">
        <v>5831</v>
      </c>
      <c r="B3553" t="s">
        <v>1288</v>
      </c>
      <c r="C3553" t="s">
        <v>6292</v>
      </c>
      <c r="D3553" t="s">
        <v>6298</v>
      </c>
      <c r="E3553">
        <v>0</v>
      </c>
      <c r="F3553">
        <v>80</v>
      </c>
      <c r="G3553" t="s">
        <v>6331</v>
      </c>
      <c r="H3553">
        <v>14</v>
      </c>
      <c r="I3553" t="s">
        <v>7000</v>
      </c>
      <c r="J3553" t="s">
        <v>7021</v>
      </c>
    </row>
    <row r="3554" spans="1:10" x14ac:dyDescent="0.3">
      <c r="A3554" t="s">
        <v>5832</v>
      </c>
      <c r="B3554" t="s">
        <v>1291</v>
      </c>
      <c r="C3554" t="s">
        <v>6287</v>
      </c>
      <c r="D3554" t="s">
        <v>6304</v>
      </c>
      <c r="E3554">
        <v>0.2</v>
      </c>
      <c r="F3554">
        <v>40</v>
      </c>
      <c r="G3554" t="s">
        <v>6334</v>
      </c>
      <c r="H3554">
        <v>11</v>
      </c>
      <c r="I3554" t="s">
        <v>7000</v>
      </c>
      <c r="J3554" t="s">
        <v>7021</v>
      </c>
    </row>
    <row r="3555" spans="1:10" x14ac:dyDescent="0.3">
      <c r="A3555" t="s">
        <v>5833</v>
      </c>
      <c r="B3555" t="s">
        <v>784</v>
      </c>
      <c r="C3555" t="s">
        <v>6291</v>
      </c>
      <c r="D3555" t="s">
        <v>6310</v>
      </c>
      <c r="E3555">
        <v>0</v>
      </c>
      <c r="F3555">
        <v>50</v>
      </c>
      <c r="G3555" t="s">
        <v>6331</v>
      </c>
      <c r="H3555">
        <v>13</v>
      </c>
      <c r="I3555">
        <v>0</v>
      </c>
      <c r="J3555">
        <v>17</v>
      </c>
    </row>
    <row r="3556" spans="1:10" x14ac:dyDescent="0.3">
      <c r="A3556" t="s">
        <v>5834</v>
      </c>
      <c r="B3556" t="s">
        <v>1663</v>
      </c>
      <c r="C3556" t="s">
        <v>6287</v>
      </c>
      <c r="D3556" t="s">
        <v>6302</v>
      </c>
      <c r="E3556">
        <v>0.3</v>
      </c>
      <c r="F3556">
        <v>35</v>
      </c>
      <c r="G3556" t="s">
        <v>6332</v>
      </c>
      <c r="H3556">
        <v>16</v>
      </c>
      <c r="I3556" t="s">
        <v>7000</v>
      </c>
      <c r="J3556" t="s">
        <v>7021</v>
      </c>
    </row>
    <row r="3557" spans="1:10" x14ac:dyDescent="0.3">
      <c r="A3557" t="s">
        <v>5835</v>
      </c>
      <c r="B3557" t="s">
        <v>1995</v>
      </c>
      <c r="C3557" t="s">
        <v>6284</v>
      </c>
      <c r="D3557" t="s">
        <v>6302</v>
      </c>
      <c r="E3557">
        <v>0.3</v>
      </c>
      <c r="F3557">
        <v>35</v>
      </c>
      <c r="G3557" t="s">
        <v>6331</v>
      </c>
      <c r="H3557">
        <v>9</v>
      </c>
      <c r="I3557" t="s">
        <v>7000</v>
      </c>
      <c r="J3557" t="s">
        <v>7021</v>
      </c>
    </row>
    <row r="3558" spans="1:10" x14ac:dyDescent="0.3">
      <c r="A3558" t="s">
        <v>5836</v>
      </c>
      <c r="B3558" t="s">
        <v>1730</v>
      </c>
      <c r="C3558" t="s">
        <v>6287</v>
      </c>
      <c r="D3558" t="s">
        <v>6308</v>
      </c>
      <c r="E3558">
        <v>0.3</v>
      </c>
      <c r="F3558">
        <v>35</v>
      </c>
      <c r="G3558" t="s">
        <v>6331</v>
      </c>
      <c r="H3558">
        <v>10</v>
      </c>
      <c r="I3558">
        <v>0</v>
      </c>
      <c r="J3558">
        <v>14</v>
      </c>
    </row>
    <row r="3559" spans="1:10" x14ac:dyDescent="0.3">
      <c r="A3559" t="s">
        <v>5837</v>
      </c>
      <c r="B3559" t="s">
        <v>2148</v>
      </c>
      <c r="C3559" t="s">
        <v>6289</v>
      </c>
      <c r="D3559" t="s">
        <v>6314</v>
      </c>
      <c r="E3559">
        <v>0.3</v>
      </c>
      <c r="F3559">
        <v>35</v>
      </c>
      <c r="G3559" t="s">
        <v>6331</v>
      </c>
      <c r="H3559">
        <v>13</v>
      </c>
      <c r="I3559">
        <v>0</v>
      </c>
      <c r="J3559">
        <v>19</v>
      </c>
    </row>
    <row r="3560" spans="1:10" x14ac:dyDescent="0.3">
      <c r="A3560" t="s">
        <v>5838</v>
      </c>
      <c r="B3560" t="s">
        <v>1537</v>
      </c>
      <c r="C3560" t="s">
        <v>6283</v>
      </c>
      <c r="D3560" t="s">
        <v>6312</v>
      </c>
      <c r="E3560">
        <v>0.1</v>
      </c>
      <c r="F3560">
        <v>72</v>
      </c>
      <c r="G3560" t="s">
        <v>6333</v>
      </c>
      <c r="H3560">
        <v>16</v>
      </c>
      <c r="I3560">
        <v>0</v>
      </c>
      <c r="J3560">
        <v>16</v>
      </c>
    </row>
    <row r="3561" spans="1:10" x14ac:dyDescent="0.3">
      <c r="A3561" t="s">
        <v>5839</v>
      </c>
      <c r="B3561" t="s">
        <v>1332</v>
      </c>
      <c r="C3561" t="s">
        <v>6284</v>
      </c>
      <c r="D3561" t="s">
        <v>6308</v>
      </c>
      <c r="E3561">
        <v>0.3</v>
      </c>
      <c r="F3561">
        <v>35</v>
      </c>
      <c r="G3561" t="s">
        <v>6332</v>
      </c>
      <c r="H3561">
        <v>16</v>
      </c>
      <c r="I3561" t="s">
        <v>7000</v>
      </c>
      <c r="J3561" t="s">
        <v>7021</v>
      </c>
    </row>
    <row r="3562" spans="1:10" x14ac:dyDescent="0.3">
      <c r="A3562" t="s">
        <v>5840</v>
      </c>
      <c r="B3562" t="s">
        <v>2149</v>
      </c>
      <c r="C3562" t="s">
        <v>6288</v>
      </c>
      <c r="D3562" t="s">
        <v>6296</v>
      </c>
      <c r="E3562">
        <v>0.2</v>
      </c>
      <c r="F3562">
        <v>56</v>
      </c>
      <c r="G3562" t="s">
        <v>6330</v>
      </c>
      <c r="H3562">
        <v>12</v>
      </c>
      <c r="I3562">
        <v>0</v>
      </c>
      <c r="J3562">
        <v>9</v>
      </c>
    </row>
    <row r="3563" spans="1:10" x14ac:dyDescent="0.3">
      <c r="A3563" t="s">
        <v>5841</v>
      </c>
      <c r="B3563" t="s">
        <v>1759</v>
      </c>
      <c r="C3563" t="s">
        <v>6283</v>
      </c>
      <c r="D3563" t="s">
        <v>6310</v>
      </c>
      <c r="E3563">
        <v>0.2</v>
      </c>
      <c r="F3563">
        <v>64</v>
      </c>
      <c r="G3563" t="s">
        <v>6328</v>
      </c>
      <c r="H3563">
        <v>14</v>
      </c>
      <c r="I3563">
        <v>0</v>
      </c>
      <c r="J3563">
        <v>14</v>
      </c>
    </row>
    <row r="3564" spans="1:10" x14ac:dyDescent="0.3">
      <c r="A3564" t="s">
        <v>5842</v>
      </c>
      <c r="B3564" t="s">
        <v>882</v>
      </c>
      <c r="C3564" t="s">
        <v>6284</v>
      </c>
      <c r="D3564" t="s">
        <v>6318</v>
      </c>
      <c r="E3564">
        <v>0.1</v>
      </c>
      <c r="F3564">
        <v>45</v>
      </c>
      <c r="G3564" t="s">
        <v>6331</v>
      </c>
      <c r="H3564">
        <v>9</v>
      </c>
      <c r="I3564" t="s">
        <v>7000</v>
      </c>
      <c r="J3564" t="s">
        <v>7021</v>
      </c>
    </row>
    <row r="3565" spans="1:10" x14ac:dyDescent="0.3">
      <c r="A3565" t="s">
        <v>5843</v>
      </c>
      <c r="B3565" t="s">
        <v>478</v>
      </c>
      <c r="C3565" t="s">
        <v>6286</v>
      </c>
      <c r="D3565" t="s">
        <v>6298</v>
      </c>
      <c r="E3565">
        <v>0.2</v>
      </c>
      <c r="F3565">
        <v>40</v>
      </c>
      <c r="G3565" t="s">
        <v>6328</v>
      </c>
      <c r="H3565">
        <v>14</v>
      </c>
      <c r="I3565">
        <v>0</v>
      </c>
      <c r="J3565">
        <v>16</v>
      </c>
    </row>
    <row r="3566" spans="1:10" x14ac:dyDescent="0.3">
      <c r="A3566" t="s">
        <v>5844</v>
      </c>
      <c r="B3566" t="s">
        <v>1263</v>
      </c>
      <c r="C3566" t="s">
        <v>6282</v>
      </c>
      <c r="D3566" t="s">
        <v>6296</v>
      </c>
      <c r="E3566">
        <v>0.4</v>
      </c>
      <c r="F3566">
        <v>42</v>
      </c>
      <c r="G3566" t="s">
        <v>6332</v>
      </c>
      <c r="H3566">
        <v>14</v>
      </c>
      <c r="I3566">
        <v>0</v>
      </c>
      <c r="J3566">
        <v>9</v>
      </c>
    </row>
    <row r="3567" spans="1:10" x14ac:dyDescent="0.3">
      <c r="A3567" t="s">
        <v>5845</v>
      </c>
      <c r="B3567" t="s">
        <v>2150</v>
      </c>
      <c r="C3567" t="s">
        <v>6287</v>
      </c>
      <c r="D3567" t="s">
        <v>6302</v>
      </c>
      <c r="E3567">
        <v>0.3</v>
      </c>
      <c r="F3567">
        <v>35</v>
      </c>
      <c r="G3567" t="s">
        <v>6328</v>
      </c>
      <c r="H3567">
        <v>12</v>
      </c>
      <c r="I3567">
        <v>1</v>
      </c>
      <c r="J3567">
        <v>19</v>
      </c>
    </row>
    <row r="3568" spans="1:10" x14ac:dyDescent="0.3">
      <c r="A3568" t="s">
        <v>5846</v>
      </c>
      <c r="B3568" t="s">
        <v>1276</v>
      </c>
      <c r="C3568" t="s">
        <v>6283</v>
      </c>
      <c r="D3568" t="s">
        <v>6318</v>
      </c>
      <c r="E3568">
        <v>0.2</v>
      </c>
      <c r="F3568">
        <v>64</v>
      </c>
      <c r="G3568" t="s">
        <v>6328</v>
      </c>
      <c r="H3568">
        <v>12</v>
      </c>
      <c r="I3568">
        <v>0</v>
      </c>
      <c r="J3568">
        <v>19</v>
      </c>
    </row>
    <row r="3569" spans="1:10" x14ac:dyDescent="0.3">
      <c r="A3569" t="s">
        <v>5847</v>
      </c>
      <c r="B3569" t="s">
        <v>10</v>
      </c>
      <c r="C3569" t="s">
        <v>6290</v>
      </c>
      <c r="D3569" t="s">
        <v>6306</v>
      </c>
      <c r="E3569">
        <v>0.3</v>
      </c>
      <c r="F3569">
        <v>35</v>
      </c>
      <c r="G3569" t="s">
        <v>6329</v>
      </c>
      <c r="H3569">
        <v>10</v>
      </c>
      <c r="I3569">
        <v>0</v>
      </c>
      <c r="J3569">
        <v>8</v>
      </c>
    </row>
    <row r="3570" spans="1:10" x14ac:dyDescent="0.3">
      <c r="A3570" t="s">
        <v>5848</v>
      </c>
      <c r="B3570" t="s">
        <v>1271</v>
      </c>
      <c r="C3570" t="s">
        <v>6285</v>
      </c>
      <c r="D3570" t="s">
        <v>6310</v>
      </c>
      <c r="E3570">
        <v>0.3</v>
      </c>
      <c r="F3570">
        <v>35</v>
      </c>
      <c r="G3570" t="s">
        <v>6333</v>
      </c>
      <c r="H3570">
        <v>14</v>
      </c>
      <c r="I3570" t="s">
        <v>7000</v>
      </c>
      <c r="J3570" t="s">
        <v>7021</v>
      </c>
    </row>
    <row r="3571" spans="1:10" x14ac:dyDescent="0.3">
      <c r="A3571" t="s">
        <v>5849</v>
      </c>
      <c r="B3571" t="s">
        <v>359</v>
      </c>
      <c r="C3571" t="s">
        <v>6281</v>
      </c>
      <c r="D3571" t="s">
        <v>6312</v>
      </c>
      <c r="E3571">
        <v>0.3</v>
      </c>
      <c r="F3571">
        <v>49</v>
      </c>
      <c r="G3571" t="s">
        <v>6332</v>
      </c>
      <c r="H3571">
        <v>15</v>
      </c>
      <c r="I3571">
        <v>0</v>
      </c>
      <c r="J3571">
        <v>19</v>
      </c>
    </row>
    <row r="3572" spans="1:10" x14ac:dyDescent="0.3">
      <c r="A3572" t="s">
        <v>5850</v>
      </c>
      <c r="B3572" t="s">
        <v>2043</v>
      </c>
      <c r="C3572" t="s">
        <v>6291</v>
      </c>
      <c r="D3572" t="s">
        <v>6300</v>
      </c>
      <c r="E3572">
        <v>0.3</v>
      </c>
      <c r="F3572">
        <v>35</v>
      </c>
      <c r="G3572" t="s">
        <v>6328</v>
      </c>
      <c r="H3572">
        <v>13</v>
      </c>
      <c r="I3572" t="s">
        <v>7000</v>
      </c>
      <c r="J3572" t="s">
        <v>7021</v>
      </c>
    </row>
    <row r="3573" spans="1:10" x14ac:dyDescent="0.3">
      <c r="A3573" t="s">
        <v>5851</v>
      </c>
      <c r="B3573" t="s">
        <v>1231</v>
      </c>
      <c r="C3573" t="s">
        <v>6289</v>
      </c>
      <c r="D3573" t="s">
        <v>6300</v>
      </c>
      <c r="E3573">
        <v>0.2</v>
      </c>
      <c r="F3573">
        <v>40</v>
      </c>
      <c r="G3573" t="s">
        <v>6328</v>
      </c>
      <c r="H3573">
        <v>15</v>
      </c>
      <c r="I3573" t="s">
        <v>7000</v>
      </c>
      <c r="J3573" t="s">
        <v>7021</v>
      </c>
    </row>
    <row r="3574" spans="1:10" x14ac:dyDescent="0.3">
      <c r="A3574" t="s">
        <v>5852</v>
      </c>
      <c r="B3574" t="s">
        <v>2151</v>
      </c>
      <c r="C3574" t="s">
        <v>6290</v>
      </c>
      <c r="D3574" t="s">
        <v>6296</v>
      </c>
      <c r="E3574">
        <v>0.2</v>
      </c>
      <c r="F3574">
        <v>40</v>
      </c>
      <c r="G3574" t="s">
        <v>6332</v>
      </c>
      <c r="H3574">
        <v>13</v>
      </c>
      <c r="I3574">
        <v>0</v>
      </c>
      <c r="J3574">
        <v>9</v>
      </c>
    </row>
    <row r="3575" spans="1:10" x14ac:dyDescent="0.3">
      <c r="A3575" t="s">
        <v>5853</v>
      </c>
      <c r="B3575" t="s">
        <v>326</v>
      </c>
      <c r="C3575" t="s">
        <v>6287</v>
      </c>
      <c r="D3575" t="s">
        <v>6300</v>
      </c>
      <c r="E3575">
        <v>0.3</v>
      </c>
      <c r="F3575">
        <v>35</v>
      </c>
      <c r="G3575" t="s">
        <v>6332</v>
      </c>
      <c r="H3575">
        <v>13</v>
      </c>
      <c r="I3575">
        <v>1</v>
      </c>
      <c r="J3575">
        <v>9</v>
      </c>
    </row>
    <row r="3576" spans="1:10" x14ac:dyDescent="0.3">
      <c r="A3576" t="s">
        <v>5854</v>
      </c>
      <c r="B3576" t="s">
        <v>116</v>
      </c>
      <c r="C3576" t="s">
        <v>6288</v>
      </c>
      <c r="D3576" t="s">
        <v>6300</v>
      </c>
      <c r="E3576">
        <v>0.2</v>
      </c>
      <c r="F3576">
        <v>56</v>
      </c>
      <c r="G3576" t="s">
        <v>6329</v>
      </c>
      <c r="H3576">
        <v>13</v>
      </c>
      <c r="I3576">
        <v>0</v>
      </c>
      <c r="J3576">
        <v>9</v>
      </c>
    </row>
    <row r="3577" spans="1:10" x14ac:dyDescent="0.3">
      <c r="A3577" t="s">
        <v>5855</v>
      </c>
      <c r="B3577" t="s">
        <v>1282</v>
      </c>
      <c r="C3577" t="s">
        <v>6289</v>
      </c>
      <c r="D3577" t="s">
        <v>6310</v>
      </c>
      <c r="E3577">
        <v>0</v>
      </c>
      <c r="F3577">
        <v>50</v>
      </c>
      <c r="G3577" t="s">
        <v>6331</v>
      </c>
      <c r="H3577">
        <v>11</v>
      </c>
      <c r="I3577">
        <v>1</v>
      </c>
      <c r="J3577">
        <v>10</v>
      </c>
    </row>
    <row r="3578" spans="1:10" x14ac:dyDescent="0.3">
      <c r="A3578" t="s">
        <v>5856</v>
      </c>
      <c r="B3578" t="s">
        <v>62</v>
      </c>
      <c r="C3578" t="s">
        <v>6291</v>
      </c>
      <c r="D3578" t="s">
        <v>6296</v>
      </c>
      <c r="E3578">
        <v>0.2</v>
      </c>
      <c r="F3578">
        <v>40</v>
      </c>
      <c r="G3578" t="s">
        <v>6331</v>
      </c>
      <c r="H3578">
        <v>11</v>
      </c>
      <c r="I3578">
        <v>1</v>
      </c>
      <c r="J3578">
        <v>10</v>
      </c>
    </row>
    <row r="3579" spans="1:10" x14ac:dyDescent="0.3">
      <c r="A3579" t="s">
        <v>5857</v>
      </c>
      <c r="B3579" t="s">
        <v>1471</v>
      </c>
      <c r="C3579" t="s">
        <v>6286</v>
      </c>
      <c r="D3579" t="s">
        <v>6296</v>
      </c>
      <c r="E3579">
        <v>0.4</v>
      </c>
      <c r="F3579">
        <v>30</v>
      </c>
      <c r="G3579" t="s">
        <v>6330</v>
      </c>
      <c r="H3579">
        <v>16</v>
      </c>
      <c r="I3579">
        <v>0</v>
      </c>
      <c r="J3579">
        <v>16</v>
      </c>
    </row>
    <row r="3580" spans="1:10" x14ac:dyDescent="0.3">
      <c r="A3580" t="s">
        <v>5858</v>
      </c>
      <c r="B3580" t="s">
        <v>1150</v>
      </c>
      <c r="C3580" t="s">
        <v>6281</v>
      </c>
      <c r="D3580" t="s">
        <v>6296</v>
      </c>
      <c r="E3580">
        <v>0.1</v>
      </c>
      <c r="F3580">
        <v>63</v>
      </c>
      <c r="G3580" t="s">
        <v>6333</v>
      </c>
      <c r="H3580">
        <v>13</v>
      </c>
      <c r="I3580">
        <v>0</v>
      </c>
      <c r="J3580">
        <v>8</v>
      </c>
    </row>
    <row r="3581" spans="1:10" x14ac:dyDescent="0.3">
      <c r="A3581" t="s">
        <v>5859</v>
      </c>
      <c r="B3581" t="s">
        <v>2152</v>
      </c>
      <c r="C3581" t="s">
        <v>6287</v>
      </c>
      <c r="D3581" t="s">
        <v>6312</v>
      </c>
      <c r="E3581">
        <v>0.3</v>
      </c>
      <c r="F3581">
        <v>35</v>
      </c>
      <c r="G3581" t="s">
        <v>6330</v>
      </c>
      <c r="H3581">
        <v>15</v>
      </c>
      <c r="I3581">
        <v>1</v>
      </c>
      <c r="J3581">
        <v>19</v>
      </c>
    </row>
    <row r="3582" spans="1:10" x14ac:dyDescent="0.3">
      <c r="A3582" t="s">
        <v>5860</v>
      </c>
      <c r="B3582" t="s">
        <v>1027</v>
      </c>
      <c r="C3582" t="s">
        <v>6285</v>
      </c>
      <c r="D3582" t="s">
        <v>6300</v>
      </c>
      <c r="E3582">
        <v>0.4</v>
      </c>
      <c r="F3582">
        <v>30</v>
      </c>
      <c r="G3582" t="s">
        <v>6333</v>
      </c>
      <c r="H3582">
        <v>11</v>
      </c>
      <c r="I3582">
        <v>0</v>
      </c>
      <c r="J3582">
        <v>18</v>
      </c>
    </row>
    <row r="3583" spans="1:10" x14ac:dyDescent="0.3">
      <c r="A3583" t="s">
        <v>5861</v>
      </c>
      <c r="B3583" t="s">
        <v>1060</v>
      </c>
      <c r="C3583" t="s">
        <v>6290</v>
      </c>
      <c r="D3583" t="s">
        <v>6296</v>
      </c>
      <c r="E3583">
        <v>0</v>
      </c>
      <c r="F3583">
        <v>50</v>
      </c>
      <c r="G3583" t="s">
        <v>6329</v>
      </c>
      <c r="H3583">
        <v>13</v>
      </c>
      <c r="I3583">
        <v>0</v>
      </c>
      <c r="J3583">
        <v>9</v>
      </c>
    </row>
    <row r="3584" spans="1:10" x14ac:dyDescent="0.3">
      <c r="A3584" t="s">
        <v>5862</v>
      </c>
      <c r="B3584" t="s">
        <v>2153</v>
      </c>
      <c r="C3584" t="s">
        <v>6286</v>
      </c>
      <c r="D3584" t="s">
        <v>6300</v>
      </c>
      <c r="E3584">
        <v>0.4</v>
      </c>
      <c r="F3584">
        <v>30</v>
      </c>
      <c r="G3584" t="s">
        <v>6329</v>
      </c>
      <c r="H3584">
        <v>11</v>
      </c>
      <c r="I3584" t="s">
        <v>7000</v>
      </c>
      <c r="J3584" t="s">
        <v>7021</v>
      </c>
    </row>
    <row r="3585" spans="1:10" x14ac:dyDescent="0.3">
      <c r="A3585" t="s">
        <v>5863</v>
      </c>
      <c r="B3585" t="s">
        <v>1323</v>
      </c>
      <c r="C3585" t="s">
        <v>6283</v>
      </c>
      <c r="D3585" t="s">
        <v>6306</v>
      </c>
      <c r="E3585">
        <v>0.3</v>
      </c>
      <c r="F3585">
        <v>56</v>
      </c>
      <c r="G3585" t="s">
        <v>6334</v>
      </c>
      <c r="H3585">
        <v>11</v>
      </c>
      <c r="I3585" t="s">
        <v>7000</v>
      </c>
      <c r="J3585" t="s">
        <v>7021</v>
      </c>
    </row>
    <row r="3586" spans="1:10" x14ac:dyDescent="0.3">
      <c r="A3586" t="s">
        <v>5864</v>
      </c>
      <c r="B3586" t="s">
        <v>973</v>
      </c>
      <c r="C3586" t="s">
        <v>6286</v>
      </c>
      <c r="D3586" t="s">
        <v>6302</v>
      </c>
      <c r="E3586">
        <v>0</v>
      </c>
      <c r="F3586">
        <v>50</v>
      </c>
      <c r="G3586" t="s">
        <v>6333</v>
      </c>
      <c r="H3586">
        <v>13</v>
      </c>
      <c r="I3586">
        <v>0</v>
      </c>
      <c r="J3586">
        <v>19</v>
      </c>
    </row>
    <row r="3587" spans="1:10" x14ac:dyDescent="0.3">
      <c r="A3587" t="s">
        <v>5865</v>
      </c>
      <c r="B3587" t="s">
        <v>582</v>
      </c>
      <c r="C3587" t="s">
        <v>6283</v>
      </c>
      <c r="D3587" t="s">
        <v>6300</v>
      </c>
      <c r="E3587">
        <v>0.2</v>
      </c>
      <c r="F3587">
        <v>64</v>
      </c>
      <c r="G3587" t="s">
        <v>6332</v>
      </c>
      <c r="H3587">
        <v>13</v>
      </c>
      <c r="I3587">
        <v>0</v>
      </c>
      <c r="J3587">
        <v>16</v>
      </c>
    </row>
    <row r="3588" spans="1:10" x14ac:dyDescent="0.3">
      <c r="A3588" t="s">
        <v>5866</v>
      </c>
      <c r="B3588" t="s">
        <v>185</v>
      </c>
      <c r="C3588" t="s">
        <v>6290</v>
      </c>
      <c r="D3588" t="s">
        <v>6318</v>
      </c>
      <c r="E3588">
        <v>0.3</v>
      </c>
      <c r="F3588">
        <v>35</v>
      </c>
      <c r="G3588" t="s">
        <v>6329</v>
      </c>
      <c r="H3588">
        <v>11</v>
      </c>
      <c r="I3588">
        <v>1</v>
      </c>
      <c r="J3588">
        <v>18</v>
      </c>
    </row>
    <row r="3589" spans="1:10" x14ac:dyDescent="0.3">
      <c r="A3589" t="s">
        <v>5867</v>
      </c>
      <c r="B3589" t="s">
        <v>2154</v>
      </c>
      <c r="C3589" t="s">
        <v>6285</v>
      </c>
      <c r="D3589" t="s">
        <v>6298</v>
      </c>
      <c r="E3589">
        <v>0</v>
      </c>
      <c r="F3589">
        <v>50</v>
      </c>
      <c r="G3589" t="s">
        <v>6331</v>
      </c>
      <c r="H3589">
        <v>15</v>
      </c>
      <c r="I3589" t="s">
        <v>7000</v>
      </c>
      <c r="J3589" t="s">
        <v>7021</v>
      </c>
    </row>
    <row r="3590" spans="1:10" x14ac:dyDescent="0.3">
      <c r="A3590" t="s">
        <v>5868</v>
      </c>
      <c r="B3590" t="s">
        <v>1359</v>
      </c>
      <c r="C3590" t="s">
        <v>6283</v>
      </c>
      <c r="D3590" t="s">
        <v>6314</v>
      </c>
      <c r="E3590">
        <v>0.2</v>
      </c>
      <c r="F3590">
        <v>64</v>
      </c>
      <c r="G3590" t="s">
        <v>6328</v>
      </c>
      <c r="H3590">
        <v>9</v>
      </c>
      <c r="I3590" t="s">
        <v>7000</v>
      </c>
      <c r="J3590" t="s">
        <v>7021</v>
      </c>
    </row>
    <row r="3591" spans="1:10" x14ac:dyDescent="0.3">
      <c r="A3591" t="s">
        <v>5869</v>
      </c>
      <c r="B3591" t="s">
        <v>41</v>
      </c>
      <c r="C3591" t="s">
        <v>6291</v>
      </c>
      <c r="D3591" t="s">
        <v>6302</v>
      </c>
      <c r="E3591">
        <v>0.4</v>
      </c>
      <c r="F3591">
        <v>30</v>
      </c>
      <c r="G3591" t="s">
        <v>6329</v>
      </c>
      <c r="H3591">
        <v>14</v>
      </c>
      <c r="I3591">
        <v>1</v>
      </c>
      <c r="J3591">
        <v>15</v>
      </c>
    </row>
    <row r="3592" spans="1:10" x14ac:dyDescent="0.3">
      <c r="A3592" t="s">
        <v>5870</v>
      </c>
      <c r="B3592" t="s">
        <v>1516</v>
      </c>
      <c r="C3592" t="s">
        <v>6288</v>
      </c>
      <c r="D3592" t="s">
        <v>6298</v>
      </c>
      <c r="E3592">
        <v>0.3</v>
      </c>
      <c r="F3592">
        <v>49</v>
      </c>
      <c r="G3592" t="s">
        <v>6330</v>
      </c>
      <c r="H3592">
        <v>12</v>
      </c>
      <c r="I3592">
        <v>0</v>
      </c>
      <c r="J3592">
        <v>9</v>
      </c>
    </row>
    <row r="3593" spans="1:10" x14ac:dyDescent="0.3">
      <c r="A3593" t="s">
        <v>5871</v>
      </c>
      <c r="B3593" t="s">
        <v>159</v>
      </c>
      <c r="C3593" t="s">
        <v>6282</v>
      </c>
      <c r="D3593" t="s">
        <v>6296</v>
      </c>
      <c r="E3593">
        <v>0</v>
      </c>
      <c r="F3593">
        <v>70</v>
      </c>
      <c r="G3593" t="s">
        <v>6330</v>
      </c>
      <c r="H3593">
        <v>12</v>
      </c>
      <c r="I3593">
        <v>1</v>
      </c>
      <c r="J3593">
        <v>13</v>
      </c>
    </row>
    <row r="3594" spans="1:10" x14ac:dyDescent="0.3">
      <c r="A3594" t="s">
        <v>5872</v>
      </c>
      <c r="B3594" t="s">
        <v>2155</v>
      </c>
      <c r="C3594" t="s">
        <v>6283</v>
      </c>
      <c r="D3594" t="s">
        <v>6298</v>
      </c>
      <c r="E3594">
        <v>0.2</v>
      </c>
      <c r="F3594">
        <v>64</v>
      </c>
      <c r="G3594" t="s">
        <v>6330</v>
      </c>
      <c r="H3594">
        <v>15</v>
      </c>
      <c r="I3594">
        <v>0</v>
      </c>
      <c r="J3594">
        <v>16</v>
      </c>
    </row>
    <row r="3595" spans="1:10" x14ac:dyDescent="0.3">
      <c r="A3595" t="s">
        <v>5873</v>
      </c>
      <c r="B3595" t="s">
        <v>899</v>
      </c>
      <c r="C3595" t="s">
        <v>6285</v>
      </c>
      <c r="D3595" t="s">
        <v>6298</v>
      </c>
      <c r="E3595">
        <v>0.2</v>
      </c>
      <c r="F3595">
        <v>40</v>
      </c>
      <c r="G3595" t="s">
        <v>6333</v>
      </c>
      <c r="H3595">
        <v>17</v>
      </c>
      <c r="I3595" t="s">
        <v>7000</v>
      </c>
      <c r="J3595" t="s">
        <v>7021</v>
      </c>
    </row>
    <row r="3596" spans="1:10" x14ac:dyDescent="0.3">
      <c r="A3596" t="s">
        <v>5874</v>
      </c>
      <c r="B3596" t="s">
        <v>2156</v>
      </c>
      <c r="C3596" t="s">
        <v>6282</v>
      </c>
      <c r="D3596" t="s">
        <v>6312</v>
      </c>
      <c r="E3596">
        <v>0</v>
      </c>
      <c r="F3596">
        <v>70</v>
      </c>
      <c r="G3596" t="s">
        <v>6330</v>
      </c>
      <c r="H3596">
        <v>11</v>
      </c>
      <c r="I3596">
        <v>0</v>
      </c>
      <c r="J3596">
        <v>9</v>
      </c>
    </row>
    <row r="3597" spans="1:10" x14ac:dyDescent="0.3">
      <c r="A3597" t="s">
        <v>5875</v>
      </c>
      <c r="B3597" t="s">
        <v>2157</v>
      </c>
      <c r="C3597" t="s">
        <v>6290</v>
      </c>
      <c r="D3597" t="s">
        <v>6296</v>
      </c>
      <c r="E3597">
        <v>0.3</v>
      </c>
      <c r="F3597">
        <v>35</v>
      </c>
      <c r="G3597" t="s">
        <v>6332</v>
      </c>
      <c r="H3597">
        <v>13</v>
      </c>
      <c r="I3597">
        <v>0</v>
      </c>
      <c r="J3597">
        <v>9</v>
      </c>
    </row>
    <row r="3598" spans="1:10" x14ac:dyDescent="0.3">
      <c r="A3598" t="s">
        <v>5876</v>
      </c>
      <c r="B3598" t="s">
        <v>21</v>
      </c>
      <c r="C3598" t="s">
        <v>6281</v>
      </c>
      <c r="D3598" t="s">
        <v>6310</v>
      </c>
      <c r="E3598">
        <v>0.2</v>
      </c>
      <c r="F3598">
        <v>56</v>
      </c>
      <c r="G3598" t="s">
        <v>6329</v>
      </c>
      <c r="H3598">
        <v>14</v>
      </c>
      <c r="I3598" t="s">
        <v>7000</v>
      </c>
      <c r="J3598" t="s">
        <v>7021</v>
      </c>
    </row>
    <row r="3599" spans="1:10" x14ac:dyDescent="0.3">
      <c r="A3599" t="s">
        <v>5877</v>
      </c>
      <c r="B3599" t="s">
        <v>2158</v>
      </c>
      <c r="C3599" t="s">
        <v>6285</v>
      </c>
      <c r="D3599" t="s">
        <v>6300</v>
      </c>
      <c r="E3599">
        <v>0</v>
      </c>
      <c r="F3599">
        <v>50</v>
      </c>
      <c r="G3599" t="s">
        <v>6328</v>
      </c>
      <c r="H3599">
        <v>14</v>
      </c>
      <c r="I3599" t="s">
        <v>7000</v>
      </c>
      <c r="J3599" t="s">
        <v>7021</v>
      </c>
    </row>
    <row r="3600" spans="1:10" x14ac:dyDescent="0.3">
      <c r="A3600" t="s">
        <v>5878</v>
      </c>
      <c r="B3600" t="s">
        <v>2159</v>
      </c>
      <c r="C3600" t="s">
        <v>6284</v>
      </c>
      <c r="D3600" t="s">
        <v>6306</v>
      </c>
      <c r="E3600">
        <v>0.2</v>
      </c>
      <c r="F3600">
        <v>40</v>
      </c>
      <c r="G3600" t="s">
        <v>6329</v>
      </c>
      <c r="H3600">
        <v>17</v>
      </c>
      <c r="I3600" t="s">
        <v>7000</v>
      </c>
      <c r="J3600" t="s">
        <v>7021</v>
      </c>
    </row>
    <row r="3601" spans="1:10" x14ac:dyDescent="0.3">
      <c r="A3601" t="s">
        <v>5879</v>
      </c>
      <c r="B3601" t="s">
        <v>919</v>
      </c>
      <c r="C3601" t="s">
        <v>6291</v>
      </c>
      <c r="D3601" t="s">
        <v>6308</v>
      </c>
      <c r="E3601">
        <v>0.3</v>
      </c>
      <c r="F3601">
        <v>35</v>
      </c>
      <c r="G3601" t="s">
        <v>6330</v>
      </c>
      <c r="H3601">
        <v>14</v>
      </c>
      <c r="I3601">
        <v>0</v>
      </c>
      <c r="J3601">
        <v>15</v>
      </c>
    </row>
    <row r="3602" spans="1:10" x14ac:dyDescent="0.3">
      <c r="A3602" t="s">
        <v>5880</v>
      </c>
      <c r="B3602" t="s">
        <v>343</v>
      </c>
      <c r="C3602" t="s">
        <v>6292</v>
      </c>
      <c r="D3602" t="s">
        <v>6318</v>
      </c>
      <c r="E3602">
        <v>0</v>
      </c>
      <c r="F3602">
        <v>80</v>
      </c>
      <c r="G3602" t="s">
        <v>6334</v>
      </c>
      <c r="H3602">
        <v>16</v>
      </c>
      <c r="I3602">
        <v>1</v>
      </c>
      <c r="J3602">
        <v>18</v>
      </c>
    </row>
    <row r="3603" spans="1:10" x14ac:dyDescent="0.3">
      <c r="A3603" t="s">
        <v>5881</v>
      </c>
      <c r="B3603" t="s">
        <v>372</v>
      </c>
      <c r="C3603" t="s">
        <v>6289</v>
      </c>
      <c r="D3603" t="s">
        <v>6312</v>
      </c>
      <c r="E3603">
        <v>0.3</v>
      </c>
      <c r="F3603">
        <v>35</v>
      </c>
      <c r="G3603" t="s">
        <v>6330</v>
      </c>
      <c r="H3603">
        <v>9</v>
      </c>
      <c r="I3603">
        <v>1</v>
      </c>
      <c r="J3603">
        <v>19</v>
      </c>
    </row>
    <row r="3604" spans="1:10" x14ac:dyDescent="0.3">
      <c r="A3604" t="s">
        <v>5882</v>
      </c>
      <c r="B3604" t="s">
        <v>1451</v>
      </c>
      <c r="C3604" t="s">
        <v>6286</v>
      </c>
      <c r="D3604" t="s">
        <v>6308</v>
      </c>
      <c r="E3604">
        <v>0.3</v>
      </c>
      <c r="F3604">
        <v>35</v>
      </c>
      <c r="G3604" t="s">
        <v>6333</v>
      </c>
      <c r="H3604">
        <v>13</v>
      </c>
      <c r="I3604" t="s">
        <v>7000</v>
      </c>
      <c r="J3604" t="s">
        <v>7021</v>
      </c>
    </row>
    <row r="3605" spans="1:10" x14ac:dyDescent="0.3">
      <c r="A3605" t="s">
        <v>5883</v>
      </c>
      <c r="B3605" t="s">
        <v>1251</v>
      </c>
      <c r="C3605" t="s">
        <v>6286</v>
      </c>
      <c r="D3605" t="s">
        <v>6310</v>
      </c>
      <c r="E3605">
        <v>0</v>
      </c>
      <c r="F3605">
        <v>50</v>
      </c>
      <c r="G3605" t="s">
        <v>6332</v>
      </c>
      <c r="H3605">
        <v>12</v>
      </c>
      <c r="I3605" t="s">
        <v>7000</v>
      </c>
      <c r="J3605" t="s">
        <v>7021</v>
      </c>
    </row>
    <row r="3606" spans="1:10" x14ac:dyDescent="0.3">
      <c r="A3606" t="s">
        <v>5884</v>
      </c>
      <c r="B3606" t="s">
        <v>2160</v>
      </c>
      <c r="C3606" t="s">
        <v>6290</v>
      </c>
      <c r="D3606" t="s">
        <v>6300</v>
      </c>
      <c r="E3606">
        <v>0.1</v>
      </c>
      <c r="F3606">
        <v>45</v>
      </c>
      <c r="G3606" t="s">
        <v>6334</v>
      </c>
      <c r="H3606">
        <v>11</v>
      </c>
      <c r="I3606">
        <v>0</v>
      </c>
      <c r="J3606">
        <v>19</v>
      </c>
    </row>
    <row r="3607" spans="1:10" x14ac:dyDescent="0.3">
      <c r="A3607" t="s">
        <v>5885</v>
      </c>
      <c r="B3607" t="s">
        <v>1234</v>
      </c>
      <c r="C3607" t="s">
        <v>6284</v>
      </c>
      <c r="D3607" t="s">
        <v>6310</v>
      </c>
      <c r="E3607">
        <v>0</v>
      </c>
      <c r="F3607">
        <v>50</v>
      </c>
      <c r="G3607" t="s">
        <v>6334</v>
      </c>
      <c r="H3607">
        <v>14</v>
      </c>
      <c r="I3607" t="s">
        <v>7000</v>
      </c>
      <c r="J3607" t="s">
        <v>7021</v>
      </c>
    </row>
    <row r="3608" spans="1:10" x14ac:dyDescent="0.3">
      <c r="A3608" t="s">
        <v>5886</v>
      </c>
      <c r="B3608" t="s">
        <v>345</v>
      </c>
      <c r="C3608" t="s">
        <v>6290</v>
      </c>
      <c r="D3608" t="s">
        <v>6318</v>
      </c>
      <c r="E3608">
        <v>0.4</v>
      </c>
      <c r="F3608">
        <v>30</v>
      </c>
      <c r="G3608" t="s">
        <v>6334</v>
      </c>
      <c r="H3608">
        <v>15</v>
      </c>
      <c r="I3608" t="s">
        <v>7000</v>
      </c>
      <c r="J3608" t="s">
        <v>7021</v>
      </c>
    </row>
    <row r="3609" spans="1:10" x14ac:dyDescent="0.3">
      <c r="A3609" t="s">
        <v>5887</v>
      </c>
      <c r="B3609" t="s">
        <v>2161</v>
      </c>
      <c r="C3609" t="s">
        <v>6282</v>
      </c>
      <c r="D3609" t="s">
        <v>6302</v>
      </c>
      <c r="E3609">
        <v>0.2</v>
      </c>
      <c r="F3609">
        <v>56</v>
      </c>
      <c r="G3609" t="s">
        <v>6330</v>
      </c>
      <c r="H3609">
        <v>9</v>
      </c>
      <c r="I3609">
        <v>0</v>
      </c>
      <c r="J3609">
        <v>19</v>
      </c>
    </row>
    <row r="3610" spans="1:10" x14ac:dyDescent="0.3">
      <c r="A3610" t="s">
        <v>5888</v>
      </c>
      <c r="B3610" t="s">
        <v>2162</v>
      </c>
      <c r="C3610" t="s">
        <v>6284</v>
      </c>
      <c r="D3610" t="s">
        <v>6302</v>
      </c>
      <c r="E3610">
        <v>0.3</v>
      </c>
      <c r="F3610">
        <v>35</v>
      </c>
      <c r="G3610" t="s">
        <v>6330</v>
      </c>
      <c r="H3610">
        <v>12</v>
      </c>
      <c r="I3610" t="s">
        <v>7000</v>
      </c>
      <c r="J3610" t="s">
        <v>7021</v>
      </c>
    </row>
    <row r="3611" spans="1:10" x14ac:dyDescent="0.3">
      <c r="A3611" t="s">
        <v>5889</v>
      </c>
      <c r="B3611" t="s">
        <v>206</v>
      </c>
      <c r="C3611" t="s">
        <v>6290</v>
      </c>
      <c r="D3611" t="s">
        <v>6296</v>
      </c>
      <c r="E3611">
        <v>0.1</v>
      </c>
      <c r="F3611">
        <v>45</v>
      </c>
      <c r="G3611" t="s">
        <v>6332</v>
      </c>
      <c r="H3611">
        <v>9</v>
      </c>
      <c r="I3611">
        <v>1</v>
      </c>
      <c r="J3611">
        <v>7</v>
      </c>
    </row>
    <row r="3612" spans="1:10" x14ac:dyDescent="0.3">
      <c r="A3612" t="s">
        <v>5890</v>
      </c>
      <c r="B3612" t="s">
        <v>1367</v>
      </c>
      <c r="C3612" t="s">
        <v>6286</v>
      </c>
      <c r="D3612" t="s">
        <v>6300</v>
      </c>
      <c r="E3612">
        <v>0.3</v>
      </c>
      <c r="F3612">
        <v>35</v>
      </c>
      <c r="G3612" t="s">
        <v>6334</v>
      </c>
      <c r="H3612">
        <v>14</v>
      </c>
      <c r="I3612" t="s">
        <v>7000</v>
      </c>
      <c r="J3612" t="s">
        <v>7021</v>
      </c>
    </row>
    <row r="3613" spans="1:10" x14ac:dyDescent="0.3">
      <c r="A3613" t="s">
        <v>5891</v>
      </c>
      <c r="B3613" t="s">
        <v>2163</v>
      </c>
      <c r="C3613" t="s">
        <v>6281</v>
      </c>
      <c r="D3613" t="s">
        <v>6304</v>
      </c>
      <c r="E3613">
        <v>0.1</v>
      </c>
      <c r="F3613">
        <v>63</v>
      </c>
      <c r="G3613" t="s">
        <v>6332</v>
      </c>
      <c r="H3613">
        <v>13</v>
      </c>
      <c r="I3613" t="s">
        <v>7000</v>
      </c>
      <c r="J3613" t="s">
        <v>7021</v>
      </c>
    </row>
    <row r="3614" spans="1:10" x14ac:dyDescent="0.3">
      <c r="A3614" t="s">
        <v>5892</v>
      </c>
      <c r="B3614" t="s">
        <v>2164</v>
      </c>
      <c r="C3614" t="s">
        <v>6287</v>
      </c>
      <c r="D3614" t="s">
        <v>6298</v>
      </c>
      <c r="E3614">
        <v>0.3</v>
      </c>
      <c r="F3614">
        <v>35</v>
      </c>
      <c r="G3614" t="s">
        <v>6334</v>
      </c>
      <c r="H3614">
        <v>17</v>
      </c>
      <c r="I3614">
        <v>0</v>
      </c>
      <c r="J3614">
        <v>13</v>
      </c>
    </row>
    <row r="3615" spans="1:10" x14ac:dyDescent="0.3">
      <c r="A3615" t="s">
        <v>5893</v>
      </c>
      <c r="B3615" t="s">
        <v>2165</v>
      </c>
      <c r="C3615" t="s">
        <v>6289</v>
      </c>
      <c r="D3615" t="s">
        <v>6318</v>
      </c>
      <c r="E3615">
        <v>0.4</v>
      </c>
      <c r="F3615">
        <v>30</v>
      </c>
      <c r="G3615" t="s">
        <v>6331</v>
      </c>
      <c r="H3615">
        <v>13</v>
      </c>
      <c r="I3615">
        <v>0</v>
      </c>
      <c r="J3615">
        <v>7</v>
      </c>
    </row>
    <row r="3616" spans="1:10" x14ac:dyDescent="0.3">
      <c r="A3616" t="s">
        <v>5894</v>
      </c>
      <c r="B3616" t="s">
        <v>1654</v>
      </c>
      <c r="C3616" t="s">
        <v>6281</v>
      </c>
      <c r="D3616" t="s">
        <v>6314</v>
      </c>
      <c r="E3616">
        <v>0.4</v>
      </c>
      <c r="F3616">
        <v>42</v>
      </c>
      <c r="G3616" t="s">
        <v>6332</v>
      </c>
      <c r="H3616">
        <v>10</v>
      </c>
      <c r="I3616" t="s">
        <v>7000</v>
      </c>
      <c r="J3616" t="s">
        <v>7021</v>
      </c>
    </row>
    <row r="3617" spans="1:10" x14ac:dyDescent="0.3">
      <c r="A3617" t="s">
        <v>5895</v>
      </c>
      <c r="B3617" t="s">
        <v>2166</v>
      </c>
      <c r="C3617" t="s">
        <v>6289</v>
      </c>
      <c r="D3617" t="s">
        <v>6302</v>
      </c>
      <c r="E3617">
        <v>0</v>
      </c>
      <c r="F3617">
        <v>50</v>
      </c>
      <c r="G3617" t="s">
        <v>6329</v>
      </c>
      <c r="H3617">
        <v>16</v>
      </c>
      <c r="I3617" t="s">
        <v>7000</v>
      </c>
      <c r="J3617" t="s">
        <v>7021</v>
      </c>
    </row>
    <row r="3618" spans="1:10" x14ac:dyDescent="0.3">
      <c r="A3618" t="s">
        <v>5896</v>
      </c>
      <c r="B3618" t="s">
        <v>1399</v>
      </c>
      <c r="C3618" t="s">
        <v>6286</v>
      </c>
      <c r="D3618" t="s">
        <v>6296</v>
      </c>
      <c r="E3618">
        <v>0.2</v>
      </c>
      <c r="F3618">
        <v>40</v>
      </c>
      <c r="G3618" t="s">
        <v>6332</v>
      </c>
      <c r="H3618">
        <v>14</v>
      </c>
      <c r="I3618" t="s">
        <v>7000</v>
      </c>
      <c r="J3618" t="s">
        <v>7021</v>
      </c>
    </row>
    <row r="3619" spans="1:10" x14ac:dyDescent="0.3">
      <c r="A3619" t="s">
        <v>5897</v>
      </c>
      <c r="B3619" t="s">
        <v>138</v>
      </c>
      <c r="C3619" t="s">
        <v>6292</v>
      </c>
      <c r="D3619" t="s">
        <v>6306</v>
      </c>
      <c r="E3619">
        <v>0.2</v>
      </c>
      <c r="F3619">
        <v>64</v>
      </c>
      <c r="G3619" t="s">
        <v>6331</v>
      </c>
      <c r="H3619">
        <v>16</v>
      </c>
      <c r="I3619">
        <v>0</v>
      </c>
      <c r="J3619">
        <v>11</v>
      </c>
    </row>
    <row r="3620" spans="1:10" x14ac:dyDescent="0.3">
      <c r="A3620" t="s">
        <v>5898</v>
      </c>
      <c r="B3620" t="s">
        <v>1798</v>
      </c>
      <c r="C3620" t="s">
        <v>6284</v>
      </c>
      <c r="D3620" t="s">
        <v>6296</v>
      </c>
      <c r="E3620">
        <v>0.3</v>
      </c>
      <c r="F3620">
        <v>35</v>
      </c>
      <c r="G3620" t="s">
        <v>6334</v>
      </c>
      <c r="H3620">
        <v>11</v>
      </c>
      <c r="I3620">
        <v>0</v>
      </c>
      <c r="J3620">
        <v>14</v>
      </c>
    </row>
    <row r="3621" spans="1:10" x14ac:dyDescent="0.3">
      <c r="A3621" t="s">
        <v>5899</v>
      </c>
      <c r="B3621" t="s">
        <v>715</v>
      </c>
      <c r="C3621" t="s">
        <v>6282</v>
      </c>
      <c r="D3621" t="s">
        <v>6314</v>
      </c>
      <c r="E3621">
        <v>0</v>
      </c>
      <c r="F3621">
        <v>70</v>
      </c>
      <c r="G3621" t="s">
        <v>6330</v>
      </c>
      <c r="H3621">
        <v>17</v>
      </c>
      <c r="I3621">
        <v>0</v>
      </c>
      <c r="J3621">
        <v>13</v>
      </c>
    </row>
    <row r="3622" spans="1:10" x14ac:dyDescent="0.3">
      <c r="A3622" t="s">
        <v>5900</v>
      </c>
      <c r="B3622" t="s">
        <v>554</v>
      </c>
      <c r="C3622" t="s">
        <v>6281</v>
      </c>
      <c r="D3622" t="s">
        <v>6318</v>
      </c>
      <c r="E3622">
        <v>0.1</v>
      </c>
      <c r="F3622">
        <v>63</v>
      </c>
      <c r="G3622" t="s">
        <v>6334</v>
      </c>
      <c r="H3622">
        <v>10</v>
      </c>
      <c r="I3622" t="s">
        <v>7000</v>
      </c>
      <c r="J3622" t="s">
        <v>7021</v>
      </c>
    </row>
    <row r="3623" spans="1:10" x14ac:dyDescent="0.3">
      <c r="A3623" t="s">
        <v>5901</v>
      </c>
      <c r="B3623" t="s">
        <v>2167</v>
      </c>
      <c r="C3623" t="s">
        <v>6290</v>
      </c>
      <c r="D3623" t="s">
        <v>6308</v>
      </c>
      <c r="E3623">
        <v>0.2</v>
      </c>
      <c r="F3623">
        <v>40</v>
      </c>
      <c r="G3623" t="s">
        <v>6329</v>
      </c>
      <c r="H3623">
        <v>14</v>
      </c>
      <c r="I3623" t="s">
        <v>7000</v>
      </c>
      <c r="J3623" t="s">
        <v>7021</v>
      </c>
    </row>
    <row r="3624" spans="1:10" x14ac:dyDescent="0.3">
      <c r="A3624" t="s">
        <v>5902</v>
      </c>
      <c r="B3624" t="s">
        <v>1756</v>
      </c>
      <c r="C3624" t="s">
        <v>6281</v>
      </c>
      <c r="D3624" t="s">
        <v>6318</v>
      </c>
      <c r="E3624">
        <v>0</v>
      </c>
      <c r="F3624">
        <v>70</v>
      </c>
      <c r="G3624" t="s">
        <v>6330</v>
      </c>
      <c r="H3624">
        <v>11</v>
      </c>
      <c r="I3624">
        <v>0</v>
      </c>
      <c r="J3624">
        <v>14</v>
      </c>
    </row>
    <row r="3625" spans="1:10" x14ac:dyDescent="0.3">
      <c r="A3625" t="s">
        <v>5903</v>
      </c>
      <c r="B3625" t="s">
        <v>765</v>
      </c>
      <c r="C3625" t="s">
        <v>6292</v>
      </c>
      <c r="D3625" t="s">
        <v>6314</v>
      </c>
      <c r="E3625">
        <v>0.3</v>
      </c>
      <c r="F3625">
        <v>56</v>
      </c>
      <c r="G3625" t="s">
        <v>6333</v>
      </c>
      <c r="H3625">
        <v>11</v>
      </c>
      <c r="I3625">
        <v>0</v>
      </c>
      <c r="J3625">
        <v>10</v>
      </c>
    </row>
    <row r="3626" spans="1:10" x14ac:dyDescent="0.3">
      <c r="A3626" t="s">
        <v>5904</v>
      </c>
      <c r="B3626" t="s">
        <v>2168</v>
      </c>
      <c r="C3626" t="s">
        <v>6284</v>
      </c>
      <c r="D3626" t="s">
        <v>6306</v>
      </c>
      <c r="E3626">
        <v>0.3</v>
      </c>
      <c r="F3626">
        <v>35</v>
      </c>
      <c r="G3626" t="s">
        <v>6332</v>
      </c>
      <c r="H3626">
        <v>9</v>
      </c>
      <c r="I3626">
        <v>1</v>
      </c>
      <c r="J3626">
        <v>12</v>
      </c>
    </row>
    <row r="3627" spans="1:10" x14ac:dyDescent="0.3">
      <c r="A3627" t="s">
        <v>5905</v>
      </c>
      <c r="B3627" t="s">
        <v>382</v>
      </c>
      <c r="C3627" t="s">
        <v>6287</v>
      </c>
      <c r="D3627" t="s">
        <v>6302</v>
      </c>
      <c r="E3627">
        <v>0.2</v>
      </c>
      <c r="F3627">
        <v>40</v>
      </c>
      <c r="G3627" t="s">
        <v>6329</v>
      </c>
      <c r="H3627">
        <v>14</v>
      </c>
      <c r="I3627">
        <v>0</v>
      </c>
      <c r="J3627">
        <v>12</v>
      </c>
    </row>
    <row r="3628" spans="1:10" x14ac:dyDescent="0.3">
      <c r="A3628" t="s">
        <v>5906</v>
      </c>
      <c r="B3628" t="s">
        <v>262</v>
      </c>
      <c r="C3628" t="s">
        <v>6284</v>
      </c>
      <c r="D3628" t="s">
        <v>6302</v>
      </c>
      <c r="E3628">
        <v>0.2</v>
      </c>
      <c r="F3628">
        <v>40</v>
      </c>
      <c r="G3628" t="s">
        <v>6328</v>
      </c>
      <c r="H3628">
        <v>16</v>
      </c>
      <c r="I3628">
        <v>1</v>
      </c>
      <c r="J3628">
        <v>8</v>
      </c>
    </row>
    <row r="3629" spans="1:10" x14ac:dyDescent="0.3">
      <c r="A3629" t="s">
        <v>5907</v>
      </c>
      <c r="B3629" t="s">
        <v>2169</v>
      </c>
      <c r="C3629" t="s">
        <v>6292</v>
      </c>
      <c r="D3629" t="s">
        <v>6310</v>
      </c>
      <c r="E3629">
        <v>0.1</v>
      </c>
      <c r="F3629">
        <v>72</v>
      </c>
      <c r="G3629" t="s">
        <v>6332</v>
      </c>
      <c r="H3629">
        <v>9</v>
      </c>
      <c r="I3629">
        <v>0</v>
      </c>
      <c r="J3629">
        <v>8</v>
      </c>
    </row>
    <row r="3630" spans="1:10" x14ac:dyDescent="0.3">
      <c r="A3630" t="s">
        <v>5908</v>
      </c>
      <c r="B3630" t="s">
        <v>2170</v>
      </c>
      <c r="C3630" t="s">
        <v>6291</v>
      </c>
      <c r="D3630" t="s">
        <v>6314</v>
      </c>
      <c r="E3630">
        <v>0.3</v>
      </c>
      <c r="F3630">
        <v>35</v>
      </c>
      <c r="G3630" t="s">
        <v>6333</v>
      </c>
      <c r="H3630">
        <v>14</v>
      </c>
      <c r="I3630" t="s">
        <v>7000</v>
      </c>
      <c r="J3630" t="s">
        <v>7021</v>
      </c>
    </row>
    <row r="3631" spans="1:10" x14ac:dyDescent="0.3">
      <c r="A3631" t="s">
        <v>5909</v>
      </c>
      <c r="B3631" t="s">
        <v>1919</v>
      </c>
      <c r="C3631" t="s">
        <v>6285</v>
      </c>
      <c r="D3631" t="s">
        <v>6314</v>
      </c>
      <c r="E3631">
        <v>0</v>
      </c>
      <c r="F3631">
        <v>50</v>
      </c>
      <c r="G3631" t="s">
        <v>6329</v>
      </c>
      <c r="H3631">
        <v>13</v>
      </c>
      <c r="I3631">
        <v>1</v>
      </c>
      <c r="J3631">
        <v>7</v>
      </c>
    </row>
    <row r="3632" spans="1:10" x14ac:dyDescent="0.3">
      <c r="A3632" t="s">
        <v>5910</v>
      </c>
      <c r="B3632" t="s">
        <v>2171</v>
      </c>
      <c r="C3632" t="s">
        <v>6285</v>
      </c>
      <c r="D3632" t="s">
        <v>6296</v>
      </c>
      <c r="E3632">
        <v>0.3</v>
      </c>
      <c r="F3632">
        <v>35</v>
      </c>
      <c r="G3632" t="s">
        <v>6333</v>
      </c>
      <c r="H3632">
        <v>9</v>
      </c>
      <c r="I3632">
        <v>1</v>
      </c>
      <c r="J3632">
        <v>11</v>
      </c>
    </row>
    <row r="3633" spans="1:10" x14ac:dyDescent="0.3">
      <c r="A3633" t="s">
        <v>5911</v>
      </c>
      <c r="B3633" t="s">
        <v>791</v>
      </c>
      <c r="C3633" t="s">
        <v>6286</v>
      </c>
      <c r="D3633" t="s">
        <v>6308</v>
      </c>
      <c r="E3633">
        <v>0.4</v>
      </c>
      <c r="F3633">
        <v>30</v>
      </c>
      <c r="G3633" t="s">
        <v>6330</v>
      </c>
      <c r="H3633">
        <v>13</v>
      </c>
      <c r="I3633">
        <v>1</v>
      </c>
      <c r="J3633">
        <v>14</v>
      </c>
    </row>
    <row r="3634" spans="1:10" x14ac:dyDescent="0.3">
      <c r="A3634" t="s">
        <v>5912</v>
      </c>
      <c r="B3634" t="s">
        <v>335</v>
      </c>
      <c r="C3634" t="s">
        <v>6285</v>
      </c>
      <c r="D3634" t="s">
        <v>6300</v>
      </c>
      <c r="E3634">
        <v>0.3</v>
      </c>
      <c r="F3634">
        <v>35</v>
      </c>
      <c r="G3634" t="s">
        <v>6334</v>
      </c>
      <c r="H3634">
        <v>9</v>
      </c>
      <c r="I3634" t="s">
        <v>7000</v>
      </c>
      <c r="J3634" t="s">
        <v>7021</v>
      </c>
    </row>
    <row r="3635" spans="1:10" x14ac:dyDescent="0.3">
      <c r="A3635" t="s">
        <v>5913</v>
      </c>
      <c r="B3635" t="s">
        <v>387</v>
      </c>
      <c r="C3635" t="s">
        <v>6290</v>
      </c>
      <c r="D3635" t="s">
        <v>6298</v>
      </c>
      <c r="E3635">
        <v>0.4</v>
      </c>
      <c r="F3635">
        <v>30</v>
      </c>
      <c r="G3635" t="s">
        <v>6332</v>
      </c>
      <c r="H3635">
        <v>16</v>
      </c>
      <c r="I3635">
        <v>1</v>
      </c>
      <c r="J3635">
        <v>15</v>
      </c>
    </row>
    <row r="3636" spans="1:10" x14ac:dyDescent="0.3">
      <c r="A3636" t="s">
        <v>5914</v>
      </c>
      <c r="B3636" t="s">
        <v>1803</v>
      </c>
      <c r="C3636" t="s">
        <v>6286</v>
      </c>
      <c r="D3636" t="s">
        <v>6304</v>
      </c>
      <c r="E3636">
        <v>0.3</v>
      </c>
      <c r="F3636">
        <v>35</v>
      </c>
      <c r="G3636" t="s">
        <v>6332</v>
      </c>
      <c r="H3636">
        <v>10</v>
      </c>
      <c r="I3636">
        <v>0</v>
      </c>
      <c r="J3636">
        <v>7</v>
      </c>
    </row>
    <row r="3637" spans="1:10" x14ac:dyDescent="0.3">
      <c r="A3637" t="s">
        <v>5915</v>
      </c>
      <c r="B3637" t="s">
        <v>913</v>
      </c>
      <c r="C3637" t="s">
        <v>6284</v>
      </c>
      <c r="D3637" t="s">
        <v>6300</v>
      </c>
      <c r="E3637">
        <v>0.2</v>
      </c>
      <c r="F3637">
        <v>40</v>
      </c>
      <c r="G3637" t="s">
        <v>6329</v>
      </c>
      <c r="H3637">
        <v>11</v>
      </c>
      <c r="I3637" t="s">
        <v>7000</v>
      </c>
      <c r="J3637" t="s">
        <v>7021</v>
      </c>
    </row>
    <row r="3638" spans="1:10" x14ac:dyDescent="0.3">
      <c r="A3638" t="s">
        <v>5916</v>
      </c>
      <c r="B3638" t="s">
        <v>2172</v>
      </c>
      <c r="C3638" t="s">
        <v>6289</v>
      </c>
      <c r="D3638" t="s">
        <v>6300</v>
      </c>
      <c r="E3638">
        <v>0</v>
      </c>
      <c r="F3638">
        <v>50</v>
      </c>
      <c r="G3638" t="s">
        <v>6334</v>
      </c>
      <c r="H3638">
        <v>15</v>
      </c>
      <c r="I3638">
        <v>0</v>
      </c>
      <c r="J3638">
        <v>11</v>
      </c>
    </row>
    <row r="3639" spans="1:10" x14ac:dyDescent="0.3">
      <c r="A3639" t="s">
        <v>5917</v>
      </c>
      <c r="B3639" t="s">
        <v>2173</v>
      </c>
      <c r="C3639" t="s">
        <v>6287</v>
      </c>
      <c r="D3639" t="s">
        <v>6302</v>
      </c>
      <c r="E3639">
        <v>0.3</v>
      </c>
      <c r="F3639">
        <v>35</v>
      </c>
      <c r="G3639" t="s">
        <v>6330</v>
      </c>
      <c r="H3639">
        <v>16</v>
      </c>
      <c r="I3639">
        <v>0</v>
      </c>
      <c r="J3639">
        <v>8</v>
      </c>
    </row>
    <row r="3640" spans="1:10" x14ac:dyDescent="0.3">
      <c r="A3640" t="s">
        <v>5918</v>
      </c>
      <c r="B3640" t="s">
        <v>668</v>
      </c>
      <c r="C3640" t="s">
        <v>6284</v>
      </c>
      <c r="D3640" t="s">
        <v>6304</v>
      </c>
      <c r="E3640">
        <v>0.3</v>
      </c>
      <c r="F3640">
        <v>35</v>
      </c>
      <c r="G3640" t="s">
        <v>6329</v>
      </c>
      <c r="H3640">
        <v>13</v>
      </c>
      <c r="I3640">
        <v>1</v>
      </c>
      <c r="J3640">
        <v>11</v>
      </c>
    </row>
    <row r="3641" spans="1:10" x14ac:dyDescent="0.3">
      <c r="A3641" t="s">
        <v>5919</v>
      </c>
      <c r="B3641" t="s">
        <v>804</v>
      </c>
      <c r="C3641" t="s">
        <v>6283</v>
      </c>
      <c r="D3641" t="s">
        <v>6298</v>
      </c>
      <c r="E3641">
        <v>0.1</v>
      </c>
      <c r="F3641">
        <v>72</v>
      </c>
      <c r="G3641" t="s">
        <v>6334</v>
      </c>
      <c r="H3641">
        <v>16</v>
      </c>
      <c r="I3641" t="s">
        <v>7000</v>
      </c>
      <c r="J3641" t="s">
        <v>7021</v>
      </c>
    </row>
    <row r="3642" spans="1:10" x14ac:dyDescent="0.3">
      <c r="A3642" t="s">
        <v>5920</v>
      </c>
      <c r="B3642" t="s">
        <v>1107</v>
      </c>
      <c r="C3642" t="s">
        <v>6281</v>
      </c>
      <c r="D3642" t="s">
        <v>6296</v>
      </c>
      <c r="E3642">
        <v>0.2</v>
      </c>
      <c r="F3642">
        <v>56</v>
      </c>
      <c r="G3642" t="s">
        <v>6334</v>
      </c>
      <c r="H3642">
        <v>17</v>
      </c>
      <c r="I3642">
        <v>0</v>
      </c>
      <c r="J3642">
        <v>16</v>
      </c>
    </row>
    <row r="3643" spans="1:10" x14ac:dyDescent="0.3">
      <c r="A3643" t="s">
        <v>5921</v>
      </c>
      <c r="B3643" t="s">
        <v>2174</v>
      </c>
      <c r="C3643" t="s">
        <v>6290</v>
      </c>
      <c r="D3643" t="s">
        <v>6302</v>
      </c>
      <c r="E3643">
        <v>0.3</v>
      </c>
      <c r="F3643">
        <v>35</v>
      </c>
      <c r="G3643" t="s">
        <v>6333</v>
      </c>
      <c r="H3643">
        <v>13</v>
      </c>
      <c r="I3643">
        <v>0</v>
      </c>
      <c r="J3643">
        <v>8</v>
      </c>
    </row>
    <row r="3644" spans="1:10" x14ac:dyDescent="0.3">
      <c r="A3644" t="s">
        <v>5922</v>
      </c>
      <c r="B3644" t="s">
        <v>542</v>
      </c>
      <c r="C3644" t="s">
        <v>6288</v>
      </c>
      <c r="D3644" t="s">
        <v>6316</v>
      </c>
      <c r="E3644">
        <v>0.3</v>
      </c>
      <c r="F3644">
        <v>49</v>
      </c>
      <c r="G3644" t="s">
        <v>6332</v>
      </c>
      <c r="H3644">
        <v>11</v>
      </c>
      <c r="I3644">
        <v>0</v>
      </c>
      <c r="J3644">
        <v>16</v>
      </c>
    </row>
    <row r="3645" spans="1:10" x14ac:dyDescent="0.3">
      <c r="A3645" t="s">
        <v>5923</v>
      </c>
      <c r="B3645" t="s">
        <v>2175</v>
      </c>
      <c r="C3645" t="s">
        <v>6291</v>
      </c>
      <c r="D3645" t="s">
        <v>6302</v>
      </c>
      <c r="E3645">
        <v>0.1</v>
      </c>
      <c r="F3645">
        <v>45</v>
      </c>
      <c r="G3645" t="s">
        <v>6331</v>
      </c>
      <c r="H3645">
        <v>12</v>
      </c>
      <c r="I3645" t="s">
        <v>7000</v>
      </c>
      <c r="J3645" t="s">
        <v>7021</v>
      </c>
    </row>
    <row r="3646" spans="1:10" x14ac:dyDescent="0.3">
      <c r="A3646" t="s">
        <v>5924</v>
      </c>
      <c r="B3646" t="s">
        <v>1621</v>
      </c>
      <c r="C3646" t="s">
        <v>6285</v>
      </c>
      <c r="D3646" t="s">
        <v>6296</v>
      </c>
      <c r="E3646">
        <v>0</v>
      </c>
      <c r="F3646">
        <v>50</v>
      </c>
      <c r="G3646" t="s">
        <v>6330</v>
      </c>
      <c r="H3646">
        <v>16</v>
      </c>
      <c r="I3646">
        <v>0</v>
      </c>
      <c r="J3646">
        <v>11</v>
      </c>
    </row>
    <row r="3647" spans="1:10" x14ac:dyDescent="0.3">
      <c r="A3647" t="s">
        <v>5925</v>
      </c>
      <c r="B3647" t="s">
        <v>2176</v>
      </c>
      <c r="C3647" t="s">
        <v>6290</v>
      </c>
      <c r="D3647" t="s">
        <v>6302</v>
      </c>
      <c r="E3647">
        <v>0</v>
      </c>
      <c r="F3647">
        <v>50</v>
      </c>
      <c r="G3647" t="s">
        <v>6332</v>
      </c>
      <c r="H3647">
        <v>16</v>
      </c>
      <c r="I3647">
        <v>0</v>
      </c>
      <c r="J3647">
        <v>15</v>
      </c>
    </row>
    <row r="3648" spans="1:10" x14ac:dyDescent="0.3">
      <c r="A3648" t="s">
        <v>5926</v>
      </c>
      <c r="B3648" t="s">
        <v>2177</v>
      </c>
      <c r="C3648" t="s">
        <v>6292</v>
      </c>
      <c r="D3648" t="s">
        <v>6300</v>
      </c>
      <c r="E3648">
        <v>0.3</v>
      </c>
      <c r="F3648">
        <v>56</v>
      </c>
      <c r="G3648" t="s">
        <v>6334</v>
      </c>
      <c r="H3648">
        <v>13</v>
      </c>
      <c r="I3648">
        <v>0</v>
      </c>
      <c r="J3648">
        <v>8</v>
      </c>
    </row>
    <row r="3649" spans="1:10" x14ac:dyDescent="0.3">
      <c r="A3649" t="s">
        <v>5927</v>
      </c>
      <c r="B3649" t="s">
        <v>243</v>
      </c>
      <c r="C3649" t="s">
        <v>6286</v>
      </c>
      <c r="D3649" t="s">
        <v>6302</v>
      </c>
      <c r="E3649">
        <v>0.4</v>
      </c>
      <c r="F3649">
        <v>30</v>
      </c>
      <c r="G3649" t="s">
        <v>6331</v>
      </c>
      <c r="H3649">
        <v>11</v>
      </c>
      <c r="I3649">
        <v>0</v>
      </c>
      <c r="J3649">
        <v>7</v>
      </c>
    </row>
    <row r="3650" spans="1:10" x14ac:dyDescent="0.3">
      <c r="A3650" t="s">
        <v>5928</v>
      </c>
      <c r="B3650" t="s">
        <v>1384</v>
      </c>
      <c r="C3650" t="s">
        <v>6281</v>
      </c>
      <c r="D3650" t="s">
        <v>6318</v>
      </c>
      <c r="E3650">
        <v>0</v>
      </c>
      <c r="F3650">
        <v>70</v>
      </c>
      <c r="G3650" t="s">
        <v>6334</v>
      </c>
      <c r="H3650">
        <v>13</v>
      </c>
      <c r="I3650">
        <v>0</v>
      </c>
      <c r="J3650">
        <v>15</v>
      </c>
    </row>
    <row r="3651" spans="1:10" x14ac:dyDescent="0.3">
      <c r="A3651" t="s">
        <v>5929</v>
      </c>
      <c r="B3651" t="s">
        <v>642</v>
      </c>
      <c r="C3651" t="s">
        <v>6285</v>
      </c>
      <c r="D3651" t="s">
        <v>6318</v>
      </c>
      <c r="E3651">
        <v>0.4</v>
      </c>
      <c r="F3651">
        <v>30</v>
      </c>
      <c r="G3651" t="s">
        <v>6329</v>
      </c>
      <c r="H3651">
        <v>14</v>
      </c>
      <c r="I3651">
        <v>0</v>
      </c>
      <c r="J3651">
        <v>9</v>
      </c>
    </row>
    <row r="3652" spans="1:10" x14ac:dyDescent="0.3">
      <c r="A3652" t="s">
        <v>5930</v>
      </c>
      <c r="B3652" t="s">
        <v>366</v>
      </c>
      <c r="C3652" t="s">
        <v>6284</v>
      </c>
      <c r="D3652" t="s">
        <v>6318</v>
      </c>
      <c r="E3652">
        <v>0</v>
      </c>
      <c r="F3652">
        <v>50</v>
      </c>
      <c r="G3652" t="s">
        <v>6334</v>
      </c>
      <c r="H3652">
        <v>13</v>
      </c>
      <c r="I3652" t="s">
        <v>7000</v>
      </c>
      <c r="J3652" t="s">
        <v>7021</v>
      </c>
    </row>
    <row r="3653" spans="1:10" x14ac:dyDescent="0.3">
      <c r="A3653" t="s">
        <v>5931</v>
      </c>
      <c r="B3653" t="s">
        <v>255</v>
      </c>
      <c r="C3653" t="s">
        <v>6286</v>
      </c>
      <c r="D3653" t="s">
        <v>6300</v>
      </c>
      <c r="E3653">
        <v>0.3</v>
      </c>
      <c r="F3653">
        <v>35</v>
      </c>
      <c r="G3653" t="s">
        <v>6332</v>
      </c>
      <c r="H3653">
        <v>17</v>
      </c>
      <c r="I3653" t="s">
        <v>7000</v>
      </c>
      <c r="J3653" t="s">
        <v>7021</v>
      </c>
    </row>
    <row r="3654" spans="1:10" x14ac:dyDescent="0.3">
      <c r="A3654" t="s">
        <v>5932</v>
      </c>
      <c r="B3654" t="s">
        <v>2178</v>
      </c>
      <c r="C3654" t="s">
        <v>6282</v>
      </c>
      <c r="D3654" t="s">
        <v>6308</v>
      </c>
      <c r="E3654">
        <v>0.1</v>
      </c>
      <c r="F3654">
        <v>63</v>
      </c>
      <c r="G3654" t="s">
        <v>6329</v>
      </c>
      <c r="H3654">
        <v>17</v>
      </c>
      <c r="I3654" t="s">
        <v>7000</v>
      </c>
      <c r="J3654" t="s">
        <v>7021</v>
      </c>
    </row>
    <row r="3655" spans="1:10" x14ac:dyDescent="0.3">
      <c r="A3655" t="s">
        <v>5933</v>
      </c>
      <c r="B3655" t="s">
        <v>370</v>
      </c>
      <c r="C3655" t="s">
        <v>6287</v>
      </c>
      <c r="D3655" t="s">
        <v>6310</v>
      </c>
      <c r="E3655">
        <v>0</v>
      </c>
      <c r="F3655">
        <v>50</v>
      </c>
      <c r="G3655" t="s">
        <v>6332</v>
      </c>
      <c r="H3655">
        <v>15</v>
      </c>
      <c r="I3655">
        <v>0</v>
      </c>
      <c r="J3655">
        <v>7</v>
      </c>
    </row>
    <row r="3656" spans="1:10" x14ac:dyDescent="0.3">
      <c r="A3656" t="s">
        <v>5934</v>
      </c>
      <c r="B3656" t="s">
        <v>395</v>
      </c>
      <c r="C3656" t="s">
        <v>6281</v>
      </c>
      <c r="D3656" t="s">
        <v>6318</v>
      </c>
      <c r="E3656">
        <v>0.3</v>
      </c>
      <c r="F3656">
        <v>49</v>
      </c>
      <c r="G3656" t="s">
        <v>6328</v>
      </c>
      <c r="H3656">
        <v>11</v>
      </c>
      <c r="I3656" t="s">
        <v>7000</v>
      </c>
      <c r="J3656" t="s">
        <v>7021</v>
      </c>
    </row>
    <row r="3657" spans="1:10" x14ac:dyDescent="0.3">
      <c r="A3657" t="s">
        <v>5935</v>
      </c>
      <c r="B3657" t="s">
        <v>1763</v>
      </c>
      <c r="C3657" t="s">
        <v>6291</v>
      </c>
      <c r="D3657" t="s">
        <v>6306</v>
      </c>
      <c r="E3657">
        <v>0.2</v>
      </c>
      <c r="F3657">
        <v>40</v>
      </c>
      <c r="G3657" t="s">
        <v>6328</v>
      </c>
      <c r="H3657">
        <v>14</v>
      </c>
      <c r="I3657">
        <v>0</v>
      </c>
      <c r="J3657">
        <v>14</v>
      </c>
    </row>
    <row r="3658" spans="1:10" x14ac:dyDescent="0.3">
      <c r="A3658" t="s">
        <v>5936</v>
      </c>
      <c r="B3658" t="s">
        <v>1948</v>
      </c>
      <c r="C3658" t="s">
        <v>6287</v>
      </c>
      <c r="D3658" t="s">
        <v>6318</v>
      </c>
      <c r="E3658">
        <v>0.3</v>
      </c>
      <c r="F3658">
        <v>35</v>
      </c>
      <c r="G3658" t="s">
        <v>6331</v>
      </c>
      <c r="H3658">
        <v>10</v>
      </c>
      <c r="I3658" t="s">
        <v>7000</v>
      </c>
      <c r="J3658" t="s">
        <v>7021</v>
      </c>
    </row>
    <row r="3659" spans="1:10" x14ac:dyDescent="0.3">
      <c r="A3659" t="s">
        <v>5937</v>
      </c>
      <c r="B3659" t="s">
        <v>1000</v>
      </c>
      <c r="C3659" t="s">
        <v>6288</v>
      </c>
      <c r="D3659" t="s">
        <v>6316</v>
      </c>
      <c r="E3659">
        <v>0.2</v>
      </c>
      <c r="F3659">
        <v>56</v>
      </c>
      <c r="G3659" t="s">
        <v>6330</v>
      </c>
      <c r="H3659">
        <v>16</v>
      </c>
      <c r="I3659">
        <v>0</v>
      </c>
      <c r="J3659">
        <v>18</v>
      </c>
    </row>
    <row r="3660" spans="1:10" x14ac:dyDescent="0.3">
      <c r="A3660" t="s">
        <v>5938</v>
      </c>
      <c r="B3660" t="s">
        <v>616</v>
      </c>
      <c r="C3660" t="s">
        <v>6287</v>
      </c>
      <c r="D3660" t="s">
        <v>6306</v>
      </c>
      <c r="E3660">
        <v>0</v>
      </c>
      <c r="F3660">
        <v>50</v>
      </c>
      <c r="G3660" t="s">
        <v>6329</v>
      </c>
      <c r="H3660">
        <v>14</v>
      </c>
      <c r="I3660" t="s">
        <v>7000</v>
      </c>
      <c r="J3660" t="s">
        <v>7021</v>
      </c>
    </row>
    <row r="3661" spans="1:10" x14ac:dyDescent="0.3">
      <c r="A3661" t="s">
        <v>5939</v>
      </c>
      <c r="B3661" t="s">
        <v>575</v>
      </c>
      <c r="C3661" t="s">
        <v>6290</v>
      </c>
      <c r="D3661" t="s">
        <v>6296</v>
      </c>
      <c r="E3661">
        <v>0.3</v>
      </c>
      <c r="F3661">
        <v>35</v>
      </c>
      <c r="G3661" t="s">
        <v>6330</v>
      </c>
      <c r="H3661">
        <v>10</v>
      </c>
      <c r="I3661">
        <v>0</v>
      </c>
      <c r="J3661">
        <v>10</v>
      </c>
    </row>
    <row r="3662" spans="1:10" x14ac:dyDescent="0.3">
      <c r="A3662" t="s">
        <v>5940</v>
      </c>
      <c r="B3662" t="s">
        <v>1946</v>
      </c>
      <c r="C3662" t="s">
        <v>6287</v>
      </c>
      <c r="D3662" t="s">
        <v>6304</v>
      </c>
      <c r="E3662">
        <v>0.2</v>
      </c>
      <c r="F3662">
        <v>40</v>
      </c>
      <c r="G3662" t="s">
        <v>6332</v>
      </c>
      <c r="H3662">
        <v>14</v>
      </c>
      <c r="I3662">
        <v>1</v>
      </c>
      <c r="J3662">
        <v>19</v>
      </c>
    </row>
    <row r="3663" spans="1:10" x14ac:dyDescent="0.3">
      <c r="A3663" t="s">
        <v>5941</v>
      </c>
      <c r="B3663" t="s">
        <v>2179</v>
      </c>
      <c r="C3663" t="s">
        <v>6292</v>
      </c>
      <c r="D3663" t="s">
        <v>6300</v>
      </c>
      <c r="E3663">
        <v>0.4</v>
      </c>
      <c r="F3663">
        <v>48</v>
      </c>
      <c r="G3663" t="s">
        <v>6328</v>
      </c>
      <c r="H3663">
        <v>10</v>
      </c>
      <c r="I3663" t="s">
        <v>7000</v>
      </c>
      <c r="J3663" t="s">
        <v>7021</v>
      </c>
    </row>
    <row r="3664" spans="1:10" x14ac:dyDescent="0.3">
      <c r="A3664" t="s">
        <v>5942</v>
      </c>
      <c r="B3664" t="s">
        <v>2180</v>
      </c>
      <c r="C3664" t="s">
        <v>6287</v>
      </c>
      <c r="D3664" t="s">
        <v>6310</v>
      </c>
      <c r="E3664">
        <v>0.3</v>
      </c>
      <c r="F3664">
        <v>35</v>
      </c>
      <c r="G3664" t="s">
        <v>6328</v>
      </c>
      <c r="H3664">
        <v>14</v>
      </c>
      <c r="I3664">
        <v>1</v>
      </c>
      <c r="J3664">
        <v>7</v>
      </c>
    </row>
    <row r="3665" spans="1:10" x14ac:dyDescent="0.3">
      <c r="A3665" t="s">
        <v>5943</v>
      </c>
      <c r="B3665" t="s">
        <v>2181</v>
      </c>
      <c r="C3665" t="s">
        <v>6283</v>
      </c>
      <c r="D3665" t="s">
        <v>6306</v>
      </c>
      <c r="E3665">
        <v>0</v>
      </c>
      <c r="F3665">
        <v>80</v>
      </c>
      <c r="G3665" t="s">
        <v>6331</v>
      </c>
      <c r="H3665">
        <v>17</v>
      </c>
      <c r="I3665">
        <v>0</v>
      </c>
      <c r="J3665">
        <v>13</v>
      </c>
    </row>
    <row r="3666" spans="1:10" x14ac:dyDescent="0.3">
      <c r="A3666" t="s">
        <v>5944</v>
      </c>
      <c r="B3666" t="s">
        <v>2182</v>
      </c>
      <c r="C3666" t="s">
        <v>6282</v>
      </c>
      <c r="D3666" t="s">
        <v>6300</v>
      </c>
      <c r="E3666">
        <v>0</v>
      </c>
      <c r="F3666">
        <v>70</v>
      </c>
      <c r="G3666" t="s">
        <v>6328</v>
      </c>
      <c r="H3666">
        <v>17</v>
      </c>
      <c r="I3666">
        <v>0</v>
      </c>
      <c r="J3666">
        <v>19</v>
      </c>
    </row>
    <row r="3667" spans="1:10" x14ac:dyDescent="0.3">
      <c r="A3667" t="s">
        <v>5945</v>
      </c>
      <c r="B3667" t="s">
        <v>1750</v>
      </c>
      <c r="C3667" t="s">
        <v>6292</v>
      </c>
      <c r="D3667" t="s">
        <v>6318</v>
      </c>
      <c r="E3667">
        <v>0</v>
      </c>
      <c r="F3667">
        <v>80</v>
      </c>
      <c r="G3667" t="s">
        <v>6329</v>
      </c>
      <c r="H3667">
        <v>11</v>
      </c>
      <c r="I3667">
        <v>1</v>
      </c>
      <c r="J3667">
        <v>13</v>
      </c>
    </row>
    <row r="3668" spans="1:10" x14ac:dyDescent="0.3">
      <c r="A3668" t="s">
        <v>5946</v>
      </c>
      <c r="B3668" t="s">
        <v>2183</v>
      </c>
      <c r="C3668" t="s">
        <v>6289</v>
      </c>
      <c r="D3668" t="s">
        <v>6296</v>
      </c>
      <c r="E3668">
        <v>0.3</v>
      </c>
      <c r="F3668">
        <v>35</v>
      </c>
      <c r="G3668" t="s">
        <v>6333</v>
      </c>
      <c r="H3668">
        <v>12</v>
      </c>
      <c r="I3668">
        <v>0</v>
      </c>
      <c r="J3668">
        <v>15</v>
      </c>
    </row>
    <row r="3669" spans="1:10" x14ac:dyDescent="0.3">
      <c r="A3669" t="s">
        <v>5947</v>
      </c>
      <c r="B3669" t="s">
        <v>2184</v>
      </c>
      <c r="C3669" t="s">
        <v>6285</v>
      </c>
      <c r="D3669" t="s">
        <v>6298</v>
      </c>
      <c r="E3669">
        <v>0</v>
      </c>
      <c r="F3669">
        <v>50</v>
      </c>
      <c r="G3669" t="s">
        <v>6331</v>
      </c>
      <c r="H3669">
        <v>17</v>
      </c>
      <c r="I3669" t="s">
        <v>7000</v>
      </c>
      <c r="J3669" t="s">
        <v>7021</v>
      </c>
    </row>
    <row r="3670" spans="1:10" x14ac:dyDescent="0.3">
      <c r="A3670" t="s">
        <v>5948</v>
      </c>
      <c r="B3670" t="s">
        <v>2185</v>
      </c>
      <c r="C3670" t="s">
        <v>6290</v>
      </c>
      <c r="D3670" t="s">
        <v>6302</v>
      </c>
      <c r="E3670">
        <v>0.2</v>
      </c>
      <c r="F3670">
        <v>40</v>
      </c>
      <c r="G3670" t="s">
        <v>6333</v>
      </c>
      <c r="H3670">
        <v>15</v>
      </c>
      <c r="I3670" t="s">
        <v>7000</v>
      </c>
      <c r="J3670" t="s">
        <v>7021</v>
      </c>
    </row>
    <row r="3671" spans="1:10" x14ac:dyDescent="0.3">
      <c r="A3671" t="s">
        <v>5949</v>
      </c>
      <c r="B3671" t="s">
        <v>2186</v>
      </c>
      <c r="C3671" t="s">
        <v>6283</v>
      </c>
      <c r="D3671" t="s">
        <v>6312</v>
      </c>
      <c r="E3671">
        <v>0.2</v>
      </c>
      <c r="F3671">
        <v>64</v>
      </c>
      <c r="G3671" t="s">
        <v>6328</v>
      </c>
      <c r="H3671">
        <v>14</v>
      </c>
      <c r="I3671">
        <v>0</v>
      </c>
      <c r="J3671">
        <v>18</v>
      </c>
    </row>
    <row r="3672" spans="1:10" x14ac:dyDescent="0.3">
      <c r="A3672" t="s">
        <v>5950</v>
      </c>
      <c r="B3672" t="s">
        <v>2187</v>
      </c>
      <c r="C3672" t="s">
        <v>6287</v>
      </c>
      <c r="D3672" t="s">
        <v>6300</v>
      </c>
      <c r="E3672">
        <v>0.1</v>
      </c>
      <c r="F3672">
        <v>45</v>
      </c>
      <c r="G3672" t="s">
        <v>6330</v>
      </c>
      <c r="H3672">
        <v>17</v>
      </c>
      <c r="I3672" t="s">
        <v>7000</v>
      </c>
      <c r="J3672" t="s">
        <v>7021</v>
      </c>
    </row>
    <row r="3673" spans="1:10" x14ac:dyDescent="0.3">
      <c r="A3673" t="s">
        <v>5951</v>
      </c>
      <c r="B3673" t="s">
        <v>2034</v>
      </c>
      <c r="C3673" t="s">
        <v>6290</v>
      </c>
      <c r="D3673" t="s">
        <v>6314</v>
      </c>
      <c r="E3673">
        <v>0.4</v>
      </c>
      <c r="F3673">
        <v>30</v>
      </c>
      <c r="G3673" t="s">
        <v>6332</v>
      </c>
      <c r="H3673">
        <v>13</v>
      </c>
      <c r="I3673" t="s">
        <v>7000</v>
      </c>
      <c r="J3673" t="s">
        <v>7021</v>
      </c>
    </row>
    <row r="3674" spans="1:10" x14ac:dyDescent="0.3">
      <c r="A3674" t="s">
        <v>5952</v>
      </c>
      <c r="B3674" t="s">
        <v>2188</v>
      </c>
      <c r="C3674" t="s">
        <v>6286</v>
      </c>
      <c r="D3674" t="s">
        <v>6302</v>
      </c>
      <c r="E3674">
        <v>0.2</v>
      </c>
      <c r="F3674">
        <v>40</v>
      </c>
      <c r="G3674" t="s">
        <v>6334</v>
      </c>
      <c r="H3674">
        <v>11</v>
      </c>
      <c r="I3674">
        <v>0</v>
      </c>
      <c r="J3674">
        <v>10</v>
      </c>
    </row>
    <row r="3675" spans="1:10" x14ac:dyDescent="0.3">
      <c r="A3675" t="s">
        <v>5953</v>
      </c>
      <c r="B3675" t="s">
        <v>1992</v>
      </c>
      <c r="C3675" t="s">
        <v>6290</v>
      </c>
      <c r="D3675" t="s">
        <v>6300</v>
      </c>
      <c r="E3675">
        <v>0.4</v>
      </c>
      <c r="F3675">
        <v>30</v>
      </c>
      <c r="G3675" t="s">
        <v>6329</v>
      </c>
      <c r="H3675">
        <v>11</v>
      </c>
      <c r="I3675" t="s">
        <v>7000</v>
      </c>
      <c r="J3675" t="s">
        <v>7021</v>
      </c>
    </row>
    <row r="3676" spans="1:10" x14ac:dyDescent="0.3">
      <c r="A3676" t="s">
        <v>5954</v>
      </c>
      <c r="B3676" t="s">
        <v>409</v>
      </c>
      <c r="C3676" t="s">
        <v>6283</v>
      </c>
      <c r="D3676" t="s">
        <v>6300</v>
      </c>
      <c r="E3676">
        <v>0.2</v>
      </c>
      <c r="F3676">
        <v>64</v>
      </c>
      <c r="G3676" t="s">
        <v>6331</v>
      </c>
      <c r="H3676">
        <v>11</v>
      </c>
      <c r="I3676">
        <v>1</v>
      </c>
      <c r="J3676">
        <v>11</v>
      </c>
    </row>
    <row r="3677" spans="1:10" x14ac:dyDescent="0.3">
      <c r="A3677" t="s">
        <v>5955</v>
      </c>
      <c r="B3677" t="s">
        <v>2189</v>
      </c>
      <c r="C3677" t="s">
        <v>6292</v>
      </c>
      <c r="D3677" t="s">
        <v>6296</v>
      </c>
      <c r="E3677">
        <v>0.3</v>
      </c>
      <c r="F3677">
        <v>56</v>
      </c>
      <c r="G3677" t="s">
        <v>6329</v>
      </c>
      <c r="H3677">
        <v>17</v>
      </c>
      <c r="I3677">
        <v>0</v>
      </c>
      <c r="J3677">
        <v>16</v>
      </c>
    </row>
    <row r="3678" spans="1:10" x14ac:dyDescent="0.3">
      <c r="A3678" t="s">
        <v>5956</v>
      </c>
      <c r="B3678" t="s">
        <v>245</v>
      </c>
      <c r="C3678" t="s">
        <v>6290</v>
      </c>
      <c r="D3678" t="s">
        <v>6306</v>
      </c>
      <c r="E3678">
        <v>0.3</v>
      </c>
      <c r="F3678">
        <v>35</v>
      </c>
      <c r="G3678" t="s">
        <v>6328</v>
      </c>
      <c r="H3678">
        <v>14</v>
      </c>
      <c r="I3678">
        <v>0</v>
      </c>
      <c r="J3678">
        <v>15</v>
      </c>
    </row>
    <row r="3679" spans="1:10" x14ac:dyDescent="0.3">
      <c r="A3679" t="s">
        <v>5957</v>
      </c>
      <c r="B3679" t="s">
        <v>593</v>
      </c>
      <c r="C3679" t="s">
        <v>6283</v>
      </c>
      <c r="D3679" t="s">
        <v>6312</v>
      </c>
      <c r="E3679">
        <v>0.2</v>
      </c>
      <c r="F3679">
        <v>64</v>
      </c>
      <c r="G3679" t="s">
        <v>6334</v>
      </c>
      <c r="H3679">
        <v>12</v>
      </c>
      <c r="I3679">
        <v>0</v>
      </c>
      <c r="J3679">
        <v>12</v>
      </c>
    </row>
    <row r="3680" spans="1:10" x14ac:dyDescent="0.3">
      <c r="A3680" t="s">
        <v>5958</v>
      </c>
      <c r="B3680" t="s">
        <v>1542</v>
      </c>
      <c r="C3680" t="s">
        <v>6292</v>
      </c>
      <c r="D3680" t="s">
        <v>6304</v>
      </c>
      <c r="E3680">
        <v>0.2</v>
      </c>
      <c r="F3680">
        <v>64</v>
      </c>
      <c r="G3680" t="s">
        <v>6332</v>
      </c>
      <c r="H3680">
        <v>13</v>
      </c>
      <c r="I3680">
        <v>0</v>
      </c>
      <c r="J3680">
        <v>19</v>
      </c>
    </row>
    <row r="3681" spans="1:10" x14ac:dyDescent="0.3">
      <c r="A3681" t="s">
        <v>5959</v>
      </c>
      <c r="B3681" t="s">
        <v>797</v>
      </c>
      <c r="C3681" t="s">
        <v>6283</v>
      </c>
      <c r="D3681" t="s">
        <v>6314</v>
      </c>
      <c r="E3681">
        <v>0.2</v>
      </c>
      <c r="F3681">
        <v>64</v>
      </c>
      <c r="G3681" t="s">
        <v>6332</v>
      </c>
      <c r="H3681">
        <v>13</v>
      </c>
      <c r="I3681" t="s">
        <v>7000</v>
      </c>
      <c r="J3681" t="s">
        <v>7021</v>
      </c>
    </row>
    <row r="3682" spans="1:10" x14ac:dyDescent="0.3">
      <c r="A3682" t="s">
        <v>5960</v>
      </c>
      <c r="B3682" t="s">
        <v>2190</v>
      </c>
      <c r="C3682" t="s">
        <v>6292</v>
      </c>
      <c r="D3682" t="s">
        <v>6318</v>
      </c>
      <c r="E3682">
        <v>0</v>
      </c>
      <c r="F3682">
        <v>80</v>
      </c>
      <c r="G3682" t="s">
        <v>6334</v>
      </c>
      <c r="H3682">
        <v>16</v>
      </c>
      <c r="I3682" t="s">
        <v>7000</v>
      </c>
      <c r="J3682" t="s">
        <v>7021</v>
      </c>
    </row>
    <row r="3683" spans="1:10" x14ac:dyDescent="0.3">
      <c r="A3683" t="s">
        <v>5961</v>
      </c>
      <c r="B3683" t="s">
        <v>1245</v>
      </c>
      <c r="C3683" t="s">
        <v>6290</v>
      </c>
      <c r="D3683" t="s">
        <v>6296</v>
      </c>
      <c r="E3683">
        <v>0</v>
      </c>
      <c r="F3683">
        <v>50</v>
      </c>
      <c r="G3683" t="s">
        <v>6334</v>
      </c>
      <c r="H3683">
        <v>17</v>
      </c>
      <c r="I3683">
        <v>1</v>
      </c>
      <c r="J3683">
        <v>13</v>
      </c>
    </row>
    <row r="3684" spans="1:10" x14ac:dyDescent="0.3">
      <c r="A3684" t="s">
        <v>5962</v>
      </c>
      <c r="B3684" t="s">
        <v>2191</v>
      </c>
      <c r="C3684" t="s">
        <v>6291</v>
      </c>
      <c r="D3684" t="s">
        <v>6296</v>
      </c>
      <c r="E3684">
        <v>0</v>
      </c>
      <c r="F3684">
        <v>50</v>
      </c>
      <c r="G3684" t="s">
        <v>6333</v>
      </c>
      <c r="H3684">
        <v>9</v>
      </c>
      <c r="I3684" t="s">
        <v>7000</v>
      </c>
      <c r="J3684" t="s">
        <v>7021</v>
      </c>
    </row>
    <row r="3685" spans="1:10" x14ac:dyDescent="0.3">
      <c r="A3685" t="s">
        <v>5963</v>
      </c>
      <c r="B3685" t="s">
        <v>2192</v>
      </c>
      <c r="C3685" t="s">
        <v>6290</v>
      </c>
      <c r="D3685" t="s">
        <v>6300</v>
      </c>
      <c r="E3685">
        <v>0.3</v>
      </c>
      <c r="F3685">
        <v>35</v>
      </c>
      <c r="G3685" t="s">
        <v>6332</v>
      </c>
      <c r="H3685">
        <v>11</v>
      </c>
      <c r="I3685">
        <v>0</v>
      </c>
      <c r="J3685">
        <v>9</v>
      </c>
    </row>
    <row r="3686" spans="1:10" x14ac:dyDescent="0.3">
      <c r="A3686" t="s">
        <v>5964</v>
      </c>
      <c r="B3686" t="s">
        <v>1240</v>
      </c>
      <c r="C3686" t="s">
        <v>6285</v>
      </c>
      <c r="D3686" t="s">
        <v>6298</v>
      </c>
      <c r="E3686">
        <v>0.2</v>
      </c>
      <c r="F3686">
        <v>40</v>
      </c>
      <c r="G3686" t="s">
        <v>6330</v>
      </c>
      <c r="H3686">
        <v>12</v>
      </c>
      <c r="I3686" t="s">
        <v>7000</v>
      </c>
      <c r="J3686" t="s">
        <v>7021</v>
      </c>
    </row>
    <row r="3687" spans="1:10" x14ac:dyDescent="0.3">
      <c r="A3687" t="s">
        <v>5965</v>
      </c>
      <c r="B3687" t="s">
        <v>2193</v>
      </c>
      <c r="C3687" t="s">
        <v>6290</v>
      </c>
      <c r="D3687" t="s">
        <v>6296</v>
      </c>
      <c r="E3687">
        <v>0.3</v>
      </c>
      <c r="F3687">
        <v>35</v>
      </c>
      <c r="G3687" t="s">
        <v>6333</v>
      </c>
      <c r="H3687">
        <v>15</v>
      </c>
      <c r="I3687" t="s">
        <v>7000</v>
      </c>
      <c r="J3687" t="s">
        <v>7021</v>
      </c>
    </row>
    <row r="3688" spans="1:10" x14ac:dyDescent="0.3">
      <c r="A3688" t="s">
        <v>5966</v>
      </c>
      <c r="B3688" t="s">
        <v>1471</v>
      </c>
      <c r="C3688" t="s">
        <v>6288</v>
      </c>
      <c r="D3688" t="s">
        <v>6308</v>
      </c>
      <c r="E3688">
        <v>0</v>
      </c>
      <c r="F3688">
        <v>70</v>
      </c>
      <c r="G3688" t="s">
        <v>6329</v>
      </c>
      <c r="H3688">
        <v>15</v>
      </c>
      <c r="I3688">
        <v>0</v>
      </c>
      <c r="J3688">
        <v>16</v>
      </c>
    </row>
    <row r="3689" spans="1:10" x14ac:dyDescent="0.3">
      <c r="A3689" t="s">
        <v>5967</v>
      </c>
      <c r="B3689" t="s">
        <v>2123</v>
      </c>
      <c r="C3689" t="s">
        <v>6281</v>
      </c>
      <c r="D3689" t="s">
        <v>6300</v>
      </c>
      <c r="E3689">
        <v>0.1</v>
      </c>
      <c r="F3689">
        <v>63</v>
      </c>
      <c r="G3689" t="s">
        <v>6332</v>
      </c>
      <c r="H3689">
        <v>17</v>
      </c>
      <c r="I3689">
        <v>0</v>
      </c>
      <c r="J3689">
        <v>19</v>
      </c>
    </row>
    <row r="3690" spans="1:10" x14ac:dyDescent="0.3">
      <c r="A3690" t="s">
        <v>5968</v>
      </c>
      <c r="B3690" t="s">
        <v>634</v>
      </c>
      <c r="C3690" t="s">
        <v>6291</v>
      </c>
      <c r="D3690" t="s">
        <v>6296</v>
      </c>
      <c r="E3690">
        <v>0.3</v>
      </c>
      <c r="F3690">
        <v>35</v>
      </c>
      <c r="G3690" t="s">
        <v>6333</v>
      </c>
      <c r="H3690">
        <v>14</v>
      </c>
      <c r="I3690" t="s">
        <v>7000</v>
      </c>
      <c r="J3690" t="s">
        <v>7021</v>
      </c>
    </row>
    <row r="3691" spans="1:10" x14ac:dyDescent="0.3">
      <c r="A3691" t="s">
        <v>5969</v>
      </c>
      <c r="B3691" t="s">
        <v>2194</v>
      </c>
      <c r="C3691" t="s">
        <v>6290</v>
      </c>
      <c r="D3691" t="s">
        <v>6310</v>
      </c>
      <c r="E3691">
        <v>0.4</v>
      </c>
      <c r="F3691">
        <v>30</v>
      </c>
      <c r="G3691" t="s">
        <v>6329</v>
      </c>
      <c r="H3691">
        <v>10</v>
      </c>
      <c r="I3691">
        <v>0</v>
      </c>
      <c r="J3691">
        <v>13</v>
      </c>
    </row>
    <row r="3692" spans="1:10" x14ac:dyDescent="0.3">
      <c r="A3692" t="s">
        <v>5970</v>
      </c>
      <c r="B3692" t="s">
        <v>617</v>
      </c>
      <c r="C3692" t="s">
        <v>6292</v>
      </c>
      <c r="D3692" t="s">
        <v>6308</v>
      </c>
      <c r="E3692">
        <v>0</v>
      </c>
      <c r="F3692">
        <v>80</v>
      </c>
      <c r="G3692" t="s">
        <v>6334</v>
      </c>
      <c r="H3692">
        <v>15</v>
      </c>
      <c r="I3692">
        <v>0</v>
      </c>
      <c r="J3692">
        <v>15</v>
      </c>
    </row>
    <row r="3693" spans="1:10" x14ac:dyDescent="0.3">
      <c r="A3693" t="s">
        <v>5971</v>
      </c>
      <c r="B3693" t="s">
        <v>2195</v>
      </c>
      <c r="C3693" t="s">
        <v>6291</v>
      </c>
      <c r="D3693" t="s">
        <v>6296</v>
      </c>
      <c r="E3693">
        <v>0.2</v>
      </c>
      <c r="F3693">
        <v>40</v>
      </c>
      <c r="G3693" t="s">
        <v>6334</v>
      </c>
      <c r="H3693">
        <v>14</v>
      </c>
      <c r="I3693">
        <v>0</v>
      </c>
      <c r="J3693">
        <v>11</v>
      </c>
    </row>
    <row r="3694" spans="1:10" x14ac:dyDescent="0.3">
      <c r="A3694" t="s">
        <v>5972</v>
      </c>
      <c r="B3694" t="s">
        <v>1984</v>
      </c>
      <c r="C3694" t="s">
        <v>6286</v>
      </c>
      <c r="D3694" t="s">
        <v>6306</v>
      </c>
      <c r="E3694">
        <v>0</v>
      </c>
      <c r="F3694">
        <v>50</v>
      </c>
      <c r="G3694" t="s">
        <v>6331</v>
      </c>
      <c r="H3694">
        <v>9</v>
      </c>
      <c r="I3694">
        <v>0</v>
      </c>
      <c r="J3694">
        <v>11</v>
      </c>
    </row>
    <row r="3695" spans="1:10" x14ac:dyDescent="0.3">
      <c r="A3695" t="s">
        <v>5973</v>
      </c>
      <c r="B3695" t="s">
        <v>2196</v>
      </c>
      <c r="C3695" t="s">
        <v>6282</v>
      </c>
      <c r="D3695" t="s">
        <v>6298</v>
      </c>
      <c r="E3695">
        <v>0.4</v>
      </c>
      <c r="F3695">
        <v>42</v>
      </c>
      <c r="G3695" t="s">
        <v>6328</v>
      </c>
      <c r="H3695">
        <v>14</v>
      </c>
      <c r="I3695" t="s">
        <v>7000</v>
      </c>
      <c r="J3695" t="s">
        <v>7021</v>
      </c>
    </row>
    <row r="3696" spans="1:10" x14ac:dyDescent="0.3">
      <c r="A3696" t="s">
        <v>5974</v>
      </c>
      <c r="B3696" t="s">
        <v>2197</v>
      </c>
      <c r="C3696" t="s">
        <v>6283</v>
      </c>
      <c r="D3696" t="s">
        <v>6298</v>
      </c>
      <c r="E3696">
        <v>0.2</v>
      </c>
      <c r="F3696">
        <v>64</v>
      </c>
      <c r="G3696" t="s">
        <v>6328</v>
      </c>
      <c r="H3696">
        <v>13</v>
      </c>
      <c r="I3696">
        <v>0</v>
      </c>
      <c r="J3696">
        <v>8</v>
      </c>
    </row>
    <row r="3697" spans="1:10" x14ac:dyDescent="0.3">
      <c r="A3697" t="s">
        <v>5975</v>
      </c>
      <c r="B3697" t="s">
        <v>2198</v>
      </c>
      <c r="C3697" t="s">
        <v>6284</v>
      </c>
      <c r="D3697" t="s">
        <v>6302</v>
      </c>
      <c r="E3697">
        <v>0.3</v>
      </c>
      <c r="F3697">
        <v>35</v>
      </c>
      <c r="G3697" t="s">
        <v>6330</v>
      </c>
      <c r="H3697">
        <v>11</v>
      </c>
      <c r="I3697" t="s">
        <v>7000</v>
      </c>
      <c r="J3697" t="s">
        <v>7021</v>
      </c>
    </row>
    <row r="3698" spans="1:10" x14ac:dyDescent="0.3">
      <c r="A3698" t="s">
        <v>5976</v>
      </c>
      <c r="B3698" t="s">
        <v>1095</v>
      </c>
      <c r="C3698" t="s">
        <v>6282</v>
      </c>
      <c r="D3698" t="s">
        <v>6296</v>
      </c>
      <c r="E3698">
        <v>0</v>
      </c>
      <c r="F3698">
        <v>70</v>
      </c>
      <c r="G3698" t="s">
        <v>6328</v>
      </c>
      <c r="H3698">
        <v>9</v>
      </c>
      <c r="I3698" t="s">
        <v>7000</v>
      </c>
      <c r="J3698" t="s">
        <v>7021</v>
      </c>
    </row>
    <row r="3699" spans="1:10" x14ac:dyDescent="0.3">
      <c r="A3699" t="s">
        <v>5977</v>
      </c>
      <c r="B3699" t="s">
        <v>2199</v>
      </c>
      <c r="C3699" t="s">
        <v>6287</v>
      </c>
      <c r="D3699" t="s">
        <v>6302</v>
      </c>
      <c r="E3699">
        <v>0.2</v>
      </c>
      <c r="F3699">
        <v>40</v>
      </c>
      <c r="G3699" t="s">
        <v>6328</v>
      </c>
      <c r="H3699">
        <v>14</v>
      </c>
      <c r="I3699" t="s">
        <v>7000</v>
      </c>
      <c r="J3699" t="s">
        <v>7021</v>
      </c>
    </row>
    <row r="3700" spans="1:10" x14ac:dyDescent="0.3">
      <c r="A3700" t="s">
        <v>5978</v>
      </c>
      <c r="B3700" t="s">
        <v>88</v>
      </c>
      <c r="C3700" t="s">
        <v>6282</v>
      </c>
      <c r="D3700" t="s">
        <v>6318</v>
      </c>
      <c r="E3700">
        <v>0.4</v>
      </c>
      <c r="F3700">
        <v>42</v>
      </c>
      <c r="G3700" t="s">
        <v>6334</v>
      </c>
      <c r="H3700">
        <v>17</v>
      </c>
      <c r="I3700">
        <v>0</v>
      </c>
      <c r="J3700">
        <v>7</v>
      </c>
    </row>
    <row r="3701" spans="1:10" x14ac:dyDescent="0.3">
      <c r="A3701" t="s">
        <v>5979</v>
      </c>
      <c r="B3701" t="s">
        <v>469</v>
      </c>
      <c r="C3701" t="s">
        <v>6287</v>
      </c>
      <c r="D3701" t="s">
        <v>6302</v>
      </c>
      <c r="E3701">
        <v>0.3</v>
      </c>
      <c r="F3701">
        <v>35</v>
      </c>
      <c r="G3701" t="s">
        <v>6334</v>
      </c>
      <c r="H3701">
        <v>16</v>
      </c>
      <c r="I3701">
        <v>1</v>
      </c>
      <c r="J3701">
        <v>18</v>
      </c>
    </row>
    <row r="3702" spans="1:10" x14ac:dyDescent="0.3">
      <c r="A3702" t="s">
        <v>5980</v>
      </c>
      <c r="B3702" t="s">
        <v>1451</v>
      </c>
      <c r="C3702" t="s">
        <v>6282</v>
      </c>
      <c r="D3702" t="s">
        <v>6296</v>
      </c>
      <c r="E3702">
        <v>0</v>
      </c>
      <c r="F3702">
        <v>70</v>
      </c>
      <c r="G3702" t="s">
        <v>6333</v>
      </c>
      <c r="H3702">
        <v>15</v>
      </c>
      <c r="I3702" t="s">
        <v>7000</v>
      </c>
      <c r="J3702" t="s">
        <v>7021</v>
      </c>
    </row>
    <row r="3703" spans="1:10" x14ac:dyDescent="0.3">
      <c r="A3703" t="s">
        <v>5981</v>
      </c>
      <c r="B3703" t="s">
        <v>1141</v>
      </c>
      <c r="C3703" t="s">
        <v>6288</v>
      </c>
      <c r="D3703" t="s">
        <v>6296</v>
      </c>
      <c r="E3703">
        <v>0.2</v>
      </c>
      <c r="F3703">
        <v>56</v>
      </c>
      <c r="G3703" t="s">
        <v>6328</v>
      </c>
      <c r="H3703">
        <v>10</v>
      </c>
      <c r="I3703">
        <v>0</v>
      </c>
      <c r="J3703">
        <v>12</v>
      </c>
    </row>
    <row r="3704" spans="1:10" x14ac:dyDescent="0.3">
      <c r="A3704" t="s">
        <v>5982</v>
      </c>
      <c r="B3704" t="s">
        <v>252</v>
      </c>
      <c r="C3704" t="s">
        <v>6290</v>
      </c>
      <c r="D3704" t="s">
        <v>6302</v>
      </c>
      <c r="E3704">
        <v>0.3</v>
      </c>
      <c r="F3704">
        <v>35</v>
      </c>
      <c r="G3704" t="s">
        <v>6331</v>
      </c>
      <c r="H3704">
        <v>15</v>
      </c>
      <c r="I3704">
        <v>1</v>
      </c>
      <c r="J3704">
        <v>17</v>
      </c>
    </row>
    <row r="3705" spans="1:10" x14ac:dyDescent="0.3">
      <c r="A3705" t="s">
        <v>5983</v>
      </c>
      <c r="B3705" t="s">
        <v>556</v>
      </c>
      <c r="C3705" t="s">
        <v>6281</v>
      </c>
      <c r="D3705" t="s">
        <v>6298</v>
      </c>
      <c r="E3705">
        <v>0.2</v>
      </c>
      <c r="F3705">
        <v>56</v>
      </c>
      <c r="G3705" t="s">
        <v>6333</v>
      </c>
      <c r="H3705">
        <v>17</v>
      </c>
      <c r="I3705" t="s">
        <v>7000</v>
      </c>
      <c r="J3705" t="s">
        <v>7021</v>
      </c>
    </row>
    <row r="3706" spans="1:10" x14ac:dyDescent="0.3">
      <c r="A3706" t="s">
        <v>5984</v>
      </c>
      <c r="B3706" t="s">
        <v>1515</v>
      </c>
      <c r="C3706" t="s">
        <v>6289</v>
      </c>
      <c r="D3706" t="s">
        <v>6318</v>
      </c>
      <c r="E3706">
        <v>0.2</v>
      </c>
      <c r="F3706">
        <v>40</v>
      </c>
      <c r="G3706" t="s">
        <v>6330</v>
      </c>
      <c r="H3706">
        <v>16</v>
      </c>
      <c r="I3706">
        <v>0</v>
      </c>
      <c r="J3706">
        <v>14</v>
      </c>
    </row>
    <row r="3707" spans="1:10" x14ac:dyDescent="0.3">
      <c r="A3707" t="s">
        <v>5985</v>
      </c>
      <c r="B3707" t="s">
        <v>2200</v>
      </c>
      <c r="C3707" t="s">
        <v>6285</v>
      </c>
      <c r="D3707" t="s">
        <v>6302</v>
      </c>
      <c r="E3707">
        <v>0</v>
      </c>
      <c r="F3707">
        <v>50</v>
      </c>
      <c r="G3707" t="s">
        <v>6333</v>
      </c>
      <c r="H3707">
        <v>13</v>
      </c>
      <c r="I3707">
        <v>0</v>
      </c>
      <c r="J3707">
        <v>15</v>
      </c>
    </row>
    <row r="3708" spans="1:10" x14ac:dyDescent="0.3">
      <c r="A3708" t="s">
        <v>5986</v>
      </c>
      <c r="B3708" t="s">
        <v>2201</v>
      </c>
      <c r="C3708" t="s">
        <v>6282</v>
      </c>
      <c r="D3708" t="s">
        <v>6302</v>
      </c>
      <c r="E3708">
        <v>0.2</v>
      </c>
      <c r="F3708">
        <v>56</v>
      </c>
      <c r="G3708" t="s">
        <v>6333</v>
      </c>
      <c r="H3708">
        <v>12</v>
      </c>
      <c r="I3708">
        <v>0</v>
      </c>
      <c r="J3708">
        <v>14</v>
      </c>
    </row>
    <row r="3709" spans="1:10" x14ac:dyDescent="0.3">
      <c r="A3709" t="s">
        <v>5987</v>
      </c>
      <c r="B3709" t="s">
        <v>8</v>
      </c>
      <c r="C3709" t="s">
        <v>6284</v>
      </c>
      <c r="D3709" t="s">
        <v>6314</v>
      </c>
      <c r="E3709">
        <v>0</v>
      </c>
      <c r="F3709">
        <v>50</v>
      </c>
      <c r="G3709" t="s">
        <v>6334</v>
      </c>
      <c r="H3709">
        <v>11</v>
      </c>
      <c r="I3709" t="s">
        <v>7000</v>
      </c>
      <c r="J3709" t="s">
        <v>7021</v>
      </c>
    </row>
    <row r="3710" spans="1:10" x14ac:dyDescent="0.3">
      <c r="A3710" t="s">
        <v>5988</v>
      </c>
      <c r="B3710" t="s">
        <v>2202</v>
      </c>
      <c r="C3710" t="s">
        <v>6284</v>
      </c>
      <c r="D3710" t="s">
        <v>6306</v>
      </c>
      <c r="E3710">
        <v>0.1</v>
      </c>
      <c r="F3710">
        <v>45</v>
      </c>
      <c r="G3710" t="s">
        <v>6332</v>
      </c>
      <c r="H3710">
        <v>11</v>
      </c>
      <c r="I3710">
        <v>1</v>
      </c>
      <c r="J3710">
        <v>14</v>
      </c>
    </row>
    <row r="3711" spans="1:10" x14ac:dyDescent="0.3">
      <c r="A3711" t="s">
        <v>5989</v>
      </c>
      <c r="B3711" t="s">
        <v>179</v>
      </c>
      <c r="C3711" t="s">
        <v>6285</v>
      </c>
      <c r="D3711" t="s">
        <v>6316</v>
      </c>
      <c r="E3711">
        <v>0.2</v>
      </c>
      <c r="F3711">
        <v>40</v>
      </c>
      <c r="G3711" t="s">
        <v>6329</v>
      </c>
      <c r="H3711">
        <v>13</v>
      </c>
      <c r="I3711">
        <v>1</v>
      </c>
      <c r="J3711">
        <v>8</v>
      </c>
    </row>
    <row r="3712" spans="1:10" x14ac:dyDescent="0.3">
      <c r="A3712" t="s">
        <v>5990</v>
      </c>
      <c r="B3712" t="s">
        <v>1950</v>
      </c>
      <c r="C3712" t="s">
        <v>6286</v>
      </c>
      <c r="D3712" t="s">
        <v>6298</v>
      </c>
      <c r="E3712">
        <v>0.3</v>
      </c>
      <c r="F3712">
        <v>35</v>
      </c>
      <c r="G3712" t="s">
        <v>6332</v>
      </c>
      <c r="H3712">
        <v>14</v>
      </c>
      <c r="I3712">
        <v>0</v>
      </c>
      <c r="J3712">
        <v>13</v>
      </c>
    </row>
    <row r="3713" spans="1:10" x14ac:dyDescent="0.3">
      <c r="A3713" t="s">
        <v>5991</v>
      </c>
      <c r="B3713" t="s">
        <v>964</v>
      </c>
      <c r="C3713" t="s">
        <v>6292</v>
      </c>
      <c r="D3713" t="s">
        <v>6318</v>
      </c>
      <c r="E3713">
        <v>0.2</v>
      </c>
      <c r="F3713">
        <v>64</v>
      </c>
      <c r="G3713" t="s">
        <v>6328</v>
      </c>
      <c r="H3713">
        <v>14</v>
      </c>
      <c r="I3713">
        <v>1</v>
      </c>
      <c r="J3713">
        <v>10</v>
      </c>
    </row>
    <row r="3714" spans="1:10" x14ac:dyDescent="0.3">
      <c r="A3714" t="s">
        <v>5992</v>
      </c>
      <c r="B3714" t="s">
        <v>1203</v>
      </c>
      <c r="C3714" t="s">
        <v>6290</v>
      </c>
      <c r="D3714" t="s">
        <v>6296</v>
      </c>
      <c r="E3714">
        <v>0.3</v>
      </c>
      <c r="F3714">
        <v>35</v>
      </c>
      <c r="G3714" t="s">
        <v>6332</v>
      </c>
      <c r="H3714">
        <v>13</v>
      </c>
      <c r="I3714">
        <v>1</v>
      </c>
      <c r="J3714">
        <v>15</v>
      </c>
    </row>
    <row r="3715" spans="1:10" x14ac:dyDescent="0.3">
      <c r="A3715" t="s">
        <v>5993</v>
      </c>
      <c r="B3715" t="s">
        <v>2203</v>
      </c>
      <c r="C3715" t="s">
        <v>6282</v>
      </c>
      <c r="D3715" t="s">
        <v>6318</v>
      </c>
      <c r="E3715">
        <v>0</v>
      </c>
      <c r="F3715">
        <v>70</v>
      </c>
      <c r="G3715" t="s">
        <v>6333</v>
      </c>
      <c r="H3715">
        <v>16</v>
      </c>
      <c r="I3715">
        <v>0</v>
      </c>
      <c r="J3715">
        <v>11</v>
      </c>
    </row>
    <row r="3716" spans="1:10" x14ac:dyDescent="0.3">
      <c r="A3716" t="s">
        <v>5994</v>
      </c>
      <c r="B3716" t="s">
        <v>2204</v>
      </c>
      <c r="C3716" t="s">
        <v>6284</v>
      </c>
      <c r="D3716" t="s">
        <v>6306</v>
      </c>
      <c r="E3716">
        <v>0.3</v>
      </c>
      <c r="F3716">
        <v>35</v>
      </c>
      <c r="G3716" t="s">
        <v>6328</v>
      </c>
      <c r="H3716">
        <v>11</v>
      </c>
      <c r="I3716">
        <v>0</v>
      </c>
      <c r="J3716">
        <v>19</v>
      </c>
    </row>
    <row r="3717" spans="1:10" x14ac:dyDescent="0.3">
      <c r="A3717" t="s">
        <v>5995</v>
      </c>
      <c r="B3717" t="s">
        <v>2205</v>
      </c>
      <c r="C3717" t="s">
        <v>6287</v>
      </c>
      <c r="D3717" t="s">
        <v>6298</v>
      </c>
      <c r="E3717">
        <v>0.2</v>
      </c>
      <c r="F3717">
        <v>40</v>
      </c>
      <c r="G3717" t="s">
        <v>6330</v>
      </c>
      <c r="H3717">
        <v>12</v>
      </c>
      <c r="I3717">
        <v>0</v>
      </c>
      <c r="J3717">
        <v>7</v>
      </c>
    </row>
    <row r="3718" spans="1:10" x14ac:dyDescent="0.3">
      <c r="A3718" t="s">
        <v>5996</v>
      </c>
      <c r="B3718" t="s">
        <v>2206</v>
      </c>
      <c r="C3718" t="s">
        <v>6288</v>
      </c>
      <c r="D3718" t="s">
        <v>6318</v>
      </c>
      <c r="E3718">
        <v>0.3</v>
      </c>
      <c r="F3718">
        <v>49</v>
      </c>
      <c r="G3718" t="s">
        <v>6329</v>
      </c>
      <c r="H3718">
        <v>16</v>
      </c>
      <c r="I3718">
        <v>0</v>
      </c>
      <c r="J3718">
        <v>14</v>
      </c>
    </row>
    <row r="3719" spans="1:10" x14ac:dyDescent="0.3">
      <c r="A3719" t="s">
        <v>5997</v>
      </c>
      <c r="B3719" t="s">
        <v>1692</v>
      </c>
      <c r="C3719" t="s">
        <v>6281</v>
      </c>
      <c r="D3719" t="s">
        <v>6304</v>
      </c>
      <c r="E3719">
        <v>0.2</v>
      </c>
      <c r="F3719">
        <v>56</v>
      </c>
      <c r="G3719" t="s">
        <v>6329</v>
      </c>
      <c r="H3719">
        <v>17</v>
      </c>
      <c r="I3719">
        <v>0</v>
      </c>
      <c r="J3719">
        <v>15</v>
      </c>
    </row>
    <row r="3720" spans="1:10" x14ac:dyDescent="0.3">
      <c r="A3720" t="s">
        <v>5998</v>
      </c>
      <c r="B3720" t="s">
        <v>2093</v>
      </c>
      <c r="C3720" t="s">
        <v>6286</v>
      </c>
      <c r="D3720" t="s">
        <v>6302</v>
      </c>
      <c r="E3720">
        <v>0.2</v>
      </c>
      <c r="F3720">
        <v>40</v>
      </c>
      <c r="G3720" t="s">
        <v>6334</v>
      </c>
      <c r="H3720">
        <v>16</v>
      </c>
      <c r="I3720" t="s">
        <v>7000</v>
      </c>
      <c r="J3720" t="s">
        <v>7021</v>
      </c>
    </row>
    <row r="3721" spans="1:10" x14ac:dyDescent="0.3">
      <c r="A3721" t="s">
        <v>5999</v>
      </c>
      <c r="B3721" t="s">
        <v>2207</v>
      </c>
      <c r="C3721" t="s">
        <v>6286</v>
      </c>
      <c r="D3721" t="s">
        <v>6296</v>
      </c>
      <c r="E3721">
        <v>0.3</v>
      </c>
      <c r="F3721">
        <v>35</v>
      </c>
      <c r="G3721" t="s">
        <v>6333</v>
      </c>
      <c r="H3721">
        <v>17</v>
      </c>
      <c r="I3721">
        <v>0</v>
      </c>
      <c r="J3721">
        <v>15</v>
      </c>
    </row>
    <row r="3722" spans="1:10" x14ac:dyDescent="0.3">
      <c r="A3722" t="s">
        <v>6000</v>
      </c>
      <c r="B3722" t="s">
        <v>428</v>
      </c>
      <c r="C3722" t="s">
        <v>6288</v>
      </c>
      <c r="D3722" t="s">
        <v>6316</v>
      </c>
      <c r="E3722">
        <v>0.2</v>
      </c>
      <c r="F3722">
        <v>56</v>
      </c>
      <c r="G3722" t="s">
        <v>6330</v>
      </c>
      <c r="H3722">
        <v>14</v>
      </c>
      <c r="I3722" t="s">
        <v>7000</v>
      </c>
      <c r="J3722" t="s">
        <v>7021</v>
      </c>
    </row>
    <row r="3723" spans="1:10" x14ac:dyDescent="0.3">
      <c r="A3723" t="s">
        <v>6001</v>
      </c>
      <c r="B3723" t="s">
        <v>1198</v>
      </c>
      <c r="C3723" t="s">
        <v>6284</v>
      </c>
      <c r="D3723" t="s">
        <v>6298</v>
      </c>
      <c r="E3723">
        <v>0.4</v>
      </c>
      <c r="F3723">
        <v>30</v>
      </c>
      <c r="G3723" t="s">
        <v>6329</v>
      </c>
      <c r="H3723">
        <v>16</v>
      </c>
      <c r="I3723">
        <v>0</v>
      </c>
      <c r="J3723">
        <v>11</v>
      </c>
    </row>
    <row r="3724" spans="1:10" x14ac:dyDescent="0.3">
      <c r="A3724" t="s">
        <v>6002</v>
      </c>
      <c r="B3724" t="s">
        <v>871</v>
      </c>
      <c r="C3724" t="s">
        <v>6291</v>
      </c>
      <c r="D3724" t="s">
        <v>6318</v>
      </c>
      <c r="E3724">
        <v>0</v>
      </c>
      <c r="F3724">
        <v>50</v>
      </c>
      <c r="G3724" t="s">
        <v>6329</v>
      </c>
      <c r="H3724">
        <v>14</v>
      </c>
      <c r="I3724">
        <v>0</v>
      </c>
      <c r="J3724">
        <v>17</v>
      </c>
    </row>
    <row r="3725" spans="1:10" x14ac:dyDescent="0.3">
      <c r="A3725" t="s">
        <v>6003</v>
      </c>
      <c r="B3725" t="s">
        <v>527</v>
      </c>
      <c r="C3725" t="s">
        <v>6288</v>
      </c>
      <c r="D3725" t="s">
        <v>6296</v>
      </c>
      <c r="E3725">
        <v>0.3</v>
      </c>
      <c r="F3725">
        <v>49</v>
      </c>
      <c r="G3725" t="s">
        <v>6333</v>
      </c>
      <c r="H3725">
        <v>12</v>
      </c>
      <c r="I3725" t="s">
        <v>7000</v>
      </c>
      <c r="J3725" t="s">
        <v>7021</v>
      </c>
    </row>
    <row r="3726" spans="1:10" x14ac:dyDescent="0.3">
      <c r="A3726" t="s">
        <v>6004</v>
      </c>
      <c r="B3726" t="s">
        <v>2133</v>
      </c>
      <c r="C3726" t="s">
        <v>6284</v>
      </c>
      <c r="D3726" t="s">
        <v>6312</v>
      </c>
      <c r="E3726">
        <v>0</v>
      </c>
      <c r="F3726">
        <v>50</v>
      </c>
      <c r="G3726" t="s">
        <v>6334</v>
      </c>
      <c r="H3726">
        <v>14</v>
      </c>
      <c r="I3726" t="s">
        <v>7000</v>
      </c>
      <c r="J3726" t="s">
        <v>7021</v>
      </c>
    </row>
    <row r="3727" spans="1:10" x14ac:dyDescent="0.3">
      <c r="A3727" t="s">
        <v>6005</v>
      </c>
      <c r="B3727" t="s">
        <v>2208</v>
      </c>
      <c r="C3727" t="s">
        <v>6284</v>
      </c>
      <c r="D3727" t="s">
        <v>6318</v>
      </c>
      <c r="E3727">
        <v>0.3</v>
      </c>
      <c r="F3727">
        <v>35</v>
      </c>
      <c r="G3727" t="s">
        <v>6333</v>
      </c>
      <c r="H3727">
        <v>14</v>
      </c>
      <c r="I3727">
        <v>0</v>
      </c>
      <c r="J3727">
        <v>17</v>
      </c>
    </row>
    <row r="3728" spans="1:10" x14ac:dyDescent="0.3">
      <c r="A3728" t="s">
        <v>6006</v>
      </c>
      <c r="B3728" t="s">
        <v>585</v>
      </c>
      <c r="C3728" t="s">
        <v>6288</v>
      </c>
      <c r="D3728" t="s">
        <v>6318</v>
      </c>
      <c r="E3728">
        <v>0.3</v>
      </c>
      <c r="F3728">
        <v>49</v>
      </c>
      <c r="G3728" t="s">
        <v>6329</v>
      </c>
      <c r="H3728">
        <v>12</v>
      </c>
      <c r="I3728">
        <v>0</v>
      </c>
      <c r="J3728">
        <v>10</v>
      </c>
    </row>
    <row r="3729" spans="1:10" x14ac:dyDescent="0.3">
      <c r="A3729" t="s">
        <v>6007</v>
      </c>
      <c r="B3729" t="s">
        <v>242</v>
      </c>
      <c r="C3729" t="s">
        <v>6288</v>
      </c>
      <c r="D3729" t="s">
        <v>6304</v>
      </c>
      <c r="E3729">
        <v>0.2</v>
      </c>
      <c r="F3729">
        <v>56</v>
      </c>
      <c r="G3729" t="s">
        <v>6329</v>
      </c>
      <c r="H3729">
        <v>10</v>
      </c>
      <c r="I3729">
        <v>0</v>
      </c>
      <c r="J3729">
        <v>9</v>
      </c>
    </row>
    <row r="3730" spans="1:10" x14ac:dyDescent="0.3">
      <c r="A3730" t="s">
        <v>6008</v>
      </c>
      <c r="B3730" t="s">
        <v>1681</v>
      </c>
      <c r="C3730" t="s">
        <v>6288</v>
      </c>
      <c r="D3730" t="s">
        <v>6298</v>
      </c>
      <c r="E3730">
        <v>0.3</v>
      </c>
      <c r="F3730">
        <v>49</v>
      </c>
      <c r="G3730" t="s">
        <v>6334</v>
      </c>
      <c r="H3730">
        <v>9</v>
      </c>
      <c r="I3730">
        <v>0</v>
      </c>
      <c r="J3730">
        <v>7</v>
      </c>
    </row>
    <row r="3731" spans="1:10" x14ac:dyDescent="0.3">
      <c r="A3731" t="s">
        <v>6009</v>
      </c>
      <c r="B3731" t="s">
        <v>2017</v>
      </c>
      <c r="C3731" t="s">
        <v>6285</v>
      </c>
      <c r="D3731" t="s">
        <v>6308</v>
      </c>
      <c r="E3731">
        <v>0.2</v>
      </c>
      <c r="F3731">
        <v>40</v>
      </c>
      <c r="G3731" t="s">
        <v>6333</v>
      </c>
      <c r="H3731">
        <v>14</v>
      </c>
      <c r="I3731">
        <v>0</v>
      </c>
      <c r="J3731">
        <v>15</v>
      </c>
    </row>
    <row r="3732" spans="1:10" x14ac:dyDescent="0.3">
      <c r="A3732" t="s">
        <v>6010</v>
      </c>
      <c r="B3732" t="s">
        <v>2209</v>
      </c>
      <c r="C3732" t="s">
        <v>6288</v>
      </c>
      <c r="D3732" t="s">
        <v>6298</v>
      </c>
      <c r="E3732">
        <v>0.3</v>
      </c>
      <c r="F3732">
        <v>49</v>
      </c>
      <c r="G3732" t="s">
        <v>6330</v>
      </c>
      <c r="H3732">
        <v>16</v>
      </c>
      <c r="I3732">
        <v>1</v>
      </c>
      <c r="J3732">
        <v>11</v>
      </c>
    </row>
    <row r="3733" spans="1:10" x14ac:dyDescent="0.3">
      <c r="A3733" t="s">
        <v>6011</v>
      </c>
      <c r="B3733" t="s">
        <v>1528</v>
      </c>
      <c r="C3733" t="s">
        <v>6286</v>
      </c>
      <c r="D3733" t="s">
        <v>6310</v>
      </c>
      <c r="E3733">
        <v>0.3</v>
      </c>
      <c r="F3733">
        <v>35</v>
      </c>
      <c r="G3733" t="s">
        <v>6330</v>
      </c>
      <c r="H3733">
        <v>15</v>
      </c>
      <c r="I3733">
        <v>0</v>
      </c>
      <c r="J3733">
        <v>13</v>
      </c>
    </row>
    <row r="3734" spans="1:10" x14ac:dyDescent="0.3">
      <c r="A3734" t="s">
        <v>6012</v>
      </c>
      <c r="B3734" t="s">
        <v>1254</v>
      </c>
      <c r="C3734" t="s">
        <v>6283</v>
      </c>
      <c r="D3734" t="s">
        <v>6298</v>
      </c>
      <c r="E3734">
        <v>0.3</v>
      </c>
      <c r="F3734">
        <v>56</v>
      </c>
      <c r="G3734" t="s">
        <v>6328</v>
      </c>
      <c r="H3734">
        <v>13</v>
      </c>
      <c r="I3734">
        <v>1</v>
      </c>
      <c r="J3734">
        <v>12</v>
      </c>
    </row>
    <row r="3735" spans="1:10" x14ac:dyDescent="0.3">
      <c r="A3735" t="s">
        <v>6013</v>
      </c>
      <c r="B3735" t="s">
        <v>2210</v>
      </c>
      <c r="C3735" t="s">
        <v>6292</v>
      </c>
      <c r="D3735" t="s">
        <v>6296</v>
      </c>
      <c r="E3735">
        <v>0.2</v>
      </c>
      <c r="F3735">
        <v>64</v>
      </c>
      <c r="G3735" t="s">
        <v>6334</v>
      </c>
      <c r="H3735">
        <v>16</v>
      </c>
      <c r="I3735" t="s">
        <v>7000</v>
      </c>
      <c r="J3735" t="s">
        <v>7021</v>
      </c>
    </row>
    <row r="3736" spans="1:10" x14ac:dyDescent="0.3">
      <c r="A3736" t="s">
        <v>6014</v>
      </c>
      <c r="B3736" t="s">
        <v>2053</v>
      </c>
      <c r="C3736" t="s">
        <v>6284</v>
      </c>
      <c r="D3736" t="s">
        <v>6296</v>
      </c>
      <c r="E3736">
        <v>0.1</v>
      </c>
      <c r="F3736">
        <v>45</v>
      </c>
      <c r="G3736" t="s">
        <v>6332</v>
      </c>
      <c r="H3736">
        <v>16</v>
      </c>
      <c r="I3736">
        <v>1</v>
      </c>
      <c r="J3736">
        <v>12</v>
      </c>
    </row>
    <row r="3737" spans="1:10" x14ac:dyDescent="0.3">
      <c r="A3737" t="s">
        <v>6015</v>
      </c>
      <c r="B3737" t="s">
        <v>1594</v>
      </c>
      <c r="C3737" t="s">
        <v>6286</v>
      </c>
      <c r="D3737" t="s">
        <v>6298</v>
      </c>
      <c r="E3737">
        <v>0.2</v>
      </c>
      <c r="F3737">
        <v>40</v>
      </c>
      <c r="G3737" t="s">
        <v>6331</v>
      </c>
      <c r="H3737">
        <v>9</v>
      </c>
      <c r="I3737" t="s">
        <v>7000</v>
      </c>
      <c r="J3737" t="s">
        <v>7021</v>
      </c>
    </row>
    <row r="3738" spans="1:10" x14ac:dyDescent="0.3">
      <c r="A3738" t="s">
        <v>6016</v>
      </c>
      <c r="B3738" t="s">
        <v>2211</v>
      </c>
      <c r="C3738" t="s">
        <v>6287</v>
      </c>
      <c r="D3738" t="s">
        <v>6302</v>
      </c>
      <c r="E3738">
        <v>0.2</v>
      </c>
      <c r="F3738">
        <v>40</v>
      </c>
      <c r="G3738" t="s">
        <v>6333</v>
      </c>
      <c r="H3738">
        <v>10</v>
      </c>
      <c r="I3738">
        <v>0</v>
      </c>
      <c r="J3738">
        <v>9</v>
      </c>
    </row>
    <row r="3739" spans="1:10" x14ac:dyDescent="0.3">
      <c r="A3739" t="s">
        <v>6017</v>
      </c>
      <c r="B3739" t="s">
        <v>1963</v>
      </c>
      <c r="C3739" t="s">
        <v>6289</v>
      </c>
      <c r="D3739" t="s">
        <v>6316</v>
      </c>
      <c r="E3739">
        <v>0.3</v>
      </c>
      <c r="F3739">
        <v>35</v>
      </c>
      <c r="G3739" t="s">
        <v>6332</v>
      </c>
      <c r="H3739">
        <v>12</v>
      </c>
      <c r="I3739">
        <v>0</v>
      </c>
      <c r="J3739">
        <v>12</v>
      </c>
    </row>
    <row r="3740" spans="1:10" x14ac:dyDescent="0.3">
      <c r="A3740" t="s">
        <v>6018</v>
      </c>
      <c r="B3740" t="s">
        <v>1071</v>
      </c>
      <c r="C3740" t="s">
        <v>6285</v>
      </c>
      <c r="D3740" t="s">
        <v>6298</v>
      </c>
      <c r="E3740">
        <v>0.2</v>
      </c>
      <c r="F3740">
        <v>40</v>
      </c>
      <c r="G3740" t="s">
        <v>6331</v>
      </c>
      <c r="H3740">
        <v>15</v>
      </c>
      <c r="I3740" t="s">
        <v>7000</v>
      </c>
      <c r="J3740" t="s">
        <v>7021</v>
      </c>
    </row>
    <row r="3741" spans="1:10" x14ac:dyDescent="0.3">
      <c r="A3741" t="s">
        <v>6019</v>
      </c>
      <c r="B3741" t="s">
        <v>1183</v>
      </c>
      <c r="C3741" t="s">
        <v>6289</v>
      </c>
      <c r="D3741" t="s">
        <v>6306</v>
      </c>
      <c r="E3741">
        <v>0.2</v>
      </c>
      <c r="F3741">
        <v>40</v>
      </c>
      <c r="G3741" t="s">
        <v>6328</v>
      </c>
      <c r="H3741">
        <v>16</v>
      </c>
      <c r="I3741">
        <v>0</v>
      </c>
      <c r="J3741">
        <v>12</v>
      </c>
    </row>
    <row r="3742" spans="1:10" x14ac:dyDescent="0.3">
      <c r="A3742" t="s">
        <v>6020</v>
      </c>
      <c r="B3742" t="s">
        <v>2212</v>
      </c>
      <c r="C3742" t="s">
        <v>6285</v>
      </c>
      <c r="D3742" t="s">
        <v>6300</v>
      </c>
      <c r="E3742">
        <v>0.1</v>
      </c>
      <c r="F3742">
        <v>45</v>
      </c>
      <c r="G3742" t="s">
        <v>6329</v>
      </c>
      <c r="H3742">
        <v>13</v>
      </c>
      <c r="I3742" t="s">
        <v>7000</v>
      </c>
      <c r="J3742" t="s">
        <v>7021</v>
      </c>
    </row>
    <row r="3743" spans="1:10" x14ac:dyDescent="0.3">
      <c r="A3743" t="s">
        <v>6021</v>
      </c>
      <c r="B3743" t="s">
        <v>787</v>
      </c>
      <c r="C3743" t="s">
        <v>6286</v>
      </c>
      <c r="D3743" t="s">
        <v>6316</v>
      </c>
      <c r="E3743">
        <v>0</v>
      </c>
      <c r="F3743">
        <v>50</v>
      </c>
      <c r="G3743" t="s">
        <v>6332</v>
      </c>
      <c r="H3743">
        <v>9</v>
      </c>
      <c r="I3743">
        <v>1</v>
      </c>
      <c r="J3743">
        <v>12</v>
      </c>
    </row>
    <row r="3744" spans="1:10" x14ac:dyDescent="0.3">
      <c r="A3744" t="s">
        <v>6022</v>
      </c>
      <c r="B3744" t="s">
        <v>2213</v>
      </c>
      <c r="C3744" t="s">
        <v>6290</v>
      </c>
      <c r="D3744" t="s">
        <v>6298</v>
      </c>
      <c r="E3744">
        <v>0</v>
      </c>
      <c r="F3744">
        <v>50</v>
      </c>
      <c r="G3744" t="s">
        <v>6333</v>
      </c>
      <c r="H3744">
        <v>11</v>
      </c>
      <c r="I3744">
        <v>0</v>
      </c>
      <c r="J3744">
        <v>17</v>
      </c>
    </row>
    <row r="3745" spans="1:10" x14ac:dyDescent="0.3">
      <c r="A3745" t="s">
        <v>6023</v>
      </c>
      <c r="B3745" t="s">
        <v>1263</v>
      </c>
      <c r="C3745" t="s">
        <v>6291</v>
      </c>
      <c r="D3745" t="s">
        <v>6302</v>
      </c>
      <c r="E3745">
        <v>0</v>
      </c>
      <c r="F3745">
        <v>50</v>
      </c>
      <c r="G3745" t="s">
        <v>6332</v>
      </c>
      <c r="H3745">
        <v>10</v>
      </c>
      <c r="I3745">
        <v>0</v>
      </c>
      <c r="J3745">
        <v>9</v>
      </c>
    </row>
    <row r="3746" spans="1:10" x14ac:dyDescent="0.3">
      <c r="A3746" t="s">
        <v>6024</v>
      </c>
      <c r="B3746" t="s">
        <v>1969</v>
      </c>
      <c r="C3746" t="s">
        <v>6283</v>
      </c>
      <c r="D3746" t="s">
        <v>6314</v>
      </c>
      <c r="E3746">
        <v>0.4</v>
      </c>
      <c r="F3746">
        <v>48</v>
      </c>
      <c r="G3746" t="s">
        <v>6329</v>
      </c>
      <c r="H3746">
        <v>10</v>
      </c>
      <c r="I3746">
        <v>0</v>
      </c>
      <c r="J3746">
        <v>10</v>
      </c>
    </row>
    <row r="3747" spans="1:10" x14ac:dyDescent="0.3">
      <c r="A3747" t="s">
        <v>6025</v>
      </c>
      <c r="B3747" t="s">
        <v>175</v>
      </c>
      <c r="C3747" t="s">
        <v>6290</v>
      </c>
      <c r="D3747" t="s">
        <v>6296</v>
      </c>
      <c r="E3747">
        <v>0.2</v>
      </c>
      <c r="F3747">
        <v>40</v>
      </c>
      <c r="G3747" t="s">
        <v>6328</v>
      </c>
      <c r="H3747">
        <v>17</v>
      </c>
      <c r="I3747">
        <v>0</v>
      </c>
      <c r="J3747">
        <v>11</v>
      </c>
    </row>
    <row r="3748" spans="1:10" x14ac:dyDescent="0.3">
      <c r="A3748" t="s">
        <v>6026</v>
      </c>
      <c r="B3748" t="s">
        <v>199</v>
      </c>
      <c r="C3748" t="s">
        <v>6287</v>
      </c>
      <c r="D3748" t="s">
        <v>6296</v>
      </c>
      <c r="E3748">
        <v>0.3</v>
      </c>
      <c r="F3748">
        <v>35</v>
      </c>
      <c r="G3748" t="s">
        <v>6333</v>
      </c>
      <c r="H3748">
        <v>9</v>
      </c>
      <c r="I3748">
        <v>0</v>
      </c>
      <c r="J3748">
        <v>18</v>
      </c>
    </row>
    <row r="3749" spans="1:10" x14ac:dyDescent="0.3">
      <c r="A3749" t="s">
        <v>6027</v>
      </c>
      <c r="B3749" t="s">
        <v>2214</v>
      </c>
      <c r="C3749" t="s">
        <v>6291</v>
      </c>
      <c r="D3749" t="s">
        <v>6304</v>
      </c>
      <c r="E3749">
        <v>0.3</v>
      </c>
      <c r="F3749">
        <v>35</v>
      </c>
      <c r="G3749" t="s">
        <v>6332</v>
      </c>
      <c r="H3749">
        <v>17</v>
      </c>
      <c r="I3749">
        <v>0</v>
      </c>
      <c r="J3749">
        <v>18</v>
      </c>
    </row>
    <row r="3750" spans="1:10" x14ac:dyDescent="0.3">
      <c r="A3750" t="s">
        <v>6028</v>
      </c>
      <c r="B3750" t="s">
        <v>2215</v>
      </c>
      <c r="C3750" t="s">
        <v>6291</v>
      </c>
      <c r="D3750" t="s">
        <v>6300</v>
      </c>
      <c r="E3750">
        <v>0</v>
      </c>
      <c r="F3750">
        <v>50</v>
      </c>
      <c r="G3750" t="s">
        <v>6329</v>
      </c>
      <c r="H3750">
        <v>13</v>
      </c>
      <c r="I3750" t="s">
        <v>7000</v>
      </c>
      <c r="J3750" t="s">
        <v>7021</v>
      </c>
    </row>
    <row r="3751" spans="1:10" x14ac:dyDescent="0.3">
      <c r="A3751" t="s">
        <v>6029</v>
      </c>
      <c r="B3751" t="s">
        <v>2216</v>
      </c>
      <c r="C3751" t="s">
        <v>6283</v>
      </c>
      <c r="D3751" t="s">
        <v>6296</v>
      </c>
      <c r="E3751">
        <v>0.1</v>
      </c>
      <c r="F3751">
        <v>72</v>
      </c>
      <c r="G3751" t="s">
        <v>6333</v>
      </c>
      <c r="H3751">
        <v>11</v>
      </c>
      <c r="I3751">
        <v>0</v>
      </c>
      <c r="J3751">
        <v>15</v>
      </c>
    </row>
    <row r="3752" spans="1:10" x14ac:dyDescent="0.3">
      <c r="A3752" t="s">
        <v>6030</v>
      </c>
      <c r="B3752" t="s">
        <v>1797</v>
      </c>
      <c r="C3752" t="s">
        <v>6288</v>
      </c>
      <c r="D3752" t="s">
        <v>6300</v>
      </c>
      <c r="E3752">
        <v>0.3</v>
      </c>
      <c r="F3752">
        <v>49</v>
      </c>
      <c r="G3752" t="s">
        <v>6333</v>
      </c>
      <c r="H3752">
        <v>9</v>
      </c>
      <c r="I3752">
        <v>0</v>
      </c>
      <c r="J3752">
        <v>11</v>
      </c>
    </row>
    <row r="3753" spans="1:10" x14ac:dyDescent="0.3">
      <c r="A3753" t="s">
        <v>6031</v>
      </c>
      <c r="B3753" t="s">
        <v>2024</v>
      </c>
      <c r="C3753" t="s">
        <v>6288</v>
      </c>
      <c r="D3753" t="s">
        <v>6296</v>
      </c>
      <c r="E3753">
        <v>0.2</v>
      </c>
      <c r="F3753">
        <v>56</v>
      </c>
      <c r="G3753" t="s">
        <v>6334</v>
      </c>
      <c r="H3753">
        <v>10</v>
      </c>
      <c r="I3753">
        <v>1</v>
      </c>
      <c r="J3753">
        <v>14</v>
      </c>
    </row>
    <row r="3754" spans="1:10" x14ac:dyDescent="0.3">
      <c r="A3754" t="s">
        <v>6032</v>
      </c>
      <c r="B3754" t="s">
        <v>1210</v>
      </c>
      <c r="C3754" t="s">
        <v>6292</v>
      </c>
      <c r="D3754" t="s">
        <v>6300</v>
      </c>
      <c r="E3754">
        <v>0</v>
      </c>
      <c r="F3754">
        <v>80</v>
      </c>
      <c r="G3754" t="s">
        <v>6331</v>
      </c>
      <c r="H3754">
        <v>9</v>
      </c>
      <c r="I3754">
        <v>0</v>
      </c>
      <c r="J3754">
        <v>17</v>
      </c>
    </row>
    <row r="3755" spans="1:10" x14ac:dyDescent="0.3">
      <c r="A3755" t="s">
        <v>6033</v>
      </c>
      <c r="B3755" t="s">
        <v>320</v>
      </c>
      <c r="C3755" t="s">
        <v>6282</v>
      </c>
      <c r="D3755" t="s">
        <v>6296</v>
      </c>
      <c r="E3755">
        <v>0</v>
      </c>
      <c r="F3755">
        <v>70</v>
      </c>
      <c r="G3755" t="s">
        <v>6330</v>
      </c>
      <c r="H3755">
        <v>16</v>
      </c>
      <c r="I3755" t="s">
        <v>7000</v>
      </c>
      <c r="J3755" t="s">
        <v>7021</v>
      </c>
    </row>
    <row r="3756" spans="1:10" x14ac:dyDescent="0.3">
      <c r="A3756" t="s">
        <v>6034</v>
      </c>
      <c r="B3756" t="s">
        <v>1918</v>
      </c>
      <c r="C3756" t="s">
        <v>6286</v>
      </c>
      <c r="D3756" t="s">
        <v>6298</v>
      </c>
      <c r="E3756">
        <v>0.4</v>
      </c>
      <c r="F3756">
        <v>30</v>
      </c>
      <c r="G3756" t="s">
        <v>6328</v>
      </c>
      <c r="H3756">
        <v>12</v>
      </c>
      <c r="I3756">
        <v>0</v>
      </c>
      <c r="J3756">
        <v>8</v>
      </c>
    </row>
    <row r="3757" spans="1:10" x14ac:dyDescent="0.3">
      <c r="A3757" t="s">
        <v>6035</v>
      </c>
      <c r="B3757" t="s">
        <v>545</v>
      </c>
      <c r="C3757" t="s">
        <v>6292</v>
      </c>
      <c r="D3757" t="s">
        <v>6318</v>
      </c>
      <c r="E3757">
        <v>0.3</v>
      </c>
      <c r="F3757">
        <v>56</v>
      </c>
      <c r="G3757" t="s">
        <v>6328</v>
      </c>
      <c r="H3757">
        <v>13</v>
      </c>
      <c r="I3757">
        <v>0</v>
      </c>
      <c r="J3757">
        <v>17</v>
      </c>
    </row>
    <row r="3758" spans="1:10" x14ac:dyDescent="0.3">
      <c r="A3758" t="s">
        <v>6036</v>
      </c>
      <c r="B3758" t="s">
        <v>66</v>
      </c>
      <c r="C3758" t="s">
        <v>6290</v>
      </c>
      <c r="D3758" t="s">
        <v>6310</v>
      </c>
      <c r="E3758">
        <v>0.2</v>
      </c>
      <c r="F3758">
        <v>40</v>
      </c>
      <c r="G3758" t="s">
        <v>6333</v>
      </c>
      <c r="H3758">
        <v>11</v>
      </c>
      <c r="I3758">
        <v>1</v>
      </c>
      <c r="J3758">
        <v>15</v>
      </c>
    </row>
    <row r="3759" spans="1:10" x14ac:dyDescent="0.3">
      <c r="A3759" t="s">
        <v>6037</v>
      </c>
      <c r="B3759" t="s">
        <v>1039</v>
      </c>
      <c r="C3759" t="s">
        <v>6286</v>
      </c>
      <c r="D3759" t="s">
        <v>6304</v>
      </c>
      <c r="E3759">
        <v>0.3</v>
      </c>
      <c r="F3759">
        <v>35</v>
      </c>
      <c r="G3759" t="s">
        <v>6328</v>
      </c>
      <c r="H3759">
        <v>16</v>
      </c>
      <c r="I3759">
        <v>0</v>
      </c>
      <c r="J3759">
        <v>11</v>
      </c>
    </row>
    <row r="3760" spans="1:10" x14ac:dyDescent="0.3">
      <c r="A3760" t="s">
        <v>6038</v>
      </c>
      <c r="B3760" t="s">
        <v>103</v>
      </c>
      <c r="C3760" t="s">
        <v>6289</v>
      </c>
      <c r="D3760" t="s">
        <v>6312</v>
      </c>
      <c r="E3760">
        <v>0</v>
      </c>
      <c r="F3760">
        <v>50</v>
      </c>
      <c r="G3760" t="s">
        <v>6331</v>
      </c>
      <c r="H3760">
        <v>11</v>
      </c>
      <c r="I3760">
        <v>0</v>
      </c>
      <c r="J3760">
        <v>16</v>
      </c>
    </row>
    <row r="3761" spans="1:10" x14ac:dyDescent="0.3">
      <c r="A3761" t="s">
        <v>6039</v>
      </c>
      <c r="B3761" t="s">
        <v>2217</v>
      </c>
      <c r="C3761" t="s">
        <v>6291</v>
      </c>
      <c r="D3761" t="s">
        <v>6304</v>
      </c>
      <c r="E3761">
        <v>0.2</v>
      </c>
      <c r="F3761">
        <v>40</v>
      </c>
      <c r="G3761" t="s">
        <v>6330</v>
      </c>
      <c r="H3761">
        <v>17</v>
      </c>
      <c r="I3761">
        <v>0</v>
      </c>
      <c r="J3761">
        <v>10</v>
      </c>
    </row>
    <row r="3762" spans="1:10" x14ac:dyDescent="0.3">
      <c r="A3762" t="s">
        <v>6040</v>
      </c>
      <c r="B3762" t="s">
        <v>1440</v>
      </c>
      <c r="C3762" t="s">
        <v>6290</v>
      </c>
      <c r="D3762" t="s">
        <v>6300</v>
      </c>
      <c r="E3762">
        <v>0.2</v>
      </c>
      <c r="F3762">
        <v>40</v>
      </c>
      <c r="G3762" t="s">
        <v>6330</v>
      </c>
      <c r="H3762">
        <v>16</v>
      </c>
      <c r="I3762" t="s">
        <v>7000</v>
      </c>
      <c r="J3762" t="s">
        <v>7021</v>
      </c>
    </row>
    <row r="3763" spans="1:10" x14ac:dyDescent="0.3">
      <c r="A3763" t="s">
        <v>6041</v>
      </c>
      <c r="B3763" t="s">
        <v>1200</v>
      </c>
      <c r="C3763" t="s">
        <v>6288</v>
      </c>
      <c r="D3763" t="s">
        <v>6296</v>
      </c>
      <c r="E3763">
        <v>0</v>
      </c>
      <c r="F3763">
        <v>70</v>
      </c>
      <c r="G3763" t="s">
        <v>6334</v>
      </c>
      <c r="H3763">
        <v>16</v>
      </c>
      <c r="I3763" t="s">
        <v>7000</v>
      </c>
      <c r="J3763" t="s">
        <v>7021</v>
      </c>
    </row>
    <row r="3764" spans="1:10" x14ac:dyDescent="0.3">
      <c r="A3764" t="s">
        <v>6042</v>
      </c>
      <c r="B3764" t="s">
        <v>2144</v>
      </c>
      <c r="C3764" t="s">
        <v>6286</v>
      </c>
      <c r="D3764" t="s">
        <v>6302</v>
      </c>
      <c r="E3764">
        <v>0.3</v>
      </c>
      <c r="F3764">
        <v>35</v>
      </c>
      <c r="G3764" t="s">
        <v>6331</v>
      </c>
      <c r="H3764">
        <v>9</v>
      </c>
      <c r="I3764">
        <v>1</v>
      </c>
      <c r="J3764">
        <v>18</v>
      </c>
    </row>
    <row r="3765" spans="1:10" x14ac:dyDescent="0.3">
      <c r="A3765" t="s">
        <v>6043</v>
      </c>
      <c r="B3765" t="s">
        <v>2185</v>
      </c>
      <c r="C3765" t="s">
        <v>6283</v>
      </c>
      <c r="D3765" t="s">
        <v>6298</v>
      </c>
      <c r="E3765">
        <v>0.2</v>
      </c>
      <c r="F3765">
        <v>64</v>
      </c>
      <c r="G3765" t="s">
        <v>6334</v>
      </c>
      <c r="H3765">
        <v>17</v>
      </c>
      <c r="I3765" t="s">
        <v>7000</v>
      </c>
      <c r="J3765" t="s">
        <v>7021</v>
      </c>
    </row>
    <row r="3766" spans="1:10" x14ac:dyDescent="0.3">
      <c r="A3766" t="s">
        <v>6044</v>
      </c>
      <c r="B3766" t="s">
        <v>731</v>
      </c>
      <c r="C3766" t="s">
        <v>6282</v>
      </c>
      <c r="D3766" t="s">
        <v>6306</v>
      </c>
      <c r="E3766">
        <v>0.2</v>
      </c>
      <c r="F3766">
        <v>56</v>
      </c>
      <c r="G3766" t="s">
        <v>6334</v>
      </c>
      <c r="H3766">
        <v>10</v>
      </c>
      <c r="I3766" t="s">
        <v>7000</v>
      </c>
      <c r="J3766" t="s">
        <v>7021</v>
      </c>
    </row>
    <row r="3767" spans="1:10" x14ac:dyDescent="0.3">
      <c r="A3767" t="s">
        <v>6045</v>
      </c>
      <c r="B3767" t="s">
        <v>937</v>
      </c>
      <c r="C3767" t="s">
        <v>6290</v>
      </c>
      <c r="D3767" t="s">
        <v>6304</v>
      </c>
      <c r="E3767">
        <v>0.2</v>
      </c>
      <c r="F3767">
        <v>40</v>
      </c>
      <c r="G3767" t="s">
        <v>6334</v>
      </c>
      <c r="H3767">
        <v>15</v>
      </c>
      <c r="I3767">
        <v>0</v>
      </c>
      <c r="J3767">
        <v>7</v>
      </c>
    </row>
    <row r="3768" spans="1:10" x14ac:dyDescent="0.3">
      <c r="A3768" t="s">
        <v>6046</v>
      </c>
      <c r="B3768" t="s">
        <v>806</v>
      </c>
      <c r="C3768" t="s">
        <v>6286</v>
      </c>
      <c r="D3768" t="s">
        <v>6310</v>
      </c>
      <c r="E3768">
        <v>0.2</v>
      </c>
      <c r="F3768">
        <v>40</v>
      </c>
      <c r="G3768" t="s">
        <v>6331</v>
      </c>
      <c r="H3768">
        <v>13</v>
      </c>
      <c r="I3768">
        <v>1</v>
      </c>
      <c r="J3768">
        <v>15</v>
      </c>
    </row>
    <row r="3769" spans="1:10" x14ac:dyDescent="0.3">
      <c r="A3769" t="s">
        <v>6047</v>
      </c>
      <c r="B3769" t="s">
        <v>962</v>
      </c>
      <c r="C3769" t="s">
        <v>6281</v>
      </c>
      <c r="D3769" t="s">
        <v>6314</v>
      </c>
      <c r="E3769">
        <v>0.2</v>
      </c>
      <c r="F3769">
        <v>56</v>
      </c>
      <c r="G3769" t="s">
        <v>6331</v>
      </c>
      <c r="H3769">
        <v>15</v>
      </c>
      <c r="I3769" t="s">
        <v>7000</v>
      </c>
      <c r="J3769" t="s">
        <v>7021</v>
      </c>
    </row>
    <row r="3770" spans="1:10" x14ac:dyDescent="0.3">
      <c r="A3770" t="s">
        <v>6048</v>
      </c>
      <c r="B3770" t="s">
        <v>179</v>
      </c>
      <c r="C3770" t="s">
        <v>6282</v>
      </c>
      <c r="D3770" t="s">
        <v>6314</v>
      </c>
      <c r="E3770">
        <v>0.3</v>
      </c>
      <c r="F3770">
        <v>49</v>
      </c>
      <c r="G3770" t="s">
        <v>6334</v>
      </c>
      <c r="H3770">
        <v>11</v>
      </c>
      <c r="I3770">
        <v>1</v>
      </c>
      <c r="J3770">
        <v>8</v>
      </c>
    </row>
    <row r="3771" spans="1:10" x14ac:dyDescent="0.3">
      <c r="A3771" t="s">
        <v>6049</v>
      </c>
      <c r="B3771" t="s">
        <v>589</v>
      </c>
      <c r="C3771" t="s">
        <v>6284</v>
      </c>
      <c r="D3771" t="s">
        <v>6306</v>
      </c>
      <c r="E3771">
        <v>0.3</v>
      </c>
      <c r="F3771">
        <v>35</v>
      </c>
      <c r="G3771" t="s">
        <v>6333</v>
      </c>
      <c r="H3771">
        <v>13</v>
      </c>
      <c r="I3771">
        <v>0</v>
      </c>
      <c r="J3771">
        <v>10</v>
      </c>
    </row>
    <row r="3772" spans="1:10" x14ac:dyDescent="0.3">
      <c r="A3772" t="s">
        <v>6050</v>
      </c>
      <c r="B3772" t="s">
        <v>1376</v>
      </c>
      <c r="C3772" t="s">
        <v>6289</v>
      </c>
      <c r="D3772" t="s">
        <v>6296</v>
      </c>
      <c r="E3772">
        <v>0</v>
      </c>
      <c r="F3772">
        <v>50</v>
      </c>
      <c r="G3772" t="s">
        <v>6329</v>
      </c>
      <c r="H3772">
        <v>14</v>
      </c>
      <c r="I3772">
        <v>0</v>
      </c>
      <c r="J3772">
        <v>11</v>
      </c>
    </row>
    <row r="3773" spans="1:10" x14ac:dyDescent="0.3">
      <c r="A3773" t="s">
        <v>6051</v>
      </c>
      <c r="B3773" t="s">
        <v>606</v>
      </c>
      <c r="C3773" t="s">
        <v>6284</v>
      </c>
      <c r="D3773" t="s">
        <v>6296</v>
      </c>
      <c r="E3773">
        <v>0.4</v>
      </c>
      <c r="F3773">
        <v>30</v>
      </c>
      <c r="G3773" t="s">
        <v>6334</v>
      </c>
      <c r="H3773">
        <v>12</v>
      </c>
      <c r="I3773">
        <v>1</v>
      </c>
      <c r="J3773">
        <v>14</v>
      </c>
    </row>
    <row r="3774" spans="1:10" x14ac:dyDescent="0.3">
      <c r="A3774" t="s">
        <v>6052</v>
      </c>
      <c r="B3774" t="s">
        <v>45</v>
      </c>
      <c r="C3774" t="s">
        <v>6281</v>
      </c>
      <c r="D3774" t="s">
        <v>6318</v>
      </c>
      <c r="E3774">
        <v>0.2</v>
      </c>
      <c r="F3774">
        <v>56</v>
      </c>
      <c r="G3774" t="s">
        <v>6333</v>
      </c>
      <c r="H3774">
        <v>12</v>
      </c>
      <c r="I3774">
        <v>0</v>
      </c>
      <c r="J3774">
        <v>17</v>
      </c>
    </row>
    <row r="3775" spans="1:10" x14ac:dyDescent="0.3">
      <c r="A3775" t="s">
        <v>6053</v>
      </c>
      <c r="B3775" t="s">
        <v>1747</v>
      </c>
      <c r="C3775" t="s">
        <v>6283</v>
      </c>
      <c r="D3775" t="s">
        <v>6318</v>
      </c>
      <c r="E3775">
        <v>0.1</v>
      </c>
      <c r="F3775">
        <v>72</v>
      </c>
      <c r="G3775" t="s">
        <v>6331</v>
      </c>
      <c r="H3775">
        <v>16</v>
      </c>
      <c r="I3775">
        <v>0</v>
      </c>
      <c r="J3775">
        <v>18</v>
      </c>
    </row>
    <row r="3776" spans="1:10" x14ac:dyDescent="0.3">
      <c r="A3776" t="s">
        <v>6054</v>
      </c>
      <c r="B3776" t="s">
        <v>1436</v>
      </c>
      <c r="C3776" t="s">
        <v>6290</v>
      </c>
      <c r="D3776" t="s">
        <v>6296</v>
      </c>
      <c r="E3776">
        <v>0.3</v>
      </c>
      <c r="F3776">
        <v>35</v>
      </c>
      <c r="G3776" t="s">
        <v>6334</v>
      </c>
      <c r="H3776">
        <v>12</v>
      </c>
      <c r="I3776" t="s">
        <v>7000</v>
      </c>
      <c r="J3776" t="s">
        <v>7021</v>
      </c>
    </row>
    <row r="3777" spans="1:10" x14ac:dyDescent="0.3">
      <c r="A3777" t="s">
        <v>6055</v>
      </c>
      <c r="B3777" t="s">
        <v>2218</v>
      </c>
      <c r="C3777" t="s">
        <v>6291</v>
      </c>
      <c r="D3777" t="s">
        <v>6318</v>
      </c>
      <c r="E3777">
        <v>0.3</v>
      </c>
      <c r="F3777">
        <v>35</v>
      </c>
      <c r="G3777" t="s">
        <v>6330</v>
      </c>
      <c r="H3777">
        <v>14</v>
      </c>
      <c r="I3777" t="s">
        <v>7000</v>
      </c>
      <c r="J3777" t="s">
        <v>7021</v>
      </c>
    </row>
    <row r="3778" spans="1:10" x14ac:dyDescent="0.3">
      <c r="A3778" t="s">
        <v>6056</v>
      </c>
      <c r="B3778" t="s">
        <v>896</v>
      </c>
      <c r="C3778" t="s">
        <v>6281</v>
      </c>
      <c r="D3778" t="s">
        <v>6302</v>
      </c>
      <c r="E3778">
        <v>0</v>
      </c>
      <c r="F3778">
        <v>70</v>
      </c>
      <c r="G3778" t="s">
        <v>6331</v>
      </c>
      <c r="H3778">
        <v>9</v>
      </c>
      <c r="I3778" t="s">
        <v>7000</v>
      </c>
      <c r="J3778" t="s">
        <v>7021</v>
      </c>
    </row>
    <row r="3779" spans="1:10" x14ac:dyDescent="0.3">
      <c r="A3779" t="s">
        <v>6057</v>
      </c>
      <c r="B3779" t="s">
        <v>1331</v>
      </c>
      <c r="C3779" t="s">
        <v>6285</v>
      </c>
      <c r="D3779" t="s">
        <v>6316</v>
      </c>
      <c r="E3779">
        <v>0.4</v>
      </c>
      <c r="F3779">
        <v>30</v>
      </c>
      <c r="G3779" t="s">
        <v>6333</v>
      </c>
      <c r="H3779">
        <v>16</v>
      </c>
      <c r="I3779">
        <v>1</v>
      </c>
      <c r="J3779">
        <v>19</v>
      </c>
    </row>
    <row r="3780" spans="1:10" x14ac:dyDescent="0.3">
      <c r="A3780" t="s">
        <v>6058</v>
      </c>
      <c r="B3780" t="s">
        <v>351</v>
      </c>
      <c r="C3780" t="s">
        <v>6288</v>
      </c>
      <c r="D3780" t="s">
        <v>6298</v>
      </c>
      <c r="E3780">
        <v>0</v>
      </c>
      <c r="F3780">
        <v>70</v>
      </c>
      <c r="G3780" t="s">
        <v>6330</v>
      </c>
      <c r="H3780">
        <v>10</v>
      </c>
      <c r="I3780" t="s">
        <v>7000</v>
      </c>
      <c r="J3780" t="s">
        <v>7021</v>
      </c>
    </row>
    <row r="3781" spans="1:10" x14ac:dyDescent="0.3">
      <c r="A3781" t="s">
        <v>6059</v>
      </c>
      <c r="B3781" t="s">
        <v>913</v>
      </c>
      <c r="C3781" t="s">
        <v>6283</v>
      </c>
      <c r="D3781" t="s">
        <v>6304</v>
      </c>
      <c r="E3781">
        <v>0.4</v>
      </c>
      <c r="F3781">
        <v>48</v>
      </c>
      <c r="G3781" t="s">
        <v>6328</v>
      </c>
      <c r="H3781">
        <v>15</v>
      </c>
      <c r="I3781" t="s">
        <v>7000</v>
      </c>
      <c r="J3781" t="s">
        <v>7021</v>
      </c>
    </row>
    <row r="3782" spans="1:10" x14ac:dyDescent="0.3">
      <c r="A3782" t="s">
        <v>6060</v>
      </c>
      <c r="B3782" t="s">
        <v>1107</v>
      </c>
      <c r="C3782" t="s">
        <v>6282</v>
      </c>
      <c r="D3782" t="s">
        <v>6316</v>
      </c>
      <c r="E3782">
        <v>0.3</v>
      </c>
      <c r="F3782">
        <v>49</v>
      </c>
      <c r="G3782" t="s">
        <v>6330</v>
      </c>
      <c r="H3782">
        <v>16</v>
      </c>
      <c r="I3782">
        <v>0</v>
      </c>
      <c r="J3782">
        <v>16</v>
      </c>
    </row>
    <row r="3783" spans="1:10" x14ac:dyDescent="0.3">
      <c r="A3783" t="s">
        <v>6061</v>
      </c>
      <c r="B3783" t="s">
        <v>1362</v>
      </c>
      <c r="C3783" t="s">
        <v>6282</v>
      </c>
      <c r="D3783" t="s">
        <v>6296</v>
      </c>
      <c r="E3783">
        <v>0.1</v>
      </c>
      <c r="F3783">
        <v>63</v>
      </c>
      <c r="G3783" t="s">
        <v>6329</v>
      </c>
      <c r="H3783">
        <v>17</v>
      </c>
      <c r="I3783">
        <v>0</v>
      </c>
      <c r="J3783">
        <v>7</v>
      </c>
    </row>
    <row r="3784" spans="1:10" x14ac:dyDescent="0.3">
      <c r="A3784" t="s">
        <v>6062</v>
      </c>
      <c r="B3784" t="s">
        <v>2219</v>
      </c>
      <c r="C3784" t="s">
        <v>6291</v>
      </c>
      <c r="D3784" t="s">
        <v>6308</v>
      </c>
      <c r="E3784">
        <v>0.4</v>
      </c>
      <c r="F3784">
        <v>30</v>
      </c>
      <c r="G3784" t="s">
        <v>6331</v>
      </c>
      <c r="H3784">
        <v>9</v>
      </c>
      <c r="I3784">
        <v>0</v>
      </c>
      <c r="J3784">
        <v>15</v>
      </c>
    </row>
    <row r="3785" spans="1:10" x14ac:dyDescent="0.3">
      <c r="A3785" t="s">
        <v>6063</v>
      </c>
      <c r="B3785" t="s">
        <v>1453</v>
      </c>
      <c r="C3785" t="s">
        <v>6285</v>
      </c>
      <c r="D3785" t="s">
        <v>6296</v>
      </c>
      <c r="E3785">
        <v>0.2</v>
      </c>
      <c r="F3785">
        <v>40</v>
      </c>
      <c r="G3785" t="s">
        <v>6331</v>
      </c>
      <c r="H3785">
        <v>12</v>
      </c>
      <c r="I3785" t="s">
        <v>7000</v>
      </c>
      <c r="J3785" t="s">
        <v>7021</v>
      </c>
    </row>
    <row r="3786" spans="1:10" x14ac:dyDescent="0.3">
      <c r="A3786" t="s">
        <v>6064</v>
      </c>
      <c r="B3786" t="s">
        <v>222</v>
      </c>
      <c r="C3786" t="s">
        <v>6285</v>
      </c>
      <c r="D3786" t="s">
        <v>6300</v>
      </c>
      <c r="E3786">
        <v>0</v>
      </c>
      <c r="F3786">
        <v>50</v>
      </c>
      <c r="G3786" t="s">
        <v>6331</v>
      </c>
      <c r="H3786">
        <v>11</v>
      </c>
      <c r="I3786">
        <v>0</v>
      </c>
      <c r="J3786">
        <v>8</v>
      </c>
    </row>
    <row r="3787" spans="1:10" x14ac:dyDescent="0.3">
      <c r="A3787" t="s">
        <v>6065</v>
      </c>
      <c r="B3787" t="s">
        <v>401</v>
      </c>
      <c r="C3787" t="s">
        <v>6292</v>
      </c>
      <c r="D3787" t="s">
        <v>6312</v>
      </c>
      <c r="E3787">
        <v>0.3</v>
      </c>
      <c r="F3787">
        <v>56</v>
      </c>
      <c r="G3787" t="s">
        <v>6331</v>
      </c>
      <c r="H3787">
        <v>17</v>
      </c>
      <c r="I3787" t="s">
        <v>7000</v>
      </c>
      <c r="J3787" t="s">
        <v>7021</v>
      </c>
    </row>
    <row r="3788" spans="1:10" x14ac:dyDescent="0.3">
      <c r="A3788" t="s">
        <v>6066</v>
      </c>
      <c r="B3788" t="s">
        <v>390</v>
      </c>
      <c r="C3788" t="s">
        <v>6283</v>
      </c>
      <c r="D3788" t="s">
        <v>6296</v>
      </c>
      <c r="E3788">
        <v>0.3</v>
      </c>
      <c r="F3788">
        <v>56</v>
      </c>
      <c r="G3788" t="s">
        <v>6332</v>
      </c>
      <c r="H3788">
        <v>17</v>
      </c>
      <c r="I3788">
        <v>1</v>
      </c>
      <c r="J3788">
        <v>13</v>
      </c>
    </row>
    <row r="3789" spans="1:10" x14ac:dyDescent="0.3">
      <c r="A3789" t="s">
        <v>6067</v>
      </c>
      <c r="B3789" t="s">
        <v>879</v>
      </c>
      <c r="C3789" t="s">
        <v>6287</v>
      </c>
      <c r="D3789" t="s">
        <v>6296</v>
      </c>
      <c r="E3789">
        <v>0.3</v>
      </c>
      <c r="F3789">
        <v>35</v>
      </c>
      <c r="G3789" t="s">
        <v>6329</v>
      </c>
      <c r="H3789">
        <v>14</v>
      </c>
      <c r="I3789" t="s">
        <v>7000</v>
      </c>
      <c r="J3789" t="s">
        <v>7021</v>
      </c>
    </row>
    <row r="3790" spans="1:10" x14ac:dyDescent="0.3">
      <c r="A3790" t="s">
        <v>6068</v>
      </c>
      <c r="B3790" t="s">
        <v>2220</v>
      </c>
      <c r="C3790" t="s">
        <v>6282</v>
      </c>
      <c r="D3790" t="s">
        <v>6316</v>
      </c>
      <c r="E3790">
        <v>0.2</v>
      </c>
      <c r="F3790">
        <v>56</v>
      </c>
      <c r="G3790" t="s">
        <v>6329</v>
      </c>
      <c r="H3790">
        <v>10</v>
      </c>
      <c r="I3790">
        <v>1</v>
      </c>
      <c r="J3790">
        <v>11</v>
      </c>
    </row>
    <row r="3791" spans="1:10" x14ac:dyDescent="0.3">
      <c r="A3791" t="s">
        <v>6069</v>
      </c>
      <c r="B3791" t="s">
        <v>316</v>
      </c>
      <c r="C3791" t="s">
        <v>6282</v>
      </c>
      <c r="D3791" t="s">
        <v>6296</v>
      </c>
      <c r="E3791">
        <v>0.3</v>
      </c>
      <c r="F3791">
        <v>49</v>
      </c>
      <c r="G3791" t="s">
        <v>6332</v>
      </c>
      <c r="H3791">
        <v>14</v>
      </c>
      <c r="I3791">
        <v>0</v>
      </c>
      <c r="J3791">
        <v>12</v>
      </c>
    </row>
    <row r="3792" spans="1:10" x14ac:dyDescent="0.3">
      <c r="A3792" t="s">
        <v>6070</v>
      </c>
      <c r="B3792" t="s">
        <v>2013</v>
      </c>
      <c r="C3792" t="s">
        <v>6285</v>
      </c>
      <c r="D3792" t="s">
        <v>6304</v>
      </c>
      <c r="E3792">
        <v>0</v>
      </c>
      <c r="F3792">
        <v>50</v>
      </c>
      <c r="G3792" t="s">
        <v>6334</v>
      </c>
      <c r="H3792">
        <v>16</v>
      </c>
      <c r="I3792" t="s">
        <v>7000</v>
      </c>
      <c r="J3792" t="s">
        <v>7021</v>
      </c>
    </row>
    <row r="3793" spans="1:10" x14ac:dyDescent="0.3">
      <c r="A3793" t="s">
        <v>6071</v>
      </c>
      <c r="B3793" t="s">
        <v>2221</v>
      </c>
      <c r="C3793" t="s">
        <v>6288</v>
      </c>
      <c r="D3793" t="s">
        <v>6298</v>
      </c>
      <c r="E3793">
        <v>0.1</v>
      </c>
      <c r="F3793">
        <v>63</v>
      </c>
      <c r="G3793" t="s">
        <v>6330</v>
      </c>
      <c r="H3793">
        <v>11</v>
      </c>
      <c r="I3793">
        <v>0</v>
      </c>
      <c r="J3793">
        <v>17</v>
      </c>
    </row>
    <row r="3794" spans="1:10" x14ac:dyDescent="0.3">
      <c r="A3794" t="s">
        <v>6072</v>
      </c>
      <c r="B3794" t="s">
        <v>559</v>
      </c>
      <c r="C3794" t="s">
        <v>6282</v>
      </c>
      <c r="D3794" t="s">
        <v>6312</v>
      </c>
      <c r="E3794">
        <v>0.2</v>
      </c>
      <c r="F3794">
        <v>56</v>
      </c>
      <c r="G3794" t="s">
        <v>6333</v>
      </c>
      <c r="H3794">
        <v>12</v>
      </c>
      <c r="I3794" t="s">
        <v>7000</v>
      </c>
      <c r="J3794" t="s">
        <v>7021</v>
      </c>
    </row>
    <row r="3795" spans="1:10" x14ac:dyDescent="0.3">
      <c r="A3795" t="s">
        <v>6073</v>
      </c>
      <c r="B3795" t="s">
        <v>2210</v>
      </c>
      <c r="C3795" t="s">
        <v>6286</v>
      </c>
      <c r="D3795" t="s">
        <v>6296</v>
      </c>
      <c r="E3795">
        <v>0</v>
      </c>
      <c r="F3795">
        <v>50</v>
      </c>
      <c r="G3795" t="s">
        <v>6334</v>
      </c>
      <c r="H3795">
        <v>11</v>
      </c>
      <c r="I3795" t="s">
        <v>7000</v>
      </c>
      <c r="J3795" t="s">
        <v>7021</v>
      </c>
    </row>
    <row r="3796" spans="1:10" x14ac:dyDescent="0.3">
      <c r="A3796" t="s">
        <v>6074</v>
      </c>
      <c r="B3796" t="s">
        <v>2222</v>
      </c>
      <c r="C3796" t="s">
        <v>6292</v>
      </c>
      <c r="D3796" t="s">
        <v>6300</v>
      </c>
      <c r="E3796">
        <v>0</v>
      </c>
      <c r="F3796">
        <v>80</v>
      </c>
      <c r="G3796" t="s">
        <v>6328</v>
      </c>
      <c r="H3796">
        <v>12</v>
      </c>
      <c r="I3796" t="s">
        <v>7000</v>
      </c>
      <c r="J3796" t="s">
        <v>7021</v>
      </c>
    </row>
    <row r="3797" spans="1:10" x14ac:dyDescent="0.3">
      <c r="A3797" t="s">
        <v>6075</v>
      </c>
      <c r="B3797" t="s">
        <v>2223</v>
      </c>
      <c r="C3797" t="s">
        <v>6287</v>
      </c>
      <c r="D3797" t="s">
        <v>6304</v>
      </c>
      <c r="E3797">
        <v>0</v>
      </c>
      <c r="F3797">
        <v>50</v>
      </c>
      <c r="G3797" t="s">
        <v>6328</v>
      </c>
      <c r="H3797">
        <v>17</v>
      </c>
      <c r="I3797" t="s">
        <v>7000</v>
      </c>
      <c r="J3797" t="s">
        <v>7021</v>
      </c>
    </row>
    <row r="3798" spans="1:10" x14ac:dyDescent="0.3">
      <c r="A3798" t="s">
        <v>6076</v>
      </c>
      <c r="B3798" t="s">
        <v>2173</v>
      </c>
      <c r="C3798" t="s">
        <v>6283</v>
      </c>
      <c r="D3798" t="s">
        <v>6312</v>
      </c>
      <c r="E3798">
        <v>0.3</v>
      </c>
      <c r="F3798">
        <v>56</v>
      </c>
      <c r="G3798" t="s">
        <v>6328</v>
      </c>
      <c r="H3798">
        <v>11</v>
      </c>
      <c r="I3798">
        <v>0</v>
      </c>
      <c r="J3798">
        <v>8</v>
      </c>
    </row>
    <row r="3799" spans="1:10" x14ac:dyDescent="0.3">
      <c r="A3799" t="s">
        <v>6077</v>
      </c>
      <c r="B3799" t="s">
        <v>1662</v>
      </c>
      <c r="C3799" t="s">
        <v>6282</v>
      </c>
      <c r="D3799" t="s">
        <v>6298</v>
      </c>
      <c r="E3799">
        <v>0</v>
      </c>
      <c r="F3799">
        <v>70</v>
      </c>
      <c r="G3799" t="s">
        <v>6328</v>
      </c>
      <c r="H3799">
        <v>12</v>
      </c>
      <c r="I3799">
        <v>1</v>
      </c>
      <c r="J3799">
        <v>17</v>
      </c>
    </row>
    <row r="3800" spans="1:10" x14ac:dyDescent="0.3">
      <c r="A3800" t="s">
        <v>6078</v>
      </c>
      <c r="B3800" t="s">
        <v>2224</v>
      </c>
      <c r="C3800" t="s">
        <v>6281</v>
      </c>
      <c r="D3800" t="s">
        <v>6298</v>
      </c>
      <c r="E3800">
        <v>0.4</v>
      </c>
      <c r="F3800">
        <v>42</v>
      </c>
      <c r="G3800" t="s">
        <v>6329</v>
      </c>
      <c r="H3800">
        <v>9</v>
      </c>
      <c r="I3800">
        <v>1</v>
      </c>
      <c r="J3800">
        <v>15</v>
      </c>
    </row>
    <row r="3801" spans="1:10" x14ac:dyDescent="0.3">
      <c r="A3801" t="s">
        <v>6079</v>
      </c>
      <c r="B3801" t="s">
        <v>366</v>
      </c>
      <c r="C3801" t="s">
        <v>6283</v>
      </c>
      <c r="D3801" t="s">
        <v>6296</v>
      </c>
      <c r="E3801">
        <v>0.3</v>
      </c>
      <c r="F3801">
        <v>56</v>
      </c>
      <c r="G3801" t="s">
        <v>6330</v>
      </c>
      <c r="H3801">
        <v>12</v>
      </c>
      <c r="I3801" t="s">
        <v>7000</v>
      </c>
      <c r="J3801" t="s">
        <v>7021</v>
      </c>
    </row>
    <row r="3802" spans="1:10" x14ac:dyDescent="0.3">
      <c r="A3802" t="s">
        <v>6080</v>
      </c>
      <c r="B3802" t="s">
        <v>2225</v>
      </c>
      <c r="C3802" t="s">
        <v>6287</v>
      </c>
      <c r="D3802" t="s">
        <v>6310</v>
      </c>
      <c r="E3802">
        <v>0.4</v>
      </c>
      <c r="F3802">
        <v>30</v>
      </c>
      <c r="G3802" t="s">
        <v>6329</v>
      </c>
      <c r="H3802">
        <v>12</v>
      </c>
      <c r="I3802" t="s">
        <v>7000</v>
      </c>
      <c r="J3802" t="s">
        <v>7021</v>
      </c>
    </row>
    <row r="3803" spans="1:10" x14ac:dyDescent="0.3">
      <c r="A3803" t="s">
        <v>6081</v>
      </c>
      <c r="B3803" t="s">
        <v>1334</v>
      </c>
      <c r="C3803" t="s">
        <v>6289</v>
      </c>
      <c r="D3803" t="s">
        <v>6302</v>
      </c>
      <c r="E3803">
        <v>0.2</v>
      </c>
      <c r="F3803">
        <v>40</v>
      </c>
      <c r="G3803" t="s">
        <v>6330</v>
      </c>
      <c r="H3803">
        <v>9</v>
      </c>
      <c r="I3803" t="s">
        <v>7000</v>
      </c>
      <c r="J3803" t="s">
        <v>7021</v>
      </c>
    </row>
    <row r="3804" spans="1:10" x14ac:dyDescent="0.3">
      <c r="A3804" t="s">
        <v>6082</v>
      </c>
      <c r="B3804" t="s">
        <v>1782</v>
      </c>
      <c r="C3804" t="s">
        <v>6291</v>
      </c>
      <c r="D3804" t="s">
        <v>6310</v>
      </c>
      <c r="E3804">
        <v>0.1</v>
      </c>
      <c r="F3804">
        <v>45</v>
      </c>
      <c r="G3804" t="s">
        <v>6328</v>
      </c>
      <c r="H3804">
        <v>15</v>
      </c>
      <c r="I3804">
        <v>0</v>
      </c>
      <c r="J3804">
        <v>9</v>
      </c>
    </row>
    <row r="3805" spans="1:10" x14ac:dyDescent="0.3">
      <c r="A3805" t="s">
        <v>6083</v>
      </c>
      <c r="B3805" t="s">
        <v>2226</v>
      </c>
      <c r="C3805" t="s">
        <v>6281</v>
      </c>
      <c r="D3805" t="s">
        <v>6300</v>
      </c>
      <c r="E3805">
        <v>0.3</v>
      </c>
      <c r="F3805">
        <v>49</v>
      </c>
      <c r="G3805" t="s">
        <v>6333</v>
      </c>
      <c r="H3805">
        <v>13</v>
      </c>
      <c r="I3805">
        <v>1</v>
      </c>
      <c r="J3805">
        <v>16</v>
      </c>
    </row>
    <row r="3806" spans="1:10" x14ac:dyDescent="0.3">
      <c r="A3806" t="s">
        <v>6084</v>
      </c>
      <c r="B3806" t="s">
        <v>853</v>
      </c>
      <c r="C3806" t="s">
        <v>6286</v>
      </c>
      <c r="D3806" t="s">
        <v>6300</v>
      </c>
      <c r="E3806">
        <v>0.3</v>
      </c>
      <c r="F3806">
        <v>35</v>
      </c>
      <c r="G3806" t="s">
        <v>6333</v>
      </c>
      <c r="H3806">
        <v>9</v>
      </c>
      <c r="I3806">
        <v>0</v>
      </c>
      <c r="J3806">
        <v>14</v>
      </c>
    </row>
    <row r="3807" spans="1:10" x14ac:dyDescent="0.3">
      <c r="A3807" t="s">
        <v>6085</v>
      </c>
      <c r="B3807" t="s">
        <v>1322</v>
      </c>
      <c r="C3807" t="s">
        <v>6287</v>
      </c>
      <c r="D3807" t="s">
        <v>6306</v>
      </c>
      <c r="E3807">
        <v>0.3</v>
      </c>
      <c r="F3807">
        <v>35</v>
      </c>
      <c r="G3807" t="s">
        <v>6333</v>
      </c>
      <c r="H3807">
        <v>13</v>
      </c>
      <c r="I3807" t="s">
        <v>7000</v>
      </c>
      <c r="J3807" t="s">
        <v>7021</v>
      </c>
    </row>
    <row r="3808" spans="1:10" x14ac:dyDescent="0.3">
      <c r="A3808" t="s">
        <v>6086</v>
      </c>
      <c r="B3808" t="s">
        <v>2227</v>
      </c>
      <c r="C3808" t="s">
        <v>6281</v>
      </c>
      <c r="D3808" t="s">
        <v>6300</v>
      </c>
      <c r="E3808">
        <v>0</v>
      </c>
      <c r="F3808">
        <v>70</v>
      </c>
      <c r="G3808" t="s">
        <v>6332</v>
      </c>
      <c r="H3808">
        <v>15</v>
      </c>
      <c r="I3808">
        <v>0</v>
      </c>
      <c r="J3808">
        <v>15</v>
      </c>
    </row>
    <row r="3809" spans="1:10" x14ac:dyDescent="0.3">
      <c r="A3809" t="s">
        <v>6087</v>
      </c>
      <c r="B3809" t="s">
        <v>1419</v>
      </c>
      <c r="C3809" t="s">
        <v>6291</v>
      </c>
      <c r="D3809" t="s">
        <v>6314</v>
      </c>
      <c r="E3809">
        <v>0.3</v>
      </c>
      <c r="F3809">
        <v>35</v>
      </c>
      <c r="G3809" t="s">
        <v>6329</v>
      </c>
      <c r="H3809">
        <v>10</v>
      </c>
      <c r="I3809">
        <v>0</v>
      </c>
      <c r="J3809">
        <v>19</v>
      </c>
    </row>
    <row r="3810" spans="1:10" x14ac:dyDescent="0.3">
      <c r="A3810" t="s">
        <v>6088</v>
      </c>
      <c r="B3810" t="s">
        <v>1990</v>
      </c>
      <c r="C3810" t="s">
        <v>6290</v>
      </c>
      <c r="D3810" t="s">
        <v>6296</v>
      </c>
      <c r="E3810">
        <v>0.4</v>
      </c>
      <c r="F3810">
        <v>30</v>
      </c>
      <c r="G3810" t="s">
        <v>6330</v>
      </c>
      <c r="H3810">
        <v>12</v>
      </c>
      <c r="I3810">
        <v>1</v>
      </c>
      <c r="J3810">
        <v>19</v>
      </c>
    </row>
    <row r="3811" spans="1:10" x14ac:dyDescent="0.3">
      <c r="A3811" t="s">
        <v>6089</v>
      </c>
      <c r="B3811" t="s">
        <v>1287</v>
      </c>
      <c r="C3811" t="s">
        <v>6291</v>
      </c>
      <c r="D3811" t="s">
        <v>6298</v>
      </c>
      <c r="E3811">
        <v>0.2</v>
      </c>
      <c r="F3811">
        <v>40</v>
      </c>
      <c r="G3811" t="s">
        <v>6328</v>
      </c>
      <c r="H3811">
        <v>17</v>
      </c>
      <c r="I3811" t="s">
        <v>7000</v>
      </c>
      <c r="J3811" t="s">
        <v>7021</v>
      </c>
    </row>
    <row r="3812" spans="1:10" x14ac:dyDescent="0.3">
      <c r="A3812" t="s">
        <v>6090</v>
      </c>
      <c r="B3812" t="s">
        <v>1263</v>
      </c>
      <c r="C3812" t="s">
        <v>6286</v>
      </c>
      <c r="D3812" t="s">
        <v>6310</v>
      </c>
      <c r="E3812">
        <v>0.3</v>
      </c>
      <c r="F3812">
        <v>35</v>
      </c>
      <c r="G3812" t="s">
        <v>6332</v>
      </c>
      <c r="H3812">
        <v>16</v>
      </c>
      <c r="I3812">
        <v>0</v>
      </c>
      <c r="J3812">
        <v>9</v>
      </c>
    </row>
    <row r="3813" spans="1:10" x14ac:dyDescent="0.3">
      <c r="A3813" t="s">
        <v>6091</v>
      </c>
      <c r="B3813" t="s">
        <v>417</v>
      </c>
      <c r="C3813" t="s">
        <v>6290</v>
      </c>
      <c r="D3813" t="s">
        <v>6298</v>
      </c>
      <c r="E3813">
        <v>0</v>
      </c>
      <c r="F3813">
        <v>50</v>
      </c>
      <c r="G3813" t="s">
        <v>6334</v>
      </c>
      <c r="H3813">
        <v>11</v>
      </c>
      <c r="I3813" t="s">
        <v>7000</v>
      </c>
      <c r="J3813" t="s">
        <v>7021</v>
      </c>
    </row>
    <row r="3814" spans="1:10" x14ac:dyDescent="0.3">
      <c r="A3814" t="s">
        <v>6092</v>
      </c>
      <c r="B3814" t="s">
        <v>1918</v>
      </c>
      <c r="C3814" t="s">
        <v>6286</v>
      </c>
      <c r="D3814" t="s">
        <v>6296</v>
      </c>
      <c r="E3814">
        <v>0.2</v>
      </c>
      <c r="F3814">
        <v>40</v>
      </c>
      <c r="G3814" t="s">
        <v>6334</v>
      </c>
      <c r="H3814">
        <v>14</v>
      </c>
      <c r="I3814">
        <v>0</v>
      </c>
      <c r="J3814">
        <v>8</v>
      </c>
    </row>
    <row r="3815" spans="1:10" x14ac:dyDescent="0.3">
      <c r="A3815" t="s">
        <v>6093</v>
      </c>
      <c r="B3815" t="s">
        <v>1134</v>
      </c>
      <c r="C3815" t="s">
        <v>6286</v>
      </c>
      <c r="D3815" t="s">
        <v>6298</v>
      </c>
      <c r="E3815">
        <v>0.2</v>
      </c>
      <c r="F3815">
        <v>40</v>
      </c>
      <c r="G3815" t="s">
        <v>6332</v>
      </c>
      <c r="H3815">
        <v>12</v>
      </c>
      <c r="I3815">
        <v>0</v>
      </c>
      <c r="J3815">
        <v>8</v>
      </c>
    </row>
    <row r="3816" spans="1:10" x14ac:dyDescent="0.3">
      <c r="A3816" t="s">
        <v>6094</v>
      </c>
      <c r="B3816" t="s">
        <v>2228</v>
      </c>
      <c r="C3816" t="s">
        <v>6281</v>
      </c>
      <c r="D3816" t="s">
        <v>6296</v>
      </c>
      <c r="E3816">
        <v>0</v>
      </c>
      <c r="F3816">
        <v>70</v>
      </c>
      <c r="G3816" t="s">
        <v>6334</v>
      </c>
      <c r="H3816">
        <v>17</v>
      </c>
      <c r="I3816">
        <v>0</v>
      </c>
      <c r="J3816">
        <v>10</v>
      </c>
    </row>
    <row r="3817" spans="1:10" x14ac:dyDescent="0.3">
      <c r="A3817" t="s">
        <v>6095</v>
      </c>
      <c r="B3817" t="s">
        <v>2202</v>
      </c>
      <c r="C3817" t="s">
        <v>6285</v>
      </c>
      <c r="D3817" t="s">
        <v>6304</v>
      </c>
      <c r="E3817">
        <v>0.3</v>
      </c>
      <c r="F3817">
        <v>35</v>
      </c>
      <c r="G3817" t="s">
        <v>6332</v>
      </c>
      <c r="H3817">
        <v>14</v>
      </c>
      <c r="I3817">
        <v>1</v>
      </c>
      <c r="J3817">
        <v>14</v>
      </c>
    </row>
    <row r="3818" spans="1:10" x14ac:dyDescent="0.3">
      <c r="A3818" t="s">
        <v>6096</v>
      </c>
      <c r="B3818" t="s">
        <v>1282</v>
      </c>
      <c r="C3818" t="s">
        <v>6285</v>
      </c>
      <c r="D3818" t="s">
        <v>6296</v>
      </c>
      <c r="E3818">
        <v>0.3</v>
      </c>
      <c r="F3818">
        <v>35</v>
      </c>
      <c r="G3818" t="s">
        <v>6329</v>
      </c>
      <c r="H3818">
        <v>13</v>
      </c>
      <c r="I3818">
        <v>1</v>
      </c>
      <c r="J3818">
        <v>10</v>
      </c>
    </row>
    <row r="3819" spans="1:10" x14ac:dyDescent="0.3">
      <c r="A3819" t="s">
        <v>6097</v>
      </c>
      <c r="B3819" t="s">
        <v>792</v>
      </c>
      <c r="C3819" t="s">
        <v>6283</v>
      </c>
      <c r="D3819" t="s">
        <v>6298</v>
      </c>
      <c r="E3819">
        <v>0.2</v>
      </c>
      <c r="F3819">
        <v>64</v>
      </c>
      <c r="G3819" t="s">
        <v>6333</v>
      </c>
      <c r="H3819">
        <v>13</v>
      </c>
      <c r="I3819" t="s">
        <v>7000</v>
      </c>
      <c r="J3819" t="s">
        <v>7021</v>
      </c>
    </row>
    <row r="3820" spans="1:10" x14ac:dyDescent="0.3">
      <c r="A3820" t="s">
        <v>6098</v>
      </c>
      <c r="B3820" t="s">
        <v>83</v>
      </c>
      <c r="C3820" t="s">
        <v>6288</v>
      </c>
      <c r="D3820" t="s">
        <v>6298</v>
      </c>
      <c r="E3820">
        <v>0.4</v>
      </c>
      <c r="F3820">
        <v>42</v>
      </c>
      <c r="G3820" t="s">
        <v>6331</v>
      </c>
      <c r="H3820">
        <v>14</v>
      </c>
      <c r="I3820">
        <v>1</v>
      </c>
      <c r="J3820">
        <v>18</v>
      </c>
    </row>
    <row r="3821" spans="1:10" x14ac:dyDescent="0.3">
      <c r="A3821" t="s">
        <v>6099</v>
      </c>
      <c r="B3821" t="s">
        <v>1739</v>
      </c>
      <c r="C3821" t="s">
        <v>6289</v>
      </c>
      <c r="D3821" t="s">
        <v>6316</v>
      </c>
      <c r="E3821">
        <v>0.3</v>
      </c>
      <c r="F3821">
        <v>35</v>
      </c>
      <c r="G3821" t="s">
        <v>6328</v>
      </c>
      <c r="H3821">
        <v>12</v>
      </c>
      <c r="I3821">
        <v>0</v>
      </c>
      <c r="J3821">
        <v>7</v>
      </c>
    </row>
    <row r="3822" spans="1:10" x14ac:dyDescent="0.3">
      <c r="A3822" t="s">
        <v>6100</v>
      </c>
      <c r="B3822" t="s">
        <v>36</v>
      </c>
      <c r="C3822" t="s">
        <v>6282</v>
      </c>
      <c r="D3822" t="s">
        <v>6318</v>
      </c>
      <c r="E3822">
        <v>0.2</v>
      </c>
      <c r="F3822">
        <v>56</v>
      </c>
      <c r="G3822" t="s">
        <v>6333</v>
      </c>
      <c r="H3822">
        <v>9</v>
      </c>
      <c r="I3822">
        <v>1</v>
      </c>
      <c r="J3822">
        <v>16</v>
      </c>
    </row>
    <row r="3823" spans="1:10" x14ac:dyDescent="0.3">
      <c r="A3823" t="s">
        <v>6101</v>
      </c>
      <c r="B3823" t="s">
        <v>1581</v>
      </c>
      <c r="C3823" t="s">
        <v>6287</v>
      </c>
      <c r="D3823" t="s">
        <v>6314</v>
      </c>
      <c r="E3823">
        <v>0.1</v>
      </c>
      <c r="F3823">
        <v>45</v>
      </c>
      <c r="G3823" t="s">
        <v>6333</v>
      </c>
      <c r="H3823">
        <v>11</v>
      </c>
      <c r="I3823" t="s">
        <v>7000</v>
      </c>
      <c r="J3823" t="s">
        <v>7021</v>
      </c>
    </row>
    <row r="3824" spans="1:10" x14ac:dyDescent="0.3">
      <c r="A3824" t="s">
        <v>6102</v>
      </c>
      <c r="B3824" t="s">
        <v>302</v>
      </c>
      <c r="C3824" t="s">
        <v>6283</v>
      </c>
      <c r="D3824" t="s">
        <v>6306</v>
      </c>
      <c r="E3824">
        <v>0.3</v>
      </c>
      <c r="F3824">
        <v>56</v>
      </c>
      <c r="G3824" t="s">
        <v>6328</v>
      </c>
      <c r="H3824">
        <v>15</v>
      </c>
      <c r="I3824">
        <v>0</v>
      </c>
      <c r="J3824">
        <v>19</v>
      </c>
    </row>
    <row r="3825" spans="1:10" x14ac:dyDescent="0.3">
      <c r="A3825" t="s">
        <v>6103</v>
      </c>
      <c r="B3825" t="s">
        <v>2229</v>
      </c>
      <c r="C3825" t="s">
        <v>6282</v>
      </c>
      <c r="D3825" t="s">
        <v>6300</v>
      </c>
      <c r="E3825">
        <v>0</v>
      </c>
      <c r="F3825">
        <v>70</v>
      </c>
      <c r="G3825" t="s">
        <v>6334</v>
      </c>
      <c r="H3825">
        <v>12</v>
      </c>
      <c r="I3825" t="s">
        <v>7000</v>
      </c>
      <c r="J3825" t="s">
        <v>7021</v>
      </c>
    </row>
    <row r="3826" spans="1:10" x14ac:dyDescent="0.3">
      <c r="A3826" t="s">
        <v>6104</v>
      </c>
      <c r="B3826" t="s">
        <v>490</v>
      </c>
      <c r="C3826" t="s">
        <v>6283</v>
      </c>
      <c r="D3826" t="s">
        <v>6310</v>
      </c>
      <c r="E3826">
        <v>0.3</v>
      </c>
      <c r="F3826">
        <v>56</v>
      </c>
      <c r="G3826" t="s">
        <v>6330</v>
      </c>
      <c r="H3826">
        <v>10</v>
      </c>
      <c r="I3826">
        <v>0</v>
      </c>
      <c r="J3826">
        <v>9</v>
      </c>
    </row>
    <row r="3827" spans="1:10" x14ac:dyDescent="0.3">
      <c r="A3827" t="s">
        <v>6105</v>
      </c>
      <c r="B3827" t="s">
        <v>528</v>
      </c>
      <c r="C3827" t="s">
        <v>6287</v>
      </c>
      <c r="D3827" t="s">
        <v>6302</v>
      </c>
      <c r="E3827">
        <v>0.2</v>
      </c>
      <c r="F3827">
        <v>40</v>
      </c>
      <c r="G3827" t="s">
        <v>6334</v>
      </c>
      <c r="H3827">
        <v>17</v>
      </c>
      <c r="I3827" t="s">
        <v>7000</v>
      </c>
      <c r="J3827" t="s">
        <v>7021</v>
      </c>
    </row>
    <row r="3828" spans="1:10" x14ac:dyDescent="0.3">
      <c r="A3828" t="s">
        <v>6106</v>
      </c>
      <c r="B3828" t="s">
        <v>281</v>
      </c>
      <c r="C3828" t="s">
        <v>6287</v>
      </c>
      <c r="D3828" t="s">
        <v>6302</v>
      </c>
      <c r="E3828">
        <v>0.3</v>
      </c>
      <c r="F3828">
        <v>35</v>
      </c>
      <c r="G3828" t="s">
        <v>6332</v>
      </c>
      <c r="H3828">
        <v>13</v>
      </c>
      <c r="I3828" t="s">
        <v>7000</v>
      </c>
      <c r="J3828" t="s">
        <v>7021</v>
      </c>
    </row>
    <row r="3829" spans="1:10" x14ac:dyDescent="0.3">
      <c r="A3829" t="s">
        <v>6107</v>
      </c>
      <c r="B3829" t="s">
        <v>2192</v>
      </c>
      <c r="C3829" t="s">
        <v>6285</v>
      </c>
      <c r="D3829" t="s">
        <v>6300</v>
      </c>
      <c r="E3829">
        <v>0.3</v>
      </c>
      <c r="F3829">
        <v>35</v>
      </c>
      <c r="G3829" t="s">
        <v>6334</v>
      </c>
      <c r="H3829">
        <v>10</v>
      </c>
      <c r="I3829">
        <v>0</v>
      </c>
      <c r="J3829">
        <v>9</v>
      </c>
    </row>
    <row r="3830" spans="1:10" x14ac:dyDescent="0.3">
      <c r="A3830" t="s">
        <v>6108</v>
      </c>
      <c r="B3830" t="s">
        <v>1970</v>
      </c>
      <c r="C3830" t="s">
        <v>6288</v>
      </c>
      <c r="D3830" t="s">
        <v>6298</v>
      </c>
      <c r="E3830">
        <v>0</v>
      </c>
      <c r="F3830">
        <v>70</v>
      </c>
      <c r="G3830" t="s">
        <v>6328</v>
      </c>
      <c r="H3830">
        <v>12</v>
      </c>
      <c r="I3830" t="s">
        <v>7000</v>
      </c>
      <c r="J3830" t="s">
        <v>7021</v>
      </c>
    </row>
    <row r="3831" spans="1:10" x14ac:dyDescent="0.3">
      <c r="A3831" t="s">
        <v>6109</v>
      </c>
      <c r="B3831" t="s">
        <v>2230</v>
      </c>
      <c r="C3831" t="s">
        <v>6283</v>
      </c>
      <c r="D3831" t="s">
        <v>6302</v>
      </c>
      <c r="E3831">
        <v>0.2</v>
      </c>
      <c r="F3831">
        <v>64</v>
      </c>
      <c r="G3831" t="s">
        <v>6331</v>
      </c>
      <c r="H3831">
        <v>12</v>
      </c>
      <c r="I3831">
        <v>0</v>
      </c>
      <c r="J3831">
        <v>8</v>
      </c>
    </row>
    <row r="3832" spans="1:10" x14ac:dyDescent="0.3">
      <c r="A3832" t="s">
        <v>6110</v>
      </c>
      <c r="B3832" t="s">
        <v>1940</v>
      </c>
      <c r="C3832" t="s">
        <v>6292</v>
      </c>
      <c r="D3832" t="s">
        <v>6318</v>
      </c>
      <c r="E3832">
        <v>0.2</v>
      </c>
      <c r="F3832">
        <v>64</v>
      </c>
      <c r="G3832" t="s">
        <v>6334</v>
      </c>
      <c r="H3832">
        <v>14</v>
      </c>
      <c r="I3832">
        <v>1</v>
      </c>
      <c r="J3832">
        <v>15</v>
      </c>
    </row>
    <row r="3833" spans="1:10" x14ac:dyDescent="0.3">
      <c r="A3833" t="s">
        <v>6111</v>
      </c>
      <c r="B3833" t="s">
        <v>551</v>
      </c>
      <c r="C3833" t="s">
        <v>6283</v>
      </c>
      <c r="D3833" t="s">
        <v>6302</v>
      </c>
      <c r="E3833">
        <v>0.2</v>
      </c>
      <c r="F3833">
        <v>64</v>
      </c>
      <c r="G3833" t="s">
        <v>6332</v>
      </c>
      <c r="H3833">
        <v>11</v>
      </c>
      <c r="I3833" t="s">
        <v>7000</v>
      </c>
      <c r="J3833" t="s">
        <v>7021</v>
      </c>
    </row>
    <row r="3834" spans="1:10" x14ac:dyDescent="0.3">
      <c r="A3834" t="s">
        <v>6112</v>
      </c>
      <c r="B3834" t="s">
        <v>1639</v>
      </c>
      <c r="C3834" t="s">
        <v>6281</v>
      </c>
      <c r="D3834" t="s">
        <v>6306</v>
      </c>
      <c r="E3834">
        <v>0.3</v>
      </c>
      <c r="F3834">
        <v>49</v>
      </c>
      <c r="G3834" t="s">
        <v>6331</v>
      </c>
      <c r="H3834">
        <v>17</v>
      </c>
      <c r="I3834">
        <v>0</v>
      </c>
      <c r="J3834">
        <v>16</v>
      </c>
    </row>
    <row r="3835" spans="1:10" x14ac:dyDescent="0.3">
      <c r="A3835" t="s">
        <v>6113</v>
      </c>
      <c r="B3835" t="s">
        <v>2231</v>
      </c>
      <c r="C3835" t="s">
        <v>6289</v>
      </c>
      <c r="D3835" t="s">
        <v>6316</v>
      </c>
      <c r="E3835">
        <v>0.2</v>
      </c>
      <c r="F3835">
        <v>40</v>
      </c>
      <c r="G3835" t="s">
        <v>6334</v>
      </c>
      <c r="H3835">
        <v>12</v>
      </c>
      <c r="I3835">
        <v>1</v>
      </c>
      <c r="J3835">
        <v>13</v>
      </c>
    </row>
    <row r="3836" spans="1:10" x14ac:dyDescent="0.3">
      <c r="A3836" t="s">
        <v>6114</v>
      </c>
      <c r="B3836" t="s">
        <v>2182</v>
      </c>
      <c r="C3836" t="s">
        <v>6283</v>
      </c>
      <c r="D3836" t="s">
        <v>6318</v>
      </c>
      <c r="E3836">
        <v>0.3</v>
      </c>
      <c r="F3836">
        <v>56</v>
      </c>
      <c r="G3836" t="s">
        <v>6334</v>
      </c>
      <c r="H3836">
        <v>17</v>
      </c>
      <c r="I3836">
        <v>0</v>
      </c>
      <c r="J3836">
        <v>19</v>
      </c>
    </row>
    <row r="3837" spans="1:10" x14ac:dyDescent="0.3">
      <c r="A3837" t="s">
        <v>6115</v>
      </c>
      <c r="B3837" t="s">
        <v>114</v>
      </c>
      <c r="C3837" t="s">
        <v>6286</v>
      </c>
      <c r="D3837" t="s">
        <v>6300</v>
      </c>
      <c r="E3837">
        <v>0.4</v>
      </c>
      <c r="F3837">
        <v>30</v>
      </c>
      <c r="G3837" t="s">
        <v>6332</v>
      </c>
      <c r="H3837">
        <v>14</v>
      </c>
      <c r="I3837">
        <v>1</v>
      </c>
      <c r="J3837">
        <v>8</v>
      </c>
    </row>
    <row r="3838" spans="1:10" x14ac:dyDescent="0.3">
      <c r="A3838" t="s">
        <v>6116</v>
      </c>
      <c r="B3838" t="s">
        <v>2232</v>
      </c>
      <c r="C3838" t="s">
        <v>6289</v>
      </c>
      <c r="D3838" t="s">
        <v>6318</v>
      </c>
      <c r="E3838">
        <v>0.3</v>
      </c>
      <c r="F3838">
        <v>35</v>
      </c>
      <c r="G3838" t="s">
        <v>6328</v>
      </c>
      <c r="H3838">
        <v>13</v>
      </c>
      <c r="I3838">
        <v>0</v>
      </c>
      <c r="J3838">
        <v>9</v>
      </c>
    </row>
    <row r="3839" spans="1:10" x14ac:dyDescent="0.3">
      <c r="A3839" t="s">
        <v>6117</v>
      </c>
      <c r="B3839" t="s">
        <v>1941</v>
      </c>
      <c r="C3839" t="s">
        <v>6292</v>
      </c>
      <c r="D3839" t="s">
        <v>6304</v>
      </c>
      <c r="E3839">
        <v>0.3</v>
      </c>
      <c r="F3839">
        <v>56</v>
      </c>
      <c r="G3839" t="s">
        <v>6328</v>
      </c>
      <c r="H3839">
        <v>13</v>
      </c>
      <c r="I3839" t="s">
        <v>7000</v>
      </c>
      <c r="J3839" t="s">
        <v>7021</v>
      </c>
    </row>
    <row r="3840" spans="1:10" x14ac:dyDescent="0.3">
      <c r="A3840" t="s">
        <v>6118</v>
      </c>
      <c r="B3840" t="s">
        <v>1921</v>
      </c>
      <c r="C3840" t="s">
        <v>6284</v>
      </c>
      <c r="D3840" t="s">
        <v>6312</v>
      </c>
      <c r="E3840">
        <v>0.1</v>
      </c>
      <c r="F3840">
        <v>45</v>
      </c>
      <c r="G3840" t="s">
        <v>6329</v>
      </c>
      <c r="H3840">
        <v>14</v>
      </c>
      <c r="I3840">
        <v>0</v>
      </c>
      <c r="J3840">
        <v>17</v>
      </c>
    </row>
    <row r="3841" spans="1:10" x14ac:dyDescent="0.3">
      <c r="A3841" t="s">
        <v>6119</v>
      </c>
      <c r="B3841" t="s">
        <v>2233</v>
      </c>
      <c r="C3841" t="s">
        <v>6291</v>
      </c>
      <c r="D3841" t="s">
        <v>6304</v>
      </c>
      <c r="E3841">
        <v>0.3</v>
      </c>
      <c r="F3841">
        <v>35</v>
      </c>
      <c r="G3841" t="s">
        <v>6329</v>
      </c>
      <c r="H3841">
        <v>16</v>
      </c>
      <c r="I3841">
        <v>0</v>
      </c>
      <c r="J3841">
        <v>17</v>
      </c>
    </row>
    <row r="3842" spans="1:10" x14ac:dyDescent="0.3">
      <c r="A3842" t="s">
        <v>6120</v>
      </c>
      <c r="B3842" t="s">
        <v>941</v>
      </c>
      <c r="C3842" t="s">
        <v>6286</v>
      </c>
      <c r="D3842" t="s">
        <v>6314</v>
      </c>
      <c r="E3842">
        <v>0.3</v>
      </c>
      <c r="F3842">
        <v>35</v>
      </c>
      <c r="G3842" t="s">
        <v>6328</v>
      </c>
      <c r="H3842">
        <v>14</v>
      </c>
      <c r="I3842">
        <v>0</v>
      </c>
      <c r="J3842">
        <v>11</v>
      </c>
    </row>
    <row r="3843" spans="1:10" x14ac:dyDescent="0.3">
      <c r="A3843" t="s">
        <v>6121</v>
      </c>
      <c r="B3843" t="s">
        <v>787</v>
      </c>
      <c r="C3843" t="s">
        <v>6286</v>
      </c>
      <c r="D3843" t="s">
        <v>6300</v>
      </c>
      <c r="E3843">
        <v>0</v>
      </c>
      <c r="F3843">
        <v>50</v>
      </c>
      <c r="G3843" t="s">
        <v>6333</v>
      </c>
      <c r="H3843">
        <v>12</v>
      </c>
      <c r="I3843">
        <v>1</v>
      </c>
      <c r="J3843">
        <v>12</v>
      </c>
    </row>
    <row r="3844" spans="1:10" x14ac:dyDescent="0.3">
      <c r="A3844" t="s">
        <v>6122</v>
      </c>
      <c r="B3844" t="s">
        <v>801</v>
      </c>
      <c r="C3844" t="s">
        <v>6289</v>
      </c>
      <c r="D3844" t="s">
        <v>6300</v>
      </c>
      <c r="E3844">
        <v>0.3</v>
      </c>
      <c r="F3844">
        <v>35</v>
      </c>
      <c r="G3844" t="s">
        <v>6328</v>
      </c>
      <c r="H3844">
        <v>15</v>
      </c>
      <c r="I3844">
        <v>0</v>
      </c>
      <c r="J3844">
        <v>19</v>
      </c>
    </row>
    <row r="3845" spans="1:10" x14ac:dyDescent="0.3">
      <c r="A3845" t="s">
        <v>6123</v>
      </c>
      <c r="B3845" t="s">
        <v>2092</v>
      </c>
      <c r="C3845" t="s">
        <v>6288</v>
      </c>
      <c r="D3845" t="s">
        <v>6302</v>
      </c>
      <c r="E3845">
        <v>0.3</v>
      </c>
      <c r="F3845">
        <v>49</v>
      </c>
      <c r="G3845" t="s">
        <v>6334</v>
      </c>
      <c r="H3845">
        <v>10</v>
      </c>
      <c r="I3845">
        <v>0</v>
      </c>
      <c r="J3845">
        <v>15</v>
      </c>
    </row>
    <row r="3846" spans="1:10" x14ac:dyDescent="0.3">
      <c r="A3846" t="s">
        <v>6124</v>
      </c>
      <c r="B3846" t="s">
        <v>1811</v>
      </c>
      <c r="C3846" t="s">
        <v>6288</v>
      </c>
      <c r="D3846" t="s">
        <v>6316</v>
      </c>
      <c r="E3846">
        <v>0.3</v>
      </c>
      <c r="F3846">
        <v>49</v>
      </c>
      <c r="G3846" t="s">
        <v>6328</v>
      </c>
      <c r="H3846">
        <v>16</v>
      </c>
      <c r="I3846" t="s">
        <v>7000</v>
      </c>
      <c r="J3846" t="s">
        <v>7021</v>
      </c>
    </row>
    <row r="3847" spans="1:10" x14ac:dyDescent="0.3">
      <c r="A3847" t="s">
        <v>6125</v>
      </c>
      <c r="B3847" t="s">
        <v>2234</v>
      </c>
      <c r="C3847" t="s">
        <v>6283</v>
      </c>
      <c r="D3847" t="s">
        <v>6312</v>
      </c>
      <c r="E3847">
        <v>0</v>
      </c>
      <c r="F3847">
        <v>80</v>
      </c>
      <c r="G3847" t="s">
        <v>6334</v>
      </c>
      <c r="H3847">
        <v>16</v>
      </c>
      <c r="I3847">
        <v>0</v>
      </c>
      <c r="J3847">
        <v>12</v>
      </c>
    </row>
    <row r="3848" spans="1:10" x14ac:dyDescent="0.3">
      <c r="A3848" t="s">
        <v>6126</v>
      </c>
      <c r="B3848" t="s">
        <v>1512</v>
      </c>
      <c r="C3848" t="s">
        <v>6287</v>
      </c>
      <c r="D3848" t="s">
        <v>6308</v>
      </c>
      <c r="E3848">
        <v>0.3</v>
      </c>
      <c r="F3848">
        <v>35</v>
      </c>
      <c r="G3848" t="s">
        <v>6332</v>
      </c>
      <c r="H3848">
        <v>10</v>
      </c>
      <c r="I3848">
        <v>0</v>
      </c>
      <c r="J3848">
        <v>19</v>
      </c>
    </row>
    <row r="3849" spans="1:10" x14ac:dyDescent="0.3">
      <c r="A3849" t="s">
        <v>6127</v>
      </c>
      <c r="B3849" t="s">
        <v>1969</v>
      </c>
      <c r="C3849" t="s">
        <v>6285</v>
      </c>
      <c r="D3849" t="s">
        <v>6316</v>
      </c>
      <c r="E3849">
        <v>0.4</v>
      </c>
      <c r="F3849">
        <v>30</v>
      </c>
      <c r="G3849" t="s">
        <v>6334</v>
      </c>
      <c r="H3849">
        <v>12</v>
      </c>
      <c r="I3849">
        <v>0</v>
      </c>
      <c r="J3849">
        <v>10</v>
      </c>
    </row>
    <row r="3850" spans="1:10" x14ac:dyDescent="0.3">
      <c r="A3850" t="s">
        <v>6128</v>
      </c>
      <c r="B3850" t="s">
        <v>2235</v>
      </c>
      <c r="C3850" t="s">
        <v>6282</v>
      </c>
      <c r="D3850" t="s">
        <v>6306</v>
      </c>
      <c r="E3850">
        <v>0.3</v>
      </c>
      <c r="F3850">
        <v>49</v>
      </c>
      <c r="G3850" t="s">
        <v>6332</v>
      </c>
      <c r="H3850">
        <v>14</v>
      </c>
      <c r="I3850">
        <v>0</v>
      </c>
      <c r="J3850">
        <v>16</v>
      </c>
    </row>
    <row r="3851" spans="1:10" x14ac:dyDescent="0.3">
      <c r="A3851" t="s">
        <v>6129</v>
      </c>
      <c r="B3851" t="s">
        <v>1463</v>
      </c>
      <c r="C3851" t="s">
        <v>6288</v>
      </c>
      <c r="D3851" t="s">
        <v>6298</v>
      </c>
      <c r="E3851">
        <v>0.3</v>
      </c>
      <c r="F3851">
        <v>49</v>
      </c>
      <c r="G3851" t="s">
        <v>6333</v>
      </c>
      <c r="H3851">
        <v>14</v>
      </c>
      <c r="I3851">
        <v>0</v>
      </c>
      <c r="J3851">
        <v>10</v>
      </c>
    </row>
    <row r="3852" spans="1:10" x14ac:dyDescent="0.3">
      <c r="A3852" t="s">
        <v>6130</v>
      </c>
      <c r="B3852" t="s">
        <v>1838</v>
      </c>
      <c r="C3852" t="s">
        <v>6282</v>
      </c>
      <c r="D3852" t="s">
        <v>6298</v>
      </c>
      <c r="E3852">
        <v>0.2</v>
      </c>
      <c r="F3852">
        <v>56</v>
      </c>
      <c r="G3852" t="s">
        <v>6334</v>
      </c>
      <c r="H3852">
        <v>12</v>
      </c>
      <c r="I3852" t="s">
        <v>7000</v>
      </c>
      <c r="J3852" t="s">
        <v>7021</v>
      </c>
    </row>
    <row r="3853" spans="1:10" x14ac:dyDescent="0.3">
      <c r="A3853" t="s">
        <v>6131</v>
      </c>
      <c r="B3853" t="s">
        <v>2236</v>
      </c>
      <c r="C3853" t="s">
        <v>6284</v>
      </c>
      <c r="D3853" t="s">
        <v>6306</v>
      </c>
      <c r="E3853">
        <v>0.1</v>
      </c>
      <c r="F3853">
        <v>45</v>
      </c>
      <c r="G3853" t="s">
        <v>6333</v>
      </c>
      <c r="H3853">
        <v>15</v>
      </c>
      <c r="I3853" t="s">
        <v>7000</v>
      </c>
      <c r="J3853" t="s">
        <v>7021</v>
      </c>
    </row>
    <row r="3854" spans="1:10" x14ac:dyDescent="0.3">
      <c r="A3854" t="s">
        <v>6132</v>
      </c>
      <c r="B3854" t="s">
        <v>1188</v>
      </c>
      <c r="C3854" t="s">
        <v>6289</v>
      </c>
      <c r="D3854" t="s">
        <v>6316</v>
      </c>
      <c r="E3854">
        <v>0.2</v>
      </c>
      <c r="F3854">
        <v>40</v>
      </c>
      <c r="G3854" t="s">
        <v>6334</v>
      </c>
      <c r="H3854">
        <v>10</v>
      </c>
      <c r="I3854">
        <v>0</v>
      </c>
      <c r="J3854">
        <v>18</v>
      </c>
    </row>
    <row r="3855" spans="1:10" x14ac:dyDescent="0.3">
      <c r="A3855" t="s">
        <v>6133</v>
      </c>
      <c r="B3855" t="s">
        <v>2237</v>
      </c>
      <c r="C3855" t="s">
        <v>6281</v>
      </c>
      <c r="D3855" t="s">
        <v>6302</v>
      </c>
      <c r="E3855">
        <v>0.4</v>
      </c>
      <c r="F3855">
        <v>42</v>
      </c>
      <c r="G3855" t="s">
        <v>6333</v>
      </c>
      <c r="H3855">
        <v>12</v>
      </c>
      <c r="I3855" t="s">
        <v>7000</v>
      </c>
      <c r="J3855" t="s">
        <v>7021</v>
      </c>
    </row>
    <row r="3856" spans="1:10" x14ac:dyDescent="0.3">
      <c r="A3856" t="s">
        <v>6134</v>
      </c>
      <c r="B3856" t="s">
        <v>1606</v>
      </c>
      <c r="C3856" t="s">
        <v>6287</v>
      </c>
      <c r="D3856" t="s">
        <v>6308</v>
      </c>
      <c r="E3856">
        <v>0.3</v>
      </c>
      <c r="F3856">
        <v>35</v>
      </c>
      <c r="G3856" t="s">
        <v>6331</v>
      </c>
      <c r="H3856">
        <v>11</v>
      </c>
      <c r="I3856">
        <v>1</v>
      </c>
      <c r="J3856">
        <v>17</v>
      </c>
    </row>
    <row r="3857" spans="1:10" x14ac:dyDescent="0.3">
      <c r="A3857" t="s">
        <v>6135</v>
      </c>
      <c r="B3857" t="s">
        <v>1004</v>
      </c>
      <c r="C3857" t="s">
        <v>6287</v>
      </c>
      <c r="D3857" t="s">
        <v>6308</v>
      </c>
      <c r="E3857">
        <v>0.1</v>
      </c>
      <c r="F3857">
        <v>45</v>
      </c>
      <c r="G3857" t="s">
        <v>6332</v>
      </c>
      <c r="H3857">
        <v>11</v>
      </c>
      <c r="I3857">
        <v>0</v>
      </c>
      <c r="J3857">
        <v>10</v>
      </c>
    </row>
    <row r="3858" spans="1:10" x14ac:dyDescent="0.3">
      <c r="A3858" t="s">
        <v>6136</v>
      </c>
      <c r="B3858" t="s">
        <v>1760</v>
      </c>
      <c r="C3858" t="s">
        <v>6282</v>
      </c>
      <c r="D3858" t="s">
        <v>6298</v>
      </c>
      <c r="E3858">
        <v>0.2</v>
      </c>
      <c r="F3858">
        <v>56</v>
      </c>
      <c r="G3858" t="s">
        <v>6333</v>
      </c>
      <c r="H3858">
        <v>10</v>
      </c>
      <c r="I3858">
        <v>0</v>
      </c>
      <c r="J3858">
        <v>13</v>
      </c>
    </row>
    <row r="3859" spans="1:10" x14ac:dyDescent="0.3">
      <c r="A3859" t="s">
        <v>6137</v>
      </c>
      <c r="B3859" t="s">
        <v>593</v>
      </c>
      <c r="C3859" t="s">
        <v>6286</v>
      </c>
      <c r="D3859" t="s">
        <v>6318</v>
      </c>
      <c r="E3859">
        <v>0.2</v>
      </c>
      <c r="F3859">
        <v>40</v>
      </c>
      <c r="G3859" t="s">
        <v>6328</v>
      </c>
      <c r="H3859">
        <v>10</v>
      </c>
      <c r="I3859">
        <v>0</v>
      </c>
      <c r="J3859">
        <v>12</v>
      </c>
    </row>
    <row r="3860" spans="1:10" x14ac:dyDescent="0.3">
      <c r="A3860" t="s">
        <v>6138</v>
      </c>
      <c r="B3860" t="s">
        <v>835</v>
      </c>
      <c r="C3860" t="s">
        <v>6284</v>
      </c>
      <c r="D3860" t="s">
        <v>6300</v>
      </c>
      <c r="E3860">
        <v>0.3</v>
      </c>
      <c r="F3860">
        <v>35</v>
      </c>
      <c r="G3860" t="s">
        <v>6334</v>
      </c>
      <c r="H3860">
        <v>16</v>
      </c>
      <c r="I3860" t="s">
        <v>7000</v>
      </c>
      <c r="J3860" t="s">
        <v>7021</v>
      </c>
    </row>
    <row r="3861" spans="1:10" x14ac:dyDescent="0.3">
      <c r="A3861" t="s">
        <v>6139</v>
      </c>
      <c r="B3861" t="s">
        <v>793</v>
      </c>
      <c r="C3861" t="s">
        <v>6290</v>
      </c>
      <c r="D3861" t="s">
        <v>6302</v>
      </c>
      <c r="E3861">
        <v>0</v>
      </c>
      <c r="F3861">
        <v>50</v>
      </c>
      <c r="G3861" t="s">
        <v>6330</v>
      </c>
      <c r="H3861">
        <v>9</v>
      </c>
      <c r="I3861" t="s">
        <v>7000</v>
      </c>
      <c r="J3861" t="s">
        <v>7021</v>
      </c>
    </row>
    <row r="3862" spans="1:10" x14ac:dyDescent="0.3">
      <c r="A3862" t="s">
        <v>6140</v>
      </c>
      <c r="B3862" t="s">
        <v>2238</v>
      </c>
      <c r="C3862" t="s">
        <v>6284</v>
      </c>
      <c r="D3862" t="s">
        <v>6304</v>
      </c>
      <c r="E3862">
        <v>0</v>
      </c>
      <c r="F3862">
        <v>50</v>
      </c>
      <c r="G3862" t="s">
        <v>6328</v>
      </c>
      <c r="H3862">
        <v>11</v>
      </c>
      <c r="I3862">
        <v>0</v>
      </c>
      <c r="J3862">
        <v>8</v>
      </c>
    </row>
    <row r="3863" spans="1:10" x14ac:dyDescent="0.3">
      <c r="A3863" t="s">
        <v>6141</v>
      </c>
      <c r="B3863" t="s">
        <v>455</v>
      </c>
      <c r="C3863" t="s">
        <v>6281</v>
      </c>
      <c r="D3863" t="s">
        <v>6318</v>
      </c>
      <c r="E3863">
        <v>0.3</v>
      </c>
      <c r="F3863">
        <v>49</v>
      </c>
      <c r="G3863" t="s">
        <v>6329</v>
      </c>
      <c r="H3863">
        <v>13</v>
      </c>
      <c r="I3863">
        <v>0</v>
      </c>
      <c r="J3863">
        <v>15</v>
      </c>
    </row>
    <row r="3864" spans="1:10" x14ac:dyDescent="0.3">
      <c r="A3864" t="s">
        <v>6142</v>
      </c>
      <c r="B3864" t="s">
        <v>44</v>
      </c>
      <c r="C3864" t="s">
        <v>6282</v>
      </c>
      <c r="D3864" t="s">
        <v>6304</v>
      </c>
      <c r="E3864">
        <v>0</v>
      </c>
      <c r="F3864">
        <v>70</v>
      </c>
      <c r="G3864" t="s">
        <v>6330</v>
      </c>
      <c r="H3864">
        <v>11</v>
      </c>
      <c r="I3864" t="s">
        <v>7000</v>
      </c>
      <c r="J3864" t="s">
        <v>7021</v>
      </c>
    </row>
    <row r="3865" spans="1:10" x14ac:dyDescent="0.3">
      <c r="A3865" t="s">
        <v>6143</v>
      </c>
      <c r="B3865" t="s">
        <v>1007</v>
      </c>
      <c r="C3865" t="s">
        <v>6290</v>
      </c>
      <c r="D3865" t="s">
        <v>6296</v>
      </c>
      <c r="E3865">
        <v>0.3</v>
      </c>
      <c r="F3865">
        <v>35</v>
      </c>
      <c r="G3865" t="s">
        <v>6334</v>
      </c>
      <c r="H3865">
        <v>11</v>
      </c>
      <c r="I3865" t="s">
        <v>7000</v>
      </c>
      <c r="J3865" t="s">
        <v>7021</v>
      </c>
    </row>
    <row r="3866" spans="1:10" x14ac:dyDescent="0.3">
      <c r="A3866" t="s">
        <v>6144</v>
      </c>
      <c r="B3866" t="s">
        <v>2239</v>
      </c>
      <c r="C3866" t="s">
        <v>6288</v>
      </c>
      <c r="D3866" t="s">
        <v>6296</v>
      </c>
      <c r="E3866">
        <v>0.2</v>
      </c>
      <c r="F3866">
        <v>56</v>
      </c>
      <c r="G3866" t="s">
        <v>6333</v>
      </c>
      <c r="H3866">
        <v>13</v>
      </c>
      <c r="I3866">
        <v>1</v>
      </c>
      <c r="J3866">
        <v>11</v>
      </c>
    </row>
    <row r="3867" spans="1:10" x14ac:dyDescent="0.3">
      <c r="A3867" t="s">
        <v>6145</v>
      </c>
      <c r="B3867" t="s">
        <v>1173</v>
      </c>
      <c r="C3867" t="s">
        <v>6288</v>
      </c>
      <c r="D3867" t="s">
        <v>6312</v>
      </c>
      <c r="E3867">
        <v>0.3</v>
      </c>
      <c r="F3867">
        <v>49</v>
      </c>
      <c r="G3867" t="s">
        <v>6334</v>
      </c>
      <c r="H3867">
        <v>9</v>
      </c>
      <c r="I3867">
        <v>0</v>
      </c>
      <c r="J3867">
        <v>17</v>
      </c>
    </row>
    <row r="3868" spans="1:10" x14ac:dyDescent="0.3">
      <c r="A3868" t="s">
        <v>6146</v>
      </c>
      <c r="B3868" t="s">
        <v>238</v>
      </c>
      <c r="C3868" t="s">
        <v>6283</v>
      </c>
      <c r="D3868" t="s">
        <v>6310</v>
      </c>
      <c r="E3868">
        <v>0.2</v>
      </c>
      <c r="F3868">
        <v>64</v>
      </c>
      <c r="G3868" t="s">
        <v>6333</v>
      </c>
      <c r="H3868">
        <v>16</v>
      </c>
      <c r="I3868" t="s">
        <v>7000</v>
      </c>
      <c r="J3868" t="s">
        <v>7021</v>
      </c>
    </row>
    <row r="3869" spans="1:10" x14ac:dyDescent="0.3">
      <c r="A3869" t="s">
        <v>6147</v>
      </c>
      <c r="B3869" t="s">
        <v>2240</v>
      </c>
      <c r="C3869" t="s">
        <v>6290</v>
      </c>
      <c r="D3869" t="s">
        <v>6296</v>
      </c>
      <c r="E3869">
        <v>0</v>
      </c>
      <c r="F3869">
        <v>50</v>
      </c>
      <c r="G3869" t="s">
        <v>6332</v>
      </c>
      <c r="H3869">
        <v>13</v>
      </c>
      <c r="I3869">
        <v>0</v>
      </c>
      <c r="J3869">
        <v>12</v>
      </c>
    </row>
    <row r="3870" spans="1:10" x14ac:dyDescent="0.3">
      <c r="A3870" t="s">
        <v>6148</v>
      </c>
      <c r="B3870" t="s">
        <v>2241</v>
      </c>
      <c r="C3870" t="s">
        <v>6288</v>
      </c>
      <c r="D3870" t="s">
        <v>6310</v>
      </c>
      <c r="E3870">
        <v>0.1</v>
      </c>
      <c r="F3870">
        <v>63</v>
      </c>
      <c r="G3870" t="s">
        <v>6334</v>
      </c>
      <c r="H3870">
        <v>16</v>
      </c>
      <c r="I3870">
        <v>0</v>
      </c>
      <c r="J3870">
        <v>12</v>
      </c>
    </row>
    <row r="3871" spans="1:10" x14ac:dyDescent="0.3">
      <c r="A3871" t="s">
        <v>6149</v>
      </c>
      <c r="B3871" t="s">
        <v>2242</v>
      </c>
      <c r="C3871" t="s">
        <v>6283</v>
      </c>
      <c r="D3871" t="s">
        <v>6298</v>
      </c>
      <c r="E3871">
        <v>0.3</v>
      </c>
      <c r="F3871">
        <v>56</v>
      </c>
      <c r="G3871" t="s">
        <v>6329</v>
      </c>
      <c r="H3871">
        <v>11</v>
      </c>
      <c r="I3871">
        <v>0</v>
      </c>
      <c r="J3871">
        <v>10</v>
      </c>
    </row>
    <row r="3872" spans="1:10" x14ac:dyDescent="0.3">
      <c r="A3872" t="s">
        <v>6150</v>
      </c>
      <c r="B3872" t="s">
        <v>1411</v>
      </c>
      <c r="C3872" t="s">
        <v>6287</v>
      </c>
      <c r="D3872" t="s">
        <v>6312</v>
      </c>
      <c r="E3872">
        <v>0.2</v>
      </c>
      <c r="F3872">
        <v>40</v>
      </c>
      <c r="G3872" t="s">
        <v>6329</v>
      </c>
      <c r="H3872">
        <v>11</v>
      </c>
      <c r="I3872" t="s">
        <v>7000</v>
      </c>
      <c r="J3872" t="s">
        <v>7021</v>
      </c>
    </row>
    <row r="3873" spans="1:10" x14ac:dyDescent="0.3">
      <c r="A3873" t="s">
        <v>6151</v>
      </c>
      <c r="B3873" t="s">
        <v>1041</v>
      </c>
      <c r="C3873" t="s">
        <v>6284</v>
      </c>
      <c r="D3873" t="s">
        <v>6298</v>
      </c>
      <c r="E3873">
        <v>0.2</v>
      </c>
      <c r="F3873">
        <v>40</v>
      </c>
      <c r="G3873" t="s">
        <v>6330</v>
      </c>
      <c r="H3873">
        <v>14</v>
      </c>
      <c r="I3873">
        <v>1</v>
      </c>
      <c r="J3873">
        <v>7</v>
      </c>
    </row>
    <row r="3874" spans="1:10" x14ac:dyDescent="0.3">
      <c r="A3874" t="s">
        <v>6152</v>
      </c>
      <c r="B3874" t="s">
        <v>1141</v>
      </c>
      <c r="C3874" t="s">
        <v>6289</v>
      </c>
      <c r="D3874" t="s">
        <v>6302</v>
      </c>
      <c r="E3874">
        <v>0.2</v>
      </c>
      <c r="F3874">
        <v>40</v>
      </c>
      <c r="G3874" t="s">
        <v>6331</v>
      </c>
      <c r="H3874">
        <v>15</v>
      </c>
      <c r="I3874">
        <v>0</v>
      </c>
      <c r="J3874">
        <v>12</v>
      </c>
    </row>
    <row r="3875" spans="1:10" x14ac:dyDescent="0.3">
      <c r="A3875" t="s">
        <v>6153</v>
      </c>
      <c r="B3875" t="s">
        <v>151</v>
      </c>
      <c r="C3875" t="s">
        <v>6282</v>
      </c>
      <c r="D3875" t="s">
        <v>6318</v>
      </c>
      <c r="E3875">
        <v>0.3</v>
      </c>
      <c r="F3875">
        <v>49</v>
      </c>
      <c r="G3875" t="s">
        <v>6330</v>
      </c>
      <c r="H3875">
        <v>12</v>
      </c>
      <c r="I3875" t="s">
        <v>7000</v>
      </c>
      <c r="J3875" t="s">
        <v>7021</v>
      </c>
    </row>
    <row r="3876" spans="1:10" x14ac:dyDescent="0.3">
      <c r="A3876" t="s">
        <v>6154</v>
      </c>
      <c r="B3876" t="s">
        <v>1094</v>
      </c>
      <c r="C3876" t="s">
        <v>6286</v>
      </c>
      <c r="D3876" t="s">
        <v>6298</v>
      </c>
      <c r="E3876">
        <v>0.2</v>
      </c>
      <c r="F3876">
        <v>40</v>
      </c>
      <c r="G3876" t="s">
        <v>6331</v>
      </c>
      <c r="H3876">
        <v>11</v>
      </c>
      <c r="I3876">
        <v>0</v>
      </c>
      <c r="J3876">
        <v>14</v>
      </c>
    </row>
    <row r="3877" spans="1:10" x14ac:dyDescent="0.3">
      <c r="A3877" t="s">
        <v>6155</v>
      </c>
      <c r="B3877" t="s">
        <v>788</v>
      </c>
      <c r="C3877" t="s">
        <v>6287</v>
      </c>
      <c r="D3877" t="s">
        <v>6318</v>
      </c>
      <c r="E3877">
        <v>0.1</v>
      </c>
      <c r="F3877">
        <v>45</v>
      </c>
      <c r="G3877" t="s">
        <v>6331</v>
      </c>
      <c r="H3877">
        <v>17</v>
      </c>
      <c r="I3877">
        <v>0</v>
      </c>
      <c r="J3877">
        <v>15</v>
      </c>
    </row>
    <row r="3878" spans="1:10" x14ac:dyDescent="0.3">
      <c r="A3878" t="s">
        <v>6156</v>
      </c>
      <c r="B3878" t="s">
        <v>165</v>
      </c>
      <c r="C3878" t="s">
        <v>6285</v>
      </c>
      <c r="D3878" t="s">
        <v>6304</v>
      </c>
      <c r="E3878">
        <v>0.2</v>
      </c>
      <c r="F3878">
        <v>40</v>
      </c>
      <c r="G3878" t="s">
        <v>6328</v>
      </c>
      <c r="H3878">
        <v>14</v>
      </c>
      <c r="I3878">
        <v>0</v>
      </c>
      <c r="J3878">
        <v>13</v>
      </c>
    </row>
    <row r="3879" spans="1:10" x14ac:dyDescent="0.3">
      <c r="A3879" t="s">
        <v>6157</v>
      </c>
      <c r="B3879" t="s">
        <v>758</v>
      </c>
      <c r="C3879" t="s">
        <v>6287</v>
      </c>
      <c r="D3879" t="s">
        <v>6300</v>
      </c>
      <c r="E3879">
        <v>0</v>
      </c>
      <c r="F3879">
        <v>50</v>
      </c>
      <c r="G3879" t="s">
        <v>6332</v>
      </c>
      <c r="H3879">
        <v>12</v>
      </c>
      <c r="I3879">
        <v>0</v>
      </c>
      <c r="J3879">
        <v>17</v>
      </c>
    </row>
    <row r="3880" spans="1:10" x14ac:dyDescent="0.3">
      <c r="A3880" t="s">
        <v>6158</v>
      </c>
      <c r="B3880" t="s">
        <v>2243</v>
      </c>
      <c r="C3880" t="s">
        <v>6292</v>
      </c>
      <c r="D3880" t="s">
        <v>6300</v>
      </c>
      <c r="E3880">
        <v>0.3</v>
      </c>
      <c r="F3880">
        <v>56</v>
      </c>
      <c r="G3880" t="s">
        <v>6333</v>
      </c>
      <c r="H3880">
        <v>13</v>
      </c>
      <c r="I3880" t="s">
        <v>7000</v>
      </c>
      <c r="J3880" t="s">
        <v>7021</v>
      </c>
    </row>
    <row r="3881" spans="1:10" x14ac:dyDescent="0.3">
      <c r="A3881" t="s">
        <v>6159</v>
      </c>
      <c r="B3881" t="s">
        <v>1483</v>
      </c>
      <c r="C3881" t="s">
        <v>6290</v>
      </c>
      <c r="D3881" t="s">
        <v>6298</v>
      </c>
      <c r="E3881">
        <v>0.2</v>
      </c>
      <c r="F3881">
        <v>40</v>
      </c>
      <c r="G3881" t="s">
        <v>6333</v>
      </c>
      <c r="H3881">
        <v>13</v>
      </c>
      <c r="I3881" t="s">
        <v>7000</v>
      </c>
      <c r="J3881" t="s">
        <v>7021</v>
      </c>
    </row>
    <row r="3882" spans="1:10" x14ac:dyDescent="0.3">
      <c r="A3882" t="s">
        <v>6160</v>
      </c>
      <c r="B3882" t="s">
        <v>1395</v>
      </c>
      <c r="C3882" t="s">
        <v>6289</v>
      </c>
      <c r="D3882" t="s">
        <v>6312</v>
      </c>
      <c r="E3882">
        <v>0</v>
      </c>
      <c r="F3882">
        <v>50</v>
      </c>
      <c r="G3882" t="s">
        <v>6330</v>
      </c>
      <c r="H3882">
        <v>14</v>
      </c>
      <c r="I3882">
        <v>0</v>
      </c>
      <c r="J3882">
        <v>17</v>
      </c>
    </row>
    <row r="3883" spans="1:10" x14ac:dyDescent="0.3">
      <c r="A3883" t="s">
        <v>6161</v>
      </c>
      <c r="B3883" t="s">
        <v>2244</v>
      </c>
      <c r="C3883" t="s">
        <v>6285</v>
      </c>
      <c r="D3883" t="s">
        <v>6298</v>
      </c>
      <c r="E3883">
        <v>0.2</v>
      </c>
      <c r="F3883">
        <v>40</v>
      </c>
      <c r="G3883" t="s">
        <v>6333</v>
      </c>
      <c r="H3883">
        <v>17</v>
      </c>
      <c r="I3883">
        <v>1</v>
      </c>
      <c r="J3883">
        <v>18</v>
      </c>
    </row>
    <row r="3884" spans="1:10" x14ac:dyDescent="0.3">
      <c r="A3884" t="s">
        <v>6162</v>
      </c>
      <c r="B3884" t="s">
        <v>2245</v>
      </c>
      <c r="C3884" t="s">
        <v>6289</v>
      </c>
      <c r="D3884" t="s">
        <v>6296</v>
      </c>
      <c r="E3884">
        <v>0.1</v>
      </c>
      <c r="F3884">
        <v>45</v>
      </c>
      <c r="G3884" t="s">
        <v>6331</v>
      </c>
      <c r="H3884">
        <v>11</v>
      </c>
      <c r="I3884" t="s">
        <v>7000</v>
      </c>
      <c r="J3884" t="s">
        <v>7021</v>
      </c>
    </row>
    <row r="3885" spans="1:10" x14ac:dyDescent="0.3">
      <c r="A3885" t="s">
        <v>6163</v>
      </c>
      <c r="B3885" t="s">
        <v>2246</v>
      </c>
      <c r="C3885" t="s">
        <v>6288</v>
      </c>
      <c r="D3885" t="s">
        <v>6296</v>
      </c>
      <c r="E3885">
        <v>0.2</v>
      </c>
      <c r="F3885">
        <v>56</v>
      </c>
      <c r="G3885" t="s">
        <v>6329</v>
      </c>
      <c r="H3885">
        <v>15</v>
      </c>
      <c r="I3885">
        <v>0</v>
      </c>
      <c r="J3885">
        <v>16</v>
      </c>
    </row>
    <row r="3886" spans="1:10" x14ac:dyDescent="0.3">
      <c r="A3886" t="s">
        <v>6164</v>
      </c>
      <c r="B3886" t="s">
        <v>2020</v>
      </c>
      <c r="C3886" t="s">
        <v>6288</v>
      </c>
      <c r="D3886" t="s">
        <v>6298</v>
      </c>
      <c r="E3886">
        <v>0.2</v>
      </c>
      <c r="F3886">
        <v>56</v>
      </c>
      <c r="G3886" t="s">
        <v>6333</v>
      </c>
      <c r="H3886">
        <v>9</v>
      </c>
      <c r="I3886" t="s">
        <v>7000</v>
      </c>
      <c r="J3886" t="s">
        <v>7021</v>
      </c>
    </row>
    <row r="3887" spans="1:10" x14ac:dyDescent="0.3">
      <c r="A3887" t="s">
        <v>6165</v>
      </c>
      <c r="B3887" t="s">
        <v>2247</v>
      </c>
      <c r="C3887" t="s">
        <v>6286</v>
      </c>
      <c r="D3887" t="s">
        <v>6296</v>
      </c>
      <c r="E3887">
        <v>0.1</v>
      </c>
      <c r="F3887">
        <v>45</v>
      </c>
      <c r="G3887" t="s">
        <v>6330</v>
      </c>
      <c r="H3887">
        <v>16</v>
      </c>
      <c r="I3887">
        <v>0</v>
      </c>
      <c r="J3887">
        <v>7</v>
      </c>
    </row>
    <row r="3888" spans="1:10" x14ac:dyDescent="0.3">
      <c r="A3888" t="s">
        <v>6166</v>
      </c>
      <c r="B3888" t="s">
        <v>2248</v>
      </c>
      <c r="C3888" t="s">
        <v>6285</v>
      </c>
      <c r="D3888" t="s">
        <v>6298</v>
      </c>
      <c r="E3888">
        <v>0</v>
      </c>
      <c r="F3888">
        <v>50</v>
      </c>
      <c r="G3888" t="s">
        <v>6331</v>
      </c>
      <c r="H3888">
        <v>15</v>
      </c>
      <c r="I3888">
        <v>0</v>
      </c>
      <c r="J3888">
        <v>11</v>
      </c>
    </row>
    <row r="3889" spans="1:10" x14ac:dyDescent="0.3">
      <c r="A3889" t="s">
        <v>6167</v>
      </c>
      <c r="B3889" t="s">
        <v>2249</v>
      </c>
      <c r="C3889" t="s">
        <v>6283</v>
      </c>
      <c r="D3889" t="s">
        <v>6302</v>
      </c>
      <c r="E3889">
        <v>0.4</v>
      </c>
      <c r="F3889">
        <v>48</v>
      </c>
      <c r="G3889" t="s">
        <v>6328</v>
      </c>
      <c r="H3889">
        <v>14</v>
      </c>
      <c r="I3889">
        <v>0</v>
      </c>
      <c r="J3889">
        <v>18</v>
      </c>
    </row>
    <row r="3890" spans="1:10" x14ac:dyDescent="0.3">
      <c r="A3890" t="s">
        <v>6168</v>
      </c>
      <c r="B3890" t="s">
        <v>1582</v>
      </c>
      <c r="C3890" t="s">
        <v>6283</v>
      </c>
      <c r="D3890" t="s">
        <v>6318</v>
      </c>
      <c r="E3890">
        <v>0.3</v>
      </c>
      <c r="F3890">
        <v>56</v>
      </c>
      <c r="G3890" t="s">
        <v>6332</v>
      </c>
      <c r="H3890">
        <v>15</v>
      </c>
      <c r="I3890">
        <v>0</v>
      </c>
      <c r="J3890">
        <v>19</v>
      </c>
    </row>
    <row r="3891" spans="1:10" x14ac:dyDescent="0.3">
      <c r="A3891" t="s">
        <v>6169</v>
      </c>
      <c r="B3891" t="s">
        <v>2250</v>
      </c>
      <c r="C3891" t="s">
        <v>6284</v>
      </c>
      <c r="D3891" t="s">
        <v>6296</v>
      </c>
      <c r="E3891">
        <v>0.4</v>
      </c>
      <c r="F3891">
        <v>30</v>
      </c>
      <c r="G3891" t="s">
        <v>6329</v>
      </c>
      <c r="H3891">
        <v>16</v>
      </c>
      <c r="I3891">
        <v>0</v>
      </c>
      <c r="J3891">
        <v>11</v>
      </c>
    </row>
    <row r="3892" spans="1:10" x14ac:dyDescent="0.3">
      <c r="A3892" t="s">
        <v>6170</v>
      </c>
      <c r="B3892" t="s">
        <v>213</v>
      </c>
      <c r="C3892" t="s">
        <v>6281</v>
      </c>
      <c r="D3892" t="s">
        <v>6300</v>
      </c>
      <c r="E3892">
        <v>0.3</v>
      </c>
      <c r="F3892">
        <v>49</v>
      </c>
      <c r="G3892" t="s">
        <v>6331</v>
      </c>
      <c r="H3892">
        <v>12</v>
      </c>
      <c r="I3892">
        <v>0</v>
      </c>
      <c r="J3892">
        <v>11</v>
      </c>
    </row>
    <row r="3893" spans="1:10" x14ac:dyDescent="0.3">
      <c r="A3893" t="s">
        <v>6171</v>
      </c>
      <c r="B3893" t="s">
        <v>751</v>
      </c>
      <c r="C3893" t="s">
        <v>6288</v>
      </c>
      <c r="D3893" t="s">
        <v>6316</v>
      </c>
      <c r="E3893">
        <v>0.2</v>
      </c>
      <c r="F3893">
        <v>56</v>
      </c>
      <c r="G3893" t="s">
        <v>6328</v>
      </c>
      <c r="H3893">
        <v>11</v>
      </c>
      <c r="I3893" t="s">
        <v>7000</v>
      </c>
      <c r="J3893" t="s">
        <v>7021</v>
      </c>
    </row>
    <row r="3894" spans="1:10" x14ac:dyDescent="0.3">
      <c r="A3894" t="s">
        <v>6172</v>
      </c>
      <c r="B3894" t="s">
        <v>2251</v>
      </c>
      <c r="C3894" t="s">
        <v>6287</v>
      </c>
      <c r="D3894" t="s">
        <v>6296</v>
      </c>
      <c r="E3894">
        <v>0.3</v>
      </c>
      <c r="F3894">
        <v>35</v>
      </c>
      <c r="G3894" t="s">
        <v>6329</v>
      </c>
      <c r="H3894">
        <v>10</v>
      </c>
      <c r="I3894" t="s">
        <v>7000</v>
      </c>
      <c r="J3894" t="s">
        <v>7021</v>
      </c>
    </row>
    <row r="3895" spans="1:10" x14ac:dyDescent="0.3">
      <c r="A3895" t="s">
        <v>6173</v>
      </c>
      <c r="B3895" t="s">
        <v>2252</v>
      </c>
      <c r="C3895" t="s">
        <v>6290</v>
      </c>
      <c r="D3895" t="s">
        <v>6298</v>
      </c>
      <c r="E3895">
        <v>0.3</v>
      </c>
      <c r="F3895">
        <v>35</v>
      </c>
      <c r="G3895" t="s">
        <v>6332</v>
      </c>
      <c r="H3895">
        <v>12</v>
      </c>
      <c r="I3895">
        <v>0</v>
      </c>
      <c r="J3895">
        <v>16</v>
      </c>
    </row>
    <row r="3896" spans="1:10" x14ac:dyDescent="0.3">
      <c r="A3896" t="s">
        <v>6174</v>
      </c>
      <c r="B3896" t="s">
        <v>2253</v>
      </c>
      <c r="C3896" t="s">
        <v>6282</v>
      </c>
      <c r="D3896" t="s">
        <v>6298</v>
      </c>
      <c r="E3896">
        <v>0.3</v>
      </c>
      <c r="F3896">
        <v>49</v>
      </c>
      <c r="G3896" t="s">
        <v>6332</v>
      </c>
      <c r="H3896">
        <v>9</v>
      </c>
      <c r="I3896">
        <v>1</v>
      </c>
      <c r="J3896">
        <v>9</v>
      </c>
    </row>
    <row r="3897" spans="1:10" x14ac:dyDescent="0.3">
      <c r="A3897" t="s">
        <v>6175</v>
      </c>
      <c r="B3897" t="s">
        <v>2254</v>
      </c>
      <c r="C3897" t="s">
        <v>6285</v>
      </c>
      <c r="D3897" t="s">
        <v>6304</v>
      </c>
      <c r="E3897">
        <v>0</v>
      </c>
      <c r="F3897">
        <v>50</v>
      </c>
      <c r="G3897" t="s">
        <v>6329</v>
      </c>
      <c r="H3897">
        <v>13</v>
      </c>
      <c r="I3897">
        <v>0</v>
      </c>
      <c r="J3897">
        <v>11</v>
      </c>
    </row>
    <row r="3898" spans="1:10" x14ac:dyDescent="0.3">
      <c r="A3898" t="s">
        <v>6176</v>
      </c>
      <c r="B3898" t="s">
        <v>243</v>
      </c>
      <c r="C3898" t="s">
        <v>6283</v>
      </c>
      <c r="D3898" t="s">
        <v>6298</v>
      </c>
      <c r="E3898">
        <v>0.2</v>
      </c>
      <c r="F3898">
        <v>64</v>
      </c>
      <c r="G3898" t="s">
        <v>6332</v>
      </c>
      <c r="H3898">
        <v>9</v>
      </c>
      <c r="I3898">
        <v>0</v>
      </c>
      <c r="J3898">
        <v>7</v>
      </c>
    </row>
    <row r="3899" spans="1:10" x14ac:dyDescent="0.3">
      <c r="A3899" t="s">
        <v>6177</v>
      </c>
      <c r="B3899" t="s">
        <v>1720</v>
      </c>
      <c r="C3899" t="s">
        <v>6284</v>
      </c>
      <c r="D3899" t="s">
        <v>6296</v>
      </c>
      <c r="E3899">
        <v>0.2</v>
      </c>
      <c r="F3899">
        <v>40</v>
      </c>
      <c r="G3899" t="s">
        <v>6331</v>
      </c>
      <c r="H3899">
        <v>15</v>
      </c>
      <c r="I3899">
        <v>0</v>
      </c>
      <c r="J3899">
        <v>19</v>
      </c>
    </row>
    <row r="3900" spans="1:10" x14ac:dyDescent="0.3">
      <c r="A3900" t="s">
        <v>6178</v>
      </c>
      <c r="B3900" t="s">
        <v>1699</v>
      </c>
      <c r="C3900" t="s">
        <v>6284</v>
      </c>
      <c r="D3900" t="s">
        <v>6298</v>
      </c>
      <c r="E3900">
        <v>0.4</v>
      </c>
      <c r="F3900">
        <v>30</v>
      </c>
      <c r="G3900" t="s">
        <v>6328</v>
      </c>
      <c r="H3900">
        <v>17</v>
      </c>
      <c r="I3900">
        <v>0</v>
      </c>
      <c r="J3900">
        <v>12</v>
      </c>
    </row>
    <row r="3901" spans="1:10" x14ac:dyDescent="0.3">
      <c r="A3901" t="s">
        <v>6179</v>
      </c>
      <c r="B3901" t="s">
        <v>1146</v>
      </c>
      <c r="C3901" t="s">
        <v>6289</v>
      </c>
      <c r="D3901" t="s">
        <v>6302</v>
      </c>
      <c r="E3901">
        <v>0</v>
      </c>
      <c r="F3901">
        <v>50</v>
      </c>
      <c r="G3901" t="s">
        <v>6331</v>
      </c>
      <c r="H3901">
        <v>10</v>
      </c>
      <c r="I3901">
        <v>0</v>
      </c>
      <c r="J3901">
        <v>14</v>
      </c>
    </row>
    <row r="3902" spans="1:10" x14ac:dyDescent="0.3">
      <c r="A3902" t="s">
        <v>6180</v>
      </c>
      <c r="B3902" t="s">
        <v>2171</v>
      </c>
      <c r="C3902" t="s">
        <v>6291</v>
      </c>
      <c r="D3902" t="s">
        <v>6296</v>
      </c>
      <c r="E3902">
        <v>0.2</v>
      </c>
      <c r="F3902">
        <v>40</v>
      </c>
      <c r="G3902" t="s">
        <v>6330</v>
      </c>
      <c r="H3902">
        <v>13</v>
      </c>
      <c r="I3902">
        <v>1</v>
      </c>
      <c r="J3902">
        <v>11</v>
      </c>
    </row>
    <row r="3903" spans="1:10" x14ac:dyDescent="0.3">
      <c r="A3903" t="s">
        <v>6181</v>
      </c>
      <c r="B3903" t="s">
        <v>2255</v>
      </c>
      <c r="C3903" t="s">
        <v>6290</v>
      </c>
      <c r="D3903" t="s">
        <v>6298</v>
      </c>
      <c r="E3903">
        <v>0.3</v>
      </c>
      <c r="F3903">
        <v>35</v>
      </c>
      <c r="G3903" t="s">
        <v>6333</v>
      </c>
      <c r="H3903">
        <v>15</v>
      </c>
      <c r="I3903">
        <v>0</v>
      </c>
      <c r="J3903">
        <v>15</v>
      </c>
    </row>
    <row r="3904" spans="1:10" x14ac:dyDescent="0.3">
      <c r="A3904" t="s">
        <v>6182</v>
      </c>
      <c r="B3904" t="s">
        <v>1932</v>
      </c>
      <c r="C3904" t="s">
        <v>6282</v>
      </c>
      <c r="D3904" t="s">
        <v>6296</v>
      </c>
      <c r="E3904">
        <v>0</v>
      </c>
      <c r="F3904">
        <v>70</v>
      </c>
      <c r="G3904" t="s">
        <v>6334</v>
      </c>
      <c r="H3904">
        <v>16</v>
      </c>
      <c r="I3904" t="s">
        <v>7000</v>
      </c>
      <c r="J3904" t="s">
        <v>7021</v>
      </c>
    </row>
    <row r="3905" spans="1:10" x14ac:dyDescent="0.3">
      <c r="A3905" t="s">
        <v>6183</v>
      </c>
      <c r="B3905" t="s">
        <v>1763</v>
      </c>
      <c r="C3905" t="s">
        <v>6286</v>
      </c>
      <c r="D3905" t="s">
        <v>6302</v>
      </c>
      <c r="E3905">
        <v>0.3</v>
      </c>
      <c r="F3905">
        <v>35</v>
      </c>
      <c r="G3905" t="s">
        <v>6328</v>
      </c>
      <c r="H3905">
        <v>9</v>
      </c>
      <c r="I3905">
        <v>0</v>
      </c>
      <c r="J3905">
        <v>14</v>
      </c>
    </row>
    <row r="3906" spans="1:10" x14ac:dyDescent="0.3">
      <c r="A3906" t="s">
        <v>6184</v>
      </c>
      <c r="B3906" t="s">
        <v>2256</v>
      </c>
      <c r="C3906" t="s">
        <v>6287</v>
      </c>
      <c r="D3906" t="s">
        <v>6298</v>
      </c>
      <c r="E3906">
        <v>0</v>
      </c>
      <c r="F3906">
        <v>50</v>
      </c>
      <c r="G3906" t="s">
        <v>6332</v>
      </c>
      <c r="H3906">
        <v>12</v>
      </c>
      <c r="I3906" t="s">
        <v>7000</v>
      </c>
      <c r="J3906" t="s">
        <v>7021</v>
      </c>
    </row>
    <row r="3907" spans="1:10" x14ac:dyDescent="0.3">
      <c r="A3907" t="s">
        <v>6185</v>
      </c>
      <c r="B3907" t="s">
        <v>594</v>
      </c>
      <c r="C3907" t="s">
        <v>6291</v>
      </c>
      <c r="D3907" t="s">
        <v>6298</v>
      </c>
      <c r="E3907">
        <v>0.3</v>
      </c>
      <c r="F3907">
        <v>35</v>
      </c>
      <c r="G3907" t="s">
        <v>6331</v>
      </c>
      <c r="H3907">
        <v>17</v>
      </c>
      <c r="I3907">
        <v>0</v>
      </c>
      <c r="J3907">
        <v>11</v>
      </c>
    </row>
    <row r="3908" spans="1:10" x14ac:dyDescent="0.3">
      <c r="A3908" t="s">
        <v>6186</v>
      </c>
      <c r="B3908" t="s">
        <v>1621</v>
      </c>
      <c r="C3908" t="s">
        <v>6289</v>
      </c>
      <c r="D3908" t="s">
        <v>6312</v>
      </c>
      <c r="E3908">
        <v>0</v>
      </c>
      <c r="F3908">
        <v>50</v>
      </c>
      <c r="G3908" t="s">
        <v>6332</v>
      </c>
      <c r="H3908">
        <v>13</v>
      </c>
      <c r="I3908">
        <v>0</v>
      </c>
      <c r="J3908">
        <v>11</v>
      </c>
    </row>
    <row r="3909" spans="1:10" x14ac:dyDescent="0.3">
      <c r="A3909" t="s">
        <v>6187</v>
      </c>
      <c r="B3909" t="s">
        <v>2160</v>
      </c>
      <c r="C3909" t="s">
        <v>6284</v>
      </c>
      <c r="D3909" t="s">
        <v>6298</v>
      </c>
      <c r="E3909">
        <v>0</v>
      </c>
      <c r="F3909">
        <v>50</v>
      </c>
      <c r="G3909" t="s">
        <v>6331</v>
      </c>
      <c r="H3909">
        <v>11</v>
      </c>
      <c r="I3909">
        <v>0</v>
      </c>
      <c r="J3909">
        <v>19</v>
      </c>
    </row>
    <row r="3910" spans="1:10" x14ac:dyDescent="0.3">
      <c r="A3910" t="s">
        <v>6188</v>
      </c>
      <c r="B3910" t="s">
        <v>2216</v>
      </c>
      <c r="C3910" t="s">
        <v>6292</v>
      </c>
      <c r="D3910" t="s">
        <v>6302</v>
      </c>
      <c r="E3910">
        <v>0</v>
      </c>
      <c r="F3910">
        <v>80</v>
      </c>
      <c r="G3910" t="s">
        <v>6332</v>
      </c>
      <c r="H3910">
        <v>17</v>
      </c>
      <c r="I3910">
        <v>0</v>
      </c>
      <c r="J3910">
        <v>15</v>
      </c>
    </row>
    <row r="3911" spans="1:10" x14ac:dyDescent="0.3">
      <c r="A3911" t="s">
        <v>6189</v>
      </c>
      <c r="B3911" t="s">
        <v>522</v>
      </c>
      <c r="C3911" t="s">
        <v>6289</v>
      </c>
      <c r="D3911" t="s">
        <v>6318</v>
      </c>
      <c r="E3911">
        <v>0.2</v>
      </c>
      <c r="F3911">
        <v>40</v>
      </c>
      <c r="G3911" t="s">
        <v>6328</v>
      </c>
      <c r="H3911">
        <v>14</v>
      </c>
      <c r="I3911">
        <v>0</v>
      </c>
      <c r="J3911">
        <v>15</v>
      </c>
    </row>
    <row r="3912" spans="1:10" x14ac:dyDescent="0.3">
      <c r="A3912" t="s">
        <v>6190</v>
      </c>
      <c r="B3912" t="s">
        <v>2224</v>
      </c>
      <c r="C3912" t="s">
        <v>6291</v>
      </c>
      <c r="D3912" t="s">
        <v>6296</v>
      </c>
      <c r="E3912">
        <v>0.3</v>
      </c>
      <c r="F3912">
        <v>35</v>
      </c>
      <c r="G3912" t="s">
        <v>6329</v>
      </c>
      <c r="H3912">
        <v>17</v>
      </c>
      <c r="I3912">
        <v>1</v>
      </c>
      <c r="J3912">
        <v>15</v>
      </c>
    </row>
    <row r="3913" spans="1:10" x14ac:dyDescent="0.3">
      <c r="A3913" t="s">
        <v>6191</v>
      </c>
      <c r="B3913" t="s">
        <v>1790</v>
      </c>
      <c r="C3913" t="s">
        <v>6285</v>
      </c>
      <c r="D3913" t="s">
        <v>6314</v>
      </c>
      <c r="E3913">
        <v>0</v>
      </c>
      <c r="F3913">
        <v>50</v>
      </c>
      <c r="G3913" t="s">
        <v>6334</v>
      </c>
      <c r="H3913">
        <v>14</v>
      </c>
      <c r="I3913" t="s">
        <v>7000</v>
      </c>
      <c r="J3913" t="s">
        <v>7021</v>
      </c>
    </row>
    <row r="3914" spans="1:10" x14ac:dyDescent="0.3">
      <c r="A3914" t="s">
        <v>6192</v>
      </c>
      <c r="B3914" t="s">
        <v>2257</v>
      </c>
      <c r="C3914" t="s">
        <v>6282</v>
      </c>
      <c r="D3914" t="s">
        <v>6318</v>
      </c>
      <c r="E3914">
        <v>0</v>
      </c>
      <c r="F3914">
        <v>70</v>
      </c>
      <c r="G3914" t="s">
        <v>6333</v>
      </c>
      <c r="H3914">
        <v>14</v>
      </c>
      <c r="I3914" t="s">
        <v>7000</v>
      </c>
      <c r="J3914" t="s">
        <v>7021</v>
      </c>
    </row>
    <row r="3915" spans="1:10" x14ac:dyDescent="0.3">
      <c r="A3915" t="s">
        <v>6193</v>
      </c>
      <c r="B3915" t="s">
        <v>2094</v>
      </c>
      <c r="C3915" t="s">
        <v>6285</v>
      </c>
      <c r="D3915" t="s">
        <v>6302</v>
      </c>
      <c r="E3915">
        <v>0.3</v>
      </c>
      <c r="F3915">
        <v>35</v>
      </c>
      <c r="G3915" t="s">
        <v>6329</v>
      </c>
      <c r="H3915">
        <v>12</v>
      </c>
      <c r="I3915" t="s">
        <v>7000</v>
      </c>
      <c r="J3915" t="s">
        <v>7021</v>
      </c>
    </row>
    <row r="3916" spans="1:10" x14ac:dyDescent="0.3">
      <c r="A3916" t="s">
        <v>6194</v>
      </c>
      <c r="B3916" t="s">
        <v>710</v>
      </c>
      <c r="C3916" t="s">
        <v>6288</v>
      </c>
      <c r="D3916" t="s">
        <v>6308</v>
      </c>
      <c r="E3916">
        <v>0</v>
      </c>
      <c r="F3916">
        <v>70</v>
      </c>
      <c r="G3916" t="s">
        <v>6328</v>
      </c>
      <c r="H3916">
        <v>12</v>
      </c>
      <c r="I3916">
        <v>0</v>
      </c>
      <c r="J3916">
        <v>14</v>
      </c>
    </row>
    <row r="3917" spans="1:10" x14ac:dyDescent="0.3">
      <c r="A3917" t="s">
        <v>6195</v>
      </c>
      <c r="B3917" t="s">
        <v>2258</v>
      </c>
      <c r="C3917" t="s">
        <v>6281</v>
      </c>
      <c r="D3917" t="s">
        <v>6312</v>
      </c>
      <c r="E3917">
        <v>0.3</v>
      </c>
      <c r="F3917">
        <v>49</v>
      </c>
      <c r="G3917" t="s">
        <v>6331</v>
      </c>
      <c r="H3917">
        <v>15</v>
      </c>
      <c r="I3917">
        <v>1</v>
      </c>
      <c r="J3917">
        <v>11</v>
      </c>
    </row>
    <row r="3918" spans="1:10" x14ac:dyDescent="0.3">
      <c r="A3918" t="s">
        <v>6196</v>
      </c>
      <c r="B3918" t="s">
        <v>256</v>
      </c>
      <c r="C3918" t="s">
        <v>6288</v>
      </c>
      <c r="D3918" t="s">
        <v>6296</v>
      </c>
      <c r="E3918">
        <v>0.2</v>
      </c>
      <c r="F3918">
        <v>56</v>
      </c>
      <c r="G3918" t="s">
        <v>6329</v>
      </c>
      <c r="H3918">
        <v>17</v>
      </c>
      <c r="I3918">
        <v>1</v>
      </c>
      <c r="J3918">
        <v>11</v>
      </c>
    </row>
    <row r="3919" spans="1:10" x14ac:dyDescent="0.3">
      <c r="A3919" t="s">
        <v>6197</v>
      </c>
      <c r="B3919" t="s">
        <v>885</v>
      </c>
      <c r="C3919" t="s">
        <v>6286</v>
      </c>
      <c r="D3919" t="s">
        <v>6314</v>
      </c>
      <c r="E3919">
        <v>0.3</v>
      </c>
      <c r="F3919">
        <v>35</v>
      </c>
      <c r="G3919" t="s">
        <v>6330</v>
      </c>
      <c r="H3919">
        <v>14</v>
      </c>
      <c r="I3919">
        <v>0</v>
      </c>
      <c r="J3919">
        <v>17</v>
      </c>
    </row>
    <row r="3920" spans="1:10" x14ac:dyDescent="0.3">
      <c r="A3920" t="s">
        <v>6198</v>
      </c>
      <c r="B3920" t="s">
        <v>592</v>
      </c>
      <c r="C3920" t="s">
        <v>6290</v>
      </c>
      <c r="D3920" t="s">
        <v>6318</v>
      </c>
      <c r="E3920">
        <v>0.3</v>
      </c>
      <c r="F3920">
        <v>35</v>
      </c>
      <c r="G3920" t="s">
        <v>6334</v>
      </c>
      <c r="H3920">
        <v>9</v>
      </c>
      <c r="I3920">
        <v>0</v>
      </c>
      <c r="J3920">
        <v>15</v>
      </c>
    </row>
    <row r="3921" spans="1:10" x14ac:dyDescent="0.3">
      <c r="A3921" t="s">
        <v>6199</v>
      </c>
      <c r="B3921" t="s">
        <v>448</v>
      </c>
      <c r="C3921" t="s">
        <v>6281</v>
      </c>
      <c r="D3921" t="s">
        <v>6298</v>
      </c>
      <c r="E3921">
        <v>0.1</v>
      </c>
      <c r="F3921">
        <v>63</v>
      </c>
      <c r="G3921" t="s">
        <v>6329</v>
      </c>
      <c r="H3921">
        <v>14</v>
      </c>
      <c r="I3921">
        <v>0</v>
      </c>
      <c r="J3921">
        <v>17</v>
      </c>
    </row>
    <row r="3922" spans="1:10" x14ac:dyDescent="0.3">
      <c r="A3922" t="s">
        <v>6200</v>
      </c>
      <c r="B3922" t="s">
        <v>1274</v>
      </c>
      <c r="C3922" t="s">
        <v>6286</v>
      </c>
      <c r="D3922" t="s">
        <v>6300</v>
      </c>
      <c r="E3922">
        <v>0.2</v>
      </c>
      <c r="F3922">
        <v>40</v>
      </c>
      <c r="G3922" t="s">
        <v>6332</v>
      </c>
      <c r="H3922">
        <v>14</v>
      </c>
      <c r="I3922" t="s">
        <v>7000</v>
      </c>
      <c r="J3922" t="s">
        <v>7021</v>
      </c>
    </row>
    <row r="3923" spans="1:10" x14ac:dyDescent="0.3">
      <c r="A3923" t="s">
        <v>6201</v>
      </c>
      <c r="B3923" t="s">
        <v>543</v>
      </c>
      <c r="C3923" t="s">
        <v>6288</v>
      </c>
      <c r="D3923" t="s">
        <v>6316</v>
      </c>
      <c r="E3923">
        <v>0.3</v>
      </c>
      <c r="F3923">
        <v>49</v>
      </c>
      <c r="G3923" t="s">
        <v>6334</v>
      </c>
      <c r="H3923">
        <v>12</v>
      </c>
      <c r="I3923">
        <v>0</v>
      </c>
      <c r="J3923">
        <v>9</v>
      </c>
    </row>
    <row r="3924" spans="1:10" x14ac:dyDescent="0.3">
      <c r="A3924" t="s">
        <v>6202</v>
      </c>
      <c r="B3924" t="s">
        <v>2259</v>
      </c>
      <c r="C3924" t="s">
        <v>6282</v>
      </c>
      <c r="D3924" t="s">
        <v>6296</v>
      </c>
      <c r="E3924">
        <v>0</v>
      </c>
      <c r="F3924">
        <v>70</v>
      </c>
      <c r="G3924" t="s">
        <v>6333</v>
      </c>
      <c r="H3924">
        <v>10</v>
      </c>
      <c r="I3924">
        <v>0</v>
      </c>
      <c r="J3924">
        <v>17</v>
      </c>
    </row>
    <row r="3925" spans="1:10" x14ac:dyDescent="0.3">
      <c r="A3925" t="s">
        <v>6203</v>
      </c>
      <c r="B3925" t="s">
        <v>476</v>
      </c>
      <c r="C3925" t="s">
        <v>6283</v>
      </c>
      <c r="D3925" t="s">
        <v>6296</v>
      </c>
      <c r="E3925">
        <v>0.4</v>
      </c>
      <c r="F3925">
        <v>48</v>
      </c>
      <c r="G3925" t="s">
        <v>6329</v>
      </c>
      <c r="H3925">
        <v>12</v>
      </c>
      <c r="I3925">
        <v>0</v>
      </c>
      <c r="J3925">
        <v>10</v>
      </c>
    </row>
    <row r="3926" spans="1:10" x14ac:dyDescent="0.3">
      <c r="A3926" t="s">
        <v>6204</v>
      </c>
      <c r="B3926" t="s">
        <v>1531</v>
      </c>
      <c r="C3926" t="s">
        <v>6292</v>
      </c>
      <c r="D3926" t="s">
        <v>6300</v>
      </c>
      <c r="E3926">
        <v>0</v>
      </c>
      <c r="F3926">
        <v>80</v>
      </c>
      <c r="G3926" t="s">
        <v>6333</v>
      </c>
      <c r="H3926">
        <v>12</v>
      </c>
      <c r="I3926" t="s">
        <v>7000</v>
      </c>
      <c r="J3926" t="s">
        <v>7021</v>
      </c>
    </row>
    <row r="3927" spans="1:10" x14ac:dyDescent="0.3">
      <c r="A3927" t="s">
        <v>6205</v>
      </c>
      <c r="B3927" t="s">
        <v>2260</v>
      </c>
      <c r="C3927" t="s">
        <v>6282</v>
      </c>
      <c r="D3927" t="s">
        <v>6302</v>
      </c>
      <c r="E3927">
        <v>0.3</v>
      </c>
      <c r="F3927">
        <v>49</v>
      </c>
      <c r="G3927" t="s">
        <v>6333</v>
      </c>
      <c r="H3927">
        <v>9</v>
      </c>
      <c r="I3927">
        <v>0</v>
      </c>
      <c r="J3927">
        <v>14</v>
      </c>
    </row>
    <row r="3928" spans="1:10" x14ac:dyDescent="0.3">
      <c r="A3928" t="s">
        <v>6206</v>
      </c>
      <c r="B3928" t="s">
        <v>2169</v>
      </c>
      <c r="C3928" t="s">
        <v>6292</v>
      </c>
      <c r="D3928" t="s">
        <v>6318</v>
      </c>
      <c r="E3928">
        <v>0</v>
      </c>
      <c r="F3928">
        <v>80</v>
      </c>
      <c r="G3928" t="s">
        <v>6333</v>
      </c>
      <c r="H3928">
        <v>13</v>
      </c>
      <c r="I3928">
        <v>0</v>
      </c>
      <c r="J3928">
        <v>8</v>
      </c>
    </row>
    <row r="3929" spans="1:10" x14ac:dyDescent="0.3">
      <c r="A3929" t="s">
        <v>6207</v>
      </c>
      <c r="B3929" t="s">
        <v>2261</v>
      </c>
      <c r="C3929" t="s">
        <v>6289</v>
      </c>
      <c r="D3929" t="s">
        <v>6312</v>
      </c>
      <c r="E3929">
        <v>0.1</v>
      </c>
      <c r="F3929">
        <v>45</v>
      </c>
      <c r="G3929" t="s">
        <v>6334</v>
      </c>
      <c r="H3929">
        <v>15</v>
      </c>
      <c r="I3929" t="s">
        <v>7000</v>
      </c>
      <c r="J3929" t="s">
        <v>7021</v>
      </c>
    </row>
    <row r="3930" spans="1:10" x14ac:dyDescent="0.3">
      <c r="A3930" t="s">
        <v>6208</v>
      </c>
      <c r="B3930" t="s">
        <v>2262</v>
      </c>
      <c r="C3930" t="s">
        <v>6291</v>
      </c>
      <c r="D3930" t="s">
        <v>6300</v>
      </c>
      <c r="E3930">
        <v>0.3</v>
      </c>
      <c r="F3930">
        <v>35</v>
      </c>
      <c r="G3930" t="s">
        <v>6331</v>
      </c>
      <c r="H3930">
        <v>11</v>
      </c>
      <c r="I3930">
        <v>1</v>
      </c>
      <c r="J3930">
        <v>18</v>
      </c>
    </row>
    <row r="3931" spans="1:10" x14ac:dyDescent="0.3">
      <c r="A3931" t="s">
        <v>6209</v>
      </c>
      <c r="B3931" t="s">
        <v>2203</v>
      </c>
      <c r="C3931" t="s">
        <v>6283</v>
      </c>
      <c r="D3931" t="s">
        <v>6304</v>
      </c>
      <c r="E3931">
        <v>0.4</v>
      </c>
      <c r="F3931">
        <v>48</v>
      </c>
      <c r="G3931" t="s">
        <v>6334</v>
      </c>
      <c r="H3931">
        <v>10</v>
      </c>
      <c r="I3931">
        <v>0</v>
      </c>
      <c r="J3931">
        <v>11</v>
      </c>
    </row>
    <row r="3932" spans="1:10" x14ac:dyDescent="0.3">
      <c r="A3932" t="s">
        <v>6210</v>
      </c>
      <c r="B3932" t="s">
        <v>1187</v>
      </c>
      <c r="C3932" t="s">
        <v>6283</v>
      </c>
      <c r="D3932" t="s">
        <v>6310</v>
      </c>
      <c r="E3932">
        <v>0.2</v>
      </c>
      <c r="F3932">
        <v>64</v>
      </c>
      <c r="G3932" t="s">
        <v>6332</v>
      </c>
      <c r="H3932">
        <v>14</v>
      </c>
      <c r="I3932">
        <v>1</v>
      </c>
      <c r="J3932">
        <v>7</v>
      </c>
    </row>
    <row r="3933" spans="1:10" x14ac:dyDescent="0.3">
      <c r="A3933" t="s">
        <v>6211</v>
      </c>
      <c r="B3933" t="s">
        <v>76</v>
      </c>
      <c r="C3933" t="s">
        <v>6291</v>
      </c>
      <c r="D3933" t="s">
        <v>6312</v>
      </c>
      <c r="E3933">
        <v>0.3</v>
      </c>
      <c r="F3933">
        <v>35</v>
      </c>
      <c r="G3933" t="s">
        <v>6329</v>
      </c>
      <c r="H3933">
        <v>9</v>
      </c>
      <c r="I3933">
        <v>1</v>
      </c>
      <c r="J3933">
        <v>15</v>
      </c>
    </row>
    <row r="3934" spans="1:10" x14ac:dyDescent="0.3">
      <c r="A3934" t="s">
        <v>6212</v>
      </c>
      <c r="B3934" t="s">
        <v>2263</v>
      </c>
      <c r="C3934" t="s">
        <v>6290</v>
      </c>
      <c r="D3934" t="s">
        <v>6298</v>
      </c>
      <c r="E3934">
        <v>0.1</v>
      </c>
      <c r="F3934">
        <v>45</v>
      </c>
      <c r="G3934" t="s">
        <v>6329</v>
      </c>
      <c r="H3934">
        <v>17</v>
      </c>
      <c r="I3934" t="s">
        <v>7000</v>
      </c>
      <c r="J3934" t="s">
        <v>7021</v>
      </c>
    </row>
    <row r="3935" spans="1:10" x14ac:dyDescent="0.3">
      <c r="A3935" t="s">
        <v>6213</v>
      </c>
      <c r="B3935" t="s">
        <v>186</v>
      </c>
      <c r="C3935" t="s">
        <v>6292</v>
      </c>
      <c r="D3935" t="s">
        <v>6304</v>
      </c>
      <c r="E3935">
        <v>0.2</v>
      </c>
      <c r="F3935">
        <v>64</v>
      </c>
      <c r="G3935" t="s">
        <v>6334</v>
      </c>
      <c r="H3935">
        <v>17</v>
      </c>
      <c r="I3935">
        <v>0</v>
      </c>
      <c r="J3935">
        <v>16</v>
      </c>
    </row>
    <row r="3936" spans="1:10" x14ac:dyDescent="0.3">
      <c r="A3936" t="s">
        <v>6214</v>
      </c>
      <c r="B3936" t="s">
        <v>2264</v>
      </c>
      <c r="C3936" t="s">
        <v>6288</v>
      </c>
      <c r="D3936" t="s">
        <v>6296</v>
      </c>
      <c r="E3936">
        <v>0.3</v>
      </c>
      <c r="F3936">
        <v>49</v>
      </c>
      <c r="G3936" t="s">
        <v>6334</v>
      </c>
      <c r="H3936">
        <v>9</v>
      </c>
      <c r="I3936" t="s">
        <v>7000</v>
      </c>
      <c r="J3936" t="s">
        <v>7021</v>
      </c>
    </row>
    <row r="3937" spans="1:10" x14ac:dyDescent="0.3">
      <c r="A3937" t="s">
        <v>6215</v>
      </c>
      <c r="B3937" t="s">
        <v>2265</v>
      </c>
      <c r="C3937" t="s">
        <v>6282</v>
      </c>
      <c r="D3937" t="s">
        <v>6312</v>
      </c>
      <c r="E3937">
        <v>0.2</v>
      </c>
      <c r="F3937">
        <v>56</v>
      </c>
      <c r="G3937" t="s">
        <v>6330</v>
      </c>
      <c r="H3937">
        <v>9</v>
      </c>
      <c r="I3937" t="s">
        <v>7000</v>
      </c>
      <c r="J3937" t="s">
        <v>7021</v>
      </c>
    </row>
    <row r="3938" spans="1:10" x14ac:dyDescent="0.3">
      <c r="A3938" t="s">
        <v>6216</v>
      </c>
      <c r="B3938" t="s">
        <v>1145</v>
      </c>
      <c r="C3938" t="s">
        <v>6287</v>
      </c>
      <c r="D3938" t="s">
        <v>6318</v>
      </c>
      <c r="E3938">
        <v>0.3</v>
      </c>
      <c r="F3938">
        <v>35</v>
      </c>
      <c r="G3938" t="s">
        <v>6328</v>
      </c>
      <c r="H3938">
        <v>11</v>
      </c>
      <c r="I3938">
        <v>0</v>
      </c>
      <c r="J3938">
        <v>10</v>
      </c>
    </row>
    <row r="3939" spans="1:10" x14ac:dyDescent="0.3">
      <c r="A3939" t="s">
        <v>6217</v>
      </c>
      <c r="B3939" t="s">
        <v>340</v>
      </c>
      <c r="C3939" t="s">
        <v>6284</v>
      </c>
      <c r="D3939" t="s">
        <v>6300</v>
      </c>
      <c r="E3939">
        <v>0.3</v>
      </c>
      <c r="F3939">
        <v>35</v>
      </c>
      <c r="G3939" t="s">
        <v>6332</v>
      </c>
      <c r="H3939">
        <v>9</v>
      </c>
      <c r="I3939">
        <v>1</v>
      </c>
      <c r="J3939">
        <v>10</v>
      </c>
    </row>
    <row r="3940" spans="1:10" x14ac:dyDescent="0.3">
      <c r="A3940" t="s">
        <v>6218</v>
      </c>
      <c r="B3940" t="s">
        <v>658</v>
      </c>
      <c r="C3940" t="s">
        <v>6292</v>
      </c>
      <c r="D3940" t="s">
        <v>6312</v>
      </c>
      <c r="E3940">
        <v>0.2</v>
      </c>
      <c r="F3940">
        <v>64</v>
      </c>
      <c r="G3940" t="s">
        <v>6328</v>
      </c>
      <c r="H3940">
        <v>16</v>
      </c>
      <c r="I3940">
        <v>0</v>
      </c>
      <c r="J3940">
        <v>9</v>
      </c>
    </row>
    <row r="3941" spans="1:10" x14ac:dyDescent="0.3">
      <c r="A3941" t="s">
        <v>6219</v>
      </c>
      <c r="B3941" t="s">
        <v>1302</v>
      </c>
      <c r="C3941" t="s">
        <v>6289</v>
      </c>
      <c r="D3941" t="s">
        <v>6296</v>
      </c>
      <c r="E3941">
        <v>0</v>
      </c>
      <c r="F3941">
        <v>50</v>
      </c>
      <c r="G3941" t="s">
        <v>6332</v>
      </c>
      <c r="H3941">
        <v>15</v>
      </c>
      <c r="I3941">
        <v>1</v>
      </c>
      <c r="J3941">
        <v>8</v>
      </c>
    </row>
    <row r="3942" spans="1:10" x14ac:dyDescent="0.3">
      <c r="A3942" t="s">
        <v>6220</v>
      </c>
      <c r="B3942" t="s">
        <v>1648</v>
      </c>
      <c r="C3942" t="s">
        <v>6282</v>
      </c>
      <c r="D3942" t="s">
        <v>6296</v>
      </c>
      <c r="E3942">
        <v>0.2</v>
      </c>
      <c r="F3942">
        <v>56</v>
      </c>
      <c r="G3942" t="s">
        <v>6330</v>
      </c>
      <c r="H3942">
        <v>12</v>
      </c>
      <c r="I3942">
        <v>0</v>
      </c>
      <c r="J3942">
        <v>13</v>
      </c>
    </row>
    <row r="3943" spans="1:10" x14ac:dyDescent="0.3">
      <c r="A3943" t="s">
        <v>6221</v>
      </c>
      <c r="B3943" t="s">
        <v>8</v>
      </c>
      <c r="C3943" t="s">
        <v>6282</v>
      </c>
      <c r="D3943" t="s">
        <v>6300</v>
      </c>
      <c r="E3943">
        <v>0.1</v>
      </c>
      <c r="F3943">
        <v>63</v>
      </c>
      <c r="G3943" t="s">
        <v>6328</v>
      </c>
      <c r="H3943">
        <v>10</v>
      </c>
      <c r="I3943" t="s">
        <v>7000</v>
      </c>
      <c r="J3943" t="s">
        <v>7021</v>
      </c>
    </row>
    <row r="3944" spans="1:10" x14ac:dyDescent="0.3">
      <c r="A3944" t="s">
        <v>6222</v>
      </c>
      <c r="B3944" t="s">
        <v>2266</v>
      </c>
      <c r="C3944" t="s">
        <v>6281</v>
      </c>
      <c r="D3944" t="s">
        <v>6302</v>
      </c>
      <c r="E3944">
        <v>0.1</v>
      </c>
      <c r="F3944">
        <v>63</v>
      </c>
      <c r="G3944" t="s">
        <v>6328</v>
      </c>
      <c r="H3944">
        <v>14</v>
      </c>
      <c r="I3944">
        <v>0</v>
      </c>
      <c r="J3944">
        <v>19</v>
      </c>
    </row>
    <row r="3945" spans="1:10" x14ac:dyDescent="0.3">
      <c r="A3945" t="s">
        <v>6223</v>
      </c>
      <c r="B3945" t="s">
        <v>879</v>
      </c>
      <c r="C3945" t="s">
        <v>6292</v>
      </c>
      <c r="D3945" t="s">
        <v>6302</v>
      </c>
      <c r="E3945">
        <v>0.1</v>
      </c>
      <c r="F3945">
        <v>72</v>
      </c>
      <c r="G3945" t="s">
        <v>6331</v>
      </c>
      <c r="H3945">
        <v>9</v>
      </c>
      <c r="I3945" t="s">
        <v>7000</v>
      </c>
      <c r="J3945" t="s">
        <v>7021</v>
      </c>
    </row>
    <row r="3946" spans="1:10" x14ac:dyDescent="0.3">
      <c r="A3946" t="s">
        <v>6224</v>
      </c>
      <c r="B3946" t="s">
        <v>2267</v>
      </c>
      <c r="C3946" t="s">
        <v>6287</v>
      </c>
      <c r="D3946" t="s">
        <v>6298</v>
      </c>
      <c r="E3946">
        <v>0.3</v>
      </c>
      <c r="F3946">
        <v>35</v>
      </c>
      <c r="G3946" t="s">
        <v>6332</v>
      </c>
      <c r="H3946">
        <v>9</v>
      </c>
      <c r="I3946" t="s">
        <v>7000</v>
      </c>
      <c r="J3946" t="s">
        <v>7021</v>
      </c>
    </row>
    <row r="3947" spans="1:10" x14ac:dyDescent="0.3">
      <c r="A3947" t="s">
        <v>6225</v>
      </c>
      <c r="B3947" t="s">
        <v>2023</v>
      </c>
      <c r="C3947" t="s">
        <v>6289</v>
      </c>
      <c r="D3947" t="s">
        <v>6306</v>
      </c>
      <c r="E3947">
        <v>0.2</v>
      </c>
      <c r="F3947">
        <v>40</v>
      </c>
      <c r="G3947" t="s">
        <v>6329</v>
      </c>
      <c r="H3947">
        <v>12</v>
      </c>
      <c r="I3947">
        <v>0</v>
      </c>
      <c r="J3947">
        <v>16</v>
      </c>
    </row>
    <row r="3948" spans="1:10" x14ac:dyDescent="0.3">
      <c r="A3948" t="s">
        <v>6226</v>
      </c>
      <c r="B3948" t="s">
        <v>681</v>
      </c>
      <c r="C3948" t="s">
        <v>6284</v>
      </c>
      <c r="D3948" t="s">
        <v>6306</v>
      </c>
      <c r="E3948">
        <v>0.4</v>
      </c>
      <c r="F3948">
        <v>30</v>
      </c>
      <c r="G3948" t="s">
        <v>6332</v>
      </c>
      <c r="H3948">
        <v>11</v>
      </c>
      <c r="I3948">
        <v>0</v>
      </c>
      <c r="J3948">
        <v>7</v>
      </c>
    </row>
    <row r="3949" spans="1:10" x14ac:dyDescent="0.3">
      <c r="A3949" t="s">
        <v>6227</v>
      </c>
      <c r="B3949" t="s">
        <v>693</v>
      </c>
      <c r="C3949" t="s">
        <v>6285</v>
      </c>
      <c r="D3949" t="s">
        <v>6306</v>
      </c>
      <c r="E3949">
        <v>0.3</v>
      </c>
      <c r="F3949">
        <v>35</v>
      </c>
      <c r="G3949" t="s">
        <v>6333</v>
      </c>
      <c r="H3949">
        <v>16</v>
      </c>
      <c r="I3949" t="s">
        <v>7000</v>
      </c>
      <c r="J3949" t="s">
        <v>7021</v>
      </c>
    </row>
    <row r="3950" spans="1:10" x14ac:dyDescent="0.3">
      <c r="A3950" t="s">
        <v>6228</v>
      </c>
      <c r="B3950" t="s">
        <v>2268</v>
      </c>
      <c r="C3950" t="s">
        <v>6284</v>
      </c>
      <c r="D3950" t="s">
        <v>6314</v>
      </c>
      <c r="E3950">
        <v>0.1</v>
      </c>
      <c r="F3950">
        <v>45</v>
      </c>
      <c r="G3950" t="s">
        <v>6329</v>
      </c>
      <c r="H3950">
        <v>17</v>
      </c>
      <c r="I3950">
        <v>0</v>
      </c>
      <c r="J3950">
        <v>13</v>
      </c>
    </row>
    <row r="3951" spans="1:10" x14ac:dyDescent="0.3">
      <c r="A3951" t="s">
        <v>6229</v>
      </c>
      <c r="B3951" t="s">
        <v>2269</v>
      </c>
      <c r="C3951" t="s">
        <v>6288</v>
      </c>
      <c r="D3951" t="s">
        <v>6300</v>
      </c>
      <c r="E3951">
        <v>0</v>
      </c>
      <c r="F3951">
        <v>70</v>
      </c>
      <c r="G3951" t="s">
        <v>6334</v>
      </c>
      <c r="H3951">
        <v>10</v>
      </c>
      <c r="I3951">
        <v>1</v>
      </c>
      <c r="J3951">
        <v>12</v>
      </c>
    </row>
    <row r="3952" spans="1:10" x14ac:dyDescent="0.3">
      <c r="A3952" t="s">
        <v>6230</v>
      </c>
      <c r="B3952" t="s">
        <v>1098</v>
      </c>
      <c r="C3952" t="s">
        <v>6291</v>
      </c>
      <c r="D3952" t="s">
        <v>6308</v>
      </c>
      <c r="E3952">
        <v>0.1</v>
      </c>
      <c r="F3952">
        <v>45</v>
      </c>
      <c r="G3952" t="s">
        <v>6332</v>
      </c>
      <c r="H3952">
        <v>12</v>
      </c>
      <c r="I3952">
        <v>0</v>
      </c>
      <c r="J3952">
        <v>17</v>
      </c>
    </row>
    <row r="3953" spans="1:10" x14ac:dyDescent="0.3">
      <c r="A3953" t="s">
        <v>6231</v>
      </c>
      <c r="B3953" t="s">
        <v>518</v>
      </c>
      <c r="C3953" t="s">
        <v>6291</v>
      </c>
      <c r="D3953" t="s">
        <v>6308</v>
      </c>
      <c r="E3953">
        <v>0.2</v>
      </c>
      <c r="F3953">
        <v>40</v>
      </c>
      <c r="G3953" t="s">
        <v>6332</v>
      </c>
      <c r="H3953">
        <v>13</v>
      </c>
      <c r="I3953">
        <v>0</v>
      </c>
      <c r="J3953">
        <v>19</v>
      </c>
    </row>
    <row r="3954" spans="1:10" x14ac:dyDescent="0.3">
      <c r="A3954" t="s">
        <v>6232</v>
      </c>
      <c r="B3954" t="s">
        <v>1037</v>
      </c>
      <c r="C3954" t="s">
        <v>6283</v>
      </c>
      <c r="D3954" t="s">
        <v>6316</v>
      </c>
      <c r="E3954">
        <v>0.1</v>
      </c>
      <c r="F3954">
        <v>72</v>
      </c>
      <c r="G3954" t="s">
        <v>6333</v>
      </c>
      <c r="H3954">
        <v>15</v>
      </c>
      <c r="I3954" t="s">
        <v>7000</v>
      </c>
      <c r="J3954" t="s">
        <v>7021</v>
      </c>
    </row>
    <row r="3955" spans="1:10" x14ac:dyDescent="0.3">
      <c r="A3955" t="s">
        <v>6233</v>
      </c>
      <c r="B3955" t="s">
        <v>2059</v>
      </c>
      <c r="C3955" t="s">
        <v>6284</v>
      </c>
      <c r="D3955" t="s">
        <v>6302</v>
      </c>
      <c r="E3955">
        <v>0.2</v>
      </c>
      <c r="F3955">
        <v>40</v>
      </c>
      <c r="G3955" t="s">
        <v>6330</v>
      </c>
      <c r="H3955">
        <v>13</v>
      </c>
      <c r="I3955" t="s">
        <v>7000</v>
      </c>
      <c r="J3955" t="s">
        <v>7021</v>
      </c>
    </row>
    <row r="3956" spans="1:10" x14ac:dyDescent="0.3">
      <c r="A3956" t="s">
        <v>6234</v>
      </c>
      <c r="B3956" t="s">
        <v>1439</v>
      </c>
      <c r="C3956" t="s">
        <v>6289</v>
      </c>
      <c r="D3956" t="s">
        <v>6316</v>
      </c>
      <c r="E3956">
        <v>0.2</v>
      </c>
      <c r="F3956">
        <v>40</v>
      </c>
      <c r="G3956" t="s">
        <v>6331</v>
      </c>
      <c r="H3956">
        <v>9</v>
      </c>
      <c r="I3956">
        <v>1</v>
      </c>
      <c r="J3956">
        <v>16</v>
      </c>
    </row>
    <row r="3957" spans="1:10" x14ac:dyDescent="0.3">
      <c r="A3957" t="s">
        <v>6235</v>
      </c>
      <c r="B3957" t="s">
        <v>1202</v>
      </c>
      <c r="C3957" t="s">
        <v>6284</v>
      </c>
      <c r="D3957" t="s">
        <v>6308</v>
      </c>
      <c r="E3957">
        <v>0</v>
      </c>
      <c r="F3957">
        <v>50</v>
      </c>
      <c r="G3957" t="s">
        <v>6330</v>
      </c>
      <c r="H3957">
        <v>15</v>
      </c>
      <c r="I3957" t="s">
        <v>7000</v>
      </c>
      <c r="J3957" t="s">
        <v>7021</v>
      </c>
    </row>
    <row r="3958" spans="1:10" x14ac:dyDescent="0.3">
      <c r="A3958" t="s">
        <v>6236</v>
      </c>
      <c r="B3958" t="s">
        <v>819</v>
      </c>
      <c r="C3958" t="s">
        <v>6286</v>
      </c>
      <c r="D3958" t="s">
        <v>6308</v>
      </c>
      <c r="E3958">
        <v>0.2</v>
      </c>
      <c r="F3958">
        <v>40</v>
      </c>
      <c r="G3958" t="s">
        <v>6331</v>
      </c>
      <c r="H3958">
        <v>16</v>
      </c>
      <c r="I3958">
        <v>0</v>
      </c>
      <c r="J3958">
        <v>9</v>
      </c>
    </row>
    <row r="3959" spans="1:10" x14ac:dyDescent="0.3">
      <c r="A3959" t="s">
        <v>6237</v>
      </c>
      <c r="B3959" t="s">
        <v>2270</v>
      </c>
      <c r="C3959" t="s">
        <v>6289</v>
      </c>
      <c r="D3959" t="s">
        <v>6296</v>
      </c>
      <c r="E3959">
        <v>0.3</v>
      </c>
      <c r="F3959">
        <v>35</v>
      </c>
      <c r="G3959" t="s">
        <v>6330</v>
      </c>
      <c r="H3959">
        <v>9</v>
      </c>
      <c r="I3959" t="s">
        <v>7000</v>
      </c>
      <c r="J3959" t="s">
        <v>7021</v>
      </c>
    </row>
    <row r="3960" spans="1:10" x14ac:dyDescent="0.3">
      <c r="A3960" t="s">
        <v>6238</v>
      </c>
      <c r="B3960" t="s">
        <v>817</v>
      </c>
      <c r="C3960" t="s">
        <v>6291</v>
      </c>
      <c r="D3960" t="s">
        <v>6296</v>
      </c>
      <c r="E3960">
        <v>0.3</v>
      </c>
      <c r="F3960">
        <v>35</v>
      </c>
      <c r="G3960" t="s">
        <v>6333</v>
      </c>
      <c r="H3960">
        <v>16</v>
      </c>
      <c r="I3960">
        <v>0</v>
      </c>
      <c r="J3960">
        <v>11</v>
      </c>
    </row>
    <row r="3961" spans="1:10" x14ac:dyDescent="0.3">
      <c r="A3961" t="s">
        <v>6239</v>
      </c>
      <c r="B3961" t="s">
        <v>2271</v>
      </c>
      <c r="C3961" t="s">
        <v>6291</v>
      </c>
      <c r="D3961" t="s">
        <v>6296</v>
      </c>
      <c r="E3961">
        <v>0.2</v>
      </c>
      <c r="F3961">
        <v>40</v>
      </c>
      <c r="G3961" t="s">
        <v>6332</v>
      </c>
      <c r="H3961">
        <v>12</v>
      </c>
      <c r="I3961">
        <v>1</v>
      </c>
      <c r="J3961">
        <v>17</v>
      </c>
    </row>
    <row r="3962" spans="1:10" x14ac:dyDescent="0.3">
      <c r="A3962" t="s">
        <v>6240</v>
      </c>
      <c r="B3962" t="s">
        <v>936</v>
      </c>
      <c r="C3962" t="s">
        <v>6292</v>
      </c>
      <c r="D3962" t="s">
        <v>6300</v>
      </c>
      <c r="E3962">
        <v>0</v>
      </c>
      <c r="F3962">
        <v>80</v>
      </c>
      <c r="G3962" t="s">
        <v>6331</v>
      </c>
      <c r="H3962">
        <v>17</v>
      </c>
      <c r="I3962">
        <v>0</v>
      </c>
      <c r="J3962">
        <v>17</v>
      </c>
    </row>
    <row r="3963" spans="1:10" x14ac:dyDescent="0.3">
      <c r="A3963" t="s">
        <v>6241</v>
      </c>
      <c r="B3963" t="s">
        <v>1886</v>
      </c>
      <c r="C3963" t="s">
        <v>6281</v>
      </c>
      <c r="D3963" t="s">
        <v>6298</v>
      </c>
      <c r="E3963">
        <v>0.2</v>
      </c>
      <c r="F3963">
        <v>56</v>
      </c>
      <c r="G3963" t="s">
        <v>6331</v>
      </c>
      <c r="H3963">
        <v>14</v>
      </c>
      <c r="I3963">
        <v>0</v>
      </c>
      <c r="J3963">
        <v>12</v>
      </c>
    </row>
    <row r="3964" spans="1:10" x14ac:dyDescent="0.3">
      <c r="A3964" t="s">
        <v>6242</v>
      </c>
      <c r="B3964" t="s">
        <v>2255</v>
      </c>
      <c r="C3964" t="s">
        <v>6288</v>
      </c>
      <c r="D3964" t="s">
        <v>6318</v>
      </c>
      <c r="E3964">
        <v>0.1</v>
      </c>
      <c r="F3964">
        <v>63</v>
      </c>
      <c r="G3964" t="s">
        <v>6334</v>
      </c>
      <c r="H3964">
        <v>12</v>
      </c>
      <c r="I3964">
        <v>0</v>
      </c>
      <c r="J3964">
        <v>15</v>
      </c>
    </row>
    <row r="3965" spans="1:10" x14ac:dyDescent="0.3">
      <c r="A3965" t="s">
        <v>6243</v>
      </c>
      <c r="B3965" t="s">
        <v>305</v>
      </c>
      <c r="C3965" t="s">
        <v>6289</v>
      </c>
      <c r="D3965" t="s">
        <v>6304</v>
      </c>
      <c r="E3965">
        <v>0</v>
      </c>
      <c r="F3965">
        <v>50</v>
      </c>
      <c r="G3965" t="s">
        <v>6332</v>
      </c>
      <c r="H3965">
        <v>10</v>
      </c>
      <c r="I3965">
        <v>0</v>
      </c>
      <c r="J3965">
        <v>9</v>
      </c>
    </row>
    <row r="3966" spans="1:10" x14ac:dyDescent="0.3">
      <c r="A3966" t="s">
        <v>6244</v>
      </c>
      <c r="B3966" t="s">
        <v>2272</v>
      </c>
      <c r="C3966" t="s">
        <v>6284</v>
      </c>
      <c r="D3966" t="s">
        <v>6298</v>
      </c>
      <c r="E3966">
        <v>0.2</v>
      </c>
      <c r="F3966">
        <v>40</v>
      </c>
      <c r="G3966" t="s">
        <v>6333</v>
      </c>
      <c r="H3966">
        <v>13</v>
      </c>
      <c r="I3966">
        <v>0</v>
      </c>
      <c r="J3966">
        <v>12</v>
      </c>
    </row>
    <row r="3967" spans="1:10" x14ac:dyDescent="0.3">
      <c r="A3967" t="s">
        <v>6245</v>
      </c>
      <c r="B3967" t="s">
        <v>1762</v>
      </c>
      <c r="C3967" t="s">
        <v>6286</v>
      </c>
      <c r="D3967" t="s">
        <v>6318</v>
      </c>
      <c r="E3967">
        <v>0.4</v>
      </c>
      <c r="F3967">
        <v>30</v>
      </c>
      <c r="G3967" t="s">
        <v>6333</v>
      </c>
      <c r="H3967">
        <v>13</v>
      </c>
      <c r="I3967" t="s">
        <v>7000</v>
      </c>
      <c r="J3967" t="s">
        <v>7021</v>
      </c>
    </row>
    <row r="3968" spans="1:10" x14ac:dyDescent="0.3">
      <c r="A3968" t="s">
        <v>6246</v>
      </c>
      <c r="B3968" t="s">
        <v>1446</v>
      </c>
      <c r="C3968" t="s">
        <v>6292</v>
      </c>
      <c r="D3968" t="s">
        <v>6310</v>
      </c>
      <c r="E3968">
        <v>0.3</v>
      </c>
      <c r="F3968">
        <v>56</v>
      </c>
      <c r="G3968" t="s">
        <v>6332</v>
      </c>
      <c r="H3968">
        <v>15</v>
      </c>
      <c r="I3968">
        <v>0</v>
      </c>
      <c r="J3968">
        <v>16</v>
      </c>
    </row>
    <row r="3969" spans="1:10" x14ac:dyDescent="0.3">
      <c r="A3969" t="s">
        <v>6247</v>
      </c>
      <c r="B3969" t="s">
        <v>387</v>
      </c>
      <c r="C3969" t="s">
        <v>6289</v>
      </c>
      <c r="D3969" t="s">
        <v>6296</v>
      </c>
      <c r="E3969">
        <v>0.3</v>
      </c>
      <c r="F3969">
        <v>35</v>
      </c>
      <c r="G3969" t="s">
        <v>6328</v>
      </c>
      <c r="H3969">
        <v>17</v>
      </c>
      <c r="I3969">
        <v>1</v>
      </c>
      <c r="J3969">
        <v>15</v>
      </c>
    </row>
    <row r="3970" spans="1:10" x14ac:dyDescent="0.3">
      <c r="A3970" t="s">
        <v>6248</v>
      </c>
      <c r="B3970" t="s">
        <v>494</v>
      </c>
      <c r="C3970" t="s">
        <v>6292</v>
      </c>
      <c r="D3970" t="s">
        <v>6318</v>
      </c>
      <c r="E3970">
        <v>0.3</v>
      </c>
      <c r="F3970">
        <v>56</v>
      </c>
      <c r="G3970" t="s">
        <v>6333</v>
      </c>
      <c r="H3970">
        <v>11</v>
      </c>
      <c r="I3970" t="s">
        <v>7000</v>
      </c>
      <c r="J3970" t="s">
        <v>7021</v>
      </c>
    </row>
    <row r="3971" spans="1:10" x14ac:dyDescent="0.3">
      <c r="A3971" t="s">
        <v>6249</v>
      </c>
      <c r="B3971" t="s">
        <v>1158</v>
      </c>
      <c r="C3971" t="s">
        <v>6289</v>
      </c>
      <c r="D3971" t="s">
        <v>6298</v>
      </c>
      <c r="E3971">
        <v>0</v>
      </c>
      <c r="F3971">
        <v>50</v>
      </c>
      <c r="G3971" t="s">
        <v>6332</v>
      </c>
      <c r="H3971">
        <v>14</v>
      </c>
      <c r="I3971">
        <v>1</v>
      </c>
      <c r="J3971">
        <v>17</v>
      </c>
    </row>
    <row r="3972" spans="1:10" x14ac:dyDescent="0.3">
      <c r="A3972" t="s">
        <v>6250</v>
      </c>
      <c r="B3972" t="s">
        <v>760</v>
      </c>
      <c r="C3972" t="s">
        <v>6290</v>
      </c>
      <c r="D3972" t="s">
        <v>6316</v>
      </c>
      <c r="E3972">
        <v>0.1</v>
      </c>
      <c r="F3972">
        <v>45</v>
      </c>
      <c r="G3972" t="s">
        <v>6333</v>
      </c>
      <c r="H3972">
        <v>14</v>
      </c>
      <c r="I3972">
        <v>0</v>
      </c>
      <c r="J3972">
        <v>12</v>
      </c>
    </row>
    <row r="3973" spans="1:10" x14ac:dyDescent="0.3">
      <c r="A3973" t="s">
        <v>6251</v>
      </c>
      <c r="B3973" t="s">
        <v>2273</v>
      </c>
      <c r="C3973" t="s">
        <v>6282</v>
      </c>
      <c r="D3973" t="s">
        <v>6296</v>
      </c>
      <c r="E3973">
        <v>0.2</v>
      </c>
      <c r="F3973">
        <v>56</v>
      </c>
      <c r="G3973" t="s">
        <v>6332</v>
      </c>
      <c r="H3973">
        <v>13</v>
      </c>
      <c r="I3973" t="s">
        <v>7000</v>
      </c>
      <c r="J3973" t="s">
        <v>7021</v>
      </c>
    </row>
    <row r="3974" spans="1:10" x14ac:dyDescent="0.3">
      <c r="A3974" t="s">
        <v>6252</v>
      </c>
      <c r="B3974" t="s">
        <v>169</v>
      </c>
      <c r="C3974" t="s">
        <v>6287</v>
      </c>
      <c r="D3974" t="s">
        <v>6296</v>
      </c>
      <c r="E3974">
        <v>0.3</v>
      </c>
      <c r="F3974">
        <v>35</v>
      </c>
      <c r="G3974" t="s">
        <v>6328</v>
      </c>
      <c r="H3974">
        <v>10</v>
      </c>
      <c r="I3974" t="s">
        <v>7000</v>
      </c>
      <c r="J3974" t="s">
        <v>7021</v>
      </c>
    </row>
    <row r="3975" spans="1:10" x14ac:dyDescent="0.3">
      <c r="A3975" t="s">
        <v>6253</v>
      </c>
      <c r="B3975" t="s">
        <v>2208</v>
      </c>
      <c r="C3975" t="s">
        <v>6292</v>
      </c>
      <c r="D3975" t="s">
        <v>6300</v>
      </c>
      <c r="E3975">
        <v>0.1</v>
      </c>
      <c r="F3975">
        <v>72</v>
      </c>
      <c r="G3975" t="s">
        <v>6333</v>
      </c>
      <c r="H3975">
        <v>12</v>
      </c>
      <c r="I3975">
        <v>0</v>
      </c>
      <c r="J3975">
        <v>17</v>
      </c>
    </row>
    <row r="3976" spans="1:10" x14ac:dyDescent="0.3">
      <c r="A3976" t="s">
        <v>6254</v>
      </c>
      <c r="B3976" t="s">
        <v>798</v>
      </c>
      <c r="C3976" t="s">
        <v>6284</v>
      </c>
      <c r="D3976" t="s">
        <v>6318</v>
      </c>
      <c r="E3976">
        <v>0.3</v>
      </c>
      <c r="F3976">
        <v>35</v>
      </c>
      <c r="G3976" t="s">
        <v>6334</v>
      </c>
      <c r="H3976">
        <v>15</v>
      </c>
      <c r="I3976">
        <v>0</v>
      </c>
      <c r="J3976">
        <v>7</v>
      </c>
    </row>
    <row r="3977" spans="1:10" x14ac:dyDescent="0.3">
      <c r="A3977" t="s">
        <v>6255</v>
      </c>
      <c r="B3977" t="s">
        <v>2274</v>
      </c>
      <c r="C3977" t="s">
        <v>6287</v>
      </c>
      <c r="D3977" t="s">
        <v>6318</v>
      </c>
      <c r="E3977">
        <v>0.3</v>
      </c>
      <c r="F3977">
        <v>35</v>
      </c>
      <c r="G3977" t="s">
        <v>6331</v>
      </c>
      <c r="H3977">
        <v>16</v>
      </c>
      <c r="I3977">
        <v>1</v>
      </c>
      <c r="J3977">
        <v>19</v>
      </c>
    </row>
    <row r="3978" spans="1:10" x14ac:dyDescent="0.3">
      <c r="A3978" t="s">
        <v>6256</v>
      </c>
      <c r="B3978" t="s">
        <v>1109</v>
      </c>
      <c r="C3978" t="s">
        <v>6281</v>
      </c>
      <c r="D3978" t="s">
        <v>6296</v>
      </c>
      <c r="E3978">
        <v>0.2</v>
      </c>
      <c r="F3978">
        <v>56</v>
      </c>
      <c r="G3978" t="s">
        <v>6334</v>
      </c>
      <c r="H3978">
        <v>9</v>
      </c>
      <c r="I3978">
        <v>0</v>
      </c>
      <c r="J3978">
        <v>12</v>
      </c>
    </row>
    <row r="3979" spans="1:10" x14ac:dyDescent="0.3">
      <c r="A3979" t="s">
        <v>6257</v>
      </c>
      <c r="B3979" t="s">
        <v>1153</v>
      </c>
      <c r="C3979" t="s">
        <v>6291</v>
      </c>
      <c r="D3979" t="s">
        <v>6318</v>
      </c>
      <c r="E3979">
        <v>0</v>
      </c>
      <c r="F3979">
        <v>50</v>
      </c>
      <c r="G3979" t="s">
        <v>6333</v>
      </c>
      <c r="H3979">
        <v>10</v>
      </c>
      <c r="I3979">
        <v>1</v>
      </c>
      <c r="J3979">
        <v>13</v>
      </c>
    </row>
    <row r="3980" spans="1:10" x14ac:dyDescent="0.3">
      <c r="A3980" t="s">
        <v>6258</v>
      </c>
      <c r="B3980" t="s">
        <v>1531</v>
      </c>
      <c r="C3980" t="s">
        <v>6283</v>
      </c>
      <c r="D3980" t="s">
        <v>6312</v>
      </c>
      <c r="E3980">
        <v>0.2</v>
      </c>
      <c r="F3980">
        <v>64</v>
      </c>
      <c r="G3980" t="s">
        <v>6329</v>
      </c>
      <c r="H3980">
        <v>13</v>
      </c>
      <c r="I3980" t="s">
        <v>7000</v>
      </c>
      <c r="J3980" t="s">
        <v>7021</v>
      </c>
    </row>
    <row r="3981" spans="1:10" x14ac:dyDescent="0.3">
      <c r="A3981" t="s">
        <v>6259</v>
      </c>
      <c r="B3981" t="s">
        <v>118</v>
      </c>
      <c r="C3981" t="s">
        <v>6286</v>
      </c>
      <c r="D3981" t="s">
        <v>6306</v>
      </c>
      <c r="E3981">
        <v>0.3</v>
      </c>
      <c r="F3981">
        <v>35</v>
      </c>
      <c r="G3981" t="s">
        <v>6330</v>
      </c>
      <c r="H3981">
        <v>14</v>
      </c>
      <c r="I3981">
        <v>0</v>
      </c>
      <c r="J3981">
        <v>19</v>
      </c>
    </row>
    <row r="3982" spans="1:10" x14ac:dyDescent="0.3">
      <c r="A3982" t="s">
        <v>6260</v>
      </c>
      <c r="B3982" t="s">
        <v>2275</v>
      </c>
      <c r="C3982" t="s">
        <v>6289</v>
      </c>
      <c r="D3982" t="s">
        <v>6304</v>
      </c>
      <c r="E3982">
        <v>0.3</v>
      </c>
      <c r="F3982">
        <v>35</v>
      </c>
      <c r="G3982" t="s">
        <v>6331</v>
      </c>
      <c r="H3982">
        <v>14</v>
      </c>
      <c r="I3982" t="s">
        <v>7000</v>
      </c>
      <c r="J3982" t="s">
        <v>7021</v>
      </c>
    </row>
    <row r="3983" spans="1:10" x14ac:dyDescent="0.3">
      <c r="A3983" t="s">
        <v>6261</v>
      </c>
      <c r="B3983" t="s">
        <v>64</v>
      </c>
      <c r="C3983" t="s">
        <v>6290</v>
      </c>
      <c r="D3983" t="s">
        <v>6306</v>
      </c>
      <c r="E3983">
        <v>0.3</v>
      </c>
      <c r="F3983">
        <v>35</v>
      </c>
      <c r="G3983" t="s">
        <v>6333</v>
      </c>
      <c r="H3983">
        <v>17</v>
      </c>
      <c r="I3983">
        <v>1</v>
      </c>
      <c r="J3983">
        <v>16</v>
      </c>
    </row>
    <row r="3984" spans="1:10" x14ac:dyDescent="0.3">
      <c r="A3984" t="s">
        <v>6262</v>
      </c>
      <c r="B3984" t="s">
        <v>1600</v>
      </c>
      <c r="C3984" t="s">
        <v>6287</v>
      </c>
      <c r="D3984" t="s">
        <v>6318</v>
      </c>
      <c r="E3984">
        <v>0.1</v>
      </c>
      <c r="F3984">
        <v>45</v>
      </c>
      <c r="G3984" t="s">
        <v>6329</v>
      </c>
      <c r="H3984">
        <v>11</v>
      </c>
      <c r="I3984">
        <v>0</v>
      </c>
      <c r="J3984">
        <v>17</v>
      </c>
    </row>
    <row r="3985" spans="1:10" x14ac:dyDescent="0.3">
      <c r="A3985" t="s">
        <v>6263</v>
      </c>
      <c r="B3985" t="s">
        <v>2276</v>
      </c>
      <c r="C3985" t="s">
        <v>6282</v>
      </c>
      <c r="D3985" t="s">
        <v>6318</v>
      </c>
      <c r="E3985">
        <v>0.2</v>
      </c>
      <c r="F3985">
        <v>56</v>
      </c>
      <c r="G3985" t="s">
        <v>6334</v>
      </c>
      <c r="H3985">
        <v>17</v>
      </c>
      <c r="I3985" t="s">
        <v>7000</v>
      </c>
      <c r="J3985" t="s">
        <v>7021</v>
      </c>
    </row>
    <row r="3986" spans="1:10" x14ac:dyDescent="0.3">
      <c r="A3986" t="s">
        <v>6264</v>
      </c>
      <c r="B3986" t="s">
        <v>1023</v>
      </c>
      <c r="C3986" t="s">
        <v>6288</v>
      </c>
      <c r="D3986" t="s">
        <v>6300</v>
      </c>
      <c r="E3986">
        <v>0.3</v>
      </c>
      <c r="F3986">
        <v>49</v>
      </c>
      <c r="G3986" t="s">
        <v>6334</v>
      </c>
      <c r="H3986">
        <v>12</v>
      </c>
      <c r="I3986">
        <v>1</v>
      </c>
      <c r="J3986">
        <v>10</v>
      </c>
    </row>
    <row r="3987" spans="1:10" x14ac:dyDescent="0.3">
      <c r="A3987" t="s">
        <v>6265</v>
      </c>
      <c r="B3987" t="s">
        <v>1193</v>
      </c>
      <c r="C3987" t="s">
        <v>6282</v>
      </c>
      <c r="D3987" t="s">
        <v>6296</v>
      </c>
      <c r="E3987">
        <v>0.3</v>
      </c>
      <c r="F3987">
        <v>49</v>
      </c>
      <c r="G3987" t="s">
        <v>6331</v>
      </c>
      <c r="H3987">
        <v>14</v>
      </c>
      <c r="I3987">
        <v>0</v>
      </c>
      <c r="J3987">
        <v>17</v>
      </c>
    </row>
    <row r="3988" spans="1:10" x14ac:dyDescent="0.3">
      <c r="A3988" t="s">
        <v>6266</v>
      </c>
      <c r="B3988" t="s">
        <v>1268</v>
      </c>
      <c r="C3988" t="s">
        <v>6292</v>
      </c>
      <c r="D3988" t="s">
        <v>6308</v>
      </c>
      <c r="E3988">
        <v>0.3</v>
      </c>
      <c r="F3988">
        <v>56</v>
      </c>
      <c r="G3988" t="s">
        <v>6328</v>
      </c>
      <c r="H3988">
        <v>15</v>
      </c>
      <c r="I3988">
        <v>0</v>
      </c>
      <c r="J3988">
        <v>16</v>
      </c>
    </row>
    <row r="3989" spans="1:10" x14ac:dyDescent="0.3">
      <c r="A3989" t="s">
        <v>6267</v>
      </c>
      <c r="B3989" t="s">
        <v>2277</v>
      </c>
      <c r="C3989" t="s">
        <v>6282</v>
      </c>
      <c r="D3989" t="s">
        <v>6302</v>
      </c>
      <c r="E3989">
        <v>0.3</v>
      </c>
      <c r="F3989">
        <v>49</v>
      </c>
      <c r="G3989" t="s">
        <v>6333</v>
      </c>
      <c r="H3989">
        <v>11</v>
      </c>
      <c r="I3989">
        <v>0</v>
      </c>
      <c r="J3989">
        <v>16</v>
      </c>
    </row>
    <row r="3990" spans="1:10" x14ac:dyDescent="0.3">
      <c r="A3990" t="s">
        <v>6268</v>
      </c>
      <c r="B3990" t="s">
        <v>1471</v>
      </c>
      <c r="C3990" t="s">
        <v>6283</v>
      </c>
      <c r="D3990" t="s">
        <v>6296</v>
      </c>
      <c r="E3990">
        <v>0.3</v>
      </c>
      <c r="F3990">
        <v>56</v>
      </c>
      <c r="G3990" t="s">
        <v>6331</v>
      </c>
      <c r="H3990">
        <v>14</v>
      </c>
      <c r="I3990">
        <v>0</v>
      </c>
      <c r="J3990">
        <v>16</v>
      </c>
    </row>
    <row r="3991" spans="1:10" x14ac:dyDescent="0.3">
      <c r="A3991" t="s">
        <v>6269</v>
      </c>
      <c r="B3991" t="s">
        <v>2278</v>
      </c>
      <c r="C3991" t="s">
        <v>6290</v>
      </c>
      <c r="D3991" t="s">
        <v>6314</v>
      </c>
      <c r="E3991">
        <v>0.3</v>
      </c>
      <c r="F3991">
        <v>35</v>
      </c>
      <c r="G3991" t="s">
        <v>6332</v>
      </c>
      <c r="H3991">
        <v>12</v>
      </c>
      <c r="I3991">
        <v>0</v>
      </c>
      <c r="J3991">
        <v>8</v>
      </c>
    </row>
    <row r="3992" spans="1:10" x14ac:dyDescent="0.3">
      <c r="A3992" t="s">
        <v>6270</v>
      </c>
      <c r="B3992" t="s">
        <v>642</v>
      </c>
      <c r="C3992" t="s">
        <v>6291</v>
      </c>
      <c r="D3992" t="s">
        <v>6308</v>
      </c>
      <c r="E3992">
        <v>0</v>
      </c>
      <c r="F3992">
        <v>50</v>
      </c>
      <c r="G3992" t="s">
        <v>6331</v>
      </c>
      <c r="H3992">
        <v>13</v>
      </c>
      <c r="I3992">
        <v>0</v>
      </c>
      <c r="J3992">
        <v>9</v>
      </c>
    </row>
    <row r="3993" spans="1:10" x14ac:dyDescent="0.3">
      <c r="A3993" t="s">
        <v>6271</v>
      </c>
      <c r="B3993" t="s">
        <v>2092</v>
      </c>
      <c r="C3993" t="s">
        <v>6286</v>
      </c>
      <c r="D3993" t="s">
        <v>6314</v>
      </c>
      <c r="E3993">
        <v>0.2</v>
      </c>
      <c r="F3993">
        <v>40</v>
      </c>
      <c r="G3993" t="s">
        <v>6329</v>
      </c>
      <c r="H3993">
        <v>9</v>
      </c>
      <c r="I3993">
        <v>0</v>
      </c>
      <c r="J3993">
        <v>15</v>
      </c>
    </row>
    <row r="3994" spans="1:10" x14ac:dyDescent="0.3">
      <c r="A3994" t="s">
        <v>6272</v>
      </c>
      <c r="B3994" t="s">
        <v>2192</v>
      </c>
      <c r="C3994" t="s">
        <v>6288</v>
      </c>
      <c r="D3994" t="s">
        <v>6308</v>
      </c>
      <c r="E3994">
        <v>0</v>
      </c>
      <c r="F3994">
        <v>70</v>
      </c>
      <c r="G3994" t="s">
        <v>6332</v>
      </c>
      <c r="H3994">
        <v>14</v>
      </c>
      <c r="I3994">
        <v>0</v>
      </c>
      <c r="J3994">
        <v>9</v>
      </c>
    </row>
    <row r="3995" spans="1:10" x14ac:dyDescent="0.3">
      <c r="A3995" t="s">
        <v>6273</v>
      </c>
      <c r="B3995" t="s">
        <v>2118</v>
      </c>
      <c r="C3995" t="s">
        <v>6287</v>
      </c>
      <c r="D3995" t="s">
        <v>6300</v>
      </c>
      <c r="E3995">
        <v>0.2</v>
      </c>
      <c r="F3995">
        <v>40</v>
      </c>
      <c r="G3995" t="s">
        <v>6332</v>
      </c>
      <c r="H3995">
        <v>11</v>
      </c>
      <c r="I3995" t="s">
        <v>7000</v>
      </c>
      <c r="J3995" t="s">
        <v>7021</v>
      </c>
    </row>
    <row r="3996" spans="1:10" x14ac:dyDescent="0.3">
      <c r="A3996" t="s">
        <v>6274</v>
      </c>
      <c r="B3996" t="s">
        <v>1875</v>
      </c>
      <c r="C3996" t="s">
        <v>6287</v>
      </c>
      <c r="D3996" t="s">
        <v>6308</v>
      </c>
      <c r="E3996">
        <v>0</v>
      </c>
      <c r="F3996">
        <v>50</v>
      </c>
      <c r="G3996" t="s">
        <v>6334</v>
      </c>
      <c r="H3996">
        <v>10</v>
      </c>
      <c r="I3996">
        <v>0</v>
      </c>
      <c r="J3996">
        <v>16</v>
      </c>
    </row>
    <row r="3997" spans="1:10" x14ac:dyDescent="0.3">
      <c r="A3997" t="s">
        <v>6275</v>
      </c>
      <c r="B3997" t="s">
        <v>956</v>
      </c>
      <c r="C3997" t="s">
        <v>6291</v>
      </c>
      <c r="D3997" t="s">
        <v>6300</v>
      </c>
      <c r="E3997">
        <v>0.3</v>
      </c>
      <c r="F3997">
        <v>35</v>
      </c>
      <c r="G3997" t="s">
        <v>6328</v>
      </c>
      <c r="H3997">
        <v>11</v>
      </c>
      <c r="I3997">
        <v>0</v>
      </c>
      <c r="J3997">
        <v>9</v>
      </c>
    </row>
    <row r="3998" spans="1:10" x14ac:dyDescent="0.3">
      <c r="A3998" t="s">
        <v>6276</v>
      </c>
      <c r="B3998" t="s">
        <v>13</v>
      </c>
      <c r="C3998" t="s">
        <v>6284</v>
      </c>
      <c r="D3998" t="s">
        <v>6302</v>
      </c>
      <c r="E3998">
        <v>0.4</v>
      </c>
      <c r="F3998">
        <v>30</v>
      </c>
      <c r="G3998" t="s">
        <v>6332</v>
      </c>
      <c r="H3998">
        <v>12</v>
      </c>
      <c r="I3998" t="s">
        <v>7000</v>
      </c>
      <c r="J3998" t="s">
        <v>7021</v>
      </c>
    </row>
    <row r="3999" spans="1:10" x14ac:dyDescent="0.3">
      <c r="A3999" t="s">
        <v>6277</v>
      </c>
      <c r="B3999" t="s">
        <v>1115</v>
      </c>
      <c r="C3999" t="s">
        <v>6290</v>
      </c>
      <c r="D3999" t="s">
        <v>6296</v>
      </c>
      <c r="E3999">
        <v>0</v>
      </c>
      <c r="F3999">
        <v>50</v>
      </c>
      <c r="G3999" t="s">
        <v>6329</v>
      </c>
      <c r="H3999">
        <v>15</v>
      </c>
      <c r="I3999">
        <v>0</v>
      </c>
      <c r="J3999">
        <v>9</v>
      </c>
    </row>
    <row r="4000" spans="1:10" x14ac:dyDescent="0.3">
      <c r="A4000" t="s">
        <v>6278</v>
      </c>
      <c r="B4000" t="s">
        <v>1641</v>
      </c>
      <c r="C4000" t="s">
        <v>6288</v>
      </c>
      <c r="D4000" t="s">
        <v>6314</v>
      </c>
      <c r="E4000">
        <v>0</v>
      </c>
      <c r="F4000">
        <v>70</v>
      </c>
      <c r="G4000" t="s">
        <v>6333</v>
      </c>
      <c r="H4000">
        <v>11</v>
      </c>
      <c r="I4000">
        <v>1</v>
      </c>
      <c r="J4000">
        <v>14</v>
      </c>
    </row>
    <row r="4001" spans="1:10" x14ac:dyDescent="0.3">
      <c r="A4001" t="s">
        <v>6279</v>
      </c>
      <c r="B4001" t="s">
        <v>2279</v>
      </c>
      <c r="C4001" t="s">
        <v>6289</v>
      </c>
      <c r="D4001" t="s">
        <v>6316</v>
      </c>
      <c r="E4001">
        <v>0</v>
      </c>
      <c r="F4001">
        <v>50</v>
      </c>
      <c r="G4001" t="s">
        <v>6334</v>
      </c>
      <c r="H4001">
        <v>11</v>
      </c>
      <c r="I4001" t="s">
        <v>7000</v>
      </c>
      <c r="J4001" t="s">
        <v>7021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Analysis Dashboard</vt:lpstr>
      <vt:lpstr>Submission_data</vt:lpstr>
      <vt:lpstr>Email_Data</vt:lpstr>
      <vt:lpstr>Cn_code</vt:lpstr>
      <vt:lpstr>Price_list</vt:lpstr>
      <vt:lpstr>visualisation_data</vt:lpstr>
      <vt:lpstr>CODECHECK</vt:lpstr>
      <vt:lpstr>Pricelist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 Sarkar</dc:creator>
  <cp:lastModifiedBy>MK Sarkar</cp:lastModifiedBy>
  <cp:lastPrinted>2025-10-28T20:12:35Z</cp:lastPrinted>
  <dcterms:created xsi:type="dcterms:W3CDTF">2025-10-28T16:07:12Z</dcterms:created>
  <dcterms:modified xsi:type="dcterms:W3CDTF">2025-11-11T17:17:01Z</dcterms:modified>
</cp:coreProperties>
</file>